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ourav\Excel\Assignment 3\"/>
    </mc:Choice>
  </mc:AlternateContent>
  <bookViews>
    <workbookView xWindow="480" yWindow="108" windowWidth="27792" windowHeight="12600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Sheet2!$A$1:$O$5331</definedName>
    <definedName name="_xlnm._FilterDatabase" localSheetId="2" hidden="1">Sheet3!$A$1:$M$1000</definedName>
  </definedNames>
  <calcPr calcId="152511" calcMode="autoNoTable" iterate="1"/>
</workbook>
</file>

<file path=xl/calcChain.xml><?xml version="1.0" encoding="utf-8"?>
<calcChain xmlns="http://schemas.openxmlformats.org/spreadsheetml/2006/main">
  <c r="L2" i="2" l="1"/>
  <c r="G2" i="2"/>
  <c r="F2" i="2"/>
  <c r="F3" i="2" s="1"/>
  <c r="F4" i="2" s="1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F57" i="2" s="1"/>
  <c r="F58" i="2" s="1"/>
  <c r="F59" i="2" s="1"/>
  <c r="F60" i="2" s="1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113" i="2" s="1"/>
  <c r="F114" i="2" s="1"/>
  <c r="F115" i="2" s="1"/>
  <c r="F116" i="2" s="1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169" i="2" s="1"/>
  <c r="F170" i="2" s="1"/>
  <c r="F171" i="2" s="1"/>
  <c r="F172" i="2" s="1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225" i="2" s="1"/>
  <c r="F226" i="2" s="1"/>
  <c r="F227" i="2" s="1"/>
  <c r="F228" i="2" s="1"/>
  <c r="F229" i="2" s="1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F280" i="2" s="1"/>
  <c r="F281" i="2" s="1"/>
  <c r="F282" i="2" s="1"/>
  <c r="F283" i="2" s="1"/>
  <c r="F284" i="2" s="1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336" i="2" s="1"/>
  <c r="F337" i="2" s="1"/>
  <c r="F338" i="2" s="1"/>
  <c r="F339" i="2" s="1"/>
  <c r="F340" i="2" s="1"/>
  <c r="F341" i="2" s="1"/>
  <c r="F342" i="2" s="1"/>
  <c r="F343" i="2" s="1"/>
  <c r="F344" i="2" s="1"/>
  <c r="F345" i="2" s="1"/>
  <c r="F346" i="2" s="1"/>
  <c r="F347" i="2" s="1"/>
  <c r="F348" i="2" s="1"/>
  <c r="F349" i="2" s="1"/>
  <c r="F350" i="2" s="1"/>
  <c r="F351" i="2" s="1"/>
  <c r="F352" i="2" s="1"/>
  <c r="F353" i="2" s="1"/>
  <c r="F354" i="2" s="1"/>
  <c r="F355" i="2" s="1"/>
  <c r="F356" i="2" s="1"/>
  <c r="F357" i="2" s="1"/>
  <c r="F358" i="2" s="1"/>
  <c r="F359" i="2" s="1"/>
  <c r="F360" i="2" s="1"/>
  <c r="F361" i="2" s="1"/>
  <c r="F362" i="2" s="1"/>
  <c r="F363" i="2" s="1"/>
  <c r="F364" i="2" s="1"/>
  <c r="F365" i="2" s="1"/>
  <c r="F366" i="2" s="1"/>
  <c r="F367" i="2" s="1"/>
  <c r="F368" i="2" s="1"/>
  <c r="F369" i="2" s="1"/>
  <c r="F370" i="2" s="1"/>
  <c r="F371" i="2" s="1"/>
  <c r="F372" i="2" s="1"/>
  <c r="F373" i="2" s="1"/>
  <c r="F374" i="2" s="1"/>
  <c r="F375" i="2" s="1"/>
  <c r="F376" i="2" s="1"/>
  <c r="F377" i="2" s="1"/>
  <c r="F378" i="2" s="1"/>
  <c r="F379" i="2" s="1"/>
  <c r="F380" i="2" s="1"/>
  <c r="F381" i="2" s="1"/>
  <c r="F382" i="2" s="1"/>
  <c r="F383" i="2" s="1"/>
  <c r="F384" i="2" s="1"/>
  <c r="F385" i="2" s="1"/>
  <c r="F386" i="2" s="1"/>
  <c r="F387" i="2" s="1"/>
  <c r="F388" i="2" s="1"/>
  <c r="F389" i="2" s="1"/>
  <c r="F390" i="2" s="1"/>
  <c r="F391" i="2" s="1"/>
  <c r="F392" i="2" s="1"/>
  <c r="F393" i="2" s="1"/>
  <c r="F394" i="2" s="1"/>
  <c r="F395" i="2" s="1"/>
  <c r="F396" i="2" s="1"/>
  <c r="F397" i="2" s="1"/>
  <c r="F398" i="2" s="1"/>
  <c r="F399" i="2" s="1"/>
  <c r="F400" i="2" s="1"/>
  <c r="F401" i="2" s="1"/>
  <c r="F402" i="2" s="1"/>
  <c r="F403" i="2" s="1"/>
  <c r="F404" i="2" s="1"/>
  <c r="F405" i="2" s="1"/>
  <c r="F406" i="2" s="1"/>
  <c r="F407" i="2" s="1"/>
  <c r="F408" i="2" s="1"/>
  <c r="F409" i="2" s="1"/>
  <c r="F410" i="2" s="1"/>
  <c r="F411" i="2" s="1"/>
  <c r="F412" i="2" s="1"/>
  <c r="F413" i="2" s="1"/>
  <c r="F414" i="2" s="1"/>
  <c r="F415" i="2" s="1"/>
  <c r="F416" i="2" s="1"/>
  <c r="F417" i="2" s="1"/>
  <c r="F418" i="2" s="1"/>
  <c r="F419" i="2" s="1"/>
  <c r="F420" i="2" s="1"/>
  <c r="F421" i="2" s="1"/>
  <c r="F422" i="2" s="1"/>
  <c r="F423" i="2" s="1"/>
  <c r="F424" i="2" s="1"/>
  <c r="F425" i="2" s="1"/>
  <c r="F426" i="2" s="1"/>
  <c r="F427" i="2" s="1"/>
  <c r="F428" i="2" s="1"/>
  <c r="F429" i="2" s="1"/>
  <c r="F430" i="2" s="1"/>
  <c r="F431" i="2" s="1"/>
  <c r="F432" i="2" s="1"/>
  <c r="F433" i="2" s="1"/>
  <c r="F434" i="2" s="1"/>
  <c r="F435" i="2" s="1"/>
  <c r="F436" i="2" s="1"/>
  <c r="F437" i="2" s="1"/>
  <c r="F438" i="2" s="1"/>
  <c r="F439" i="2" s="1"/>
  <c r="F440" i="2" s="1"/>
  <c r="F441" i="2" s="1"/>
  <c r="F442" i="2" s="1"/>
  <c r="F443" i="2" s="1"/>
  <c r="F444" i="2" s="1"/>
  <c r="F445" i="2" s="1"/>
  <c r="F446" i="2" s="1"/>
  <c r="F447" i="2" s="1"/>
  <c r="F448" i="2" s="1"/>
  <c r="F449" i="2" s="1"/>
  <c r="F450" i="2" s="1"/>
  <c r="F451" i="2" s="1"/>
  <c r="F452" i="2" s="1"/>
  <c r="F453" i="2" s="1"/>
  <c r="F454" i="2" s="1"/>
  <c r="F455" i="2" s="1"/>
  <c r="F456" i="2" s="1"/>
  <c r="F457" i="2" s="1"/>
  <c r="F458" i="2" s="1"/>
  <c r="F459" i="2" s="1"/>
  <c r="F460" i="2" s="1"/>
  <c r="F461" i="2" s="1"/>
  <c r="F462" i="2" s="1"/>
  <c r="F463" i="2" s="1"/>
  <c r="F464" i="2" s="1"/>
  <c r="F465" i="2" s="1"/>
  <c r="F466" i="2" s="1"/>
  <c r="F467" i="2" s="1"/>
  <c r="F468" i="2" s="1"/>
  <c r="F469" i="2" s="1"/>
  <c r="F470" i="2" s="1"/>
  <c r="F471" i="2" s="1"/>
  <c r="F472" i="2" s="1"/>
  <c r="F473" i="2" s="1"/>
  <c r="F474" i="2" s="1"/>
  <c r="F475" i="2" s="1"/>
  <c r="F476" i="2" s="1"/>
  <c r="F477" i="2" s="1"/>
  <c r="F478" i="2" s="1"/>
  <c r="F479" i="2" s="1"/>
  <c r="F480" i="2" s="1"/>
  <c r="F481" i="2" s="1"/>
  <c r="F482" i="2" s="1"/>
  <c r="F483" i="2" s="1"/>
  <c r="F484" i="2" s="1"/>
  <c r="F485" i="2" s="1"/>
  <c r="F486" i="2" s="1"/>
  <c r="F487" i="2" s="1"/>
  <c r="F488" i="2" s="1"/>
  <c r="F489" i="2" s="1"/>
  <c r="F490" i="2" s="1"/>
  <c r="F491" i="2" s="1"/>
  <c r="F492" i="2" s="1"/>
  <c r="F493" i="2" s="1"/>
  <c r="F494" i="2" s="1"/>
  <c r="F495" i="2" s="1"/>
  <c r="F496" i="2" s="1"/>
  <c r="F497" i="2" s="1"/>
  <c r="F498" i="2" s="1"/>
  <c r="F499" i="2" s="1"/>
  <c r="F500" i="2" s="1"/>
  <c r="F501" i="2" s="1"/>
  <c r="F502" i="2" s="1"/>
  <c r="F503" i="2" s="1"/>
  <c r="F504" i="2" s="1"/>
  <c r="F505" i="2" s="1"/>
  <c r="F506" i="2" s="1"/>
  <c r="F507" i="2" s="1"/>
  <c r="F508" i="2" s="1"/>
  <c r="F509" i="2" s="1"/>
  <c r="F510" i="2" s="1"/>
  <c r="F511" i="2" s="1"/>
  <c r="F512" i="2" s="1"/>
  <c r="F513" i="2" s="1"/>
  <c r="F514" i="2" s="1"/>
  <c r="F515" i="2" s="1"/>
  <c r="F516" i="2" s="1"/>
  <c r="F517" i="2" s="1"/>
  <c r="F518" i="2" s="1"/>
  <c r="F519" i="2" s="1"/>
  <c r="F520" i="2" s="1"/>
  <c r="F521" i="2" s="1"/>
  <c r="F522" i="2" s="1"/>
  <c r="F523" i="2" s="1"/>
  <c r="F524" i="2" s="1"/>
  <c r="F525" i="2" s="1"/>
  <c r="F526" i="2" s="1"/>
  <c r="F527" i="2" s="1"/>
  <c r="F528" i="2" s="1"/>
  <c r="F529" i="2" s="1"/>
  <c r="F530" i="2" s="1"/>
  <c r="F531" i="2" s="1"/>
  <c r="F532" i="2" s="1"/>
  <c r="F533" i="2" s="1"/>
  <c r="F534" i="2" s="1"/>
  <c r="F535" i="2" s="1"/>
  <c r="F536" i="2" s="1"/>
  <c r="F537" i="2" s="1"/>
  <c r="F538" i="2" s="1"/>
  <c r="F539" i="2" s="1"/>
  <c r="F540" i="2" s="1"/>
  <c r="F541" i="2" s="1"/>
  <c r="F542" i="2" s="1"/>
  <c r="F543" i="2" s="1"/>
  <c r="F544" i="2" s="1"/>
  <c r="F545" i="2" s="1"/>
  <c r="F546" i="2" s="1"/>
  <c r="F547" i="2" s="1"/>
  <c r="F548" i="2" s="1"/>
  <c r="F549" i="2" s="1"/>
  <c r="F550" i="2" s="1"/>
  <c r="F551" i="2" s="1"/>
  <c r="F552" i="2" s="1"/>
  <c r="F553" i="2" s="1"/>
  <c r="F554" i="2" s="1"/>
  <c r="F555" i="2" s="1"/>
  <c r="F556" i="2" s="1"/>
  <c r="F557" i="2" s="1"/>
  <c r="F558" i="2" s="1"/>
  <c r="F559" i="2" s="1"/>
  <c r="F560" i="2" s="1"/>
  <c r="F561" i="2" s="1"/>
  <c r="F562" i="2" s="1"/>
  <c r="F563" i="2" s="1"/>
  <c r="F564" i="2" s="1"/>
  <c r="F565" i="2" s="1"/>
  <c r="F566" i="2" s="1"/>
  <c r="F567" i="2" s="1"/>
  <c r="F568" i="2" s="1"/>
  <c r="F569" i="2" s="1"/>
  <c r="F570" i="2" s="1"/>
  <c r="F571" i="2" s="1"/>
  <c r="F572" i="2" s="1"/>
  <c r="F573" i="2" s="1"/>
  <c r="F574" i="2" s="1"/>
  <c r="F575" i="2" s="1"/>
  <c r="F576" i="2" s="1"/>
  <c r="F577" i="2" s="1"/>
  <c r="F578" i="2" s="1"/>
  <c r="F579" i="2" s="1"/>
  <c r="F580" i="2" s="1"/>
  <c r="F581" i="2" s="1"/>
  <c r="F582" i="2" s="1"/>
  <c r="F583" i="2" s="1"/>
  <c r="F584" i="2" s="1"/>
  <c r="F585" i="2" s="1"/>
  <c r="F586" i="2" s="1"/>
  <c r="F587" i="2" s="1"/>
  <c r="F588" i="2" s="1"/>
  <c r="F589" i="2" s="1"/>
  <c r="F590" i="2" s="1"/>
  <c r="F591" i="2" s="1"/>
  <c r="F592" i="2" s="1"/>
  <c r="F593" i="2" s="1"/>
  <c r="F594" i="2" s="1"/>
  <c r="F595" i="2" s="1"/>
  <c r="F596" i="2" s="1"/>
  <c r="F597" i="2" s="1"/>
  <c r="F598" i="2" s="1"/>
  <c r="F599" i="2" s="1"/>
  <c r="F600" i="2" s="1"/>
  <c r="F601" i="2" s="1"/>
  <c r="F602" i="2" s="1"/>
  <c r="F603" i="2" s="1"/>
  <c r="F604" i="2" s="1"/>
  <c r="F605" i="2" s="1"/>
  <c r="F606" i="2" s="1"/>
  <c r="F607" i="2" s="1"/>
  <c r="F608" i="2" s="1"/>
  <c r="F609" i="2" s="1"/>
  <c r="F610" i="2" s="1"/>
  <c r="F611" i="2" s="1"/>
  <c r="F612" i="2" s="1"/>
  <c r="F613" i="2" s="1"/>
  <c r="F614" i="2" s="1"/>
  <c r="F615" i="2" s="1"/>
  <c r="F616" i="2" s="1"/>
  <c r="F617" i="2" s="1"/>
  <c r="F618" i="2" s="1"/>
  <c r="F619" i="2" s="1"/>
  <c r="F620" i="2" s="1"/>
  <c r="F621" i="2" s="1"/>
  <c r="F622" i="2" s="1"/>
  <c r="F623" i="2" s="1"/>
  <c r="F624" i="2" s="1"/>
  <c r="F625" i="2" s="1"/>
  <c r="F626" i="2" s="1"/>
  <c r="F627" i="2" s="1"/>
  <c r="F628" i="2" s="1"/>
  <c r="F629" i="2" s="1"/>
  <c r="F630" i="2" s="1"/>
  <c r="F631" i="2" s="1"/>
  <c r="F632" i="2" s="1"/>
  <c r="F633" i="2" s="1"/>
  <c r="F634" i="2" s="1"/>
  <c r="F635" i="2" s="1"/>
  <c r="F636" i="2" s="1"/>
  <c r="F637" i="2" s="1"/>
  <c r="F638" i="2" s="1"/>
  <c r="F639" i="2" s="1"/>
  <c r="F640" i="2" s="1"/>
  <c r="F641" i="2" s="1"/>
  <c r="F642" i="2" s="1"/>
  <c r="F643" i="2" s="1"/>
  <c r="F644" i="2" s="1"/>
  <c r="F645" i="2" s="1"/>
  <c r="F646" i="2" s="1"/>
  <c r="F647" i="2" s="1"/>
  <c r="F648" i="2" s="1"/>
  <c r="F649" i="2" s="1"/>
  <c r="F650" i="2" s="1"/>
  <c r="F651" i="2" s="1"/>
  <c r="F652" i="2" s="1"/>
  <c r="F653" i="2" s="1"/>
  <c r="F654" i="2" s="1"/>
  <c r="F655" i="2" s="1"/>
  <c r="F656" i="2" s="1"/>
  <c r="F657" i="2" s="1"/>
  <c r="F658" i="2" s="1"/>
  <c r="F659" i="2" s="1"/>
  <c r="F660" i="2" s="1"/>
  <c r="F661" i="2" s="1"/>
  <c r="F662" i="2" s="1"/>
  <c r="F663" i="2" s="1"/>
  <c r="F664" i="2" s="1"/>
  <c r="F665" i="2" s="1"/>
  <c r="F666" i="2" s="1"/>
  <c r="F667" i="2" s="1"/>
  <c r="F668" i="2" s="1"/>
  <c r="F669" i="2" s="1"/>
  <c r="F670" i="2" s="1"/>
  <c r="F671" i="2" s="1"/>
  <c r="F672" i="2" s="1"/>
  <c r="F673" i="2" s="1"/>
  <c r="F674" i="2" s="1"/>
  <c r="F675" i="2" s="1"/>
  <c r="F676" i="2" s="1"/>
  <c r="F677" i="2" s="1"/>
  <c r="F678" i="2" s="1"/>
  <c r="F679" i="2" s="1"/>
  <c r="F680" i="2" s="1"/>
  <c r="F681" i="2" s="1"/>
  <c r="F682" i="2" s="1"/>
  <c r="F683" i="2" s="1"/>
  <c r="F684" i="2" s="1"/>
  <c r="F685" i="2" s="1"/>
  <c r="F686" i="2" s="1"/>
  <c r="F687" i="2" s="1"/>
  <c r="F688" i="2" s="1"/>
  <c r="F689" i="2" s="1"/>
  <c r="F690" i="2" s="1"/>
  <c r="F691" i="2" s="1"/>
  <c r="F692" i="2" s="1"/>
  <c r="F693" i="2" s="1"/>
  <c r="F694" i="2" s="1"/>
  <c r="F695" i="2" s="1"/>
  <c r="F696" i="2" s="1"/>
  <c r="F697" i="2" s="1"/>
  <c r="F698" i="2" s="1"/>
  <c r="F699" i="2" s="1"/>
  <c r="F700" i="2" s="1"/>
  <c r="F701" i="2" s="1"/>
  <c r="F702" i="2" s="1"/>
  <c r="F703" i="2" s="1"/>
  <c r="F704" i="2" s="1"/>
  <c r="F705" i="2" s="1"/>
  <c r="F706" i="2" s="1"/>
  <c r="F707" i="2" s="1"/>
  <c r="F708" i="2" s="1"/>
  <c r="F709" i="2" s="1"/>
  <c r="F710" i="2" s="1"/>
  <c r="F711" i="2" s="1"/>
  <c r="F712" i="2" s="1"/>
  <c r="F713" i="2" s="1"/>
  <c r="F714" i="2" s="1"/>
  <c r="F715" i="2" s="1"/>
  <c r="F716" i="2" s="1"/>
  <c r="F717" i="2" s="1"/>
  <c r="F718" i="2" s="1"/>
  <c r="F719" i="2" s="1"/>
  <c r="F720" i="2" s="1"/>
  <c r="F721" i="2" s="1"/>
  <c r="F722" i="2" s="1"/>
  <c r="F723" i="2" s="1"/>
  <c r="F724" i="2" s="1"/>
  <c r="F725" i="2" s="1"/>
  <c r="F726" i="2" s="1"/>
  <c r="F727" i="2" s="1"/>
  <c r="F728" i="2" s="1"/>
  <c r="F729" i="2" s="1"/>
  <c r="F730" i="2" s="1"/>
  <c r="F731" i="2" s="1"/>
  <c r="F732" i="2" s="1"/>
  <c r="F733" i="2" s="1"/>
  <c r="F734" i="2" s="1"/>
  <c r="F735" i="2" s="1"/>
  <c r="F736" i="2" s="1"/>
  <c r="F737" i="2" s="1"/>
  <c r="F738" i="2" s="1"/>
  <c r="F739" i="2" s="1"/>
  <c r="F740" i="2" s="1"/>
  <c r="F741" i="2" s="1"/>
  <c r="F742" i="2" s="1"/>
  <c r="F743" i="2" s="1"/>
  <c r="F744" i="2" s="1"/>
  <c r="F745" i="2" s="1"/>
  <c r="F746" i="2" s="1"/>
  <c r="F747" i="2" s="1"/>
  <c r="F748" i="2" s="1"/>
  <c r="F749" i="2" s="1"/>
  <c r="F750" i="2" s="1"/>
  <c r="F751" i="2" s="1"/>
  <c r="F752" i="2" s="1"/>
  <c r="F753" i="2" s="1"/>
  <c r="F754" i="2" s="1"/>
  <c r="F755" i="2" s="1"/>
  <c r="F756" i="2" s="1"/>
  <c r="F757" i="2" s="1"/>
  <c r="F758" i="2" s="1"/>
  <c r="F759" i="2" s="1"/>
  <c r="F760" i="2" s="1"/>
  <c r="F761" i="2" s="1"/>
  <c r="F762" i="2" s="1"/>
  <c r="F763" i="2" s="1"/>
  <c r="F764" i="2" s="1"/>
  <c r="F765" i="2" s="1"/>
  <c r="F766" i="2" s="1"/>
  <c r="F767" i="2" s="1"/>
  <c r="F768" i="2" s="1"/>
  <c r="F769" i="2" s="1"/>
  <c r="F770" i="2" s="1"/>
  <c r="F771" i="2" s="1"/>
  <c r="F772" i="2" s="1"/>
  <c r="F773" i="2" s="1"/>
  <c r="F774" i="2" s="1"/>
  <c r="F775" i="2" s="1"/>
  <c r="F776" i="2" s="1"/>
  <c r="F777" i="2" s="1"/>
  <c r="F778" i="2" s="1"/>
  <c r="F779" i="2" s="1"/>
  <c r="F780" i="2" s="1"/>
  <c r="F781" i="2" s="1"/>
  <c r="F782" i="2" s="1"/>
  <c r="F783" i="2" s="1"/>
  <c r="F784" i="2" s="1"/>
  <c r="F785" i="2" s="1"/>
  <c r="F786" i="2" s="1"/>
  <c r="F787" i="2" s="1"/>
  <c r="F788" i="2" s="1"/>
  <c r="F789" i="2" s="1"/>
  <c r="F790" i="2" s="1"/>
  <c r="F791" i="2" s="1"/>
  <c r="F792" i="2" s="1"/>
  <c r="F793" i="2" s="1"/>
  <c r="F794" i="2" s="1"/>
  <c r="F795" i="2" s="1"/>
  <c r="F796" i="2" s="1"/>
  <c r="F797" i="2" s="1"/>
  <c r="F798" i="2" s="1"/>
  <c r="F799" i="2" s="1"/>
  <c r="F800" i="2" s="1"/>
  <c r="F801" i="2" s="1"/>
  <c r="F802" i="2" s="1"/>
  <c r="F803" i="2" s="1"/>
  <c r="F804" i="2" s="1"/>
  <c r="F805" i="2" s="1"/>
  <c r="F806" i="2" s="1"/>
  <c r="F807" i="2" s="1"/>
  <c r="F808" i="2" s="1"/>
  <c r="F809" i="2" s="1"/>
  <c r="F810" i="2" s="1"/>
  <c r="F811" i="2" s="1"/>
  <c r="F812" i="2" s="1"/>
  <c r="F813" i="2" s="1"/>
  <c r="F814" i="2" s="1"/>
  <c r="F815" i="2" s="1"/>
  <c r="F816" i="2" s="1"/>
  <c r="F817" i="2" s="1"/>
  <c r="F818" i="2" s="1"/>
  <c r="F819" i="2" s="1"/>
  <c r="F820" i="2" s="1"/>
  <c r="F821" i="2" s="1"/>
  <c r="F822" i="2" s="1"/>
  <c r="F823" i="2" s="1"/>
  <c r="F824" i="2" s="1"/>
  <c r="F825" i="2" s="1"/>
  <c r="F826" i="2" s="1"/>
  <c r="F827" i="2" s="1"/>
  <c r="F828" i="2" s="1"/>
  <c r="F829" i="2" s="1"/>
  <c r="F830" i="2" s="1"/>
  <c r="F831" i="2" s="1"/>
  <c r="F832" i="2" s="1"/>
  <c r="F833" i="2" s="1"/>
  <c r="F834" i="2" s="1"/>
  <c r="F835" i="2" s="1"/>
  <c r="F836" i="2" s="1"/>
  <c r="F837" i="2" s="1"/>
  <c r="F838" i="2" s="1"/>
  <c r="F839" i="2" s="1"/>
  <c r="F840" i="2" s="1"/>
  <c r="F841" i="2" s="1"/>
  <c r="F842" i="2" s="1"/>
  <c r="F843" i="2" s="1"/>
  <c r="F844" i="2" s="1"/>
  <c r="F845" i="2" s="1"/>
  <c r="F846" i="2" s="1"/>
  <c r="F847" i="2" s="1"/>
  <c r="F848" i="2" s="1"/>
  <c r="F849" i="2" s="1"/>
  <c r="F850" i="2" s="1"/>
  <c r="F851" i="2" s="1"/>
  <c r="F852" i="2" s="1"/>
  <c r="F853" i="2" s="1"/>
  <c r="F854" i="2" s="1"/>
  <c r="F855" i="2" s="1"/>
  <c r="F856" i="2" s="1"/>
  <c r="F857" i="2" s="1"/>
  <c r="F858" i="2" s="1"/>
  <c r="F859" i="2" s="1"/>
  <c r="F860" i="2" s="1"/>
  <c r="F861" i="2" s="1"/>
  <c r="F862" i="2" s="1"/>
  <c r="F863" i="2" s="1"/>
  <c r="F864" i="2" s="1"/>
  <c r="F865" i="2" s="1"/>
  <c r="F866" i="2" s="1"/>
  <c r="F867" i="2" s="1"/>
  <c r="F868" i="2" s="1"/>
  <c r="F869" i="2" s="1"/>
  <c r="F870" i="2" s="1"/>
  <c r="F871" i="2" s="1"/>
  <c r="F872" i="2" s="1"/>
  <c r="F873" i="2" s="1"/>
  <c r="F874" i="2" s="1"/>
  <c r="F875" i="2" s="1"/>
  <c r="F876" i="2" s="1"/>
  <c r="F877" i="2" s="1"/>
  <c r="F878" i="2" s="1"/>
  <c r="F879" i="2" s="1"/>
  <c r="F880" i="2" s="1"/>
  <c r="F881" i="2" s="1"/>
  <c r="F882" i="2" s="1"/>
  <c r="F883" i="2" s="1"/>
  <c r="F884" i="2" s="1"/>
  <c r="F885" i="2" s="1"/>
  <c r="F886" i="2" s="1"/>
  <c r="F887" i="2" s="1"/>
  <c r="F888" i="2" s="1"/>
  <c r="F889" i="2" s="1"/>
  <c r="F890" i="2" s="1"/>
  <c r="F891" i="2" s="1"/>
  <c r="F892" i="2" s="1"/>
  <c r="F893" i="2" s="1"/>
  <c r="F894" i="2" s="1"/>
  <c r="F895" i="2" s="1"/>
  <c r="F896" i="2" s="1"/>
  <c r="F897" i="2" s="1"/>
  <c r="F898" i="2" s="1"/>
  <c r="F899" i="2" s="1"/>
  <c r="F900" i="2" s="1"/>
  <c r="F901" i="2" s="1"/>
  <c r="F902" i="2" s="1"/>
  <c r="F903" i="2" s="1"/>
  <c r="F904" i="2" s="1"/>
  <c r="F905" i="2" s="1"/>
  <c r="F906" i="2" s="1"/>
  <c r="F907" i="2" s="1"/>
  <c r="F908" i="2" s="1"/>
  <c r="F909" i="2" s="1"/>
  <c r="F910" i="2" s="1"/>
  <c r="F911" i="2" s="1"/>
  <c r="F912" i="2" s="1"/>
  <c r="F913" i="2" s="1"/>
  <c r="F914" i="2" s="1"/>
  <c r="F915" i="2" s="1"/>
  <c r="F916" i="2" s="1"/>
  <c r="F917" i="2" s="1"/>
  <c r="F918" i="2" s="1"/>
  <c r="F919" i="2" s="1"/>
  <c r="F920" i="2" s="1"/>
  <c r="F921" i="2" s="1"/>
  <c r="F922" i="2" s="1"/>
  <c r="F923" i="2" s="1"/>
  <c r="F924" i="2" s="1"/>
  <c r="F925" i="2" s="1"/>
  <c r="F926" i="2" s="1"/>
  <c r="F927" i="2" s="1"/>
  <c r="F928" i="2" s="1"/>
  <c r="F929" i="2" s="1"/>
  <c r="F930" i="2" s="1"/>
  <c r="F931" i="2" s="1"/>
  <c r="F932" i="2" s="1"/>
  <c r="F933" i="2" s="1"/>
  <c r="F934" i="2" s="1"/>
  <c r="F935" i="2" s="1"/>
  <c r="F936" i="2" s="1"/>
  <c r="F937" i="2" s="1"/>
  <c r="F938" i="2" s="1"/>
  <c r="F939" i="2" s="1"/>
  <c r="F940" i="2" s="1"/>
  <c r="F941" i="2" s="1"/>
  <c r="F942" i="2" s="1"/>
  <c r="F943" i="2" s="1"/>
  <c r="F944" i="2" s="1"/>
  <c r="F945" i="2" s="1"/>
  <c r="F946" i="2" s="1"/>
  <c r="F947" i="2" s="1"/>
  <c r="F948" i="2" s="1"/>
  <c r="F949" i="2" s="1"/>
  <c r="F950" i="2" s="1"/>
  <c r="F951" i="2" s="1"/>
  <c r="F952" i="2" s="1"/>
  <c r="F953" i="2" s="1"/>
  <c r="F954" i="2" s="1"/>
  <c r="F955" i="2" s="1"/>
  <c r="F956" i="2" s="1"/>
  <c r="F957" i="2" s="1"/>
  <c r="F958" i="2" s="1"/>
  <c r="F959" i="2" s="1"/>
  <c r="F960" i="2" s="1"/>
  <c r="F961" i="2" s="1"/>
  <c r="F962" i="2" s="1"/>
  <c r="F963" i="2" s="1"/>
  <c r="F964" i="2" s="1"/>
  <c r="F965" i="2" s="1"/>
  <c r="F966" i="2" s="1"/>
  <c r="F967" i="2" s="1"/>
  <c r="F968" i="2" s="1"/>
  <c r="F969" i="2" s="1"/>
  <c r="F970" i="2" s="1"/>
  <c r="F971" i="2" s="1"/>
  <c r="F972" i="2" s="1"/>
  <c r="F973" i="2" s="1"/>
  <c r="F974" i="2" s="1"/>
  <c r="F975" i="2" s="1"/>
  <c r="F976" i="2" s="1"/>
  <c r="F977" i="2" s="1"/>
  <c r="F978" i="2" s="1"/>
  <c r="F979" i="2" s="1"/>
  <c r="F980" i="2" s="1"/>
  <c r="F981" i="2" s="1"/>
  <c r="F982" i="2" s="1"/>
  <c r="F983" i="2" s="1"/>
  <c r="F984" i="2" s="1"/>
  <c r="F985" i="2" s="1"/>
  <c r="F986" i="2" s="1"/>
  <c r="F987" i="2" s="1"/>
  <c r="F988" i="2" s="1"/>
  <c r="F989" i="2" s="1"/>
  <c r="F990" i="2" s="1"/>
  <c r="F991" i="2" s="1"/>
  <c r="F992" i="2" s="1"/>
  <c r="F993" i="2" s="1"/>
  <c r="F994" i="2" s="1"/>
  <c r="F995" i="2" s="1"/>
  <c r="F996" i="2" s="1"/>
  <c r="F997" i="2" s="1"/>
  <c r="F998" i="2" s="1"/>
  <c r="F999" i="2" s="1"/>
  <c r="F1000" i="2" s="1"/>
  <c r="F1001" i="2" s="1"/>
  <c r="F1002" i="2" s="1"/>
  <c r="F1003" i="2" s="1"/>
  <c r="F1004" i="2" s="1"/>
  <c r="F1005" i="2" s="1"/>
  <c r="F1006" i="2" s="1"/>
  <c r="F1007" i="2" s="1"/>
  <c r="F1008" i="2" s="1"/>
  <c r="F1009" i="2" s="1"/>
  <c r="F1010" i="2" s="1"/>
  <c r="F1011" i="2" s="1"/>
  <c r="F1012" i="2" s="1"/>
  <c r="F1013" i="2" s="1"/>
  <c r="F1014" i="2" s="1"/>
  <c r="F1015" i="2" s="1"/>
  <c r="F1016" i="2" s="1"/>
  <c r="F1017" i="2" s="1"/>
  <c r="F1018" i="2" s="1"/>
  <c r="F1019" i="2" s="1"/>
  <c r="F1020" i="2" s="1"/>
  <c r="F1021" i="2" s="1"/>
  <c r="F1022" i="2" s="1"/>
  <c r="F1023" i="2" s="1"/>
  <c r="F1024" i="2" s="1"/>
  <c r="F1025" i="2" s="1"/>
  <c r="F1026" i="2" s="1"/>
  <c r="F1027" i="2" s="1"/>
  <c r="F1028" i="2" s="1"/>
  <c r="F1029" i="2" s="1"/>
  <c r="F1030" i="2" s="1"/>
  <c r="F1031" i="2" s="1"/>
  <c r="F1032" i="2" s="1"/>
  <c r="F1033" i="2" s="1"/>
  <c r="F1034" i="2" s="1"/>
  <c r="F1035" i="2" s="1"/>
  <c r="F1036" i="2" s="1"/>
  <c r="F1037" i="2" s="1"/>
  <c r="F1038" i="2" s="1"/>
  <c r="F1039" i="2" s="1"/>
  <c r="F1040" i="2" s="1"/>
  <c r="F1041" i="2" s="1"/>
  <c r="F1042" i="2" s="1"/>
  <c r="F1043" i="2" s="1"/>
  <c r="F1044" i="2" s="1"/>
  <c r="F1045" i="2" s="1"/>
  <c r="F1046" i="2" s="1"/>
  <c r="F1047" i="2" s="1"/>
  <c r="F1048" i="2" s="1"/>
  <c r="F1049" i="2" s="1"/>
  <c r="F1050" i="2" s="1"/>
  <c r="F1051" i="2" s="1"/>
  <c r="F1052" i="2" s="1"/>
  <c r="F1053" i="2" s="1"/>
  <c r="F1054" i="2" s="1"/>
  <c r="F1055" i="2" s="1"/>
  <c r="F1056" i="2" s="1"/>
  <c r="F1057" i="2" s="1"/>
  <c r="F1058" i="2" s="1"/>
  <c r="F1059" i="2" s="1"/>
  <c r="F1060" i="2" s="1"/>
  <c r="F1061" i="2" s="1"/>
  <c r="F1062" i="2" s="1"/>
  <c r="F1063" i="2" s="1"/>
  <c r="F1064" i="2" s="1"/>
  <c r="F1065" i="2" s="1"/>
  <c r="F1066" i="2" s="1"/>
  <c r="F1067" i="2" s="1"/>
  <c r="F1068" i="2" s="1"/>
  <c r="F1069" i="2" s="1"/>
  <c r="F1070" i="2" s="1"/>
  <c r="F1071" i="2" s="1"/>
  <c r="F1072" i="2" s="1"/>
  <c r="F1073" i="2" s="1"/>
  <c r="F1074" i="2" s="1"/>
  <c r="F1075" i="2" s="1"/>
  <c r="F1076" i="2" s="1"/>
  <c r="F1077" i="2" s="1"/>
  <c r="F1078" i="2" s="1"/>
  <c r="F1079" i="2" s="1"/>
  <c r="F1080" i="2" s="1"/>
  <c r="F1081" i="2" s="1"/>
  <c r="F1082" i="2" s="1"/>
  <c r="F1083" i="2" s="1"/>
  <c r="F1084" i="2" s="1"/>
  <c r="F1085" i="2" s="1"/>
  <c r="F1086" i="2" s="1"/>
  <c r="F1087" i="2" s="1"/>
  <c r="F1088" i="2" s="1"/>
  <c r="F1089" i="2" s="1"/>
  <c r="F1090" i="2" s="1"/>
  <c r="F1091" i="2" s="1"/>
  <c r="F1092" i="2" s="1"/>
  <c r="F1093" i="2" s="1"/>
  <c r="F1094" i="2" s="1"/>
  <c r="F1095" i="2" s="1"/>
  <c r="F1096" i="2" s="1"/>
  <c r="F1097" i="2" s="1"/>
  <c r="F1098" i="2" s="1"/>
  <c r="F1099" i="2" s="1"/>
  <c r="F1100" i="2" s="1"/>
  <c r="F1101" i="2" s="1"/>
  <c r="F1102" i="2" s="1"/>
  <c r="F1103" i="2" s="1"/>
  <c r="F1104" i="2" s="1"/>
  <c r="F1105" i="2" s="1"/>
  <c r="F1106" i="2" s="1"/>
  <c r="F1107" i="2" s="1"/>
  <c r="F1108" i="2" s="1"/>
  <c r="F1109" i="2" s="1"/>
  <c r="F1110" i="2" s="1"/>
  <c r="F1111" i="2" s="1"/>
  <c r="F1112" i="2" s="1"/>
  <c r="F1113" i="2" s="1"/>
  <c r="F1114" i="2" s="1"/>
  <c r="F1115" i="2" s="1"/>
  <c r="F1116" i="2" s="1"/>
  <c r="F1117" i="2" s="1"/>
  <c r="F1118" i="2" s="1"/>
  <c r="F1119" i="2" s="1"/>
  <c r="F1120" i="2" s="1"/>
  <c r="F1121" i="2" s="1"/>
  <c r="F1122" i="2" s="1"/>
  <c r="F1123" i="2" s="1"/>
  <c r="F1124" i="2" s="1"/>
  <c r="F1125" i="2" s="1"/>
  <c r="F1126" i="2" s="1"/>
  <c r="F1127" i="2" s="1"/>
  <c r="F1128" i="2" s="1"/>
  <c r="F1129" i="2" s="1"/>
  <c r="F1130" i="2" s="1"/>
  <c r="F1131" i="2" s="1"/>
  <c r="F1132" i="2" s="1"/>
  <c r="F1133" i="2" s="1"/>
  <c r="F1134" i="2" s="1"/>
  <c r="F1135" i="2" s="1"/>
  <c r="F1136" i="2" s="1"/>
  <c r="F1137" i="2" s="1"/>
  <c r="F1138" i="2" s="1"/>
  <c r="F1139" i="2" s="1"/>
  <c r="F1140" i="2" s="1"/>
  <c r="F1141" i="2" s="1"/>
  <c r="F1142" i="2" s="1"/>
  <c r="F1143" i="2" s="1"/>
  <c r="F1144" i="2" s="1"/>
  <c r="F1145" i="2" s="1"/>
  <c r="F1146" i="2" s="1"/>
  <c r="F1147" i="2" s="1"/>
  <c r="F1148" i="2" s="1"/>
  <c r="F1149" i="2" s="1"/>
  <c r="F1150" i="2" s="1"/>
  <c r="F1151" i="2" s="1"/>
  <c r="F1152" i="2" s="1"/>
  <c r="F1153" i="2" s="1"/>
  <c r="F1154" i="2" s="1"/>
  <c r="F1155" i="2" s="1"/>
  <c r="F1156" i="2" s="1"/>
  <c r="F1157" i="2" s="1"/>
  <c r="F1158" i="2" s="1"/>
  <c r="F1159" i="2" s="1"/>
  <c r="F1160" i="2" s="1"/>
  <c r="F1161" i="2" s="1"/>
  <c r="F1162" i="2" s="1"/>
  <c r="F1163" i="2" s="1"/>
  <c r="F1164" i="2" s="1"/>
  <c r="F1165" i="2" s="1"/>
  <c r="F1166" i="2" s="1"/>
  <c r="F1167" i="2" s="1"/>
  <c r="F1168" i="2" s="1"/>
  <c r="F1169" i="2" s="1"/>
  <c r="F1170" i="2" s="1"/>
  <c r="F1171" i="2" s="1"/>
  <c r="F1172" i="2" s="1"/>
  <c r="F1173" i="2" s="1"/>
  <c r="F1174" i="2" s="1"/>
  <c r="F1175" i="2" s="1"/>
  <c r="F1176" i="2" s="1"/>
  <c r="F1177" i="2" s="1"/>
  <c r="F1178" i="2" s="1"/>
  <c r="F1179" i="2" s="1"/>
  <c r="F1180" i="2" s="1"/>
  <c r="F1181" i="2" s="1"/>
  <c r="F1182" i="2" s="1"/>
  <c r="F1183" i="2" s="1"/>
  <c r="F1184" i="2" s="1"/>
  <c r="F1185" i="2" s="1"/>
  <c r="F1186" i="2" s="1"/>
  <c r="F1187" i="2" s="1"/>
  <c r="F1188" i="2" s="1"/>
  <c r="F1189" i="2" s="1"/>
  <c r="F1190" i="2" s="1"/>
  <c r="F1191" i="2" s="1"/>
  <c r="F1192" i="2" s="1"/>
  <c r="F1193" i="2" s="1"/>
  <c r="F1194" i="2" s="1"/>
  <c r="F1195" i="2" s="1"/>
  <c r="F1196" i="2" s="1"/>
  <c r="F1197" i="2" s="1"/>
  <c r="F1198" i="2" s="1"/>
  <c r="F1199" i="2" s="1"/>
  <c r="F1200" i="2" s="1"/>
  <c r="F1201" i="2" s="1"/>
  <c r="F1202" i="2" s="1"/>
  <c r="F1203" i="2" s="1"/>
  <c r="F1204" i="2" s="1"/>
  <c r="F1205" i="2" s="1"/>
  <c r="F1206" i="2" s="1"/>
  <c r="F1207" i="2" s="1"/>
  <c r="F1208" i="2" s="1"/>
  <c r="F1209" i="2" s="1"/>
  <c r="F1210" i="2" s="1"/>
  <c r="F1211" i="2" s="1"/>
  <c r="F1212" i="2" s="1"/>
  <c r="F1213" i="2" s="1"/>
  <c r="F1214" i="2" s="1"/>
  <c r="F1215" i="2" s="1"/>
  <c r="F1216" i="2" s="1"/>
  <c r="F1217" i="2" s="1"/>
  <c r="F1218" i="2" s="1"/>
  <c r="F1219" i="2" s="1"/>
  <c r="F1220" i="2" s="1"/>
  <c r="F1221" i="2" s="1"/>
  <c r="F1222" i="2" s="1"/>
  <c r="F1223" i="2" s="1"/>
  <c r="F1224" i="2" s="1"/>
  <c r="F1225" i="2" s="1"/>
  <c r="F1226" i="2" s="1"/>
  <c r="F1227" i="2" s="1"/>
  <c r="F1228" i="2" s="1"/>
  <c r="F1229" i="2" s="1"/>
  <c r="F1230" i="2" s="1"/>
  <c r="F1231" i="2" s="1"/>
  <c r="F1232" i="2" s="1"/>
  <c r="F1233" i="2" s="1"/>
  <c r="F1234" i="2" s="1"/>
  <c r="F1235" i="2" s="1"/>
  <c r="F1236" i="2" s="1"/>
  <c r="F1237" i="2" s="1"/>
  <c r="F1238" i="2" s="1"/>
  <c r="F1239" i="2" s="1"/>
  <c r="F1240" i="2" s="1"/>
  <c r="F1241" i="2" s="1"/>
  <c r="F1242" i="2" s="1"/>
  <c r="F1243" i="2" s="1"/>
  <c r="F1244" i="2" s="1"/>
  <c r="F1245" i="2" s="1"/>
  <c r="F1246" i="2" s="1"/>
  <c r="F1247" i="2" s="1"/>
  <c r="F1248" i="2" s="1"/>
  <c r="F1249" i="2" s="1"/>
  <c r="F1250" i="2" s="1"/>
  <c r="F1251" i="2" s="1"/>
  <c r="F1252" i="2" s="1"/>
  <c r="F1253" i="2" s="1"/>
  <c r="F1254" i="2" s="1"/>
  <c r="F1255" i="2" s="1"/>
  <c r="F1256" i="2" s="1"/>
  <c r="F1257" i="2" s="1"/>
  <c r="F1258" i="2" s="1"/>
  <c r="F1259" i="2" s="1"/>
  <c r="F1260" i="2" s="1"/>
  <c r="F1261" i="2" s="1"/>
  <c r="F1262" i="2" s="1"/>
  <c r="F1263" i="2" s="1"/>
  <c r="F1264" i="2" s="1"/>
  <c r="F1265" i="2" s="1"/>
  <c r="F1266" i="2" s="1"/>
  <c r="F1267" i="2" s="1"/>
  <c r="F1268" i="2" s="1"/>
  <c r="F1269" i="2" s="1"/>
  <c r="F1270" i="2" s="1"/>
  <c r="F1271" i="2" s="1"/>
  <c r="F1272" i="2" s="1"/>
  <c r="F1273" i="2" s="1"/>
  <c r="F1274" i="2" s="1"/>
  <c r="F1275" i="2" s="1"/>
  <c r="F1276" i="2" s="1"/>
  <c r="F1277" i="2" s="1"/>
  <c r="F1278" i="2" s="1"/>
  <c r="F1279" i="2" s="1"/>
  <c r="F1280" i="2" s="1"/>
  <c r="F1281" i="2" s="1"/>
  <c r="F1282" i="2" s="1"/>
  <c r="F1283" i="2" s="1"/>
  <c r="F1284" i="2" s="1"/>
  <c r="F1285" i="2" s="1"/>
  <c r="F1286" i="2" s="1"/>
  <c r="F1287" i="2" s="1"/>
  <c r="F1288" i="2" s="1"/>
  <c r="F1289" i="2" s="1"/>
  <c r="F1290" i="2" s="1"/>
  <c r="F1291" i="2" s="1"/>
  <c r="F1292" i="2" s="1"/>
  <c r="F1293" i="2" s="1"/>
  <c r="F1294" i="2" s="1"/>
  <c r="F1295" i="2" s="1"/>
  <c r="F1296" i="2" s="1"/>
  <c r="F1297" i="2" s="1"/>
  <c r="F1298" i="2" s="1"/>
  <c r="F1299" i="2" s="1"/>
  <c r="F1300" i="2" s="1"/>
  <c r="F1301" i="2" s="1"/>
  <c r="F1302" i="2" s="1"/>
  <c r="F1303" i="2" s="1"/>
  <c r="F1304" i="2" s="1"/>
  <c r="F1305" i="2" s="1"/>
  <c r="F1306" i="2" s="1"/>
  <c r="F1307" i="2" s="1"/>
  <c r="F1308" i="2" s="1"/>
  <c r="F1309" i="2" s="1"/>
  <c r="F1310" i="2" s="1"/>
  <c r="F1311" i="2" s="1"/>
  <c r="F1312" i="2" s="1"/>
  <c r="F1313" i="2" s="1"/>
  <c r="F1314" i="2" s="1"/>
  <c r="F1315" i="2" s="1"/>
  <c r="F1316" i="2" s="1"/>
  <c r="F1317" i="2" s="1"/>
  <c r="F1318" i="2" s="1"/>
  <c r="F1319" i="2" s="1"/>
  <c r="F1320" i="2" s="1"/>
  <c r="F1321" i="2" s="1"/>
  <c r="F1322" i="2" s="1"/>
  <c r="F1323" i="2" s="1"/>
  <c r="F1324" i="2" s="1"/>
  <c r="F1325" i="2" s="1"/>
  <c r="F1326" i="2" s="1"/>
  <c r="F1327" i="2" s="1"/>
  <c r="F1328" i="2" s="1"/>
  <c r="F1329" i="2" s="1"/>
  <c r="F1330" i="2" s="1"/>
  <c r="F1331" i="2" s="1"/>
  <c r="F1332" i="2" s="1"/>
  <c r="F1333" i="2" s="1"/>
  <c r="F1334" i="2" s="1"/>
  <c r="F1335" i="2" s="1"/>
  <c r="F1336" i="2" s="1"/>
  <c r="F1337" i="2" s="1"/>
  <c r="F1338" i="2" s="1"/>
  <c r="F1339" i="2" s="1"/>
  <c r="F1340" i="2" s="1"/>
  <c r="F1341" i="2" s="1"/>
  <c r="F1342" i="2" s="1"/>
  <c r="F1343" i="2" s="1"/>
  <c r="F1344" i="2" s="1"/>
  <c r="F1345" i="2" s="1"/>
  <c r="F1346" i="2" s="1"/>
  <c r="F1347" i="2" s="1"/>
  <c r="F1348" i="2" s="1"/>
  <c r="F1349" i="2" s="1"/>
  <c r="F1350" i="2" s="1"/>
  <c r="F1351" i="2" s="1"/>
  <c r="F1352" i="2" s="1"/>
  <c r="F1353" i="2" s="1"/>
  <c r="F1354" i="2" s="1"/>
  <c r="F1355" i="2" s="1"/>
  <c r="F1356" i="2" s="1"/>
  <c r="F1357" i="2" s="1"/>
  <c r="F1358" i="2" s="1"/>
  <c r="F1359" i="2" s="1"/>
  <c r="F1360" i="2" s="1"/>
  <c r="F1361" i="2" s="1"/>
  <c r="F1362" i="2" s="1"/>
  <c r="F1363" i="2" s="1"/>
  <c r="F1364" i="2" s="1"/>
  <c r="F1365" i="2" s="1"/>
  <c r="F1366" i="2" s="1"/>
  <c r="F1367" i="2" s="1"/>
  <c r="F1368" i="2" s="1"/>
  <c r="F1369" i="2" s="1"/>
  <c r="F1370" i="2" s="1"/>
  <c r="F1371" i="2" s="1"/>
  <c r="F1372" i="2" s="1"/>
  <c r="F1373" i="2" s="1"/>
  <c r="F1374" i="2" s="1"/>
  <c r="F1375" i="2" s="1"/>
  <c r="F1376" i="2" s="1"/>
  <c r="F1377" i="2" s="1"/>
  <c r="F1378" i="2" s="1"/>
  <c r="F1379" i="2" s="1"/>
  <c r="F1380" i="2" s="1"/>
  <c r="F1381" i="2" s="1"/>
  <c r="F1382" i="2" s="1"/>
  <c r="F1383" i="2" s="1"/>
  <c r="F1384" i="2" s="1"/>
  <c r="F1385" i="2" s="1"/>
  <c r="F1386" i="2" s="1"/>
  <c r="F1387" i="2" s="1"/>
  <c r="F1388" i="2" s="1"/>
  <c r="F1389" i="2" s="1"/>
  <c r="F1390" i="2" s="1"/>
  <c r="F1391" i="2" s="1"/>
  <c r="F1392" i="2" s="1"/>
  <c r="F1393" i="2" s="1"/>
  <c r="F1394" i="2" s="1"/>
  <c r="F1395" i="2" s="1"/>
  <c r="F1396" i="2" s="1"/>
  <c r="F1397" i="2" s="1"/>
  <c r="F1398" i="2" s="1"/>
  <c r="F1399" i="2" s="1"/>
  <c r="F1400" i="2" s="1"/>
  <c r="F1401" i="2" s="1"/>
  <c r="F1402" i="2" s="1"/>
  <c r="F1403" i="2" s="1"/>
  <c r="F1404" i="2" s="1"/>
  <c r="F1405" i="2" s="1"/>
  <c r="F1406" i="2" s="1"/>
  <c r="F1407" i="2" s="1"/>
  <c r="F1408" i="2" s="1"/>
  <c r="F1409" i="2" s="1"/>
  <c r="F1410" i="2" s="1"/>
  <c r="F1411" i="2" s="1"/>
  <c r="F1412" i="2" s="1"/>
  <c r="F1413" i="2" s="1"/>
  <c r="F1414" i="2" s="1"/>
  <c r="F1415" i="2" s="1"/>
  <c r="F1416" i="2" s="1"/>
  <c r="F1417" i="2" s="1"/>
  <c r="F1418" i="2" s="1"/>
  <c r="F1419" i="2" s="1"/>
  <c r="F1420" i="2" s="1"/>
  <c r="F1421" i="2" s="1"/>
  <c r="F1422" i="2" s="1"/>
  <c r="F1423" i="2" s="1"/>
  <c r="F1424" i="2" s="1"/>
  <c r="F1425" i="2" s="1"/>
  <c r="F1426" i="2" s="1"/>
  <c r="F1427" i="2" s="1"/>
  <c r="F1428" i="2" s="1"/>
  <c r="F1429" i="2" s="1"/>
  <c r="F1430" i="2" s="1"/>
  <c r="F1431" i="2" s="1"/>
  <c r="F1432" i="2" s="1"/>
  <c r="F1433" i="2" s="1"/>
  <c r="F1434" i="2" s="1"/>
  <c r="F1435" i="2" s="1"/>
  <c r="F1436" i="2" s="1"/>
  <c r="F1437" i="2" s="1"/>
  <c r="F1438" i="2" s="1"/>
  <c r="F1439" i="2" s="1"/>
  <c r="F1440" i="2" s="1"/>
  <c r="F1441" i="2" s="1"/>
  <c r="F1442" i="2" s="1"/>
  <c r="F1443" i="2" s="1"/>
  <c r="F1444" i="2" s="1"/>
  <c r="F1445" i="2" s="1"/>
  <c r="F1446" i="2" s="1"/>
  <c r="F1447" i="2" s="1"/>
  <c r="F1448" i="2" s="1"/>
  <c r="F1449" i="2" s="1"/>
  <c r="F1450" i="2" s="1"/>
  <c r="F1451" i="2" s="1"/>
  <c r="F1452" i="2" s="1"/>
  <c r="F1453" i="2" s="1"/>
  <c r="F1454" i="2" s="1"/>
  <c r="F1455" i="2" s="1"/>
  <c r="F1456" i="2" s="1"/>
  <c r="F1457" i="2" s="1"/>
  <c r="F1458" i="2" s="1"/>
  <c r="F1459" i="2" s="1"/>
  <c r="F1460" i="2" s="1"/>
  <c r="F1461" i="2" s="1"/>
  <c r="F1462" i="2" s="1"/>
  <c r="F1463" i="2" s="1"/>
  <c r="F1464" i="2" s="1"/>
  <c r="F1465" i="2" s="1"/>
  <c r="F1466" i="2" s="1"/>
  <c r="F1467" i="2" s="1"/>
  <c r="F1468" i="2" s="1"/>
  <c r="F1469" i="2" s="1"/>
  <c r="F1470" i="2" s="1"/>
  <c r="F1471" i="2" s="1"/>
  <c r="F1472" i="2" s="1"/>
  <c r="F1473" i="2" s="1"/>
  <c r="F1474" i="2" s="1"/>
  <c r="F1475" i="2" s="1"/>
  <c r="F1476" i="2" s="1"/>
  <c r="F1477" i="2" s="1"/>
  <c r="F1478" i="2" s="1"/>
  <c r="F1479" i="2" s="1"/>
  <c r="F1480" i="2" s="1"/>
  <c r="F1481" i="2" s="1"/>
  <c r="F1482" i="2" s="1"/>
  <c r="F1483" i="2" s="1"/>
  <c r="F1484" i="2" s="1"/>
  <c r="F1485" i="2" s="1"/>
  <c r="F1486" i="2" s="1"/>
  <c r="F1487" i="2" s="1"/>
  <c r="F1488" i="2" s="1"/>
  <c r="F1489" i="2" s="1"/>
  <c r="F1490" i="2" s="1"/>
  <c r="F1491" i="2" s="1"/>
  <c r="F1492" i="2" s="1"/>
  <c r="F1493" i="2" s="1"/>
  <c r="F1494" i="2" s="1"/>
  <c r="F1495" i="2" s="1"/>
  <c r="F1496" i="2" s="1"/>
  <c r="F1497" i="2" s="1"/>
  <c r="F1498" i="2" s="1"/>
  <c r="F1499" i="2" s="1"/>
  <c r="F1500" i="2" s="1"/>
  <c r="F1501" i="2" s="1"/>
  <c r="F1502" i="2" s="1"/>
  <c r="F1503" i="2" s="1"/>
  <c r="F1504" i="2" s="1"/>
  <c r="F1505" i="2" s="1"/>
  <c r="F1506" i="2" s="1"/>
  <c r="F1507" i="2" s="1"/>
  <c r="F1508" i="2" s="1"/>
  <c r="F1509" i="2" s="1"/>
  <c r="F1510" i="2" s="1"/>
  <c r="F1511" i="2" s="1"/>
  <c r="F1512" i="2" s="1"/>
  <c r="F1513" i="2" s="1"/>
  <c r="F1514" i="2" s="1"/>
  <c r="F1515" i="2" s="1"/>
  <c r="F1516" i="2" s="1"/>
  <c r="F1517" i="2" s="1"/>
  <c r="F1518" i="2" s="1"/>
  <c r="F1519" i="2" s="1"/>
  <c r="F1520" i="2" s="1"/>
  <c r="F1521" i="2" s="1"/>
  <c r="F1522" i="2" s="1"/>
  <c r="F1523" i="2" s="1"/>
  <c r="F1524" i="2" s="1"/>
  <c r="F1525" i="2" s="1"/>
  <c r="F1526" i="2" s="1"/>
  <c r="F1527" i="2" s="1"/>
  <c r="F1528" i="2" s="1"/>
  <c r="F1529" i="2" s="1"/>
  <c r="F1530" i="2" s="1"/>
  <c r="F1531" i="2" s="1"/>
  <c r="F1532" i="2" s="1"/>
  <c r="F1533" i="2" s="1"/>
  <c r="F1534" i="2" s="1"/>
  <c r="F1535" i="2" s="1"/>
  <c r="F1536" i="2" s="1"/>
  <c r="F1537" i="2" s="1"/>
  <c r="F1538" i="2" s="1"/>
  <c r="F1539" i="2" s="1"/>
  <c r="F1540" i="2" s="1"/>
  <c r="F1541" i="2" s="1"/>
  <c r="F1542" i="2" s="1"/>
  <c r="F1543" i="2" s="1"/>
  <c r="F1544" i="2" s="1"/>
  <c r="F1545" i="2" s="1"/>
  <c r="F1546" i="2" s="1"/>
  <c r="F1547" i="2" s="1"/>
  <c r="F1548" i="2" s="1"/>
  <c r="F1549" i="2" s="1"/>
  <c r="F1550" i="2" s="1"/>
  <c r="F1551" i="2" s="1"/>
  <c r="F1552" i="2" s="1"/>
  <c r="F1553" i="2" s="1"/>
  <c r="F1554" i="2" s="1"/>
  <c r="F1555" i="2" s="1"/>
  <c r="F1556" i="2" s="1"/>
  <c r="F1557" i="2" s="1"/>
  <c r="F1558" i="2" s="1"/>
  <c r="F1559" i="2" s="1"/>
  <c r="F1560" i="2" s="1"/>
  <c r="F1561" i="2" s="1"/>
  <c r="F1562" i="2" s="1"/>
  <c r="F1563" i="2" s="1"/>
  <c r="F1564" i="2" s="1"/>
  <c r="F1565" i="2" s="1"/>
  <c r="F1566" i="2" s="1"/>
  <c r="F1567" i="2" s="1"/>
  <c r="F1568" i="2" s="1"/>
  <c r="F1569" i="2" s="1"/>
  <c r="F1570" i="2" s="1"/>
  <c r="F1571" i="2" s="1"/>
  <c r="F1572" i="2" s="1"/>
  <c r="F1573" i="2" s="1"/>
  <c r="F1574" i="2" s="1"/>
  <c r="F1575" i="2" s="1"/>
  <c r="F1576" i="2" s="1"/>
  <c r="F1577" i="2" s="1"/>
  <c r="F1578" i="2" s="1"/>
  <c r="F1579" i="2" s="1"/>
  <c r="F1580" i="2" s="1"/>
  <c r="F1581" i="2" s="1"/>
  <c r="F1582" i="2" s="1"/>
  <c r="F1583" i="2" s="1"/>
  <c r="F1584" i="2" s="1"/>
  <c r="F1585" i="2" s="1"/>
  <c r="F1586" i="2" s="1"/>
  <c r="F1587" i="2" s="1"/>
  <c r="F1588" i="2" s="1"/>
  <c r="F1589" i="2" s="1"/>
  <c r="F1590" i="2" s="1"/>
  <c r="F1591" i="2" s="1"/>
  <c r="F1592" i="2" s="1"/>
  <c r="F1593" i="2" s="1"/>
  <c r="F1594" i="2" s="1"/>
  <c r="F1595" i="2" s="1"/>
  <c r="F1596" i="2" s="1"/>
  <c r="F1597" i="2" s="1"/>
  <c r="F1598" i="2" s="1"/>
  <c r="F1599" i="2" s="1"/>
  <c r="F1600" i="2" s="1"/>
  <c r="F1601" i="2" s="1"/>
  <c r="F1602" i="2" s="1"/>
  <c r="F1603" i="2" s="1"/>
  <c r="F1604" i="2" s="1"/>
  <c r="F1605" i="2" s="1"/>
  <c r="F1606" i="2" s="1"/>
  <c r="F1607" i="2" s="1"/>
  <c r="F1608" i="2" s="1"/>
  <c r="F1609" i="2" s="1"/>
  <c r="F1610" i="2" s="1"/>
  <c r="F1611" i="2" s="1"/>
  <c r="F1612" i="2" s="1"/>
  <c r="F1613" i="2" s="1"/>
  <c r="F1614" i="2" s="1"/>
  <c r="F1615" i="2" s="1"/>
  <c r="F1616" i="2" s="1"/>
  <c r="F1617" i="2" s="1"/>
  <c r="F1618" i="2" s="1"/>
  <c r="F1619" i="2" s="1"/>
  <c r="F1620" i="2" s="1"/>
  <c r="F1621" i="2" s="1"/>
  <c r="F1622" i="2" s="1"/>
  <c r="F1623" i="2" s="1"/>
  <c r="F1624" i="2" s="1"/>
  <c r="F1625" i="2" s="1"/>
  <c r="F1626" i="2" s="1"/>
  <c r="F1627" i="2" s="1"/>
  <c r="F1628" i="2" s="1"/>
  <c r="F1629" i="2" s="1"/>
  <c r="F1630" i="2" s="1"/>
  <c r="F1631" i="2" s="1"/>
  <c r="F1632" i="2" s="1"/>
  <c r="F1633" i="2" s="1"/>
  <c r="F1634" i="2" s="1"/>
  <c r="F1635" i="2" s="1"/>
  <c r="F1636" i="2" s="1"/>
  <c r="F1637" i="2" s="1"/>
  <c r="F1638" i="2" s="1"/>
  <c r="F1639" i="2" s="1"/>
  <c r="F1640" i="2" s="1"/>
  <c r="F1641" i="2" s="1"/>
  <c r="F1642" i="2" s="1"/>
  <c r="F1643" i="2" s="1"/>
  <c r="F1644" i="2" s="1"/>
  <c r="F1645" i="2" s="1"/>
  <c r="F1646" i="2" s="1"/>
  <c r="F1647" i="2" s="1"/>
  <c r="F1648" i="2" s="1"/>
  <c r="F1649" i="2" s="1"/>
  <c r="F1650" i="2" s="1"/>
  <c r="F1651" i="2" s="1"/>
  <c r="F1652" i="2" s="1"/>
  <c r="F1653" i="2" s="1"/>
  <c r="F1654" i="2" s="1"/>
  <c r="F1655" i="2" s="1"/>
  <c r="F1656" i="2" s="1"/>
  <c r="F1657" i="2" s="1"/>
  <c r="F1658" i="2" s="1"/>
  <c r="F1659" i="2" s="1"/>
  <c r="F1660" i="2" s="1"/>
  <c r="F1661" i="2" s="1"/>
  <c r="F1662" i="2" s="1"/>
  <c r="F1663" i="2" s="1"/>
  <c r="F1664" i="2" s="1"/>
  <c r="F1665" i="2" s="1"/>
  <c r="F1666" i="2" s="1"/>
  <c r="F1667" i="2" s="1"/>
  <c r="F1668" i="2" s="1"/>
  <c r="F1669" i="2" s="1"/>
  <c r="F1670" i="2" s="1"/>
  <c r="F1671" i="2" s="1"/>
  <c r="F1672" i="2" s="1"/>
  <c r="F1673" i="2" s="1"/>
  <c r="F1674" i="2" s="1"/>
  <c r="F1675" i="2" s="1"/>
  <c r="F1676" i="2" s="1"/>
  <c r="F1677" i="2" s="1"/>
  <c r="F1678" i="2" s="1"/>
  <c r="F1679" i="2" s="1"/>
  <c r="F1680" i="2" s="1"/>
  <c r="F1681" i="2" s="1"/>
  <c r="F1682" i="2" s="1"/>
  <c r="F1683" i="2" s="1"/>
  <c r="F1684" i="2" s="1"/>
  <c r="F1685" i="2" s="1"/>
  <c r="F1686" i="2" s="1"/>
  <c r="F1687" i="2" s="1"/>
  <c r="F1688" i="2" s="1"/>
  <c r="F1689" i="2" s="1"/>
  <c r="F1690" i="2" s="1"/>
  <c r="F1691" i="2" s="1"/>
  <c r="F1692" i="2" s="1"/>
  <c r="F1693" i="2" s="1"/>
  <c r="F1694" i="2" s="1"/>
  <c r="F1695" i="2" s="1"/>
  <c r="F1696" i="2" s="1"/>
  <c r="F1697" i="2" s="1"/>
  <c r="F1698" i="2" s="1"/>
  <c r="F1699" i="2" s="1"/>
  <c r="F1700" i="2" s="1"/>
  <c r="F1701" i="2" s="1"/>
  <c r="F1702" i="2" s="1"/>
  <c r="F1703" i="2" s="1"/>
  <c r="F1704" i="2" s="1"/>
  <c r="F1705" i="2" s="1"/>
  <c r="F1706" i="2" s="1"/>
  <c r="F1707" i="2" s="1"/>
  <c r="F1708" i="2" s="1"/>
  <c r="F1709" i="2" s="1"/>
  <c r="F1710" i="2" s="1"/>
  <c r="F1711" i="2" s="1"/>
  <c r="F1712" i="2" s="1"/>
  <c r="F1713" i="2" s="1"/>
  <c r="F1714" i="2" s="1"/>
  <c r="F1715" i="2" s="1"/>
  <c r="F1716" i="2" s="1"/>
  <c r="F1717" i="2" s="1"/>
  <c r="F1718" i="2" s="1"/>
  <c r="F1719" i="2" s="1"/>
  <c r="F1720" i="2" s="1"/>
  <c r="F1721" i="2" s="1"/>
  <c r="F1722" i="2" s="1"/>
  <c r="F1723" i="2" s="1"/>
  <c r="F1724" i="2" s="1"/>
  <c r="F1725" i="2" s="1"/>
  <c r="F1726" i="2" s="1"/>
  <c r="F1727" i="2" s="1"/>
  <c r="F1728" i="2" s="1"/>
  <c r="F1729" i="2" s="1"/>
  <c r="F1730" i="2" s="1"/>
  <c r="F1731" i="2" s="1"/>
  <c r="F1732" i="2" s="1"/>
  <c r="F1733" i="2" s="1"/>
  <c r="F1734" i="2" s="1"/>
  <c r="F1735" i="2" s="1"/>
  <c r="F1736" i="2" s="1"/>
  <c r="F1737" i="2" s="1"/>
  <c r="F1738" i="2" s="1"/>
  <c r="F1739" i="2" s="1"/>
  <c r="F1740" i="2" s="1"/>
  <c r="F1741" i="2" s="1"/>
  <c r="F1742" i="2" s="1"/>
  <c r="F1743" i="2" s="1"/>
  <c r="F1744" i="2" s="1"/>
  <c r="F1745" i="2" s="1"/>
  <c r="F1746" i="2" s="1"/>
  <c r="F1747" i="2" s="1"/>
  <c r="F1748" i="2" s="1"/>
  <c r="F1749" i="2" s="1"/>
  <c r="F1750" i="2" s="1"/>
  <c r="F1751" i="2" s="1"/>
  <c r="F1752" i="2" s="1"/>
  <c r="F1753" i="2" s="1"/>
  <c r="F1754" i="2" s="1"/>
  <c r="F1755" i="2" s="1"/>
  <c r="F1756" i="2" s="1"/>
  <c r="F1757" i="2" s="1"/>
  <c r="F1758" i="2" s="1"/>
  <c r="F1759" i="2" s="1"/>
  <c r="F1760" i="2" s="1"/>
  <c r="F1761" i="2" s="1"/>
  <c r="F1762" i="2" s="1"/>
  <c r="F1763" i="2" s="1"/>
  <c r="F1764" i="2" s="1"/>
  <c r="F1765" i="2" s="1"/>
  <c r="F1766" i="2" s="1"/>
  <c r="F1767" i="2" s="1"/>
  <c r="F1768" i="2" s="1"/>
  <c r="F1769" i="2" s="1"/>
  <c r="F1770" i="2" s="1"/>
  <c r="F1771" i="2" s="1"/>
  <c r="F1772" i="2" s="1"/>
  <c r="F1773" i="2" s="1"/>
  <c r="F1774" i="2" s="1"/>
  <c r="F1775" i="2" s="1"/>
  <c r="F1776" i="2" s="1"/>
  <c r="F1777" i="2" s="1"/>
  <c r="F1778" i="2" s="1"/>
  <c r="F1779" i="2" s="1"/>
  <c r="F1780" i="2" s="1"/>
  <c r="F1781" i="2" s="1"/>
  <c r="F1782" i="2" s="1"/>
  <c r="F1783" i="2" s="1"/>
  <c r="F1784" i="2" s="1"/>
  <c r="F1785" i="2" s="1"/>
  <c r="F1786" i="2" s="1"/>
  <c r="F1787" i="2" s="1"/>
  <c r="F1788" i="2" s="1"/>
  <c r="F1789" i="2" s="1"/>
  <c r="F1790" i="2" s="1"/>
  <c r="F1791" i="2" s="1"/>
  <c r="F1792" i="2" s="1"/>
  <c r="F1793" i="2" s="1"/>
  <c r="F1794" i="2" s="1"/>
  <c r="F1795" i="2" s="1"/>
  <c r="F1796" i="2" s="1"/>
  <c r="F1797" i="2" s="1"/>
  <c r="F1798" i="2" s="1"/>
  <c r="F1799" i="2" s="1"/>
  <c r="F1800" i="2" s="1"/>
  <c r="F1801" i="2" s="1"/>
  <c r="F1802" i="2" s="1"/>
  <c r="F1803" i="2" s="1"/>
  <c r="F1804" i="2" s="1"/>
  <c r="F1805" i="2" s="1"/>
  <c r="F1806" i="2" s="1"/>
  <c r="F1807" i="2" s="1"/>
  <c r="F1808" i="2" s="1"/>
  <c r="F1809" i="2" s="1"/>
  <c r="F1810" i="2" s="1"/>
  <c r="F1811" i="2" s="1"/>
  <c r="F1812" i="2" s="1"/>
  <c r="F1813" i="2" s="1"/>
  <c r="F1814" i="2" s="1"/>
  <c r="F1815" i="2" s="1"/>
  <c r="F1816" i="2" s="1"/>
  <c r="F1817" i="2" s="1"/>
  <c r="F1818" i="2" s="1"/>
  <c r="F1819" i="2" s="1"/>
  <c r="F1820" i="2" s="1"/>
  <c r="F1821" i="2" s="1"/>
  <c r="F1822" i="2" s="1"/>
  <c r="F1823" i="2" s="1"/>
  <c r="F1824" i="2" s="1"/>
  <c r="F1825" i="2" s="1"/>
  <c r="F1826" i="2" s="1"/>
  <c r="F1827" i="2" s="1"/>
  <c r="F1828" i="2" s="1"/>
  <c r="F1829" i="2" s="1"/>
  <c r="F1830" i="2" s="1"/>
  <c r="F1831" i="2" s="1"/>
  <c r="F1832" i="2" s="1"/>
  <c r="F1833" i="2" s="1"/>
  <c r="F1834" i="2" s="1"/>
  <c r="F1835" i="2" s="1"/>
  <c r="F1836" i="2" s="1"/>
  <c r="F1837" i="2" s="1"/>
  <c r="F1838" i="2" s="1"/>
  <c r="F1839" i="2" s="1"/>
  <c r="F1840" i="2" s="1"/>
  <c r="F1841" i="2" s="1"/>
  <c r="F1842" i="2" s="1"/>
  <c r="F1843" i="2" s="1"/>
  <c r="F1844" i="2" s="1"/>
  <c r="F1845" i="2" s="1"/>
  <c r="F1846" i="2" s="1"/>
  <c r="F1847" i="2" s="1"/>
  <c r="F1848" i="2" s="1"/>
  <c r="F1849" i="2" s="1"/>
  <c r="F1850" i="2" s="1"/>
  <c r="F1851" i="2" s="1"/>
  <c r="F1852" i="2" s="1"/>
  <c r="F1853" i="2" s="1"/>
  <c r="F1854" i="2" s="1"/>
  <c r="F1855" i="2" s="1"/>
  <c r="F1856" i="2" s="1"/>
  <c r="F1857" i="2" s="1"/>
  <c r="F1858" i="2" s="1"/>
  <c r="F1859" i="2" s="1"/>
  <c r="F1860" i="2" s="1"/>
  <c r="F1861" i="2" s="1"/>
  <c r="F1862" i="2" s="1"/>
  <c r="F1863" i="2" s="1"/>
  <c r="F1864" i="2" s="1"/>
  <c r="F1865" i="2" s="1"/>
  <c r="F1866" i="2" s="1"/>
  <c r="F1867" i="2" s="1"/>
  <c r="F1868" i="2" s="1"/>
  <c r="F1869" i="2" s="1"/>
  <c r="F1870" i="2" s="1"/>
  <c r="F1871" i="2" s="1"/>
  <c r="F1872" i="2" s="1"/>
  <c r="F1873" i="2" s="1"/>
  <c r="F1874" i="2" s="1"/>
  <c r="F1875" i="2" s="1"/>
  <c r="F1876" i="2" s="1"/>
  <c r="F1877" i="2" s="1"/>
  <c r="F1878" i="2" s="1"/>
  <c r="F1879" i="2" s="1"/>
  <c r="F1880" i="2" s="1"/>
  <c r="F1881" i="2" s="1"/>
  <c r="F1882" i="2" s="1"/>
  <c r="F1883" i="2" s="1"/>
  <c r="F1884" i="2" s="1"/>
  <c r="F1885" i="2" s="1"/>
  <c r="F1886" i="2" s="1"/>
  <c r="F1887" i="2" s="1"/>
  <c r="F1888" i="2" s="1"/>
  <c r="F1889" i="2" s="1"/>
  <c r="F1890" i="2" s="1"/>
  <c r="F1891" i="2" s="1"/>
  <c r="F1892" i="2" s="1"/>
  <c r="F1893" i="2" s="1"/>
  <c r="F1894" i="2" s="1"/>
  <c r="F1895" i="2" s="1"/>
  <c r="F1896" i="2" s="1"/>
  <c r="F1897" i="2" s="1"/>
  <c r="F1898" i="2" s="1"/>
  <c r="F1899" i="2" s="1"/>
  <c r="F1900" i="2" s="1"/>
  <c r="F1901" i="2" s="1"/>
  <c r="F1902" i="2" s="1"/>
  <c r="F1903" i="2" s="1"/>
  <c r="F1904" i="2" s="1"/>
  <c r="F1905" i="2" s="1"/>
  <c r="F1906" i="2" s="1"/>
  <c r="F1907" i="2" s="1"/>
  <c r="F1908" i="2" s="1"/>
  <c r="F1909" i="2" s="1"/>
  <c r="F1910" i="2" s="1"/>
  <c r="F1911" i="2" s="1"/>
  <c r="F1912" i="2" s="1"/>
  <c r="F1913" i="2" s="1"/>
  <c r="F1914" i="2" s="1"/>
  <c r="F1915" i="2" s="1"/>
  <c r="F1916" i="2" s="1"/>
  <c r="F1917" i="2" s="1"/>
  <c r="F1918" i="2" s="1"/>
  <c r="F1919" i="2" s="1"/>
  <c r="F1920" i="2" s="1"/>
  <c r="F1921" i="2" s="1"/>
  <c r="F1922" i="2" s="1"/>
  <c r="F1923" i="2" s="1"/>
  <c r="F1924" i="2" s="1"/>
  <c r="F1925" i="2" s="1"/>
  <c r="F1926" i="2" s="1"/>
  <c r="F1927" i="2" s="1"/>
  <c r="F1928" i="2" s="1"/>
  <c r="F1929" i="2" s="1"/>
  <c r="F1930" i="2" s="1"/>
  <c r="F1931" i="2" s="1"/>
  <c r="F1932" i="2" s="1"/>
  <c r="F1933" i="2" s="1"/>
  <c r="F1934" i="2" s="1"/>
  <c r="F1935" i="2" s="1"/>
  <c r="F1936" i="2" s="1"/>
  <c r="F1937" i="2" s="1"/>
  <c r="F1938" i="2" s="1"/>
  <c r="F1939" i="2" s="1"/>
  <c r="F1940" i="2" s="1"/>
  <c r="F1941" i="2" s="1"/>
  <c r="F1942" i="2" s="1"/>
  <c r="F1943" i="2" s="1"/>
  <c r="F1944" i="2" s="1"/>
  <c r="F1945" i="2" s="1"/>
  <c r="F1946" i="2" s="1"/>
  <c r="F1947" i="2" s="1"/>
  <c r="F1948" i="2" s="1"/>
  <c r="F1949" i="2" s="1"/>
  <c r="F1950" i="2" s="1"/>
  <c r="F1951" i="2" s="1"/>
  <c r="F1952" i="2" s="1"/>
  <c r="F1953" i="2" s="1"/>
  <c r="F1954" i="2" s="1"/>
  <c r="F1955" i="2" s="1"/>
  <c r="F1956" i="2" s="1"/>
  <c r="F1957" i="2" s="1"/>
  <c r="F1958" i="2" s="1"/>
  <c r="F1959" i="2" s="1"/>
  <c r="F1960" i="2" s="1"/>
  <c r="F1961" i="2" s="1"/>
  <c r="F1962" i="2" s="1"/>
  <c r="F1963" i="2" s="1"/>
  <c r="F1964" i="2" s="1"/>
  <c r="F1965" i="2" s="1"/>
  <c r="F1966" i="2" s="1"/>
  <c r="F1967" i="2" s="1"/>
  <c r="F1968" i="2" s="1"/>
  <c r="F1969" i="2" s="1"/>
  <c r="F1970" i="2" s="1"/>
  <c r="F1971" i="2" s="1"/>
  <c r="F1972" i="2" s="1"/>
  <c r="F1973" i="2" s="1"/>
  <c r="F1974" i="2" s="1"/>
  <c r="F1975" i="2" s="1"/>
  <c r="F1976" i="2" s="1"/>
  <c r="F1977" i="2" s="1"/>
  <c r="F1978" i="2" s="1"/>
  <c r="F1979" i="2" s="1"/>
  <c r="F1980" i="2" s="1"/>
  <c r="F1981" i="2" s="1"/>
  <c r="F1982" i="2" s="1"/>
  <c r="F1983" i="2" s="1"/>
  <c r="F1984" i="2" s="1"/>
  <c r="F1985" i="2" s="1"/>
  <c r="F1986" i="2" s="1"/>
  <c r="F1987" i="2" s="1"/>
  <c r="F1988" i="2" s="1"/>
  <c r="F1989" i="2" s="1"/>
  <c r="F1990" i="2" s="1"/>
  <c r="F1991" i="2" s="1"/>
  <c r="F1992" i="2" s="1"/>
  <c r="F1993" i="2" s="1"/>
  <c r="F1994" i="2" s="1"/>
  <c r="F1995" i="2" s="1"/>
  <c r="F1996" i="2" s="1"/>
  <c r="F1997" i="2" s="1"/>
  <c r="F1998" i="2" s="1"/>
  <c r="F1999" i="2" s="1"/>
  <c r="F2000" i="2" s="1"/>
  <c r="F2001" i="2" s="1"/>
  <c r="F2002" i="2" s="1"/>
  <c r="F2003" i="2" s="1"/>
  <c r="F2004" i="2" s="1"/>
  <c r="F2005" i="2" s="1"/>
  <c r="F2006" i="2" s="1"/>
  <c r="F2007" i="2" s="1"/>
  <c r="F2008" i="2" s="1"/>
  <c r="F2009" i="2" s="1"/>
  <c r="F2010" i="2" s="1"/>
  <c r="F2011" i="2" s="1"/>
  <c r="F2012" i="2" s="1"/>
  <c r="F2013" i="2" s="1"/>
  <c r="F2014" i="2" s="1"/>
  <c r="F2015" i="2" s="1"/>
  <c r="F2016" i="2" s="1"/>
  <c r="F2017" i="2" s="1"/>
  <c r="F2018" i="2" s="1"/>
  <c r="F2019" i="2" s="1"/>
  <c r="F2020" i="2" s="1"/>
  <c r="F2021" i="2" s="1"/>
  <c r="F2022" i="2" s="1"/>
  <c r="F2023" i="2" s="1"/>
  <c r="F2024" i="2" s="1"/>
  <c r="F2025" i="2" s="1"/>
  <c r="F2026" i="2" s="1"/>
  <c r="F2027" i="2" s="1"/>
  <c r="F2028" i="2" s="1"/>
  <c r="F2029" i="2" s="1"/>
  <c r="F2030" i="2" s="1"/>
  <c r="F2031" i="2" s="1"/>
  <c r="F2032" i="2" s="1"/>
  <c r="F2033" i="2" s="1"/>
  <c r="F2034" i="2" s="1"/>
  <c r="F2035" i="2" s="1"/>
  <c r="F2036" i="2" s="1"/>
  <c r="F2037" i="2" s="1"/>
  <c r="F2038" i="2" s="1"/>
  <c r="F2039" i="2" s="1"/>
  <c r="F2040" i="2" s="1"/>
  <c r="F2041" i="2" s="1"/>
  <c r="F2042" i="2" s="1"/>
  <c r="F2043" i="2" s="1"/>
  <c r="F2044" i="2" s="1"/>
  <c r="F2045" i="2" s="1"/>
  <c r="F2046" i="2" s="1"/>
  <c r="F2047" i="2" s="1"/>
  <c r="F2048" i="2" s="1"/>
  <c r="F2049" i="2" s="1"/>
  <c r="F2050" i="2" s="1"/>
  <c r="F2051" i="2" s="1"/>
  <c r="F2052" i="2" s="1"/>
  <c r="F2053" i="2" s="1"/>
  <c r="F2054" i="2" s="1"/>
  <c r="F2055" i="2" s="1"/>
  <c r="F2056" i="2" s="1"/>
  <c r="F2057" i="2" s="1"/>
  <c r="F2058" i="2" s="1"/>
  <c r="F2059" i="2" s="1"/>
  <c r="F2060" i="2" s="1"/>
  <c r="F2061" i="2" s="1"/>
  <c r="F2062" i="2" s="1"/>
  <c r="F2063" i="2" s="1"/>
  <c r="F2064" i="2" s="1"/>
  <c r="F2065" i="2" s="1"/>
  <c r="F2066" i="2" s="1"/>
  <c r="F2067" i="2" s="1"/>
  <c r="F2068" i="2" s="1"/>
  <c r="F2069" i="2" s="1"/>
  <c r="F2070" i="2" s="1"/>
  <c r="F2071" i="2" s="1"/>
  <c r="F2072" i="2" s="1"/>
  <c r="F2073" i="2" s="1"/>
  <c r="F2074" i="2" s="1"/>
  <c r="F2075" i="2" s="1"/>
  <c r="F2076" i="2" s="1"/>
  <c r="F2077" i="2" s="1"/>
  <c r="F2078" i="2" s="1"/>
  <c r="F2079" i="2" s="1"/>
  <c r="F2080" i="2" s="1"/>
  <c r="F2081" i="2" s="1"/>
  <c r="F2082" i="2" s="1"/>
  <c r="F2083" i="2" s="1"/>
  <c r="F2084" i="2" s="1"/>
  <c r="F2085" i="2" s="1"/>
  <c r="F2086" i="2" s="1"/>
  <c r="F2087" i="2" s="1"/>
  <c r="F2088" i="2" s="1"/>
  <c r="F2089" i="2" s="1"/>
  <c r="F2090" i="2" s="1"/>
  <c r="F2091" i="2" s="1"/>
  <c r="F2092" i="2" s="1"/>
  <c r="F2093" i="2" s="1"/>
  <c r="F2094" i="2" s="1"/>
  <c r="F2095" i="2" s="1"/>
  <c r="F2096" i="2" s="1"/>
  <c r="F2097" i="2" s="1"/>
  <c r="F2098" i="2" s="1"/>
  <c r="F2099" i="2" s="1"/>
  <c r="F2100" i="2" s="1"/>
  <c r="F2101" i="2" s="1"/>
  <c r="F2102" i="2" s="1"/>
  <c r="F2103" i="2" s="1"/>
  <c r="F2104" i="2" s="1"/>
  <c r="F2105" i="2" s="1"/>
  <c r="F2106" i="2" s="1"/>
  <c r="F2107" i="2" s="1"/>
  <c r="F2108" i="2" s="1"/>
  <c r="F2109" i="2" s="1"/>
  <c r="F2110" i="2" s="1"/>
  <c r="F2111" i="2" s="1"/>
  <c r="F2112" i="2" s="1"/>
  <c r="F2113" i="2" s="1"/>
  <c r="F2114" i="2" s="1"/>
  <c r="F2115" i="2" s="1"/>
  <c r="F2116" i="2" s="1"/>
  <c r="F2117" i="2" s="1"/>
  <c r="F2118" i="2" s="1"/>
  <c r="F2119" i="2" s="1"/>
  <c r="F2120" i="2" s="1"/>
  <c r="F2121" i="2" s="1"/>
  <c r="F2122" i="2" s="1"/>
  <c r="F2123" i="2" s="1"/>
  <c r="F2124" i="2" s="1"/>
  <c r="F2125" i="2" s="1"/>
  <c r="F2126" i="2" s="1"/>
  <c r="F2127" i="2" s="1"/>
  <c r="F2128" i="2" s="1"/>
  <c r="F2129" i="2" s="1"/>
  <c r="F2130" i="2" s="1"/>
  <c r="F2131" i="2" s="1"/>
  <c r="F2132" i="2" s="1"/>
  <c r="F2133" i="2" s="1"/>
  <c r="F2134" i="2" s="1"/>
  <c r="F2135" i="2" s="1"/>
  <c r="F2136" i="2" s="1"/>
  <c r="F2137" i="2" s="1"/>
  <c r="F2138" i="2" s="1"/>
  <c r="F2139" i="2" s="1"/>
  <c r="F2140" i="2" s="1"/>
  <c r="F2141" i="2" s="1"/>
  <c r="F2142" i="2" s="1"/>
  <c r="F2143" i="2" s="1"/>
  <c r="F2144" i="2" s="1"/>
  <c r="F2145" i="2" s="1"/>
  <c r="F2146" i="2" s="1"/>
  <c r="F2147" i="2" s="1"/>
  <c r="F2148" i="2" s="1"/>
  <c r="F2149" i="2" s="1"/>
  <c r="F2150" i="2" s="1"/>
  <c r="F2151" i="2" s="1"/>
  <c r="F2152" i="2" s="1"/>
  <c r="F2153" i="2" s="1"/>
  <c r="F2154" i="2" s="1"/>
  <c r="F2155" i="2" s="1"/>
  <c r="F2156" i="2" s="1"/>
  <c r="F2157" i="2" s="1"/>
  <c r="F2158" i="2" s="1"/>
  <c r="F2159" i="2" s="1"/>
  <c r="F2160" i="2" s="1"/>
  <c r="F2161" i="2" s="1"/>
  <c r="F2162" i="2" s="1"/>
  <c r="F2163" i="2" s="1"/>
  <c r="F2164" i="2" s="1"/>
  <c r="F2165" i="2" s="1"/>
  <c r="F2166" i="2" s="1"/>
  <c r="F2167" i="2" s="1"/>
  <c r="F2168" i="2" s="1"/>
  <c r="F2169" i="2" s="1"/>
  <c r="F2170" i="2" s="1"/>
  <c r="F2171" i="2" s="1"/>
  <c r="F2172" i="2" s="1"/>
  <c r="F2173" i="2" s="1"/>
  <c r="F2174" i="2" s="1"/>
  <c r="F2175" i="2" s="1"/>
  <c r="F2176" i="2" s="1"/>
  <c r="F2177" i="2" s="1"/>
  <c r="F2178" i="2" s="1"/>
  <c r="F2179" i="2" s="1"/>
  <c r="F2180" i="2" s="1"/>
  <c r="F2181" i="2" s="1"/>
  <c r="F2182" i="2" s="1"/>
  <c r="F2183" i="2" s="1"/>
  <c r="F2184" i="2" s="1"/>
  <c r="F2185" i="2" s="1"/>
  <c r="F2186" i="2" s="1"/>
  <c r="F2187" i="2" s="1"/>
  <c r="F2188" i="2" s="1"/>
  <c r="F2189" i="2" s="1"/>
  <c r="F2190" i="2" s="1"/>
  <c r="F2191" i="2" s="1"/>
  <c r="F2192" i="2" s="1"/>
  <c r="F2193" i="2" s="1"/>
  <c r="F2194" i="2" s="1"/>
  <c r="F2195" i="2" s="1"/>
  <c r="F2196" i="2" s="1"/>
  <c r="F2197" i="2" s="1"/>
  <c r="F2198" i="2" s="1"/>
  <c r="F2199" i="2" s="1"/>
  <c r="F2200" i="2" s="1"/>
  <c r="F2201" i="2" s="1"/>
  <c r="F2202" i="2" s="1"/>
  <c r="F2203" i="2" s="1"/>
  <c r="F2204" i="2" s="1"/>
  <c r="F2205" i="2" s="1"/>
  <c r="F2206" i="2" s="1"/>
  <c r="F2207" i="2" s="1"/>
  <c r="F2208" i="2" s="1"/>
  <c r="F2209" i="2" s="1"/>
  <c r="F2210" i="2" s="1"/>
  <c r="F2211" i="2" s="1"/>
  <c r="F2212" i="2" s="1"/>
  <c r="F2213" i="2" s="1"/>
  <c r="F2214" i="2" s="1"/>
  <c r="F2215" i="2" s="1"/>
  <c r="F2216" i="2" s="1"/>
  <c r="F2217" i="2" s="1"/>
  <c r="F2218" i="2" s="1"/>
  <c r="F2219" i="2" s="1"/>
  <c r="F2220" i="2" s="1"/>
  <c r="F2221" i="2" s="1"/>
  <c r="F2222" i="2" s="1"/>
  <c r="F2223" i="2" s="1"/>
  <c r="F2224" i="2" s="1"/>
  <c r="F2225" i="2" s="1"/>
  <c r="F2226" i="2" s="1"/>
  <c r="F2227" i="2" s="1"/>
  <c r="F2228" i="2" s="1"/>
  <c r="F2229" i="2" s="1"/>
  <c r="F2230" i="2" s="1"/>
  <c r="F2231" i="2" s="1"/>
  <c r="F2232" i="2" s="1"/>
  <c r="F2233" i="2" s="1"/>
  <c r="F2234" i="2" s="1"/>
  <c r="F2235" i="2" s="1"/>
  <c r="F2236" i="2" s="1"/>
  <c r="F2237" i="2" s="1"/>
  <c r="F2238" i="2" s="1"/>
  <c r="F2239" i="2" s="1"/>
  <c r="F2240" i="2" s="1"/>
  <c r="F2241" i="2" s="1"/>
  <c r="F2242" i="2" s="1"/>
  <c r="F2243" i="2" s="1"/>
  <c r="F2244" i="2" s="1"/>
  <c r="F2245" i="2" s="1"/>
  <c r="F2246" i="2" s="1"/>
  <c r="F2247" i="2" s="1"/>
  <c r="F2248" i="2" s="1"/>
  <c r="F2249" i="2" s="1"/>
  <c r="F2250" i="2" s="1"/>
  <c r="F2251" i="2" s="1"/>
  <c r="F2252" i="2" s="1"/>
  <c r="F2253" i="2" s="1"/>
  <c r="F2254" i="2" s="1"/>
  <c r="F2255" i="2" s="1"/>
  <c r="F2256" i="2" s="1"/>
  <c r="F2257" i="2" s="1"/>
  <c r="F2258" i="2" s="1"/>
  <c r="F2259" i="2" s="1"/>
  <c r="F2260" i="2" s="1"/>
  <c r="F2261" i="2" s="1"/>
  <c r="F2262" i="2" s="1"/>
  <c r="F2263" i="2" s="1"/>
  <c r="F2264" i="2" s="1"/>
  <c r="F2265" i="2" s="1"/>
  <c r="F2266" i="2" s="1"/>
  <c r="F2267" i="2" s="1"/>
  <c r="F2268" i="2" s="1"/>
  <c r="F2269" i="2" s="1"/>
  <c r="F2270" i="2" s="1"/>
  <c r="F2271" i="2" s="1"/>
  <c r="F2272" i="2" s="1"/>
  <c r="F2273" i="2" s="1"/>
  <c r="F2274" i="2" s="1"/>
  <c r="F2275" i="2" s="1"/>
  <c r="F2276" i="2" s="1"/>
  <c r="F2277" i="2" s="1"/>
  <c r="F2278" i="2" s="1"/>
  <c r="F2279" i="2" s="1"/>
  <c r="F2280" i="2" s="1"/>
  <c r="F2281" i="2" s="1"/>
  <c r="F2282" i="2" s="1"/>
  <c r="F2283" i="2" s="1"/>
  <c r="F2284" i="2" s="1"/>
  <c r="F2285" i="2" s="1"/>
  <c r="F2286" i="2" s="1"/>
  <c r="F2287" i="2" s="1"/>
  <c r="F2288" i="2" s="1"/>
  <c r="F2289" i="2" s="1"/>
  <c r="F2290" i="2" s="1"/>
  <c r="F2291" i="2" s="1"/>
  <c r="F2292" i="2" s="1"/>
  <c r="F2293" i="2" s="1"/>
  <c r="F2294" i="2" s="1"/>
  <c r="F2295" i="2" s="1"/>
  <c r="F2296" i="2" s="1"/>
  <c r="F2297" i="2" s="1"/>
  <c r="F2298" i="2" s="1"/>
  <c r="F2299" i="2" s="1"/>
  <c r="F2300" i="2" s="1"/>
  <c r="F2301" i="2" s="1"/>
  <c r="F2302" i="2" s="1"/>
  <c r="F2303" i="2" s="1"/>
  <c r="F2304" i="2" s="1"/>
  <c r="F2305" i="2" s="1"/>
  <c r="F2306" i="2" s="1"/>
  <c r="F2307" i="2" s="1"/>
  <c r="F2308" i="2" s="1"/>
  <c r="F2309" i="2" s="1"/>
  <c r="F2310" i="2" s="1"/>
  <c r="F2311" i="2" s="1"/>
  <c r="F2312" i="2" s="1"/>
  <c r="F2313" i="2" s="1"/>
  <c r="F2314" i="2" s="1"/>
  <c r="F2315" i="2" s="1"/>
  <c r="F2316" i="2" s="1"/>
  <c r="F2317" i="2" s="1"/>
  <c r="F2318" i="2" s="1"/>
  <c r="F2319" i="2" s="1"/>
  <c r="F2320" i="2" s="1"/>
  <c r="F2321" i="2" s="1"/>
  <c r="F2322" i="2" s="1"/>
  <c r="F2323" i="2" s="1"/>
  <c r="F2324" i="2" s="1"/>
  <c r="F2325" i="2" s="1"/>
  <c r="F2326" i="2" s="1"/>
  <c r="F2327" i="2" s="1"/>
  <c r="F2328" i="2" s="1"/>
  <c r="F2329" i="2" s="1"/>
  <c r="F2330" i="2" s="1"/>
  <c r="F2331" i="2" s="1"/>
  <c r="F2332" i="2" s="1"/>
  <c r="F2333" i="2" s="1"/>
  <c r="F2334" i="2" s="1"/>
  <c r="F2335" i="2" s="1"/>
  <c r="F2336" i="2" s="1"/>
  <c r="F2337" i="2" s="1"/>
  <c r="F2338" i="2" s="1"/>
  <c r="F2339" i="2" s="1"/>
  <c r="F2340" i="2" s="1"/>
  <c r="F2341" i="2" s="1"/>
  <c r="F2342" i="2" s="1"/>
  <c r="F2343" i="2" s="1"/>
  <c r="F2344" i="2" s="1"/>
  <c r="F2345" i="2" s="1"/>
  <c r="F2346" i="2" s="1"/>
  <c r="F2347" i="2" s="1"/>
  <c r="F2348" i="2" s="1"/>
  <c r="F2349" i="2" s="1"/>
  <c r="F2350" i="2" s="1"/>
  <c r="F2351" i="2" s="1"/>
  <c r="F2352" i="2" s="1"/>
  <c r="F2353" i="2" s="1"/>
  <c r="F2354" i="2" s="1"/>
  <c r="F2355" i="2" s="1"/>
  <c r="F2356" i="2" s="1"/>
  <c r="F2357" i="2" s="1"/>
  <c r="F2358" i="2" s="1"/>
  <c r="F2359" i="2" s="1"/>
  <c r="F2360" i="2" s="1"/>
  <c r="F2361" i="2" s="1"/>
  <c r="F2362" i="2" s="1"/>
  <c r="F2363" i="2" s="1"/>
  <c r="F2364" i="2" s="1"/>
  <c r="F2365" i="2" s="1"/>
  <c r="F2366" i="2" s="1"/>
  <c r="F2367" i="2" s="1"/>
  <c r="F2368" i="2" s="1"/>
  <c r="F2369" i="2" s="1"/>
  <c r="F2370" i="2" s="1"/>
  <c r="F2371" i="2" s="1"/>
  <c r="F2372" i="2" s="1"/>
  <c r="F2373" i="2" s="1"/>
  <c r="F2374" i="2" s="1"/>
  <c r="F2375" i="2" s="1"/>
  <c r="F2376" i="2" s="1"/>
  <c r="F2377" i="2" s="1"/>
  <c r="F2378" i="2" s="1"/>
  <c r="F2379" i="2" s="1"/>
  <c r="F2380" i="2" s="1"/>
  <c r="F2381" i="2" s="1"/>
  <c r="F2382" i="2" s="1"/>
  <c r="F2383" i="2" s="1"/>
  <c r="F2384" i="2" s="1"/>
  <c r="F2385" i="2" s="1"/>
  <c r="F2386" i="2" s="1"/>
  <c r="F2387" i="2" s="1"/>
  <c r="F2388" i="2" s="1"/>
  <c r="F2389" i="2" s="1"/>
  <c r="F2390" i="2" s="1"/>
  <c r="F2391" i="2" s="1"/>
  <c r="F2392" i="2" s="1"/>
  <c r="F2393" i="2" s="1"/>
  <c r="F2394" i="2" s="1"/>
  <c r="F2395" i="2" s="1"/>
  <c r="F2396" i="2" s="1"/>
  <c r="F2397" i="2" s="1"/>
  <c r="F2398" i="2" s="1"/>
  <c r="F2399" i="2" s="1"/>
  <c r="F2400" i="2" s="1"/>
  <c r="F2401" i="2" s="1"/>
  <c r="F2402" i="2" s="1"/>
  <c r="F2403" i="2" s="1"/>
  <c r="F2404" i="2" s="1"/>
  <c r="F2405" i="2" s="1"/>
  <c r="F2406" i="2" s="1"/>
  <c r="F2407" i="2" s="1"/>
  <c r="F2408" i="2" s="1"/>
  <c r="F2409" i="2" s="1"/>
  <c r="F2410" i="2" s="1"/>
  <c r="F2411" i="2" s="1"/>
  <c r="F2412" i="2" s="1"/>
  <c r="F2413" i="2" s="1"/>
  <c r="F2414" i="2" s="1"/>
  <c r="F2415" i="2" s="1"/>
  <c r="F2416" i="2" s="1"/>
  <c r="F2417" i="2" s="1"/>
  <c r="F2418" i="2" s="1"/>
  <c r="F2419" i="2" s="1"/>
  <c r="F2420" i="2" s="1"/>
  <c r="F2421" i="2" s="1"/>
  <c r="F2422" i="2" s="1"/>
  <c r="F2423" i="2" s="1"/>
  <c r="F2424" i="2" s="1"/>
  <c r="F2425" i="2" s="1"/>
  <c r="F2426" i="2" s="1"/>
  <c r="F2427" i="2" s="1"/>
  <c r="F2428" i="2" s="1"/>
  <c r="F2429" i="2" s="1"/>
  <c r="F2430" i="2" s="1"/>
  <c r="F2431" i="2" s="1"/>
  <c r="F2432" i="2" s="1"/>
  <c r="F2433" i="2" s="1"/>
  <c r="F2434" i="2" s="1"/>
  <c r="F2435" i="2" s="1"/>
  <c r="F2436" i="2" s="1"/>
  <c r="F2437" i="2" s="1"/>
  <c r="F2438" i="2" s="1"/>
  <c r="F2439" i="2" s="1"/>
  <c r="F2440" i="2" s="1"/>
  <c r="F2441" i="2" s="1"/>
  <c r="F2442" i="2" s="1"/>
  <c r="F2443" i="2" s="1"/>
  <c r="F2444" i="2" s="1"/>
  <c r="F2445" i="2" s="1"/>
  <c r="F2446" i="2" s="1"/>
  <c r="F2447" i="2" s="1"/>
  <c r="F2448" i="2" s="1"/>
  <c r="F2449" i="2" s="1"/>
  <c r="F2450" i="2" s="1"/>
  <c r="F2451" i="2" s="1"/>
  <c r="F2452" i="2" s="1"/>
  <c r="F2453" i="2" s="1"/>
  <c r="F2454" i="2" s="1"/>
  <c r="F2455" i="2" s="1"/>
  <c r="F2456" i="2" s="1"/>
  <c r="F2457" i="2" s="1"/>
  <c r="F2458" i="2" s="1"/>
  <c r="F2459" i="2" s="1"/>
  <c r="F2460" i="2" s="1"/>
  <c r="F2461" i="2" s="1"/>
  <c r="F2462" i="2" s="1"/>
  <c r="F2463" i="2" s="1"/>
  <c r="F2464" i="2" s="1"/>
  <c r="F2465" i="2" s="1"/>
  <c r="F2466" i="2" s="1"/>
  <c r="F2467" i="2" s="1"/>
  <c r="F2468" i="2" s="1"/>
  <c r="F2469" i="2" s="1"/>
  <c r="F2470" i="2" s="1"/>
  <c r="F2471" i="2" s="1"/>
  <c r="F2472" i="2" s="1"/>
  <c r="F2473" i="2" s="1"/>
  <c r="F2474" i="2" s="1"/>
  <c r="F2475" i="2" s="1"/>
  <c r="F2476" i="2" s="1"/>
  <c r="F2477" i="2" s="1"/>
  <c r="F2478" i="2" s="1"/>
  <c r="F2479" i="2" s="1"/>
  <c r="F2480" i="2" s="1"/>
  <c r="F2481" i="2" s="1"/>
  <c r="F2482" i="2" s="1"/>
  <c r="F2483" i="2" s="1"/>
  <c r="F2484" i="2" s="1"/>
  <c r="F2485" i="2" s="1"/>
  <c r="F2486" i="2" s="1"/>
  <c r="F2487" i="2" s="1"/>
  <c r="F2488" i="2" s="1"/>
  <c r="F2489" i="2" s="1"/>
  <c r="F2490" i="2" s="1"/>
  <c r="F2491" i="2" s="1"/>
  <c r="F2492" i="2" s="1"/>
  <c r="F2493" i="2" s="1"/>
  <c r="F2494" i="2" s="1"/>
  <c r="F2495" i="2" s="1"/>
  <c r="F2496" i="2" s="1"/>
  <c r="F2497" i="2" s="1"/>
  <c r="F2498" i="2" s="1"/>
  <c r="F2499" i="2" s="1"/>
  <c r="F2500" i="2" s="1"/>
  <c r="F2501" i="2" s="1"/>
  <c r="F2502" i="2" s="1"/>
  <c r="F2503" i="2" s="1"/>
  <c r="F2504" i="2" s="1"/>
  <c r="F2505" i="2" s="1"/>
  <c r="F2506" i="2" s="1"/>
  <c r="F2507" i="2" s="1"/>
  <c r="F2508" i="2" s="1"/>
  <c r="F2509" i="2" s="1"/>
  <c r="F2510" i="2" s="1"/>
  <c r="F2511" i="2" s="1"/>
  <c r="F2512" i="2" s="1"/>
  <c r="F2513" i="2" s="1"/>
  <c r="F2514" i="2" s="1"/>
  <c r="F2515" i="2" s="1"/>
  <c r="F2516" i="2" s="1"/>
  <c r="F2517" i="2" s="1"/>
  <c r="F2518" i="2" s="1"/>
  <c r="F2519" i="2" s="1"/>
  <c r="F2520" i="2" s="1"/>
  <c r="F2521" i="2" s="1"/>
  <c r="F2522" i="2" s="1"/>
  <c r="F2523" i="2" s="1"/>
  <c r="F2524" i="2" s="1"/>
  <c r="F2525" i="2" s="1"/>
  <c r="F2526" i="2" s="1"/>
  <c r="F2527" i="2" s="1"/>
  <c r="F2528" i="2" s="1"/>
  <c r="F2529" i="2" s="1"/>
  <c r="F2530" i="2" s="1"/>
  <c r="F2531" i="2" s="1"/>
  <c r="F2532" i="2" s="1"/>
  <c r="F2533" i="2" s="1"/>
  <c r="F2534" i="2" s="1"/>
  <c r="F2535" i="2" s="1"/>
  <c r="F2536" i="2" s="1"/>
  <c r="F2537" i="2" s="1"/>
  <c r="F2538" i="2" s="1"/>
  <c r="F2539" i="2" s="1"/>
  <c r="F2540" i="2" s="1"/>
  <c r="F2541" i="2" s="1"/>
  <c r="F2542" i="2" s="1"/>
  <c r="F2543" i="2" s="1"/>
  <c r="F2544" i="2" s="1"/>
  <c r="F2545" i="2" s="1"/>
  <c r="F2546" i="2" s="1"/>
  <c r="F2547" i="2" s="1"/>
  <c r="F2548" i="2" s="1"/>
  <c r="F2549" i="2" s="1"/>
  <c r="F2550" i="2" s="1"/>
  <c r="F2551" i="2" s="1"/>
  <c r="F2552" i="2" s="1"/>
  <c r="F2553" i="2" s="1"/>
  <c r="F2554" i="2" s="1"/>
  <c r="F2555" i="2" s="1"/>
  <c r="F2556" i="2" s="1"/>
  <c r="F2557" i="2" s="1"/>
  <c r="F2558" i="2" s="1"/>
  <c r="F2559" i="2" s="1"/>
  <c r="F2560" i="2" s="1"/>
  <c r="F2561" i="2" s="1"/>
  <c r="F2562" i="2" s="1"/>
  <c r="F2563" i="2" s="1"/>
  <c r="F2564" i="2" s="1"/>
  <c r="F2565" i="2" s="1"/>
  <c r="F2566" i="2" s="1"/>
  <c r="F2567" i="2" s="1"/>
  <c r="F2568" i="2" s="1"/>
  <c r="F2569" i="2" s="1"/>
  <c r="F2570" i="2" s="1"/>
  <c r="F2571" i="2" s="1"/>
  <c r="F2572" i="2" s="1"/>
  <c r="F2573" i="2" s="1"/>
  <c r="F2574" i="2" s="1"/>
  <c r="F2575" i="2" s="1"/>
  <c r="F2576" i="2" s="1"/>
  <c r="F2577" i="2" s="1"/>
  <c r="F2578" i="2" s="1"/>
  <c r="F2579" i="2" s="1"/>
  <c r="F2580" i="2" s="1"/>
  <c r="F2581" i="2" s="1"/>
  <c r="F2582" i="2" s="1"/>
  <c r="F2583" i="2" s="1"/>
  <c r="F2584" i="2" s="1"/>
  <c r="F2585" i="2" s="1"/>
  <c r="F2586" i="2" s="1"/>
  <c r="F2587" i="2" s="1"/>
  <c r="F2588" i="2" s="1"/>
  <c r="F2589" i="2" s="1"/>
  <c r="F2590" i="2" s="1"/>
  <c r="F2591" i="2" s="1"/>
  <c r="F2592" i="2" s="1"/>
  <c r="F2593" i="2" s="1"/>
  <c r="F2594" i="2" s="1"/>
  <c r="F2595" i="2" s="1"/>
  <c r="F2596" i="2" s="1"/>
  <c r="F2597" i="2" s="1"/>
  <c r="F2598" i="2" s="1"/>
  <c r="F2599" i="2" s="1"/>
  <c r="F2600" i="2" s="1"/>
  <c r="F2601" i="2" s="1"/>
  <c r="F2602" i="2" s="1"/>
  <c r="F2603" i="2" s="1"/>
  <c r="F2604" i="2" s="1"/>
  <c r="F2605" i="2" s="1"/>
  <c r="F2606" i="2" s="1"/>
  <c r="F2607" i="2" s="1"/>
  <c r="F2608" i="2" s="1"/>
  <c r="F2609" i="2" s="1"/>
  <c r="F2610" i="2" s="1"/>
  <c r="F2611" i="2" s="1"/>
  <c r="F2612" i="2" s="1"/>
  <c r="F2613" i="2" s="1"/>
  <c r="F2614" i="2" s="1"/>
  <c r="F2615" i="2" s="1"/>
  <c r="F2616" i="2" s="1"/>
  <c r="F2617" i="2" s="1"/>
  <c r="F2618" i="2" s="1"/>
  <c r="F2619" i="2" s="1"/>
  <c r="F2620" i="2" s="1"/>
  <c r="F2621" i="2" s="1"/>
  <c r="F2622" i="2" s="1"/>
  <c r="F2623" i="2" s="1"/>
  <c r="F2624" i="2" s="1"/>
  <c r="F2625" i="2" s="1"/>
  <c r="F2626" i="2" s="1"/>
  <c r="F2627" i="2" s="1"/>
  <c r="F2628" i="2" s="1"/>
  <c r="F2629" i="2" s="1"/>
  <c r="F2630" i="2" s="1"/>
  <c r="F2631" i="2" s="1"/>
  <c r="F2632" i="2" s="1"/>
  <c r="F2633" i="2" s="1"/>
  <c r="F2634" i="2" s="1"/>
  <c r="F2635" i="2" s="1"/>
  <c r="F2636" i="2" s="1"/>
  <c r="F2637" i="2" s="1"/>
  <c r="F2638" i="2" s="1"/>
  <c r="F2639" i="2" s="1"/>
  <c r="F2640" i="2" s="1"/>
  <c r="F2641" i="2" s="1"/>
  <c r="F2642" i="2" s="1"/>
  <c r="F2643" i="2" s="1"/>
  <c r="F2644" i="2" s="1"/>
  <c r="F2645" i="2" s="1"/>
  <c r="F2646" i="2" s="1"/>
  <c r="F2647" i="2" s="1"/>
  <c r="F2648" i="2" s="1"/>
  <c r="F2649" i="2" s="1"/>
  <c r="F2650" i="2" s="1"/>
  <c r="F2651" i="2" s="1"/>
  <c r="F2652" i="2" s="1"/>
  <c r="F2653" i="2" s="1"/>
  <c r="F2654" i="2" s="1"/>
  <c r="F2655" i="2" s="1"/>
  <c r="F2656" i="2" s="1"/>
  <c r="F2657" i="2" s="1"/>
  <c r="F2658" i="2" s="1"/>
  <c r="F2659" i="2" s="1"/>
  <c r="F2660" i="2" s="1"/>
  <c r="F2661" i="2" s="1"/>
  <c r="F2662" i="2" s="1"/>
  <c r="F2663" i="2" s="1"/>
  <c r="F2664" i="2" s="1"/>
  <c r="F2665" i="2" s="1"/>
  <c r="F2666" i="2" s="1"/>
  <c r="F2667" i="2" s="1"/>
  <c r="F2668" i="2" s="1"/>
  <c r="F2669" i="2" s="1"/>
  <c r="F2670" i="2" s="1"/>
  <c r="F2671" i="2" s="1"/>
  <c r="F2672" i="2" s="1"/>
  <c r="F2673" i="2" s="1"/>
  <c r="F2674" i="2" s="1"/>
  <c r="F2675" i="2" s="1"/>
  <c r="F2676" i="2" s="1"/>
  <c r="F2677" i="2" s="1"/>
  <c r="F2678" i="2" s="1"/>
  <c r="F2679" i="2" s="1"/>
  <c r="F2680" i="2" s="1"/>
  <c r="F2681" i="2" s="1"/>
  <c r="F2682" i="2" s="1"/>
  <c r="F2683" i="2" s="1"/>
  <c r="F2684" i="2" s="1"/>
  <c r="F2685" i="2" s="1"/>
  <c r="F2686" i="2" s="1"/>
  <c r="F2687" i="2" s="1"/>
  <c r="F2688" i="2" s="1"/>
  <c r="F2689" i="2" s="1"/>
  <c r="F2690" i="2" s="1"/>
  <c r="F2691" i="2" s="1"/>
  <c r="F2692" i="2" s="1"/>
  <c r="F2693" i="2" s="1"/>
  <c r="F2694" i="2" s="1"/>
  <c r="F2695" i="2" s="1"/>
  <c r="F2696" i="2" s="1"/>
  <c r="F2697" i="2" s="1"/>
  <c r="F2698" i="2" s="1"/>
  <c r="F2699" i="2" s="1"/>
  <c r="F2700" i="2" s="1"/>
  <c r="F2701" i="2" s="1"/>
  <c r="F2702" i="2" s="1"/>
  <c r="F2703" i="2" s="1"/>
  <c r="F2704" i="2" s="1"/>
  <c r="F2705" i="2" s="1"/>
  <c r="F2706" i="2" s="1"/>
  <c r="F2707" i="2" s="1"/>
  <c r="F2708" i="2" s="1"/>
  <c r="F2709" i="2" s="1"/>
  <c r="F2710" i="2" s="1"/>
  <c r="F2711" i="2" s="1"/>
  <c r="F2712" i="2" s="1"/>
  <c r="F2713" i="2" s="1"/>
  <c r="F2714" i="2" s="1"/>
  <c r="F2715" i="2" s="1"/>
  <c r="F2716" i="2" s="1"/>
  <c r="F2717" i="2" s="1"/>
  <c r="F2718" i="2" s="1"/>
  <c r="F2719" i="2" s="1"/>
  <c r="F2720" i="2" s="1"/>
  <c r="F2721" i="2" s="1"/>
  <c r="F2722" i="2" s="1"/>
  <c r="F2723" i="2" s="1"/>
  <c r="F2724" i="2" s="1"/>
  <c r="F2725" i="2" s="1"/>
  <c r="F2726" i="2" s="1"/>
  <c r="F2727" i="2" s="1"/>
  <c r="F2728" i="2" s="1"/>
  <c r="F2729" i="2" s="1"/>
  <c r="F2730" i="2" s="1"/>
  <c r="F2731" i="2" s="1"/>
  <c r="F2732" i="2" s="1"/>
  <c r="F2733" i="2" s="1"/>
  <c r="F2734" i="2" s="1"/>
  <c r="F2735" i="2" s="1"/>
  <c r="F2736" i="2" s="1"/>
  <c r="F2737" i="2" s="1"/>
  <c r="F2738" i="2" s="1"/>
  <c r="F2739" i="2" s="1"/>
  <c r="F2740" i="2" s="1"/>
  <c r="F2741" i="2" s="1"/>
  <c r="F2742" i="2" s="1"/>
  <c r="F2743" i="2" s="1"/>
  <c r="F2744" i="2" s="1"/>
  <c r="F2745" i="2" s="1"/>
  <c r="F2746" i="2" s="1"/>
  <c r="F2747" i="2" s="1"/>
  <c r="F2748" i="2" s="1"/>
  <c r="F2749" i="2" s="1"/>
  <c r="F2750" i="2" s="1"/>
  <c r="F2751" i="2" s="1"/>
  <c r="F2752" i="2" s="1"/>
  <c r="F2753" i="2" s="1"/>
  <c r="F2754" i="2" s="1"/>
  <c r="F2755" i="2" s="1"/>
  <c r="F2756" i="2" s="1"/>
  <c r="F2757" i="2" s="1"/>
  <c r="F2758" i="2" s="1"/>
  <c r="F2759" i="2" s="1"/>
  <c r="F2760" i="2" s="1"/>
  <c r="F2761" i="2" s="1"/>
  <c r="F2762" i="2" s="1"/>
  <c r="F2763" i="2" s="1"/>
  <c r="F2764" i="2" s="1"/>
  <c r="F2765" i="2" s="1"/>
  <c r="F2766" i="2" s="1"/>
  <c r="F2767" i="2" s="1"/>
  <c r="F2768" i="2" s="1"/>
  <c r="F2769" i="2" s="1"/>
  <c r="F2770" i="2" s="1"/>
  <c r="F2771" i="2" s="1"/>
  <c r="F2772" i="2" s="1"/>
  <c r="F2773" i="2" s="1"/>
  <c r="F2774" i="2" s="1"/>
  <c r="F2775" i="2" s="1"/>
  <c r="F2776" i="2" s="1"/>
  <c r="F2777" i="2" s="1"/>
  <c r="F2778" i="2" s="1"/>
  <c r="F2779" i="2" s="1"/>
  <c r="F2780" i="2" s="1"/>
  <c r="F2781" i="2" s="1"/>
  <c r="F2782" i="2" s="1"/>
  <c r="F2783" i="2" s="1"/>
  <c r="F2784" i="2" s="1"/>
  <c r="F2785" i="2" s="1"/>
  <c r="F2786" i="2" s="1"/>
  <c r="F2787" i="2" s="1"/>
  <c r="F2788" i="2" s="1"/>
  <c r="F2789" i="2" s="1"/>
  <c r="F2790" i="2" s="1"/>
  <c r="F2791" i="2" s="1"/>
  <c r="F2792" i="2" s="1"/>
  <c r="F2793" i="2" s="1"/>
  <c r="F2794" i="2" s="1"/>
  <c r="F2795" i="2" s="1"/>
  <c r="F2796" i="2" s="1"/>
  <c r="F2797" i="2" s="1"/>
  <c r="F2798" i="2" s="1"/>
  <c r="F2799" i="2" s="1"/>
  <c r="F2800" i="2" s="1"/>
  <c r="F2801" i="2" s="1"/>
  <c r="F2802" i="2" s="1"/>
  <c r="F2803" i="2" s="1"/>
  <c r="F2804" i="2" s="1"/>
  <c r="F2805" i="2" s="1"/>
  <c r="F2806" i="2" s="1"/>
  <c r="F2807" i="2" s="1"/>
  <c r="F2808" i="2" s="1"/>
  <c r="F2809" i="2" s="1"/>
  <c r="F2810" i="2" s="1"/>
  <c r="F2811" i="2" s="1"/>
  <c r="F2812" i="2" s="1"/>
  <c r="F2813" i="2" s="1"/>
  <c r="F2814" i="2" s="1"/>
  <c r="F2815" i="2" s="1"/>
  <c r="F2816" i="2" s="1"/>
  <c r="F2817" i="2" s="1"/>
  <c r="F2818" i="2" s="1"/>
  <c r="F2819" i="2" s="1"/>
  <c r="F2820" i="2" s="1"/>
  <c r="F2821" i="2" s="1"/>
  <c r="F2822" i="2" s="1"/>
  <c r="F2823" i="2" s="1"/>
  <c r="F2824" i="2" s="1"/>
  <c r="F2825" i="2" s="1"/>
  <c r="F2826" i="2" s="1"/>
  <c r="F2827" i="2" s="1"/>
  <c r="F2828" i="2" s="1"/>
  <c r="F2829" i="2" s="1"/>
  <c r="F2830" i="2" s="1"/>
  <c r="F2831" i="2" s="1"/>
  <c r="F2832" i="2" s="1"/>
  <c r="F2833" i="2" s="1"/>
  <c r="F2834" i="2" s="1"/>
  <c r="F2835" i="2" s="1"/>
  <c r="F2836" i="2" s="1"/>
  <c r="F2837" i="2" s="1"/>
  <c r="F2838" i="2" s="1"/>
  <c r="F2839" i="2" s="1"/>
  <c r="F2840" i="2" s="1"/>
  <c r="F2841" i="2" s="1"/>
  <c r="F2842" i="2" s="1"/>
  <c r="F2843" i="2" s="1"/>
  <c r="F2844" i="2" s="1"/>
  <c r="F2845" i="2" s="1"/>
  <c r="F2846" i="2" s="1"/>
  <c r="F2847" i="2" s="1"/>
  <c r="F2848" i="2" s="1"/>
  <c r="F2849" i="2" s="1"/>
  <c r="F2850" i="2" s="1"/>
  <c r="F2851" i="2" s="1"/>
  <c r="F2852" i="2" s="1"/>
  <c r="F2853" i="2" s="1"/>
  <c r="F2854" i="2" s="1"/>
  <c r="F2855" i="2" s="1"/>
  <c r="F2856" i="2" s="1"/>
  <c r="F2857" i="2" s="1"/>
  <c r="F2858" i="2" s="1"/>
  <c r="F2859" i="2" s="1"/>
  <c r="F2860" i="2" s="1"/>
  <c r="F2861" i="2" s="1"/>
  <c r="F2862" i="2" s="1"/>
  <c r="F2863" i="2" s="1"/>
  <c r="F2864" i="2" s="1"/>
  <c r="F2865" i="2" s="1"/>
  <c r="F2866" i="2" s="1"/>
  <c r="F2867" i="2" s="1"/>
  <c r="F2868" i="2" s="1"/>
  <c r="F2869" i="2" s="1"/>
  <c r="F2870" i="2" s="1"/>
  <c r="F2871" i="2" s="1"/>
  <c r="F2872" i="2" s="1"/>
  <c r="F2873" i="2" s="1"/>
  <c r="F2874" i="2" s="1"/>
  <c r="F2875" i="2" s="1"/>
  <c r="F2876" i="2" s="1"/>
  <c r="F2877" i="2" s="1"/>
  <c r="F2878" i="2" s="1"/>
  <c r="F2879" i="2" s="1"/>
  <c r="F2880" i="2" s="1"/>
  <c r="F2881" i="2" s="1"/>
  <c r="F2882" i="2" s="1"/>
  <c r="F2883" i="2" s="1"/>
  <c r="F2884" i="2" s="1"/>
  <c r="F2885" i="2" s="1"/>
  <c r="F2886" i="2" s="1"/>
  <c r="F2887" i="2" s="1"/>
  <c r="F2888" i="2" s="1"/>
  <c r="F2889" i="2" s="1"/>
  <c r="F2890" i="2" s="1"/>
  <c r="F2891" i="2" s="1"/>
  <c r="F2892" i="2" s="1"/>
  <c r="F2893" i="2" s="1"/>
  <c r="F2894" i="2" s="1"/>
  <c r="F2895" i="2" s="1"/>
  <c r="F2896" i="2" s="1"/>
  <c r="F2897" i="2" s="1"/>
  <c r="F2898" i="2" s="1"/>
  <c r="F2899" i="2" s="1"/>
  <c r="F2900" i="2" s="1"/>
  <c r="F2901" i="2" s="1"/>
  <c r="F2902" i="2" s="1"/>
  <c r="F2903" i="2" s="1"/>
  <c r="F2904" i="2" s="1"/>
  <c r="F2905" i="2" s="1"/>
  <c r="F2906" i="2" s="1"/>
  <c r="F2907" i="2" s="1"/>
  <c r="F2908" i="2" s="1"/>
  <c r="F2909" i="2" s="1"/>
  <c r="F2910" i="2" s="1"/>
  <c r="F2911" i="2" s="1"/>
  <c r="F2912" i="2" s="1"/>
  <c r="F2913" i="2" s="1"/>
  <c r="F2914" i="2" s="1"/>
  <c r="F2915" i="2" s="1"/>
  <c r="F2916" i="2" s="1"/>
  <c r="F2917" i="2" s="1"/>
  <c r="F2918" i="2" s="1"/>
  <c r="F2919" i="2" s="1"/>
  <c r="F2920" i="2" s="1"/>
  <c r="F2921" i="2" s="1"/>
  <c r="F2922" i="2" s="1"/>
  <c r="F2923" i="2" s="1"/>
  <c r="F2924" i="2" s="1"/>
  <c r="F2925" i="2" s="1"/>
  <c r="F2926" i="2" s="1"/>
  <c r="F2927" i="2" s="1"/>
  <c r="F2928" i="2" s="1"/>
  <c r="F2929" i="2" s="1"/>
  <c r="F2930" i="2" s="1"/>
  <c r="F2931" i="2" s="1"/>
  <c r="F2932" i="2" s="1"/>
  <c r="F2933" i="2" s="1"/>
  <c r="F2934" i="2" s="1"/>
  <c r="F2935" i="2" s="1"/>
  <c r="F2936" i="2" s="1"/>
  <c r="F2937" i="2" s="1"/>
  <c r="F2938" i="2" s="1"/>
  <c r="F2939" i="2" s="1"/>
  <c r="F2940" i="2" s="1"/>
  <c r="F2941" i="2" s="1"/>
  <c r="F2942" i="2" s="1"/>
  <c r="F2943" i="2" s="1"/>
  <c r="F2944" i="2" s="1"/>
  <c r="F2945" i="2" s="1"/>
  <c r="F2946" i="2" s="1"/>
  <c r="F2947" i="2" s="1"/>
  <c r="F2948" i="2" s="1"/>
  <c r="F2949" i="2" s="1"/>
  <c r="F2950" i="2" s="1"/>
  <c r="F2951" i="2" s="1"/>
  <c r="F2952" i="2" s="1"/>
  <c r="F2953" i="2" s="1"/>
  <c r="F2954" i="2" s="1"/>
  <c r="F2955" i="2" s="1"/>
  <c r="F2956" i="2" s="1"/>
  <c r="F2957" i="2" s="1"/>
  <c r="F2958" i="2" s="1"/>
  <c r="F2959" i="2" s="1"/>
  <c r="F2960" i="2" s="1"/>
  <c r="F2961" i="2" s="1"/>
  <c r="F2962" i="2" s="1"/>
  <c r="F2963" i="2" s="1"/>
  <c r="F2964" i="2" s="1"/>
  <c r="F2965" i="2" s="1"/>
  <c r="F2966" i="2" s="1"/>
  <c r="F2967" i="2" s="1"/>
  <c r="F2968" i="2" s="1"/>
  <c r="F2969" i="2" s="1"/>
  <c r="F2970" i="2" s="1"/>
  <c r="F2971" i="2" s="1"/>
  <c r="F2972" i="2" s="1"/>
  <c r="F2973" i="2" s="1"/>
  <c r="F2974" i="2" s="1"/>
  <c r="F2975" i="2" s="1"/>
  <c r="F2976" i="2" s="1"/>
  <c r="F2977" i="2" s="1"/>
  <c r="F2978" i="2" s="1"/>
  <c r="F2979" i="2" s="1"/>
  <c r="F2980" i="2" s="1"/>
  <c r="F2981" i="2" s="1"/>
  <c r="F2982" i="2" s="1"/>
  <c r="F2983" i="2" s="1"/>
  <c r="F2984" i="2" s="1"/>
  <c r="F2985" i="2" s="1"/>
  <c r="F2986" i="2" s="1"/>
  <c r="F2987" i="2" s="1"/>
  <c r="F2988" i="2" s="1"/>
  <c r="F2989" i="2" s="1"/>
  <c r="F2990" i="2" s="1"/>
  <c r="F2991" i="2" s="1"/>
  <c r="F2992" i="2" s="1"/>
  <c r="F2993" i="2" s="1"/>
  <c r="F2994" i="2" s="1"/>
  <c r="F2995" i="2" s="1"/>
  <c r="F2996" i="2" s="1"/>
  <c r="F2997" i="2" s="1"/>
  <c r="F2998" i="2" s="1"/>
  <c r="F2999" i="2" s="1"/>
  <c r="F3000" i="2" s="1"/>
  <c r="F3001" i="2" s="1"/>
  <c r="F3002" i="2" s="1"/>
  <c r="F3003" i="2" s="1"/>
  <c r="F3004" i="2" s="1"/>
  <c r="F3005" i="2" s="1"/>
  <c r="F3006" i="2" s="1"/>
  <c r="F3007" i="2" s="1"/>
  <c r="F3008" i="2" s="1"/>
  <c r="F3009" i="2" s="1"/>
  <c r="F3010" i="2" s="1"/>
  <c r="F3011" i="2" s="1"/>
  <c r="F3012" i="2" s="1"/>
  <c r="F3013" i="2" s="1"/>
  <c r="F3014" i="2" s="1"/>
  <c r="F3015" i="2" s="1"/>
  <c r="F3016" i="2" s="1"/>
  <c r="F3017" i="2" s="1"/>
  <c r="F3018" i="2" s="1"/>
  <c r="F3019" i="2" s="1"/>
  <c r="F3020" i="2" s="1"/>
  <c r="F3021" i="2" s="1"/>
  <c r="F3022" i="2" s="1"/>
  <c r="F3023" i="2" s="1"/>
  <c r="F3024" i="2" s="1"/>
  <c r="F3025" i="2" s="1"/>
  <c r="F3026" i="2" s="1"/>
  <c r="F3027" i="2" s="1"/>
  <c r="F3028" i="2" s="1"/>
  <c r="F3029" i="2" s="1"/>
  <c r="F3030" i="2" s="1"/>
  <c r="F3031" i="2" s="1"/>
  <c r="F3032" i="2" s="1"/>
  <c r="F3033" i="2" s="1"/>
  <c r="F3034" i="2" s="1"/>
  <c r="F3035" i="2" s="1"/>
  <c r="F3036" i="2" s="1"/>
  <c r="F3037" i="2" s="1"/>
  <c r="F3038" i="2" s="1"/>
  <c r="F3039" i="2" s="1"/>
  <c r="F3040" i="2" s="1"/>
  <c r="F3041" i="2" s="1"/>
  <c r="F3042" i="2" s="1"/>
  <c r="F3043" i="2" s="1"/>
  <c r="F3044" i="2" s="1"/>
  <c r="F3045" i="2" s="1"/>
  <c r="F3046" i="2" s="1"/>
  <c r="F3047" i="2" s="1"/>
  <c r="F3048" i="2" s="1"/>
  <c r="F3049" i="2" s="1"/>
  <c r="F3050" i="2" s="1"/>
  <c r="F3051" i="2" s="1"/>
  <c r="F3052" i="2" s="1"/>
  <c r="F3053" i="2" s="1"/>
  <c r="F3054" i="2" s="1"/>
  <c r="F3055" i="2" s="1"/>
  <c r="F3056" i="2" s="1"/>
  <c r="F3057" i="2" s="1"/>
  <c r="F3058" i="2" s="1"/>
  <c r="F3059" i="2" s="1"/>
  <c r="F3060" i="2" s="1"/>
  <c r="F3061" i="2" s="1"/>
  <c r="F3062" i="2" s="1"/>
  <c r="F3063" i="2" s="1"/>
  <c r="F3064" i="2" s="1"/>
  <c r="F3065" i="2" s="1"/>
  <c r="F3066" i="2" s="1"/>
  <c r="F3067" i="2" s="1"/>
  <c r="F3068" i="2" s="1"/>
  <c r="F3069" i="2" s="1"/>
  <c r="F3070" i="2" s="1"/>
  <c r="F3071" i="2" s="1"/>
  <c r="F3072" i="2" s="1"/>
  <c r="F3073" i="2" s="1"/>
  <c r="F3074" i="2" s="1"/>
  <c r="F3075" i="2" s="1"/>
  <c r="F3076" i="2" s="1"/>
  <c r="F3077" i="2" s="1"/>
  <c r="F3078" i="2" s="1"/>
  <c r="F3079" i="2" s="1"/>
  <c r="F3080" i="2" s="1"/>
  <c r="F3081" i="2" s="1"/>
  <c r="F3082" i="2" s="1"/>
  <c r="F3083" i="2" s="1"/>
  <c r="F3084" i="2" s="1"/>
  <c r="F3085" i="2" s="1"/>
  <c r="F3086" i="2" s="1"/>
  <c r="F3087" i="2" s="1"/>
  <c r="F3088" i="2" s="1"/>
  <c r="F3089" i="2" s="1"/>
  <c r="F3090" i="2" s="1"/>
  <c r="F3091" i="2" s="1"/>
  <c r="F3092" i="2" s="1"/>
  <c r="F3093" i="2" s="1"/>
  <c r="F3094" i="2" s="1"/>
  <c r="F3095" i="2" s="1"/>
  <c r="F3096" i="2" s="1"/>
  <c r="F3097" i="2" s="1"/>
  <c r="F3098" i="2" s="1"/>
  <c r="F3099" i="2" s="1"/>
  <c r="F3100" i="2" s="1"/>
  <c r="F3101" i="2" s="1"/>
  <c r="F3102" i="2" s="1"/>
  <c r="F3103" i="2" s="1"/>
  <c r="F3104" i="2" s="1"/>
  <c r="F3105" i="2" s="1"/>
  <c r="F3106" i="2" s="1"/>
  <c r="F3107" i="2" s="1"/>
  <c r="F3108" i="2" s="1"/>
  <c r="F3109" i="2" s="1"/>
  <c r="F3110" i="2" s="1"/>
  <c r="F3111" i="2" s="1"/>
  <c r="F3112" i="2" s="1"/>
  <c r="F3113" i="2" s="1"/>
  <c r="F3114" i="2" s="1"/>
  <c r="F3115" i="2" s="1"/>
  <c r="F3116" i="2" s="1"/>
  <c r="F3117" i="2" s="1"/>
  <c r="F3118" i="2" s="1"/>
  <c r="F3119" i="2" s="1"/>
  <c r="F3120" i="2" s="1"/>
  <c r="F3121" i="2" s="1"/>
  <c r="F3122" i="2" s="1"/>
  <c r="F3123" i="2" s="1"/>
  <c r="F3124" i="2" s="1"/>
  <c r="F3125" i="2" s="1"/>
  <c r="F3126" i="2" s="1"/>
  <c r="F3127" i="2" s="1"/>
  <c r="F3128" i="2" s="1"/>
  <c r="F3129" i="2" s="1"/>
  <c r="F3130" i="2" s="1"/>
  <c r="F3131" i="2" s="1"/>
  <c r="F3132" i="2" s="1"/>
  <c r="F3133" i="2" s="1"/>
  <c r="F3134" i="2" s="1"/>
  <c r="F3135" i="2" s="1"/>
  <c r="F3136" i="2" s="1"/>
  <c r="F3137" i="2" s="1"/>
  <c r="F3138" i="2" s="1"/>
  <c r="F3139" i="2" s="1"/>
  <c r="F3140" i="2" s="1"/>
  <c r="F3141" i="2" s="1"/>
  <c r="F3142" i="2" s="1"/>
  <c r="F3143" i="2" s="1"/>
  <c r="F3144" i="2" s="1"/>
  <c r="F3145" i="2" s="1"/>
  <c r="F3146" i="2" s="1"/>
  <c r="F3147" i="2" s="1"/>
  <c r="F3148" i="2" s="1"/>
  <c r="F3149" i="2" s="1"/>
  <c r="F3150" i="2" s="1"/>
  <c r="F3151" i="2" s="1"/>
  <c r="F3152" i="2" s="1"/>
  <c r="F3153" i="2" s="1"/>
  <c r="F3154" i="2" s="1"/>
  <c r="F3155" i="2" s="1"/>
  <c r="F3156" i="2" s="1"/>
  <c r="F3157" i="2" s="1"/>
  <c r="F3158" i="2" s="1"/>
  <c r="F3159" i="2" s="1"/>
  <c r="F3160" i="2" s="1"/>
  <c r="F3161" i="2" s="1"/>
  <c r="F3162" i="2" s="1"/>
  <c r="F3163" i="2" s="1"/>
  <c r="F3164" i="2" s="1"/>
  <c r="F3165" i="2" s="1"/>
  <c r="F3166" i="2" s="1"/>
  <c r="F3167" i="2" s="1"/>
  <c r="F3168" i="2" s="1"/>
  <c r="F3169" i="2" s="1"/>
  <c r="F3170" i="2" s="1"/>
  <c r="F3171" i="2" s="1"/>
  <c r="F3172" i="2" s="1"/>
  <c r="F3173" i="2" s="1"/>
  <c r="F3174" i="2" s="1"/>
  <c r="F3175" i="2" s="1"/>
  <c r="F3176" i="2" s="1"/>
  <c r="F3177" i="2" s="1"/>
  <c r="F3178" i="2" s="1"/>
  <c r="F3179" i="2" s="1"/>
  <c r="F3180" i="2" s="1"/>
  <c r="F3181" i="2" s="1"/>
  <c r="F3182" i="2" s="1"/>
  <c r="F3183" i="2" s="1"/>
  <c r="F3184" i="2" s="1"/>
  <c r="F3185" i="2" s="1"/>
  <c r="F3186" i="2" s="1"/>
  <c r="F3187" i="2" s="1"/>
  <c r="F3188" i="2" s="1"/>
  <c r="F3189" i="2" s="1"/>
  <c r="F3190" i="2" s="1"/>
  <c r="F3191" i="2" s="1"/>
  <c r="F3192" i="2" s="1"/>
  <c r="F3193" i="2" s="1"/>
  <c r="F3194" i="2" s="1"/>
  <c r="F3195" i="2" s="1"/>
  <c r="F3196" i="2" s="1"/>
  <c r="F3197" i="2" s="1"/>
  <c r="F3198" i="2" s="1"/>
  <c r="F3199" i="2" s="1"/>
  <c r="F3200" i="2" s="1"/>
  <c r="F3201" i="2" s="1"/>
  <c r="F3202" i="2" s="1"/>
  <c r="F3203" i="2" s="1"/>
  <c r="F3204" i="2" s="1"/>
  <c r="F3205" i="2" s="1"/>
  <c r="F3206" i="2" s="1"/>
  <c r="F3207" i="2" s="1"/>
  <c r="F3208" i="2" s="1"/>
  <c r="F3209" i="2" s="1"/>
  <c r="F3210" i="2" s="1"/>
  <c r="F3211" i="2" s="1"/>
  <c r="F3212" i="2" s="1"/>
  <c r="F3213" i="2" s="1"/>
  <c r="F3214" i="2" s="1"/>
  <c r="F3215" i="2" s="1"/>
  <c r="F3216" i="2" s="1"/>
  <c r="F3217" i="2" s="1"/>
  <c r="F3218" i="2" s="1"/>
  <c r="F3219" i="2" s="1"/>
  <c r="F3220" i="2" s="1"/>
  <c r="F3221" i="2" s="1"/>
  <c r="F3222" i="2" s="1"/>
  <c r="F3223" i="2" s="1"/>
  <c r="F3224" i="2" s="1"/>
  <c r="F3225" i="2" s="1"/>
  <c r="F3226" i="2" s="1"/>
  <c r="F3227" i="2" s="1"/>
  <c r="F3228" i="2" s="1"/>
  <c r="F3229" i="2" s="1"/>
  <c r="F3230" i="2" s="1"/>
  <c r="F3231" i="2" s="1"/>
  <c r="F3232" i="2" s="1"/>
  <c r="F3233" i="2" s="1"/>
  <c r="F3234" i="2" s="1"/>
  <c r="F3235" i="2" s="1"/>
  <c r="F3236" i="2" s="1"/>
  <c r="F3237" i="2" s="1"/>
  <c r="F3238" i="2" s="1"/>
  <c r="F3239" i="2" s="1"/>
  <c r="F3240" i="2" s="1"/>
  <c r="F3241" i="2" s="1"/>
  <c r="F3242" i="2" s="1"/>
  <c r="F3243" i="2" s="1"/>
  <c r="F3244" i="2" s="1"/>
  <c r="F3245" i="2" s="1"/>
  <c r="F3246" i="2" s="1"/>
  <c r="F3247" i="2" s="1"/>
  <c r="F3248" i="2" s="1"/>
  <c r="F3249" i="2" s="1"/>
  <c r="F3250" i="2" s="1"/>
  <c r="F3251" i="2" s="1"/>
  <c r="F3252" i="2" s="1"/>
  <c r="F3253" i="2" s="1"/>
  <c r="F3254" i="2" s="1"/>
  <c r="F3255" i="2" s="1"/>
  <c r="F3256" i="2" s="1"/>
  <c r="F3257" i="2" s="1"/>
  <c r="F3258" i="2" s="1"/>
  <c r="F3259" i="2" s="1"/>
  <c r="F3260" i="2" s="1"/>
  <c r="F3261" i="2" s="1"/>
  <c r="F3262" i="2" s="1"/>
  <c r="F3263" i="2" s="1"/>
  <c r="F3264" i="2" s="1"/>
  <c r="F3265" i="2" s="1"/>
  <c r="F3266" i="2" s="1"/>
  <c r="F3267" i="2" s="1"/>
  <c r="F3268" i="2" s="1"/>
  <c r="F3269" i="2" s="1"/>
  <c r="F3270" i="2" s="1"/>
  <c r="F3271" i="2" s="1"/>
  <c r="F3272" i="2" s="1"/>
  <c r="F3273" i="2" s="1"/>
  <c r="F3274" i="2" s="1"/>
  <c r="F3275" i="2" s="1"/>
  <c r="F3276" i="2" s="1"/>
  <c r="F3277" i="2" s="1"/>
  <c r="F3278" i="2" s="1"/>
  <c r="F3279" i="2" s="1"/>
  <c r="F3280" i="2" s="1"/>
  <c r="F3281" i="2" s="1"/>
  <c r="F3282" i="2" s="1"/>
  <c r="F3283" i="2" s="1"/>
  <c r="F3284" i="2" s="1"/>
  <c r="F3285" i="2" s="1"/>
  <c r="F3286" i="2" s="1"/>
  <c r="F3287" i="2" s="1"/>
  <c r="F3288" i="2" s="1"/>
  <c r="F3289" i="2" s="1"/>
  <c r="F3290" i="2" s="1"/>
  <c r="F3291" i="2" s="1"/>
  <c r="F3292" i="2" s="1"/>
  <c r="F3293" i="2" s="1"/>
  <c r="F3294" i="2" s="1"/>
  <c r="F3295" i="2" s="1"/>
  <c r="F3296" i="2" s="1"/>
  <c r="F3297" i="2" s="1"/>
  <c r="F3298" i="2" s="1"/>
  <c r="F3299" i="2" s="1"/>
  <c r="F3300" i="2" s="1"/>
  <c r="F3301" i="2" s="1"/>
  <c r="F3302" i="2" s="1"/>
  <c r="F3303" i="2" s="1"/>
  <c r="F3304" i="2" s="1"/>
  <c r="F3305" i="2" s="1"/>
  <c r="F3306" i="2" s="1"/>
  <c r="F3307" i="2" s="1"/>
  <c r="F3308" i="2" s="1"/>
  <c r="F3309" i="2" s="1"/>
  <c r="F3310" i="2" s="1"/>
  <c r="F3311" i="2" s="1"/>
  <c r="F3312" i="2" s="1"/>
  <c r="F3313" i="2" s="1"/>
  <c r="F3314" i="2" s="1"/>
  <c r="F3315" i="2" s="1"/>
  <c r="F3316" i="2" s="1"/>
  <c r="F3317" i="2" s="1"/>
  <c r="F3318" i="2" s="1"/>
  <c r="F3319" i="2" s="1"/>
  <c r="F3320" i="2" s="1"/>
  <c r="F3321" i="2" s="1"/>
  <c r="F3322" i="2" s="1"/>
  <c r="F3323" i="2" s="1"/>
  <c r="F3324" i="2" s="1"/>
  <c r="F3325" i="2" s="1"/>
  <c r="F3326" i="2" s="1"/>
  <c r="F3327" i="2" s="1"/>
  <c r="F3328" i="2" s="1"/>
  <c r="F3329" i="2" s="1"/>
  <c r="F3330" i="2" s="1"/>
  <c r="F3331" i="2" s="1"/>
  <c r="F3332" i="2" s="1"/>
  <c r="F3333" i="2" s="1"/>
  <c r="F3334" i="2" s="1"/>
  <c r="F3335" i="2" s="1"/>
  <c r="F3336" i="2" s="1"/>
  <c r="F3337" i="2" s="1"/>
  <c r="F3338" i="2" s="1"/>
  <c r="F3339" i="2" s="1"/>
  <c r="F3340" i="2" s="1"/>
  <c r="F3341" i="2" s="1"/>
  <c r="F3342" i="2" s="1"/>
  <c r="F3343" i="2" s="1"/>
  <c r="F3344" i="2" s="1"/>
  <c r="F3345" i="2" s="1"/>
  <c r="F3346" i="2" s="1"/>
  <c r="F3347" i="2" s="1"/>
  <c r="F3348" i="2" s="1"/>
  <c r="F3349" i="2" s="1"/>
  <c r="F3350" i="2" s="1"/>
  <c r="F3351" i="2" s="1"/>
  <c r="F3352" i="2" s="1"/>
  <c r="F3353" i="2" s="1"/>
  <c r="F3354" i="2" s="1"/>
  <c r="F3355" i="2" s="1"/>
  <c r="F3356" i="2" s="1"/>
  <c r="F3357" i="2" s="1"/>
  <c r="F3358" i="2" s="1"/>
  <c r="F3359" i="2" s="1"/>
  <c r="F3360" i="2" s="1"/>
  <c r="F3361" i="2" s="1"/>
  <c r="F3362" i="2" s="1"/>
  <c r="F3363" i="2" s="1"/>
  <c r="F3364" i="2" s="1"/>
  <c r="F3365" i="2" s="1"/>
  <c r="F3366" i="2" s="1"/>
  <c r="F3367" i="2" s="1"/>
  <c r="F3368" i="2" s="1"/>
  <c r="F3369" i="2" s="1"/>
  <c r="F3370" i="2" s="1"/>
  <c r="F3371" i="2" s="1"/>
  <c r="F3372" i="2" s="1"/>
  <c r="F3373" i="2" s="1"/>
  <c r="F3374" i="2" s="1"/>
  <c r="F3375" i="2" s="1"/>
  <c r="F3376" i="2" s="1"/>
  <c r="F3377" i="2" s="1"/>
  <c r="F3378" i="2" s="1"/>
  <c r="F3379" i="2" s="1"/>
  <c r="F3380" i="2" s="1"/>
  <c r="F3381" i="2" s="1"/>
  <c r="F3382" i="2" s="1"/>
  <c r="F3383" i="2" s="1"/>
  <c r="F3384" i="2" s="1"/>
  <c r="F3385" i="2" s="1"/>
  <c r="F3386" i="2" s="1"/>
  <c r="F3387" i="2" s="1"/>
  <c r="F3388" i="2" s="1"/>
  <c r="F3389" i="2" s="1"/>
  <c r="F3390" i="2" s="1"/>
  <c r="F3391" i="2" s="1"/>
  <c r="F3392" i="2" s="1"/>
  <c r="F3393" i="2" s="1"/>
  <c r="F3394" i="2" s="1"/>
  <c r="F3395" i="2" s="1"/>
  <c r="F3396" i="2" s="1"/>
  <c r="F3397" i="2" s="1"/>
  <c r="F3398" i="2" s="1"/>
  <c r="F3399" i="2" s="1"/>
  <c r="F3400" i="2" s="1"/>
  <c r="F3401" i="2" s="1"/>
  <c r="F3402" i="2" s="1"/>
  <c r="F3403" i="2" s="1"/>
  <c r="F3404" i="2" s="1"/>
  <c r="F3405" i="2" s="1"/>
  <c r="F3406" i="2" s="1"/>
  <c r="F3407" i="2" s="1"/>
  <c r="F3408" i="2" s="1"/>
  <c r="F3409" i="2" s="1"/>
  <c r="F3410" i="2" s="1"/>
  <c r="F3411" i="2" s="1"/>
  <c r="F3412" i="2" s="1"/>
  <c r="F3413" i="2" s="1"/>
  <c r="F3414" i="2" s="1"/>
  <c r="F3415" i="2" s="1"/>
  <c r="F3416" i="2" s="1"/>
  <c r="F3417" i="2" s="1"/>
  <c r="F3418" i="2" s="1"/>
  <c r="F3419" i="2" s="1"/>
  <c r="F3420" i="2" s="1"/>
  <c r="F3421" i="2" s="1"/>
  <c r="F3422" i="2" s="1"/>
  <c r="F3423" i="2" s="1"/>
  <c r="F3424" i="2" s="1"/>
  <c r="F3425" i="2" s="1"/>
  <c r="F3426" i="2" s="1"/>
  <c r="F3427" i="2" s="1"/>
  <c r="F3428" i="2" s="1"/>
  <c r="F3429" i="2" s="1"/>
  <c r="F3430" i="2" s="1"/>
  <c r="F3431" i="2" s="1"/>
  <c r="F3432" i="2" s="1"/>
  <c r="F3433" i="2" s="1"/>
  <c r="F3434" i="2" s="1"/>
  <c r="F3435" i="2" s="1"/>
  <c r="F3436" i="2" s="1"/>
  <c r="F3437" i="2" s="1"/>
  <c r="F3438" i="2" s="1"/>
  <c r="F3439" i="2" s="1"/>
  <c r="F3440" i="2" s="1"/>
  <c r="F3441" i="2" s="1"/>
  <c r="F3442" i="2" s="1"/>
  <c r="F3443" i="2" s="1"/>
  <c r="F3444" i="2" s="1"/>
  <c r="F3445" i="2" s="1"/>
  <c r="F3446" i="2" s="1"/>
  <c r="F3447" i="2" s="1"/>
  <c r="F3448" i="2" s="1"/>
  <c r="F3449" i="2" s="1"/>
  <c r="F3450" i="2" s="1"/>
  <c r="F3451" i="2" s="1"/>
  <c r="F3452" i="2" s="1"/>
  <c r="F3453" i="2" s="1"/>
  <c r="F3454" i="2" s="1"/>
  <c r="F3455" i="2" s="1"/>
  <c r="F3456" i="2" s="1"/>
  <c r="F3457" i="2" s="1"/>
  <c r="F3458" i="2" s="1"/>
  <c r="F3459" i="2" s="1"/>
  <c r="F3460" i="2" s="1"/>
  <c r="F3461" i="2" s="1"/>
  <c r="F3462" i="2" s="1"/>
  <c r="F3463" i="2" s="1"/>
  <c r="F3464" i="2" s="1"/>
  <c r="F3465" i="2" s="1"/>
  <c r="F3466" i="2" s="1"/>
  <c r="F3467" i="2" s="1"/>
  <c r="F3468" i="2" s="1"/>
  <c r="F3469" i="2" s="1"/>
  <c r="F3470" i="2" s="1"/>
  <c r="F3471" i="2" s="1"/>
  <c r="F3472" i="2" s="1"/>
  <c r="F3473" i="2" s="1"/>
  <c r="F3474" i="2" s="1"/>
  <c r="F3475" i="2" s="1"/>
  <c r="F3476" i="2" s="1"/>
  <c r="F3477" i="2" s="1"/>
  <c r="F3478" i="2" s="1"/>
  <c r="F3479" i="2" s="1"/>
  <c r="F3480" i="2" s="1"/>
  <c r="F3481" i="2" s="1"/>
  <c r="F3482" i="2" s="1"/>
  <c r="F3483" i="2" s="1"/>
  <c r="F3484" i="2" s="1"/>
  <c r="F3485" i="2" s="1"/>
  <c r="F3486" i="2" s="1"/>
  <c r="F3487" i="2" s="1"/>
  <c r="F3488" i="2" s="1"/>
  <c r="F3489" i="2" s="1"/>
  <c r="F3490" i="2" s="1"/>
  <c r="F3491" i="2" s="1"/>
  <c r="F3492" i="2" s="1"/>
  <c r="F3493" i="2" s="1"/>
  <c r="F3494" i="2" s="1"/>
  <c r="F3495" i="2" s="1"/>
  <c r="F3496" i="2" s="1"/>
  <c r="F3497" i="2" s="1"/>
  <c r="F3498" i="2" s="1"/>
  <c r="F3499" i="2" s="1"/>
  <c r="F3500" i="2" s="1"/>
  <c r="F3501" i="2" s="1"/>
  <c r="F3502" i="2" s="1"/>
  <c r="F3503" i="2" s="1"/>
  <c r="F3504" i="2" s="1"/>
  <c r="F3505" i="2" s="1"/>
  <c r="F3506" i="2" s="1"/>
  <c r="F3507" i="2" s="1"/>
  <c r="F3508" i="2" s="1"/>
  <c r="F3509" i="2" s="1"/>
  <c r="F3510" i="2" s="1"/>
  <c r="F3511" i="2" s="1"/>
  <c r="F3512" i="2" s="1"/>
  <c r="F3513" i="2" s="1"/>
  <c r="F3514" i="2" s="1"/>
  <c r="F3515" i="2" s="1"/>
  <c r="F3516" i="2" s="1"/>
  <c r="F3517" i="2" s="1"/>
  <c r="F3518" i="2" s="1"/>
  <c r="F3519" i="2" s="1"/>
  <c r="F3520" i="2" s="1"/>
  <c r="F3521" i="2" s="1"/>
  <c r="F3522" i="2" s="1"/>
  <c r="F3523" i="2" s="1"/>
  <c r="F3524" i="2" s="1"/>
  <c r="F3525" i="2" s="1"/>
  <c r="F3526" i="2" s="1"/>
  <c r="F3527" i="2" s="1"/>
  <c r="F3528" i="2" s="1"/>
  <c r="F3529" i="2" s="1"/>
  <c r="F3530" i="2" s="1"/>
  <c r="F3531" i="2" s="1"/>
  <c r="F3532" i="2" s="1"/>
  <c r="F3533" i="2" s="1"/>
  <c r="F3534" i="2" s="1"/>
  <c r="F3535" i="2" s="1"/>
  <c r="F3536" i="2" s="1"/>
  <c r="F3537" i="2" s="1"/>
  <c r="F3538" i="2" s="1"/>
  <c r="F3539" i="2" s="1"/>
  <c r="F3540" i="2" s="1"/>
  <c r="F3541" i="2" s="1"/>
  <c r="F3542" i="2" s="1"/>
  <c r="F3543" i="2" s="1"/>
  <c r="F3544" i="2" s="1"/>
  <c r="F3545" i="2" s="1"/>
  <c r="F3546" i="2" s="1"/>
  <c r="F3547" i="2" s="1"/>
  <c r="F3548" i="2" s="1"/>
  <c r="F3549" i="2" s="1"/>
  <c r="F3550" i="2" s="1"/>
  <c r="F3551" i="2" s="1"/>
  <c r="F3552" i="2" s="1"/>
  <c r="F3553" i="2" s="1"/>
  <c r="F3554" i="2" s="1"/>
  <c r="F3555" i="2" s="1"/>
  <c r="F3556" i="2" s="1"/>
  <c r="F3557" i="2" s="1"/>
  <c r="F3558" i="2" s="1"/>
  <c r="F3559" i="2" s="1"/>
  <c r="F3560" i="2" s="1"/>
  <c r="F3561" i="2" s="1"/>
  <c r="F3562" i="2" s="1"/>
  <c r="F3563" i="2" s="1"/>
  <c r="F3564" i="2" s="1"/>
  <c r="F3565" i="2" s="1"/>
  <c r="F3566" i="2" s="1"/>
  <c r="F3567" i="2" s="1"/>
  <c r="F3568" i="2" s="1"/>
  <c r="F3569" i="2" s="1"/>
  <c r="F3570" i="2" s="1"/>
  <c r="F3571" i="2" s="1"/>
  <c r="F3572" i="2" s="1"/>
  <c r="F3573" i="2" s="1"/>
  <c r="F3574" i="2" s="1"/>
  <c r="F3575" i="2" s="1"/>
  <c r="F3576" i="2" s="1"/>
  <c r="F3577" i="2" s="1"/>
  <c r="F3578" i="2" s="1"/>
  <c r="F3579" i="2" s="1"/>
  <c r="F3580" i="2" s="1"/>
  <c r="F3581" i="2" s="1"/>
  <c r="F3582" i="2" s="1"/>
  <c r="F3583" i="2" s="1"/>
  <c r="F3584" i="2" s="1"/>
  <c r="F3585" i="2" s="1"/>
  <c r="F3586" i="2" s="1"/>
  <c r="F3587" i="2" s="1"/>
  <c r="F3588" i="2" s="1"/>
  <c r="F3589" i="2" s="1"/>
  <c r="F3590" i="2" s="1"/>
  <c r="F3591" i="2" s="1"/>
  <c r="F3592" i="2" s="1"/>
  <c r="F3593" i="2" s="1"/>
  <c r="F3594" i="2" s="1"/>
  <c r="F3595" i="2" s="1"/>
  <c r="F3596" i="2" s="1"/>
  <c r="F3597" i="2" s="1"/>
  <c r="F3598" i="2" s="1"/>
  <c r="F3599" i="2" s="1"/>
  <c r="F3600" i="2" s="1"/>
  <c r="F3601" i="2" s="1"/>
  <c r="F3602" i="2" s="1"/>
  <c r="F3603" i="2" s="1"/>
  <c r="F3604" i="2" s="1"/>
  <c r="F3605" i="2" s="1"/>
  <c r="F3606" i="2" s="1"/>
  <c r="F3607" i="2" s="1"/>
  <c r="F3608" i="2" s="1"/>
  <c r="F3609" i="2" s="1"/>
  <c r="F3610" i="2" s="1"/>
  <c r="F3611" i="2" s="1"/>
  <c r="F3612" i="2" s="1"/>
  <c r="F3613" i="2" s="1"/>
  <c r="F3614" i="2" s="1"/>
  <c r="F3615" i="2" s="1"/>
  <c r="F3616" i="2" s="1"/>
  <c r="F3617" i="2" s="1"/>
  <c r="F3618" i="2" s="1"/>
  <c r="F3619" i="2" s="1"/>
  <c r="F3620" i="2" s="1"/>
  <c r="F3621" i="2" s="1"/>
  <c r="F3622" i="2" s="1"/>
  <c r="F3623" i="2" s="1"/>
  <c r="F3624" i="2" s="1"/>
  <c r="F3625" i="2" s="1"/>
  <c r="F3626" i="2" s="1"/>
  <c r="F3627" i="2" s="1"/>
  <c r="F3628" i="2" s="1"/>
  <c r="F3629" i="2" s="1"/>
  <c r="F3630" i="2" s="1"/>
  <c r="F3631" i="2" s="1"/>
  <c r="F3632" i="2" s="1"/>
  <c r="F3633" i="2" s="1"/>
  <c r="F3634" i="2" s="1"/>
  <c r="F3635" i="2" s="1"/>
  <c r="F3636" i="2" s="1"/>
  <c r="F3637" i="2" s="1"/>
  <c r="F3638" i="2" s="1"/>
  <c r="F3639" i="2" s="1"/>
  <c r="F3640" i="2" s="1"/>
  <c r="F3641" i="2" s="1"/>
  <c r="F3642" i="2" s="1"/>
  <c r="F3643" i="2" s="1"/>
  <c r="F3644" i="2" s="1"/>
  <c r="F3645" i="2" s="1"/>
  <c r="F3646" i="2" s="1"/>
  <c r="F3647" i="2" s="1"/>
  <c r="F3648" i="2" s="1"/>
  <c r="F3649" i="2" s="1"/>
  <c r="F3650" i="2" s="1"/>
  <c r="F3651" i="2" s="1"/>
  <c r="F3652" i="2" s="1"/>
  <c r="F3653" i="2" s="1"/>
  <c r="F3654" i="2" s="1"/>
  <c r="F3655" i="2" s="1"/>
  <c r="F3656" i="2" s="1"/>
  <c r="F3657" i="2" s="1"/>
  <c r="F3658" i="2" s="1"/>
  <c r="F3659" i="2" s="1"/>
  <c r="F3660" i="2" s="1"/>
  <c r="F3661" i="2" s="1"/>
  <c r="F3662" i="2" s="1"/>
  <c r="F3663" i="2" s="1"/>
  <c r="F3664" i="2" s="1"/>
  <c r="F3665" i="2" s="1"/>
  <c r="F3666" i="2" s="1"/>
  <c r="F3667" i="2" s="1"/>
  <c r="F3668" i="2" s="1"/>
  <c r="F3669" i="2" s="1"/>
  <c r="F3670" i="2" s="1"/>
  <c r="F3671" i="2" s="1"/>
  <c r="F3672" i="2" s="1"/>
  <c r="F3673" i="2" s="1"/>
  <c r="F3674" i="2" s="1"/>
  <c r="F3675" i="2" s="1"/>
  <c r="F3676" i="2" s="1"/>
  <c r="F3677" i="2" s="1"/>
  <c r="F3678" i="2" s="1"/>
  <c r="F3679" i="2" s="1"/>
  <c r="F3680" i="2" s="1"/>
  <c r="F3681" i="2" s="1"/>
  <c r="F3682" i="2" s="1"/>
  <c r="F3683" i="2" s="1"/>
  <c r="F3684" i="2" s="1"/>
  <c r="F3685" i="2" s="1"/>
  <c r="F3686" i="2" s="1"/>
  <c r="F3687" i="2" s="1"/>
  <c r="F3688" i="2" s="1"/>
  <c r="F3689" i="2" s="1"/>
  <c r="F3690" i="2" s="1"/>
  <c r="F3691" i="2" s="1"/>
  <c r="F3692" i="2" s="1"/>
  <c r="F3693" i="2" s="1"/>
  <c r="F3694" i="2" s="1"/>
  <c r="F3695" i="2" s="1"/>
  <c r="F3696" i="2" s="1"/>
  <c r="F3697" i="2" s="1"/>
  <c r="F3698" i="2" s="1"/>
  <c r="F3699" i="2" s="1"/>
  <c r="F3700" i="2" s="1"/>
  <c r="F3701" i="2" s="1"/>
  <c r="F3702" i="2" s="1"/>
  <c r="F3703" i="2" s="1"/>
  <c r="F3704" i="2" s="1"/>
  <c r="F3705" i="2" s="1"/>
  <c r="F3706" i="2" s="1"/>
  <c r="F3707" i="2" s="1"/>
  <c r="F3708" i="2" s="1"/>
  <c r="F3709" i="2" s="1"/>
  <c r="F3710" i="2" s="1"/>
  <c r="F3711" i="2" s="1"/>
  <c r="F3712" i="2" s="1"/>
  <c r="F3713" i="2" s="1"/>
  <c r="F3714" i="2" s="1"/>
  <c r="F3715" i="2" s="1"/>
  <c r="F3716" i="2" s="1"/>
  <c r="F3717" i="2" s="1"/>
  <c r="F3718" i="2" s="1"/>
  <c r="F3719" i="2" s="1"/>
  <c r="F3720" i="2" s="1"/>
  <c r="F3721" i="2" s="1"/>
  <c r="F3722" i="2" s="1"/>
  <c r="F3723" i="2" s="1"/>
  <c r="F3724" i="2" s="1"/>
  <c r="F3725" i="2" s="1"/>
  <c r="F3726" i="2" s="1"/>
  <c r="F3727" i="2" s="1"/>
  <c r="F3728" i="2" s="1"/>
  <c r="F3729" i="2" s="1"/>
  <c r="F3730" i="2" s="1"/>
  <c r="F3731" i="2" s="1"/>
  <c r="F3732" i="2" s="1"/>
  <c r="F3733" i="2" s="1"/>
  <c r="F3734" i="2" s="1"/>
  <c r="F3735" i="2" s="1"/>
  <c r="F3736" i="2" s="1"/>
  <c r="F3737" i="2" s="1"/>
  <c r="F3738" i="2" s="1"/>
  <c r="F3739" i="2" s="1"/>
  <c r="F3740" i="2" s="1"/>
  <c r="F3741" i="2" s="1"/>
  <c r="F3742" i="2" s="1"/>
  <c r="F3743" i="2" s="1"/>
  <c r="F3744" i="2" s="1"/>
  <c r="F3745" i="2" s="1"/>
  <c r="F3746" i="2" s="1"/>
  <c r="F3747" i="2" s="1"/>
  <c r="F3748" i="2" s="1"/>
  <c r="F3749" i="2" s="1"/>
  <c r="F3750" i="2" s="1"/>
  <c r="F3751" i="2" s="1"/>
  <c r="F3752" i="2" s="1"/>
  <c r="F3753" i="2" s="1"/>
  <c r="F3754" i="2" s="1"/>
  <c r="F3755" i="2" s="1"/>
  <c r="F3756" i="2" s="1"/>
  <c r="F3757" i="2" s="1"/>
  <c r="F3758" i="2" s="1"/>
  <c r="F3759" i="2" s="1"/>
  <c r="F3760" i="2" s="1"/>
  <c r="F3761" i="2" s="1"/>
  <c r="F3762" i="2" s="1"/>
  <c r="F3763" i="2" s="1"/>
  <c r="F3764" i="2" s="1"/>
  <c r="F3765" i="2" s="1"/>
  <c r="F3766" i="2" s="1"/>
  <c r="F3767" i="2" s="1"/>
  <c r="F3768" i="2" s="1"/>
  <c r="F3769" i="2" s="1"/>
  <c r="F3770" i="2" s="1"/>
  <c r="F3771" i="2" s="1"/>
  <c r="F3772" i="2" s="1"/>
  <c r="F3773" i="2" s="1"/>
  <c r="F3774" i="2" s="1"/>
  <c r="F3775" i="2" s="1"/>
  <c r="F3776" i="2" s="1"/>
  <c r="F3777" i="2" s="1"/>
  <c r="F3778" i="2" s="1"/>
  <c r="F3779" i="2" s="1"/>
  <c r="F3780" i="2" s="1"/>
  <c r="F3781" i="2" s="1"/>
  <c r="F3782" i="2" s="1"/>
  <c r="F3783" i="2" s="1"/>
  <c r="F3784" i="2" s="1"/>
  <c r="F3785" i="2" s="1"/>
  <c r="F3786" i="2" s="1"/>
  <c r="F3787" i="2" s="1"/>
  <c r="F3788" i="2" s="1"/>
  <c r="F3789" i="2" s="1"/>
  <c r="F3790" i="2" s="1"/>
  <c r="F3791" i="2" s="1"/>
  <c r="F3792" i="2" s="1"/>
  <c r="F3793" i="2" s="1"/>
  <c r="F3794" i="2" s="1"/>
  <c r="F3795" i="2" s="1"/>
  <c r="F3796" i="2" s="1"/>
  <c r="F3797" i="2" s="1"/>
  <c r="F3798" i="2" s="1"/>
  <c r="F3799" i="2" s="1"/>
  <c r="F3800" i="2" s="1"/>
  <c r="F3801" i="2" s="1"/>
  <c r="F3802" i="2" s="1"/>
  <c r="F3803" i="2" s="1"/>
  <c r="F3804" i="2" s="1"/>
  <c r="F3805" i="2" s="1"/>
  <c r="F3806" i="2" s="1"/>
  <c r="F3807" i="2" s="1"/>
  <c r="F3808" i="2" s="1"/>
  <c r="F3809" i="2" s="1"/>
  <c r="F3810" i="2" s="1"/>
  <c r="F3811" i="2" s="1"/>
  <c r="F3812" i="2" s="1"/>
  <c r="F3813" i="2" s="1"/>
  <c r="F3814" i="2" s="1"/>
  <c r="F3815" i="2" s="1"/>
  <c r="F3816" i="2" s="1"/>
  <c r="F3817" i="2" s="1"/>
  <c r="F3818" i="2" s="1"/>
  <c r="F3819" i="2" s="1"/>
  <c r="F3820" i="2" s="1"/>
  <c r="F3821" i="2" s="1"/>
  <c r="F3822" i="2" s="1"/>
  <c r="F3823" i="2" s="1"/>
  <c r="F3824" i="2" s="1"/>
  <c r="F3825" i="2" s="1"/>
  <c r="F3826" i="2" s="1"/>
  <c r="F3827" i="2" s="1"/>
  <c r="F3828" i="2" s="1"/>
  <c r="F3829" i="2" s="1"/>
  <c r="F3830" i="2" s="1"/>
  <c r="F3831" i="2" s="1"/>
  <c r="F3832" i="2" s="1"/>
  <c r="F3833" i="2" s="1"/>
  <c r="F3834" i="2" s="1"/>
  <c r="F3835" i="2" s="1"/>
  <c r="F3836" i="2" s="1"/>
  <c r="F3837" i="2" s="1"/>
  <c r="F3838" i="2" s="1"/>
  <c r="F3839" i="2" s="1"/>
  <c r="F3840" i="2" s="1"/>
  <c r="F3841" i="2" s="1"/>
  <c r="F3842" i="2" s="1"/>
  <c r="F3843" i="2" s="1"/>
  <c r="F3844" i="2" s="1"/>
  <c r="F3845" i="2" s="1"/>
  <c r="F3846" i="2" s="1"/>
  <c r="F3847" i="2" s="1"/>
  <c r="F3848" i="2" s="1"/>
  <c r="F3849" i="2" s="1"/>
  <c r="F3850" i="2" s="1"/>
  <c r="F3851" i="2" s="1"/>
  <c r="F3852" i="2" s="1"/>
  <c r="F3853" i="2" s="1"/>
  <c r="F3854" i="2" s="1"/>
  <c r="F3855" i="2" s="1"/>
  <c r="F3856" i="2" s="1"/>
  <c r="F3857" i="2" s="1"/>
  <c r="F3858" i="2" s="1"/>
  <c r="F3859" i="2" s="1"/>
  <c r="F3860" i="2" s="1"/>
  <c r="F3861" i="2" s="1"/>
  <c r="F3862" i="2" s="1"/>
  <c r="F3863" i="2" s="1"/>
  <c r="F3864" i="2" s="1"/>
  <c r="F3865" i="2" s="1"/>
  <c r="F3866" i="2" s="1"/>
  <c r="F3867" i="2" s="1"/>
  <c r="F3868" i="2" s="1"/>
  <c r="F3869" i="2" s="1"/>
  <c r="F3870" i="2" s="1"/>
  <c r="F3871" i="2" s="1"/>
  <c r="F3872" i="2" s="1"/>
  <c r="F3873" i="2" s="1"/>
  <c r="F3874" i="2" s="1"/>
  <c r="F3875" i="2" s="1"/>
  <c r="F3876" i="2" s="1"/>
  <c r="F3877" i="2" s="1"/>
  <c r="F3878" i="2" s="1"/>
  <c r="F3879" i="2" s="1"/>
  <c r="F3880" i="2" s="1"/>
  <c r="F3881" i="2" s="1"/>
  <c r="F3882" i="2" s="1"/>
  <c r="F3883" i="2" s="1"/>
  <c r="F3884" i="2" s="1"/>
  <c r="F3885" i="2" s="1"/>
  <c r="F3886" i="2" s="1"/>
  <c r="F3887" i="2" s="1"/>
  <c r="F3888" i="2" s="1"/>
  <c r="F3889" i="2" s="1"/>
  <c r="F3890" i="2" s="1"/>
  <c r="F3891" i="2" s="1"/>
  <c r="F3892" i="2" s="1"/>
  <c r="F3893" i="2" s="1"/>
  <c r="F3894" i="2" s="1"/>
  <c r="F3895" i="2" s="1"/>
  <c r="F3896" i="2" s="1"/>
  <c r="F3897" i="2" s="1"/>
  <c r="F3898" i="2" s="1"/>
  <c r="F3899" i="2" s="1"/>
  <c r="F3900" i="2" s="1"/>
  <c r="F3901" i="2" s="1"/>
  <c r="F3902" i="2" s="1"/>
  <c r="F3903" i="2" s="1"/>
  <c r="F3904" i="2" s="1"/>
  <c r="F3905" i="2" s="1"/>
  <c r="F3906" i="2" s="1"/>
  <c r="F3907" i="2" s="1"/>
  <c r="F3908" i="2" s="1"/>
  <c r="F3909" i="2" s="1"/>
  <c r="F3910" i="2" s="1"/>
  <c r="F3911" i="2" s="1"/>
  <c r="F3912" i="2" s="1"/>
  <c r="F3913" i="2" s="1"/>
  <c r="F3914" i="2" s="1"/>
  <c r="F3915" i="2" s="1"/>
  <c r="F3916" i="2" s="1"/>
  <c r="F3917" i="2" s="1"/>
  <c r="F3918" i="2" s="1"/>
  <c r="F3919" i="2" s="1"/>
  <c r="F3920" i="2" s="1"/>
  <c r="F3921" i="2" s="1"/>
  <c r="F3922" i="2" s="1"/>
  <c r="F3923" i="2" s="1"/>
  <c r="F3924" i="2" s="1"/>
  <c r="F3925" i="2" s="1"/>
  <c r="F3926" i="2" s="1"/>
  <c r="F3927" i="2" s="1"/>
  <c r="F3928" i="2" s="1"/>
  <c r="F3929" i="2" s="1"/>
  <c r="F3930" i="2" s="1"/>
  <c r="F3931" i="2" s="1"/>
  <c r="F3932" i="2" s="1"/>
  <c r="F3933" i="2" s="1"/>
  <c r="F3934" i="2" s="1"/>
  <c r="F3935" i="2" s="1"/>
  <c r="F3936" i="2" s="1"/>
  <c r="F3937" i="2" s="1"/>
  <c r="F3938" i="2" s="1"/>
  <c r="F3939" i="2" s="1"/>
  <c r="F3940" i="2" s="1"/>
  <c r="F3941" i="2" s="1"/>
  <c r="F3942" i="2" s="1"/>
  <c r="F3943" i="2" s="1"/>
  <c r="F3944" i="2" s="1"/>
  <c r="F3945" i="2" s="1"/>
  <c r="F3946" i="2" s="1"/>
  <c r="F3947" i="2" s="1"/>
  <c r="F3948" i="2" s="1"/>
  <c r="F3949" i="2" s="1"/>
  <c r="F3950" i="2" s="1"/>
  <c r="F3951" i="2" s="1"/>
  <c r="F3952" i="2" s="1"/>
  <c r="F3953" i="2" s="1"/>
  <c r="F3954" i="2" s="1"/>
  <c r="F3955" i="2" s="1"/>
  <c r="F3956" i="2" s="1"/>
  <c r="F3957" i="2" s="1"/>
  <c r="F3958" i="2" s="1"/>
  <c r="F3959" i="2" s="1"/>
  <c r="F3960" i="2" s="1"/>
  <c r="F3961" i="2" s="1"/>
  <c r="F3962" i="2" s="1"/>
  <c r="F3963" i="2" s="1"/>
  <c r="F3964" i="2" s="1"/>
  <c r="F3965" i="2" s="1"/>
  <c r="F3966" i="2" s="1"/>
  <c r="F3967" i="2" s="1"/>
  <c r="F3968" i="2" s="1"/>
  <c r="F3969" i="2" s="1"/>
  <c r="F3970" i="2" s="1"/>
  <c r="F3971" i="2" s="1"/>
  <c r="F3972" i="2" s="1"/>
  <c r="F3973" i="2" s="1"/>
  <c r="F3974" i="2" s="1"/>
  <c r="F3975" i="2" s="1"/>
  <c r="F3976" i="2" s="1"/>
  <c r="F3977" i="2" s="1"/>
  <c r="F3978" i="2" s="1"/>
  <c r="F3979" i="2" s="1"/>
  <c r="F3980" i="2" s="1"/>
  <c r="F3981" i="2" s="1"/>
  <c r="F3982" i="2" s="1"/>
  <c r="F3983" i="2" s="1"/>
  <c r="F3984" i="2" s="1"/>
  <c r="F3985" i="2" s="1"/>
  <c r="F3986" i="2" s="1"/>
  <c r="F3987" i="2" s="1"/>
  <c r="F3988" i="2" s="1"/>
  <c r="F3989" i="2" s="1"/>
  <c r="F3990" i="2" s="1"/>
  <c r="F3991" i="2" s="1"/>
  <c r="F3992" i="2" s="1"/>
  <c r="F3993" i="2" s="1"/>
  <c r="F3994" i="2" s="1"/>
  <c r="F3995" i="2" s="1"/>
  <c r="F3996" i="2" s="1"/>
  <c r="F3997" i="2" s="1"/>
  <c r="F3998" i="2" s="1"/>
  <c r="F3999" i="2" s="1"/>
  <c r="F4000" i="2" s="1"/>
  <c r="F4001" i="2" s="1"/>
  <c r="F4002" i="2" s="1"/>
  <c r="F4003" i="2" s="1"/>
  <c r="F4004" i="2" s="1"/>
  <c r="F4005" i="2" s="1"/>
  <c r="F4006" i="2" s="1"/>
  <c r="F4007" i="2" s="1"/>
  <c r="F4008" i="2" s="1"/>
  <c r="F4009" i="2" s="1"/>
  <c r="F4010" i="2" s="1"/>
  <c r="F4011" i="2" s="1"/>
  <c r="F4012" i="2" s="1"/>
  <c r="F4013" i="2" s="1"/>
  <c r="F4014" i="2" s="1"/>
  <c r="F4015" i="2" s="1"/>
  <c r="F4016" i="2" s="1"/>
  <c r="F4017" i="2" s="1"/>
  <c r="F4018" i="2" s="1"/>
  <c r="F4019" i="2" s="1"/>
  <c r="F4020" i="2" s="1"/>
  <c r="F4021" i="2" s="1"/>
  <c r="F4022" i="2" s="1"/>
  <c r="F4023" i="2" s="1"/>
  <c r="F4024" i="2" s="1"/>
  <c r="F4025" i="2" s="1"/>
  <c r="F4026" i="2" s="1"/>
  <c r="F4027" i="2" s="1"/>
  <c r="F4028" i="2" s="1"/>
  <c r="F4029" i="2" s="1"/>
  <c r="F4030" i="2" s="1"/>
  <c r="F4031" i="2" s="1"/>
  <c r="F4032" i="2" s="1"/>
  <c r="F4033" i="2" s="1"/>
  <c r="F4034" i="2" s="1"/>
  <c r="F4035" i="2" s="1"/>
  <c r="F4036" i="2" s="1"/>
  <c r="F4037" i="2" s="1"/>
  <c r="F4038" i="2" s="1"/>
  <c r="F4039" i="2" s="1"/>
  <c r="F4040" i="2" s="1"/>
  <c r="F4041" i="2" s="1"/>
  <c r="F4042" i="2" s="1"/>
  <c r="F4043" i="2" s="1"/>
  <c r="F4044" i="2" s="1"/>
  <c r="F4045" i="2" s="1"/>
  <c r="F4046" i="2" s="1"/>
  <c r="F4047" i="2" s="1"/>
  <c r="F4048" i="2" s="1"/>
  <c r="F4049" i="2" s="1"/>
  <c r="F4050" i="2" s="1"/>
  <c r="F4051" i="2" s="1"/>
  <c r="F4052" i="2" s="1"/>
  <c r="F4053" i="2" s="1"/>
  <c r="F4054" i="2" s="1"/>
  <c r="F4055" i="2" s="1"/>
  <c r="F4056" i="2" s="1"/>
  <c r="F4057" i="2" s="1"/>
  <c r="F4058" i="2" s="1"/>
  <c r="F4059" i="2" s="1"/>
  <c r="F4060" i="2" s="1"/>
  <c r="F4061" i="2" s="1"/>
  <c r="F4062" i="2" s="1"/>
  <c r="F4063" i="2" s="1"/>
  <c r="F4064" i="2" s="1"/>
  <c r="F4065" i="2" s="1"/>
  <c r="F4066" i="2" s="1"/>
  <c r="F4067" i="2" s="1"/>
  <c r="F4068" i="2" s="1"/>
  <c r="F4069" i="2" s="1"/>
  <c r="F4070" i="2" s="1"/>
  <c r="F4071" i="2" s="1"/>
  <c r="F4072" i="2" s="1"/>
  <c r="F4073" i="2" s="1"/>
  <c r="F4074" i="2" s="1"/>
  <c r="F4075" i="2" s="1"/>
  <c r="F4076" i="2" s="1"/>
  <c r="F4077" i="2" s="1"/>
  <c r="F4078" i="2" s="1"/>
  <c r="F4079" i="2" s="1"/>
  <c r="F4080" i="2" s="1"/>
  <c r="F4081" i="2" s="1"/>
  <c r="F4082" i="2" s="1"/>
  <c r="F4083" i="2" s="1"/>
  <c r="F4084" i="2" s="1"/>
  <c r="F4085" i="2" s="1"/>
  <c r="F4086" i="2" s="1"/>
  <c r="F4087" i="2" s="1"/>
  <c r="F4088" i="2" s="1"/>
  <c r="F4089" i="2" s="1"/>
  <c r="F4090" i="2" s="1"/>
  <c r="F4091" i="2" s="1"/>
  <c r="F4092" i="2" s="1"/>
  <c r="F4093" i="2" s="1"/>
  <c r="F4094" i="2" s="1"/>
  <c r="F4095" i="2" s="1"/>
  <c r="F4096" i="2" s="1"/>
  <c r="F4097" i="2" s="1"/>
  <c r="F4098" i="2" s="1"/>
  <c r="F4099" i="2" s="1"/>
  <c r="F4100" i="2" s="1"/>
  <c r="F4101" i="2" s="1"/>
  <c r="F4102" i="2" s="1"/>
  <c r="F4103" i="2" s="1"/>
  <c r="F4104" i="2" s="1"/>
  <c r="F4105" i="2" s="1"/>
  <c r="F4106" i="2" s="1"/>
  <c r="F4107" i="2" s="1"/>
  <c r="F4108" i="2" s="1"/>
  <c r="F4109" i="2" s="1"/>
  <c r="F4110" i="2" s="1"/>
  <c r="F4111" i="2" s="1"/>
  <c r="F4112" i="2" s="1"/>
  <c r="F4113" i="2" s="1"/>
  <c r="F4114" i="2" s="1"/>
  <c r="F4115" i="2" s="1"/>
  <c r="F4116" i="2" s="1"/>
  <c r="F4117" i="2" s="1"/>
  <c r="F4118" i="2" s="1"/>
  <c r="F4119" i="2" s="1"/>
  <c r="F4120" i="2" s="1"/>
  <c r="F4121" i="2" s="1"/>
  <c r="F4122" i="2" s="1"/>
  <c r="F4123" i="2" s="1"/>
  <c r="F4124" i="2" s="1"/>
  <c r="F4125" i="2" s="1"/>
  <c r="F4126" i="2" s="1"/>
  <c r="F4127" i="2" s="1"/>
  <c r="F4128" i="2" s="1"/>
  <c r="F4129" i="2" s="1"/>
  <c r="F4130" i="2" s="1"/>
  <c r="F4131" i="2" s="1"/>
  <c r="F4132" i="2" s="1"/>
  <c r="F4133" i="2" s="1"/>
  <c r="F4134" i="2" s="1"/>
  <c r="F4135" i="2" s="1"/>
  <c r="F4136" i="2" s="1"/>
  <c r="F4137" i="2" s="1"/>
  <c r="F4138" i="2" s="1"/>
  <c r="F4139" i="2" s="1"/>
  <c r="F4140" i="2" s="1"/>
  <c r="F4141" i="2" s="1"/>
  <c r="F4142" i="2" s="1"/>
  <c r="F4143" i="2" s="1"/>
  <c r="F4144" i="2" s="1"/>
  <c r="F4145" i="2" s="1"/>
  <c r="F4146" i="2" s="1"/>
  <c r="F4147" i="2" s="1"/>
  <c r="F4148" i="2" s="1"/>
  <c r="F4149" i="2" s="1"/>
  <c r="F4150" i="2" s="1"/>
  <c r="F4151" i="2" s="1"/>
  <c r="F4152" i="2" s="1"/>
  <c r="F4153" i="2" s="1"/>
  <c r="F4154" i="2" s="1"/>
  <c r="F4155" i="2" s="1"/>
  <c r="F4156" i="2" s="1"/>
  <c r="F4157" i="2" s="1"/>
  <c r="F4158" i="2" s="1"/>
  <c r="F4159" i="2" s="1"/>
  <c r="F4160" i="2" s="1"/>
  <c r="F4161" i="2" s="1"/>
  <c r="F4162" i="2" s="1"/>
  <c r="F4163" i="2" s="1"/>
  <c r="F4164" i="2" s="1"/>
  <c r="F4165" i="2" s="1"/>
  <c r="F4166" i="2" s="1"/>
  <c r="F4167" i="2" s="1"/>
  <c r="F4168" i="2" s="1"/>
  <c r="F4169" i="2" s="1"/>
  <c r="F4170" i="2" s="1"/>
  <c r="F4171" i="2" s="1"/>
  <c r="F4172" i="2" s="1"/>
  <c r="F4173" i="2" s="1"/>
  <c r="F4174" i="2" s="1"/>
  <c r="F4175" i="2" s="1"/>
  <c r="F4176" i="2" s="1"/>
  <c r="F4177" i="2" s="1"/>
  <c r="F4178" i="2" s="1"/>
  <c r="F4179" i="2" s="1"/>
  <c r="F4180" i="2" s="1"/>
  <c r="F4181" i="2" s="1"/>
  <c r="F4182" i="2" s="1"/>
  <c r="F4183" i="2" s="1"/>
  <c r="F4184" i="2" s="1"/>
  <c r="F4185" i="2" s="1"/>
  <c r="F4186" i="2" s="1"/>
  <c r="F4187" i="2" s="1"/>
  <c r="F4188" i="2" s="1"/>
  <c r="F4189" i="2" s="1"/>
  <c r="F4190" i="2" s="1"/>
  <c r="F4191" i="2" s="1"/>
  <c r="F4192" i="2" s="1"/>
  <c r="F4193" i="2" s="1"/>
  <c r="F4194" i="2" s="1"/>
  <c r="F4195" i="2" s="1"/>
  <c r="F4196" i="2" s="1"/>
  <c r="F4197" i="2" s="1"/>
  <c r="F4198" i="2" s="1"/>
  <c r="F4199" i="2" s="1"/>
  <c r="F4200" i="2" s="1"/>
  <c r="F4201" i="2" s="1"/>
  <c r="F4202" i="2" s="1"/>
  <c r="F4203" i="2" s="1"/>
  <c r="F4204" i="2" s="1"/>
  <c r="F4205" i="2" s="1"/>
  <c r="F4206" i="2" s="1"/>
  <c r="F4207" i="2" s="1"/>
  <c r="F4208" i="2" s="1"/>
  <c r="F4209" i="2" s="1"/>
  <c r="F4210" i="2" s="1"/>
  <c r="F4211" i="2" s="1"/>
  <c r="F4212" i="2" s="1"/>
  <c r="F4213" i="2" s="1"/>
  <c r="F4214" i="2" s="1"/>
  <c r="F4215" i="2" s="1"/>
  <c r="F4216" i="2" s="1"/>
  <c r="F4217" i="2" s="1"/>
  <c r="F4218" i="2" s="1"/>
  <c r="F4219" i="2" s="1"/>
  <c r="F4220" i="2" s="1"/>
  <c r="F4221" i="2" s="1"/>
  <c r="F4222" i="2" s="1"/>
  <c r="F4223" i="2" s="1"/>
  <c r="F4224" i="2" s="1"/>
  <c r="F4225" i="2" s="1"/>
  <c r="F4226" i="2" s="1"/>
  <c r="F4227" i="2" s="1"/>
  <c r="F4228" i="2" s="1"/>
  <c r="F4229" i="2" s="1"/>
  <c r="F4230" i="2" s="1"/>
  <c r="F4231" i="2" s="1"/>
  <c r="F4232" i="2" s="1"/>
  <c r="F4233" i="2" s="1"/>
  <c r="F4234" i="2" s="1"/>
  <c r="F4235" i="2" s="1"/>
  <c r="F4236" i="2" s="1"/>
  <c r="F4237" i="2" s="1"/>
  <c r="F4238" i="2" s="1"/>
  <c r="F4239" i="2" s="1"/>
  <c r="F4240" i="2" s="1"/>
  <c r="F4241" i="2" s="1"/>
  <c r="F4242" i="2" s="1"/>
  <c r="F4243" i="2" s="1"/>
  <c r="F4244" i="2" s="1"/>
  <c r="F4245" i="2" s="1"/>
  <c r="F4246" i="2" s="1"/>
  <c r="F4247" i="2" s="1"/>
  <c r="F4248" i="2" s="1"/>
  <c r="F4249" i="2" s="1"/>
  <c r="F4250" i="2" s="1"/>
  <c r="F4251" i="2" s="1"/>
  <c r="F4252" i="2" s="1"/>
  <c r="F4253" i="2" s="1"/>
  <c r="F4254" i="2" s="1"/>
  <c r="F4255" i="2" s="1"/>
  <c r="F4256" i="2" s="1"/>
  <c r="F4257" i="2" s="1"/>
  <c r="F4258" i="2" s="1"/>
  <c r="F4259" i="2" s="1"/>
  <c r="F4260" i="2" s="1"/>
  <c r="F4261" i="2" s="1"/>
  <c r="F4262" i="2" s="1"/>
  <c r="F4263" i="2" s="1"/>
  <c r="F4264" i="2" s="1"/>
  <c r="F4265" i="2" s="1"/>
  <c r="F4266" i="2" s="1"/>
  <c r="F4267" i="2" s="1"/>
  <c r="F4268" i="2" s="1"/>
  <c r="F4269" i="2" s="1"/>
  <c r="F4270" i="2" s="1"/>
  <c r="F4271" i="2" s="1"/>
  <c r="F4272" i="2" s="1"/>
  <c r="F4273" i="2" s="1"/>
  <c r="F4274" i="2" s="1"/>
  <c r="F4275" i="2" s="1"/>
  <c r="F4276" i="2" s="1"/>
  <c r="F4277" i="2" s="1"/>
  <c r="F4278" i="2" s="1"/>
  <c r="F4279" i="2" s="1"/>
  <c r="F4280" i="2" s="1"/>
  <c r="F4281" i="2" s="1"/>
  <c r="F4282" i="2" s="1"/>
  <c r="F4283" i="2" s="1"/>
  <c r="F4284" i="2" s="1"/>
  <c r="F4285" i="2" s="1"/>
  <c r="F4286" i="2" s="1"/>
  <c r="F4287" i="2" s="1"/>
  <c r="F4288" i="2" s="1"/>
  <c r="F4289" i="2" s="1"/>
  <c r="F4290" i="2" s="1"/>
  <c r="F4291" i="2" s="1"/>
  <c r="F4292" i="2" s="1"/>
  <c r="F4293" i="2" s="1"/>
  <c r="F4294" i="2" s="1"/>
  <c r="F4295" i="2" s="1"/>
  <c r="F4296" i="2" s="1"/>
  <c r="F4297" i="2" s="1"/>
  <c r="F4298" i="2" s="1"/>
  <c r="F4299" i="2" s="1"/>
  <c r="F4300" i="2" s="1"/>
  <c r="F4301" i="2" s="1"/>
  <c r="F4302" i="2" s="1"/>
  <c r="F4303" i="2" s="1"/>
  <c r="F4304" i="2" s="1"/>
  <c r="F4305" i="2" s="1"/>
  <c r="F4306" i="2" s="1"/>
  <c r="F4307" i="2" s="1"/>
  <c r="F4308" i="2" s="1"/>
  <c r="F4309" i="2" s="1"/>
  <c r="F4310" i="2" s="1"/>
  <c r="F4311" i="2" s="1"/>
  <c r="F4312" i="2" s="1"/>
  <c r="F4313" i="2" s="1"/>
  <c r="F4314" i="2" s="1"/>
  <c r="F4315" i="2" s="1"/>
  <c r="F4316" i="2" s="1"/>
  <c r="F4317" i="2" s="1"/>
  <c r="F4318" i="2" s="1"/>
  <c r="F4319" i="2" s="1"/>
  <c r="F4320" i="2" s="1"/>
  <c r="F4321" i="2" s="1"/>
  <c r="F4322" i="2" s="1"/>
  <c r="F4323" i="2" s="1"/>
  <c r="F4324" i="2" s="1"/>
  <c r="F4325" i="2" s="1"/>
  <c r="F4326" i="2" s="1"/>
  <c r="F4327" i="2" s="1"/>
  <c r="F4328" i="2" s="1"/>
  <c r="F4329" i="2" s="1"/>
  <c r="F4330" i="2" s="1"/>
  <c r="F4331" i="2" s="1"/>
  <c r="F4332" i="2" s="1"/>
  <c r="F4333" i="2" s="1"/>
  <c r="F4334" i="2" s="1"/>
  <c r="F4335" i="2" s="1"/>
  <c r="F4336" i="2" s="1"/>
  <c r="F4337" i="2" s="1"/>
  <c r="F4338" i="2" s="1"/>
  <c r="F4339" i="2" s="1"/>
  <c r="F4340" i="2" s="1"/>
  <c r="F4341" i="2" s="1"/>
  <c r="F4342" i="2" s="1"/>
  <c r="F4343" i="2" s="1"/>
  <c r="F4344" i="2" s="1"/>
  <c r="F4345" i="2" s="1"/>
  <c r="F4346" i="2" s="1"/>
  <c r="F4347" i="2" s="1"/>
  <c r="F4348" i="2" s="1"/>
  <c r="F4349" i="2" s="1"/>
  <c r="F4350" i="2" s="1"/>
  <c r="F4351" i="2" s="1"/>
  <c r="F4352" i="2" s="1"/>
  <c r="F4353" i="2" s="1"/>
  <c r="F4354" i="2" s="1"/>
  <c r="F4355" i="2" s="1"/>
  <c r="F4356" i="2" s="1"/>
  <c r="F4357" i="2" s="1"/>
  <c r="F4358" i="2" s="1"/>
  <c r="F4359" i="2" s="1"/>
  <c r="F4360" i="2" s="1"/>
  <c r="F4361" i="2" s="1"/>
  <c r="F4362" i="2" s="1"/>
  <c r="F4363" i="2" s="1"/>
  <c r="F4364" i="2" s="1"/>
  <c r="F4365" i="2" s="1"/>
  <c r="F4366" i="2" s="1"/>
  <c r="F4367" i="2" s="1"/>
  <c r="F4368" i="2" s="1"/>
  <c r="F4369" i="2" s="1"/>
  <c r="F4370" i="2" s="1"/>
  <c r="F4371" i="2" s="1"/>
  <c r="F4372" i="2" s="1"/>
  <c r="F4373" i="2" s="1"/>
  <c r="F4374" i="2" s="1"/>
  <c r="F4375" i="2" s="1"/>
  <c r="F4376" i="2" s="1"/>
  <c r="F4377" i="2" s="1"/>
  <c r="F4378" i="2" s="1"/>
  <c r="F4379" i="2" s="1"/>
  <c r="F4380" i="2" s="1"/>
  <c r="F4381" i="2" s="1"/>
  <c r="F4382" i="2" s="1"/>
  <c r="F4383" i="2" s="1"/>
  <c r="F4384" i="2" s="1"/>
  <c r="F4385" i="2" s="1"/>
  <c r="F4386" i="2" s="1"/>
  <c r="F4387" i="2" s="1"/>
  <c r="F4388" i="2" s="1"/>
  <c r="F4389" i="2" s="1"/>
  <c r="F4390" i="2" s="1"/>
  <c r="F4391" i="2" s="1"/>
  <c r="F4392" i="2" s="1"/>
  <c r="F4393" i="2" s="1"/>
  <c r="F4394" i="2" s="1"/>
  <c r="F4395" i="2" s="1"/>
  <c r="F4396" i="2" s="1"/>
  <c r="F4397" i="2" s="1"/>
  <c r="F4398" i="2" s="1"/>
  <c r="F4399" i="2" s="1"/>
  <c r="F4400" i="2" s="1"/>
  <c r="F4401" i="2" s="1"/>
  <c r="F4402" i="2" s="1"/>
  <c r="F4403" i="2" s="1"/>
  <c r="F4404" i="2" s="1"/>
  <c r="F4405" i="2" s="1"/>
  <c r="F4406" i="2" s="1"/>
  <c r="F4407" i="2" s="1"/>
  <c r="F4408" i="2" s="1"/>
  <c r="F4409" i="2" s="1"/>
  <c r="F4410" i="2" s="1"/>
  <c r="F4411" i="2" s="1"/>
  <c r="F4412" i="2" s="1"/>
  <c r="F4413" i="2" s="1"/>
  <c r="F4414" i="2" s="1"/>
  <c r="F4415" i="2" s="1"/>
  <c r="F4416" i="2" s="1"/>
  <c r="F4417" i="2" s="1"/>
  <c r="F4418" i="2" s="1"/>
  <c r="F4419" i="2" s="1"/>
  <c r="F4420" i="2" s="1"/>
  <c r="F4421" i="2" s="1"/>
  <c r="F4422" i="2" s="1"/>
  <c r="F4423" i="2" s="1"/>
  <c r="F4424" i="2" s="1"/>
  <c r="F4425" i="2" s="1"/>
  <c r="F4426" i="2" s="1"/>
  <c r="F4427" i="2" s="1"/>
  <c r="F4428" i="2" s="1"/>
  <c r="F4429" i="2" s="1"/>
  <c r="F4430" i="2" s="1"/>
  <c r="F4431" i="2" s="1"/>
  <c r="F4432" i="2" s="1"/>
  <c r="F4433" i="2" s="1"/>
  <c r="F4434" i="2" s="1"/>
  <c r="F4435" i="2" s="1"/>
  <c r="F4436" i="2" s="1"/>
  <c r="F4437" i="2" s="1"/>
  <c r="F4438" i="2" s="1"/>
  <c r="F4439" i="2" s="1"/>
  <c r="F4440" i="2" s="1"/>
  <c r="F4441" i="2" s="1"/>
  <c r="F4442" i="2" s="1"/>
  <c r="F4443" i="2" s="1"/>
  <c r="F4444" i="2" s="1"/>
  <c r="F4445" i="2" s="1"/>
  <c r="F4446" i="2" s="1"/>
  <c r="F4447" i="2" s="1"/>
  <c r="F4448" i="2" s="1"/>
  <c r="F4449" i="2" s="1"/>
  <c r="F4450" i="2" s="1"/>
  <c r="F4451" i="2" s="1"/>
  <c r="F4452" i="2" s="1"/>
  <c r="F4453" i="2" s="1"/>
  <c r="F4454" i="2" s="1"/>
  <c r="F4455" i="2" s="1"/>
  <c r="F4456" i="2" s="1"/>
  <c r="F4457" i="2" s="1"/>
  <c r="F4458" i="2" s="1"/>
  <c r="F4459" i="2" s="1"/>
  <c r="F4460" i="2" s="1"/>
  <c r="F4461" i="2" s="1"/>
  <c r="F4462" i="2" s="1"/>
  <c r="F4463" i="2" s="1"/>
  <c r="F4464" i="2" s="1"/>
  <c r="F4465" i="2" s="1"/>
  <c r="F4466" i="2" s="1"/>
  <c r="F4467" i="2" s="1"/>
  <c r="F4468" i="2" s="1"/>
  <c r="F4469" i="2" s="1"/>
  <c r="F4470" i="2" s="1"/>
  <c r="F4471" i="2" s="1"/>
  <c r="F4472" i="2" s="1"/>
  <c r="F4473" i="2" s="1"/>
  <c r="F4474" i="2" s="1"/>
  <c r="F4475" i="2" s="1"/>
  <c r="F4476" i="2" s="1"/>
  <c r="F4477" i="2" s="1"/>
  <c r="F4478" i="2" s="1"/>
  <c r="F4479" i="2" s="1"/>
  <c r="F4480" i="2" s="1"/>
  <c r="F4481" i="2" s="1"/>
  <c r="F4482" i="2" s="1"/>
  <c r="F4483" i="2" s="1"/>
  <c r="F4484" i="2" s="1"/>
  <c r="F4485" i="2" s="1"/>
  <c r="F4486" i="2" s="1"/>
  <c r="F4487" i="2" s="1"/>
  <c r="F4488" i="2" s="1"/>
  <c r="F4489" i="2" s="1"/>
  <c r="F4490" i="2" s="1"/>
  <c r="F4491" i="2" s="1"/>
  <c r="F4492" i="2" s="1"/>
  <c r="F4493" i="2" s="1"/>
  <c r="F4494" i="2" s="1"/>
  <c r="F4495" i="2" s="1"/>
  <c r="F4496" i="2" s="1"/>
  <c r="F4497" i="2" s="1"/>
  <c r="F4498" i="2" s="1"/>
  <c r="F4499" i="2" s="1"/>
  <c r="F4500" i="2" s="1"/>
  <c r="F4501" i="2" s="1"/>
  <c r="F4502" i="2" s="1"/>
  <c r="F4503" i="2" s="1"/>
  <c r="F4504" i="2" s="1"/>
  <c r="F4505" i="2" s="1"/>
  <c r="F4506" i="2" s="1"/>
  <c r="F4507" i="2" s="1"/>
  <c r="F4508" i="2" s="1"/>
  <c r="F4509" i="2" s="1"/>
  <c r="F4510" i="2" s="1"/>
  <c r="F4511" i="2" s="1"/>
  <c r="F4512" i="2" s="1"/>
  <c r="F4513" i="2" s="1"/>
  <c r="F4514" i="2" s="1"/>
  <c r="F4515" i="2" s="1"/>
  <c r="F4516" i="2" s="1"/>
  <c r="F4517" i="2" s="1"/>
  <c r="F4518" i="2" s="1"/>
  <c r="F4519" i="2" s="1"/>
  <c r="F4520" i="2" s="1"/>
  <c r="F4521" i="2" s="1"/>
  <c r="F4522" i="2" s="1"/>
  <c r="F4523" i="2" s="1"/>
  <c r="F4524" i="2" s="1"/>
  <c r="F4525" i="2" s="1"/>
  <c r="F4526" i="2" s="1"/>
  <c r="F4527" i="2" s="1"/>
  <c r="F4528" i="2" s="1"/>
  <c r="F4529" i="2" s="1"/>
  <c r="F4530" i="2" s="1"/>
  <c r="F4531" i="2" s="1"/>
  <c r="F4532" i="2" s="1"/>
  <c r="F4533" i="2" s="1"/>
  <c r="F4534" i="2" s="1"/>
  <c r="F4535" i="2" s="1"/>
  <c r="F4536" i="2" s="1"/>
  <c r="F4537" i="2" s="1"/>
  <c r="F4538" i="2" s="1"/>
  <c r="F4539" i="2" s="1"/>
  <c r="F4540" i="2" s="1"/>
  <c r="F4541" i="2" s="1"/>
  <c r="F4542" i="2" s="1"/>
  <c r="F4543" i="2" s="1"/>
  <c r="F4544" i="2" s="1"/>
  <c r="F4545" i="2" s="1"/>
  <c r="F4546" i="2" s="1"/>
  <c r="F4547" i="2" s="1"/>
  <c r="F4548" i="2" s="1"/>
  <c r="F4549" i="2" s="1"/>
  <c r="F4550" i="2" s="1"/>
  <c r="F4551" i="2" s="1"/>
  <c r="F4552" i="2" s="1"/>
  <c r="F4553" i="2" s="1"/>
  <c r="F4554" i="2" s="1"/>
  <c r="F4555" i="2" s="1"/>
  <c r="F4556" i="2" s="1"/>
  <c r="F4557" i="2" s="1"/>
  <c r="F4558" i="2" s="1"/>
  <c r="F4559" i="2" s="1"/>
  <c r="F4560" i="2" s="1"/>
  <c r="F4561" i="2" s="1"/>
  <c r="F4562" i="2" s="1"/>
  <c r="F4563" i="2" s="1"/>
  <c r="F4564" i="2" s="1"/>
  <c r="F4565" i="2" s="1"/>
  <c r="F4566" i="2" s="1"/>
  <c r="F4567" i="2" s="1"/>
  <c r="F4568" i="2" s="1"/>
  <c r="F4569" i="2" s="1"/>
  <c r="F4570" i="2" s="1"/>
  <c r="F4571" i="2" s="1"/>
  <c r="F4572" i="2" s="1"/>
  <c r="F4573" i="2" s="1"/>
  <c r="F4574" i="2" s="1"/>
  <c r="F4575" i="2" s="1"/>
  <c r="F4576" i="2" s="1"/>
  <c r="F4577" i="2" s="1"/>
  <c r="F4578" i="2" s="1"/>
  <c r="F4579" i="2" s="1"/>
  <c r="F4580" i="2" s="1"/>
  <c r="F4581" i="2" s="1"/>
  <c r="F4582" i="2" s="1"/>
  <c r="F4583" i="2" s="1"/>
  <c r="F4584" i="2" s="1"/>
  <c r="F4585" i="2" s="1"/>
  <c r="F4586" i="2" s="1"/>
  <c r="F4587" i="2" s="1"/>
  <c r="F4588" i="2" s="1"/>
  <c r="F4589" i="2" s="1"/>
  <c r="F4590" i="2" s="1"/>
  <c r="F4591" i="2" s="1"/>
  <c r="F4592" i="2" s="1"/>
  <c r="F4593" i="2" s="1"/>
  <c r="F4594" i="2" s="1"/>
  <c r="F4595" i="2" s="1"/>
  <c r="F4596" i="2" s="1"/>
  <c r="F4597" i="2" s="1"/>
  <c r="F4598" i="2" s="1"/>
  <c r="F4599" i="2" s="1"/>
  <c r="F4600" i="2" s="1"/>
  <c r="F4601" i="2" s="1"/>
  <c r="F4602" i="2" s="1"/>
  <c r="F4603" i="2" s="1"/>
  <c r="F4604" i="2" s="1"/>
  <c r="F4605" i="2" s="1"/>
  <c r="F4606" i="2" s="1"/>
  <c r="F4607" i="2" s="1"/>
  <c r="F4608" i="2" s="1"/>
  <c r="F4609" i="2" s="1"/>
  <c r="F4610" i="2" s="1"/>
  <c r="F4611" i="2" s="1"/>
  <c r="F4612" i="2" s="1"/>
  <c r="F4613" i="2" s="1"/>
  <c r="F4614" i="2" s="1"/>
  <c r="F4615" i="2" s="1"/>
  <c r="F4616" i="2" s="1"/>
  <c r="F4617" i="2" s="1"/>
  <c r="F4618" i="2" s="1"/>
  <c r="F4619" i="2" s="1"/>
  <c r="F4620" i="2" s="1"/>
  <c r="F4621" i="2" s="1"/>
  <c r="F4622" i="2" s="1"/>
  <c r="F4623" i="2" s="1"/>
  <c r="F4624" i="2" s="1"/>
  <c r="F4625" i="2" s="1"/>
  <c r="F4626" i="2" s="1"/>
  <c r="F4627" i="2" s="1"/>
  <c r="F4628" i="2" s="1"/>
  <c r="F4629" i="2" s="1"/>
  <c r="F4630" i="2" s="1"/>
  <c r="F4631" i="2" s="1"/>
  <c r="F4632" i="2" s="1"/>
  <c r="F4633" i="2" s="1"/>
  <c r="F4634" i="2" s="1"/>
  <c r="F4635" i="2" s="1"/>
  <c r="F4636" i="2" s="1"/>
  <c r="F4637" i="2" s="1"/>
  <c r="F4638" i="2" s="1"/>
  <c r="F4639" i="2" s="1"/>
  <c r="F4640" i="2" s="1"/>
  <c r="F4641" i="2" s="1"/>
  <c r="F4642" i="2" s="1"/>
  <c r="F4643" i="2" s="1"/>
  <c r="F4644" i="2" s="1"/>
  <c r="F4645" i="2" s="1"/>
  <c r="F4646" i="2" s="1"/>
  <c r="F4647" i="2" s="1"/>
  <c r="F4648" i="2" s="1"/>
  <c r="F4649" i="2" s="1"/>
  <c r="F4650" i="2" s="1"/>
  <c r="F4651" i="2" s="1"/>
  <c r="F4652" i="2" s="1"/>
  <c r="F4653" i="2" s="1"/>
  <c r="F4654" i="2" s="1"/>
  <c r="F4655" i="2" s="1"/>
  <c r="F4656" i="2" s="1"/>
  <c r="F4657" i="2" s="1"/>
  <c r="F4658" i="2" s="1"/>
  <c r="F4659" i="2" s="1"/>
  <c r="F4660" i="2" s="1"/>
  <c r="F4661" i="2" s="1"/>
  <c r="F4662" i="2" s="1"/>
  <c r="F4663" i="2" s="1"/>
  <c r="F4664" i="2" s="1"/>
  <c r="F4665" i="2" s="1"/>
  <c r="F4666" i="2" s="1"/>
  <c r="F4667" i="2" s="1"/>
  <c r="F4668" i="2" s="1"/>
  <c r="F4669" i="2" s="1"/>
  <c r="F4670" i="2" s="1"/>
  <c r="F4671" i="2" s="1"/>
  <c r="F4672" i="2" s="1"/>
  <c r="F4673" i="2" s="1"/>
  <c r="F4674" i="2" s="1"/>
  <c r="F4675" i="2" s="1"/>
  <c r="F4676" i="2" s="1"/>
  <c r="F4677" i="2" s="1"/>
  <c r="F4678" i="2" s="1"/>
  <c r="F4679" i="2" s="1"/>
  <c r="F4680" i="2" s="1"/>
  <c r="F4681" i="2" s="1"/>
  <c r="F4682" i="2" s="1"/>
  <c r="F4683" i="2" s="1"/>
  <c r="F4684" i="2" s="1"/>
  <c r="F4685" i="2" s="1"/>
  <c r="F4686" i="2" s="1"/>
  <c r="F4687" i="2" s="1"/>
  <c r="F4688" i="2" s="1"/>
  <c r="F4689" i="2" s="1"/>
  <c r="F4690" i="2" s="1"/>
  <c r="F4691" i="2" s="1"/>
  <c r="F4692" i="2" s="1"/>
  <c r="F4693" i="2" s="1"/>
  <c r="F4694" i="2" s="1"/>
  <c r="F4695" i="2" s="1"/>
  <c r="F4696" i="2" s="1"/>
  <c r="F4697" i="2" s="1"/>
  <c r="F4698" i="2" s="1"/>
  <c r="F4699" i="2" s="1"/>
  <c r="F4700" i="2" s="1"/>
  <c r="F4701" i="2" s="1"/>
  <c r="F4702" i="2" s="1"/>
  <c r="F4703" i="2" s="1"/>
  <c r="F4704" i="2" s="1"/>
  <c r="F4705" i="2" s="1"/>
  <c r="F4706" i="2" s="1"/>
  <c r="F4707" i="2" s="1"/>
  <c r="F4708" i="2" s="1"/>
  <c r="F4709" i="2" s="1"/>
  <c r="F4710" i="2" s="1"/>
  <c r="F4711" i="2" s="1"/>
  <c r="F4712" i="2" s="1"/>
  <c r="F4713" i="2" s="1"/>
  <c r="F4714" i="2" s="1"/>
  <c r="F4715" i="2" s="1"/>
  <c r="F4716" i="2" s="1"/>
  <c r="F4717" i="2" s="1"/>
  <c r="F4718" i="2" s="1"/>
  <c r="F4719" i="2" s="1"/>
  <c r="F4720" i="2" s="1"/>
  <c r="F4721" i="2" s="1"/>
  <c r="F4722" i="2" s="1"/>
  <c r="F4723" i="2" s="1"/>
  <c r="F4724" i="2" s="1"/>
  <c r="F4725" i="2" s="1"/>
  <c r="F4726" i="2" s="1"/>
  <c r="F4727" i="2" s="1"/>
  <c r="F4728" i="2" s="1"/>
  <c r="F4729" i="2" s="1"/>
  <c r="F4730" i="2" s="1"/>
  <c r="F4731" i="2" s="1"/>
  <c r="F4732" i="2" s="1"/>
  <c r="F4733" i="2" s="1"/>
  <c r="F4734" i="2" s="1"/>
  <c r="F4735" i="2" s="1"/>
  <c r="F4736" i="2" s="1"/>
  <c r="F4737" i="2" s="1"/>
  <c r="F4738" i="2" s="1"/>
  <c r="F4739" i="2" s="1"/>
  <c r="F4740" i="2" s="1"/>
  <c r="F4741" i="2" s="1"/>
  <c r="F4742" i="2" s="1"/>
  <c r="F4743" i="2" s="1"/>
  <c r="F4744" i="2" s="1"/>
  <c r="F4745" i="2" s="1"/>
  <c r="F4746" i="2" s="1"/>
  <c r="F4747" i="2" s="1"/>
  <c r="F4748" i="2" s="1"/>
  <c r="F4749" i="2" s="1"/>
  <c r="F4750" i="2" s="1"/>
  <c r="F4751" i="2" s="1"/>
  <c r="F4752" i="2" s="1"/>
  <c r="F4753" i="2" s="1"/>
  <c r="F4754" i="2" s="1"/>
  <c r="F4755" i="2" s="1"/>
  <c r="F4756" i="2" s="1"/>
  <c r="F4757" i="2" s="1"/>
  <c r="F4758" i="2" s="1"/>
  <c r="F4759" i="2" s="1"/>
  <c r="F4760" i="2" s="1"/>
  <c r="F4761" i="2" s="1"/>
  <c r="F4762" i="2" s="1"/>
  <c r="F4763" i="2" s="1"/>
  <c r="F4764" i="2" s="1"/>
  <c r="F4765" i="2" s="1"/>
  <c r="F4766" i="2" s="1"/>
  <c r="F4767" i="2" s="1"/>
  <c r="F4768" i="2" s="1"/>
  <c r="F4769" i="2" s="1"/>
  <c r="F4770" i="2" s="1"/>
  <c r="F4771" i="2" s="1"/>
  <c r="F4772" i="2" s="1"/>
  <c r="F4773" i="2" s="1"/>
  <c r="F4774" i="2" s="1"/>
  <c r="F4775" i="2" s="1"/>
  <c r="F4776" i="2" s="1"/>
  <c r="F4777" i="2" s="1"/>
  <c r="F4778" i="2" s="1"/>
  <c r="F4779" i="2" s="1"/>
  <c r="F4780" i="2" s="1"/>
  <c r="F4781" i="2" s="1"/>
  <c r="F4782" i="2" s="1"/>
  <c r="F4783" i="2" s="1"/>
  <c r="F4784" i="2" s="1"/>
  <c r="F4785" i="2" s="1"/>
  <c r="F4786" i="2" s="1"/>
  <c r="F4787" i="2" s="1"/>
  <c r="F4788" i="2" s="1"/>
  <c r="F4789" i="2" s="1"/>
  <c r="F4790" i="2" s="1"/>
  <c r="F4791" i="2" s="1"/>
  <c r="F4792" i="2" s="1"/>
  <c r="F4793" i="2" s="1"/>
  <c r="F4794" i="2" s="1"/>
  <c r="F4795" i="2" s="1"/>
  <c r="F4796" i="2" s="1"/>
  <c r="F4797" i="2" s="1"/>
  <c r="F4798" i="2" s="1"/>
  <c r="F4799" i="2" s="1"/>
  <c r="F4800" i="2" s="1"/>
  <c r="F4801" i="2" s="1"/>
  <c r="F4802" i="2" s="1"/>
  <c r="F4803" i="2" s="1"/>
  <c r="F4804" i="2" s="1"/>
  <c r="F4805" i="2" s="1"/>
  <c r="F4806" i="2" s="1"/>
  <c r="F4807" i="2" s="1"/>
  <c r="F4808" i="2" s="1"/>
  <c r="F4809" i="2" s="1"/>
  <c r="F4810" i="2" s="1"/>
  <c r="F4811" i="2" s="1"/>
  <c r="F4812" i="2" s="1"/>
  <c r="F4813" i="2" s="1"/>
  <c r="F4814" i="2" s="1"/>
  <c r="F4815" i="2" s="1"/>
  <c r="F4816" i="2" s="1"/>
  <c r="F4817" i="2" s="1"/>
  <c r="F4818" i="2" s="1"/>
  <c r="F4819" i="2" s="1"/>
  <c r="F4820" i="2" s="1"/>
  <c r="F4821" i="2" s="1"/>
  <c r="F4822" i="2" s="1"/>
  <c r="F4823" i="2" s="1"/>
  <c r="F4824" i="2" s="1"/>
  <c r="F4825" i="2" s="1"/>
  <c r="F4826" i="2" s="1"/>
  <c r="F4827" i="2" s="1"/>
  <c r="F4828" i="2" s="1"/>
  <c r="F4829" i="2" s="1"/>
  <c r="F4830" i="2" s="1"/>
  <c r="F4831" i="2" s="1"/>
  <c r="F4832" i="2" s="1"/>
  <c r="F4833" i="2" s="1"/>
  <c r="F4834" i="2" s="1"/>
  <c r="F4835" i="2" s="1"/>
  <c r="F4836" i="2" s="1"/>
  <c r="F4837" i="2" s="1"/>
  <c r="F4838" i="2" s="1"/>
  <c r="F4839" i="2" s="1"/>
  <c r="F4840" i="2" s="1"/>
  <c r="F4841" i="2" s="1"/>
  <c r="F4842" i="2" s="1"/>
  <c r="F4843" i="2" s="1"/>
  <c r="F4844" i="2" s="1"/>
  <c r="F4845" i="2" s="1"/>
  <c r="F4846" i="2" s="1"/>
  <c r="F4847" i="2" s="1"/>
  <c r="F4848" i="2" s="1"/>
  <c r="F4849" i="2" s="1"/>
  <c r="F4850" i="2" s="1"/>
  <c r="F4851" i="2" s="1"/>
  <c r="F4852" i="2" s="1"/>
  <c r="F4853" i="2" s="1"/>
  <c r="F4854" i="2" s="1"/>
  <c r="F4855" i="2" s="1"/>
  <c r="F4856" i="2" s="1"/>
  <c r="F4857" i="2" s="1"/>
  <c r="F4858" i="2" s="1"/>
  <c r="F4859" i="2" s="1"/>
  <c r="F4860" i="2" s="1"/>
  <c r="F4861" i="2" s="1"/>
  <c r="F4862" i="2" s="1"/>
  <c r="F4863" i="2" s="1"/>
  <c r="F4864" i="2" s="1"/>
  <c r="F4865" i="2" s="1"/>
  <c r="F4866" i="2" s="1"/>
  <c r="F4867" i="2" s="1"/>
  <c r="F4868" i="2" s="1"/>
  <c r="F4869" i="2" s="1"/>
  <c r="F4870" i="2" s="1"/>
  <c r="F4871" i="2" s="1"/>
  <c r="F4872" i="2" s="1"/>
  <c r="F4873" i="2" s="1"/>
  <c r="F4874" i="2" s="1"/>
  <c r="F4875" i="2" s="1"/>
  <c r="F4876" i="2" s="1"/>
  <c r="F4877" i="2" s="1"/>
  <c r="F4878" i="2" s="1"/>
  <c r="F4879" i="2" s="1"/>
  <c r="F4880" i="2" s="1"/>
  <c r="F4881" i="2" s="1"/>
  <c r="F4882" i="2" s="1"/>
  <c r="F4883" i="2" s="1"/>
  <c r="F4884" i="2" s="1"/>
  <c r="F4885" i="2" s="1"/>
  <c r="F4886" i="2" s="1"/>
  <c r="F4887" i="2" s="1"/>
  <c r="F4888" i="2" s="1"/>
  <c r="F4889" i="2" s="1"/>
  <c r="F4890" i="2" s="1"/>
  <c r="F4891" i="2" s="1"/>
  <c r="F4892" i="2" s="1"/>
  <c r="F4893" i="2" s="1"/>
  <c r="F4894" i="2" s="1"/>
  <c r="F4895" i="2" s="1"/>
  <c r="F4896" i="2" s="1"/>
  <c r="F4897" i="2" s="1"/>
  <c r="F4898" i="2" s="1"/>
  <c r="F4899" i="2" s="1"/>
  <c r="F4900" i="2" s="1"/>
  <c r="F4901" i="2" s="1"/>
  <c r="F4902" i="2" s="1"/>
  <c r="F4903" i="2" s="1"/>
  <c r="F4904" i="2" s="1"/>
  <c r="F4905" i="2" s="1"/>
  <c r="F4906" i="2" s="1"/>
  <c r="F4907" i="2" s="1"/>
  <c r="F4908" i="2" s="1"/>
  <c r="F4909" i="2" s="1"/>
  <c r="F4910" i="2" s="1"/>
  <c r="F4911" i="2" s="1"/>
  <c r="F4912" i="2" s="1"/>
  <c r="F4913" i="2" s="1"/>
  <c r="F4914" i="2" s="1"/>
  <c r="F4915" i="2" s="1"/>
  <c r="F4916" i="2" s="1"/>
  <c r="F4917" i="2" s="1"/>
  <c r="F4918" i="2" s="1"/>
  <c r="F4919" i="2" s="1"/>
  <c r="F4920" i="2" s="1"/>
  <c r="F4921" i="2" s="1"/>
  <c r="F4922" i="2" s="1"/>
  <c r="F4923" i="2" s="1"/>
  <c r="F4924" i="2" s="1"/>
  <c r="F4925" i="2" s="1"/>
  <c r="F4926" i="2" s="1"/>
  <c r="F4927" i="2" s="1"/>
  <c r="F4928" i="2" s="1"/>
  <c r="F4929" i="2" s="1"/>
  <c r="F4930" i="2" s="1"/>
  <c r="F4931" i="2" s="1"/>
  <c r="F4932" i="2" s="1"/>
  <c r="F4933" i="2" s="1"/>
  <c r="F4934" i="2" s="1"/>
  <c r="F4935" i="2" s="1"/>
  <c r="F4936" i="2" s="1"/>
  <c r="F4937" i="2" s="1"/>
  <c r="F4938" i="2" s="1"/>
  <c r="F4939" i="2" s="1"/>
  <c r="F4940" i="2" s="1"/>
  <c r="F4941" i="2" s="1"/>
  <c r="F4942" i="2" s="1"/>
  <c r="F4943" i="2" s="1"/>
  <c r="F4944" i="2" s="1"/>
  <c r="F4945" i="2" s="1"/>
  <c r="F4946" i="2" s="1"/>
  <c r="F4947" i="2" s="1"/>
  <c r="F4948" i="2" s="1"/>
  <c r="F4949" i="2" s="1"/>
  <c r="F4950" i="2" s="1"/>
  <c r="F4951" i="2" s="1"/>
  <c r="F4952" i="2" s="1"/>
  <c r="F4953" i="2" s="1"/>
  <c r="F4954" i="2" s="1"/>
  <c r="F4955" i="2" s="1"/>
  <c r="F4956" i="2" s="1"/>
  <c r="F4957" i="2" s="1"/>
  <c r="F4958" i="2" s="1"/>
  <c r="F4959" i="2" s="1"/>
  <c r="F4960" i="2" s="1"/>
  <c r="F4961" i="2" s="1"/>
  <c r="F4962" i="2" s="1"/>
  <c r="F4963" i="2" s="1"/>
  <c r="F4964" i="2" s="1"/>
  <c r="F4965" i="2" s="1"/>
  <c r="F4966" i="2" s="1"/>
  <c r="F4967" i="2" s="1"/>
  <c r="F4968" i="2" s="1"/>
  <c r="F4969" i="2" s="1"/>
  <c r="F4970" i="2" s="1"/>
  <c r="F4971" i="2" s="1"/>
  <c r="F4972" i="2" s="1"/>
  <c r="F4973" i="2" s="1"/>
  <c r="F4974" i="2" s="1"/>
  <c r="F4975" i="2" s="1"/>
  <c r="F4976" i="2" s="1"/>
  <c r="F4977" i="2" s="1"/>
  <c r="F4978" i="2" s="1"/>
  <c r="F4979" i="2" s="1"/>
  <c r="F4980" i="2" s="1"/>
  <c r="F4981" i="2" s="1"/>
  <c r="F4982" i="2" s="1"/>
  <c r="F4983" i="2" s="1"/>
  <c r="F4984" i="2" s="1"/>
  <c r="F4985" i="2" s="1"/>
  <c r="F4986" i="2" s="1"/>
  <c r="F4987" i="2" s="1"/>
  <c r="F4988" i="2" s="1"/>
  <c r="F4989" i="2" s="1"/>
  <c r="F4990" i="2" s="1"/>
  <c r="F4991" i="2" s="1"/>
  <c r="F4992" i="2" s="1"/>
  <c r="F4993" i="2" s="1"/>
  <c r="F4994" i="2" s="1"/>
  <c r="F4995" i="2" s="1"/>
  <c r="F4996" i="2" s="1"/>
  <c r="F4997" i="2" s="1"/>
  <c r="F4998" i="2" s="1"/>
  <c r="F4999" i="2" s="1"/>
  <c r="F5000" i="2" s="1"/>
  <c r="F5001" i="2" s="1"/>
  <c r="F5002" i="2" s="1"/>
  <c r="F5003" i="2" s="1"/>
  <c r="F5004" i="2" s="1"/>
  <c r="F5005" i="2" s="1"/>
  <c r="F5006" i="2" s="1"/>
  <c r="F5007" i="2" s="1"/>
  <c r="F5008" i="2" s="1"/>
  <c r="F5009" i="2" s="1"/>
  <c r="F5010" i="2" s="1"/>
  <c r="F5011" i="2" s="1"/>
  <c r="F5012" i="2" s="1"/>
  <c r="F5013" i="2" s="1"/>
  <c r="F5014" i="2" s="1"/>
  <c r="F5015" i="2" s="1"/>
  <c r="F5016" i="2" s="1"/>
  <c r="F5017" i="2" s="1"/>
  <c r="F5018" i="2" s="1"/>
  <c r="F5019" i="2" s="1"/>
  <c r="F5020" i="2" s="1"/>
  <c r="F5021" i="2" s="1"/>
  <c r="F5022" i="2" s="1"/>
  <c r="F5023" i="2" s="1"/>
  <c r="F5024" i="2" s="1"/>
  <c r="F5025" i="2" s="1"/>
  <c r="F5026" i="2" s="1"/>
  <c r="F5027" i="2" s="1"/>
  <c r="F5028" i="2" s="1"/>
  <c r="F5029" i="2" s="1"/>
  <c r="F5030" i="2" s="1"/>
  <c r="F5031" i="2" s="1"/>
  <c r="F5032" i="2" s="1"/>
  <c r="F5033" i="2" s="1"/>
  <c r="F5034" i="2" s="1"/>
  <c r="F5035" i="2" s="1"/>
  <c r="F5036" i="2" s="1"/>
  <c r="F5037" i="2" s="1"/>
  <c r="F5038" i="2" s="1"/>
  <c r="F5039" i="2" s="1"/>
  <c r="F5040" i="2" s="1"/>
  <c r="F5041" i="2" s="1"/>
  <c r="F5042" i="2" s="1"/>
  <c r="F5043" i="2" s="1"/>
  <c r="F5044" i="2" s="1"/>
  <c r="F5045" i="2" s="1"/>
  <c r="F5046" i="2" s="1"/>
  <c r="F5047" i="2" s="1"/>
  <c r="F5048" i="2" s="1"/>
  <c r="F5049" i="2" s="1"/>
  <c r="F5050" i="2" s="1"/>
  <c r="F5051" i="2" s="1"/>
  <c r="F5052" i="2" s="1"/>
  <c r="F5053" i="2" s="1"/>
  <c r="F5054" i="2" s="1"/>
  <c r="F5055" i="2" s="1"/>
  <c r="F5056" i="2" s="1"/>
  <c r="F5057" i="2" s="1"/>
  <c r="F5058" i="2" s="1"/>
  <c r="F5059" i="2" s="1"/>
  <c r="F5060" i="2" s="1"/>
  <c r="F5061" i="2" s="1"/>
  <c r="F5062" i="2" s="1"/>
  <c r="F5063" i="2" s="1"/>
  <c r="F5064" i="2" s="1"/>
  <c r="F5065" i="2" s="1"/>
  <c r="F5066" i="2" s="1"/>
  <c r="F5067" i="2" s="1"/>
  <c r="F5068" i="2" s="1"/>
  <c r="F5069" i="2" s="1"/>
  <c r="F5070" i="2" s="1"/>
  <c r="F5071" i="2" s="1"/>
  <c r="F5072" i="2" s="1"/>
  <c r="F5073" i="2" s="1"/>
  <c r="F5074" i="2" s="1"/>
  <c r="F5075" i="2" s="1"/>
  <c r="F5076" i="2" s="1"/>
  <c r="F5077" i="2" s="1"/>
  <c r="F5078" i="2" s="1"/>
  <c r="F5079" i="2" s="1"/>
  <c r="F5080" i="2" s="1"/>
  <c r="F5081" i="2" s="1"/>
  <c r="F5082" i="2" s="1"/>
  <c r="F5083" i="2" s="1"/>
  <c r="F5084" i="2" s="1"/>
  <c r="F5085" i="2" s="1"/>
  <c r="F5086" i="2" s="1"/>
  <c r="F5087" i="2" s="1"/>
  <c r="F5088" i="2" s="1"/>
  <c r="F5089" i="2" s="1"/>
  <c r="F5090" i="2" s="1"/>
  <c r="F5091" i="2" s="1"/>
  <c r="F5092" i="2" s="1"/>
  <c r="F5093" i="2" s="1"/>
  <c r="F5094" i="2" s="1"/>
  <c r="F5095" i="2" s="1"/>
  <c r="F5096" i="2" s="1"/>
  <c r="F5097" i="2" s="1"/>
  <c r="F5098" i="2" s="1"/>
  <c r="F5099" i="2" s="1"/>
  <c r="F5100" i="2" s="1"/>
  <c r="F5101" i="2" s="1"/>
  <c r="F5102" i="2" s="1"/>
  <c r="F5103" i="2" s="1"/>
  <c r="F5104" i="2" s="1"/>
  <c r="F5105" i="2" s="1"/>
  <c r="F5106" i="2" s="1"/>
  <c r="F5107" i="2" s="1"/>
  <c r="F5108" i="2" s="1"/>
  <c r="F5109" i="2" s="1"/>
  <c r="F5110" i="2" s="1"/>
  <c r="F5111" i="2" s="1"/>
  <c r="F5112" i="2" s="1"/>
  <c r="F5113" i="2" s="1"/>
  <c r="F5114" i="2" s="1"/>
  <c r="F5115" i="2" s="1"/>
  <c r="F5116" i="2" s="1"/>
  <c r="F5117" i="2" s="1"/>
  <c r="F5118" i="2" s="1"/>
  <c r="F5119" i="2" s="1"/>
  <c r="F5120" i="2" s="1"/>
  <c r="F5121" i="2" s="1"/>
  <c r="F5122" i="2" s="1"/>
  <c r="F5123" i="2" s="1"/>
  <c r="F5124" i="2" s="1"/>
  <c r="F5125" i="2" s="1"/>
  <c r="F5126" i="2" s="1"/>
  <c r="F5127" i="2" s="1"/>
  <c r="F5128" i="2" s="1"/>
  <c r="F5129" i="2" s="1"/>
  <c r="F5130" i="2" s="1"/>
  <c r="F5131" i="2" s="1"/>
  <c r="F5132" i="2" s="1"/>
  <c r="F5133" i="2" s="1"/>
  <c r="F5134" i="2" s="1"/>
  <c r="F5135" i="2" s="1"/>
  <c r="F5136" i="2" s="1"/>
  <c r="F5137" i="2" s="1"/>
  <c r="F5138" i="2" s="1"/>
  <c r="F5139" i="2" s="1"/>
  <c r="F5140" i="2" s="1"/>
  <c r="F5141" i="2" s="1"/>
  <c r="F5142" i="2" s="1"/>
  <c r="F5143" i="2" s="1"/>
  <c r="F5144" i="2" s="1"/>
  <c r="F5145" i="2" s="1"/>
  <c r="F5146" i="2" s="1"/>
  <c r="F5147" i="2" s="1"/>
  <c r="F5148" i="2" s="1"/>
  <c r="F5149" i="2" s="1"/>
  <c r="F5150" i="2" s="1"/>
  <c r="F5151" i="2" s="1"/>
  <c r="F5152" i="2" s="1"/>
  <c r="F5153" i="2" s="1"/>
  <c r="F5154" i="2" s="1"/>
  <c r="F5155" i="2" s="1"/>
  <c r="F5156" i="2" s="1"/>
  <c r="F5157" i="2" s="1"/>
  <c r="F5158" i="2" s="1"/>
  <c r="F5159" i="2" s="1"/>
  <c r="F5160" i="2" s="1"/>
  <c r="F5161" i="2" s="1"/>
  <c r="F5162" i="2" s="1"/>
  <c r="F5163" i="2" s="1"/>
  <c r="F5164" i="2" s="1"/>
  <c r="F5165" i="2" s="1"/>
  <c r="F5166" i="2" s="1"/>
  <c r="F5167" i="2" s="1"/>
  <c r="F5168" i="2" s="1"/>
  <c r="F5169" i="2" s="1"/>
  <c r="F5170" i="2" s="1"/>
  <c r="F5171" i="2" s="1"/>
  <c r="F5172" i="2" s="1"/>
  <c r="F5173" i="2" s="1"/>
  <c r="F5174" i="2" s="1"/>
  <c r="F5175" i="2" s="1"/>
  <c r="F5176" i="2" s="1"/>
  <c r="F5177" i="2" s="1"/>
  <c r="F5178" i="2" s="1"/>
  <c r="F5179" i="2" s="1"/>
  <c r="F5180" i="2" s="1"/>
  <c r="F5181" i="2" s="1"/>
  <c r="F5182" i="2" s="1"/>
  <c r="F5183" i="2" s="1"/>
  <c r="F5184" i="2" s="1"/>
  <c r="F5185" i="2" s="1"/>
  <c r="F5186" i="2" s="1"/>
  <c r="F5187" i="2" s="1"/>
  <c r="F5188" i="2" s="1"/>
  <c r="F5189" i="2" s="1"/>
  <c r="F5190" i="2" s="1"/>
  <c r="F5191" i="2" s="1"/>
  <c r="F5192" i="2" s="1"/>
  <c r="F5193" i="2" s="1"/>
  <c r="F5194" i="2" s="1"/>
  <c r="F5195" i="2" s="1"/>
  <c r="F5196" i="2" s="1"/>
  <c r="F5197" i="2" s="1"/>
  <c r="F5198" i="2" s="1"/>
  <c r="F5199" i="2" s="1"/>
  <c r="F5200" i="2" s="1"/>
  <c r="F5201" i="2" s="1"/>
  <c r="F5202" i="2" s="1"/>
  <c r="F5203" i="2" s="1"/>
  <c r="F5204" i="2" s="1"/>
  <c r="F5205" i="2" s="1"/>
  <c r="F5206" i="2" s="1"/>
  <c r="F5207" i="2" s="1"/>
  <c r="F5208" i="2" s="1"/>
  <c r="F5209" i="2" s="1"/>
  <c r="F5210" i="2" s="1"/>
  <c r="F5211" i="2" s="1"/>
  <c r="F5212" i="2" s="1"/>
  <c r="F5213" i="2" s="1"/>
  <c r="F5214" i="2" s="1"/>
  <c r="F5215" i="2" s="1"/>
  <c r="F5216" i="2" s="1"/>
  <c r="F5217" i="2" s="1"/>
  <c r="F5218" i="2" s="1"/>
  <c r="F5219" i="2" s="1"/>
  <c r="F5220" i="2" s="1"/>
  <c r="F5221" i="2" s="1"/>
  <c r="F5222" i="2" s="1"/>
  <c r="F5223" i="2" s="1"/>
  <c r="F5224" i="2" s="1"/>
  <c r="F5225" i="2" s="1"/>
  <c r="F5226" i="2" s="1"/>
  <c r="F5227" i="2" s="1"/>
  <c r="F5228" i="2" s="1"/>
  <c r="F5229" i="2" s="1"/>
  <c r="F5230" i="2" s="1"/>
  <c r="F5231" i="2" s="1"/>
  <c r="F5232" i="2" s="1"/>
  <c r="F5233" i="2" s="1"/>
  <c r="F5234" i="2" s="1"/>
  <c r="F5235" i="2" s="1"/>
  <c r="F5236" i="2" s="1"/>
  <c r="F5237" i="2" s="1"/>
  <c r="F5238" i="2" s="1"/>
  <c r="F5239" i="2" s="1"/>
  <c r="F5240" i="2" s="1"/>
  <c r="F5241" i="2" s="1"/>
  <c r="F5242" i="2" s="1"/>
  <c r="F5243" i="2" s="1"/>
  <c r="F5244" i="2" s="1"/>
  <c r="F5245" i="2" s="1"/>
  <c r="F5246" i="2" s="1"/>
  <c r="F5247" i="2" s="1"/>
  <c r="F5248" i="2" s="1"/>
  <c r="F5249" i="2" s="1"/>
  <c r="F5250" i="2" s="1"/>
  <c r="F5251" i="2" s="1"/>
  <c r="F5252" i="2" s="1"/>
  <c r="F5253" i="2" s="1"/>
  <c r="F5254" i="2" s="1"/>
  <c r="F5255" i="2" s="1"/>
  <c r="F5256" i="2" s="1"/>
  <c r="F5257" i="2" s="1"/>
  <c r="F5258" i="2" s="1"/>
  <c r="F5259" i="2" s="1"/>
  <c r="F5260" i="2" s="1"/>
  <c r="F5261" i="2" s="1"/>
  <c r="F5262" i="2" s="1"/>
  <c r="F5263" i="2" s="1"/>
  <c r="F5264" i="2" s="1"/>
  <c r="F5265" i="2" s="1"/>
  <c r="F5266" i="2" s="1"/>
  <c r="F5267" i="2" s="1"/>
  <c r="F5268" i="2" s="1"/>
  <c r="F5269" i="2" s="1"/>
  <c r="F5270" i="2" s="1"/>
  <c r="F5271" i="2" s="1"/>
  <c r="F5272" i="2" s="1"/>
  <c r="F5273" i="2" s="1"/>
  <c r="F5274" i="2" s="1"/>
  <c r="F5275" i="2" s="1"/>
  <c r="F5276" i="2" s="1"/>
  <c r="F5277" i="2" s="1"/>
  <c r="F5278" i="2" s="1"/>
  <c r="F5279" i="2" s="1"/>
  <c r="F5280" i="2" s="1"/>
  <c r="F5281" i="2" s="1"/>
  <c r="F5282" i="2" s="1"/>
  <c r="F5283" i="2" s="1"/>
  <c r="F5284" i="2" s="1"/>
  <c r="F5285" i="2" s="1"/>
  <c r="F5286" i="2" s="1"/>
  <c r="F5287" i="2" s="1"/>
  <c r="F5288" i="2" s="1"/>
  <c r="F5289" i="2" s="1"/>
  <c r="F5290" i="2" s="1"/>
  <c r="F5291" i="2" s="1"/>
  <c r="F5292" i="2" s="1"/>
  <c r="F5293" i="2" s="1"/>
  <c r="F5294" i="2" s="1"/>
  <c r="F5295" i="2" s="1"/>
  <c r="F5296" i="2" s="1"/>
  <c r="F5297" i="2" s="1"/>
  <c r="F5298" i="2" s="1"/>
  <c r="F5299" i="2" s="1"/>
  <c r="F5300" i="2" s="1"/>
  <c r="F5301" i="2" s="1"/>
  <c r="F5302" i="2" s="1"/>
  <c r="F5303" i="2" s="1"/>
  <c r="F5304" i="2" s="1"/>
  <c r="F5305" i="2" s="1"/>
  <c r="F5306" i="2" s="1"/>
  <c r="F5307" i="2" s="1"/>
  <c r="F5308" i="2" s="1"/>
  <c r="F5309" i="2" s="1"/>
  <c r="F5310" i="2" s="1"/>
  <c r="F5311" i="2" s="1"/>
  <c r="F5312" i="2" s="1"/>
  <c r="F5313" i="2" s="1"/>
  <c r="F5314" i="2" s="1"/>
  <c r="F5315" i="2" s="1"/>
  <c r="F5316" i="2" s="1"/>
  <c r="F5317" i="2" s="1"/>
  <c r="F5318" i="2" s="1"/>
  <c r="F5319" i="2" s="1"/>
  <c r="F5320" i="2" s="1"/>
  <c r="F5321" i="2" s="1"/>
  <c r="F5322" i="2" s="1"/>
  <c r="F5323" i="2" s="1"/>
  <c r="F5324" i="2" s="1"/>
  <c r="F5325" i="2" s="1"/>
  <c r="F5326" i="2" s="1"/>
  <c r="F5327" i="2" s="1"/>
  <c r="F5328" i="2" s="1"/>
  <c r="F5329" i="2" s="1"/>
  <c r="F5330" i="2" s="1"/>
  <c r="F5331" i="2" s="1"/>
  <c r="E2" i="2"/>
  <c r="E3" i="2" s="1"/>
  <c r="E4" i="2" s="1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G3" i="2" l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G4889" i="2" s="1"/>
  <c r="G4890" i="2" s="1"/>
  <c r="G4891" i="2" s="1"/>
  <c r="G4892" i="2" s="1"/>
  <c r="G4893" i="2" s="1"/>
  <c r="G4894" i="2" s="1"/>
  <c r="G4895" i="2" s="1"/>
  <c r="G4896" i="2" s="1"/>
  <c r="G4897" i="2" s="1"/>
  <c r="G4898" i="2" s="1"/>
  <c r="G4899" i="2" s="1"/>
  <c r="G4900" i="2" s="1"/>
  <c r="G4901" i="2" s="1"/>
  <c r="G4902" i="2" s="1"/>
  <c r="G4903" i="2" s="1"/>
  <c r="G4904" i="2" s="1"/>
  <c r="G4905" i="2" s="1"/>
  <c r="G4906" i="2" s="1"/>
  <c r="G4907" i="2" s="1"/>
  <c r="G4908" i="2" s="1"/>
  <c r="G4909" i="2" s="1"/>
  <c r="G4910" i="2" s="1"/>
  <c r="G4911" i="2" s="1"/>
  <c r="G4912" i="2" s="1"/>
  <c r="G4913" i="2" s="1"/>
  <c r="G4914" i="2" s="1"/>
  <c r="G4915" i="2" s="1"/>
  <c r="G4916" i="2" s="1"/>
  <c r="G4917" i="2" s="1"/>
  <c r="G4918" i="2" s="1"/>
  <c r="G4919" i="2" s="1"/>
  <c r="G4920" i="2" s="1"/>
  <c r="G4921" i="2" s="1"/>
  <c r="G4922" i="2" s="1"/>
  <c r="G4923" i="2" s="1"/>
  <c r="G4924" i="2" s="1"/>
  <c r="G4925" i="2" s="1"/>
  <c r="G4926" i="2" s="1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 s="1"/>
  <c r="G4947" i="2" s="1"/>
  <c r="G4948" i="2" s="1"/>
  <c r="G4949" i="2" s="1"/>
  <c r="G4950" i="2" s="1"/>
  <c r="G4951" i="2" s="1"/>
  <c r="G4952" i="2" s="1"/>
  <c r="G4953" i="2" s="1"/>
  <c r="G4954" i="2" s="1"/>
  <c r="G4955" i="2" s="1"/>
  <c r="G4956" i="2" s="1"/>
  <c r="G4957" i="2" s="1"/>
  <c r="G4958" i="2" s="1"/>
  <c r="G4959" i="2" s="1"/>
  <c r="G4960" i="2" s="1"/>
  <c r="G4961" i="2" s="1"/>
  <c r="G4962" i="2" s="1"/>
  <c r="G4963" i="2" s="1"/>
  <c r="G4964" i="2" s="1"/>
  <c r="G4965" i="2" s="1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G4978" i="2" s="1"/>
  <c r="G4979" i="2" s="1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G4990" i="2" s="1"/>
  <c r="G4991" i="2" s="1"/>
  <c r="G4992" i="2" s="1"/>
  <c r="G4993" i="2" s="1"/>
  <c r="G4994" i="2" s="1"/>
  <c r="G4995" i="2" s="1"/>
  <c r="G4996" i="2" s="1"/>
  <c r="G4997" i="2" s="1"/>
  <c r="G4998" i="2" s="1"/>
  <c r="G4999" i="2" s="1"/>
  <c r="G5000" i="2" s="1"/>
  <c r="G5001" i="2" s="1"/>
  <c r="G5002" i="2" s="1"/>
  <c r="G5003" i="2" s="1"/>
  <c r="G5004" i="2" s="1"/>
  <c r="G5005" i="2" s="1"/>
  <c r="G5006" i="2" s="1"/>
  <c r="G5007" i="2" s="1"/>
  <c r="G5008" i="2" s="1"/>
  <c r="G5009" i="2" s="1"/>
  <c r="G5010" i="2" s="1"/>
  <c r="G5011" i="2" s="1"/>
  <c r="G5012" i="2" s="1"/>
  <c r="G5013" i="2" s="1"/>
  <c r="G5014" i="2" s="1"/>
  <c r="G5015" i="2" s="1"/>
  <c r="G5016" i="2" s="1"/>
  <c r="G5017" i="2" s="1"/>
  <c r="G5018" i="2" s="1"/>
  <c r="G5019" i="2" s="1"/>
  <c r="G5020" i="2" s="1"/>
  <c r="G5021" i="2" s="1"/>
  <c r="G5022" i="2" s="1"/>
  <c r="G5023" i="2" s="1"/>
  <c r="G5024" i="2" s="1"/>
  <c r="G5025" i="2" s="1"/>
  <c r="G5026" i="2" s="1"/>
  <c r="G5027" i="2" s="1"/>
  <c r="G5028" i="2" s="1"/>
  <c r="G5029" i="2" s="1"/>
  <c r="G5030" i="2" s="1"/>
  <c r="G5031" i="2" s="1"/>
  <c r="G5032" i="2" s="1"/>
  <c r="G5033" i="2" s="1"/>
  <c r="G5034" i="2" s="1"/>
  <c r="G5035" i="2" s="1"/>
  <c r="G5036" i="2" s="1"/>
  <c r="G5037" i="2" s="1"/>
  <c r="G5038" i="2" s="1"/>
  <c r="G5039" i="2" s="1"/>
  <c r="G5040" i="2" s="1"/>
  <c r="G5041" i="2" s="1"/>
  <c r="G5042" i="2" s="1"/>
  <c r="G5043" i="2" s="1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G5198" i="2" s="1"/>
  <c r="G5199" i="2" s="1"/>
  <c r="G5200" i="2" s="1"/>
  <c r="G5201" i="2" s="1"/>
  <c r="G5202" i="2" s="1"/>
  <c r="G5203" i="2" s="1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G5219" i="2" s="1"/>
  <c r="G5220" i="2" s="1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G5231" i="2" s="1"/>
  <c r="G5232" i="2" s="1"/>
  <c r="G5233" i="2" s="1"/>
  <c r="G5234" i="2" s="1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G5249" i="2" s="1"/>
  <c r="G5250" i="2" s="1"/>
  <c r="G5251" i="2" s="1"/>
  <c r="G5252" i="2" s="1"/>
  <c r="G5253" i="2" s="1"/>
  <c r="G5254" i="2" s="1"/>
  <c r="G5255" i="2" s="1"/>
  <c r="G5256" i="2" s="1"/>
  <c r="G5257" i="2" s="1"/>
  <c r="G5258" i="2" s="1"/>
  <c r="G5259" i="2" s="1"/>
  <c r="G5260" i="2" s="1"/>
  <c r="G5261" i="2" s="1"/>
  <c r="G5262" i="2" s="1"/>
  <c r="G5263" i="2" s="1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G5274" i="2" s="1"/>
  <c r="G5275" i="2" s="1"/>
  <c r="G5276" i="2" s="1"/>
  <c r="G5277" i="2" s="1"/>
  <c r="G5278" i="2" s="1"/>
  <c r="G5279" i="2" s="1"/>
  <c r="G5280" i="2" s="1"/>
  <c r="G5281" i="2" s="1"/>
  <c r="G5282" i="2" s="1"/>
  <c r="G5283" i="2" s="1"/>
  <c r="G5284" i="2" s="1"/>
  <c r="G5285" i="2" s="1"/>
  <c r="G5286" i="2" s="1"/>
  <c r="G5287" i="2" s="1"/>
  <c r="G5288" i="2" s="1"/>
  <c r="G5289" i="2" s="1"/>
  <c r="G5290" i="2" s="1"/>
  <c r="G5291" i="2" s="1"/>
  <c r="G5292" i="2" s="1"/>
  <c r="G5293" i="2" s="1"/>
  <c r="G5294" i="2" s="1"/>
  <c r="G5295" i="2" s="1"/>
  <c r="G5296" i="2" s="1"/>
  <c r="G5297" i="2" s="1"/>
  <c r="G5298" i="2" s="1"/>
  <c r="G5299" i="2" s="1"/>
  <c r="G5300" i="2" s="1"/>
  <c r="G5301" i="2" s="1"/>
  <c r="G5302" i="2" s="1"/>
  <c r="G5303" i="2" s="1"/>
  <c r="G5304" i="2" s="1"/>
  <c r="G5305" i="2" s="1"/>
  <c r="G5306" i="2" s="1"/>
  <c r="G5307" i="2" s="1"/>
  <c r="G5308" i="2" s="1"/>
  <c r="G5309" i="2" s="1"/>
  <c r="G5310" i="2" s="1"/>
  <c r="G5311" i="2" s="1"/>
  <c r="G5312" i="2" s="1"/>
  <c r="G5313" i="2" s="1"/>
  <c r="G5314" i="2" s="1"/>
  <c r="G5315" i="2" s="1"/>
  <c r="G5316" i="2" s="1"/>
  <c r="G5317" i="2" s="1"/>
  <c r="G5318" i="2" s="1"/>
  <c r="G5319" i="2" s="1"/>
  <c r="G5320" i="2" s="1"/>
  <c r="G5321" i="2" s="1"/>
  <c r="G5322" i="2" s="1"/>
  <c r="G5323" i="2" s="1"/>
  <c r="G5324" i="2" s="1"/>
  <c r="G5325" i="2" s="1"/>
  <c r="G5326" i="2" s="1"/>
  <c r="G5327" i="2" s="1"/>
  <c r="G5328" i="2" s="1"/>
  <c r="G5329" i="2" s="1"/>
  <c r="G5330" i="2" s="1"/>
  <c r="G5331" i="2" s="1"/>
  <c r="P4" i="3" l="1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2" i="2"/>
  <c r="I2" i="2" l="1"/>
  <c r="H2" i="2"/>
  <c r="Q3" i="2"/>
  <c r="J2" i="2" l="1"/>
  <c r="K2" i="2" s="1"/>
  <c r="M2" i="2" s="1"/>
  <c r="I3" i="2"/>
  <c r="H3" i="2"/>
  <c r="Q4" i="2"/>
  <c r="N2" i="2" l="1"/>
  <c r="J3" i="2"/>
  <c r="K3" i="2" s="1"/>
  <c r="M3" i="2" s="1"/>
  <c r="Q5" i="2"/>
  <c r="I4" i="2"/>
  <c r="H4" i="2"/>
  <c r="L3" i="2" l="1"/>
  <c r="N3" i="2" s="1"/>
  <c r="A2" i="2"/>
  <c r="B2" i="2"/>
  <c r="J4" i="2"/>
  <c r="K4" i="2" s="1"/>
  <c r="M4" i="2" s="1"/>
  <c r="Q6" i="2"/>
  <c r="I5" i="2"/>
  <c r="H5" i="2"/>
  <c r="L4" i="2" l="1"/>
  <c r="N4" i="2" s="1"/>
  <c r="B3" i="2"/>
  <c r="A3" i="2"/>
  <c r="J5" i="2"/>
  <c r="K5" i="2" s="1"/>
  <c r="M5" i="2" s="1"/>
  <c r="Q7" i="2"/>
  <c r="I6" i="2"/>
  <c r="H6" i="2"/>
  <c r="L5" i="2" l="1"/>
  <c r="N5" i="2" s="1"/>
  <c r="B5" i="2" s="1"/>
  <c r="B4" i="2"/>
  <c r="A4" i="2"/>
  <c r="J6" i="2"/>
  <c r="K6" i="2" s="1"/>
  <c r="M6" i="2" s="1"/>
  <c r="L6" i="2" s="1"/>
  <c r="Q8" i="2"/>
  <c r="I7" i="2"/>
  <c r="H7" i="2"/>
  <c r="A5" i="2" l="1"/>
  <c r="N6" i="2"/>
  <c r="J7" i="2"/>
  <c r="K7" i="2" s="1"/>
  <c r="M7" i="2" s="1"/>
  <c r="Q9" i="2"/>
  <c r="I8" i="2"/>
  <c r="H8" i="2"/>
  <c r="L7" i="2" l="1"/>
  <c r="N7" i="2" s="1"/>
  <c r="B7" i="2" s="1"/>
  <c r="B6" i="2"/>
  <c r="A6" i="2"/>
  <c r="J8" i="2"/>
  <c r="K8" i="2" s="1"/>
  <c r="M8" i="2" s="1"/>
  <c r="Q10" i="2"/>
  <c r="I9" i="2"/>
  <c r="H9" i="2"/>
  <c r="L8" i="2" l="1"/>
  <c r="N8" i="2" s="1"/>
  <c r="A7" i="2"/>
  <c r="J9" i="2"/>
  <c r="K9" i="2" s="1"/>
  <c r="M9" i="2" s="1"/>
  <c r="Q11" i="2"/>
  <c r="I10" i="2"/>
  <c r="H10" i="2"/>
  <c r="L9" i="2" l="1"/>
  <c r="N9" i="2" s="1"/>
  <c r="B8" i="2"/>
  <c r="A8" i="2"/>
  <c r="J10" i="2"/>
  <c r="K10" i="2" s="1"/>
  <c r="M10" i="2" s="1"/>
  <c r="Q12" i="2"/>
  <c r="I11" i="2"/>
  <c r="H11" i="2"/>
  <c r="L10" i="2" l="1"/>
  <c r="N10" i="2" s="1"/>
  <c r="B10" i="2" s="1"/>
  <c r="B9" i="2"/>
  <c r="A9" i="2"/>
  <c r="J11" i="2"/>
  <c r="K11" i="2" s="1"/>
  <c r="M11" i="2" s="1"/>
  <c r="Q13" i="2"/>
  <c r="I12" i="2"/>
  <c r="H12" i="2"/>
  <c r="L11" i="2" l="1"/>
  <c r="N11" i="2" s="1"/>
  <c r="B11" i="2" s="1"/>
  <c r="A10" i="2"/>
  <c r="J12" i="2"/>
  <c r="K12" i="2" s="1"/>
  <c r="M12" i="2" s="1"/>
  <c r="Q14" i="2"/>
  <c r="I13" i="2"/>
  <c r="H13" i="2"/>
  <c r="L12" i="2" l="1"/>
  <c r="N12" i="2" s="1"/>
  <c r="A11" i="2"/>
  <c r="J13" i="2"/>
  <c r="K13" i="2" s="1"/>
  <c r="M13" i="2" s="1"/>
  <c r="Q15" i="2"/>
  <c r="I14" i="2"/>
  <c r="H14" i="2"/>
  <c r="L13" i="2" l="1"/>
  <c r="N13" i="2" s="1"/>
  <c r="B12" i="2"/>
  <c r="A12" i="2"/>
  <c r="J14" i="2"/>
  <c r="K14" i="2" s="1"/>
  <c r="M14" i="2" s="1"/>
  <c r="Q16" i="2"/>
  <c r="H16" i="2" s="1"/>
  <c r="I15" i="2"/>
  <c r="H15" i="2"/>
  <c r="L14" i="2" l="1"/>
  <c r="N14" i="2" s="1"/>
  <c r="B13" i="2"/>
  <c r="A13" i="2"/>
  <c r="J15" i="2"/>
  <c r="K15" i="2" s="1"/>
  <c r="M15" i="2" s="1"/>
  <c r="Q17" i="2"/>
  <c r="I16" i="2"/>
  <c r="L15" i="2" l="1"/>
  <c r="N15" i="2" s="1"/>
  <c r="B15" i="2" s="1"/>
  <c r="B14" i="2"/>
  <c r="A14" i="2"/>
  <c r="J16" i="2"/>
  <c r="K16" i="2" s="1"/>
  <c r="M16" i="2" s="1"/>
  <c r="Q18" i="2"/>
  <c r="I17" i="2"/>
  <c r="H17" i="2"/>
  <c r="L16" i="2" l="1"/>
  <c r="N16" i="2" s="1"/>
  <c r="A15" i="2"/>
  <c r="J17" i="2"/>
  <c r="K17" i="2" s="1"/>
  <c r="M17" i="2" s="1"/>
  <c r="Q19" i="2"/>
  <c r="I18" i="2"/>
  <c r="H18" i="2"/>
  <c r="L17" i="2" l="1"/>
  <c r="N17" i="2" s="1"/>
  <c r="J18" i="2"/>
  <c r="K18" i="2" s="1"/>
  <c r="M18" i="2" s="1"/>
  <c r="B16" i="2"/>
  <c r="A16" i="2"/>
  <c r="Q20" i="2"/>
  <c r="I19" i="2"/>
  <c r="H19" i="2"/>
  <c r="L18" i="2" l="1"/>
  <c r="N18" i="2" s="1"/>
  <c r="J19" i="2"/>
  <c r="K19" i="2" s="1"/>
  <c r="M19" i="2" s="1"/>
  <c r="B17" i="2"/>
  <c r="A17" i="2"/>
  <c r="Q21" i="2"/>
  <c r="I20" i="2"/>
  <c r="H20" i="2"/>
  <c r="L19" i="2" l="1"/>
  <c r="N19" i="2" s="1"/>
  <c r="J20" i="2"/>
  <c r="K20" i="2" s="1"/>
  <c r="M20" i="2" s="1"/>
  <c r="B18" i="2"/>
  <c r="A18" i="2"/>
  <c r="Q22" i="2"/>
  <c r="I21" i="2"/>
  <c r="H21" i="2"/>
  <c r="L20" i="2" l="1"/>
  <c r="N20" i="2" s="1"/>
  <c r="J21" i="2"/>
  <c r="K21" i="2" s="1"/>
  <c r="M21" i="2" s="1"/>
  <c r="B19" i="2"/>
  <c r="A19" i="2"/>
  <c r="Q23" i="2"/>
  <c r="I22" i="2"/>
  <c r="H22" i="2"/>
  <c r="L21" i="2" l="1"/>
  <c r="N21" i="2" s="1"/>
  <c r="J22" i="2"/>
  <c r="K22" i="2" s="1"/>
  <c r="M22" i="2" s="1"/>
  <c r="B20" i="2"/>
  <c r="A20" i="2"/>
  <c r="Q24" i="2"/>
  <c r="I23" i="2"/>
  <c r="H23" i="2"/>
  <c r="L22" i="2" l="1"/>
  <c r="N22" i="2" s="1"/>
  <c r="J23" i="2"/>
  <c r="K23" i="2" s="1"/>
  <c r="M23" i="2" s="1"/>
  <c r="B21" i="2"/>
  <c r="A21" i="2"/>
  <c r="Q25" i="2"/>
  <c r="I24" i="2"/>
  <c r="H24" i="2"/>
  <c r="L23" i="2" l="1"/>
  <c r="N23" i="2" s="1"/>
  <c r="J24" i="2"/>
  <c r="K24" i="2" s="1"/>
  <c r="M24" i="2" s="1"/>
  <c r="B22" i="2"/>
  <c r="A22" i="2"/>
  <c r="Q26" i="2"/>
  <c r="I25" i="2"/>
  <c r="H25" i="2"/>
  <c r="L24" i="2" l="1"/>
  <c r="N24" i="2" s="1"/>
  <c r="J25" i="2"/>
  <c r="K25" i="2" s="1"/>
  <c r="M25" i="2" s="1"/>
  <c r="B23" i="2"/>
  <c r="A23" i="2"/>
  <c r="Q27" i="2"/>
  <c r="I26" i="2"/>
  <c r="H26" i="2"/>
  <c r="L25" i="2" l="1"/>
  <c r="N25" i="2" s="1"/>
  <c r="J26" i="2"/>
  <c r="K26" i="2" s="1"/>
  <c r="M26" i="2" s="1"/>
  <c r="B24" i="2"/>
  <c r="A24" i="2"/>
  <c r="Q28" i="2"/>
  <c r="I27" i="2"/>
  <c r="H27" i="2"/>
  <c r="L26" i="2" l="1"/>
  <c r="N26" i="2" s="1"/>
  <c r="J27" i="2"/>
  <c r="K27" i="2" s="1"/>
  <c r="M27" i="2" s="1"/>
  <c r="B25" i="2"/>
  <c r="A25" i="2"/>
  <c r="Q29" i="2"/>
  <c r="I28" i="2"/>
  <c r="H28" i="2"/>
  <c r="L27" i="2" l="1"/>
  <c r="N27" i="2" s="1"/>
  <c r="J28" i="2"/>
  <c r="K28" i="2" s="1"/>
  <c r="M28" i="2" s="1"/>
  <c r="B26" i="2"/>
  <c r="A26" i="2"/>
  <c r="Q30" i="2"/>
  <c r="I29" i="2"/>
  <c r="H29" i="2"/>
  <c r="L28" i="2" l="1"/>
  <c r="N28" i="2" s="1"/>
  <c r="J29" i="2"/>
  <c r="K29" i="2" s="1"/>
  <c r="M29" i="2" s="1"/>
  <c r="B27" i="2"/>
  <c r="A27" i="2"/>
  <c r="Q31" i="2"/>
  <c r="I30" i="2"/>
  <c r="H30" i="2"/>
  <c r="L29" i="2" l="1"/>
  <c r="N29" i="2" s="1"/>
  <c r="J30" i="2"/>
  <c r="K30" i="2" s="1"/>
  <c r="M30" i="2" s="1"/>
  <c r="B28" i="2"/>
  <c r="A28" i="2"/>
  <c r="Q32" i="2"/>
  <c r="I31" i="2"/>
  <c r="H31" i="2"/>
  <c r="L30" i="2" l="1"/>
  <c r="N30" i="2" s="1"/>
  <c r="J31" i="2"/>
  <c r="K31" i="2" s="1"/>
  <c r="M31" i="2" s="1"/>
  <c r="B29" i="2"/>
  <c r="A29" i="2"/>
  <c r="Q33" i="2"/>
  <c r="I32" i="2"/>
  <c r="H32" i="2"/>
  <c r="L31" i="2" l="1"/>
  <c r="N31" i="2" s="1"/>
  <c r="J32" i="2"/>
  <c r="K32" i="2" s="1"/>
  <c r="M32" i="2" s="1"/>
  <c r="B30" i="2"/>
  <c r="A30" i="2"/>
  <c r="Q34" i="2"/>
  <c r="I33" i="2"/>
  <c r="H33" i="2"/>
  <c r="L32" i="2" l="1"/>
  <c r="N32" i="2" s="1"/>
  <c r="J33" i="2"/>
  <c r="K33" i="2" s="1"/>
  <c r="M33" i="2" s="1"/>
  <c r="B31" i="2"/>
  <c r="A31" i="2"/>
  <c r="Q35" i="2"/>
  <c r="I34" i="2"/>
  <c r="H34" i="2"/>
  <c r="L33" i="2" l="1"/>
  <c r="N33" i="2" s="1"/>
  <c r="J34" i="2"/>
  <c r="K34" i="2" s="1"/>
  <c r="M34" i="2" s="1"/>
  <c r="B32" i="2"/>
  <c r="A32" i="2"/>
  <c r="Q36" i="2"/>
  <c r="I35" i="2"/>
  <c r="H35" i="2"/>
  <c r="L34" i="2" l="1"/>
  <c r="N34" i="2" s="1"/>
  <c r="J35" i="2"/>
  <c r="K35" i="2" s="1"/>
  <c r="M35" i="2" s="1"/>
  <c r="B33" i="2"/>
  <c r="A33" i="2"/>
  <c r="Q37" i="2"/>
  <c r="I36" i="2"/>
  <c r="H36" i="2"/>
  <c r="L35" i="2" l="1"/>
  <c r="N35" i="2" s="1"/>
  <c r="J36" i="2"/>
  <c r="K36" i="2" s="1"/>
  <c r="M36" i="2" s="1"/>
  <c r="B34" i="2"/>
  <c r="A34" i="2"/>
  <c r="Q38" i="2"/>
  <c r="I37" i="2"/>
  <c r="H37" i="2"/>
  <c r="L36" i="2" l="1"/>
  <c r="N36" i="2" s="1"/>
  <c r="J37" i="2"/>
  <c r="K37" i="2" s="1"/>
  <c r="M37" i="2" s="1"/>
  <c r="B35" i="2"/>
  <c r="A35" i="2"/>
  <c r="Q39" i="2"/>
  <c r="I38" i="2"/>
  <c r="H38" i="2"/>
  <c r="L37" i="2" l="1"/>
  <c r="N37" i="2" s="1"/>
  <c r="J38" i="2"/>
  <c r="K38" i="2" s="1"/>
  <c r="M38" i="2" s="1"/>
  <c r="B36" i="2"/>
  <c r="A36" i="2"/>
  <c r="Q40" i="2"/>
  <c r="I39" i="2"/>
  <c r="H39" i="2"/>
  <c r="L38" i="2" l="1"/>
  <c r="N38" i="2" s="1"/>
  <c r="J39" i="2"/>
  <c r="K39" i="2" s="1"/>
  <c r="M39" i="2" s="1"/>
  <c r="B37" i="2"/>
  <c r="A37" i="2"/>
  <c r="Q41" i="2"/>
  <c r="I40" i="2"/>
  <c r="H40" i="2"/>
  <c r="L39" i="2" l="1"/>
  <c r="N39" i="2" s="1"/>
  <c r="J40" i="2"/>
  <c r="K40" i="2" s="1"/>
  <c r="M40" i="2" s="1"/>
  <c r="B38" i="2"/>
  <c r="A38" i="2"/>
  <c r="Q42" i="2"/>
  <c r="I41" i="2"/>
  <c r="H41" i="2"/>
  <c r="L40" i="2" l="1"/>
  <c r="N40" i="2" s="1"/>
  <c r="J41" i="2"/>
  <c r="K41" i="2" s="1"/>
  <c r="M41" i="2" s="1"/>
  <c r="B39" i="2"/>
  <c r="A39" i="2"/>
  <c r="Q43" i="2"/>
  <c r="I42" i="2"/>
  <c r="H42" i="2"/>
  <c r="L41" i="2" l="1"/>
  <c r="N41" i="2" s="1"/>
  <c r="J42" i="2"/>
  <c r="K42" i="2" s="1"/>
  <c r="M42" i="2" s="1"/>
  <c r="B40" i="2"/>
  <c r="A40" i="2"/>
  <c r="Q44" i="2"/>
  <c r="I43" i="2"/>
  <c r="H43" i="2"/>
  <c r="L42" i="2" l="1"/>
  <c r="N42" i="2" s="1"/>
  <c r="J43" i="2"/>
  <c r="K43" i="2" s="1"/>
  <c r="M43" i="2" s="1"/>
  <c r="B41" i="2"/>
  <c r="A41" i="2"/>
  <c r="Q45" i="2"/>
  <c r="I44" i="2"/>
  <c r="H44" i="2"/>
  <c r="L43" i="2" l="1"/>
  <c r="N43" i="2" s="1"/>
  <c r="J44" i="2"/>
  <c r="K44" i="2" s="1"/>
  <c r="M44" i="2" s="1"/>
  <c r="B42" i="2"/>
  <c r="A42" i="2"/>
  <c r="Q46" i="2"/>
  <c r="I45" i="2"/>
  <c r="H45" i="2"/>
  <c r="L44" i="2" l="1"/>
  <c r="N44" i="2" s="1"/>
  <c r="J45" i="2"/>
  <c r="K45" i="2" s="1"/>
  <c r="M45" i="2" s="1"/>
  <c r="B43" i="2"/>
  <c r="A43" i="2"/>
  <c r="Q47" i="2"/>
  <c r="I46" i="2"/>
  <c r="H46" i="2"/>
  <c r="L45" i="2" l="1"/>
  <c r="N45" i="2" s="1"/>
  <c r="J46" i="2"/>
  <c r="K46" i="2" s="1"/>
  <c r="M46" i="2" s="1"/>
  <c r="L46" i="2" s="1"/>
  <c r="B44" i="2"/>
  <c r="A44" i="2"/>
  <c r="Q48" i="2"/>
  <c r="I47" i="2"/>
  <c r="H47" i="2"/>
  <c r="N46" i="2" l="1"/>
  <c r="J47" i="2"/>
  <c r="K47" i="2" s="1"/>
  <c r="M47" i="2" s="1"/>
  <c r="L47" i="2" s="1"/>
  <c r="Q49" i="2"/>
  <c r="I48" i="2"/>
  <c r="H48" i="2"/>
  <c r="N47" i="2" l="1"/>
  <c r="J48" i="2"/>
  <c r="K48" i="2" s="1"/>
  <c r="M48" i="2" s="1"/>
  <c r="L48" i="2" s="1"/>
  <c r="B45" i="2"/>
  <c r="A45" i="2"/>
  <c r="Q50" i="2"/>
  <c r="I49" i="2"/>
  <c r="H49" i="2"/>
  <c r="N48" i="2" l="1"/>
  <c r="J49" i="2"/>
  <c r="K49" i="2" s="1"/>
  <c r="M49" i="2" s="1"/>
  <c r="L49" i="2" s="1"/>
  <c r="B46" i="2"/>
  <c r="A46" i="2"/>
  <c r="Q51" i="2"/>
  <c r="I50" i="2"/>
  <c r="H50" i="2"/>
  <c r="N49" i="2" l="1"/>
  <c r="J50" i="2"/>
  <c r="K50" i="2" s="1"/>
  <c r="M50" i="2" s="1"/>
  <c r="L50" i="2" s="1"/>
  <c r="B47" i="2"/>
  <c r="A47" i="2"/>
  <c r="Q52" i="2"/>
  <c r="I51" i="2"/>
  <c r="H51" i="2"/>
  <c r="N50" i="2" l="1"/>
  <c r="J51" i="2"/>
  <c r="K51" i="2" s="1"/>
  <c r="M51" i="2" s="1"/>
  <c r="L51" i="2" s="1"/>
  <c r="B48" i="2"/>
  <c r="A48" i="2"/>
  <c r="Q53" i="2"/>
  <c r="I52" i="2"/>
  <c r="H52" i="2"/>
  <c r="N51" i="2" l="1"/>
  <c r="J52" i="2"/>
  <c r="K52" i="2" s="1"/>
  <c r="M52" i="2" s="1"/>
  <c r="L52" i="2" s="1"/>
  <c r="B49" i="2"/>
  <c r="A49" i="2"/>
  <c r="Q54" i="2"/>
  <c r="I53" i="2"/>
  <c r="H53" i="2"/>
  <c r="N52" i="2" l="1"/>
  <c r="J53" i="2"/>
  <c r="K53" i="2" s="1"/>
  <c r="M53" i="2" s="1"/>
  <c r="L53" i="2" s="1"/>
  <c r="B50" i="2"/>
  <c r="A50" i="2"/>
  <c r="Q55" i="2"/>
  <c r="I54" i="2"/>
  <c r="H54" i="2"/>
  <c r="N53" i="2" l="1"/>
  <c r="J54" i="2"/>
  <c r="K54" i="2" s="1"/>
  <c r="M54" i="2" s="1"/>
  <c r="L54" i="2" s="1"/>
  <c r="B51" i="2"/>
  <c r="A51" i="2"/>
  <c r="Q56" i="2"/>
  <c r="I55" i="2"/>
  <c r="H55" i="2"/>
  <c r="N54" i="2" l="1"/>
  <c r="J55" i="2"/>
  <c r="K55" i="2" s="1"/>
  <c r="M55" i="2" s="1"/>
  <c r="L55" i="2" s="1"/>
  <c r="B52" i="2"/>
  <c r="A52" i="2"/>
  <c r="Q57" i="2"/>
  <c r="I56" i="2"/>
  <c r="H56" i="2"/>
  <c r="N55" i="2" l="1"/>
  <c r="J56" i="2"/>
  <c r="K56" i="2" s="1"/>
  <c r="M56" i="2" s="1"/>
  <c r="L56" i="2" s="1"/>
  <c r="B53" i="2"/>
  <c r="A53" i="2"/>
  <c r="Q58" i="2"/>
  <c r="I57" i="2"/>
  <c r="H57" i="2"/>
  <c r="N56" i="2" l="1"/>
  <c r="J57" i="2"/>
  <c r="K57" i="2" s="1"/>
  <c r="M57" i="2" s="1"/>
  <c r="L57" i="2" s="1"/>
  <c r="B54" i="2"/>
  <c r="A54" i="2"/>
  <c r="Q59" i="2"/>
  <c r="I58" i="2"/>
  <c r="H58" i="2"/>
  <c r="N57" i="2" l="1"/>
  <c r="J58" i="2"/>
  <c r="K58" i="2" s="1"/>
  <c r="M58" i="2" s="1"/>
  <c r="L58" i="2" s="1"/>
  <c r="B55" i="2"/>
  <c r="A55" i="2"/>
  <c r="Q60" i="2"/>
  <c r="I59" i="2"/>
  <c r="H59" i="2"/>
  <c r="N58" i="2" l="1"/>
  <c r="J59" i="2"/>
  <c r="K59" i="2" s="1"/>
  <c r="M59" i="2" s="1"/>
  <c r="B56" i="2"/>
  <c r="A56" i="2"/>
  <c r="Q61" i="2"/>
  <c r="I60" i="2"/>
  <c r="H60" i="2"/>
  <c r="L59" i="2" l="1"/>
  <c r="N59" i="2" s="1"/>
  <c r="J60" i="2"/>
  <c r="K60" i="2" s="1"/>
  <c r="M60" i="2" s="1"/>
  <c r="B57" i="2"/>
  <c r="A57" i="2"/>
  <c r="Q62" i="2"/>
  <c r="I61" i="2"/>
  <c r="H61" i="2"/>
  <c r="L60" i="2" l="1"/>
  <c r="N60" i="2" s="1"/>
  <c r="J61" i="2"/>
  <c r="K61" i="2" s="1"/>
  <c r="M61" i="2" s="1"/>
  <c r="B58" i="2"/>
  <c r="A58" i="2"/>
  <c r="Q63" i="2"/>
  <c r="I62" i="2"/>
  <c r="H62" i="2"/>
  <c r="L61" i="2" l="1"/>
  <c r="N61" i="2" s="1"/>
  <c r="J62" i="2"/>
  <c r="K62" i="2" s="1"/>
  <c r="M62" i="2" s="1"/>
  <c r="B59" i="2"/>
  <c r="A59" i="2"/>
  <c r="Q64" i="2"/>
  <c r="I63" i="2"/>
  <c r="H63" i="2"/>
  <c r="L62" i="2" l="1"/>
  <c r="N62" i="2" s="1"/>
  <c r="J63" i="2"/>
  <c r="K63" i="2" s="1"/>
  <c r="M63" i="2" s="1"/>
  <c r="B60" i="2"/>
  <c r="A60" i="2"/>
  <c r="Q65" i="2"/>
  <c r="I64" i="2"/>
  <c r="H64" i="2"/>
  <c r="L63" i="2" l="1"/>
  <c r="N63" i="2" s="1"/>
  <c r="J64" i="2"/>
  <c r="K64" i="2" s="1"/>
  <c r="M64" i="2" s="1"/>
  <c r="B61" i="2"/>
  <c r="A61" i="2"/>
  <c r="Q66" i="2"/>
  <c r="I65" i="2"/>
  <c r="H65" i="2"/>
  <c r="L64" i="2" l="1"/>
  <c r="N64" i="2" s="1"/>
  <c r="J65" i="2"/>
  <c r="K65" i="2" s="1"/>
  <c r="M65" i="2" s="1"/>
  <c r="B62" i="2"/>
  <c r="A62" i="2"/>
  <c r="Q67" i="2"/>
  <c r="I66" i="2"/>
  <c r="H66" i="2"/>
  <c r="L65" i="2" l="1"/>
  <c r="N65" i="2" s="1"/>
  <c r="J66" i="2"/>
  <c r="K66" i="2" s="1"/>
  <c r="M66" i="2" s="1"/>
  <c r="B63" i="2"/>
  <c r="A63" i="2"/>
  <c r="Q68" i="2"/>
  <c r="I67" i="2"/>
  <c r="H67" i="2"/>
  <c r="L66" i="2" l="1"/>
  <c r="N66" i="2" s="1"/>
  <c r="J67" i="2"/>
  <c r="K67" i="2" s="1"/>
  <c r="M67" i="2" s="1"/>
  <c r="B64" i="2"/>
  <c r="A64" i="2"/>
  <c r="Q69" i="2"/>
  <c r="I68" i="2"/>
  <c r="H68" i="2"/>
  <c r="L67" i="2" l="1"/>
  <c r="N67" i="2" s="1"/>
  <c r="J68" i="2"/>
  <c r="K68" i="2" s="1"/>
  <c r="M68" i="2" s="1"/>
  <c r="B65" i="2"/>
  <c r="A65" i="2"/>
  <c r="Q70" i="2"/>
  <c r="I69" i="2"/>
  <c r="H69" i="2"/>
  <c r="L68" i="2" l="1"/>
  <c r="N68" i="2" s="1"/>
  <c r="J69" i="2"/>
  <c r="K69" i="2" s="1"/>
  <c r="M69" i="2" s="1"/>
  <c r="B66" i="2"/>
  <c r="A66" i="2"/>
  <c r="Q71" i="2"/>
  <c r="I70" i="2"/>
  <c r="H70" i="2"/>
  <c r="L69" i="2" l="1"/>
  <c r="N69" i="2" s="1"/>
  <c r="J70" i="2"/>
  <c r="K70" i="2" s="1"/>
  <c r="M70" i="2" s="1"/>
  <c r="B67" i="2"/>
  <c r="A67" i="2"/>
  <c r="Q72" i="2"/>
  <c r="I71" i="2"/>
  <c r="H71" i="2"/>
  <c r="L70" i="2" l="1"/>
  <c r="N70" i="2" s="1"/>
  <c r="J71" i="2"/>
  <c r="K71" i="2" s="1"/>
  <c r="M71" i="2" s="1"/>
  <c r="B68" i="2"/>
  <c r="A68" i="2"/>
  <c r="Q73" i="2"/>
  <c r="I72" i="2"/>
  <c r="H72" i="2"/>
  <c r="L71" i="2" l="1"/>
  <c r="N71" i="2" s="1"/>
  <c r="J72" i="2"/>
  <c r="K72" i="2" s="1"/>
  <c r="M72" i="2" s="1"/>
  <c r="B69" i="2"/>
  <c r="A69" i="2"/>
  <c r="Q74" i="2"/>
  <c r="I73" i="2"/>
  <c r="H73" i="2"/>
  <c r="L72" i="2" l="1"/>
  <c r="N72" i="2" s="1"/>
  <c r="J73" i="2"/>
  <c r="K73" i="2" s="1"/>
  <c r="M73" i="2" s="1"/>
  <c r="B70" i="2"/>
  <c r="A70" i="2"/>
  <c r="Q75" i="2"/>
  <c r="I74" i="2"/>
  <c r="H74" i="2"/>
  <c r="L73" i="2" l="1"/>
  <c r="N73" i="2" s="1"/>
  <c r="J74" i="2"/>
  <c r="K74" i="2" s="1"/>
  <c r="M74" i="2" s="1"/>
  <c r="B71" i="2"/>
  <c r="A71" i="2"/>
  <c r="Q76" i="2"/>
  <c r="I75" i="2"/>
  <c r="H75" i="2"/>
  <c r="L74" i="2" l="1"/>
  <c r="N74" i="2" s="1"/>
  <c r="J75" i="2"/>
  <c r="K75" i="2" s="1"/>
  <c r="M75" i="2" s="1"/>
  <c r="B72" i="2"/>
  <c r="A72" i="2"/>
  <c r="Q77" i="2"/>
  <c r="I76" i="2"/>
  <c r="H76" i="2"/>
  <c r="L75" i="2" l="1"/>
  <c r="N75" i="2" s="1"/>
  <c r="J76" i="2"/>
  <c r="K76" i="2" s="1"/>
  <c r="M76" i="2" s="1"/>
  <c r="B73" i="2"/>
  <c r="A73" i="2"/>
  <c r="B74" i="2"/>
  <c r="A74" i="2"/>
  <c r="Q78" i="2"/>
  <c r="I77" i="2"/>
  <c r="H77" i="2"/>
  <c r="L76" i="2" l="1"/>
  <c r="N76" i="2" s="1"/>
  <c r="J77" i="2"/>
  <c r="K77" i="2" s="1"/>
  <c r="M77" i="2" s="1"/>
  <c r="Q79" i="2"/>
  <c r="I78" i="2"/>
  <c r="H78" i="2"/>
  <c r="L77" i="2" l="1"/>
  <c r="N77" i="2" s="1"/>
  <c r="J78" i="2"/>
  <c r="K78" i="2" s="1"/>
  <c r="M78" i="2" s="1"/>
  <c r="B76" i="2"/>
  <c r="A76" i="2"/>
  <c r="B75" i="2"/>
  <c r="A75" i="2"/>
  <c r="Q80" i="2"/>
  <c r="I79" i="2"/>
  <c r="H79" i="2"/>
  <c r="L78" i="2" l="1"/>
  <c r="N78" i="2" s="1"/>
  <c r="J79" i="2"/>
  <c r="K79" i="2" s="1"/>
  <c r="M79" i="2" s="1"/>
  <c r="B77" i="2"/>
  <c r="A77" i="2"/>
  <c r="Q81" i="2"/>
  <c r="I80" i="2"/>
  <c r="H80" i="2"/>
  <c r="L79" i="2" l="1"/>
  <c r="N79" i="2" s="1"/>
  <c r="J80" i="2"/>
  <c r="K80" i="2" s="1"/>
  <c r="M80" i="2" s="1"/>
  <c r="B78" i="2"/>
  <c r="A78" i="2"/>
  <c r="Q82" i="2"/>
  <c r="I81" i="2"/>
  <c r="H81" i="2"/>
  <c r="L80" i="2" l="1"/>
  <c r="N80" i="2" s="1"/>
  <c r="J81" i="2"/>
  <c r="K81" i="2" s="1"/>
  <c r="M81" i="2" s="1"/>
  <c r="Q83" i="2"/>
  <c r="I82" i="2"/>
  <c r="H82" i="2"/>
  <c r="L81" i="2" l="1"/>
  <c r="N81" i="2" s="1"/>
  <c r="J82" i="2"/>
  <c r="K82" i="2" s="1"/>
  <c r="M82" i="2" s="1"/>
  <c r="B80" i="2"/>
  <c r="A80" i="2"/>
  <c r="B79" i="2"/>
  <c r="A79" i="2"/>
  <c r="Q84" i="2"/>
  <c r="I83" i="2"/>
  <c r="H83" i="2"/>
  <c r="L82" i="2" l="1"/>
  <c r="N82" i="2" s="1"/>
  <c r="J83" i="2"/>
  <c r="K83" i="2" s="1"/>
  <c r="M83" i="2" s="1"/>
  <c r="B81" i="2"/>
  <c r="A81" i="2"/>
  <c r="Q85" i="2"/>
  <c r="I84" i="2"/>
  <c r="H84" i="2"/>
  <c r="L83" i="2" l="1"/>
  <c r="N83" i="2" s="1"/>
  <c r="J84" i="2"/>
  <c r="K84" i="2" s="1"/>
  <c r="M84" i="2" s="1"/>
  <c r="B82" i="2"/>
  <c r="A82" i="2"/>
  <c r="Q86" i="2"/>
  <c r="I85" i="2"/>
  <c r="H85" i="2"/>
  <c r="L84" i="2" l="1"/>
  <c r="N84" i="2" s="1"/>
  <c r="J85" i="2"/>
  <c r="K85" i="2" s="1"/>
  <c r="M85" i="2" s="1"/>
  <c r="Q87" i="2"/>
  <c r="I86" i="2"/>
  <c r="H86" i="2"/>
  <c r="L85" i="2" l="1"/>
  <c r="N85" i="2" s="1"/>
  <c r="J86" i="2"/>
  <c r="K86" i="2" s="1"/>
  <c r="M86" i="2" s="1"/>
  <c r="B83" i="2"/>
  <c r="A83" i="2"/>
  <c r="B84" i="2"/>
  <c r="A84" i="2"/>
  <c r="Q88" i="2"/>
  <c r="I87" i="2"/>
  <c r="H87" i="2"/>
  <c r="L86" i="2" l="1"/>
  <c r="N86" i="2" s="1"/>
  <c r="J87" i="2"/>
  <c r="K87" i="2" s="1"/>
  <c r="M87" i="2" s="1"/>
  <c r="B85" i="2"/>
  <c r="A85" i="2"/>
  <c r="Q89" i="2"/>
  <c r="I88" i="2"/>
  <c r="H88" i="2"/>
  <c r="L87" i="2" l="1"/>
  <c r="N87" i="2" s="1"/>
  <c r="J88" i="2"/>
  <c r="K88" i="2" s="1"/>
  <c r="M88" i="2" s="1"/>
  <c r="B86" i="2"/>
  <c r="A86" i="2"/>
  <c r="Q90" i="2"/>
  <c r="I89" i="2"/>
  <c r="H89" i="2"/>
  <c r="L88" i="2" l="1"/>
  <c r="N88" i="2" s="1"/>
  <c r="J89" i="2"/>
  <c r="K89" i="2" s="1"/>
  <c r="M89" i="2" s="1"/>
  <c r="Q91" i="2"/>
  <c r="I90" i="2"/>
  <c r="H90" i="2"/>
  <c r="L89" i="2" l="1"/>
  <c r="N89" i="2" s="1"/>
  <c r="J90" i="2"/>
  <c r="K90" i="2" s="1"/>
  <c r="M90" i="2" s="1"/>
  <c r="B88" i="2"/>
  <c r="A88" i="2"/>
  <c r="B87" i="2"/>
  <c r="A87" i="2"/>
  <c r="Q92" i="2"/>
  <c r="I91" i="2"/>
  <c r="H91" i="2"/>
  <c r="L90" i="2" l="1"/>
  <c r="N90" i="2" s="1"/>
  <c r="J91" i="2"/>
  <c r="K91" i="2" s="1"/>
  <c r="M91" i="2" s="1"/>
  <c r="B89" i="2"/>
  <c r="A89" i="2"/>
  <c r="Q93" i="2"/>
  <c r="I92" i="2"/>
  <c r="H92" i="2"/>
  <c r="L91" i="2" l="1"/>
  <c r="N91" i="2" s="1"/>
  <c r="J92" i="2"/>
  <c r="K92" i="2" s="1"/>
  <c r="M92" i="2" s="1"/>
  <c r="B90" i="2"/>
  <c r="A90" i="2"/>
  <c r="Q94" i="2"/>
  <c r="I93" i="2"/>
  <c r="H93" i="2"/>
  <c r="L92" i="2" l="1"/>
  <c r="N92" i="2" s="1"/>
  <c r="J93" i="2"/>
  <c r="K93" i="2" s="1"/>
  <c r="M93" i="2" s="1"/>
  <c r="Q95" i="2"/>
  <c r="I94" i="2"/>
  <c r="H94" i="2"/>
  <c r="L93" i="2" l="1"/>
  <c r="N93" i="2" s="1"/>
  <c r="J94" i="2"/>
  <c r="K94" i="2" s="1"/>
  <c r="M94" i="2" s="1"/>
  <c r="B91" i="2"/>
  <c r="A91" i="2"/>
  <c r="B92" i="2"/>
  <c r="A92" i="2"/>
  <c r="Q96" i="2"/>
  <c r="I95" i="2"/>
  <c r="H95" i="2"/>
  <c r="L94" i="2" l="1"/>
  <c r="N94" i="2" s="1"/>
  <c r="J95" i="2"/>
  <c r="K95" i="2" s="1"/>
  <c r="M95" i="2" s="1"/>
  <c r="B93" i="2"/>
  <c r="A93" i="2"/>
  <c r="Q97" i="2"/>
  <c r="I96" i="2"/>
  <c r="H96" i="2"/>
  <c r="L95" i="2" l="1"/>
  <c r="N95" i="2" s="1"/>
  <c r="J96" i="2"/>
  <c r="K96" i="2" s="1"/>
  <c r="M96" i="2" s="1"/>
  <c r="B94" i="2"/>
  <c r="A94" i="2"/>
  <c r="Q98" i="2"/>
  <c r="I97" i="2"/>
  <c r="H97" i="2"/>
  <c r="L96" i="2" l="1"/>
  <c r="N96" i="2" s="1"/>
  <c r="J97" i="2"/>
  <c r="K97" i="2" s="1"/>
  <c r="M97" i="2" s="1"/>
  <c r="Q99" i="2"/>
  <c r="I98" i="2"/>
  <c r="H98" i="2"/>
  <c r="L97" i="2" l="1"/>
  <c r="N97" i="2" s="1"/>
  <c r="J98" i="2"/>
  <c r="K98" i="2" s="1"/>
  <c r="M98" i="2" s="1"/>
  <c r="B95" i="2"/>
  <c r="A95" i="2"/>
  <c r="B96" i="2"/>
  <c r="A96" i="2"/>
  <c r="Q100" i="2"/>
  <c r="I99" i="2"/>
  <c r="H99" i="2"/>
  <c r="L98" i="2" l="1"/>
  <c r="N98" i="2" s="1"/>
  <c r="J99" i="2"/>
  <c r="K99" i="2" s="1"/>
  <c r="M99" i="2" s="1"/>
  <c r="B97" i="2"/>
  <c r="A97" i="2"/>
  <c r="Q101" i="2"/>
  <c r="I100" i="2"/>
  <c r="H100" i="2"/>
  <c r="L99" i="2" l="1"/>
  <c r="N99" i="2" s="1"/>
  <c r="J100" i="2"/>
  <c r="K100" i="2" s="1"/>
  <c r="M100" i="2" s="1"/>
  <c r="B98" i="2"/>
  <c r="A98" i="2"/>
  <c r="Q102" i="2"/>
  <c r="I101" i="2"/>
  <c r="H101" i="2"/>
  <c r="L100" i="2" l="1"/>
  <c r="N100" i="2" s="1"/>
  <c r="J101" i="2"/>
  <c r="K101" i="2" s="1"/>
  <c r="M101" i="2" s="1"/>
  <c r="Q103" i="2"/>
  <c r="I102" i="2"/>
  <c r="H102" i="2"/>
  <c r="L101" i="2" l="1"/>
  <c r="N101" i="2" s="1"/>
  <c r="J102" i="2"/>
  <c r="K102" i="2" s="1"/>
  <c r="M102" i="2" s="1"/>
  <c r="B99" i="2"/>
  <c r="A99" i="2"/>
  <c r="B100" i="2"/>
  <c r="A100" i="2"/>
  <c r="Q104" i="2"/>
  <c r="I103" i="2"/>
  <c r="H103" i="2"/>
  <c r="L102" i="2" l="1"/>
  <c r="N102" i="2" s="1"/>
  <c r="J103" i="2"/>
  <c r="K103" i="2" s="1"/>
  <c r="M103" i="2" s="1"/>
  <c r="B101" i="2"/>
  <c r="A101" i="2"/>
  <c r="Q105" i="2"/>
  <c r="I104" i="2"/>
  <c r="H104" i="2"/>
  <c r="L103" i="2" l="1"/>
  <c r="N103" i="2" s="1"/>
  <c r="J104" i="2"/>
  <c r="K104" i="2" s="1"/>
  <c r="M104" i="2" s="1"/>
  <c r="B102" i="2"/>
  <c r="A102" i="2"/>
  <c r="Q106" i="2"/>
  <c r="I105" i="2"/>
  <c r="H105" i="2"/>
  <c r="L104" i="2" l="1"/>
  <c r="N104" i="2" s="1"/>
  <c r="J105" i="2"/>
  <c r="K105" i="2" s="1"/>
  <c r="M105" i="2" s="1"/>
  <c r="Q107" i="2"/>
  <c r="I106" i="2"/>
  <c r="H106" i="2"/>
  <c r="L105" i="2" l="1"/>
  <c r="N105" i="2" s="1"/>
  <c r="J106" i="2"/>
  <c r="K106" i="2" s="1"/>
  <c r="M106" i="2" s="1"/>
  <c r="B103" i="2"/>
  <c r="A103" i="2"/>
  <c r="B104" i="2"/>
  <c r="A104" i="2"/>
  <c r="Q108" i="2"/>
  <c r="I107" i="2"/>
  <c r="H107" i="2"/>
  <c r="L106" i="2" l="1"/>
  <c r="N106" i="2" s="1"/>
  <c r="J107" i="2"/>
  <c r="K107" i="2" s="1"/>
  <c r="M107" i="2" s="1"/>
  <c r="B105" i="2"/>
  <c r="A105" i="2"/>
  <c r="Q109" i="2"/>
  <c r="I108" i="2"/>
  <c r="H108" i="2"/>
  <c r="L107" i="2" l="1"/>
  <c r="N107" i="2" s="1"/>
  <c r="J108" i="2"/>
  <c r="K108" i="2" s="1"/>
  <c r="M108" i="2" s="1"/>
  <c r="B106" i="2"/>
  <c r="A106" i="2"/>
  <c r="Q110" i="2"/>
  <c r="I109" i="2"/>
  <c r="H109" i="2"/>
  <c r="L108" i="2" l="1"/>
  <c r="N108" i="2" s="1"/>
  <c r="J109" i="2"/>
  <c r="K109" i="2" s="1"/>
  <c r="M109" i="2" s="1"/>
  <c r="Q111" i="2"/>
  <c r="I110" i="2"/>
  <c r="H110" i="2"/>
  <c r="L109" i="2" l="1"/>
  <c r="N109" i="2" s="1"/>
  <c r="J110" i="2"/>
  <c r="K110" i="2" s="1"/>
  <c r="M110" i="2" s="1"/>
  <c r="B107" i="2"/>
  <c r="A107" i="2"/>
  <c r="B108" i="2"/>
  <c r="A108" i="2"/>
  <c r="Q112" i="2"/>
  <c r="I111" i="2"/>
  <c r="H111" i="2"/>
  <c r="L110" i="2" l="1"/>
  <c r="N110" i="2" s="1"/>
  <c r="J111" i="2"/>
  <c r="K111" i="2" s="1"/>
  <c r="M111" i="2" s="1"/>
  <c r="B109" i="2"/>
  <c r="A109" i="2"/>
  <c r="Q113" i="2"/>
  <c r="I112" i="2"/>
  <c r="H112" i="2"/>
  <c r="L111" i="2" l="1"/>
  <c r="N111" i="2" s="1"/>
  <c r="J112" i="2"/>
  <c r="K112" i="2" s="1"/>
  <c r="M112" i="2" s="1"/>
  <c r="B110" i="2"/>
  <c r="A110" i="2"/>
  <c r="Q114" i="2"/>
  <c r="I113" i="2"/>
  <c r="H113" i="2"/>
  <c r="L112" i="2" l="1"/>
  <c r="N112" i="2" s="1"/>
  <c r="J113" i="2"/>
  <c r="K113" i="2" s="1"/>
  <c r="M113" i="2" s="1"/>
  <c r="B111" i="2"/>
  <c r="A111" i="2"/>
  <c r="Q115" i="2"/>
  <c r="I114" i="2"/>
  <c r="H114" i="2"/>
  <c r="L113" i="2" l="1"/>
  <c r="N113" i="2" s="1"/>
  <c r="J114" i="2"/>
  <c r="K114" i="2" s="1"/>
  <c r="M114" i="2" s="1"/>
  <c r="Q116" i="2"/>
  <c r="I115" i="2"/>
  <c r="H115" i="2"/>
  <c r="L114" i="2" l="1"/>
  <c r="N114" i="2" s="1"/>
  <c r="J115" i="2"/>
  <c r="K115" i="2" s="1"/>
  <c r="M115" i="2" s="1"/>
  <c r="B112" i="2"/>
  <c r="A112" i="2"/>
  <c r="B113" i="2"/>
  <c r="A113" i="2"/>
  <c r="Q117" i="2"/>
  <c r="I116" i="2"/>
  <c r="H116" i="2"/>
  <c r="L115" i="2" l="1"/>
  <c r="N115" i="2" s="1"/>
  <c r="J116" i="2"/>
  <c r="K116" i="2" s="1"/>
  <c r="M116" i="2" s="1"/>
  <c r="B114" i="2"/>
  <c r="A114" i="2"/>
  <c r="Q118" i="2"/>
  <c r="I117" i="2"/>
  <c r="H117" i="2"/>
  <c r="L116" i="2" l="1"/>
  <c r="N116" i="2" s="1"/>
  <c r="J117" i="2"/>
  <c r="K117" i="2" s="1"/>
  <c r="M117" i="2" s="1"/>
  <c r="Q119" i="2"/>
  <c r="I118" i="2"/>
  <c r="H118" i="2"/>
  <c r="L117" i="2" l="1"/>
  <c r="N117" i="2" s="1"/>
  <c r="J118" i="2"/>
  <c r="K118" i="2" s="1"/>
  <c r="M118" i="2" s="1"/>
  <c r="B115" i="2"/>
  <c r="A115" i="2"/>
  <c r="B116" i="2"/>
  <c r="A116" i="2"/>
  <c r="Q120" i="2"/>
  <c r="I119" i="2"/>
  <c r="H119" i="2"/>
  <c r="L118" i="2" l="1"/>
  <c r="N118" i="2" s="1"/>
  <c r="J119" i="2"/>
  <c r="K119" i="2" s="1"/>
  <c r="M119" i="2" s="1"/>
  <c r="B117" i="2"/>
  <c r="A117" i="2"/>
  <c r="Q121" i="2"/>
  <c r="I120" i="2"/>
  <c r="H120" i="2"/>
  <c r="L119" i="2" l="1"/>
  <c r="N119" i="2" s="1"/>
  <c r="J120" i="2"/>
  <c r="K120" i="2" s="1"/>
  <c r="M120" i="2" s="1"/>
  <c r="B118" i="2"/>
  <c r="A118" i="2"/>
  <c r="Q122" i="2"/>
  <c r="I121" i="2"/>
  <c r="H121" i="2"/>
  <c r="L120" i="2" l="1"/>
  <c r="N120" i="2" s="1"/>
  <c r="J121" i="2"/>
  <c r="K121" i="2" s="1"/>
  <c r="M121" i="2" s="1"/>
  <c r="Q123" i="2"/>
  <c r="I122" i="2"/>
  <c r="H122" i="2"/>
  <c r="L121" i="2" l="1"/>
  <c r="N121" i="2" s="1"/>
  <c r="J122" i="2"/>
  <c r="K122" i="2" s="1"/>
  <c r="M122" i="2" s="1"/>
  <c r="B119" i="2"/>
  <c r="A119" i="2"/>
  <c r="B120" i="2"/>
  <c r="A120" i="2"/>
  <c r="Q124" i="2"/>
  <c r="I123" i="2"/>
  <c r="H123" i="2"/>
  <c r="L122" i="2" l="1"/>
  <c r="N122" i="2" s="1"/>
  <c r="J123" i="2"/>
  <c r="K123" i="2" s="1"/>
  <c r="M123" i="2" s="1"/>
  <c r="B121" i="2"/>
  <c r="A121" i="2"/>
  <c r="Q125" i="2"/>
  <c r="I124" i="2"/>
  <c r="H124" i="2"/>
  <c r="L123" i="2" l="1"/>
  <c r="N123" i="2" s="1"/>
  <c r="J124" i="2"/>
  <c r="K124" i="2" s="1"/>
  <c r="M124" i="2" s="1"/>
  <c r="B122" i="2"/>
  <c r="A122" i="2"/>
  <c r="Q126" i="2"/>
  <c r="I125" i="2"/>
  <c r="H125" i="2"/>
  <c r="L124" i="2" l="1"/>
  <c r="N124" i="2" s="1"/>
  <c r="J125" i="2"/>
  <c r="K125" i="2" s="1"/>
  <c r="M125" i="2" s="1"/>
  <c r="Q127" i="2"/>
  <c r="I126" i="2"/>
  <c r="H126" i="2"/>
  <c r="L125" i="2" l="1"/>
  <c r="N125" i="2" s="1"/>
  <c r="J126" i="2"/>
  <c r="K126" i="2" s="1"/>
  <c r="M126" i="2" s="1"/>
  <c r="B123" i="2"/>
  <c r="A123" i="2"/>
  <c r="B124" i="2"/>
  <c r="A124" i="2"/>
  <c r="Q128" i="2"/>
  <c r="I127" i="2"/>
  <c r="H127" i="2"/>
  <c r="L126" i="2" l="1"/>
  <c r="N126" i="2" s="1"/>
  <c r="J127" i="2"/>
  <c r="K127" i="2" s="1"/>
  <c r="M127" i="2" s="1"/>
  <c r="B125" i="2"/>
  <c r="A125" i="2"/>
  <c r="Q129" i="2"/>
  <c r="I128" i="2"/>
  <c r="H128" i="2"/>
  <c r="L127" i="2" l="1"/>
  <c r="J128" i="2"/>
  <c r="K128" i="2" s="1"/>
  <c r="M128" i="2" s="1"/>
  <c r="B126" i="2"/>
  <c r="A126" i="2"/>
  <c r="Q130" i="2"/>
  <c r="I129" i="2"/>
  <c r="H129" i="2"/>
  <c r="L128" i="2" l="1"/>
  <c r="N127" i="2"/>
  <c r="J129" i="2"/>
  <c r="K129" i="2" s="1"/>
  <c r="M129" i="2" s="1"/>
  <c r="Q131" i="2"/>
  <c r="I130" i="2"/>
  <c r="H130" i="2"/>
  <c r="L129" i="2" l="1"/>
  <c r="N128" i="2"/>
  <c r="J130" i="2"/>
  <c r="K130" i="2" s="1"/>
  <c r="M130" i="2" s="1"/>
  <c r="B127" i="2"/>
  <c r="A127" i="2"/>
  <c r="Q132" i="2"/>
  <c r="I131" i="2"/>
  <c r="H131" i="2"/>
  <c r="L130" i="2" l="1"/>
  <c r="B128" i="2"/>
  <c r="A128" i="2"/>
  <c r="N129" i="2"/>
  <c r="J131" i="2"/>
  <c r="K131" i="2" s="1"/>
  <c r="M131" i="2" s="1"/>
  <c r="Q133" i="2"/>
  <c r="I132" i="2"/>
  <c r="H132" i="2"/>
  <c r="L131" i="2" l="1"/>
  <c r="B129" i="2"/>
  <c r="A129" i="2"/>
  <c r="N130" i="2"/>
  <c r="J132" i="2"/>
  <c r="K132" i="2" s="1"/>
  <c r="M132" i="2" s="1"/>
  <c r="Q134" i="2"/>
  <c r="I133" i="2"/>
  <c r="H133" i="2"/>
  <c r="L132" i="2" l="1"/>
  <c r="B130" i="2"/>
  <c r="A130" i="2"/>
  <c r="N131" i="2"/>
  <c r="J133" i="2"/>
  <c r="K133" i="2" s="1"/>
  <c r="M133" i="2" s="1"/>
  <c r="Q135" i="2"/>
  <c r="I134" i="2"/>
  <c r="H134" i="2"/>
  <c r="L133" i="2" l="1"/>
  <c r="N132" i="2"/>
  <c r="J134" i="2"/>
  <c r="K134" i="2" s="1"/>
  <c r="M134" i="2" s="1"/>
  <c r="B131" i="2"/>
  <c r="A131" i="2"/>
  <c r="Q136" i="2"/>
  <c r="I135" i="2"/>
  <c r="H135" i="2"/>
  <c r="L134" i="2" l="1"/>
  <c r="B132" i="2"/>
  <c r="A132" i="2"/>
  <c r="N133" i="2"/>
  <c r="J135" i="2"/>
  <c r="K135" i="2" s="1"/>
  <c r="M135" i="2" s="1"/>
  <c r="Q137" i="2"/>
  <c r="I136" i="2"/>
  <c r="H136" i="2"/>
  <c r="L135" i="2" l="1"/>
  <c r="B133" i="2"/>
  <c r="A133" i="2"/>
  <c r="N134" i="2"/>
  <c r="J136" i="2"/>
  <c r="K136" i="2" s="1"/>
  <c r="M136" i="2" s="1"/>
  <c r="Q138" i="2"/>
  <c r="I137" i="2"/>
  <c r="H137" i="2"/>
  <c r="L136" i="2" l="1"/>
  <c r="B134" i="2"/>
  <c r="N135" i="2"/>
  <c r="A134" i="2"/>
  <c r="J137" i="2"/>
  <c r="K137" i="2" s="1"/>
  <c r="M137" i="2" s="1"/>
  <c r="Q139" i="2"/>
  <c r="I138" i="2"/>
  <c r="H138" i="2"/>
  <c r="L137" i="2" l="1"/>
  <c r="N136" i="2"/>
  <c r="J138" i="2"/>
  <c r="K138" i="2" s="1"/>
  <c r="M138" i="2" s="1"/>
  <c r="B135" i="2"/>
  <c r="A135" i="2"/>
  <c r="Q140" i="2"/>
  <c r="I139" i="2"/>
  <c r="H139" i="2"/>
  <c r="L138" i="2" l="1"/>
  <c r="B136" i="2"/>
  <c r="A136" i="2"/>
  <c r="N137" i="2"/>
  <c r="J139" i="2"/>
  <c r="K139" i="2" s="1"/>
  <c r="M139" i="2" s="1"/>
  <c r="Q141" i="2"/>
  <c r="I140" i="2"/>
  <c r="H140" i="2"/>
  <c r="L139" i="2" l="1"/>
  <c r="B137" i="2"/>
  <c r="A137" i="2"/>
  <c r="N138" i="2"/>
  <c r="J140" i="2"/>
  <c r="K140" i="2" s="1"/>
  <c r="M140" i="2" s="1"/>
  <c r="Q142" i="2"/>
  <c r="I141" i="2"/>
  <c r="H141" i="2"/>
  <c r="L140" i="2" l="1"/>
  <c r="B138" i="2"/>
  <c r="A138" i="2"/>
  <c r="N139" i="2"/>
  <c r="J141" i="2"/>
  <c r="K141" i="2" s="1"/>
  <c r="M141" i="2" s="1"/>
  <c r="Q143" i="2"/>
  <c r="I142" i="2"/>
  <c r="H142" i="2"/>
  <c r="L141" i="2" l="1"/>
  <c r="B139" i="2"/>
  <c r="A139" i="2"/>
  <c r="N140" i="2"/>
  <c r="J142" i="2"/>
  <c r="K142" i="2" s="1"/>
  <c r="M142" i="2" s="1"/>
  <c r="Q144" i="2"/>
  <c r="I143" i="2"/>
  <c r="H143" i="2"/>
  <c r="L142" i="2" l="1"/>
  <c r="B140" i="2"/>
  <c r="A140" i="2"/>
  <c r="N141" i="2"/>
  <c r="J143" i="2"/>
  <c r="K143" i="2" s="1"/>
  <c r="M143" i="2" s="1"/>
  <c r="Q145" i="2"/>
  <c r="I144" i="2"/>
  <c r="H144" i="2"/>
  <c r="L143" i="2" l="1"/>
  <c r="B141" i="2"/>
  <c r="A141" i="2"/>
  <c r="N142" i="2"/>
  <c r="J144" i="2"/>
  <c r="K144" i="2" s="1"/>
  <c r="M144" i="2" s="1"/>
  <c r="Q146" i="2"/>
  <c r="I145" i="2"/>
  <c r="H145" i="2"/>
  <c r="L144" i="2" l="1"/>
  <c r="B142" i="2"/>
  <c r="N143" i="2"/>
  <c r="A142" i="2"/>
  <c r="J145" i="2"/>
  <c r="K145" i="2" s="1"/>
  <c r="M145" i="2" s="1"/>
  <c r="Q147" i="2"/>
  <c r="I146" i="2"/>
  <c r="H146" i="2"/>
  <c r="L145" i="2" l="1"/>
  <c r="A143" i="2"/>
  <c r="N144" i="2"/>
  <c r="B143" i="2"/>
  <c r="J146" i="2"/>
  <c r="K146" i="2" s="1"/>
  <c r="M146" i="2" s="1"/>
  <c r="Q148" i="2"/>
  <c r="I147" i="2"/>
  <c r="H147" i="2"/>
  <c r="L146" i="2" l="1"/>
  <c r="N145" i="2"/>
  <c r="J147" i="2"/>
  <c r="K147" i="2" s="1"/>
  <c r="M147" i="2" s="1"/>
  <c r="B144" i="2"/>
  <c r="A144" i="2"/>
  <c r="Q149" i="2"/>
  <c r="I148" i="2"/>
  <c r="H148" i="2"/>
  <c r="L147" i="2" l="1"/>
  <c r="A145" i="2"/>
  <c r="B145" i="2"/>
  <c r="N146" i="2"/>
  <c r="J148" i="2"/>
  <c r="K148" i="2" s="1"/>
  <c r="M148" i="2" s="1"/>
  <c r="Q150" i="2"/>
  <c r="I149" i="2"/>
  <c r="H149" i="2"/>
  <c r="L148" i="2" l="1"/>
  <c r="B146" i="2"/>
  <c r="N147" i="2"/>
  <c r="A146" i="2"/>
  <c r="J149" i="2"/>
  <c r="K149" i="2" s="1"/>
  <c r="M149" i="2" s="1"/>
  <c r="Q151" i="2"/>
  <c r="I150" i="2"/>
  <c r="H150" i="2"/>
  <c r="L149" i="2" l="1"/>
  <c r="N148" i="2"/>
  <c r="J150" i="2"/>
  <c r="K150" i="2" s="1"/>
  <c r="M150" i="2" s="1"/>
  <c r="B147" i="2"/>
  <c r="A147" i="2"/>
  <c r="Q152" i="2"/>
  <c r="I151" i="2"/>
  <c r="H151" i="2"/>
  <c r="L150" i="2" l="1"/>
  <c r="A148" i="2"/>
  <c r="B148" i="2"/>
  <c r="N149" i="2"/>
  <c r="J151" i="2"/>
  <c r="K151" i="2" s="1"/>
  <c r="M151" i="2" s="1"/>
  <c r="Q153" i="2"/>
  <c r="I152" i="2"/>
  <c r="H152" i="2"/>
  <c r="L151" i="2" l="1"/>
  <c r="A149" i="2"/>
  <c r="B149" i="2"/>
  <c r="N150" i="2"/>
  <c r="J152" i="2"/>
  <c r="K152" i="2" s="1"/>
  <c r="M152" i="2" s="1"/>
  <c r="Q154" i="2"/>
  <c r="I153" i="2"/>
  <c r="H153" i="2"/>
  <c r="L152" i="2" l="1"/>
  <c r="B150" i="2"/>
  <c r="A150" i="2"/>
  <c r="N151" i="2"/>
  <c r="J153" i="2"/>
  <c r="K153" i="2" s="1"/>
  <c r="M153" i="2" s="1"/>
  <c r="Q155" i="2"/>
  <c r="I154" i="2"/>
  <c r="H154" i="2"/>
  <c r="L153" i="2" l="1"/>
  <c r="N152" i="2"/>
  <c r="J154" i="2"/>
  <c r="K154" i="2" s="1"/>
  <c r="M154" i="2" s="1"/>
  <c r="B151" i="2"/>
  <c r="A151" i="2"/>
  <c r="Q156" i="2"/>
  <c r="I155" i="2"/>
  <c r="H155" i="2"/>
  <c r="L154" i="2" l="1"/>
  <c r="A152" i="2"/>
  <c r="B152" i="2"/>
  <c r="N153" i="2"/>
  <c r="J155" i="2"/>
  <c r="K155" i="2" s="1"/>
  <c r="M155" i="2" s="1"/>
  <c r="Q157" i="2"/>
  <c r="I156" i="2"/>
  <c r="H156" i="2"/>
  <c r="L155" i="2" l="1"/>
  <c r="B153" i="2"/>
  <c r="A153" i="2"/>
  <c r="N154" i="2"/>
  <c r="J156" i="2"/>
  <c r="K156" i="2" s="1"/>
  <c r="M156" i="2" s="1"/>
  <c r="Q158" i="2"/>
  <c r="I157" i="2"/>
  <c r="H157" i="2"/>
  <c r="L156" i="2" l="1"/>
  <c r="N155" i="2"/>
  <c r="J157" i="2"/>
  <c r="K157" i="2" s="1"/>
  <c r="M157" i="2" s="1"/>
  <c r="B154" i="2"/>
  <c r="A154" i="2"/>
  <c r="Q159" i="2"/>
  <c r="I158" i="2"/>
  <c r="H158" i="2"/>
  <c r="L157" i="2" l="1"/>
  <c r="B155" i="2"/>
  <c r="N156" i="2"/>
  <c r="A155" i="2"/>
  <c r="J158" i="2"/>
  <c r="K158" i="2" s="1"/>
  <c r="M158" i="2" s="1"/>
  <c r="Q160" i="2"/>
  <c r="I159" i="2"/>
  <c r="H159" i="2"/>
  <c r="L158" i="2" l="1"/>
  <c r="B156" i="2"/>
  <c r="N157" i="2"/>
  <c r="A156" i="2"/>
  <c r="J159" i="2"/>
  <c r="K159" i="2" s="1"/>
  <c r="M159" i="2" s="1"/>
  <c r="Q161" i="2"/>
  <c r="I160" i="2"/>
  <c r="H160" i="2"/>
  <c r="L159" i="2" l="1"/>
  <c r="A157" i="2"/>
  <c r="B157" i="2"/>
  <c r="N158" i="2"/>
  <c r="J160" i="2"/>
  <c r="K160" i="2" s="1"/>
  <c r="M160" i="2" s="1"/>
  <c r="Q162" i="2"/>
  <c r="I161" i="2"/>
  <c r="H161" i="2"/>
  <c r="L160" i="2" l="1"/>
  <c r="B158" i="2"/>
  <c r="N159" i="2"/>
  <c r="A158" i="2"/>
  <c r="J161" i="2"/>
  <c r="K161" i="2" s="1"/>
  <c r="M161" i="2" s="1"/>
  <c r="Q163" i="2"/>
  <c r="I162" i="2"/>
  <c r="H162" i="2"/>
  <c r="L161" i="2" l="1"/>
  <c r="B159" i="2"/>
  <c r="N160" i="2"/>
  <c r="A159" i="2"/>
  <c r="J162" i="2"/>
  <c r="K162" i="2" s="1"/>
  <c r="M162" i="2" s="1"/>
  <c r="L162" i="2" s="1"/>
  <c r="Q164" i="2"/>
  <c r="I163" i="2"/>
  <c r="H163" i="2"/>
  <c r="A160" i="2" l="1"/>
  <c r="N161" i="2"/>
  <c r="B160" i="2"/>
  <c r="J163" i="2"/>
  <c r="K163" i="2" s="1"/>
  <c r="M163" i="2" s="1"/>
  <c r="Q165" i="2"/>
  <c r="I164" i="2"/>
  <c r="H164" i="2"/>
  <c r="L163" i="2" l="1"/>
  <c r="B161" i="2"/>
  <c r="N162" i="2"/>
  <c r="A161" i="2"/>
  <c r="J164" i="2"/>
  <c r="K164" i="2" s="1"/>
  <c r="M164" i="2" s="1"/>
  <c r="Q166" i="2"/>
  <c r="I165" i="2"/>
  <c r="H165" i="2"/>
  <c r="L164" i="2" l="1"/>
  <c r="A162" i="2"/>
  <c r="N163" i="2"/>
  <c r="B162" i="2"/>
  <c r="J165" i="2"/>
  <c r="K165" i="2" s="1"/>
  <c r="M165" i="2" s="1"/>
  <c r="L165" i="2" s="1"/>
  <c r="Q167" i="2"/>
  <c r="I166" i="2"/>
  <c r="H166" i="2"/>
  <c r="A163" i="2" l="1"/>
  <c r="N164" i="2"/>
  <c r="B163" i="2"/>
  <c r="J166" i="2"/>
  <c r="K166" i="2" s="1"/>
  <c r="M166" i="2" s="1"/>
  <c r="Q168" i="2"/>
  <c r="I167" i="2"/>
  <c r="H167" i="2"/>
  <c r="L166" i="2" l="1"/>
  <c r="N165" i="2"/>
  <c r="J167" i="2"/>
  <c r="K167" i="2" s="1"/>
  <c r="M167" i="2" s="1"/>
  <c r="B164" i="2"/>
  <c r="A164" i="2"/>
  <c r="Q169" i="2"/>
  <c r="I168" i="2"/>
  <c r="H168" i="2"/>
  <c r="L167" i="2" l="1"/>
  <c r="B165" i="2"/>
  <c r="A165" i="2"/>
  <c r="N166" i="2"/>
  <c r="J168" i="2"/>
  <c r="K168" i="2" s="1"/>
  <c r="M168" i="2" s="1"/>
  <c r="Q170" i="2"/>
  <c r="I169" i="2"/>
  <c r="H169" i="2"/>
  <c r="L168" i="2" l="1"/>
  <c r="A166" i="2"/>
  <c r="B166" i="2"/>
  <c r="N167" i="2"/>
  <c r="J169" i="2"/>
  <c r="K169" i="2" s="1"/>
  <c r="M169" i="2" s="1"/>
  <c r="Q171" i="2"/>
  <c r="I170" i="2"/>
  <c r="H170" i="2"/>
  <c r="L169" i="2" l="1"/>
  <c r="B167" i="2"/>
  <c r="N168" i="2"/>
  <c r="A167" i="2"/>
  <c r="J170" i="2"/>
  <c r="K170" i="2" s="1"/>
  <c r="M170" i="2" s="1"/>
  <c r="Q172" i="2"/>
  <c r="I171" i="2"/>
  <c r="H171" i="2"/>
  <c r="L170" i="2" l="1"/>
  <c r="B168" i="2"/>
  <c r="A168" i="2"/>
  <c r="N169" i="2"/>
  <c r="J171" i="2"/>
  <c r="K171" i="2" s="1"/>
  <c r="M171" i="2" s="1"/>
  <c r="L171" i="2" s="1"/>
  <c r="Q173" i="2"/>
  <c r="I172" i="2"/>
  <c r="H172" i="2"/>
  <c r="B169" i="2" l="1"/>
  <c r="A169" i="2"/>
  <c r="N170" i="2"/>
  <c r="J172" i="2"/>
  <c r="K172" i="2" s="1"/>
  <c r="M172" i="2" s="1"/>
  <c r="Q174" i="2"/>
  <c r="I173" i="2"/>
  <c r="H173" i="2"/>
  <c r="L172" i="2" l="1"/>
  <c r="B170" i="2"/>
  <c r="A170" i="2"/>
  <c r="N171" i="2"/>
  <c r="J173" i="2"/>
  <c r="K173" i="2" s="1"/>
  <c r="M173" i="2" s="1"/>
  <c r="Q175" i="2"/>
  <c r="I174" i="2"/>
  <c r="H174" i="2"/>
  <c r="L173" i="2" l="1"/>
  <c r="B171" i="2"/>
  <c r="A171" i="2"/>
  <c r="N172" i="2"/>
  <c r="J174" i="2"/>
  <c r="K174" i="2" s="1"/>
  <c r="M174" i="2" s="1"/>
  <c r="Q176" i="2"/>
  <c r="I175" i="2"/>
  <c r="H175" i="2"/>
  <c r="L174" i="2" l="1"/>
  <c r="B172" i="2"/>
  <c r="N173" i="2"/>
  <c r="A172" i="2"/>
  <c r="J175" i="2"/>
  <c r="K175" i="2" s="1"/>
  <c r="M175" i="2" s="1"/>
  <c r="Q177" i="2"/>
  <c r="I176" i="2"/>
  <c r="H176" i="2"/>
  <c r="L175" i="2" l="1"/>
  <c r="B173" i="2"/>
  <c r="A173" i="2"/>
  <c r="N174" i="2"/>
  <c r="J176" i="2"/>
  <c r="K176" i="2" s="1"/>
  <c r="M176" i="2" s="1"/>
  <c r="L176" i="2" s="1"/>
  <c r="Q178" i="2"/>
  <c r="I177" i="2"/>
  <c r="H177" i="2"/>
  <c r="B174" i="2" l="1"/>
  <c r="N175" i="2"/>
  <c r="A174" i="2"/>
  <c r="J177" i="2"/>
  <c r="K177" i="2" s="1"/>
  <c r="M177" i="2" s="1"/>
  <c r="Q179" i="2"/>
  <c r="I178" i="2"/>
  <c r="H178" i="2"/>
  <c r="L177" i="2" l="1"/>
  <c r="A175" i="2"/>
  <c r="B175" i="2"/>
  <c r="N176" i="2"/>
  <c r="J178" i="2"/>
  <c r="K178" i="2" s="1"/>
  <c r="M178" i="2" s="1"/>
  <c r="Q180" i="2"/>
  <c r="I179" i="2"/>
  <c r="H179" i="2"/>
  <c r="L178" i="2" l="1"/>
  <c r="A176" i="2"/>
  <c r="B176" i="2"/>
  <c r="N177" i="2"/>
  <c r="J179" i="2"/>
  <c r="K179" i="2" s="1"/>
  <c r="M179" i="2" s="1"/>
  <c r="Q181" i="2"/>
  <c r="I180" i="2"/>
  <c r="H180" i="2"/>
  <c r="L179" i="2" l="1"/>
  <c r="B177" i="2"/>
  <c r="N178" i="2"/>
  <c r="A177" i="2"/>
  <c r="J180" i="2"/>
  <c r="K180" i="2" s="1"/>
  <c r="M180" i="2" s="1"/>
  <c r="Q182" i="2"/>
  <c r="I181" i="2"/>
  <c r="H181" i="2"/>
  <c r="L180" i="2" l="1"/>
  <c r="A178" i="2"/>
  <c r="B178" i="2"/>
  <c r="N179" i="2"/>
  <c r="J181" i="2"/>
  <c r="K181" i="2" s="1"/>
  <c r="M181" i="2" s="1"/>
  <c r="Q183" i="2"/>
  <c r="I182" i="2"/>
  <c r="H182" i="2"/>
  <c r="L181" i="2" l="1"/>
  <c r="B179" i="2"/>
  <c r="N180" i="2"/>
  <c r="A179" i="2"/>
  <c r="J182" i="2"/>
  <c r="K182" i="2" s="1"/>
  <c r="M182" i="2" s="1"/>
  <c r="Q184" i="2"/>
  <c r="I183" i="2"/>
  <c r="H183" i="2"/>
  <c r="L182" i="2" l="1"/>
  <c r="B180" i="2"/>
  <c r="N181" i="2"/>
  <c r="A180" i="2"/>
  <c r="J183" i="2"/>
  <c r="K183" i="2" s="1"/>
  <c r="M183" i="2" s="1"/>
  <c r="Q185" i="2"/>
  <c r="I184" i="2"/>
  <c r="H184" i="2"/>
  <c r="L183" i="2" l="1"/>
  <c r="B181" i="2"/>
  <c r="N182" i="2"/>
  <c r="A181" i="2"/>
  <c r="J184" i="2"/>
  <c r="K184" i="2" s="1"/>
  <c r="M184" i="2" s="1"/>
  <c r="Q186" i="2"/>
  <c r="I185" i="2"/>
  <c r="H185" i="2"/>
  <c r="L184" i="2" l="1"/>
  <c r="B182" i="2"/>
  <c r="N183" i="2"/>
  <c r="A182" i="2"/>
  <c r="J185" i="2"/>
  <c r="K185" i="2" s="1"/>
  <c r="M185" i="2" s="1"/>
  <c r="L185" i="2" s="1"/>
  <c r="Q187" i="2"/>
  <c r="I186" i="2"/>
  <c r="H186" i="2"/>
  <c r="B183" i="2" l="1"/>
  <c r="N184" i="2"/>
  <c r="A183" i="2"/>
  <c r="J186" i="2"/>
  <c r="K186" i="2" s="1"/>
  <c r="M186" i="2" s="1"/>
  <c r="Q188" i="2"/>
  <c r="I187" i="2"/>
  <c r="H187" i="2"/>
  <c r="L186" i="2" l="1"/>
  <c r="B184" i="2"/>
  <c r="A184" i="2"/>
  <c r="N185" i="2"/>
  <c r="J187" i="2"/>
  <c r="K187" i="2" s="1"/>
  <c r="M187" i="2" s="1"/>
  <c r="Q189" i="2"/>
  <c r="I188" i="2"/>
  <c r="H188" i="2"/>
  <c r="L187" i="2" l="1"/>
  <c r="B185" i="2"/>
  <c r="N186" i="2"/>
  <c r="A185" i="2"/>
  <c r="J188" i="2"/>
  <c r="K188" i="2" s="1"/>
  <c r="M188" i="2" s="1"/>
  <c r="Q190" i="2"/>
  <c r="I189" i="2"/>
  <c r="H189" i="2"/>
  <c r="L188" i="2" l="1"/>
  <c r="B186" i="2"/>
  <c r="A186" i="2"/>
  <c r="N187" i="2"/>
  <c r="A187" i="2" s="1"/>
  <c r="J189" i="2"/>
  <c r="K189" i="2" s="1"/>
  <c r="M189" i="2" s="1"/>
  <c r="Q191" i="2"/>
  <c r="I190" i="2"/>
  <c r="H190" i="2"/>
  <c r="L189" i="2" l="1"/>
  <c r="B187" i="2"/>
  <c r="N188" i="2"/>
  <c r="B188" i="2" s="1"/>
  <c r="J190" i="2"/>
  <c r="K190" i="2" s="1"/>
  <c r="M190" i="2" s="1"/>
  <c r="Q192" i="2"/>
  <c r="I191" i="2"/>
  <c r="H191" i="2"/>
  <c r="L190" i="2" l="1"/>
  <c r="A188" i="2"/>
  <c r="N189" i="2"/>
  <c r="A189" i="2" s="1"/>
  <c r="J191" i="2"/>
  <c r="K191" i="2" s="1"/>
  <c r="M191" i="2" s="1"/>
  <c r="Q193" i="2"/>
  <c r="I192" i="2"/>
  <c r="H192" i="2"/>
  <c r="L191" i="2" l="1"/>
  <c r="B189" i="2"/>
  <c r="N190" i="2"/>
  <c r="A190" i="2" s="1"/>
  <c r="J192" i="2"/>
  <c r="K192" i="2" s="1"/>
  <c r="M192" i="2" s="1"/>
  <c r="Q194" i="2"/>
  <c r="I193" i="2"/>
  <c r="H193" i="2"/>
  <c r="L192" i="2" l="1"/>
  <c r="B190" i="2"/>
  <c r="N191" i="2"/>
  <c r="A191" i="2" s="1"/>
  <c r="J193" i="2"/>
  <c r="K193" i="2" s="1"/>
  <c r="M193" i="2" s="1"/>
  <c r="Q195" i="2"/>
  <c r="I194" i="2"/>
  <c r="H194" i="2"/>
  <c r="L193" i="2" l="1"/>
  <c r="B191" i="2"/>
  <c r="N192" i="2"/>
  <c r="A192" i="2" s="1"/>
  <c r="J194" i="2"/>
  <c r="K194" i="2" s="1"/>
  <c r="M194" i="2" s="1"/>
  <c r="Q196" i="2"/>
  <c r="I195" i="2"/>
  <c r="H195" i="2"/>
  <c r="L194" i="2" l="1"/>
  <c r="B192" i="2"/>
  <c r="N193" i="2"/>
  <c r="A193" i="2" s="1"/>
  <c r="J195" i="2"/>
  <c r="K195" i="2" s="1"/>
  <c r="M195" i="2" s="1"/>
  <c r="Q197" i="2"/>
  <c r="I196" i="2"/>
  <c r="H196" i="2"/>
  <c r="L195" i="2" l="1"/>
  <c r="N194" i="2"/>
  <c r="B194" i="2" s="1"/>
  <c r="B193" i="2"/>
  <c r="J196" i="2"/>
  <c r="K196" i="2" s="1"/>
  <c r="M196" i="2" s="1"/>
  <c r="Q198" i="2"/>
  <c r="I197" i="2"/>
  <c r="H197" i="2"/>
  <c r="L196" i="2" l="1"/>
  <c r="N196" i="2" s="1"/>
  <c r="A194" i="2"/>
  <c r="N195" i="2"/>
  <c r="A195" i="2" s="1"/>
  <c r="J197" i="2"/>
  <c r="K197" i="2" s="1"/>
  <c r="M197" i="2" s="1"/>
  <c r="Q199" i="2"/>
  <c r="I198" i="2"/>
  <c r="H198" i="2"/>
  <c r="L197" i="2" l="1"/>
  <c r="N197" i="2" s="1"/>
  <c r="B195" i="2"/>
  <c r="J198" i="2"/>
  <c r="K198" i="2" s="1"/>
  <c r="M198" i="2" s="1"/>
  <c r="Q200" i="2"/>
  <c r="I199" i="2"/>
  <c r="H199" i="2"/>
  <c r="L198" i="2" l="1"/>
  <c r="N198" i="2" s="1"/>
  <c r="J199" i="2"/>
  <c r="K199" i="2" s="1"/>
  <c r="M199" i="2" s="1"/>
  <c r="B196" i="2"/>
  <c r="A196" i="2"/>
  <c r="B197" i="2"/>
  <c r="A197" i="2"/>
  <c r="Q201" i="2"/>
  <c r="I200" i="2"/>
  <c r="H200" i="2"/>
  <c r="L199" i="2" l="1"/>
  <c r="N199" i="2" s="1"/>
  <c r="J200" i="2"/>
  <c r="K200" i="2" s="1"/>
  <c r="M200" i="2" s="1"/>
  <c r="B198" i="2"/>
  <c r="A198" i="2"/>
  <c r="Q202" i="2"/>
  <c r="I201" i="2"/>
  <c r="H201" i="2"/>
  <c r="L200" i="2" l="1"/>
  <c r="N200" i="2" s="1"/>
  <c r="J201" i="2"/>
  <c r="K201" i="2" s="1"/>
  <c r="M201" i="2" s="1"/>
  <c r="B199" i="2"/>
  <c r="A199" i="2"/>
  <c r="Q203" i="2"/>
  <c r="I202" i="2"/>
  <c r="H202" i="2"/>
  <c r="L201" i="2" l="1"/>
  <c r="N201" i="2" s="1"/>
  <c r="J202" i="2"/>
  <c r="K202" i="2" s="1"/>
  <c r="M202" i="2" s="1"/>
  <c r="B200" i="2"/>
  <c r="A200" i="2"/>
  <c r="Q204" i="2"/>
  <c r="I203" i="2"/>
  <c r="H203" i="2"/>
  <c r="L202" i="2" l="1"/>
  <c r="N202" i="2" s="1"/>
  <c r="J203" i="2"/>
  <c r="K203" i="2" s="1"/>
  <c r="M203" i="2" s="1"/>
  <c r="B201" i="2"/>
  <c r="A201" i="2"/>
  <c r="Q205" i="2"/>
  <c r="I204" i="2"/>
  <c r="H204" i="2"/>
  <c r="L203" i="2" l="1"/>
  <c r="N203" i="2" s="1"/>
  <c r="J204" i="2"/>
  <c r="K204" i="2" s="1"/>
  <c r="M204" i="2" s="1"/>
  <c r="B202" i="2"/>
  <c r="A202" i="2"/>
  <c r="Q206" i="2"/>
  <c r="I205" i="2"/>
  <c r="H205" i="2"/>
  <c r="L204" i="2" l="1"/>
  <c r="N204" i="2" s="1"/>
  <c r="J205" i="2"/>
  <c r="K205" i="2" s="1"/>
  <c r="M205" i="2" s="1"/>
  <c r="B203" i="2"/>
  <c r="A203" i="2"/>
  <c r="Q207" i="2"/>
  <c r="I206" i="2"/>
  <c r="H206" i="2"/>
  <c r="L205" i="2" l="1"/>
  <c r="J206" i="2"/>
  <c r="K206" i="2" s="1"/>
  <c r="M206" i="2" s="1"/>
  <c r="B204" i="2"/>
  <c r="A204" i="2"/>
  <c r="Q208" i="2"/>
  <c r="I207" i="2"/>
  <c r="H207" i="2"/>
  <c r="L206" i="2" l="1"/>
  <c r="J207" i="2"/>
  <c r="K207" i="2" s="1"/>
  <c r="M207" i="2" s="1"/>
  <c r="N205" i="2"/>
  <c r="Q209" i="2"/>
  <c r="I208" i="2"/>
  <c r="H208" i="2"/>
  <c r="L207" i="2" l="1"/>
  <c r="J208" i="2"/>
  <c r="K208" i="2" s="1"/>
  <c r="M208" i="2" s="1"/>
  <c r="N206" i="2"/>
  <c r="B205" i="2"/>
  <c r="A205" i="2"/>
  <c r="Q210" i="2"/>
  <c r="I209" i="2"/>
  <c r="H209" i="2"/>
  <c r="L208" i="2" l="1"/>
  <c r="J209" i="2"/>
  <c r="K209" i="2" s="1"/>
  <c r="M209" i="2" s="1"/>
  <c r="N207" i="2"/>
  <c r="B206" i="2"/>
  <c r="A206" i="2"/>
  <c r="Q211" i="2"/>
  <c r="I210" i="2"/>
  <c r="H210" i="2"/>
  <c r="L209" i="2" l="1"/>
  <c r="J210" i="2"/>
  <c r="K210" i="2" s="1"/>
  <c r="M210" i="2" s="1"/>
  <c r="N208" i="2"/>
  <c r="B207" i="2"/>
  <c r="A207" i="2"/>
  <c r="Q212" i="2"/>
  <c r="I211" i="2"/>
  <c r="H211" i="2"/>
  <c r="L210" i="2" l="1"/>
  <c r="N209" i="2"/>
  <c r="J211" i="2"/>
  <c r="K211" i="2" s="1"/>
  <c r="M211" i="2" s="1"/>
  <c r="B208" i="2"/>
  <c r="A208" i="2"/>
  <c r="Q213" i="2"/>
  <c r="I212" i="2"/>
  <c r="H212" i="2"/>
  <c r="L211" i="2" l="1"/>
  <c r="J212" i="2"/>
  <c r="K212" i="2" s="1"/>
  <c r="M212" i="2" s="1"/>
  <c r="N210" i="2"/>
  <c r="B209" i="2"/>
  <c r="A209" i="2"/>
  <c r="Q214" i="2"/>
  <c r="I213" i="2"/>
  <c r="H213" i="2"/>
  <c r="L212" i="2" l="1"/>
  <c r="J213" i="2"/>
  <c r="K213" i="2" s="1"/>
  <c r="M213" i="2" s="1"/>
  <c r="N211" i="2"/>
  <c r="B210" i="2"/>
  <c r="A210" i="2"/>
  <c r="Q215" i="2"/>
  <c r="I214" i="2"/>
  <c r="H214" i="2"/>
  <c r="L213" i="2" l="1"/>
  <c r="J214" i="2"/>
  <c r="K214" i="2" s="1"/>
  <c r="M214" i="2" s="1"/>
  <c r="N212" i="2"/>
  <c r="B211" i="2"/>
  <c r="A211" i="2"/>
  <c r="Q216" i="2"/>
  <c r="I215" i="2"/>
  <c r="H215" i="2"/>
  <c r="L214" i="2" l="1"/>
  <c r="J215" i="2"/>
  <c r="K215" i="2" s="1"/>
  <c r="M215" i="2" s="1"/>
  <c r="N213" i="2"/>
  <c r="B212" i="2"/>
  <c r="A212" i="2"/>
  <c r="Q217" i="2"/>
  <c r="I216" i="2"/>
  <c r="H216" i="2"/>
  <c r="L215" i="2" l="1"/>
  <c r="J216" i="2"/>
  <c r="K216" i="2" s="1"/>
  <c r="M216" i="2" s="1"/>
  <c r="N214" i="2"/>
  <c r="B213" i="2"/>
  <c r="A213" i="2"/>
  <c r="Q218" i="2"/>
  <c r="I217" i="2"/>
  <c r="H217" i="2"/>
  <c r="L216" i="2" l="1"/>
  <c r="N215" i="2"/>
  <c r="J217" i="2"/>
  <c r="K217" i="2" s="1"/>
  <c r="M217" i="2" s="1"/>
  <c r="B214" i="2"/>
  <c r="A214" i="2"/>
  <c r="Q219" i="2"/>
  <c r="I218" i="2"/>
  <c r="H218" i="2"/>
  <c r="L217" i="2" l="1"/>
  <c r="J218" i="2"/>
  <c r="K218" i="2" s="1"/>
  <c r="M218" i="2" s="1"/>
  <c r="N216" i="2"/>
  <c r="B215" i="2"/>
  <c r="A215" i="2"/>
  <c r="Q220" i="2"/>
  <c r="I219" i="2"/>
  <c r="H219" i="2"/>
  <c r="L218" i="2" l="1"/>
  <c r="J219" i="2"/>
  <c r="K219" i="2" s="1"/>
  <c r="M219" i="2" s="1"/>
  <c r="N217" i="2"/>
  <c r="B216" i="2"/>
  <c r="A216" i="2"/>
  <c r="Q221" i="2"/>
  <c r="I220" i="2"/>
  <c r="H220" i="2"/>
  <c r="L219" i="2" l="1"/>
  <c r="J220" i="2"/>
  <c r="K220" i="2" s="1"/>
  <c r="M220" i="2" s="1"/>
  <c r="N218" i="2"/>
  <c r="B217" i="2"/>
  <c r="A217" i="2"/>
  <c r="Q222" i="2"/>
  <c r="I221" i="2"/>
  <c r="H221" i="2"/>
  <c r="L220" i="2" l="1"/>
  <c r="J221" i="2"/>
  <c r="K221" i="2" s="1"/>
  <c r="M221" i="2" s="1"/>
  <c r="N219" i="2"/>
  <c r="B218" i="2"/>
  <c r="A218" i="2"/>
  <c r="Q223" i="2"/>
  <c r="I222" i="2"/>
  <c r="H222" i="2"/>
  <c r="L221" i="2" l="1"/>
  <c r="N220" i="2"/>
  <c r="J222" i="2"/>
  <c r="K222" i="2" s="1"/>
  <c r="M222" i="2" s="1"/>
  <c r="B219" i="2"/>
  <c r="A219" i="2"/>
  <c r="Q224" i="2"/>
  <c r="I223" i="2"/>
  <c r="H223" i="2"/>
  <c r="L222" i="2" l="1"/>
  <c r="N222" i="2" s="1"/>
  <c r="J223" i="2"/>
  <c r="K223" i="2" s="1"/>
  <c r="M223" i="2" s="1"/>
  <c r="N221" i="2"/>
  <c r="B220" i="2"/>
  <c r="A220" i="2"/>
  <c r="Q225" i="2"/>
  <c r="I224" i="2"/>
  <c r="H224" i="2"/>
  <c r="L223" i="2" l="1"/>
  <c r="J224" i="2"/>
  <c r="K224" i="2" s="1"/>
  <c r="M224" i="2" s="1"/>
  <c r="B221" i="2"/>
  <c r="A221" i="2"/>
  <c r="Q226" i="2"/>
  <c r="I225" i="2"/>
  <c r="H225" i="2"/>
  <c r="L224" i="2" l="1"/>
  <c r="J225" i="2"/>
  <c r="K225" i="2" s="1"/>
  <c r="M225" i="2" s="1"/>
  <c r="N223" i="2"/>
  <c r="B222" i="2"/>
  <c r="A222" i="2"/>
  <c r="Q227" i="2"/>
  <c r="I226" i="2"/>
  <c r="H226" i="2"/>
  <c r="L225" i="2" l="1"/>
  <c r="N224" i="2"/>
  <c r="J226" i="2"/>
  <c r="K226" i="2" s="1"/>
  <c r="M226" i="2" s="1"/>
  <c r="B223" i="2"/>
  <c r="A223" i="2"/>
  <c r="Q228" i="2"/>
  <c r="I227" i="2"/>
  <c r="H227" i="2"/>
  <c r="L226" i="2" l="1"/>
  <c r="J227" i="2"/>
  <c r="K227" i="2" s="1"/>
  <c r="M227" i="2" s="1"/>
  <c r="N225" i="2"/>
  <c r="B224" i="2"/>
  <c r="A224" i="2"/>
  <c r="Q229" i="2"/>
  <c r="I228" i="2"/>
  <c r="H228" i="2"/>
  <c r="L227" i="2" l="1"/>
  <c r="N226" i="2"/>
  <c r="J228" i="2"/>
  <c r="K228" i="2" s="1"/>
  <c r="M228" i="2" s="1"/>
  <c r="B225" i="2"/>
  <c r="A225" i="2"/>
  <c r="Q230" i="2"/>
  <c r="I229" i="2"/>
  <c r="H229" i="2"/>
  <c r="L228" i="2" l="1"/>
  <c r="J229" i="2"/>
  <c r="K229" i="2" s="1"/>
  <c r="M229" i="2" s="1"/>
  <c r="N227" i="2"/>
  <c r="B226" i="2"/>
  <c r="A226" i="2"/>
  <c r="Q231" i="2"/>
  <c r="I230" i="2"/>
  <c r="H230" i="2"/>
  <c r="L229" i="2" l="1"/>
  <c r="J230" i="2"/>
  <c r="K230" i="2" s="1"/>
  <c r="M230" i="2" s="1"/>
  <c r="N228" i="2"/>
  <c r="B227" i="2"/>
  <c r="A227" i="2"/>
  <c r="Q232" i="2"/>
  <c r="I231" i="2"/>
  <c r="H231" i="2"/>
  <c r="L230" i="2" l="1"/>
  <c r="J231" i="2"/>
  <c r="K231" i="2" s="1"/>
  <c r="M231" i="2" s="1"/>
  <c r="N229" i="2"/>
  <c r="B228" i="2"/>
  <c r="A228" i="2"/>
  <c r="Q233" i="2"/>
  <c r="I232" i="2"/>
  <c r="H232" i="2"/>
  <c r="L231" i="2" l="1"/>
  <c r="J232" i="2"/>
  <c r="K232" i="2" s="1"/>
  <c r="M232" i="2" s="1"/>
  <c r="N230" i="2"/>
  <c r="B229" i="2"/>
  <c r="A229" i="2"/>
  <c r="Q234" i="2"/>
  <c r="I233" i="2"/>
  <c r="H233" i="2"/>
  <c r="L232" i="2" l="1"/>
  <c r="J233" i="2"/>
  <c r="K233" i="2" s="1"/>
  <c r="M233" i="2" s="1"/>
  <c r="N231" i="2"/>
  <c r="B230" i="2"/>
  <c r="A230" i="2"/>
  <c r="Q235" i="2"/>
  <c r="I234" i="2"/>
  <c r="H234" i="2"/>
  <c r="L233" i="2" l="1"/>
  <c r="N233" i="2" s="1"/>
  <c r="N232" i="2"/>
  <c r="J234" i="2"/>
  <c r="K234" i="2" s="1"/>
  <c r="M234" i="2" s="1"/>
  <c r="B231" i="2"/>
  <c r="A231" i="2"/>
  <c r="Q236" i="2"/>
  <c r="I235" i="2"/>
  <c r="H235" i="2"/>
  <c r="L234" i="2" l="1"/>
  <c r="N234" i="2" s="1"/>
  <c r="J235" i="2"/>
  <c r="K235" i="2" s="1"/>
  <c r="M235" i="2" s="1"/>
  <c r="B233" i="2"/>
  <c r="A233" i="2"/>
  <c r="B232" i="2"/>
  <c r="A232" i="2"/>
  <c r="Q237" i="2"/>
  <c r="I236" i="2"/>
  <c r="H236" i="2"/>
  <c r="L235" i="2" l="1"/>
  <c r="N235" i="2" s="1"/>
  <c r="J236" i="2"/>
  <c r="K236" i="2" s="1"/>
  <c r="M236" i="2" s="1"/>
  <c r="B234" i="2"/>
  <c r="A234" i="2"/>
  <c r="Q238" i="2"/>
  <c r="I237" i="2"/>
  <c r="H237" i="2"/>
  <c r="L236" i="2" l="1"/>
  <c r="N236" i="2" s="1"/>
  <c r="J237" i="2"/>
  <c r="K237" i="2" s="1"/>
  <c r="M237" i="2" s="1"/>
  <c r="B235" i="2"/>
  <c r="A235" i="2"/>
  <c r="Q239" i="2"/>
  <c r="I238" i="2"/>
  <c r="H238" i="2"/>
  <c r="L237" i="2" l="1"/>
  <c r="N237" i="2" s="1"/>
  <c r="J238" i="2"/>
  <c r="K238" i="2" s="1"/>
  <c r="M238" i="2" s="1"/>
  <c r="B236" i="2"/>
  <c r="A236" i="2"/>
  <c r="Q240" i="2"/>
  <c r="I239" i="2"/>
  <c r="H239" i="2"/>
  <c r="L238" i="2" l="1"/>
  <c r="N238" i="2" s="1"/>
  <c r="J239" i="2"/>
  <c r="K239" i="2" s="1"/>
  <c r="M239" i="2" s="1"/>
  <c r="B237" i="2"/>
  <c r="A237" i="2"/>
  <c r="Q241" i="2"/>
  <c r="I240" i="2"/>
  <c r="H240" i="2"/>
  <c r="L239" i="2" l="1"/>
  <c r="N239" i="2" s="1"/>
  <c r="J240" i="2"/>
  <c r="K240" i="2" s="1"/>
  <c r="M240" i="2" s="1"/>
  <c r="B238" i="2"/>
  <c r="A238" i="2"/>
  <c r="Q242" i="2"/>
  <c r="I241" i="2"/>
  <c r="H241" i="2"/>
  <c r="L240" i="2" l="1"/>
  <c r="N240" i="2" s="1"/>
  <c r="J241" i="2"/>
  <c r="K241" i="2" s="1"/>
  <c r="M241" i="2" s="1"/>
  <c r="B239" i="2"/>
  <c r="A239" i="2"/>
  <c r="Q243" i="2"/>
  <c r="I242" i="2"/>
  <c r="H242" i="2"/>
  <c r="L241" i="2" l="1"/>
  <c r="N241" i="2" s="1"/>
  <c r="J242" i="2"/>
  <c r="K242" i="2" s="1"/>
  <c r="M242" i="2" s="1"/>
  <c r="B240" i="2"/>
  <c r="A240" i="2"/>
  <c r="Q244" i="2"/>
  <c r="I243" i="2"/>
  <c r="H243" i="2"/>
  <c r="L242" i="2" l="1"/>
  <c r="N242" i="2" s="1"/>
  <c r="J243" i="2"/>
  <c r="K243" i="2" s="1"/>
  <c r="M243" i="2" s="1"/>
  <c r="B241" i="2"/>
  <c r="A241" i="2"/>
  <c r="Q245" i="2"/>
  <c r="I244" i="2"/>
  <c r="H244" i="2"/>
  <c r="L243" i="2" l="1"/>
  <c r="N243" i="2" s="1"/>
  <c r="J244" i="2"/>
  <c r="K244" i="2" s="1"/>
  <c r="M244" i="2" s="1"/>
  <c r="B242" i="2"/>
  <c r="A242" i="2"/>
  <c r="Q246" i="2"/>
  <c r="I245" i="2"/>
  <c r="H245" i="2"/>
  <c r="L244" i="2" l="1"/>
  <c r="N244" i="2" s="1"/>
  <c r="J245" i="2"/>
  <c r="K245" i="2" s="1"/>
  <c r="M245" i="2" s="1"/>
  <c r="B243" i="2"/>
  <c r="A243" i="2"/>
  <c r="Q247" i="2"/>
  <c r="I246" i="2"/>
  <c r="H246" i="2"/>
  <c r="L245" i="2" l="1"/>
  <c r="N245" i="2" s="1"/>
  <c r="J246" i="2"/>
  <c r="K246" i="2" s="1"/>
  <c r="M246" i="2" s="1"/>
  <c r="B244" i="2"/>
  <c r="A244" i="2"/>
  <c r="Q248" i="2"/>
  <c r="I247" i="2"/>
  <c r="H247" i="2"/>
  <c r="L246" i="2" l="1"/>
  <c r="N246" i="2" s="1"/>
  <c r="J247" i="2"/>
  <c r="K247" i="2" s="1"/>
  <c r="M247" i="2" s="1"/>
  <c r="B245" i="2"/>
  <c r="A245" i="2"/>
  <c r="Q249" i="2"/>
  <c r="I248" i="2"/>
  <c r="H248" i="2"/>
  <c r="L247" i="2" l="1"/>
  <c r="N247" i="2" s="1"/>
  <c r="J248" i="2"/>
  <c r="K248" i="2" s="1"/>
  <c r="M248" i="2" s="1"/>
  <c r="B246" i="2"/>
  <c r="A246" i="2"/>
  <c r="Q250" i="2"/>
  <c r="I249" i="2"/>
  <c r="H249" i="2"/>
  <c r="L248" i="2" l="1"/>
  <c r="N248" i="2" s="1"/>
  <c r="J249" i="2"/>
  <c r="K249" i="2" s="1"/>
  <c r="M249" i="2" s="1"/>
  <c r="B247" i="2"/>
  <c r="A247" i="2"/>
  <c r="Q251" i="2"/>
  <c r="I250" i="2"/>
  <c r="H250" i="2"/>
  <c r="L249" i="2" l="1"/>
  <c r="N249" i="2" s="1"/>
  <c r="J250" i="2"/>
  <c r="K250" i="2" s="1"/>
  <c r="M250" i="2" s="1"/>
  <c r="B248" i="2"/>
  <c r="A248" i="2"/>
  <c r="Q252" i="2"/>
  <c r="I251" i="2"/>
  <c r="H251" i="2"/>
  <c r="L250" i="2" l="1"/>
  <c r="N250" i="2" s="1"/>
  <c r="J251" i="2"/>
  <c r="K251" i="2" s="1"/>
  <c r="M251" i="2" s="1"/>
  <c r="B249" i="2"/>
  <c r="A249" i="2"/>
  <c r="Q253" i="2"/>
  <c r="I252" i="2"/>
  <c r="H252" i="2"/>
  <c r="L251" i="2" l="1"/>
  <c r="N251" i="2" s="1"/>
  <c r="J252" i="2"/>
  <c r="K252" i="2" s="1"/>
  <c r="M252" i="2" s="1"/>
  <c r="B250" i="2"/>
  <c r="A250" i="2"/>
  <c r="Q254" i="2"/>
  <c r="I253" i="2"/>
  <c r="H253" i="2"/>
  <c r="L252" i="2" l="1"/>
  <c r="N252" i="2" s="1"/>
  <c r="J253" i="2"/>
  <c r="K253" i="2" s="1"/>
  <c r="M253" i="2" s="1"/>
  <c r="B251" i="2"/>
  <c r="A251" i="2"/>
  <c r="Q255" i="2"/>
  <c r="I254" i="2"/>
  <c r="H254" i="2"/>
  <c r="L253" i="2" l="1"/>
  <c r="N253" i="2" s="1"/>
  <c r="J254" i="2"/>
  <c r="K254" i="2" s="1"/>
  <c r="M254" i="2" s="1"/>
  <c r="B252" i="2"/>
  <c r="A252" i="2"/>
  <c r="Q256" i="2"/>
  <c r="I255" i="2"/>
  <c r="H255" i="2"/>
  <c r="L254" i="2" l="1"/>
  <c r="N254" i="2" s="1"/>
  <c r="J255" i="2"/>
  <c r="K255" i="2" s="1"/>
  <c r="M255" i="2" s="1"/>
  <c r="B253" i="2"/>
  <c r="A253" i="2"/>
  <c r="Q257" i="2"/>
  <c r="I256" i="2"/>
  <c r="H256" i="2"/>
  <c r="L255" i="2" l="1"/>
  <c r="N255" i="2" s="1"/>
  <c r="J256" i="2"/>
  <c r="K256" i="2" s="1"/>
  <c r="M256" i="2" s="1"/>
  <c r="B254" i="2"/>
  <c r="A254" i="2"/>
  <c r="Q258" i="2"/>
  <c r="I257" i="2"/>
  <c r="H257" i="2"/>
  <c r="L256" i="2" l="1"/>
  <c r="N256" i="2" s="1"/>
  <c r="J257" i="2"/>
  <c r="K257" i="2" s="1"/>
  <c r="M257" i="2" s="1"/>
  <c r="B255" i="2"/>
  <c r="A255" i="2"/>
  <c r="Q259" i="2"/>
  <c r="I258" i="2"/>
  <c r="H258" i="2"/>
  <c r="L257" i="2" l="1"/>
  <c r="N257" i="2" s="1"/>
  <c r="J258" i="2"/>
  <c r="K258" i="2" s="1"/>
  <c r="M258" i="2" s="1"/>
  <c r="B256" i="2"/>
  <c r="A256" i="2"/>
  <c r="Q260" i="2"/>
  <c r="I259" i="2"/>
  <c r="H259" i="2"/>
  <c r="L258" i="2" l="1"/>
  <c r="N258" i="2" s="1"/>
  <c r="J259" i="2"/>
  <c r="K259" i="2" s="1"/>
  <c r="M259" i="2" s="1"/>
  <c r="B257" i="2"/>
  <c r="A257" i="2"/>
  <c r="Q261" i="2"/>
  <c r="I260" i="2"/>
  <c r="H260" i="2"/>
  <c r="L259" i="2" l="1"/>
  <c r="N259" i="2" s="1"/>
  <c r="J260" i="2"/>
  <c r="K260" i="2" s="1"/>
  <c r="M260" i="2" s="1"/>
  <c r="B258" i="2"/>
  <c r="A258" i="2"/>
  <c r="Q262" i="2"/>
  <c r="I261" i="2"/>
  <c r="H261" i="2"/>
  <c r="L260" i="2" l="1"/>
  <c r="N260" i="2" s="1"/>
  <c r="J261" i="2"/>
  <c r="K261" i="2" s="1"/>
  <c r="M261" i="2" s="1"/>
  <c r="B259" i="2"/>
  <c r="A259" i="2"/>
  <c r="Q263" i="2"/>
  <c r="I262" i="2"/>
  <c r="H262" i="2"/>
  <c r="L261" i="2" l="1"/>
  <c r="N261" i="2" s="1"/>
  <c r="J262" i="2"/>
  <c r="K262" i="2" s="1"/>
  <c r="M262" i="2" s="1"/>
  <c r="B260" i="2"/>
  <c r="A260" i="2"/>
  <c r="Q264" i="2"/>
  <c r="I263" i="2"/>
  <c r="H263" i="2"/>
  <c r="L262" i="2" l="1"/>
  <c r="N262" i="2" s="1"/>
  <c r="J263" i="2"/>
  <c r="K263" i="2" s="1"/>
  <c r="M263" i="2" s="1"/>
  <c r="B261" i="2"/>
  <c r="A261" i="2"/>
  <c r="Q265" i="2"/>
  <c r="I264" i="2"/>
  <c r="H264" i="2"/>
  <c r="L263" i="2" l="1"/>
  <c r="N263" i="2" s="1"/>
  <c r="J264" i="2"/>
  <c r="K264" i="2" s="1"/>
  <c r="M264" i="2" s="1"/>
  <c r="B262" i="2"/>
  <c r="A262" i="2"/>
  <c r="Q266" i="2"/>
  <c r="I265" i="2"/>
  <c r="H265" i="2"/>
  <c r="L264" i="2" l="1"/>
  <c r="N264" i="2" s="1"/>
  <c r="J265" i="2"/>
  <c r="K265" i="2" s="1"/>
  <c r="M265" i="2" s="1"/>
  <c r="B263" i="2"/>
  <c r="A263" i="2"/>
  <c r="Q267" i="2"/>
  <c r="I266" i="2"/>
  <c r="H266" i="2"/>
  <c r="L265" i="2" l="1"/>
  <c r="N265" i="2" s="1"/>
  <c r="J266" i="2"/>
  <c r="K266" i="2" s="1"/>
  <c r="M266" i="2" s="1"/>
  <c r="B264" i="2"/>
  <c r="A264" i="2"/>
  <c r="Q268" i="2"/>
  <c r="I267" i="2"/>
  <c r="H267" i="2"/>
  <c r="L266" i="2" l="1"/>
  <c r="N266" i="2" s="1"/>
  <c r="J267" i="2"/>
  <c r="K267" i="2" s="1"/>
  <c r="M267" i="2" s="1"/>
  <c r="B265" i="2"/>
  <c r="A265" i="2"/>
  <c r="Q269" i="2"/>
  <c r="I268" i="2"/>
  <c r="H268" i="2"/>
  <c r="L267" i="2" l="1"/>
  <c r="N267" i="2" s="1"/>
  <c r="J268" i="2"/>
  <c r="K268" i="2" s="1"/>
  <c r="M268" i="2" s="1"/>
  <c r="B266" i="2"/>
  <c r="A266" i="2"/>
  <c r="Q270" i="2"/>
  <c r="I269" i="2"/>
  <c r="H269" i="2"/>
  <c r="L268" i="2" l="1"/>
  <c r="N268" i="2" s="1"/>
  <c r="J269" i="2"/>
  <c r="K269" i="2" s="1"/>
  <c r="M269" i="2" s="1"/>
  <c r="B267" i="2"/>
  <c r="A267" i="2"/>
  <c r="Q271" i="2"/>
  <c r="I270" i="2"/>
  <c r="H270" i="2"/>
  <c r="L269" i="2" l="1"/>
  <c r="N269" i="2" s="1"/>
  <c r="J270" i="2"/>
  <c r="K270" i="2" s="1"/>
  <c r="M270" i="2" s="1"/>
  <c r="B268" i="2"/>
  <c r="A268" i="2"/>
  <c r="Q272" i="2"/>
  <c r="I271" i="2"/>
  <c r="H271" i="2"/>
  <c r="L270" i="2" l="1"/>
  <c r="N270" i="2" s="1"/>
  <c r="J271" i="2"/>
  <c r="K271" i="2" s="1"/>
  <c r="M271" i="2" s="1"/>
  <c r="B269" i="2"/>
  <c r="A269" i="2"/>
  <c r="Q273" i="2"/>
  <c r="I272" i="2"/>
  <c r="H272" i="2"/>
  <c r="L271" i="2" l="1"/>
  <c r="N271" i="2" s="1"/>
  <c r="J272" i="2"/>
  <c r="K272" i="2" s="1"/>
  <c r="M272" i="2" s="1"/>
  <c r="B270" i="2"/>
  <c r="A270" i="2"/>
  <c r="Q274" i="2"/>
  <c r="I273" i="2"/>
  <c r="H273" i="2"/>
  <c r="L272" i="2" l="1"/>
  <c r="N272" i="2" s="1"/>
  <c r="J273" i="2"/>
  <c r="K273" i="2" s="1"/>
  <c r="M273" i="2" s="1"/>
  <c r="B271" i="2"/>
  <c r="A271" i="2"/>
  <c r="Q275" i="2"/>
  <c r="I274" i="2"/>
  <c r="H274" i="2"/>
  <c r="L273" i="2" l="1"/>
  <c r="N273" i="2" s="1"/>
  <c r="J274" i="2"/>
  <c r="K274" i="2" s="1"/>
  <c r="M274" i="2" s="1"/>
  <c r="B272" i="2"/>
  <c r="A272" i="2"/>
  <c r="Q276" i="2"/>
  <c r="I275" i="2"/>
  <c r="H275" i="2"/>
  <c r="L274" i="2" l="1"/>
  <c r="N274" i="2" s="1"/>
  <c r="J275" i="2"/>
  <c r="K275" i="2" s="1"/>
  <c r="M275" i="2" s="1"/>
  <c r="B273" i="2"/>
  <c r="A273" i="2"/>
  <c r="Q277" i="2"/>
  <c r="I276" i="2"/>
  <c r="H276" i="2"/>
  <c r="L275" i="2" l="1"/>
  <c r="N275" i="2" s="1"/>
  <c r="J276" i="2"/>
  <c r="K276" i="2" s="1"/>
  <c r="M276" i="2" s="1"/>
  <c r="B274" i="2"/>
  <c r="A274" i="2"/>
  <c r="Q278" i="2"/>
  <c r="I277" i="2"/>
  <c r="H277" i="2"/>
  <c r="L276" i="2" l="1"/>
  <c r="N276" i="2" s="1"/>
  <c r="J277" i="2"/>
  <c r="K277" i="2" s="1"/>
  <c r="M277" i="2" s="1"/>
  <c r="B275" i="2"/>
  <c r="A275" i="2"/>
  <c r="Q279" i="2"/>
  <c r="I278" i="2"/>
  <c r="H278" i="2"/>
  <c r="L277" i="2" l="1"/>
  <c r="N277" i="2" s="1"/>
  <c r="J278" i="2"/>
  <c r="K278" i="2" s="1"/>
  <c r="M278" i="2" s="1"/>
  <c r="B276" i="2"/>
  <c r="A276" i="2"/>
  <c r="Q280" i="2"/>
  <c r="I279" i="2"/>
  <c r="H279" i="2"/>
  <c r="L278" i="2" l="1"/>
  <c r="N278" i="2" s="1"/>
  <c r="J279" i="2"/>
  <c r="K279" i="2" s="1"/>
  <c r="M279" i="2" s="1"/>
  <c r="B277" i="2"/>
  <c r="A277" i="2"/>
  <c r="Q281" i="2"/>
  <c r="I280" i="2"/>
  <c r="H280" i="2"/>
  <c r="L279" i="2" l="1"/>
  <c r="N279" i="2" s="1"/>
  <c r="J280" i="2"/>
  <c r="K280" i="2" s="1"/>
  <c r="M280" i="2" s="1"/>
  <c r="B278" i="2"/>
  <c r="A278" i="2"/>
  <c r="Q282" i="2"/>
  <c r="I281" i="2"/>
  <c r="H281" i="2"/>
  <c r="L280" i="2" l="1"/>
  <c r="N280" i="2" s="1"/>
  <c r="J281" i="2"/>
  <c r="K281" i="2" s="1"/>
  <c r="M281" i="2" s="1"/>
  <c r="B279" i="2"/>
  <c r="A279" i="2"/>
  <c r="Q283" i="2"/>
  <c r="I282" i="2"/>
  <c r="H282" i="2"/>
  <c r="L281" i="2" l="1"/>
  <c r="N281" i="2" s="1"/>
  <c r="J282" i="2"/>
  <c r="K282" i="2" s="1"/>
  <c r="M282" i="2" s="1"/>
  <c r="B280" i="2"/>
  <c r="A280" i="2"/>
  <c r="Q284" i="2"/>
  <c r="I283" i="2"/>
  <c r="H283" i="2"/>
  <c r="L282" i="2" l="1"/>
  <c r="N282" i="2" s="1"/>
  <c r="J283" i="2"/>
  <c r="K283" i="2" s="1"/>
  <c r="M283" i="2" s="1"/>
  <c r="B281" i="2"/>
  <c r="A281" i="2"/>
  <c r="Q285" i="2"/>
  <c r="I284" i="2"/>
  <c r="H284" i="2"/>
  <c r="L283" i="2" l="1"/>
  <c r="N283" i="2" s="1"/>
  <c r="J284" i="2"/>
  <c r="K284" i="2" s="1"/>
  <c r="M284" i="2" s="1"/>
  <c r="B282" i="2"/>
  <c r="A282" i="2"/>
  <c r="Q286" i="2"/>
  <c r="I285" i="2"/>
  <c r="H285" i="2"/>
  <c r="L284" i="2" l="1"/>
  <c r="N284" i="2" s="1"/>
  <c r="J285" i="2"/>
  <c r="K285" i="2" s="1"/>
  <c r="M285" i="2" s="1"/>
  <c r="B283" i="2"/>
  <c r="A283" i="2"/>
  <c r="Q287" i="2"/>
  <c r="I286" i="2"/>
  <c r="H286" i="2"/>
  <c r="L285" i="2" l="1"/>
  <c r="N285" i="2" s="1"/>
  <c r="J286" i="2"/>
  <c r="K286" i="2" s="1"/>
  <c r="M286" i="2" s="1"/>
  <c r="B284" i="2"/>
  <c r="A284" i="2"/>
  <c r="Q288" i="2"/>
  <c r="I287" i="2"/>
  <c r="H287" i="2"/>
  <c r="L286" i="2" l="1"/>
  <c r="N286" i="2" s="1"/>
  <c r="J287" i="2"/>
  <c r="K287" i="2" s="1"/>
  <c r="M287" i="2" s="1"/>
  <c r="B285" i="2"/>
  <c r="A285" i="2"/>
  <c r="Q289" i="2"/>
  <c r="I288" i="2"/>
  <c r="H288" i="2"/>
  <c r="L287" i="2" l="1"/>
  <c r="N287" i="2" s="1"/>
  <c r="J288" i="2"/>
  <c r="K288" i="2" s="1"/>
  <c r="M288" i="2" s="1"/>
  <c r="B286" i="2"/>
  <c r="A286" i="2"/>
  <c r="Q290" i="2"/>
  <c r="I289" i="2"/>
  <c r="H289" i="2"/>
  <c r="L288" i="2" l="1"/>
  <c r="N288" i="2" s="1"/>
  <c r="J289" i="2"/>
  <c r="K289" i="2" s="1"/>
  <c r="M289" i="2" s="1"/>
  <c r="B287" i="2"/>
  <c r="A287" i="2"/>
  <c r="Q291" i="2"/>
  <c r="I290" i="2"/>
  <c r="H290" i="2"/>
  <c r="L289" i="2" l="1"/>
  <c r="N289" i="2" s="1"/>
  <c r="J290" i="2"/>
  <c r="K290" i="2" s="1"/>
  <c r="M290" i="2" s="1"/>
  <c r="B288" i="2"/>
  <c r="A288" i="2"/>
  <c r="Q292" i="2"/>
  <c r="I291" i="2"/>
  <c r="H291" i="2"/>
  <c r="L290" i="2" l="1"/>
  <c r="N290" i="2" s="1"/>
  <c r="J291" i="2"/>
  <c r="K291" i="2" s="1"/>
  <c r="M291" i="2" s="1"/>
  <c r="B289" i="2"/>
  <c r="A289" i="2"/>
  <c r="Q293" i="2"/>
  <c r="I292" i="2"/>
  <c r="H292" i="2"/>
  <c r="L291" i="2" l="1"/>
  <c r="N291" i="2" s="1"/>
  <c r="J292" i="2"/>
  <c r="K292" i="2" s="1"/>
  <c r="M292" i="2" s="1"/>
  <c r="B290" i="2"/>
  <c r="A290" i="2"/>
  <c r="Q294" i="2"/>
  <c r="I293" i="2"/>
  <c r="H293" i="2"/>
  <c r="L292" i="2" l="1"/>
  <c r="N292" i="2" s="1"/>
  <c r="J293" i="2"/>
  <c r="K293" i="2" s="1"/>
  <c r="M293" i="2" s="1"/>
  <c r="B291" i="2"/>
  <c r="A291" i="2"/>
  <c r="Q295" i="2"/>
  <c r="I294" i="2"/>
  <c r="H294" i="2"/>
  <c r="L293" i="2" l="1"/>
  <c r="N293" i="2" s="1"/>
  <c r="J294" i="2"/>
  <c r="K294" i="2" s="1"/>
  <c r="M294" i="2" s="1"/>
  <c r="B292" i="2"/>
  <c r="A292" i="2"/>
  <c r="Q296" i="2"/>
  <c r="I295" i="2"/>
  <c r="H295" i="2"/>
  <c r="L294" i="2" l="1"/>
  <c r="N294" i="2" s="1"/>
  <c r="J295" i="2"/>
  <c r="K295" i="2" s="1"/>
  <c r="M295" i="2" s="1"/>
  <c r="B293" i="2"/>
  <c r="A293" i="2"/>
  <c r="Q297" i="2"/>
  <c r="I296" i="2"/>
  <c r="H296" i="2"/>
  <c r="L295" i="2" l="1"/>
  <c r="N295" i="2" s="1"/>
  <c r="J296" i="2"/>
  <c r="K296" i="2" s="1"/>
  <c r="M296" i="2" s="1"/>
  <c r="B294" i="2"/>
  <c r="A294" i="2"/>
  <c r="Q298" i="2"/>
  <c r="I297" i="2"/>
  <c r="H297" i="2"/>
  <c r="L296" i="2" l="1"/>
  <c r="N296" i="2" s="1"/>
  <c r="J297" i="2"/>
  <c r="K297" i="2" s="1"/>
  <c r="M297" i="2" s="1"/>
  <c r="B295" i="2"/>
  <c r="A295" i="2"/>
  <c r="Q299" i="2"/>
  <c r="I298" i="2"/>
  <c r="H298" i="2"/>
  <c r="L297" i="2" l="1"/>
  <c r="N297" i="2" s="1"/>
  <c r="J298" i="2"/>
  <c r="K298" i="2" s="1"/>
  <c r="M298" i="2" s="1"/>
  <c r="B296" i="2"/>
  <c r="A296" i="2"/>
  <c r="Q300" i="2"/>
  <c r="I299" i="2"/>
  <c r="H299" i="2"/>
  <c r="L298" i="2" l="1"/>
  <c r="N298" i="2" s="1"/>
  <c r="J299" i="2"/>
  <c r="K299" i="2" s="1"/>
  <c r="M299" i="2" s="1"/>
  <c r="B297" i="2"/>
  <c r="A297" i="2"/>
  <c r="Q301" i="2"/>
  <c r="I300" i="2"/>
  <c r="H300" i="2"/>
  <c r="L299" i="2" l="1"/>
  <c r="N299" i="2" s="1"/>
  <c r="J300" i="2"/>
  <c r="K300" i="2" s="1"/>
  <c r="M300" i="2" s="1"/>
  <c r="B298" i="2"/>
  <c r="A298" i="2"/>
  <c r="Q302" i="2"/>
  <c r="I301" i="2"/>
  <c r="H301" i="2"/>
  <c r="L300" i="2" l="1"/>
  <c r="N300" i="2" s="1"/>
  <c r="J301" i="2"/>
  <c r="K301" i="2" s="1"/>
  <c r="M301" i="2" s="1"/>
  <c r="B299" i="2"/>
  <c r="A299" i="2"/>
  <c r="Q303" i="2"/>
  <c r="I302" i="2"/>
  <c r="H302" i="2"/>
  <c r="L301" i="2" l="1"/>
  <c r="N301" i="2" s="1"/>
  <c r="J302" i="2"/>
  <c r="K302" i="2" s="1"/>
  <c r="M302" i="2" s="1"/>
  <c r="B300" i="2"/>
  <c r="A300" i="2"/>
  <c r="Q304" i="2"/>
  <c r="I303" i="2"/>
  <c r="H303" i="2"/>
  <c r="L302" i="2" l="1"/>
  <c r="N302" i="2" s="1"/>
  <c r="J303" i="2"/>
  <c r="K303" i="2" s="1"/>
  <c r="M303" i="2" s="1"/>
  <c r="B301" i="2"/>
  <c r="A301" i="2"/>
  <c r="Q305" i="2"/>
  <c r="I304" i="2"/>
  <c r="H304" i="2"/>
  <c r="L303" i="2" l="1"/>
  <c r="N303" i="2" s="1"/>
  <c r="J304" i="2"/>
  <c r="K304" i="2" s="1"/>
  <c r="M304" i="2" s="1"/>
  <c r="B302" i="2"/>
  <c r="A302" i="2"/>
  <c r="Q306" i="2"/>
  <c r="I305" i="2"/>
  <c r="H305" i="2"/>
  <c r="L304" i="2" l="1"/>
  <c r="N304" i="2" s="1"/>
  <c r="J305" i="2"/>
  <c r="K305" i="2" s="1"/>
  <c r="M305" i="2" s="1"/>
  <c r="B303" i="2"/>
  <c r="A303" i="2"/>
  <c r="Q307" i="2"/>
  <c r="I306" i="2"/>
  <c r="H306" i="2"/>
  <c r="L305" i="2" l="1"/>
  <c r="J306" i="2"/>
  <c r="K306" i="2" s="1"/>
  <c r="M306" i="2" s="1"/>
  <c r="N305" i="2"/>
  <c r="B304" i="2"/>
  <c r="A304" i="2"/>
  <c r="Q308" i="2"/>
  <c r="I307" i="2"/>
  <c r="H307" i="2"/>
  <c r="L306" i="2" l="1"/>
  <c r="N306" i="2" s="1"/>
  <c r="J307" i="2"/>
  <c r="K307" i="2" s="1"/>
  <c r="M307" i="2" s="1"/>
  <c r="B305" i="2"/>
  <c r="A305" i="2"/>
  <c r="Q309" i="2"/>
  <c r="I308" i="2"/>
  <c r="H308" i="2"/>
  <c r="L307" i="2" l="1"/>
  <c r="J308" i="2"/>
  <c r="K308" i="2" s="1"/>
  <c r="M308" i="2" s="1"/>
  <c r="N307" i="2"/>
  <c r="B306" i="2"/>
  <c r="A306" i="2"/>
  <c r="Q310" i="2"/>
  <c r="I309" i="2"/>
  <c r="H309" i="2"/>
  <c r="L308" i="2" l="1"/>
  <c r="N308" i="2" s="1"/>
  <c r="J309" i="2"/>
  <c r="K309" i="2" s="1"/>
  <c r="M309" i="2" s="1"/>
  <c r="B307" i="2"/>
  <c r="A307" i="2"/>
  <c r="Q311" i="2"/>
  <c r="I310" i="2"/>
  <c r="H310" i="2"/>
  <c r="L309" i="2" l="1"/>
  <c r="N309" i="2" s="1"/>
  <c r="J310" i="2"/>
  <c r="K310" i="2" s="1"/>
  <c r="M310" i="2" s="1"/>
  <c r="B308" i="2"/>
  <c r="A308" i="2"/>
  <c r="Q312" i="2"/>
  <c r="I311" i="2"/>
  <c r="H311" i="2"/>
  <c r="L310" i="2" l="1"/>
  <c r="N310" i="2" s="1"/>
  <c r="J311" i="2"/>
  <c r="K311" i="2" s="1"/>
  <c r="M311" i="2" s="1"/>
  <c r="B309" i="2"/>
  <c r="A309" i="2"/>
  <c r="Q313" i="2"/>
  <c r="I312" i="2"/>
  <c r="H312" i="2"/>
  <c r="L311" i="2" l="1"/>
  <c r="N311" i="2" s="1"/>
  <c r="J312" i="2"/>
  <c r="K312" i="2" s="1"/>
  <c r="M312" i="2" s="1"/>
  <c r="B310" i="2"/>
  <c r="A310" i="2"/>
  <c r="Q314" i="2"/>
  <c r="I313" i="2"/>
  <c r="H313" i="2"/>
  <c r="L312" i="2" l="1"/>
  <c r="N312" i="2" s="1"/>
  <c r="J313" i="2"/>
  <c r="K313" i="2" s="1"/>
  <c r="M313" i="2" s="1"/>
  <c r="B311" i="2"/>
  <c r="A311" i="2"/>
  <c r="Q315" i="2"/>
  <c r="I314" i="2"/>
  <c r="H314" i="2"/>
  <c r="L313" i="2" l="1"/>
  <c r="N313" i="2" s="1"/>
  <c r="J314" i="2"/>
  <c r="K314" i="2" s="1"/>
  <c r="M314" i="2" s="1"/>
  <c r="B312" i="2"/>
  <c r="A312" i="2"/>
  <c r="Q316" i="2"/>
  <c r="I315" i="2"/>
  <c r="H315" i="2"/>
  <c r="L314" i="2" l="1"/>
  <c r="N314" i="2" s="1"/>
  <c r="J315" i="2"/>
  <c r="K315" i="2" s="1"/>
  <c r="M315" i="2" s="1"/>
  <c r="B313" i="2"/>
  <c r="A313" i="2"/>
  <c r="Q317" i="2"/>
  <c r="I316" i="2"/>
  <c r="H316" i="2"/>
  <c r="L315" i="2" l="1"/>
  <c r="N315" i="2" s="1"/>
  <c r="J316" i="2"/>
  <c r="K316" i="2" s="1"/>
  <c r="M316" i="2" s="1"/>
  <c r="B314" i="2"/>
  <c r="A314" i="2"/>
  <c r="Q318" i="2"/>
  <c r="I317" i="2"/>
  <c r="H317" i="2"/>
  <c r="L316" i="2" l="1"/>
  <c r="N316" i="2" s="1"/>
  <c r="J317" i="2"/>
  <c r="K317" i="2" s="1"/>
  <c r="M317" i="2" s="1"/>
  <c r="B315" i="2"/>
  <c r="A315" i="2"/>
  <c r="Q319" i="2"/>
  <c r="I318" i="2"/>
  <c r="H318" i="2"/>
  <c r="L317" i="2" l="1"/>
  <c r="N317" i="2" s="1"/>
  <c r="J318" i="2"/>
  <c r="K318" i="2" s="1"/>
  <c r="M318" i="2" s="1"/>
  <c r="B316" i="2"/>
  <c r="A316" i="2"/>
  <c r="Q320" i="2"/>
  <c r="I319" i="2"/>
  <c r="H319" i="2"/>
  <c r="L318" i="2" l="1"/>
  <c r="N318" i="2" s="1"/>
  <c r="J319" i="2"/>
  <c r="K319" i="2" s="1"/>
  <c r="M319" i="2" s="1"/>
  <c r="B317" i="2"/>
  <c r="A317" i="2"/>
  <c r="Q321" i="2"/>
  <c r="I320" i="2"/>
  <c r="H320" i="2"/>
  <c r="L319" i="2" l="1"/>
  <c r="N319" i="2" s="1"/>
  <c r="J320" i="2"/>
  <c r="K320" i="2" s="1"/>
  <c r="M320" i="2" s="1"/>
  <c r="B318" i="2"/>
  <c r="A318" i="2"/>
  <c r="Q322" i="2"/>
  <c r="I321" i="2"/>
  <c r="H321" i="2"/>
  <c r="L320" i="2" l="1"/>
  <c r="J321" i="2"/>
  <c r="K321" i="2" s="1"/>
  <c r="M321" i="2" s="1"/>
  <c r="N320" i="2"/>
  <c r="B319" i="2"/>
  <c r="A319" i="2"/>
  <c r="Q323" i="2"/>
  <c r="I322" i="2"/>
  <c r="H322" i="2"/>
  <c r="L321" i="2" l="1"/>
  <c r="J322" i="2"/>
  <c r="K322" i="2" s="1"/>
  <c r="M322" i="2" s="1"/>
  <c r="N321" i="2"/>
  <c r="B320" i="2"/>
  <c r="A320" i="2"/>
  <c r="Q324" i="2"/>
  <c r="I323" i="2"/>
  <c r="H323" i="2"/>
  <c r="L322" i="2" l="1"/>
  <c r="N322" i="2" s="1"/>
  <c r="J323" i="2"/>
  <c r="K323" i="2" s="1"/>
  <c r="M323" i="2" s="1"/>
  <c r="B321" i="2"/>
  <c r="A321" i="2"/>
  <c r="Q325" i="2"/>
  <c r="I324" i="2"/>
  <c r="H324" i="2"/>
  <c r="L323" i="2" l="1"/>
  <c r="J324" i="2"/>
  <c r="K324" i="2" s="1"/>
  <c r="M324" i="2" s="1"/>
  <c r="N323" i="2"/>
  <c r="B322" i="2"/>
  <c r="A322" i="2"/>
  <c r="Q326" i="2"/>
  <c r="I325" i="2"/>
  <c r="H325" i="2"/>
  <c r="L324" i="2" l="1"/>
  <c r="N324" i="2" s="1"/>
  <c r="J325" i="2"/>
  <c r="K325" i="2" s="1"/>
  <c r="M325" i="2" s="1"/>
  <c r="B323" i="2"/>
  <c r="A323" i="2"/>
  <c r="Q327" i="2"/>
  <c r="I326" i="2"/>
  <c r="H326" i="2"/>
  <c r="L325" i="2" l="1"/>
  <c r="N325" i="2" s="1"/>
  <c r="J326" i="2"/>
  <c r="K326" i="2" s="1"/>
  <c r="M326" i="2" s="1"/>
  <c r="B324" i="2"/>
  <c r="A324" i="2"/>
  <c r="Q328" i="2"/>
  <c r="I327" i="2"/>
  <c r="H327" i="2"/>
  <c r="L326" i="2" l="1"/>
  <c r="N326" i="2" s="1"/>
  <c r="J327" i="2"/>
  <c r="K327" i="2" s="1"/>
  <c r="M327" i="2" s="1"/>
  <c r="B325" i="2"/>
  <c r="A325" i="2"/>
  <c r="Q329" i="2"/>
  <c r="I328" i="2"/>
  <c r="H328" i="2"/>
  <c r="L327" i="2" l="1"/>
  <c r="N327" i="2" s="1"/>
  <c r="J328" i="2"/>
  <c r="K328" i="2" s="1"/>
  <c r="M328" i="2" s="1"/>
  <c r="B326" i="2"/>
  <c r="A326" i="2"/>
  <c r="Q330" i="2"/>
  <c r="I329" i="2"/>
  <c r="H329" i="2"/>
  <c r="L328" i="2" l="1"/>
  <c r="N328" i="2" s="1"/>
  <c r="J329" i="2"/>
  <c r="K329" i="2" s="1"/>
  <c r="M329" i="2" s="1"/>
  <c r="B327" i="2"/>
  <c r="A327" i="2"/>
  <c r="Q331" i="2"/>
  <c r="I330" i="2"/>
  <c r="H330" i="2"/>
  <c r="L329" i="2" l="1"/>
  <c r="N329" i="2" s="1"/>
  <c r="J330" i="2"/>
  <c r="K330" i="2" s="1"/>
  <c r="M330" i="2" s="1"/>
  <c r="B328" i="2"/>
  <c r="A328" i="2"/>
  <c r="Q332" i="2"/>
  <c r="I331" i="2"/>
  <c r="H331" i="2"/>
  <c r="L330" i="2" l="1"/>
  <c r="N330" i="2" s="1"/>
  <c r="J331" i="2"/>
  <c r="K331" i="2" s="1"/>
  <c r="M331" i="2" s="1"/>
  <c r="B329" i="2"/>
  <c r="A329" i="2"/>
  <c r="Q333" i="2"/>
  <c r="I332" i="2"/>
  <c r="H332" i="2"/>
  <c r="L331" i="2" l="1"/>
  <c r="N331" i="2" s="1"/>
  <c r="J332" i="2"/>
  <c r="K332" i="2" s="1"/>
  <c r="M332" i="2" s="1"/>
  <c r="B330" i="2"/>
  <c r="A330" i="2"/>
  <c r="Q334" i="2"/>
  <c r="I333" i="2"/>
  <c r="H333" i="2"/>
  <c r="L332" i="2" l="1"/>
  <c r="N332" i="2" s="1"/>
  <c r="J333" i="2"/>
  <c r="K333" i="2" s="1"/>
  <c r="M333" i="2" s="1"/>
  <c r="B331" i="2"/>
  <c r="A331" i="2"/>
  <c r="Q335" i="2"/>
  <c r="I334" i="2"/>
  <c r="H334" i="2"/>
  <c r="L333" i="2" l="1"/>
  <c r="N333" i="2" s="1"/>
  <c r="J334" i="2"/>
  <c r="K334" i="2" s="1"/>
  <c r="M334" i="2" s="1"/>
  <c r="B332" i="2"/>
  <c r="A332" i="2"/>
  <c r="Q336" i="2"/>
  <c r="I335" i="2"/>
  <c r="H335" i="2"/>
  <c r="L334" i="2" l="1"/>
  <c r="N334" i="2" s="1"/>
  <c r="J335" i="2"/>
  <c r="K335" i="2" s="1"/>
  <c r="M335" i="2" s="1"/>
  <c r="B333" i="2"/>
  <c r="A333" i="2"/>
  <c r="Q337" i="2"/>
  <c r="I336" i="2"/>
  <c r="H336" i="2"/>
  <c r="L335" i="2" l="1"/>
  <c r="N335" i="2" s="1"/>
  <c r="J336" i="2"/>
  <c r="K336" i="2" s="1"/>
  <c r="M336" i="2" s="1"/>
  <c r="B334" i="2"/>
  <c r="A334" i="2"/>
  <c r="Q338" i="2"/>
  <c r="I337" i="2"/>
  <c r="H337" i="2"/>
  <c r="L336" i="2" l="1"/>
  <c r="N336" i="2" s="1"/>
  <c r="J337" i="2"/>
  <c r="K337" i="2" s="1"/>
  <c r="M337" i="2" s="1"/>
  <c r="B335" i="2"/>
  <c r="A335" i="2"/>
  <c r="Q339" i="2"/>
  <c r="I338" i="2"/>
  <c r="H338" i="2"/>
  <c r="L337" i="2" l="1"/>
  <c r="N337" i="2" s="1"/>
  <c r="J338" i="2"/>
  <c r="K338" i="2" s="1"/>
  <c r="M338" i="2" s="1"/>
  <c r="B336" i="2"/>
  <c r="A336" i="2"/>
  <c r="Q340" i="2"/>
  <c r="I339" i="2"/>
  <c r="H339" i="2"/>
  <c r="L338" i="2" l="1"/>
  <c r="N338" i="2" s="1"/>
  <c r="J339" i="2"/>
  <c r="K339" i="2" s="1"/>
  <c r="M339" i="2" s="1"/>
  <c r="B337" i="2"/>
  <c r="A337" i="2"/>
  <c r="Q341" i="2"/>
  <c r="I340" i="2"/>
  <c r="H340" i="2"/>
  <c r="L339" i="2" l="1"/>
  <c r="N339" i="2" s="1"/>
  <c r="J340" i="2"/>
  <c r="K340" i="2" s="1"/>
  <c r="M340" i="2" s="1"/>
  <c r="B338" i="2"/>
  <c r="A338" i="2"/>
  <c r="Q342" i="2"/>
  <c r="I341" i="2"/>
  <c r="H341" i="2"/>
  <c r="L340" i="2" l="1"/>
  <c r="N340" i="2" s="1"/>
  <c r="J341" i="2"/>
  <c r="K341" i="2" s="1"/>
  <c r="M341" i="2" s="1"/>
  <c r="B339" i="2"/>
  <c r="A339" i="2"/>
  <c r="Q343" i="2"/>
  <c r="I342" i="2"/>
  <c r="H342" i="2"/>
  <c r="L341" i="2" l="1"/>
  <c r="N341" i="2" s="1"/>
  <c r="J342" i="2"/>
  <c r="K342" i="2" s="1"/>
  <c r="M342" i="2" s="1"/>
  <c r="B340" i="2"/>
  <c r="A340" i="2"/>
  <c r="Q344" i="2"/>
  <c r="I343" i="2"/>
  <c r="H343" i="2"/>
  <c r="L342" i="2" l="1"/>
  <c r="N342" i="2" s="1"/>
  <c r="J343" i="2"/>
  <c r="K343" i="2" s="1"/>
  <c r="M343" i="2" s="1"/>
  <c r="B341" i="2"/>
  <c r="A341" i="2"/>
  <c r="Q345" i="2"/>
  <c r="I344" i="2"/>
  <c r="H344" i="2"/>
  <c r="L343" i="2" l="1"/>
  <c r="J344" i="2"/>
  <c r="K344" i="2" s="1"/>
  <c r="M344" i="2" s="1"/>
  <c r="N343" i="2"/>
  <c r="B342" i="2"/>
  <c r="A342" i="2"/>
  <c r="Q346" i="2"/>
  <c r="I345" i="2"/>
  <c r="H345" i="2"/>
  <c r="L344" i="2" l="1"/>
  <c r="N344" i="2" s="1"/>
  <c r="J345" i="2"/>
  <c r="K345" i="2" s="1"/>
  <c r="M345" i="2" s="1"/>
  <c r="B343" i="2"/>
  <c r="A343" i="2"/>
  <c r="Q347" i="2"/>
  <c r="I346" i="2"/>
  <c r="H346" i="2"/>
  <c r="L345" i="2" l="1"/>
  <c r="N345" i="2" s="1"/>
  <c r="J346" i="2"/>
  <c r="K346" i="2" s="1"/>
  <c r="M346" i="2" s="1"/>
  <c r="B344" i="2"/>
  <c r="A344" i="2"/>
  <c r="Q348" i="2"/>
  <c r="I347" i="2"/>
  <c r="H347" i="2"/>
  <c r="L346" i="2" l="1"/>
  <c r="N346" i="2" s="1"/>
  <c r="J347" i="2"/>
  <c r="K347" i="2" s="1"/>
  <c r="M347" i="2" s="1"/>
  <c r="B345" i="2"/>
  <c r="A345" i="2"/>
  <c r="Q349" i="2"/>
  <c r="I348" i="2"/>
  <c r="H348" i="2"/>
  <c r="L347" i="2" l="1"/>
  <c r="N347" i="2" s="1"/>
  <c r="J348" i="2"/>
  <c r="K348" i="2" s="1"/>
  <c r="M348" i="2" s="1"/>
  <c r="B346" i="2"/>
  <c r="A346" i="2"/>
  <c r="Q350" i="2"/>
  <c r="I349" i="2"/>
  <c r="H349" i="2"/>
  <c r="L348" i="2" l="1"/>
  <c r="J349" i="2"/>
  <c r="K349" i="2" s="1"/>
  <c r="M349" i="2" s="1"/>
  <c r="N348" i="2"/>
  <c r="B347" i="2"/>
  <c r="A347" i="2"/>
  <c r="Q351" i="2"/>
  <c r="I350" i="2"/>
  <c r="H350" i="2"/>
  <c r="L349" i="2" l="1"/>
  <c r="N349" i="2" s="1"/>
  <c r="J350" i="2"/>
  <c r="K350" i="2" s="1"/>
  <c r="M350" i="2" s="1"/>
  <c r="B348" i="2"/>
  <c r="A348" i="2"/>
  <c r="Q352" i="2"/>
  <c r="I351" i="2"/>
  <c r="H351" i="2"/>
  <c r="L350" i="2" l="1"/>
  <c r="N350" i="2" s="1"/>
  <c r="J351" i="2"/>
  <c r="K351" i="2" s="1"/>
  <c r="M351" i="2" s="1"/>
  <c r="B349" i="2"/>
  <c r="A349" i="2"/>
  <c r="Q353" i="2"/>
  <c r="I352" i="2"/>
  <c r="H352" i="2"/>
  <c r="L351" i="2" l="1"/>
  <c r="N351" i="2" s="1"/>
  <c r="J352" i="2"/>
  <c r="K352" i="2" s="1"/>
  <c r="M352" i="2" s="1"/>
  <c r="B350" i="2"/>
  <c r="A350" i="2"/>
  <c r="Q354" i="2"/>
  <c r="I353" i="2"/>
  <c r="H353" i="2"/>
  <c r="L352" i="2" l="1"/>
  <c r="N352" i="2" s="1"/>
  <c r="J353" i="2"/>
  <c r="K353" i="2" s="1"/>
  <c r="M353" i="2" s="1"/>
  <c r="B351" i="2"/>
  <c r="A351" i="2"/>
  <c r="Q355" i="2"/>
  <c r="I354" i="2"/>
  <c r="H354" i="2"/>
  <c r="L353" i="2" l="1"/>
  <c r="N353" i="2" s="1"/>
  <c r="J354" i="2"/>
  <c r="K354" i="2" s="1"/>
  <c r="M354" i="2" s="1"/>
  <c r="B352" i="2"/>
  <c r="A352" i="2"/>
  <c r="Q356" i="2"/>
  <c r="I355" i="2"/>
  <c r="H355" i="2"/>
  <c r="L354" i="2" l="1"/>
  <c r="N354" i="2" s="1"/>
  <c r="J355" i="2"/>
  <c r="K355" i="2" s="1"/>
  <c r="M355" i="2" s="1"/>
  <c r="B353" i="2"/>
  <c r="A353" i="2"/>
  <c r="Q357" i="2"/>
  <c r="I356" i="2"/>
  <c r="H356" i="2"/>
  <c r="L355" i="2" l="1"/>
  <c r="N355" i="2" s="1"/>
  <c r="J356" i="2"/>
  <c r="K356" i="2" s="1"/>
  <c r="M356" i="2" s="1"/>
  <c r="B354" i="2"/>
  <c r="A354" i="2"/>
  <c r="Q358" i="2"/>
  <c r="I357" i="2"/>
  <c r="H357" i="2"/>
  <c r="L356" i="2" l="1"/>
  <c r="N356" i="2" s="1"/>
  <c r="J357" i="2"/>
  <c r="K357" i="2" s="1"/>
  <c r="M357" i="2" s="1"/>
  <c r="B355" i="2"/>
  <c r="A355" i="2"/>
  <c r="Q359" i="2"/>
  <c r="I358" i="2"/>
  <c r="H358" i="2"/>
  <c r="L357" i="2" l="1"/>
  <c r="N357" i="2" s="1"/>
  <c r="J358" i="2"/>
  <c r="K358" i="2" s="1"/>
  <c r="M358" i="2" s="1"/>
  <c r="B356" i="2"/>
  <c r="A356" i="2"/>
  <c r="Q360" i="2"/>
  <c r="I359" i="2"/>
  <c r="H359" i="2"/>
  <c r="L358" i="2" l="1"/>
  <c r="J359" i="2"/>
  <c r="K359" i="2" s="1"/>
  <c r="M359" i="2" s="1"/>
  <c r="N358" i="2"/>
  <c r="B357" i="2"/>
  <c r="A357" i="2"/>
  <c r="Q361" i="2"/>
  <c r="I360" i="2"/>
  <c r="H360" i="2"/>
  <c r="L359" i="2" l="1"/>
  <c r="N359" i="2" s="1"/>
  <c r="J360" i="2"/>
  <c r="K360" i="2" s="1"/>
  <c r="M360" i="2" s="1"/>
  <c r="B358" i="2"/>
  <c r="A358" i="2"/>
  <c r="Q362" i="2"/>
  <c r="I361" i="2"/>
  <c r="H361" i="2"/>
  <c r="L360" i="2" l="1"/>
  <c r="N360" i="2" s="1"/>
  <c r="J361" i="2"/>
  <c r="K361" i="2" s="1"/>
  <c r="M361" i="2" s="1"/>
  <c r="B359" i="2"/>
  <c r="A359" i="2"/>
  <c r="Q363" i="2"/>
  <c r="I362" i="2"/>
  <c r="H362" i="2"/>
  <c r="L361" i="2" l="1"/>
  <c r="N361" i="2" s="1"/>
  <c r="J362" i="2"/>
  <c r="K362" i="2" s="1"/>
  <c r="M362" i="2" s="1"/>
  <c r="B360" i="2"/>
  <c r="A360" i="2"/>
  <c r="Q364" i="2"/>
  <c r="I363" i="2"/>
  <c r="H363" i="2"/>
  <c r="L362" i="2" l="1"/>
  <c r="N362" i="2" s="1"/>
  <c r="J363" i="2"/>
  <c r="K363" i="2" s="1"/>
  <c r="M363" i="2" s="1"/>
  <c r="B361" i="2"/>
  <c r="A361" i="2"/>
  <c r="Q365" i="2"/>
  <c r="I364" i="2"/>
  <c r="H364" i="2"/>
  <c r="L363" i="2" l="1"/>
  <c r="N363" i="2" s="1"/>
  <c r="J364" i="2"/>
  <c r="K364" i="2" s="1"/>
  <c r="M364" i="2" s="1"/>
  <c r="B362" i="2"/>
  <c r="A362" i="2"/>
  <c r="Q366" i="2"/>
  <c r="I365" i="2"/>
  <c r="H365" i="2"/>
  <c r="L364" i="2" l="1"/>
  <c r="N364" i="2" s="1"/>
  <c r="J365" i="2"/>
  <c r="K365" i="2" s="1"/>
  <c r="M365" i="2" s="1"/>
  <c r="B363" i="2"/>
  <c r="A363" i="2"/>
  <c r="Q367" i="2"/>
  <c r="I366" i="2"/>
  <c r="H366" i="2"/>
  <c r="L365" i="2" l="1"/>
  <c r="N365" i="2" s="1"/>
  <c r="J366" i="2"/>
  <c r="K366" i="2" s="1"/>
  <c r="M366" i="2" s="1"/>
  <c r="B364" i="2"/>
  <c r="A364" i="2"/>
  <c r="Q368" i="2"/>
  <c r="I367" i="2"/>
  <c r="H367" i="2"/>
  <c r="L366" i="2" l="1"/>
  <c r="N366" i="2" s="1"/>
  <c r="J367" i="2"/>
  <c r="K367" i="2" s="1"/>
  <c r="M367" i="2" s="1"/>
  <c r="B365" i="2"/>
  <c r="A365" i="2"/>
  <c r="Q369" i="2"/>
  <c r="I368" i="2"/>
  <c r="H368" i="2"/>
  <c r="L367" i="2" l="1"/>
  <c r="N367" i="2" s="1"/>
  <c r="J368" i="2"/>
  <c r="K368" i="2" s="1"/>
  <c r="M368" i="2" s="1"/>
  <c r="B366" i="2"/>
  <c r="A366" i="2"/>
  <c r="Q370" i="2"/>
  <c r="I369" i="2"/>
  <c r="H369" i="2"/>
  <c r="L368" i="2" l="1"/>
  <c r="N368" i="2" s="1"/>
  <c r="J369" i="2"/>
  <c r="K369" i="2" s="1"/>
  <c r="M369" i="2" s="1"/>
  <c r="B367" i="2"/>
  <c r="A367" i="2"/>
  <c r="Q371" i="2"/>
  <c r="I370" i="2"/>
  <c r="H370" i="2"/>
  <c r="L369" i="2" l="1"/>
  <c r="N369" i="2" s="1"/>
  <c r="J370" i="2"/>
  <c r="K370" i="2" s="1"/>
  <c r="M370" i="2" s="1"/>
  <c r="B368" i="2"/>
  <c r="A368" i="2"/>
  <c r="Q372" i="2"/>
  <c r="I371" i="2"/>
  <c r="H371" i="2"/>
  <c r="L370" i="2" l="1"/>
  <c r="N370" i="2" s="1"/>
  <c r="J371" i="2"/>
  <c r="K371" i="2" s="1"/>
  <c r="M371" i="2" s="1"/>
  <c r="B369" i="2"/>
  <c r="A369" i="2"/>
  <c r="Q373" i="2"/>
  <c r="I372" i="2"/>
  <c r="H372" i="2"/>
  <c r="L371" i="2" l="1"/>
  <c r="N371" i="2" s="1"/>
  <c r="J372" i="2"/>
  <c r="K372" i="2" s="1"/>
  <c r="M372" i="2" s="1"/>
  <c r="B370" i="2"/>
  <c r="A370" i="2"/>
  <c r="Q374" i="2"/>
  <c r="I373" i="2"/>
  <c r="H373" i="2"/>
  <c r="L372" i="2" l="1"/>
  <c r="N372" i="2" s="1"/>
  <c r="J373" i="2"/>
  <c r="K373" i="2" s="1"/>
  <c r="M373" i="2" s="1"/>
  <c r="B371" i="2"/>
  <c r="A371" i="2"/>
  <c r="Q375" i="2"/>
  <c r="I374" i="2"/>
  <c r="H374" i="2"/>
  <c r="L373" i="2" l="1"/>
  <c r="N373" i="2" s="1"/>
  <c r="J374" i="2"/>
  <c r="K374" i="2" s="1"/>
  <c r="M374" i="2" s="1"/>
  <c r="B372" i="2"/>
  <c r="A372" i="2"/>
  <c r="Q376" i="2"/>
  <c r="I375" i="2"/>
  <c r="H375" i="2"/>
  <c r="L374" i="2" l="1"/>
  <c r="J375" i="2"/>
  <c r="K375" i="2" s="1"/>
  <c r="M375" i="2" s="1"/>
  <c r="N374" i="2"/>
  <c r="B373" i="2"/>
  <c r="A373" i="2"/>
  <c r="Q377" i="2"/>
  <c r="I376" i="2"/>
  <c r="H376" i="2"/>
  <c r="L375" i="2" l="1"/>
  <c r="N375" i="2" s="1"/>
  <c r="J376" i="2"/>
  <c r="K376" i="2" s="1"/>
  <c r="M376" i="2" s="1"/>
  <c r="B374" i="2"/>
  <c r="A374" i="2"/>
  <c r="Q378" i="2"/>
  <c r="I377" i="2"/>
  <c r="H377" i="2"/>
  <c r="L376" i="2" l="1"/>
  <c r="N376" i="2" s="1"/>
  <c r="J377" i="2"/>
  <c r="K377" i="2" s="1"/>
  <c r="M377" i="2" s="1"/>
  <c r="B375" i="2"/>
  <c r="A375" i="2"/>
  <c r="Q379" i="2"/>
  <c r="I378" i="2"/>
  <c r="H378" i="2"/>
  <c r="L377" i="2" l="1"/>
  <c r="N377" i="2" s="1"/>
  <c r="J378" i="2"/>
  <c r="K378" i="2" s="1"/>
  <c r="M378" i="2" s="1"/>
  <c r="B376" i="2"/>
  <c r="A376" i="2"/>
  <c r="Q380" i="2"/>
  <c r="I379" i="2"/>
  <c r="H379" i="2"/>
  <c r="L378" i="2" l="1"/>
  <c r="N378" i="2" s="1"/>
  <c r="J379" i="2"/>
  <c r="K379" i="2" s="1"/>
  <c r="M379" i="2" s="1"/>
  <c r="B377" i="2"/>
  <c r="A377" i="2"/>
  <c r="Q381" i="2"/>
  <c r="I380" i="2"/>
  <c r="H380" i="2"/>
  <c r="L379" i="2" l="1"/>
  <c r="N379" i="2" s="1"/>
  <c r="J380" i="2"/>
  <c r="K380" i="2" s="1"/>
  <c r="M380" i="2" s="1"/>
  <c r="B378" i="2"/>
  <c r="A378" i="2"/>
  <c r="Q382" i="2"/>
  <c r="I381" i="2"/>
  <c r="H381" i="2"/>
  <c r="L380" i="2" l="1"/>
  <c r="N380" i="2" s="1"/>
  <c r="J381" i="2"/>
  <c r="K381" i="2" s="1"/>
  <c r="M381" i="2" s="1"/>
  <c r="B379" i="2"/>
  <c r="A379" i="2"/>
  <c r="Q383" i="2"/>
  <c r="I382" i="2"/>
  <c r="H382" i="2"/>
  <c r="L381" i="2" l="1"/>
  <c r="N381" i="2" s="1"/>
  <c r="J382" i="2"/>
  <c r="K382" i="2" s="1"/>
  <c r="M382" i="2" s="1"/>
  <c r="B380" i="2"/>
  <c r="A380" i="2"/>
  <c r="Q384" i="2"/>
  <c r="I383" i="2"/>
  <c r="H383" i="2"/>
  <c r="L382" i="2" l="1"/>
  <c r="N382" i="2" s="1"/>
  <c r="J383" i="2"/>
  <c r="K383" i="2" s="1"/>
  <c r="M383" i="2" s="1"/>
  <c r="B381" i="2"/>
  <c r="A381" i="2"/>
  <c r="Q385" i="2"/>
  <c r="I384" i="2"/>
  <c r="H384" i="2"/>
  <c r="L383" i="2" l="1"/>
  <c r="N383" i="2" s="1"/>
  <c r="J384" i="2"/>
  <c r="K384" i="2" s="1"/>
  <c r="M384" i="2" s="1"/>
  <c r="B382" i="2"/>
  <c r="A382" i="2"/>
  <c r="Q386" i="2"/>
  <c r="I385" i="2"/>
  <c r="H385" i="2"/>
  <c r="L384" i="2" l="1"/>
  <c r="N384" i="2" s="1"/>
  <c r="J385" i="2"/>
  <c r="K385" i="2" s="1"/>
  <c r="M385" i="2" s="1"/>
  <c r="B383" i="2"/>
  <c r="A383" i="2"/>
  <c r="Q387" i="2"/>
  <c r="I386" i="2"/>
  <c r="H386" i="2"/>
  <c r="L385" i="2" l="1"/>
  <c r="N385" i="2" s="1"/>
  <c r="J386" i="2"/>
  <c r="K386" i="2" s="1"/>
  <c r="M386" i="2" s="1"/>
  <c r="B384" i="2"/>
  <c r="A384" i="2"/>
  <c r="Q388" i="2"/>
  <c r="I387" i="2"/>
  <c r="H387" i="2"/>
  <c r="L386" i="2" l="1"/>
  <c r="N386" i="2" s="1"/>
  <c r="J387" i="2"/>
  <c r="K387" i="2" s="1"/>
  <c r="M387" i="2" s="1"/>
  <c r="B385" i="2"/>
  <c r="A385" i="2"/>
  <c r="Q389" i="2"/>
  <c r="I388" i="2"/>
  <c r="H388" i="2"/>
  <c r="L387" i="2" l="1"/>
  <c r="N387" i="2" s="1"/>
  <c r="J388" i="2"/>
  <c r="K388" i="2" s="1"/>
  <c r="M388" i="2" s="1"/>
  <c r="B386" i="2"/>
  <c r="A386" i="2"/>
  <c r="Q390" i="2"/>
  <c r="I389" i="2"/>
  <c r="H389" i="2"/>
  <c r="L388" i="2" l="1"/>
  <c r="N388" i="2" s="1"/>
  <c r="J389" i="2"/>
  <c r="K389" i="2" s="1"/>
  <c r="M389" i="2" s="1"/>
  <c r="B387" i="2"/>
  <c r="A387" i="2"/>
  <c r="Q391" i="2"/>
  <c r="I390" i="2"/>
  <c r="H390" i="2"/>
  <c r="L389" i="2" l="1"/>
  <c r="N389" i="2" s="1"/>
  <c r="J390" i="2"/>
  <c r="K390" i="2" s="1"/>
  <c r="M390" i="2" s="1"/>
  <c r="B388" i="2"/>
  <c r="A388" i="2"/>
  <c r="Q392" i="2"/>
  <c r="I391" i="2"/>
  <c r="H391" i="2"/>
  <c r="L390" i="2" l="1"/>
  <c r="N390" i="2" s="1"/>
  <c r="J391" i="2"/>
  <c r="K391" i="2" s="1"/>
  <c r="M391" i="2" s="1"/>
  <c r="B389" i="2"/>
  <c r="A389" i="2"/>
  <c r="Q393" i="2"/>
  <c r="I392" i="2"/>
  <c r="H392" i="2"/>
  <c r="L391" i="2" l="1"/>
  <c r="N391" i="2" s="1"/>
  <c r="J392" i="2"/>
  <c r="K392" i="2" s="1"/>
  <c r="M392" i="2" s="1"/>
  <c r="B390" i="2"/>
  <c r="A390" i="2"/>
  <c r="Q394" i="2"/>
  <c r="I393" i="2"/>
  <c r="H393" i="2"/>
  <c r="L392" i="2" l="1"/>
  <c r="N392" i="2" s="1"/>
  <c r="J393" i="2"/>
  <c r="K393" i="2" s="1"/>
  <c r="M393" i="2" s="1"/>
  <c r="B391" i="2"/>
  <c r="A391" i="2"/>
  <c r="Q395" i="2"/>
  <c r="I394" i="2"/>
  <c r="H394" i="2"/>
  <c r="L393" i="2" l="1"/>
  <c r="N393" i="2" s="1"/>
  <c r="J394" i="2"/>
  <c r="K394" i="2" s="1"/>
  <c r="M394" i="2" s="1"/>
  <c r="B392" i="2"/>
  <c r="A392" i="2"/>
  <c r="Q396" i="2"/>
  <c r="I395" i="2"/>
  <c r="H395" i="2"/>
  <c r="L394" i="2" l="1"/>
  <c r="N394" i="2" s="1"/>
  <c r="J395" i="2"/>
  <c r="K395" i="2" s="1"/>
  <c r="M395" i="2" s="1"/>
  <c r="B393" i="2"/>
  <c r="A393" i="2"/>
  <c r="Q397" i="2"/>
  <c r="I396" i="2"/>
  <c r="H396" i="2"/>
  <c r="L395" i="2" l="1"/>
  <c r="N395" i="2" s="1"/>
  <c r="J396" i="2"/>
  <c r="K396" i="2" s="1"/>
  <c r="M396" i="2" s="1"/>
  <c r="B394" i="2"/>
  <c r="A394" i="2"/>
  <c r="Q398" i="2"/>
  <c r="I397" i="2"/>
  <c r="H397" i="2"/>
  <c r="L396" i="2" l="1"/>
  <c r="J397" i="2"/>
  <c r="K397" i="2" s="1"/>
  <c r="M397" i="2" s="1"/>
  <c r="N396" i="2"/>
  <c r="B395" i="2"/>
  <c r="A395" i="2"/>
  <c r="Q399" i="2"/>
  <c r="I398" i="2"/>
  <c r="H398" i="2"/>
  <c r="L397" i="2" l="1"/>
  <c r="N397" i="2" s="1"/>
  <c r="J398" i="2"/>
  <c r="K398" i="2" s="1"/>
  <c r="M398" i="2" s="1"/>
  <c r="B396" i="2"/>
  <c r="A396" i="2"/>
  <c r="Q400" i="2"/>
  <c r="I399" i="2"/>
  <c r="H399" i="2"/>
  <c r="L398" i="2" l="1"/>
  <c r="N398" i="2" s="1"/>
  <c r="J399" i="2"/>
  <c r="K399" i="2" s="1"/>
  <c r="M399" i="2" s="1"/>
  <c r="B397" i="2"/>
  <c r="A397" i="2"/>
  <c r="Q401" i="2"/>
  <c r="I400" i="2"/>
  <c r="H400" i="2"/>
  <c r="L399" i="2" l="1"/>
  <c r="N399" i="2" s="1"/>
  <c r="J400" i="2"/>
  <c r="K400" i="2" s="1"/>
  <c r="M400" i="2" s="1"/>
  <c r="B398" i="2"/>
  <c r="A398" i="2"/>
  <c r="Q402" i="2"/>
  <c r="I401" i="2"/>
  <c r="H401" i="2"/>
  <c r="L400" i="2" l="1"/>
  <c r="N400" i="2" s="1"/>
  <c r="J401" i="2"/>
  <c r="K401" i="2" s="1"/>
  <c r="M401" i="2" s="1"/>
  <c r="B399" i="2"/>
  <c r="A399" i="2"/>
  <c r="Q403" i="2"/>
  <c r="I402" i="2"/>
  <c r="H402" i="2"/>
  <c r="L401" i="2" l="1"/>
  <c r="N401" i="2" s="1"/>
  <c r="J402" i="2"/>
  <c r="K402" i="2" s="1"/>
  <c r="M402" i="2" s="1"/>
  <c r="B400" i="2"/>
  <c r="A400" i="2"/>
  <c r="Q404" i="2"/>
  <c r="I403" i="2"/>
  <c r="H403" i="2"/>
  <c r="L402" i="2" l="1"/>
  <c r="J403" i="2"/>
  <c r="K403" i="2" s="1"/>
  <c r="M403" i="2" s="1"/>
  <c r="B401" i="2"/>
  <c r="A401" i="2"/>
  <c r="Q405" i="2"/>
  <c r="I404" i="2"/>
  <c r="H404" i="2"/>
  <c r="L403" i="2" l="1"/>
  <c r="J404" i="2"/>
  <c r="K404" i="2" s="1"/>
  <c r="M404" i="2" s="1"/>
  <c r="N402" i="2"/>
  <c r="Q406" i="2"/>
  <c r="I405" i="2"/>
  <c r="H405" i="2"/>
  <c r="L404" i="2" l="1"/>
  <c r="J405" i="2"/>
  <c r="K405" i="2" s="1"/>
  <c r="M405" i="2" s="1"/>
  <c r="N403" i="2"/>
  <c r="B402" i="2"/>
  <c r="A402" i="2"/>
  <c r="Q407" i="2"/>
  <c r="I406" i="2"/>
  <c r="H406" i="2"/>
  <c r="L405" i="2" l="1"/>
  <c r="J406" i="2"/>
  <c r="K406" i="2" s="1"/>
  <c r="M406" i="2" s="1"/>
  <c r="N404" i="2"/>
  <c r="B403" i="2"/>
  <c r="A403" i="2"/>
  <c r="Q408" i="2"/>
  <c r="I407" i="2"/>
  <c r="H407" i="2"/>
  <c r="L406" i="2" l="1"/>
  <c r="J407" i="2"/>
  <c r="K407" i="2" s="1"/>
  <c r="M407" i="2" s="1"/>
  <c r="N405" i="2"/>
  <c r="B404" i="2"/>
  <c r="A404" i="2"/>
  <c r="Q409" i="2"/>
  <c r="I408" i="2"/>
  <c r="H408" i="2"/>
  <c r="L407" i="2" l="1"/>
  <c r="J408" i="2"/>
  <c r="K408" i="2" s="1"/>
  <c r="M408" i="2" s="1"/>
  <c r="N406" i="2"/>
  <c r="B405" i="2"/>
  <c r="A405" i="2"/>
  <c r="Q410" i="2"/>
  <c r="I409" i="2"/>
  <c r="H409" i="2"/>
  <c r="L408" i="2" l="1"/>
  <c r="J409" i="2"/>
  <c r="K409" i="2" s="1"/>
  <c r="M409" i="2" s="1"/>
  <c r="N407" i="2"/>
  <c r="B406" i="2"/>
  <c r="A406" i="2"/>
  <c r="Q411" i="2"/>
  <c r="I410" i="2"/>
  <c r="H410" i="2"/>
  <c r="L409" i="2" l="1"/>
  <c r="J410" i="2"/>
  <c r="K410" i="2" s="1"/>
  <c r="M410" i="2" s="1"/>
  <c r="N408" i="2"/>
  <c r="B407" i="2"/>
  <c r="A407" i="2"/>
  <c r="Q412" i="2"/>
  <c r="I411" i="2"/>
  <c r="H411" i="2"/>
  <c r="L410" i="2" l="1"/>
  <c r="J411" i="2"/>
  <c r="K411" i="2" s="1"/>
  <c r="M411" i="2" s="1"/>
  <c r="N409" i="2"/>
  <c r="B408" i="2"/>
  <c r="A408" i="2"/>
  <c r="Q413" i="2"/>
  <c r="I412" i="2"/>
  <c r="H412" i="2"/>
  <c r="L411" i="2" l="1"/>
  <c r="J412" i="2"/>
  <c r="K412" i="2" s="1"/>
  <c r="M412" i="2" s="1"/>
  <c r="N410" i="2"/>
  <c r="B409" i="2"/>
  <c r="A409" i="2"/>
  <c r="Q414" i="2"/>
  <c r="I413" i="2"/>
  <c r="H413" i="2"/>
  <c r="L412" i="2" l="1"/>
  <c r="J413" i="2"/>
  <c r="K413" i="2" s="1"/>
  <c r="M413" i="2" s="1"/>
  <c r="N411" i="2"/>
  <c r="B410" i="2"/>
  <c r="A410" i="2"/>
  <c r="Q415" i="2"/>
  <c r="I414" i="2"/>
  <c r="H414" i="2"/>
  <c r="L413" i="2" l="1"/>
  <c r="J414" i="2"/>
  <c r="K414" i="2" s="1"/>
  <c r="M414" i="2" s="1"/>
  <c r="N412" i="2"/>
  <c r="B411" i="2"/>
  <c r="A411" i="2"/>
  <c r="Q416" i="2"/>
  <c r="I415" i="2"/>
  <c r="H415" i="2"/>
  <c r="L414" i="2" l="1"/>
  <c r="B412" i="2"/>
  <c r="J415" i="2"/>
  <c r="K415" i="2" s="1"/>
  <c r="M415" i="2" s="1"/>
  <c r="A412" i="2"/>
  <c r="N413" i="2"/>
  <c r="Q417" i="2"/>
  <c r="I416" i="2"/>
  <c r="H416" i="2"/>
  <c r="L415" i="2" l="1"/>
  <c r="B413" i="2"/>
  <c r="J416" i="2"/>
  <c r="K416" i="2" s="1"/>
  <c r="M416" i="2" s="1"/>
  <c r="A413" i="2"/>
  <c r="N414" i="2"/>
  <c r="Q418" i="2"/>
  <c r="I417" i="2"/>
  <c r="H417" i="2"/>
  <c r="L416" i="2" l="1"/>
  <c r="B414" i="2"/>
  <c r="J417" i="2"/>
  <c r="K417" i="2" s="1"/>
  <c r="M417" i="2" s="1"/>
  <c r="A414" i="2"/>
  <c r="N415" i="2"/>
  <c r="Q419" i="2"/>
  <c r="I418" i="2"/>
  <c r="H418" i="2"/>
  <c r="L417" i="2" l="1"/>
  <c r="B415" i="2"/>
  <c r="J418" i="2"/>
  <c r="K418" i="2" s="1"/>
  <c r="M418" i="2" s="1"/>
  <c r="N416" i="2"/>
  <c r="A415" i="2"/>
  <c r="Q420" i="2"/>
  <c r="I419" i="2"/>
  <c r="H419" i="2"/>
  <c r="L418" i="2" l="1"/>
  <c r="B416" i="2"/>
  <c r="J419" i="2"/>
  <c r="K419" i="2" s="1"/>
  <c r="M419" i="2" s="1"/>
  <c r="N417" i="2"/>
  <c r="A416" i="2"/>
  <c r="Q421" i="2"/>
  <c r="I420" i="2"/>
  <c r="H420" i="2"/>
  <c r="L419" i="2" l="1"/>
  <c r="A417" i="2"/>
  <c r="J420" i="2"/>
  <c r="K420" i="2" s="1"/>
  <c r="M420" i="2" s="1"/>
  <c r="B417" i="2"/>
  <c r="N418" i="2"/>
  <c r="Q422" i="2"/>
  <c r="I421" i="2"/>
  <c r="H421" i="2"/>
  <c r="L420" i="2" l="1"/>
  <c r="A418" i="2"/>
  <c r="J421" i="2"/>
  <c r="K421" i="2" s="1"/>
  <c r="M421" i="2" s="1"/>
  <c r="B418" i="2"/>
  <c r="N419" i="2"/>
  <c r="Q423" i="2"/>
  <c r="I422" i="2"/>
  <c r="H422" i="2"/>
  <c r="L421" i="2" l="1"/>
  <c r="B419" i="2"/>
  <c r="J422" i="2"/>
  <c r="K422" i="2" s="1"/>
  <c r="M422" i="2" s="1"/>
  <c r="A419" i="2"/>
  <c r="N420" i="2"/>
  <c r="Q424" i="2"/>
  <c r="I423" i="2"/>
  <c r="H423" i="2"/>
  <c r="L422" i="2" l="1"/>
  <c r="A420" i="2"/>
  <c r="J423" i="2"/>
  <c r="K423" i="2" s="1"/>
  <c r="M423" i="2" s="1"/>
  <c r="B420" i="2"/>
  <c r="N421" i="2"/>
  <c r="Q425" i="2"/>
  <c r="I424" i="2"/>
  <c r="H424" i="2"/>
  <c r="L423" i="2" l="1"/>
  <c r="B421" i="2"/>
  <c r="J424" i="2"/>
  <c r="K424" i="2" s="1"/>
  <c r="M424" i="2" s="1"/>
  <c r="A421" i="2"/>
  <c r="N422" i="2"/>
  <c r="Q426" i="2"/>
  <c r="I425" i="2"/>
  <c r="H425" i="2"/>
  <c r="L424" i="2" l="1"/>
  <c r="A422" i="2"/>
  <c r="J425" i="2"/>
  <c r="K425" i="2" s="1"/>
  <c r="M425" i="2" s="1"/>
  <c r="B422" i="2"/>
  <c r="N423" i="2"/>
  <c r="Q427" i="2"/>
  <c r="I426" i="2"/>
  <c r="H426" i="2"/>
  <c r="L425" i="2" l="1"/>
  <c r="A423" i="2"/>
  <c r="J426" i="2"/>
  <c r="K426" i="2" s="1"/>
  <c r="M426" i="2" s="1"/>
  <c r="B423" i="2"/>
  <c r="N424" i="2"/>
  <c r="Q428" i="2"/>
  <c r="I427" i="2"/>
  <c r="H427" i="2"/>
  <c r="L426" i="2" l="1"/>
  <c r="B424" i="2"/>
  <c r="J427" i="2"/>
  <c r="K427" i="2" s="1"/>
  <c r="M427" i="2" s="1"/>
  <c r="N425" i="2"/>
  <c r="A424" i="2"/>
  <c r="Q429" i="2"/>
  <c r="I428" i="2"/>
  <c r="H428" i="2"/>
  <c r="L427" i="2" l="1"/>
  <c r="B425" i="2"/>
  <c r="J428" i="2"/>
  <c r="K428" i="2" s="1"/>
  <c r="M428" i="2" s="1"/>
  <c r="N426" i="2"/>
  <c r="A425" i="2"/>
  <c r="Q430" i="2"/>
  <c r="I429" i="2"/>
  <c r="H429" i="2"/>
  <c r="L428" i="2" l="1"/>
  <c r="B426" i="2"/>
  <c r="J429" i="2"/>
  <c r="K429" i="2" s="1"/>
  <c r="M429" i="2" s="1"/>
  <c r="A426" i="2"/>
  <c r="N427" i="2"/>
  <c r="Q431" i="2"/>
  <c r="I430" i="2"/>
  <c r="H430" i="2"/>
  <c r="L429" i="2" l="1"/>
  <c r="A427" i="2"/>
  <c r="J430" i="2"/>
  <c r="K430" i="2" s="1"/>
  <c r="M430" i="2" s="1"/>
  <c r="B427" i="2"/>
  <c r="N428" i="2"/>
  <c r="Q432" i="2"/>
  <c r="I431" i="2"/>
  <c r="H431" i="2"/>
  <c r="L430" i="2" l="1"/>
  <c r="A428" i="2"/>
  <c r="J431" i="2"/>
  <c r="K431" i="2" s="1"/>
  <c r="M431" i="2" s="1"/>
  <c r="B428" i="2"/>
  <c r="N429" i="2"/>
  <c r="Q433" i="2"/>
  <c r="I432" i="2"/>
  <c r="H432" i="2"/>
  <c r="L431" i="2" l="1"/>
  <c r="A429" i="2"/>
  <c r="J432" i="2"/>
  <c r="K432" i="2" s="1"/>
  <c r="M432" i="2" s="1"/>
  <c r="B429" i="2"/>
  <c r="N430" i="2"/>
  <c r="Q434" i="2"/>
  <c r="I433" i="2"/>
  <c r="H433" i="2"/>
  <c r="L432" i="2" l="1"/>
  <c r="A430" i="2"/>
  <c r="J433" i="2"/>
  <c r="K433" i="2" s="1"/>
  <c r="M433" i="2" s="1"/>
  <c r="B430" i="2"/>
  <c r="N431" i="2"/>
  <c r="Q435" i="2"/>
  <c r="I434" i="2"/>
  <c r="H434" i="2"/>
  <c r="L433" i="2" l="1"/>
  <c r="A431" i="2"/>
  <c r="J434" i="2"/>
  <c r="B431" i="2"/>
  <c r="N432" i="2"/>
  <c r="Q436" i="2"/>
  <c r="I435" i="2"/>
  <c r="H435" i="2"/>
  <c r="B432" i="2" l="1"/>
  <c r="J435" i="2"/>
  <c r="K435" i="2" s="1"/>
  <c r="K434" i="2"/>
  <c r="M434" i="2" s="1"/>
  <c r="A432" i="2"/>
  <c r="N433" i="2"/>
  <c r="Q437" i="2"/>
  <c r="I436" i="2"/>
  <c r="H436" i="2"/>
  <c r="L434" i="2" l="1"/>
  <c r="N434" i="2" s="1"/>
  <c r="M435" i="2"/>
  <c r="B433" i="2"/>
  <c r="J436" i="2"/>
  <c r="K436" i="2" s="1"/>
  <c r="A433" i="2"/>
  <c r="Q438" i="2"/>
  <c r="I437" i="2"/>
  <c r="H437" i="2"/>
  <c r="L435" i="2" l="1"/>
  <c r="N435" i="2" s="1"/>
  <c r="M436" i="2"/>
  <c r="B434" i="2"/>
  <c r="J437" i="2"/>
  <c r="K437" i="2" s="1"/>
  <c r="A434" i="2"/>
  <c r="Q439" i="2"/>
  <c r="I438" i="2"/>
  <c r="H438" i="2"/>
  <c r="L436" i="2" l="1"/>
  <c r="N436" i="2" s="1"/>
  <c r="M437" i="2"/>
  <c r="B435" i="2"/>
  <c r="J438" i="2"/>
  <c r="K438" i="2" s="1"/>
  <c r="A435" i="2"/>
  <c r="Q440" i="2"/>
  <c r="I439" i="2"/>
  <c r="H439" i="2"/>
  <c r="L437" i="2" l="1"/>
  <c r="N437" i="2" s="1"/>
  <c r="M438" i="2"/>
  <c r="B436" i="2"/>
  <c r="J439" i="2"/>
  <c r="K439" i="2" s="1"/>
  <c r="A436" i="2"/>
  <c r="Q441" i="2"/>
  <c r="I440" i="2"/>
  <c r="H440" i="2"/>
  <c r="L438" i="2" l="1"/>
  <c r="N438" i="2" s="1"/>
  <c r="M439" i="2"/>
  <c r="A437" i="2"/>
  <c r="J440" i="2"/>
  <c r="K440" i="2" s="1"/>
  <c r="B437" i="2"/>
  <c r="Q442" i="2"/>
  <c r="I441" i="2"/>
  <c r="H441" i="2"/>
  <c r="M440" i="2" l="1"/>
  <c r="L439" i="2"/>
  <c r="B438" i="2"/>
  <c r="J441" i="2"/>
  <c r="K441" i="2" s="1"/>
  <c r="A438" i="2"/>
  <c r="N439" i="2"/>
  <c r="Q443" i="2"/>
  <c r="I442" i="2"/>
  <c r="H442" i="2"/>
  <c r="L440" i="2" l="1"/>
  <c r="N440" i="2" s="1"/>
  <c r="M441" i="2"/>
  <c r="B439" i="2"/>
  <c r="J442" i="2"/>
  <c r="K442" i="2" s="1"/>
  <c r="M442" i="2" s="1"/>
  <c r="A439" i="2"/>
  <c r="Q444" i="2"/>
  <c r="I443" i="2"/>
  <c r="H443" i="2"/>
  <c r="L441" i="2" l="1"/>
  <c r="L442" i="2" s="1"/>
  <c r="B440" i="2"/>
  <c r="J443" i="2"/>
  <c r="K443" i="2" s="1"/>
  <c r="M443" i="2" s="1"/>
  <c r="A440" i="2"/>
  <c r="Q445" i="2"/>
  <c r="I444" i="2"/>
  <c r="H444" i="2"/>
  <c r="N441" i="2" l="1"/>
  <c r="A441" i="2" s="1"/>
  <c r="L443" i="2"/>
  <c r="J444" i="2"/>
  <c r="K444" i="2" s="1"/>
  <c r="M444" i="2" s="1"/>
  <c r="N442" i="2"/>
  <c r="Q446" i="2"/>
  <c r="I445" i="2"/>
  <c r="H445" i="2"/>
  <c r="B441" i="2" l="1"/>
  <c r="L444" i="2"/>
  <c r="A442" i="2"/>
  <c r="J445" i="2"/>
  <c r="K445" i="2" s="1"/>
  <c r="M445" i="2" s="1"/>
  <c r="B442" i="2"/>
  <c r="N443" i="2"/>
  <c r="Q447" i="2"/>
  <c r="I446" i="2"/>
  <c r="H446" i="2"/>
  <c r="L445" i="2" l="1"/>
  <c r="A443" i="2"/>
  <c r="J446" i="2"/>
  <c r="K446" i="2" s="1"/>
  <c r="M446" i="2" s="1"/>
  <c r="B443" i="2"/>
  <c r="N444" i="2"/>
  <c r="Q448" i="2"/>
  <c r="I447" i="2"/>
  <c r="H447" i="2"/>
  <c r="L446" i="2" l="1"/>
  <c r="A444" i="2"/>
  <c r="J447" i="2"/>
  <c r="K447" i="2" s="1"/>
  <c r="M447" i="2" s="1"/>
  <c r="N445" i="2"/>
  <c r="B444" i="2"/>
  <c r="Q449" i="2"/>
  <c r="I448" i="2"/>
  <c r="H448" i="2"/>
  <c r="L447" i="2" l="1"/>
  <c r="B445" i="2"/>
  <c r="J448" i="2"/>
  <c r="K448" i="2" s="1"/>
  <c r="M448" i="2" s="1"/>
  <c r="A445" i="2"/>
  <c r="N446" i="2"/>
  <c r="Q450" i="2"/>
  <c r="I449" i="2"/>
  <c r="H449" i="2"/>
  <c r="L448" i="2" l="1"/>
  <c r="B446" i="2"/>
  <c r="J449" i="2"/>
  <c r="K449" i="2" s="1"/>
  <c r="M449" i="2" s="1"/>
  <c r="A446" i="2"/>
  <c r="N447" i="2"/>
  <c r="Q451" i="2"/>
  <c r="I450" i="2"/>
  <c r="H450" i="2"/>
  <c r="L449" i="2" l="1"/>
  <c r="A447" i="2"/>
  <c r="J450" i="2"/>
  <c r="K450" i="2" s="1"/>
  <c r="M450" i="2" s="1"/>
  <c r="B447" i="2"/>
  <c r="N448" i="2"/>
  <c r="Q452" i="2"/>
  <c r="I451" i="2"/>
  <c r="H451" i="2"/>
  <c r="L450" i="2" l="1"/>
  <c r="B448" i="2"/>
  <c r="J451" i="2"/>
  <c r="K451" i="2" s="1"/>
  <c r="M451" i="2" s="1"/>
  <c r="A448" i="2"/>
  <c r="N449" i="2"/>
  <c r="Q453" i="2"/>
  <c r="I452" i="2"/>
  <c r="H452" i="2"/>
  <c r="L451" i="2" l="1"/>
  <c r="B449" i="2"/>
  <c r="J452" i="2"/>
  <c r="K452" i="2" s="1"/>
  <c r="M452" i="2" s="1"/>
  <c r="A449" i="2"/>
  <c r="N450" i="2"/>
  <c r="Q454" i="2"/>
  <c r="I453" i="2"/>
  <c r="H453" i="2"/>
  <c r="L452" i="2" l="1"/>
  <c r="B450" i="2"/>
  <c r="J453" i="2"/>
  <c r="K453" i="2" s="1"/>
  <c r="M453" i="2" s="1"/>
  <c r="A450" i="2"/>
  <c r="N451" i="2"/>
  <c r="Q455" i="2"/>
  <c r="I454" i="2"/>
  <c r="H454" i="2"/>
  <c r="L453" i="2" l="1"/>
  <c r="A451" i="2"/>
  <c r="J454" i="2"/>
  <c r="K454" i="2" s="1"/>
  <c r="M454" i="2" s="1"/>
  <c r="B451" i="2"/>
  <c r="N452" i="2"/>
  <c r="Q456" i="2"/>
  <c r="I455" i="2"/>
  <c r="H455" i="2"/>
  <c r="L454" i="2" l="1"/>
  <c r="A452" i="2"/>
  <c r="J455" i="2"/>
  <c r="K455" i="2" s="1"/>
  <c r="M455" i="2" s="1"/>
  <c r="B452" i="2"/>
  <c r="N453" i="2"/>
  <c r="Q457" i="2"/>
  <c r="I456" i="2"/>
  <c r="H456" i="2"/>
  <c r="L455" i="2" l="1"/>
  <c r="B453" i="2"/>
  <c r="J456" i="2"/>
  <c r="K456" i="2" s="1"/>
  <c r="M456" i="2" s="1"/>
  <c r="A453" i="2"/>
  <c r="N454" i="2"/>
  <c r="Q458" i="2"/>
  <c r="I457" i="2"/>
  <c r="H457" i="2"/>
  <c r="L456" i="2" l="1"/>
  <c r="A454" i="2"/>
  <c r="J457" i="2"/>
  <c r="K457" i="2" s="1"/>
  <c r="M457" i="2" s="1"/>
  <c r="B454" i="2"/>
  <c r="N455" i="2"/>
  <c r="Q459" i="2"/>
  <c r="I458" i="2"/>
  <c r="H458" i="2"/>
  <c r="L457" i="2" l="1"/>
  <c r="B455" i="2"/>
  <c r="J458" i="2"/>
  <c r="K458" i="2" s="1"/>
  <c r="M458" i="2" s="1"/>
  <c r="A455" i="2"/>
  <c r="N456" i="2"/>
  <c r="Q460" i="2"/>
  <c r="I459" i="2"/>
  <c r="H459" i="2"/>
  <c r="L458" i="2" l="1"/>
  <c r="B456" i="2"/>
  <c r="J459" i="2"/>
  <c r="K459" i="2" s="1"/>
  <c r="M459" i="2" s="1"/>
  <c r="A456" i="2"/>
  <c r="N457" i="2"/>
  <c r="Q461" i="2"/>
  <c r="I460" i="2"/>
  <c r="H460" i="2"/>
  <c r="L459" i="2" l="1"/>
  <c r="B457" i="2"/>
  <c r="N458" i="2"/>
  <c r="J460" i="2"/>
  <c r="K460" i="2" s="1"/>
  <c r="M460" i="2" s="1"/>
  <c r="A457" i="2"/>
  <c r="Q462" i="2"/>
  <c r="I461" i="2"/>
  <c r="H461" i="2"/>
  <c r="L460" i="2" l="1"/>
  <c r="A458" i="2"/>
  <c r="B458" i="2"/>
  <c r="N459" i="2"/>
  <c r="J461" i="2"/>
  <c r="K461" i="2" s="1"/>
  <c r="M461" i="2" s="1"/>
  <c r="Q463" i="2"/>
  <c r="I462" i="2"/>
  <c r="H462" i="2"/>
  <c r="L461" i="2" l="1"/>
  <c r="B459" i="2"/>
  <c r="N460" i="2"/>
  <c r="A459" i="2"/>
  <c r="J462" i="2"/>
  <c r="K462" i="2" s="1"/>
  <c r="M462" i="2" s="1"/>
  <c r="Q464" i="2"/>
  <c r="I463" i="2"/>
  <c r="H463" i="2"/>
  <c r="L462" i="2" l="1"/>
  <c r="B460" i="2"/>
  <c r="A460" i="2"/>
  <c r="N461" i="2"/>
  <c r="J463" i="2"/>
  <c r="K463" i="2" s="1"/>
  <c r="M463" i="2" s="1"/>
  <c r="Q465" i="2"/>
  <c r="I464" i="2"/>
  <c r="H464" i="2"/>
  <c r="L463" i="2" l="1"/>
  <c r="B461" i="2"/>
  <c r="A461" i="2"/>
  <c r="N462" i="2"/>
  <c r="J464" i="2"/>
  <c r="K464" i="2" s="1"/>
  <c r="M464" i="2" s="1"/>
  <c r="Q466" i="2"/>
  <c r="I465" i="2"/>
  <c r="H465" i="2"/>
  <c r="L464" i="2" l="1"/>
  <c r="B462" i="2"/>
  <c r="A462" i="2"/>
  <c r="N463" i="2"/>
  <c r="J465" i="2"/>
  <c r="K465" i="2" s="1"/>
  <c r="M465" i="2" s="1"/>
  <c r="Q467" i="2"/>
  <c r="I466" i="2"/>
  <c r="H466" i="2"/>
  <c r="L465" i="2" l="1"/>
  <c r="B463" i="2"/>
  <c r="A463" i="2"/>
  <c r="N464" i="2"/>
  <c r="J466" i="2"/>
  <c r="K466" i="2" s="1"/>
  <c r="M466" i="2" s="1"/>
  <c r="Q468" i="2"/>
  <c r="I467" i="2"/>
  <c r="H467" i="2"/>
  <c r="L466" i="2" l="1"/>
  <c r="B464" i="2"/>
  <c r="A464" i="2"/>
  <c r="N465" i="2"/>
  <c r="J467" i="2"/>
  <c r="K467" i="2" s="1"/>
  <c r="M467" i="2" s="1"/>
  <c r="Q469" i="2"/>
  <c r="I468" i="2"/>
  <c r="H468" i="2"/>
  <c r="L467" i="2" l="1"/>
  <c r="B465" i="2"/>
  <c r="A465" i="2"/>
  <c r="N466" i="2"/>
  <c r="J468" i="2"/>
  <c r="K468" i="2" s="1"/>
  <c r="M468" i="2" s="1"/>
  <c r="Q470" i="2"/>
  <c r="I469" i="2"/>
  <c r="H469" i="2"/>
  <c r="L468" i="2" l="1"/>
  <c r="B466" i="2"/>
  <c r="A466" i="2"/>
  <c r="N467" i="2"/>
  <c r="J469" i="2"/>
  <c r="K469" i="2" s="1"/>
  <c r="M469" i="2" s="1"/>
  <c r="Q471" i="2"/>
  <c r="I470" i="2"/>
  <c r="H470" i="2"/>
  <c r="L469" i="2" l="1"/>
  <c r="B467" i="2"/>
  <c r="A467" i="2"/>
  <c r="N468" i="2"/>
  <c r="J470" i="2"/>
  <c r="K470" i="2" s="1"/>
  <c r="M470" i="2" s="1"/>
  <c r="Q472" i="2"/>
  <c r="I471" i="2"/>
  <c r="H471" i="2"/>
  <c r="L470" i="2" l="1"/>
  <c r="B468" i="2"/>
  <c r="A468" i="2"/>
  <c r="N469" i="2"/>
  <c r="J471" i="2"/>
  <c r="K471" i="2" s="1"/>
  <c r="M471" i="2" s="1"/>
  <c r="Q473" i="2"/>
  <c r="I472" i="2"/>
  <c r="H472" i="2"/>
  <c r="L471" i="2" l="1"/>
  <c r="B469" i="2"/>
  <c r="A469" i="2"/>
  <c r="N470" i="2"/>
  <c r="J472" i="2"/>
  <c r="K472" i="2" s="1"/>
  <c r="M472" i="2" s="1"/>
  <c r="Q474" i="2"/>
  <c r="I473" i="2"/>
  <c r="H473" i="2"/>
  <c r="L472" i="2" l="1"/>
  <c r="B470" i="2"/>
  <c r="A470" i="2"/>
  <c r="N471" i="2"/>
  <c r="J473" i="2"/>
  <c r="K473" i="2" s="1"/>
  <c r="M473" i="2" s="1"/>
  <c r="Q475" i="2"/>
  <c r="I474" i="2"/>
  <c r="H474" i="2"/>
  <c r="L473" i="2" l="1"/>
  <c r="A471" i="2"/>
  <c r="B471" i="2"/>
  <c r="N472" i="2"/>
  <c r="J474" i="2"/>
  <c r="K474" i="2" s="1"/>
  <c r="M474" i="2" s="1"/>
  <c r="Q476" i="2"/>
  <c r="I475" i="2"/>
  <c r="H475" i="2"/>
  <c r="L474" i="2" l="1"/>
  <c r="N473" i="2"/>
  <c r="A473" i="2" s="1"/>
  <c r="A472" i="2"/>
  <c r="B472" i="2"/>
  <c r="J475" i="2"/>
  <c r="K475" i="2" s="1"/>
  <c r="M475" i="2" s="1"/>
  <c r="N474" i="2"/>
  <c r="Q477" i="2"/>
  <c r="I476" i="2"/>
  <c r="H476" i="2"/>
  <c r="L475" i="2" l="1"/>
  <c r="N475" i="2" s="1"/>
  <c r="B473" i="2"/>
  <c r="J476" i="2"/>
  <c r="K476" i="2" s="1"/>
  <c r="M476" i="2" s="1"/>
  <c r="B474" i="2"/>
  <c r="A474" i="2"/>
  <c r="Q478" i="2"/>
  <c r="I477" i="2"/>
  <c r="H477" i="2"/>
  <c r="L476" i="2" l="1"/>
  <c r="N476" i="2" s="1"/>
  <c r="J477" i="2"/>
  <c r="K477" i="2" s="1"/>
  <c r="M477" i="2" s="1"/>
  <c r="B475" i="2"/>
  <c r="A475" i="2"/>
  <c r="Q479" i="2"/>
  <c r="I478" i="2"/>
  <c r="H478" i="2"/>
  <c r="L477" i="2" l="1"/>
  <c r="N477" i="2" s="1"/>
  <c r="J478" i="2"/>
  <c r="K478" i="2" s="1"/>
  <c r="M478" i="2" s="1"/>
  <c r="B476" i="2"/>
  <c r="A476" i="2"/>
  <c r="Q480" i="2"/>
  <c r="I479" i="2"/>
  <c r="H479" i="2"/>
  <c r="L478" i="2" l="1"/>
  <c r="N478" i="2" s="1"/>
  <c r="J479" i="2"/>
  <c r="K479" i="2" s="1"/>
  <c r="M479" i="2" s="1"/>
  <c r="B477" i="2"/>
  <c r="A477" i="2"/>
  <c r="Q481" i="2"/>
  <c r="I480" i="2"/>
  <c r="H480" i="2"/>
  <c r="L479" i="2" l="1"/>
  <c r="J480" i="2"/>
  <c r="K480" i="2" s="1"/>
  <c r="M480" i="2" s="1"/>
  <c r="N479" i="2"/>
  <c r="B478" i="2"/>
  <c r="A478" i="2"/>
  <c r="Q482" i="2"/>
  <c r="I481" i="2"/>
  <c r="H481" i="2"/>
  <c r="L480" i="2" l="1"/>
  <c r="N480" i="2" s="1"/>
  <c r="J481" i="2"/>
  <c r="K481" i="2" s="1"/>
  <c r="M481" i="2" s="1"/>
  <c r="B479" i="2"/>
  <c r="A479" i="2"/>
  <c r="Q483" i="2"/>
  <c r="I482" i="2"/>
  <c r="H482" i="2"/>
  <c r="L481" i="2" l="1"/>
  <c r="N481" i="2" s="1"/>
  <c r="J482" i="2"/>
  <c r="K482" i="2" s="1"/>
  <c r="M482" i="2" s="1"/>
  <c r="B480" i="2"/>
  <c r="A480" i="2"/>
  <c r="Q484" i="2"/>
  <c r="I483" i="2"/>
  <c r="H483" i="2"/>
  <c r="L482" i="2" l="1"/>
  <c r="N482" i="2" s="1"/>
  <c r="J483" i="2"/>
  <c r="K483" i="2" s="1"/>
  <c r="M483" i="2" s="1"/>
  <c r="B481" i="2"/>
  <c r="A481" i="2"/>
  <c r="Q485" i="2"/>
  <c r="I484" i="2"/>
  <c r="H484" i="2"/>
  <c r="L483" i="2" l="1"/>
  <c r="N483" i="2" s="1"/>
  <c r="J484" i="2"/>
  <c r="K484" i="2" s="1"/>
  <c r="M484" i="2" s="1"/>
  <c r="B482" i="2"/>
  <c r="A482" i="2"/>
  <c r="Q486" i="2"/>
  <c r="I485" i="2"/>
  <c r="H485" i="2"/>
  <c r="L484" i="2" l="1"/>
  <c r="N484" i="2" s="1"/>
  <c r="J485" i="2"/>
  <c r="K485" i="2" s="1"/>
  <c r="M485" i="2" s="1"/>
  <c r="B483" i="2"/>
  <c r="A483" i="2"/>
  <c r="Q487" i="2"/>
  <c r="I486" i="2"/>
  <c r="H486" i="2"/>
  <c r="L485" i="2" l="1"/>
  <c r="N485" i="2" s="1"/>
  <c r="J486" i="2"/>
  <c r="K486" i="2" s="1"/>
  <c r="M486" i="2" s="1"/>
  <c r="B484" i="2"/>
  <c r="A484" i="2"/>
  <c r="Q488" i="2"/>
  <c r="I487" i="2"/>
  <c r="H487" i="2"/>
  <c r="L486" i="2" l="1"/>
  <c r="N486" i="2" s="1"/>
  <c r="J487" i="2"/>
  <c r="K487" i="2" s="1"/>
  <c r="M487" i="2" s="1"/>
  <c r="B485" i="2"/>
  <c r="A485" i="2"/>
  <c r="Q489" i="2"/>
  <c r="I488" i="2"/>
  <c r="H488" i="2"/>
  <c r="L487" i="2" l="1"/>
  <c r="N487" i="2" s="1"/>
  <c r="J488" i="2"/>
  <c r="K488" i="2" s="1"/>
  <c r="M488" i="2" s="1"/>
  <c r="B486" i="2"/>
  <c r="A486" i="2"/>
  <c r="Q490" i="2"/>
  <c r="I489" i="2"/>
  <c r="H489" i="2"/>
  <c r="L488" i="2" l="1"/>
  <c r="N488" i="2" s="1"/>
  <c r="J489" i="2"/>
  <c r="K489" i="2" s="1"/>
  <c r="M489" i="2" s="1"/>
  <c r="B487" i="2"/>
  <c r="A487" i="2"/>
  <c r="Q491" i="2"/>
  <c r="I490" i="2"/>
  <c r="H490" i="2"/>
  <c r="L489" i="2" l="1"/>
  <c r="N489" i="2" s="1"/>
  <c r="J490" i="2"/>
  <c r="K490" i="2" s="1"/>
  <c r="M490" i="2" s="1"/>
  <c r="B488" i="2"/>
  <c r="A488" i="2"/>
  <c r="Q492" i="2"/>
  <c r="I491" i="2"/>
  <c r="H491" i="2"/>
  <c r="L490" i="2" l="1"/>
  <c r="N490" i="2" s="1"/>
  <c r="J491" i="2"/>
  <c r="K491" i="2" s="1"/>
  <c r="M491" i="2" s="1"/>
  <c r="B489" i="2"/>
  <c r="A489" i="2"/>
  <c r="Q493" i="2"/>
  <c r="I492" i="2"/>
  <c r="H492" i="2"/>
  <c r="L491" i="2" l="1"/>
  <c r="N491" i="2" s="1"/>
  <c r="J492" i="2"/>
  <c r="K492" i="2" s="1"/>
  <c r="M492" i="2" s="1"/>
  <c r="B490" i="2"/>
  <c r="A490" i="2"/>
  <c r="Q494" i="2"/>
  <c r="I493" i="2"/>
  <c r="H493" i="2"/>
  <c r="L492" i="2" l="1"/>
  <c r="N492" i="2" s="1"/>
  <c r="J493" i="2"/>
  <c r="K493" i="2" s="1"/>
  <c r="M493" i="2" s="1"/>
  <c r="B491" i="2"/>
  <c r="A491" i="2"/>
  <c r="Q495" i="2"/>
  <c r="I494" i="2"/>
  <c r="H494" i="2"/>
  <c r="L493" i="2" l="1"/>
  <c r="N493" i="2" s="1"/>
  <c r="J494" i="2"/>
  <c r="K494" i="2" s="1"/>
  <c r="M494" i="2" s="1"/>
  <c r="B492" i="2"/>
  <c r="A492" i="2"/>
  <c r="Q496" i="2"/>
  <c r="I495" i="2"/>
  <c r="H495" i="2"/>
  <c r="L494" i="2" l="1"/>
  <c r="N494" i="2" s="1"/>
  <c r="J495" i="2"/>
  <c r="K495" i="2" s="1"/>
  <c r="M495" i="2" s="1"/>
  <c r="B493" i="2"/>
  <c r="A493" i="2"/>
  <c r="Q497" i="2"/>
  <c r="I496" i="2"/>
  <c r="H496" i="2"/>
  <c r="L495" i="2" l="1"/>
  <c r="N495" i="2" s="1"/>
  <c r="J496" i="2"/>
  <c r="K496" i="2" s="1"/>
  <c r="M496" i="2" s="1"/>
  <c r="B494" i="2"/>
  <c r="A494" i="2"/>
  <c r="Q498" i="2"/>
  <c r="I497" i="2"/>
  <c r="H497" i="2"/>
  <c r="L496" i="2" l="1"/>
  <c r="N496" i="2" s="1"/>
  <c r="J497" i="2"/>
  <c r="K497" i="2" s="1"/>
  <c r="M497" i="2" s="1"/>
  <c r="B495" i="2"/>
  <c r="A495" i="2"/>
  <c r="Q499" i="2"/>
  <c r="I498" i="2"/>
  <c r="H498" i="2"/>
  <c r="L497" i="2" l="1"/>
  <c r="N497" i="2" s="1"/>
  <c r="J498" i="2"/>
  <c r="K498" i="2" s="1"/>
  <c r="M498" i="2" s="1"/>
  <c r="B496" i="2"/>
  <c r="A496" i="2"/>
  <c r="Q500" i="2"/>
  <c r="I499" i="2"/>
  <c r="H499" i="2"/>
  <c r="L498" i="2" l="1"/>
  <c r="N498" i="2" s="1"/>
  <c r="J499" i="2"/>
  <c r="K499" i="2" s="1"/>
  <c r="M499" i="2" s="1"/>
  <c r="B497" i="2"/>
  <c r="A497" i="2"/>
  <c r="Q501" i="2"/>
  <c r="I500" i="2"/>
  <c r="H500" i="2"/>
  <c r="L499" i="2" l="1"/>
  <c r="N499" i="2" s="1"/>
  <c r="J500" i="2"/>
  <c r="K500" i="2" s="1"/>
  <c r="M500" i="2" s="1"/>
  <c r="B498" i="2"/>
  <c r="A498" i="2"/>
  <c r="Q502" i="2"/>
  <c r="I501" i="2"/>
  <c r="H501" i="2"/>
  <c r="L500" i="2" l="1"/>
  <c r="N500" i="2" s="1"/>
  <c r="J501" i="2"/>
  <c r="K501" i="2" s="1"/>
  <c r="M501" i="2" s="1"/>
  <c r="B499" i="2"/>
  <c r="A499" i="2"/>
  <c r="Q503" i="2"/>
  <c r="I502" i="2"/>
  <c r="H502" i="2"/>
  <c r="L501" i="2" l="1"/>
  <c r="N501" i="2" s="1"/>
  <c r="J502" i="2"/>
  <c r="K502" i="2" s="1"/>
  <c r="M502" i="2" s="1"/>
  <c r="B500" i="2"/>
  <c r="A500" i="2"/>
  <c r="Q504" i="2"/>
  <c r="I503" i="2"/>
  <c r="H503" i="2"/>
  <c r="L502" i="2" l="1"/>
  <c r="N502" i="2" s="1"/>
  <c r="J503" i="2"/>
  <c r="K503" i="2" s="1"/>
  <c r="M503" i="2" s="1"/>
  <c r="B501" i="2"/>
  <c r="A501" i="2"/>
  <c r="Q505" i="2"/>
  <c r="I504" i="2"/>
  <c r="H504" i="2"/>
  <c r="L503" i="2" l="1"/>
  <c r="N503" i="2" s="1"/>
  <c r="J504" i="2"/>
  <c r="K504" i="2" s="1"/>
  <c r="M504" i="2" s="1"/>
  <c r="B502" i="2"/>
  <c r="A502" i="2"/>
  <c r="Q506" i="2"/>
  <c r="I505" i="2"/>
  <c r="H505" i="2"/>
  <c r="L504" i="2" l="1"/>
  <c r="N504" i="2" s="1"/>
  <c r="J505" i="2"/>
  <c r="K505" i="2" s="1"/>
  <c r="M505" i="2" s="1"/>
  <c r="B503" i="2"/>
  <c r="A503" i="2"/>
  <c r="Q507" i="2"/>
  <c r="I506" i="2"/>
  <c r="H506" i="2"/>
  <c r="L505" i="2" l="1"/>
  <c r="N505" i="2" s="1"/>
  <c r="J506" i="2"/>
  <c r="K506" i="2" s="1"/>
  <c r="M506" i="2" s="1"/>
  <c r="B504" i="2"/>
  <c r="A504" i="2"/>
  <c r="Q508" i="2"/>
  <c r="I507" i="2"/>
  <c r="H507" i="2"/>
  <c r="L506" i="2" l="1"/>
  <c r="N506" i="2" s="1"/>
  <c r="J507" i="2"/>
  <c r="K507" i="2" s="1"/>
  <c r="M507" i="2" s="1"/>
  <c r="B505" i="2"/>
  <c r="A505" i="2"/>
  <c r="Q509" i="2"/>
  <c r="I508" i="2"/>
  <c r="H508" i="2"/>
  <c r="L507" i="2" l="1"/>
  <c r="N507" i="2" s="1"/>
  <c r="J508" i="2"/>
  <c r="K508" i="2" s="1"/>
  <c r="M508" i="2" s="1"/>
  <c r="B506" i="2"/>
  <c r="A506" i="2"/>
  <c r="Q510" i="2"/>
  <c r="I509" i="2"/>
  <c r="H509" i="2"/>
  <c r="L508" i="2" l="1"/>
  <c r="N508" i="2" s="1"/>
  <c r="J509" i="2"/>
  <c r="K509" i="2" s="1"/>
  <c r="M509" i="2" s="1"/>
  <c r="B507" i="2"/>
  <c r="A507" i="2"/>
  <c r="Q511" i="2"/>
  <c r="I510" i="2"/>
  <c r="H510" i="2"/>
  <c r="L509" i="2" l="1"/>
  <c r="N509" i="2" s="1"/>
  <c r="J510" i="2"/>
  <c r="K510" i="2" s="1"/>
  <c r="M510" i="2" s="1"/>
  <c r="B508" i="2"/>
  <c r="A508" i="2"/>
  <c r="Q512" i="2"/>
  <c r="I511" i="2"/>
  <c r="H511" i="2"/>
  <c r="L510" i="2" l="1"/>
  <c r="N510" i="2" s="1"/>
  <c r="J511" i="2"/>
  <c r="K511" i="2" s="1"/>
  <c r="M511" i="2" s="1"/>
  <c r="B509" i="2"/>
  <c r="A509" i="2"/>
  <c r="Q513" i="2"/>
  <c r="I512" i="2"/>
  <c r="H512" i="2"/>
  <c r="L511" i="2" l="1"/>
  <c r="N511" i="2" s="1"/>
  <c r="J512" i="2"/>
  <c r="K512" i="2" s="1"/>
  <c r="M512" i="2" s="1"/>
  <c r="B510" i="2"/>
  <c r="A510" i="2"/>
  <c r="Q514" i="2"/>
  <c r="I513" i="2"/>
  <c r="H513" i="2"/>
  <c r="L512" i="2" l="1"/>
  <c r="N512" i="2" s="1"/>
  <c r="J513" i="2"/>
  <c r="K513" i="2" s="1"/>
  <c r="M513" i="2" s="1"/>
  <c r="B511" i="2"/>
  <c r="A511" i="2"/>
  <c r="Q515" i="2"/>
  <c r="I514" i="2"/>
  <c r="H514" i="2"/>
  <c r="L513" i="2" l="1"/>
  <c r="N513" i="2" s="1"/>
  <c r="J514" i="2"/>
  <c r="K514" i="2" s="1"/>
  <c r="M514" i="2" s="1"/>
  <c r="B512" i="2"/>
  <c r="A512" i="2"/>
  <c r="Q516" i="2"/>
  <c r="I515" i="2"/>
  <c r="H515" i="2"/>
  <c r="L514" i="2" l="1"/>
  <c r="J515" i="2"/>
  <c r="K515" i="2" s="1"/>
  <c r="M515" i="2" s="1"/>
  <c r="B513" i="2"/>
  <c r="A513" i="2"/>
  <c r="Q517" i="2"/>
  <c r="I516" i="2"/>
  <c r="H516" i="2"/>
  <c r="L515" i="2" l="1"/>
  <c r="J516" i="2"/>
  <c r="K516" i="2" s="1"/>
  <c r="M516" i="2" s="1"/>
  <c r="N514" i="2"/>
  <c r="Q518" i="2"/>
  <c r="I517" i="2"/>
  <c r="H517" i="2"/>
  <c r="L516" i="2" l="1"/>
  <c r="J517" i="2"/>
  <c r="K517" i="2" s="1"/>
  <c r="M517" i="2" s="1"/>
  <c r="N515" i="2"/>
  <c r="B514" i="2"/>
  <c r="A514" i="2"/>
  <c r="Q519" i="2"/>
  <c r="I518" i="2"/>
  <c r="H518" i="2"/>
  <c r="L517" i="2" l="1"/>
  <c r="J518" i="2"/>
  <c r="K518" i="2" s="1"/>
  <c r="M518" i="2" s="1"/>
  <c r="N516" i="2"/>
  <c r="B515" i="2"/>
  <c r="A515" i="2"/>
  <c r="Q520" i="2"/>
  <c r="I519" i="2"/>
  <c r="H519" i="2"/>
  <c r="L518" i="2" l="1"/>
  <c r="J519" i="2"/>
  <c r="K519" i="2" s="1"/>
  <c r="M519" i="2" s="1"/>
  <c r="N517" i="2"/>
  <c r="B516" i="2"/>
  <c r="A516" i="2"/>
  <c r="Q521" i="2"/>
  <c r="I520" i="2"/>
  <c r="H520" i="2"/>
  <c r="L519" i="2" l="1"/>
  <c r="J520" i="2"/>
  <c r="K520" i="2" s="1"/>
  <c r="M520" i="2" s="1"/>
  <c r="N518" i="2"/>
  <c r="B517" i="2"/>
  <c r="A517" i="2"/>
  <c r="Q522" i="2"/>
  <c r="I521" i="2"/>
  <c r="H521" i="2"/>
  <c r="L520" i="2" l="1"/>
  <c r="J521" i="2"/>
  <c r="K521" i="2" s="1"/>
  <c r="M521" i="2" s="1"/>
  <c r="N519" i="2"/>
  <c r="B518" i="2"/>
  <c r="A518" i="2"/>
  <c r="Q523" i="2"/>
  <c r="I522" i="2"/>
  <c r="H522" i="2"/>
  <c r="L521" i="2" l="1"/>
  <c r="J522" i="2"/>
  <c r="K522" i="2" s="1"/>
  <c r="M522" i="2" s="1"/>
  <c r="N520" i="2"/>
  <c r="B519" i="2"/>
  <c r="A519" i="2"/>
  <c r="Q524" i="2"/>
  <c r="I523" i="2"/>
  <c r="H523" i="2"/>
  <c r="L522" i="2" l="1"/>
  <c r="N521" i="2"/>
  <c r="J523" i="2"/>
  <c r="K523" i="2" s="1"/>
  <c r="M523" i="2" s="1"/>
  <c r="B520" i="2"/>
  <c r="A520" i="2"/>
  <c r="Q525" i="2"/>
  <c r="I524" i="2"/>
  <c r="H524" i="2"/>
  <c r="L523" i="2" l="1"/>
  <c r="J524" i="2"/>
  <c r="K524" i="2" s="1"/>
  <c r="M524" i="2" s="1"/>
  <c r="N522" i="2"/>
  <c r="B521" i="2"/>
  <c r="A521" i="2"/>
  <c r="Q526" i="2"/>
  <c r="I525" i="2"/>
  <c r="H525" i="2"/>
  <c r="L524" i="2" l="1"/>
  <c r="J525" i="2"/>
  <c r="K525" i="2" s="1"/>
  <c r="M525" i="2" s="1"/>
  <c r="N523" i="2"/>
  <c r="B522" i="2"/>
  <c r="A522" i="2"/>
  <c r="Q527" i="2"/>
  <c r="I526" i="2"/>
  <c r="H526" i="2"/>
  <c r="L525" i="2" l="1"/>
  <c r="J526" i="2"/>
  <c r="K526" i="2" s="1"/>
  <c r="M526" i="2" s="1"/>
  <c r="N524" i="2"/>
  <c r="B523" i="2"/>
  <c r="A523" i="2"/>
  <c r="Q528" i="2"/>
  <c r="I527" i="2"/>
  <c r="H527" i="2"/>
  <c r="L526" i="2" l="1"/>
  <c r="J527" i="2"/>
  <c r="K527" i="2" s="1"/>
  <c r="M527" i="2" s="1"/>
  <c r="N525" i="2"/>
  <c r="B524" i="2"/>
  <c r="A524" i="2"/>
  <c r="Q529" i="2"/>
  <c r="I528" i="2"/>
  <c r="H528" i="2"/>
  <c r="L527" i="2" l="1"/>
  <c r="J528" i="2"/>
  <c r="K528" i="2" s="1"/>
  <c r="M528" i="2" s="1"/>
  <c r="N526" i="2"/>
  <c r="B525" i="2"/>
  <c r="A525" i="2"/>
  <c r="Q530" i="2"/>
  <c r="I529" i="2"/>
  <c r="H529" i="2"/>
  <c r="L528" i="2" l="1"/>
  <c r="J529" i="2"/>
  <c r="K529" i="2" s="1"/>
  <c r="M529" i="2" s="1"/>
  <c r="B526" i="2"/>
  <c r="A526" i="2"/>
  <c r="Q531" i="2"/>
  <c r="I530" i="2"/>
  <c r="H530" i="2"/>
  <c r="L529" i="2" l="1"/>
  <c r="J530" i="2"/>
  <c r="K530" i="2" s="1"/>
  <c r="M530" i="2" s="1"/>
  <c r="N528" i="2"/>
  <c r="B528" i="2" s="1"/>
  <c r="N527" i="2"/>
  <c r="Q532" i="2"/>
  <c r="I531" i="2"/>
  <c r="H531" i="2"/>
  <c r="L530" i="2" l="1"/>
  <c r="J531" i="2"/>
  <c r="K531" i="2" s="1"/>
  <c r="M531" i="2" s="1"/>
  <c r="N529" i="2"/>
  <c r="A528" i="2"/>
  <c r="A527" i="2"/>
  <c r="B527" i="2"/>
  <c r="Q533" i="2"/>
  <c r="I532" i="2"/>
  <c r="H532" i="2"/>
  <c r="L531" i="2" l="1"/>
  <c r="A529" i="2"/>
  <c r="B529" i="2"/>
  <c r="N530" i="2"/>
  <c r="J532" i="2"/>
  <c r="K532" i="2" s="1"/>
  <c r="M532" i="2" s="1"/>
  <c r="Q534" i="2"/>
  <c r="I533" i="2"/>
  <c r="H533" i="2"/>
  <c r="L532" i="2" l="1"/>
  <c r="B530" i="2"/>
  <c r="A530" i="2"/>
  <c r="N531" i="2"/>
  <c r="J533" i="2"/>
  <c r="K533" i="2" s="1"/>
  <c r="M533" i="2" s="1"/>
  <c r="Q535" i="2"/>
  <c r="I534" i="2"/>
  <c r="H534" i="2"/>
  <c r="L533" i="2" l="1"/>
  <c r="B531" i="2"/>
  <c r="N532" i="2"/>
  <c r="J534" i="2"/>
  <c r="K534" i="2" s="1"/>
  <c r="M534" i="2" s="1"/>
  <c r="A531" i="2"/>
  <c r="Q536" i="2"/>
  <c r="I535" i="2"/>
  <c r="H535" i="2"/>
  <c r="L534" i="2" l="1"/>
  <c r="B532" i="2"/>
  <c r="N533" i="2"/>
  <c r="A532" i="2"/>
  <c r="J535" i="2"/>
  <c r="K535" i="2" s="1"/>
  <c r="M535" i="2" s="1"/>
  <c r="Q537" i="2"/>
  <c r="I536" i="2"/>
  <c r="H536" i="2"/>
  <c r="L535" i="2" l="1"/>
  <c r="B533" i="2"/>
  <c r="A533" i="2"/>
  <c r="N534" i="2"/>
  <c r="J536" i="2"/>
  <c r="K536" i="2" s="1"/>
  <c r="M536" i="2" s="1"/>
  <c r="Q538" i="2"/>
  <c r="I537" i="2"/>
  <c r="H537" i="2"/>
  <c r="L536" i="2" l="1"/>
  <c r="A534" i="2"/>
  <c r="B534" i="2"/>
  <c r="N535" i="2"/>
  <c r="J537" i="2"/>
  <c r="K537" i="2" s="1"/>
  <c r="M537" i="2" s="1"/>
  <c r="Q539" i="2"/>
  <c r="I538" i="2"/>
  <c r="H538" i="2"/>
  <c r="L537" i="2" l="1"/>
  <c r="A535" i="2"/>
  <c r="B535" i="2"/>
  <c r="N536" i="2"/>
  <c r="J538" i="2"/>
  <c r="K538" i="2" s="1"/>
  <c r="M538" i="2" s="1"/>
  <c r="Q540" i="2"/>
  <c r="I539" i="2"/>
  <c r="H539" i="2"/>
  <c r="L538" i="2" l="1"/>
  <c r="B536" i="2"/>
  <c r="N537" i="2"/>
  <c r="A536" i="2"/>
  <c r="J539" i="2"/>
  <c r="K539" i="2" s="1"/>
  <c r="M539" i="2" s="1"/>
  <c r="Q541" i="2"/>
  <c r="I540" i="2"/>
  <c r="H540" i="2"/>
  <c r="L539" i="2" l="1"/>
  <c r="B537" i="2"/>
  <c r="A537" i="2"/>
  <c r="N538" i="2"/>
  <c r="J540" i="2"/>
  <c r="K540" i="2" s="1"/>
  <c r="M540" i="2" s="1"/>
  <c r="Q542" i="2"/>
  <c r="I541" i="2"/>
  <c r="H541" i="2"/>
  <c r="L540" i="2" l="1"/>
  <c r="B538" i="2"/>
  <c r="A538" i="2"/>
  <c r="J541" i="2"/>
  <c r="K541" i="2" s="1"/>
  <c r="M541" i="2" s="1"/>
  <c r="N539" i="2"/>
  <c r="Q543" i="2"/>
  <c r="I542" i="2"/>
  <c r="H542" i="2"/>
  <c r="L541" i="2" l="1"/>
  <c r="J542" i="2"/>
  <c r="K542" i="2" s="1"/>
  <c r="M542" i="2" s="1"/>
  <c r="N540" i="2"/>
  <c r="B539" i="2"/>
  <c r="A539" i="2"/>
  <c r="Q544" i="2"/>
  <c r="I543" i="2"/>
  <c r="H543" i="2"/>
  <c r="L542" i="2" l="1"/>
  <c r="J543" i="2"/>
  <c r="K543" i="2" s="1"/>
  <c r="M543" i="2" s="1"/>
  <c r="N541" i="2"/>
  <c r="B540" i="2"/>
  <c r="A540" i="2"/>
  <c r="Q545" i="2"/>
  <c r="I544" i="2"/>
  <c r="H544" i="2"/>
  <c r="L543" i="2" l="1"/>
  <c r="J544" i="2"/>
  <c r="K544" i="2" s="1"/>
  <c r="M544" i="2" s="1"/>
  <c r="N542" i="2"/>
  <c r="B541" i="2"/>
  <c r="A541" i="2"/>
  <c r="Q546" i="2"/>
  <c r="I545" i="2"/>
  <c r="H545" i="2"/>
  <c r="L544" i="2" l="1"/>
  <c r="J545" i="2"/>
  <c r="K545" i="2" s="1"/>
  <c r="M545" i="2" s="1"/>
  <c r="N543" i="2"/>
  <c r="B542" i="2"/>
  <c r="A542" i="2"/>
  <c r="Q547" i="2"/>
  <c r="I546" i="2"/>
  <c r="H546" i="2"/>
  <c r="L545" i="2" l="1"/>
  <c r="J546" i="2"/>
  <c r="K546" i="2" s="1"/>
  <c r="M546" i="2" s="1"/>
  <c r="N544" i="2"/>
  <c r="B543" i="2"/>
  <c r="A543" i="2"/>
  <c r="Q548" i="2"/>
  <c r="I547" i="2"/>
  <c r="H547" i="2"/>
  <c r="L546" i="2" l="1"/>
  <c r="J547" i="2"/>
  <c r="K547" i="2" s="1"/>
  <c r="M547" i="2" s="1"/>
  <c r="N545" i="2"/>
  <c r="B544" i="2"/>
  <c r="A544" i="2"/>
  <c r="Q549" i="2"/>
  <c r="I548" i="2"/>
  <c r="H548" i="2"/>
  <c r="L547" i="2" l="1"/>
  <c r="J548" i="2"/>
  <c r="K548" i="2" s="1"/>
  <c r="M548" i="2" s="1"/>
  <c r="N546" i="2"/>
  <c r="B545" i="2"/>
  <c r="A545" i="2"/>
  <c r="Q550" i="2"/>
  <c r="I549" i="2"/>
  <c r="H549" i="2"/>
  <c r="L548" i="2" l="1"/>
  <c r="J549" i="2"/>
  <c r="K549" i="2" s="1"/>
  <c r="M549" i="2" s="1"/>
  <c r="N547" i="2"/>
  <c r="B546" i="2"/>
  <c r="A546" i="2"/>
  <c r="Q551" i="2"/>
  <c r="I550" i="2"/>
  <c r="H550" i="2"/>
  <c r="L549" i="2" l="1"/>
  <c r="J550" i="2"/>
  <c r="K550" i="2" s="1"/>
  <c r="M550" i="2" s="1"/>
  <c r="N548" i="2"/>
  <c r="B547" i="2"/>
  <c r="A547" i="2"/>
  <c r="Q552" i="2"/>
  <c r="I551" i="2"/>
  <c r="H551" i="2"/>
  <c r="L550" i="2" l="1"/>
  <c r="J551" i="2"/>
  <c r="K551" i="2" s="1"/>
  <c r="M551" i="2" s="1"/>
  <c r="N549" i="2"/>
  <c r="B548" i="2"/>
  <c r="A548" i="2"/>
  <c r="Q553" i="2"/>
  <c r="I552" i="2"/>
  <c r="H552" i="2"/>
  <c r="L551" i="2" l="1"/>
  <c r="J552" i="2"/>
  <c r="K552" i="2" s="1"/>
  <c r="M552" i="2" s="1"/>
  <c r="N550" i="2"/>
  <c r="B549" i="2"/>
  <c r="A549" i="2"/>
  <c r="Q554" i="2"/>
  <c r="I553" i="2"/>
  <c r="H553" i="2"/>
  <c r="L552" i="2" l="1"/>
  <c r="J553" i="2"/>
  <c r="K553" i="2" s="1"/>
  <c r="M553" i="2" s="1"/>
  <c r="N551" i="2"/>
  <c r="B550" i="2"/>
  <c r="A550" i="2"/>
  <c r="Q555" i="2"/>
  <c r="I554" i="2"/>
  <c r="H554" i="2"/>
  <c r="L553" i="2" l="1"/>
  <c r="J554" i="2"/>
  <c r="K554" i="2" s="1"/>
  <c r="M554" i="2" s="1"/>
  <c r="N552" i="2"/>
  <c r="B551" i="2"/>
  <c r="A551" i="2"/>
  <c r="Q556" i="2"/>
  <c r="I555" i="2"/>
  <c r="H555" i="2"/>
  <c r="L554" i="2" l="1"/>
  <c r="J555" i="2"/>
  <c r="K555" i="2" s="1"/>
  <c r="M555" i="2" s="1"/>
  <c r="N553" i="2"/>
  <c r="B552" i="2"/>
  <c r="A552" i="2"/>
  <c r="Q557" i="2"/>
  <c r="I556" i="2"/>
  <c r="H556" i="2"/>
  <c r="L555" i="2" l="1"/>
  <c r="J556" i="2"/>
  <c r="K556" i="2" s="1"/>
  <c r="M556" i="2" s="1"/>
  <c r="N554" i="2"/>
  <c r="B553" i="2"/>
  <c r="A553" i="2"/>
  <c r="Q558" i="2"/>
  <c r="I557" i="2"/>
  <c r="H557" i="2"/>
  <c r="L556" i="2" l="1"/>
  <c r="J557" i="2"/>
  <c r="K557" i="2" s="1"/>
  <c r="M557" i="2" s="1"/>
  <c r="N555" i="2"/>
  <c r="B554" i="2"/>
  <c r="A554" i="2"/>
  <c r="Q559" i="2"/>
  <c r="I558" i="2"/>
  <c r="H558" i="2"/>
  <c r="L557" i="2" l="1"/>
  <c r="J558" i="2"/>
  <c r="K558" i="2" s="1"/>
  <c r="M558" i="2" s="1"/>
  <c r="N556" i="2"/>
  <c r="B555" i="2"/>
  <c r="A555" i="2"/>
  <c r="Q560" i="2"/>
  <c r="I559" i="2"/>
  <c r="H559" i="2"/>
  <c r="L558" i="2" l="1"/>
  <c r="J559" i="2"/>
  <c r="K559" i="2" s="1"/>
  <c r="M559" i="2" s="1"/>
  <c r="N557" i="2"/>
  <c r="B556" i="2"/>
  <c r="A556" i="2"/>
  <c r="Q561" i="2"/>
  <c r="I560" i="2"/>
  <c r="H560" i="2"/>
  <c r="L559" i="2" l="1"/>
  <c r="J560" i="2"/>
  <c r="K560" i="2" s="1"/>
  <c r="M560" i="2" s="1"/>
  <c r="N558" i="2"/>
  <c r="B557" i="2"/>
  <c r="A557" i="2"/>
  <c r="Q562" i="2"/>
  <c r="I561" i="2"/>
  <c r="H561" i="2"/>
  <c r="L560" i="2" l="1"/>
  <c r="J561" i="2"/>
  <c r="K561" i="2" s="1"/>
  <c r="M561" i="2" s="1"/>
  <c r="N559" i="2"/>
  <c r="B558" i="2"/>
  <c r="A558" i="2"/>
  <c r="Q563" i="2"/>
  <c r="I562" i="2"/>
  <c r="H562" i="2"/>
  <c r="L561" i="2" l="1"/>
  <c r="J562" i="2"/>
  <c r="K562" i="2" s="1"/>
  <c r="M562" i="2" s="1"/>
  <c r="N560" i="2"/>
  <c r="B559" i="2"/>
  <c r="A559" i="2"/>
  <c r="Q564" i="2"/>
  <c r="I563" i="2"/>
  <c r="H563" i="2"/>
  <c r="L562" i="2" l="1"/>
  <c r="J563" i="2"/>
  <c r="K563" i="2" s="1"/>
  <c r="M563" i="2" s="1"/>
  <c r="N561" i="2"/>
  <c r="B560" i="2"/>
  <c r="A560" i="2"/>
  <c r="Q565" i="2"/>
  <c r="I564" i="2"/>
  <c r="H564" i="2"/>
  <c r="L563" i="2" l="1"/>
  <c r="J564" i="2"/>
  <c r="K564" i="2" s="1"/>
  <c r="M564" i="2" s="1"/>
  <c r="N562" i="2"/>
  <c r="B561" i="2"/>
  <c r="A561" i="2"/>
  <c r="Q566" i="2"/>
  <c r="I565" i="2"/>
  <c r="H565" i="2"/>
  <c r="L564" i="2" l="1"/>
  <c r="J565" i="2"/>
  <c r="K565" i="2" s="1"/>
  <c r="M565" i="2" s="1"/>
  <c r="N563" i="2"/>
  <c r="B562" i="2"/>
  <c r="A562" i="2"/>
  <c r="Q567" i="2"/>
  <c r="I566" i="2"/>
  <c r="H566" i="2"/>
  <c r="L565" i="2" l="1"/>
  <c r="J566" i="2"/>
  <c r="K566" i="2" s="1"/>
  <c r="M566" i="2" s="1"/>
  <c r="N564" i="2"/>
  <c r="B563" i="2"/>
  <c r="A563" i="2"/>
  <c r="Q568" i="2"/>
  <c r="I567" i="2"/>
  <c r="H567" i="2"/>
  <c r="L566" i="2" l="1"/>
  <c r="J567" i="2"/>
  <c r="K567" i="2" s="1"/>
  <c r="M567" i="2" s="1"/>
  <c r="N565" i="2"/>
  <c r="B564" i="2"/>
  <c r="A564" i="2"/>
  <c r="Q569" i="2"/>
  <c r="I568" i="2"/>
  <c r="H568" i="2"/>
  <c r="L567" i="2" l="1"/>
  <c r="J568" i="2"/>
  <c r="K568" i="2" s="1"/>
  <c r="M568" i="2" s="1"/>
  <c r="N566" i="2"/>
  <c r="B565" i="2"/>
  <c r="A565" i="2"/>
  <c r="Q570" i="2"/>
  <c r="I569" i="2"/>
  <c r="H569" i="2"/>
  <c r="L568" i="2" l="1"/>
  <c r="J569" i="2"/>
  <c r="K569" i="2" s="1"/>
  <c r="M569" i="2" s="1"/>
  <c r="N567" i="2"/>
  <c r="B566" i="2"/>
  <c r="A566" i="2"/>
  <c r="Q571" i="2"/>
  <c r="I570" i="2"/>
  <c r="H570" i="2"/>
  <c r="L569" i="2" l="1"/>
  <c r="J570" i="2"/>
  <c r="K570" i="2" s="1"/>
  <c r="M570" i="2" s="1"/>
  <c r="N568" i="2"/>
  <c r="B567" i="2"/>
  <c r="A567" i="2"/>
  <c r="Q572" i="2"/>
  <c r="I571" i="2"/>
  <c r="H571" i="2"/>
  <c r="L570" i="2" l="1"/>
  <c r="J571" i="2"/>
  <c r="K571" i="2" s="1"/>
  <c r="M571" i="2" s="1"/>
  <c r="N569" i="2"/>
  <c r="B568" i="2"/>
  <c r="A568" i="2"/>
  <c r="Q573" i="2"/>
  <c r="I572" i="2"/>
  <c r="H572" i="2"/>
  <c r="L571" i="2" l="1"/>
  <c r="J572" i="2"/>
  <c r="K572" i="2" s="1"/>
  <c r="M572" i="2" s="1"/>
  <c r="N570" i="2"/>
  <c r="B569" i="2"/>
  <c r="A569" i="2"/>
  <c r="Q574" i="2"/>
  <c r="I573" i="2"/>
  <c r="H573" i="2"/>
  <c r="L572" i="2" l="1"/>
  <c r="J573" i="2"/>
  <c r="K573" i="2" s="1"/>
  <c r="M573" i="2" s="1"/>
  <c r="N571" i="2"/>
  <c r="B570" i="2"/>
  <c r="A570" i="2"/>
  <c r="Q575" i="2"/>
  <c r="I574" i="2"/>
  <c r="H574" i="2"/>
  <c r="L573" i="2" l="1"/>
  <c r="J574" i="2"/>
  <c r="K574" i="2" s="1"/>
  <c r="M574" i="2" s="1"/>
  <c r="N572" i="2"/>
  <c r="B571" i="2"/>
  <c r="A571" i="2"/>
  <c r="Q576" i="2"/>
  <c r="I575" i="2"/>
  <c r="H575" i="2"/>
  <c r="L574" i="2" l="1"/>
  <c r="J575" i="2"/>
  <c r="K575" i="2" s="1"/>
  <c r="M575" i="2" s="1"/>
  <c r="N573" i="2"/>
  <c r="B572" i="2"/>
  <c r="A572" i="2"/>
  <c r="Q577" i="2"/>
  <c r="I576" i="2"/>
  <c r="H576" i="2"/>
  <c r="L575" i="2" l="1"/>
  <c r="J576" i="2"/>
  <c r="K576" i="2" s="1"/>
  <c r="M576" i="2" s="1"/>
  <c r="N574" i="2"/>
  <c r="B573" i="2"/>
  <c r="A573" i="2"/>
  <c r="Q578" i="2"/>
  <c r="I577" i="2"/>
  <c r="H577" i="2"/>
  <c r="L576" i="2" l="1"/>
  <c r="J577" i="2"/>
  <c r="K577" i="2" s="1"/>
  <c r="M577" i="2" s="1"/>
  <c r="N575" i="2"/>
  <c r="B574" i="2"/>
  <c r="A574" i="2"/>
  <c r="Q579" i="2"/>
  <c r="I578" i="2"/>
  <c r="H578" i="2"/>
  <c r="L577" i="2" l="1"/>
  <c r="J578" i="2"/>
  <c r="K578" i="2" s="1"/>
  <c r="M578" i="2" s="1"/>
  <c r="N576" i="2"/>
  <c r="B575" i="2"/>
  <c r="A575" i="2"/>
  <c r="Q580" i="2"/>
  <c r="I579" i="2"/>
  <c r="H579" i="2"/>
  <c r="L578" i="2" l="1"/>
  <c r="J579" i="2"/>
  <c r="K579" i="2" s="1"/>
  <c r="M579" i="2" s="1"/>
  <c r="N577" i="2"/>
  <c r="B576" i="2"/>
  <c r="A576" i="2"/>
  <c r="Q581" i="2"/>
  <c r="I580" i="2"/>
  <c r="H580" i="2"/>
  <c r="L579" i="2" l="1"/>
  <c r="J580" i="2"/>
  <c r="K580" i="2" s="1"/>
  <c r="M580" i="2" s="1"/>
  <c r="N578" i="2"/>
  <c r="B577" i="2"/>
  <c r="A577" i="2"/>
  <c r="Q582" i="2"/>
  <c r="I581" i="2"/>
  <c r="H581" i="2"/>
  <c r="L580" i="2" l="1"/>
  <c r="J581" i="2"/>
  <c r="K581" i="2" s="1"/>
  <c r="M581" i="2" s="1"/>
  <c r="N579" i="2"/>
  <c r="B578" i="2"/>
  <c r="A578" i="2"/>
  <c r="Q583" i="2"/>
  <c r="I582" i="2"/>
  <c r="H582" i="2"/>
  <c r="L581" i="2" l="1"/>
  <c r="J582" i="2"/>
  <c r="K582" i="2" s="1"/>
  <c r="M582" i="2" s="1"/>
  <c r="N580" i="2"/>
  <c r="B579" i="2"/>
  <c r="A579" i="2"/>
  <c r="Q584" i="2"/>
  <c r="I583" i="2"/>
  <c r="H583" i="2"/>
  <c r="L582" i="2" l="1"/>
  <c r="J583" i="2"/>
  <c r="K583" i="2" s="1"/>
  <c r="M583" i="2" s="1"/>
  <c r="N581" i="2"/>
  <c r="B580" i="2"/>
  <c r="A580" i="2"/>
  <c r="Q585" i="2"/>
  <c r="I584" i="2"/>
  <c r="H584" i="2"/>
  <c r="L583" i="2" l="1"/>
  <c r="J584" i="2"/>
  <c r="K584" i="2" s="1"/>
  <c r="M584" i="2" s="1"/>
  <c r="N582" i="2"/>
  <c r="B581" i="2"/>
  <c r="A581" i="2"/>
  <c r="Q586" i="2"/>
  <c r="I585" i="2"/>
  <c r="H585" i="2"/>
  <c r="L584" i="2" l="1"/>
  <c r="J585" i="2"/>
  <c r="K585" i="2" s="1"/>
  <c r="M585" i="2" s="1"/>
  <c r="N583" i="2"/>
  <c r="B582" i="2"/>
  <c r="A582" i="2"/>
  <c r="Q587" i="2"/>
  <c r="I586" i="2"/>
  <c r="H586" i="2"/>
  <c r="L585" i="2" l="1"/>
  <c r="J586" i="2"/>
  <c r="K586" i="2" s="1"/>
  <c r="M586" i="2" s="1"/>
  <c r="N584" i="2"/>
  <c r="B583" i="2"/>
  <c r="A583" i="2"/>
  <c r="Q588" i="2"/>
  <c r="I587" i="2"/>
  <c r="H587" i="2"/>
  <c r="L586" i="2" l="1"/>
  <c r="J587" i="2"/>
  <c r="K587" i="2" s="1"/>
  <c r="M587" i="2" s="1"/>
  <c r="N585" i="2"/>
  <c r="B584" i="2"/>
  <c r="A584" i="2"/>
  <c r="Q589" i="2"/>
  <c r="I588" i="2"/>
  <c r="H588" i="2"/>
  <c r="L587" i="2" l="1"/>
  <c r="J588" i="2"/>
  <c r="K588" i="2" s="1"/>
  <c r="M588" i="2" s="1"/>
  <c r="N586" i="2"/>
  <c r="B585" i="2"/>
  <c r="A585" i="2"/>
  <c r="Q590" i="2"/>
  <c r="I589" i="2"/>
  <c r="H589" i="2"/>
  <c r="L588" i="2" l="1"/>
  <c r="J589" i="2"/>
  <c r="K589" i="2" s="1"/>
  <c r="M589" i="2" s="1"/>
  <c r="N587" i="2"/>
  <c r="B586" i="2"/>
  <c r="A586" i="2"/>
  <c r="Q591" i="2"/>
  <c r="I590" i="2"/>
  <c r="H590" i="2"/>
  <c r="L589" i="2" l="1"/>
  <c r="J590" i="2"/>
  <c r="K590" i="2" s="1"/>
  <c r="M590" i="2" s="1"/>
  <c r="N588" i="2"/>
  <c r="B587" i="2"/>
  <c r="A587" i="2"/>
  <c r="Q592" i="2"/>
  <c r="I591" i="2"/>
  <c r="H591" i="2"/>
  <c r="L590" i="2" l="1"/>
  <c r="J591" i="2"/>
  <c r="K591" i="2" s="1"/>
  <c r="M591" i="2" s="1"/>
  <c r="N589" i="2"/>
  <c r="B588" i="2"/>
  <c r="A588" i="2"/>
  <c r="Q593" i="2"/>
  <c r="I592" i="2"/>
  <c r="H592" i="2"/>
  <c r="L591" i="2" l="1"/>
  <c r="J592" i="2"/>
  <c r="K592" i="2" s="1"/>
  <c r="M592" i="2" s="1"/>
  <c r="N590" i="2"/>
  <c r="B589" i="2"/>
  <c r="A589" i="2"/>
  <c r="Q594" i="2"/>
  <c r="I593" i="2"/>
  <c r="H593" i="2"/>
  <c r="L592" i="2" l="1"/>
  <c r="J593" i="2"/>
  <c r="K593" i="2" s="1"/>
  <c r="M593" i="2" s="1"/>
  <c r="N591" i="2"/>
  <c r="B590" i="2"/>
  <c r="A590" i="2"/>
  <c r="Q595" i="2"/>
  <c r="I594" i="2"/>
  <c r="H594" i="2"/>
  <c r="L593" i="2" l="1"/>
  <c r="J594" i="2"/>
  <c r="K594" i="2" s="1"/>
  <c r="M594" i="2" s="1"/>
  <c r="N592" i="2"/>
  <c r="B591" i="2"/>
  <c r="A591" i="2"/>
  <c r="Q596" i="2"/>
  <c r="I595" i="2"/>
  <c r="H595" i="2"/>
  <c r="L594" i="2" l="1"/>
  <c r="J595" i="2"/>
  <c r="K595" i="2" s="1"/>
  <c r="M595" i="2" s="1"/>
  <c r="N593" i="2"/>
  <c r="B592" i="2"/>
  <c r="A592" i="2"/>
  <c r="Q597" i="2"/>
  <c r="I596" i="2"/>
  <c r="H596" i="2"/>
  <c r="L595" i="2" l="1"/>
  <c r="J596" i="2"/>
  <c r="K596" i="2" s="1"/>
  <c r="M596" i="2" s="1"/>
  <c r="N594" i="2"/>
  <c r="B593" i="2"/>
  <c r="A593" i="2"/>
  <c r="Q598" i="2"/>
  <c r="I597" i="2"/>
  <c r="H597" i="2"/>
  <c r="L596" i="2" l="1"/>
  <c r="J597" i="2"/>
  <c r="K597" i="2" s="1"/>
  <c r="M597" i="2" s="1"/>
  <c r="N595" i="2"/>
  <c r="B594" i="2"/>
  <c r="A594" i="2"/>
  <c r="Q599" i="2"/>
  <c r="I598" i="2"/>
  <c r="H598" i="2"/>
  <c r="L597" i="2" l="1"/>
  <c r="J598" i="2"/>
  <c r="K598" i="2" s="1"/>
  <c r="M598" i="2" s="1"/>
  <c r="N596" i="2"/>
  <c r="B595" i="2"/>
  <c r="A595" i="2"/>
  <c r="Q600" i="2"/>
  <c r="I599" i="2"/>
  <c r="H599" i="2"/>
  <c r="L598" i="2" l="1"/>
  <c r="J599" i="2"/>
  <c r="K599" i="2" s="1"/>
  <c r="M599" i="2" s="1"/>
  <c r="N597" i="2"/>
  <c r="B596" i="2"/>
  <c r="A596" i="2"/>
  <c r="Q601" i="2"/>
  <c r="I600" i="2"/>
  <c r="H600" i="2"/>
  <c r="L599" i="2" l="1"/>
  <c r="J600" i="2"/>
  <c r="K600" i="2" s="1"/>
  <c r="M600" i="2" s="1"/>
  <c r="N598" i="2"/>
  <c r="B597" i="2"/>
  <c r="A597" i="2"/>
  <c r="Q602" i="2"/>
  <c r="I601" i="2"/>
  <c r="H601" i="2"/>
  <c r="L600" i="2" l="1"/>
  <c r="J601" i="2"/>
  <c r="K601" i="2" s="1"/>
  <c r="M601" i="2" s="1"/>
  <c r="N599" i="2"/>
  <c r="B598" i="2"/>
  <c r="A598" i="2"/>
  <c r="Q603" i="2"/>
  <c r="I602" i="2"/>
  <c r="H602" i="2"/>
  <c r="L601" i="2" l="1"/>
  <c r="J602" i="2"/>
  <c r="K602" i="2" s="1"/>
  <c r="M602" i="2" s="1"/>
  <c r="N600" i="2"/>
  <c r="B599" i="2"/>
  <c r="A599" i="2"/>
  <c r="Q604" i="2"/>
  <c r="I603" i="2"/>
  <c r="H603" i="2"/>
  <c r="L602" i="2" l="1"/>
  <c r="J603" i="2"/>
  <c r="K603" i="2" s="1"/>
  <c r="M603" i="2" s="1"/>
  <c r="N601" i="2"/>
  <c r="B600" i="2"/>
  <c r="A600" i="2"/>
  <c r="Q605" i="2"/>
  <c r="I604" i="2"/>
  <c r="H604" i="2"/>
  <c r="L603" i="2" l="1"/>
  <c r="J604" i="2"/>
  <c r="K604" i="2" s="1"/>
  <c r="M604" i="2" s="1"/>
  <c r="N602" i="2"/>
  <c r="B601" i="2"/>
  <c r="A601" i="2"/>
  <c r="Q606" i="2"/>
  <c r="I605" i="2"/>
  <c r="H605" i="2"/>
  <c r="L604" i="2" l="1"/>
  <c r="J605" i="2"/>
  <c r="K605" i="2" s="1"/>
  <c r="M605" i="2" s="1"/>
  <c r="N603" i="2"/>
  <c r="B602" i="2"/>
  <c r="A602" i="2"/>
  <c r="Q607" i="2"/>
  <c r="I606" i="2"/>
  <c r="H606" i="2"/>
  <c r="L605" i="2" l="1"/>
  <c r="J606" i="2"/>
  <c r="K606" i="2" s="1"/>
  <c r="M606" i="2" s="1"/>
  <c r="N604" i="2"/>
  <c r="B603" i="2"/>
  <c r="A603" i="2"/>
  <c r="Q608" i="2"/>
  <c r="I607" i="2"/>
  <c r="H607" i="2"/>
  <c r="L606" i="2" l="1"/>
  <c r="J607" i="2"/>
  <c r="K607" i="2" s="1"/>
  <c r="M607" i="2" s="1"/>
  <c r="N605" i="2"/>
  <c r="B604" i="2"/>
  <c r="A604" i="2"/>
  <c r="Q609" i="2"/>
  <c r="I608" i="2"/>
  <c r="H608" i="2"/>
  <c r="L607" i="2" l="1"/>
  <c r="J608" i="2"/>
  <c r="K608" i="2" s="1"/>
  <c r="M608" i="2" s="1"/>
  <c r="N606" i="2"/>
  <c r="B605" i="2"/>
  <c r="A605" i="2"/>
  <c r="Q610" i="2"/>
  <c r="I609" i="2"/>
  <c r="H609" i="2"/>
  <c r="L608" i="2" l="1"/>
  <c r="J609" i="2"/>
  <c r="K609" i="2" s="1"/>
  <c r="M609" i="2" s="1"/>
  <c r="N607" i="2"/>
  <c r="B606" i="2"/>
  <c r="A606" i="2"/>
  <c r="Q611" i="2"/>
  <c r="I610" i="2"/>
  <c r="H610" i="2"/>
  <c r="L609" i="2" l="1"/>
  <c r="J610" i="2"/>
  <c r="K610" i="2" s="1"/>
  <c r="M610" i="2" s="1"/>
  <c r="N608" i="2"/>
  <c r="B607" i="2"/>
  <c r="A607" i="2"/>
  <c r="Q612" i="2"/>
  <c r="I611" i="2"/>
  <c r="H611" i="2"/>
  <c r="L610" i="2" l="1"/>
  <c r="J611" i="2"/>
  <c r="K611" i="2" s="1"/>
  <c r="M611" i="2" s="1"/>
  <c r="N609" i="2"/>
  <c r="B608" i="2"/>
  <c r="A608" i="2"/>
  <c r="Q613" i="2"/>
  <c r="I612" i="2"/>
  <c r="H612" i="2"/>
  <c r="L611" i="2" l="1"/>
  <c r="J612" i="2"/>
  <c r="K612" i="2" s="1"/>
  <c r="M612" i="2" s="1"/>
  <c r="N610" i="2"/>
  <c r="B609" i="2"/>
  <c r="A609" i="2"/>
  <c r="Q614" i="2"/>
  <c r="I613" i="2"/>
  <c r="H613" i="2"/>
  <c r="L612" i="2" l="1"/>
  <c r="J613" i="2"/>
  <c r="K613" i="2" s="1"/>
  <c r="M613" i="2" s="1"/>
  <c r="N611" i="2"/>
  <c r="B610" i="2"/>
  <c r="A610" i="2"/>
  <c r="Q615" i="2"/>
  <c r="I614" i="2"/>
  <c r="H614" i="2"/>
  <c r="L613" i="2" l="1"/>
  <c r="J614" i="2"/>
  <c r="K614" i="2" s="1"/>
  <c r="M614" i="2" s="1"/>
  <c r="N612" i="2"/>
  <c r="B611" i="2"/>
  <c r="A611" i="2"/>
  <c r="Q616" i="2"/>
  <c r="I615" i="2"/>
  <c r="H615" i="2"/>
  <c r="L614" i="2" l="1"/>
  <c r="J615" i="2"/>
  <c r="K615" i="2" s="1"/>
  <c r="M615" i="2" s="1"/>
  <c r="N613" i="2"/>
  <c r="B612" i="2"/>
  <c r="A612" i="2"/>
  <c r="Q617" i="2"/>
  <c r="I616" i="2"/>
  <c r="H616" i="2"/>
  <c r="L615" i="2" l="1"/>
  <c r="J616" i="2"/>
  <c r="K616" i="2" s="1"/>
  <c r="M616" i="2" s="1"/>
  <c r="N614" i="2"/>
  <c r="B613" i="2"/>
  <c r="A613" i="2"/>
  <c r="Q618" i="2"/>
  <c r="I617" i="2"/>
  <c r="H617" i="2"/>
  <c r="L616" i="2" l="1"/>
  <c r="J617" i="2"/>
  <c r="K617" i="2" s="1"/>
  <c r="M617" i="2" s="1"/>
  <c r="N615" i="2"/>
  <c r="B614" i="2"/>
  <c r="A614" i="2"/>
  <c r="Q619" i="2"/>
  <c r="I618" i="2"/>
  <c r="H618" i="2"/>
  <c r="L617" i="2" l="1"/>
  <c r="J618" i="2"/>
  <c r="K618" i="2" s="1"/>
  <c r="M618" i="2" s="1"/>
  <c r="N616" i="2"/>
  <c r="B615" i="2"/>
  <c r="A615" i="2"/>
  <c r="Q620" i="2"/>
  <c r="I619" i="2"/>
  <c r="H619" i="2"/>
  <c r="L618" i="2" l="1"/>
  <c r="J619" i="2"/>
  <c r="K619" i="2" s="1"/>
  <c r="M619" i="2" s="1"/>
  <c r="N617" i="2"/>
  <c r="B616" i="2"/>
  <c r="A616" i="2"/>
  <c r="Q621" i="2"/>
  <c r="I620" i="2"/>
  <c r="H620" i="2"/>
  <c r="L619" i="2" l="1"/>
  <c r="J620" i="2"/>
  <c r="K620" i="2" s="1"/>
  <c r="M620" i="2" s="1"/>
  <c r="N618" i="2"/>
  <c r="B617" i="2"/>
  <c r="A617" i="2"/>
  <c r="Q622" i="2"/>
  <c r="I621" i="2"/>
  <c r="H621" i="2"/>
  <c r="L620" i="2" l="1"/>
  <c r="J621" i="2"/>
  <c r="K621" i="2" s="1"/>
  <c r="M621" i="2" s="1"/>
  <c r="N619" i="2"/>
  <c r="B618" i="2"/>
  <c r="A618" i="2"/>
  <c r="Q623" i="2"/>
  <c r="I622" i="2"/>
  <c r="H622" i="2"/>
  <c r="L621" i="2" l="1"/>
  <c r="J622" i="2"/>
  <c r="K622" i="2" s="1"/>
  <c r="M622" i="2" s="1"/>
  <c r="N620" i="2"/>
  <c r="B619" i="2"/>
  <c r="A619" i="2"/>
  <c r="Q624" i="2"/>
  <c r="I623" i="2"/>
  <c r="H623" i="2"/>
  <c r="L622" i="2" l="1"/>
  <c r="J623" i="2"/>
  <c r="K623" i="2" s="1"/>
  <c r="M623" i="2" s="1"/>
  <c r="N621" i="2"/>
  <c r="B620" i="2"/>
  <c r="A620" i="2"/>
  <c r="Q625" i="2"/>
  <c r="I624" i="2"/>
  <c r="H624" i="2"/>
  <c r="L623" i="2" l="1"/>
  <c r="J624" i="2"/>
  <c r="K624" i="2" s="1"/>
  <c r="M624" i="2" s="1"/>
  <c r="N622" i="2"/>
  <c r="B621" i="2"/>
  <c r="A621" i="2"/>
  <c r="Q626" i="2"/>
  <c r="I625" i="2"/>
  <c r="H625" i="2"/>
  <c r="L624" i="2" l="1"/>
  <c r="J625" i="2"/>
  <c r="K625" i="2" s="1"/>
  <c r="M625" i="2" s="1"/>
  <c r="N623" i="2"/>
  <c r="B622" i="2"/>
  <c r="A622" i="2"/>
  <c r="Q627" i="2"/>
  <c r="I626" i="2"/>
  <c r="H626" i="2"/>
  <c r="L625" i="2" l="1"/>
  <c r="J626" i="2"/>
  <c r="K626" i="2" s="1"/>
  <c r="M626" i="2" s="1"/>
  <c r="N624" i="2"/>
  <c r="B623" i="2"/>
  <c r="A623" i="2"/>
  <c r="Q628" i="2"/>
  <c r="I627" i="2"/>
  <c r="H627" i="2"/>
  <c r="L626" i="2" l="1"/>
  <c r="J627" i="2"/>
  <c r="K627" i="2" s="1"/>
  <c r="M627" i="2" s="1"/>
  <c r="N625" i="2"/>
  <c r="B624" i="2"/>
  <c r="A624" i="2"/>
  <c r="Q629" i="2"/>
  <c r="I628" i="2"/>
  <c r="H628" i="2"/>
  <c r="L627" i="2" l="1"/>
  <c r="J628" i="2"/>
  <c r="K628" i="2" s="1"/>
  <c r="M628" i="2" s="1"/>
  <c r="N626" i="2"/>
  <c r="B625" i="2"/>
  <c r="A625" i="2"/>
  <c r="Q630" i="2"/>
  <c r="I629" i="2"/>
  <c r="H629" i="2"/>
  <c r="L628" i="2" l="1"/>
  <c r="J629" i="2"/>
  <c r="K629" i="2" s="1"/>
  <c r="M629" i="2" s="1"/>
  <c r="N627" i="2"/>
  <c r="B626" i="2"/>
  <c r="A626" i="2"/>
  <c r="Q631" i="2"/>
  <c r="I630" i="2"/>
  <c r="H630" i="2"/>
  <c r="L629" i="2" l="1"/>
  <c r="J630" i="2"/>
  <c r="K630" i="2" s="1"/>
  <c r="M630" i="2" s="1"/>
  <c r="N628" i="2"/>
  <c r="B627" i="2"/>
  <c r="A627" i="2"/>
  <c r="Q632" i="2"/>
  <c r="I631" i="2"/>
  <c r="H631" i="2"/>
  <c r="L630" i="2" l="1"/>
  <c r="J631" i="2"/>
  <c r="K631" i="2" s="1"/>
  <c r="M631" i="2" s="1"/>
  <c r="N629" i="2"/>
  <c r="B628" i="2"/>
  <c r="A628" i="2"/>
  <c r="Q633" i="2"/>
  <c r="I632" i="2"/>
  <c r="H632" i="2"/>
  <c r="L631" i="2" l="1"/>
  <c r="J632" i="2"/>
  <c r="K632" i="2" s="1"/>
  <c r="M632" i="2" s="1"/>
  <c r="N630" i="2"/>
  <c r="B629" i="2"/>
  <c r="A629" i="2"/>
  <c r="Q634" i="2"/>
  <c r="I633" i="2"/>
  <c r="H633" i="2"/>
  <c r="L632" i="2" l="1"/>
  <c r="J633" i="2"/>
  <c r="K633" i="2" s="1"/>
  <c r="M633" i="2" s="1"/>
  <c r="N631" i="2"/>
  <c r="B630" i="2"/>
  <c r="A630" i="2"/>
  <c r="Q635" i="2"/>
  <c r="I634" i="2"/>
  <c r="H634" i="2"/>
  <c r="L633" i="2" l="1"/>
  <c r="J634" i="2"/>
  <c r="K634" i="2" s="1"/>
  <c r="M634" i="2" s="1"/>
  <c r="N632" i="2"/>
  <c r="B631" i="2"/>
  <c r="A631" i="2"/>
  <c r="Q636" i="2"/>
  <c r="I635" i="2"/>
  <c r="H635" i="2"/>
  <c r="L634" i="2" l="1"/>
  <c r="J635" i="2"/>
  <c r="K635" i="2" s="1"/>
  <c r="M635" i="2" s="1"/>
  <c r="N633" i="2"/>
  <c r="B632" i="2"/>
  <c r="A632" i="2"/>
  <c r="Q637" i="2"/>
  <c r="I636" i="2"/>
  <c r="H636" i="2"/>
  <c r="L635" i="2" l="1"/>
  <c r="J636" i="2"/>
  <c r="K636" i="2" s="1"/>
  <c r="M636" i="2" s="1"/>
  <c r="N634" i="2"/>
  <c r="B633" i="2"/>
  <c r="A633" i="2"/>
  <c r="Q638" i="2"/>
  <c r="I637" i="2"/>
  <c r="H637" i="2"/>
  <c r="L636" i="2" l="1"/>
  <c r="J637" i="2"/>
  <c r="K637" i="2" s="1"/>
  <c r="M637" i="2" s="1"/>
  <c r="N635" i="2"/>
  <c r="B634" i="2"/>
  <c r="A634" i="2"/>
  <c r="Q639" i="2"/>
  <c r="I638" i="2"/>
  <c r="H638" i="2"/>
  <c r="L637" i="2" l="1"/>
  <c r="J638" i="2"/>
  <c r="K638" i="2" s="1"/>
  <c r="M638" i="2" s="1"/>
  <c r="N636" i="2"/>
  <c r="B635" i="2"/>
  <c r="A635" i="2"/>
  <c r="Q640" i="2"/>
  <c r="I639" i="2"/>
  <c r="H639" i="2"/>
  <c r="L638" i="2" l="1"/>
  <c r="J639" i="2"/>
  <c r="K639" i="2" s="1"/>
  <c r="M639" i="2" s="1"/>
  <c r="N637" i="2"/>
  <c r="B636" i="2"/>
  <c r="A636" i="2"/>
  <c r="Q641" i="2"/>
  <c r="I640" i="2"/>
  <c r="H640" i="2"/>
  <c r="L639" i="2" l="1"/>
  <c r="J640" i="2"/>
  <c r="K640" i="2" s="1"/>
  <c r="M640" i="2" s="1"/>
  <c r="N638" i="2"/>
  <c r="B637" i="2"/>
  <c r="A637" i="2"/>
  <c r="Q642" i="2"/>
  <c r="I641" i="2"/>
  <c r="H641" i="2"/>
  <c r="L640" i="2" l="1"/>
  <c r="J641" i="2"/>
  <c r="K641" i="2" s="1"/>
  <c r="M641" i="2" s="1"/>
  <c r="N639" i="2"/>
  <c r="B638" i="2"/>
  <c r="A638" i="2"/>
  <c r="Q643" i="2"/>
  <c r="I642" i="2"/>
  <c r="H642" i="2"/>
  <c r="L641" i="2" l="1"/>
  <c r="J642" i="2"/>
  <c r="K642" i="2" s="1"/>
  <c r="M642" i="2" s="1"/>
  <c r="N640" i="2"/>
  <c r="B639" i="2"/>
  <c r="A639" i="2"/>
  <c r="Q644" i="2"/>
  <c r="I643" i="2"/>
  <c r="H643" i="2"/>
  <c r="L642" i="2" l="1"/>
  <c r="J643" i="2"/>
  <c r="K643" i="2" s="1"/>
  <c r="M643" i="2" s="1"/>
  <c r="N641" i="2"/>
  <c r="B640" i="2"/>
  <c r="A640" i="2"/>
  <c r="Q645" i="2"/>
  <c r="I644" i="2"/>
  <c r="H644" i="2"/>
  <c r="L643" i="2" l="1"/>
  <c r="J644" i="2"/>
  <c r="K644" i="2" s="1"/>
  <c r="M644" i="2" s="1"/>
  <c r="N642" i="2"/>
  <c r="B641" i="2"/>
  <c r="A641" i="2"/>
  <c r="Q646" i="2"/>
  <c r="I645" i="2"/>
  <c r="H645" i="2"/>
  <c r="L644" i="2" l="1"/>
  <c r="J645" i="2"/>
  <c r="K645" i="2" s="1"/>
  <c r="M645" i="2" s="1"/>
  <c r="N643" i="2"/>
  <c r="B642" i="2"/>
  <c r="A642" i="2"/>
  <c r="Q647" i="2"/>
  <c r="I646" i="2"/>
  <c r="H646" i="2"/>
  <c r="L645" i="2" l="1"/>
  <c r="J646" i="2"/>
  <c r="K646" i="2" s="1"/>
  <c r="M646" i="2" s="1"/>
  <c r="N644" i="2"/>
  <c r="B643" i="2"/>
  <c r="A643" i="2"/>
  <c r="Q648" i="2"/>
  <c r="I647" i="2"/>
  <c r="H647" i="2"/>
  <c r="L646" i="2" l="1"/>
  <c r="J647" i="2"/>
  <c r="K647" i="2" s="1"/>
  <c r="M647" i="2" s="1"/>
  <c r="N645" i="2"/>
  <c r="B644" i="2"/>
  <c r="A644" i="2"/>
  <c r="Q649" i="2"/>
  <c r="I648" i="2"/>
  <c r="H648" i="2"/>
  <c r="L647" i="2" l="1"/>
  <c r="J648" i="2"/>
  <c r="K648" i="2" s="1"/>
  <c r="M648" i="2" s="1"/>
  <c r="N646" i="2"/>
  <c r="B645" i="2"/>
  <c r="A645" i="2"/>
  <c r="Q650" i="2"/>
  <c r="I649" i="2"/>
  <c r="H649" i="2"/>
  <c r="L648" i="2" l="1"/>
  <c r="J649" i="2"/>
  <c r="K649" i="2" s="1"/>
  <c r="M649" i="2" s="1"/>
  <c r="N647" i="2"/>
  <c r="B646" i="2"/>
  <c r="A646" i="2"/>
  <c r="Q651" i="2"/>
  <c r="I650" i="2"/>
  <c r="H650" i="2"/>
  <c r="L649" i="2" l="1"/>
  <c r="J650" i="2"/>
  <c r="K650" i="2" s="1"/>
  <c r="M650" i="2" s="1"/>
  <c r="N648" i="2"/>
  <c r="B647" i="2"/>
  <c r="A647" i="2"/>
  <c r="Q652" i="2"/>
  <c r="I651" i="2"/>
  <c r="H651" i="2"/>
  <c r="L650" i="2" l="1"/>
  <c r="J651" i="2"/>
  <c r="K651" i="2" s="1"/>
  <c r="M651" i="2" s="1"/>
  <c r="N649" i="2"/>
  <c r="B648" i="2"/>
  <c r="A648" i="2"/>
  <c r="Q653" i="2"/>
  <c r="I652" i="2"/>
  <c r="H652" i="2"/>
  <c r="L651" i="2" l="1"/>
  <c r="J652" i="2"/>
  <c r="K652" i="2" s="1"/>
  <c r="M652" i="2" s="1"/>
  <c r="N650" i="2"/>
  <c r="B649" i="2"/>
  <c r="A649" i="2"/>
  <c r="Q654" i="2"/>
  <c r="I653" i="2"/>
  <c r="H653" i="2"/>
  <c r="L652" i="2" l="1"/>
  <c r="J653" i="2"/>
  <c r="K653" i="2" s="1"/>
  <c r="M653" i="2" s="1"/>
  <c r="N651" i="2"/>
  <c r="B650" i="2"/>
  <c r="A650" i="2"/>
  <c r="Q655" i="2"/>
  <c r="I654" i="2"/>
  <c r="H654" i="2"/>
  <c r="L653" i="2" l="1"/>
  <c r="N652" i="2"/>
  <c r="A652" i="2" s="1"/>
  <c r="J654" i="2"/>
  <c r="K654" i="2" s="1"/>
  <c r="M654" i="2" s="1"/>
  <c r="B651" i="2"/>
  <c r="A651" i="2"/>
  <c r="Q656" i="2"/>
  <c r="I655" i="2"/>
  <c r="H655" i="2"/>
  <c r="L654" i="2" l="1"/>
  <c r="B652" i="2"/>
  <c r="J655" i="2"/>
  <c r="K655" i="2" s="1"/>
  <c r="M655" i="2" s="1"/>
  <c r="N653" i="2"/>
  <c r="Q657" i="2"/>
  <c r="I656" i="2"/>
  <c r="H656" i="2"/>
  <c r="L655" i="2" l="1"/>
  <c r="J656" i="2"/>
  <c r="K656" i="2" s="1"/>
  <c r="M656" i="2" s="1"/>
  <c r="N654" i="2"/>
  <c r="B653" i="2"/>
  <c r="A653" i="2"/>
  <c r="Q658" i="2"/>
  <c r="I657" i="2"/>
  <c r="H657" i="2"/>
  <c r="L656" i="2" l="1"/>
  <c r="J657" i="2"/>
  <c r="K657" i="2" s="1"/>
  <c r="M657" i="2" s="1"/>
  <c r="N655" i="2"/>
  <c r="B654" i="2"/>
  <c r="A654" i="2"/>
  <c r="Q659" i="2"/>
  <c r="I658" i="2"/>
  <c r="H658" i="2"/>
  <c r="L657" i="2" l="1"/>
  <c r="J658" i="2"/>
  <c r="K658" i="2" s="1"/>
  <c r="M658" i="2" s="1"/>
  <c r="N656" i="2"/>
  <c r="B655" i="2"/>
  <c r="A655" i="2"/>
  <c r="Q660" i="2"/>
  <c r="I659" i="2"/>
  <c r="H659" i="2"/>
  <c r="L658" i="2" l="1"/>
  <c r="J659" i="2"/>
  <c r="K659" i="2" s="1"/>
  <c r="M659" i="2" s="1"/>
  <c r="N657" i="2"/>
  <c r="B656" i="2"/>
  <c r="A656" i="2"/>
  <c r="Q661" i="2"/>
  <c r="I660" i="2"/>
  <c r="H660" i="2"/>
  <c r="L659" i="2" l="1"/>
  <c r="J660" i="2"/>
  <c r="K660" i="2" s="1"/>
  <c r="M660" i="2" s="1"/>
  <c r="N658" i="2"/>
  <c r="B657" i="2"/>
  <c r="A657" i="2"/>
  <c r="Q662" i="2"/>
  <c r="I661" i="2"/>
  <c r="H661" i="2"/>
  <c r="L660" i="2" l="1"/>
  <c r="J661" i="2"/>
  <c r="K661" i="2" s="1"/>
  <c r="M661" i="2" s="1"/>
  <c r="N659" i="2"/>
  <c r="B658" i="2"/>
  <c r="A658" i="2"/>
  <c r="Q663" i="2"/>
  <c r="I662" i="2"/>
  <c r="H662" i="2"/>
  <c r="L661" i="2" l="1"/>
  <c r="J662" i="2"/>
  <c r="K662" i="2" s="1"/>
  <c r="M662" i="2" s="1"/>
  <c r="N660" i="2"/>
  <c r="B659" i="2"/>
  <c r="A659" i="2"/>
  <c r="Q664" i="2"/>
  <c r="I663" i="2"/>
  <c r="H663" i="2"/>
  <c r="L662" i="2" l="1"/>
  <c r="J663" i="2"/>
  <c r="K663" i="2" s="1"/>
  <c r="M663" i="2" s="1"/>
  <c r="N661" i="2"/>
  <c r="B660" i="2"/>
  <c r="A660" i="2"/>
  <c r="Q665" i="2"/>
  <c r="I664" i="2"/>
  <c r="H664" i="2"/>
  <c r="L663" i="2" l="1"/>
  <c r="J664" i="2"/>
  <c r="K664" i="2" s="1"/>
  <c r="M664" i="2" s="1"/>
  <c r="N662" i="2"/>
  <c r="B661" i="2"/>
  <c r="A661" i="2"/>
  <c r="Q666" i="2"/>
  <c r="I665" i="2"/>
  <c r="H665" i="2"/>
  <c r="L664" i="2" l="1"/>
  <c r="J665" i="2"/>
  <c r="K665" i="2" s="1"/>
  <c r="M665" i="2" s="1"/>
  <c r="N663" i="2"/>
  <c r="B662" i="2"/>
  <c r="A662" i="2"/>
  <c r="Q667" i="2"/>
  <c r="I666" i="2"/>
  <c r="H666" i="2"/>
  <c r="L665" i="2" l="1"/>
  <c r="J666" i="2"/>
  <c r="K666" i="2" s="1"/>
  <c r="M666" i="2" s="1"/>
  <c r="N664" i="2"/>
  <c r="B663" i="2"/>
  <c r="A663" i="2"/>
  <c r="Q668" i="2"/>
  <c r="I667" i="2"/>
  <c r="H667" i="2"/>
  <c r="L666" i="2" l="1"/>
  <c r="J667" i="2"/>
  <c r="K667" i="2" s="1"/>
  <c r="M667" i="2" s="1"/>
  <c r="N665" i="2"/>
  <c r="B664" i="2"/>
  <c r="A664" i="2"/>
  <c r="Q669" i="2"/>
  <c r="I668" i="2"/>
  <c r="H668" i="2"/>
  <c r="L667" i="2" l="1"/>
  <c r="J668" i="2"/>
  <c r="K668" i="2" s="1"/>
  <c r="M668" i="2" s="1"/>
  <c r="N666" i="2"/>
  <c r="B665" i="2"/>
  <c r="A665" i="2"/>
  <c r="Q670" i="2"/>
  <c r="I669" i="2"/>
  <c r="H669" i="2"/>
  <c r="L668" i="2" l="1"/>
  <c r="J669" i="2"/>
  <c r="K669" i="2" s="1"/>
  <c r="M669" i="2" s="1"/>
  <c r="N667" i="2"/>
  <c r="B666" i="2"/>
  <c r="A666" i="2"/>
  <c r="Q671" i="2"/>
  <c r="I670" i="2"/>
  <c r="H670" i="2"/>
  <c r="L669" i="2" l="1"/>
  <c r="J670" i="2"/>
  <c r="K670" i="2" s="1"/>
  <c r="M670" i="2" s="1"/>
  <c r="N668" i="2"/>
  <c r="B667" i="2"/>
  <c r="A667" i="2"/>
  <c r="Q672" i="2"/>
  <c r="I671" i="2"/>
  <c r="H671" i="2"/>
  <c r="L670" i="2" l="1"/>
  <c r="J671" i="2"/>
  <c r="K671" i="2" s="1"/>
  <c r="M671" i="2" s="1"/>
  <c r="N669" i="2"/>
  <c r="B668" i="2"/>
  <c r="A668" i="2"/>
  <c r="Q673" i="2"/>
  <c r="I672" i="2"/>
  <c r="H672" i="2"/>
  <c r="L671" i="2" l="1"/>
  <c r="J672" i="2"/>
  <c r="K672" i="2" s="1"/>
  <c r="M672" i="2" s="1"/>
  <c r="N670" i="2"/>
  <c r="B669" i="2"/>
  <c r="A669" i="2"/>
  <c r="Q674" i="2"/>
  <c r="I673" i="2"/>
  <c r="H673" i="2"/>
  <c r="L672" i="2" l="1"/>
  <c r="J673" i="2"/>
  <c r="K673" i="2" s="1"/>
  <c r="M673" i="2" s="1"/>
  <c r="N671" i="2"/>
  <c r="B670" i="2"/>
  <c r="A670" i="2"/>
  <c r="Q675" i="2"/>
  <c r="I674" i="2"/>
  <c r="H674" i="2"/>
  <c r="L673" i="2" l="1"/>
  <c r="J674" i="2"/>
  <c r="K674" i="2" s="1"/>
  <c r="M674" i="2" s="1"/>
  <c r="N672" i="2"/>
  <c r="B671" i="2"/>
  <c r="A671" i="2"/>
  <c r="Q676" i="2"/>
  <c r="I675" i="2"/>
  <c r="H675" i="2"/>
  <c r="L674" i="2" l="1"/>
  <c r="J675" i="2"/>
  <c r="K675" i="2" s="1"/>
  <c r="M675" i="2" s="1"/>
  <c r="N673" i="2"/>
  <c r="B672" i="2"/>
  <c r="A672" i="2"/>
  <c r="Q677" i="2"/>
  <c r="I676" i="2"/>
  <c r="H676" i="2"/>
  <c r="L675" i="2" l="1"/>
  <c r="J676" i="2"/>
  <c r="K676" i="2" s="1"/>
  <c r="M676" i="2" s="1"/>
  <c r="N674" i="2"/>
  <c r="B673" i="2"/>
  <c r="A673" i="2"/>
  <c r="Q678" i="2"/>
  <c r="I677" i="2"/>
  <c r="H677" i="2"/>
  <c r="L676" i="2" l="1"/>
  <c r="J677" i="2"/>
  <c r="K677" i="2" s="1"/>
  <c r="M677" i="2" s="1"/>
  <c r="N675" i="2"/>
  <c r="B674" i="2"/>
  <c r="A674" i="2"/>
  <c r="Q679" i="2"/>
  <c r="I678" i="2"/>
  <c r="H678" i="2"/>
  <c r="L677" i="2" l="1"/>
  <c r="J678" i="2"/>
  <c r="K678" i="2" s="1"/>
  <c r="M678" i="2" s="1"/>
  <c r="N676" i="2"/>
  <c r="B675" i="2"/>
  <c r="A675" i="2"/>
  <c r="Q680" i="2"/>
  <c r="I679" i="2"/>
  <c r="H679" i="2"/>
  <c r="L678" i="2" l="1"/>
  <c r="J679" i="2"/>
  <c r="K679" i="2" s="1"/>
  <c r="M679" i="2" s="1"/>
  <c r="B676" i="2"/>
  <c r="A676" i="2"/>
  <c r="Q681" i="2"/>
  <c r="I680" i="2"/>
  <c r="H680" i="2"/>
  <c r="L679" i="2" l="1"/>
  <c r="J680" i="2"/>
  <c r="K680" i="2" s="1"/>
  <c r="M680" i="2" s="1"/>
  <c r="N678" i="2"/>
  <c r="B678" i="2" s="1"/>
  <c r="N677" i="2"/>
  <c r="Q682" i="2"/>
  <c r="I681" i="2"/>
  <c r="H681" i="2"/>
  <c r="L680" i="2" l="1"/>
  <c r="A677" i="2"/>
  <c r="J681" i="2"/>
  <c r="K681" i="2" s="1"/>
  <c r="M681" i="2" s="1"/>
  <c r="A678" i="2"/>
  <c r="N679" i="2"/>
  <c r="B677" i="2"/>
  <c r="Q683" i="2"/>
  <c r="I682" i="2"/>
  <c r="H682" i="2"/>
  <c r="L681" i="2" l="1"/>
  <c r="B679" i="2"/>
  <c r="J682" i="2"/>
  <c r="K682" i="2" s="1"/>
  <c r="M682" i="2" s="1"/>
  <c r="A679" i="2"/>
  <c r="N680" i="2"/>
  <c r="Q684" i="2"/>
  <c r="I683" i="2"/>
  <c r="H683" i="2"/>
  <c r="L682" i="2" l="1"/>
  <c r="B680" i="2"/>
  <c r="J683" i="2"/>
  <c r="K683" i="2" s="1"/>
  <c r="M683" i="2" s="1"/>
  <c r="N681" i="2"/>
  <c r="A680" i="2"/>
  <c r="Q685" i="2"/>
  <c r="I684" i="2"/>
  <c r="H684" i="2"/>
  <c r="L683" i="2" l="1"/>
  <c r="B681" i="2"/>
  <c r="J684" i="2"/>
  <c r="K684" i="2" s="1"/>
  <c r="M684" i="2" s="1"/>
  <c r="A681" i="2"/>
  <c r="N682" i="2"/>
  <c r="Q686" i="2"/>
  <c r="I685" i="2"/>
  <c r="H685" i="2"/>
  <c r="L684" i="2" l="1"/>
  <c r="J685" i="2"/>
  <c r="K685" i="2" s="1"/>
  <c r="M685" i="2" s="1"/>
  <c r="N683" i="2"/>
  <c r="B682" i="2"/>
  <c r="A682" i="2"/>
  <c r="Q687" i="2"/>
  <c r="I686" i="2"/>
  <c r="H686" i="2"/>
  <c r="L685" i="2" l="1"/>
  <c r="J686" i="2"/>
  <c r="K686" i="2" s="1"/>
  <c r="M686" i="2" s="1"/>
  <c r="N684" i="2"/>
  <c r="B683" i="2"/>
  <c r="A683" i="2"/>
  <c r="Q688" i="2"/>
  <c r="I687" i="2"/>
  <c r="H687" i="2"/>
  <c r="L686" i="2" l="1"/>
  <c r="J687" i="2"/>
  <c r="K687" i="2" s="1"/>
  <c r="M687" i="2" s="1"/>
  <c r="N685" i="2"/>
  <c r="B684" i="2"/>
  <c r="A684" i="2"/>
  <c r="Q689" i="2"/>
  <c r="I688" i="2"/>
  <c r="H688" i="2"/>
  <c r="L687" i="2" l="1"/>
  <c r="J688" i="2"/>
  <c r="K688" i="2" s="1"/>
  <c r="M688" i="2" s="1"/>
  <c r="N686" i="2"/>
  <c r="B685" i="2"/>
  <c r="A685" i="2"/>
  <c r="Q690" i="2"/>
  <c r="I689" i="2"/>
  <c r="H689" i="2"/>
  <c r="L688" i="2" l="1"/>
  <c r="J689" i="2"/>
  <c r="K689" i="2" s="1"/>
  <c r="M689" i="2" s="1"/>
  <c r="N687" i="2"/>
  <c r="B686" i="2"/>
  <c r="A686" i="2"/>
  <c r="Q691" i="2"/>
  <c r="I690" i="2"/>
  <c r="H690" i="2"/>
  <c r="L689" i="2" l="1"/>
  <c r="J690" i="2"/>
  <c r="K690" i="2" s="1"/>
  <c r="M690" i="2" s="1"/>
  <c r="N688" i="2"/>
  <c r="B687" i="2"/>
  <c r="A687" i="2"/>
  <c r="Q692" i="2"/>
  <c r="I691" i="2"/>
  <c r="H691" i="2"/>
  <c r="L690" i="2" l="1"/>
  <c r="J691" i="2"/>
  <c r="K691" i="2" s="1"/>
  <c r="M691" i="2" s="1"/>
  <c r="N689" i="2"/>
  <c r="B688" i="2"/>
  <c r="A688" i="2"/>
  <c r="Q693" i="2"/>
  <c r="I692" i="2"/>
  <c r="H692" i="2"/>
  <c r="L691" i="2" l="1"/>
  <c r="J692" i="2"/>
  <c r="K692" i="2" s="1"/>
  <c r="M692" i="2" s="1"/>
  <c r="N690" i="2"/>
  <c r="B689" i="2"/>
  <c r="A689" i="2"/>
  <c r="Q694" i="2"/>
  <c r="I693" i="2"/>
  <c r="H693" i="2"/>
  <c r="L692" i="2" l="1"/>
  <c r="J693" i="2"/>
  <c r="K693" i="2" s="1"/>
  <c r="M693" i="2" s="1"/>
  <c r="N691" i="2"/>
  <c r="B690" i="2"/>
  <c r="A690" i="2"/>
  <c r="Q695" i="2"/>
  <c r="I694" i="2"/>
  <c r="H694" i="2"/>
  <c r="L693" i="2" l="1"/>
  <c r="J694" i="2"/>
  <c r="K694" i="2" s="1"/>
  <c r="M694" i="2" s="1"/>
  <c r="N692" i="2"/>
  <c r="B691" i="2"/>
  <c r="A691" i="2"/>
  <c r="Q696" i="2"/>
  <c r="I695" i="2"/>
  <c r="H695" i="2"/>
  <c r="L694" i="2" l="1"/>
  <c r="J695" i="2"/>
  <c r="K695" i="2" s="1"/>
  <c r="M695" i="2" s="1"/>
  <c r="N693" i="2"/>
  <c r="B692" i="2"/>
  <c r="A692" i="2"/>
  <c r="Q697" i="2"/>
  <c r="I696" i="2"/>
  <c r="H696" i="2"/>
  <c r="L695" i="2" l="1"/>
  <c r="J696" i="2"/>
  <c r="K696" i="2" s="1"/>
  <c r="M696" i="2" s="1"/>
  <c r="N694" i="2"/>
  <c r="B693" i="2"/>
  <c r="A693" i="2"/>
  <c r="Q698" i="2"/>
  <c r="I697" i="2"/>
  <c r="H697" i="2"/>
  <c r="L696" i="2" l="1"/>
  <c r="J697" i="2"/>
  <c r="K697" i="2" s="1"/>
  <c r="M697" i="2" s="1"/>
  <c r="N695" i="2"/>
  <c r="B694" i="2"/>
  <c r="A694" i="2"/>
  <c r="Q699" i="2"/>
  <c r="I698" i="2"/>
  <c r="H698" i="2"/>
  <c r="L697" i="2" l="1"/>
  <c r="J698" i="2"/>
  <c r="K698" i="2" s="1"/>
  <c r="M698" i="2" s="1"/>
  <c r="N696" i="2"/>
  <c r="B695" i="2"/>
  <c r="A695" i="2"/>
  <c r="Q700" i="2"/>
  <c r="I699" i="2"/>
  <c r="H699" i="2"/>
  <c r="L698" i="2" l="1"/>
  <c r="J699" i="2"/>
  <c r="K699" i="2" s="1"/>
  <c r="M699" i="2" s="1"/>
  <c r="N697" i="2"/>
  <c r="B696" i="2"/>
  <c r="A696" i="2"/>
  <c r="Q701" i="2"/>
  <c r="I700" i="2"/>
  <c r="H700" i="2"/>
  <c r="L699" i="2" l="1"/>
  <c r="J700" i="2"/>
  <c r="K700" i="2" s="1"/>
  <c r="M700" i="2" s="1"/>
  <c r="N698" i="2"/>
  <c r="B697" i="2"/>
  <c r="A697" i="2"/>
  <c r="Q702" i="2"/>
  <c r="I701" i="2"/>
  <c r="H701" i="2"/>
  <c r="L700" i="2" l="1"/>
  <c r="B698" i="2"/>
  <c r="J701" i="2"/>
  <c r="K701" i="2" s="1"/>
  <c r="M701" i="2" s="1"/>
  <c r="A698" i="2"/>
  <c r="N699" i="2"/>
  <c r="Q703" i="2"/>
  <c r="I702" i="2"/>
  <c r="H702" i="2"/>
  <c r="L701" i="2" l="1"/>
  <c r="B699" i="2"/>
  <c r="J702" i="2"/>
  <c r="K702" i="2" s="1"/>
  <c r="M702" i="2" s="1"/>
  <c r="A699" i="2"/>
  <c r="N700" i="2"/>
  <c r="Q704" i="2"/>
  <c r="I703" i="2"/>
  <c r="H703" i="2"/>
  <c r="L702" i="2" l="1"/>
  <c r="B700" i="2"/>
  <c r="J703" i="2"/>
  <c r="K703" i="2" s="1"/>
  <c r="M703" i="2" s="1"/>
  <c r="A700" i="2"/>
  <c r="N701" i="2"/>
  <c r="Q705" i="2"/>
  <c r="I704" i="2"/>
  <c r="H704" i="2"/>
  <c r="L703" i="2" l="1"/>
  <c r="J704" i="2"/>
  <c r="K704" i="2" s="1"/>
  <c r="M704" i="2" s="1"/>
  <c r="N702" i="2"/>
  <c r="B701" i="2"/>
  <c r="A701" i="2"/>
  <c r="Q706" i="2"/>
  <c r="I705" i="2"/>
  <c r="H705" i="2"/>
  <c r="L704" i="2" l="1"/>
  <c r="J705" i="2"/>
  <c r="K705" i="2" s="1"/>
  <c r="M705" i="2" s="1"/>
  <c r="N703" i="2"/>
  <c r="B702" i="2"/>
  <c r="A702" i="2"/>
  <c r="Q707" i="2"/>
  <c r="I706" i="2"/>
  <c r="H706" i="2"/>
  <c r="L705" i="2" l="1"/>
  <c r="J706" i="2"/>
  <c r="K706" i="2" s="1"/>
  <c r="M706" i="2" s="1"/>
  <c r="N704" i="2"/>
  <c r="B703" i="2"/>
  <c r="A703" i="2"/>
  <c r="Q708" i="2"/>
  <c r="I707" i="2"/>
  <c r="H707" i="2"/>
  <c r="L706" i="2" l="1"/>
  <c r="J707" i="2"/>
  <c r="K707" i="2" s="1"/>
  <c r="M707" i="2" s="1"/>
  <c r="N705" i="2"/>
  <c r="B704" i="2"/>
  <c r="A704" i="2"/>
  <c r="Q709" i="2"/>
  <c r="I708" i="2"/>
  <c r="H708" i="2"/>
  <c r="L707" i="2" l="1"/>
  <c r="J708" i="2"/>
  <c r="K708" i="2" s="1"/>
  <c r="M708" i="2" s="1"/>
  <c r="N706" i="2"/>
  <c r="B705" i="2"/>
  <c r="A705" i="2"/>
  <c r="Q710" i="2"/>
  <c r="I709" i="2"/>
  <c r="H709" i="2"/>
  <c r="L708" i="2" l="1"/>
  <c r="J709" i="2"/>
  <c r="K709" i="2" s="1"/>
  <c r="M709" i="2" s="1"/>
  <c r="N707" i="2"/>
  <c r="B706" i="2"/>
  <c r="A706" i="2"/>
  <c r="Q711" i="2"/>
  <c r="I710" i="2"/>
  <c r="H710" i="2"/>
  <c r="L709" i="2" l="1"/>
  <c r="J710" i="2"/>
  <c r="K710" i="2" s="1"/>
  <c r="M710" i="2" s="1"/>
  <c r="B707" i="2"/>
  <c r="A707" i="2"/>
  <c r="Q712" i="2"/>
  <c r="I711" i="2"/>
  <c r="H711" i="2"/>
  <c r="L710" i="2" l="1"/>
  <c r="J711" i="2"/>
  <c r="K711" i="2" s="1"/>
  <c r="M711" i="2" s="1"/>
  <c r="N709" i="2"/>
  <c r="N708" i="2"/>
  <c r="Q713" i="2"/>
  <c r="I712" i="2"/>
  <c r="H712" i="2"/>
  <c r="L711" i="2" l="1"/>
  <c r="A708" i="2"/>
  <c r="J712" i="2"/>
  <c r="K712" i="2" s="1"/>
  <c r="M712" i="2" s="1"/>
  <c r="N710" i="2"/>
  <c r="B708" i="2"/>
  <c r="B709" i="2"/>
  <c r="A709" i="2"/>
  <c r="Q714" i="2"/>
  <c r="I713" i="2"/>
  <c r="H713" i="2"/>
  <c r="L712" i="2" l="1"/>
  <c r="A710" i="2"/>
  <c r="J713" i="2"/>
  <c r="K713" i="2" s="1"/>
  <c r="M713" i="2" s="1"/>
  <c r="B710" i="2"/>
  <c r="N711" i="2"/>
  <c r="Q715" i="2"/>
  <c r="I714" i="2"/>
  <c r="H714" i="2"/>
  <c r="L713" i="2" l="1"/>
  <c r="B711" i="2"/>
  <c r="J714" i="2"/>
  <c r="K714" i="2" s="1"/>
  <c r="M714" i="2" s="1"/>
  <c r="N712" i="2"/>
  <c r="A711" i="2"/>
  <c r="Q716" i="2"/>
  <c r="I715" i="2"/>
  <c r="H715" i="2"/>
  <c r="L714" i="2" l="1"/>
  <c r="B712" i="2"/>
  <c r="J715" i="2"/>
  <c r="K715" i="2" s="1"/>
  <c r="M715" i="2" s="1"/>
  <c r="A712" i="2"/>
  <c r="N713" i="2"/>
  <c r="Q717" i="2"/>
  <c r="I716" i="2"/>
  <c r="H716" i="2"/>
  <c r="L715" i="2" l="1"/>
  <c r="B713" i="2"/>
  <c r="J716" i="2"/>
  <c r="K716" i="2" s="1"/>
  <c r="M716" i="2" s="1"/>
  <c r="A713" i="2"/>
  <c r="N714" i="2"/>
  <c r="Q718" i="2"/>
  <c r="I717" i="2"/>
  <c r="H717" i="2"/>
  <c r="L716" i="2" l="1"/>
  <c r="J717" i="2"/>
  <c r="K717" i="2" s="1"/>
  <c r="M717" i="2" s="1"/>
  <c r="N715" i="2"/>
  <c r="B714" i="2"/>
  <c r="A714" i="2"/>
  <c r="Q719" i="2"/>
  <c r="I718" i="2"/>
  <c r="H718" i="2"/>
  <c r="L717" i="2" l="1"/>
  <c r="A715" i="2"/>
  <c r="J718" i="2"/>
  <c r="K718" i="2" s="1"/>
  <c r="M718" i="2" s="1"/>
  <c r="B715" i="2"/>
  <c r="N716" i="2"/>
  <c r="Q720" i="2"/>
  <c r="I719" i="2"/>
  <c r="H719" i="2"/>
  <c r="L718" i="2" l="1"/>
  <c r="B716" i="2"/>
  <c r="J719" i="2"/>
  <c r="K719" i="2" s="1"/>
  <c r="M719" i="2" s="1"/>
  <c r="N717" i="2"/>
  <c r="A716" i="2"/>
  <c r="Q721" i="2"/>
  <c r="I720" i="2"/>
  <c r="H720" i="2"/>
  <c r="L719" i="2" l="1"/>
  <c r="B717" i="2"/>
  <c r="J720" i="2"/>
  <c r="K720" i="2" s="1"/>
  <c r="M720" i="2" s="1"/>
  <c r="A717" i="2"/>
  <c r="N718" i="2"/>
  <c r="Q722" i="2"/>
  <c r="I721" i="2"/>
  <c r="H721" i="2"/>
  <c r="L720" i="2" l="1"/>
  <c r="J721" i="2"/>
  <c r="K721" i="2" s="1"/>
  <c r="M721" i="2" s="1"/>
  <c r="N719" i="2"/>
  <c r="B718" i="2"/>
  <c r="A718" i="2"/>
  <c r="Q723" i="2"/>
  <c r="I722" i="2"/>
  <c r="H722" i="2"/>
  <c r="L721" i="2" l="1"/>
  <c r="J722" i="2"/>
  <c r="K722" i="2" s="1"/>
  <c r="M722" i="2" s="1"/>
  <c r="N720" i="2"/>
  <c r="B719" i="2"/>
  <c r="A719" i="2"/>
  <c r="Q724" i="2"/>
  <c r="I723" i="2"/>
  <c r="H723" i="2"/>
  <c r="L722" i="2" l="1"/>
  <c r="J723" i="2"/>
  <c r="K723" i="2" s="1"/>
  <c r="M723" i="2" s="1"/>
  <c r="N721" i="2"/>
  <c r="B720" i="2"/>
  <c r="A720" i="2"/>
  <c r="Q725" i="2"/>
  <c r="I724" i="2"/>
  <c r="H724" i="2"/>
  <c r="L723" i="2" l="1"/>
  <c r="J724" i="2"/>
  <c r="K724" i="2" s="1"/>
  <c r="M724" i="2" s="1"/>
  <c r="N722" i="2"/>
  <c r="B721" i="2"/>
  <c r="A721" i="2"/>
  <c r="Q726" i="2"/>
  <c r="I725" i="2"/>
  <c r="H725" i="2"/>
  <c r="L724" i="2" l="1"/>
  <c r="J725" i="2"/>
  <c r="K725" i="2" s="1"/>
  <c r="M725" i="2" s="1"/>
  <c r="N723" i="2"/>
  <c r="B722" i="2"/>
  <c r="A722" i="2"/>
  <c r="Q727" i="2"/>
  <c r="I726" i="2"/>
  <c r="H726" i="2"/>
  <c r="L725" i="2" l="1"/>
  <c r="J726" i="2"/>
  <c r="K726" i="2" s="1"/>
  <c r="M726" i="2" s="1"/>
  <c r="N724" i="2"/>
  <c r="B723" i="2"/>
  <c r="A723" i="2"/>
  <c r="Q728" i="2"/>
  <c r="I727" i="2"/>
  <c r="H727" i="2"/>
  <c r="L726" i="2" l="1"/>
  <c r="J727" i="2"/>
  <c r="K727" i="2" s="1"/>
  <c r="M727" i="2" s="1"/>
  <c r="N725" i="2"/>
  <c r="B724" i="2"/>
  <c r="A724" i="2"/>
  <c r="Q729" i="2"/>
  <c r="I728" i="2"/>
  <c r="H728" i="2"/>
  <c r="L727" i="2" l="1"/>
  <c r="J728" i="2"/>
  <c r="K728" i="2" s="1"/>
  <c r="M728" i="2" s="1"/>
  <c r="N726" i="2"/>
  <c r="B725" i="2"/>
  <c r="A725" i="2"/>
  <c r="Q730" i="2"/>
  <c r="I729" i="2"/>
  <c r="H729" i="2"/>
  <c r="L728" i="2" l="1"/>
  <c r="J729" i="2"/>
  <c r="K729" i="2" s="1"/>
  <c r="M729" i="2" s="1"/>
  <c r="N727" i="2"/>
  <c r="B726" i="2"/>
  <c r="A726" i="2"/>
  <c r="Q731" i="2"/>
  <c r="I730" i="2"/>
  <c r="H730" i="2"/>
  <c r="L729" i="2" l="1"/>
  <c r="J730" i="2"/>
  <c r="K730" i="2" s="1"/>
  <c r="M730" i="2" s="1"/>
  <c r="N728" i="2"/>
  <c r="B727" i="2"/>
  <c r="A727" i="2"/>
  <c r="Q732" i="2"/>
  <c r="I731" i="2"/>
  <c r="H731" i="2"/>
  <c r="L730" i="2" l="1"/>
  <c r="J731" i="2"/>
  <c r="K731" i="2" s="1"/>
  <c r="M731" i="2" s="1"/>
  <c r="N729" i="2"/>
  <c r="B728" i="2"/>
  <c r="A728" i="2"/>
  <c r="Q733" i="2"/>
  <c r="I732" i="2"/>
  <c r="H732" i="2"/>
  <c r="L731" i="2" l="1"/>
  <c r="J732" i="2"/>
  <c r="K732" i="2" s="1"/>
  <c r="M732" i="2" s="1"/>
  <c r="N730" i="2"/>
  <c r="B729" i="2"/>
  <c r="A729" i="2"/>
  <c r="Q734" i="2"/>
  <c r="I733" i="2"/>
  <c r="H733" i="2"/>
  <c r="L732" i="2" l="1"/>
  <c r="J733" i="2"/>
  <c r="K733" i="2" s="1"/>
  <c r="M733" i="2" s="1"/>
  <c r="N731" i="2"/>
  <c r="B730" i="2"/>
  <c r="A730" i="2"/>
  <c r="Q735" i="2"/>
  <c r="I734" i="2"/>
  <c r="H734" i="2"/>
  <c r="L733" i="2" l="1"/>
  <c r="J734" i="2"/>
  <c r="K734" i="2" s="1"/>
  <c r="M734" i="2" s="1"/>
  <c r="N732" i="2"/>
  <c r="B731" i="2"/>
  <c r="A731" i="2"/>
  <c r="Q736" i="2"/>
  <c r="I735" i="2"/>
  <c r="H735" i="2"/>
  <c r="L734" i="2" l="1"/>
  <c r="J735" i="2"/>
  <c r="K735" i="2" s="1"/>
  <c r="M735" i="2" s="1"/>
  <c r="N733" i="2"/>
  <c r="B732" i="2"/>
  <c r="A732" i="2"/>
  <c r="Q737" i="2"/>
  <c r="I736" i="2"/>
  <c r="H736" i="2"/>
  <c r="L735" i="2" l="1"/>
  <c r="J736" i="2"/>
  <c r="K736" i="2" s="1"/>
  <c r="M736" i="2" s="1"/>
  <c r="N734" i="2"/>
  <c r="B733" i="2"/>
  <c r="A733" i="2"/>
  <c r="Q738" i="2"/>
  <c r="I737" i="2"/>
  <c r="H737" i="2"/>
  <c r="L736" i="2" l="1"/>
  <c r="J737" i="2"/>
  <c r="K737" i="2" s="1"/>
  <c r="M737" i="2" s="1"/>
  <c r="N735" i="2"/>
  <c r="B734" i="2"/>
  <c r="A734" i="2"/>
  <c r="Q739" i="2"/>
  <c r="I738" i="2"/>
  <c r="H738" i="2"/>
  <c r="L737" i="2" l="1"/>
  <c r="J738" i="2"/>
  <c r="K738" i="2" s="1"/>
  <c r="M738" i="2" s="1"/>
  <c r="N736" i="2"/>
  <c r="B735" i="2"/>
  <c r="A735" i="2"/>
  <c r="Q740" i="2"/>
  <c r="I739" i="2"/>
  <c r="H739" i="2"/>
  <c r="L738" i="2" l="1"/>
  <c r="J739" i="2"/>
  <c r="K739" i="2" s="1"/>
  <c r="M739" i="2" s="1"/>
  <c r="N737" i="2"/>
  <c r="B736" i="2"/>
  <c r="A736" i="2"/>
  <c r="Q741" i="2"/>
  <c r="I740" i="2"/>
  <c r="H740" i="2"/>
  <c r="L739" i="2" l="1"/>
  <c r="J740" i="2"/>
  <c r="K740" i="2" s="1"/>
  <c r="M740" i="2" s="1"/>
  <c r="N738" i="2"/>
  <c r="B737" i="2"/>
  <c r="A737" i="2"/>
  <c r="Q742" i="2"/>
  <c r="I741" i="2"/>
  <c r="H741" i="2"/>
  <c r="L740" i="2" l="1"/>
  <c r="J741" i="2"/>
  <c r="K741" i="2" s="1"/>
  <c r="M741" i="2" s="1"/>
  <c r="N739" i="2"/>
  <c r="B738" i="2"/>
  <c r="A738" i="2"/>
  <c r="Q743" i="2"/>
  <c r="I742" i="2"/>
  <c r="H742" i="2"/>
  <c r="L741" i="2" l="1"/>
  <c r="J742" i="2"/>
  <c r="K742" i="2" s="1"/>
  <c r="M742" i="2" s="1"/>
  <c r="N740" i="2"/>
  <c r="B739" i="2"/>
  <c r="A739" i="2"/>
  <c r="Q744" i="2"/>
  <c r="I743" i="2"/>
  <c r="H743" i="2"/>
  <c r="L742" i="2" l="1"/>
  <c r="J743" i="2"/>
  <c r="K743" i="2" s="1"/>
  <c r="M743" i="2" s="1"/>
  <c r="N741" i="2"/>
  <c r="B740" i="2"/>
  <c r="A740" i="2"/>
  <c r="Q745" i="2"/>
  <c r="I744" i="2"/>
  <c r="H744" i="2"/>
  <c r="L743" i="2" l="1"/>
  <c r="J744" i="2"/>
  <c r="K744" i="2" s="1"/>
  <c r="M744" i="2" s="1"/>
  <c r="N742" i="2"/>
  <c r="B741" i="2"/>
  <c r="A741" i="2"/>
  <c r="Q746" i="2"/>
  <c r="I745" i="2"/>
  <c r="H745" i="2"/>
  <c r="L744" i="2" l="1"/>
  <c r="J745" i="2"/>
  <c r="K745" i="2" s="1"/>
  <c r="M745" i="2" s="1"/>
  <c r="N743" i="2"/>
  <c r="B742" i="2"/>
  <c r="A742" i="2"/>
  <c r="Q747" i="2"/>
  <c r="I746" i="2"/>
  <c r="H746" i="2"/>
  <c r="L745" i="2" l="1"/>
  <c r="J746" i="2"/>
  <c r="K746" i="2" s="1"/>
  <c r="M746" i="2" s="1"/>
  <c r="N744" i="2"/>
  <c r="B743" i="2"/>
  <c r="A743" i="2"/>
  <c r="Q748" i="2"/>
  <c r="I747" i="2"/>
  <c r="H747" i="2"/>
  <c r="L746" i="2" l="1"/>
  <c r="J747" i="2"/>
  <c r="K747" i="2" s="1"/>
  <c r="M747" i="2" s="1"/>
  <c r="N745" i="2"/>
  <c r="B744" i="2"/>
  <c r="A744" i="2"/>
  <c r="Q749" i="2"/>
  <c r="I748" i="2"/>
  <c r="H748" i="2"/>
  <c r="L747" i="2" l="1"/>
  <c r="J748" i="2"/>
  <c r="K748" i="2" s="1"/>
  <c r="M748" i="2" s="1"/>
  <c r="N746" i="2"/>
  <c r="B745" i="2"/>
  <c r="A745" i="2"/>
  <c r="Q750" i="2"/>
  <c r="I749" i="2"/>
  <c r="H749" i="2"/>
  <c r="L748" i="2" l="1"/>
  <c r="J749" i="2"/>
  <c r="K749" i="2" s="1"/>
  <c r="M749" i="2" s="1"/>
  <c r="N747" i="2"/>
  <c r="B746" i="2"/>
  <c r="A746" i="2"/>
  <c r="Q751" i="2"/>
  <c r="I750" i="2"/>
  <c r="H750" i="2"/>
  <c r="L749" i="2" l="1"/>
  <c r="J750" i="2"/>
  <c r="K750" i="2" s="1"/>
  <c r="M750" i="2" s="1"/>
  <c r="N748" i="2"/>
  <c r="B747" i="2"/>
  <c r="A747" i="2"/>
  <c r="Q752" i="2"/>
  <c r="I751" i="2"/>
  <c r="H751" i="2"/>
  <c r="L750" i="2" l="1"/>
  <c r="J751" i="2"/>
  <c r="K751" i="2" s="1"/>
  <c r="M751" i="2" s="1"/>
  <c r="N749" i="2"/>
  <c r="B748" i="2"/>
  <c r="A748" i="2"/>
  <c r="Q753" i="2"/>
  <c r="I752" i="2"/>
  <c r="H752" i="2"/>
  <c r="L751" i="2" l="1"/>
  <c r="J752" i="2"/>
  <c r="K752" i="2" s="1"/>
  <c r="M752" i="2" s="1"/>
  <c r="N750" i="2"/>
  <c r="B749" i="2"/>
  <c r="A749" i="2"/>
  <c r="Q754" i="2"/>
  <c r="I753" i="2"/>
  <c r="H753" i="2"/>
  <c r="L752" i="2" l="1"/>
  <c r="J753" i="2"/>
  <c r="K753" i="2" s="1"/>
  <c r="M753" i="2" s="1"/>
  <c r="N751" i="2"/>
  <c r="B750" i="2"/>
  <c r="A750" i="2"/>
  <c r="Q755" i="2"/>
  <c r="I754" i="2"/>
  <c r="H754" i="2"/>
  <c r="L753" i="2" l="1"/>
  <c r="J754" i="2"/>
  <c r="K754" i="2" s="1"/>
  <c r="M754" i="2" s="1"/>
  <c r="N752" i="2"/>
  <c r="B751" i="2"/>
  <c r="A751" i="2"/>
  <c r="Q756" i="2"/>
  <c r="I755" i="2"/>
  <c r="H755" i="2"/>
  <c r="L754" i="2" l="1"/>
  <c r="J755" i="2"/>
  <c r="K755" i="2" s="1"/>
  <c r="M755" i="2" s="1"/>
  <c r="N753" i="2"/>
  <c r="B752" i="2"/>
  <c r="A752" i="2"/>
  <c r="Q757" i="2"/>
  <c r="I756" i="2"/>
  <c r="H756" i="2"/>
  <c r="L755" i="2" l="1"/>
  <c r="J756" i="2"/>
  <c r="K756" i="2" s="1"/>
  <c r="M756" i="2" s="1"/>
  <c r="N754" i="2"/>
  <c r="B753" i="2"/>
  <c r="A753" i="2"/>
  <c r="Q758" i="2"/>
  <c r="I757" i="2"/>
  <c r="H757" i="2"/>
  <c r="L756" i="2" l="1"/>
  <c r="J757" i="2"/>
  <c r="K757" i="2" s="1"/>
  <c r="M757" i="2" s="1"/>
  <c r="N755" i="2"/>
  <c r="B754" i="2"/>
  <c r="A754" i="2"/>
  <c r="Q759" i="2"/>
  <c r="I758" i="2"/>
  <c r="H758" i="2"/>
  <c r="L757" i="2" l="1"/>
  <c r="J758" i="2"/>
  <c r="K758" i="2" s="1"/>
  <c r="M758" i="2" s="1"/>
  <c r="N756" i="2"/>
  <c r="B755" i="2"/>
  <c r="A755" i="2"/>
  <c r="Q760" i="2"/>
  <c r="I759" i="2"/>
  <c r="H759" i="2"/>
  <c r="L758" i="2" l="1"/>
  <c r="J759" i="2"/>
  <c r="K759" i="2" s="1"/>
  <c r="M759" i="2" s="1"/>
  <c r="N757" i="2"/>
  <c r="B756" i="2"/>
  <c r="A756" i="2"/>
  <c r="Q761" i="2"/>
  <c r="I760" i="2"/>
  <c r="H760" i="2"/>
  <c r="L759" i="2" l="1"/>
  <c r="J760" i="2"/>
  <c r="K760" i="2" s="1"/>
  <c r="M760" i="2" s="1"/>
  <c r="N758" i="2"/>
  <c r="B757" i="2"/>
  <c r="A757" i="2"/>
  <c r="Q762" i="2"/>
  <c r="I761" i="2"/>
  <c r="H761" i="2"/>
  <c r="L760" i="2" l="1"/>
  <c r="J761" i="2"/>
  <c r="K761" i="2" s="1"/>
  <c r="M761" i="2" s="1"/>
  <c r="N759" i="2"/>
  <c r="B758" i="2"/>
  <c r="A758" i="2"/>
  <c r="Q763" i="2"/>
  <c r="I762" i="2"/>
  <c r="H762" i="2"/>
  <c r="L761" i="2" l="1"/>
  <c r="J762" i="2"/>
  <c r="K762" i="2" s="1"/>
  <c r="M762" i="2" s="1"/>
  <c r="N760" i="2"/>
  <c r="B759" i="2"/>
  <c r="A759" i="2"/>
  <c r="Q764" i="2"/>
  <c r="I763" i="2"/>
  <c r="H763" i="2"/>
  <c r="L762" i="2" l="1"/>
  <c r="J763" i="2"/>
  <c r="K763" i="2" s="1"/>
  <c r="M763" i="2" s="1"/>
  <c r="N761" i="2"/>
  <c r="B760" i="2"/>
  <c r="A760" i="2"/>
  <c r="Q765" i="2"/>
  <c r="I764" i="2"/>
  <c r="H764" i="2"/>
  <c r="L763" i="2" l="1"/>
  <c r="J764" i="2"/>
  <c r="K764" i="2" s="1"/>
  <c r="M764" i="2" s="1"/>
  <c r="N762" i="2"/>
  <c r="B761" i="2"/>
  <c r="A761" i="2"/>
  <c r="Q766" i="2"/>
  <c r="I765" i="2"/>
  <c r="H765" i="2"/>
  <c r="L764" i="2" l="1"/>
  <c r="J765" i="2"/>
  <c r="K765" i="2" s="1"/>
  <c r="M765" i="2" s="1"/>
  <c r="N763" i="2"/>
  <c r="B762" i="2"/>
  <c r="A762" i="2"/>
  <c r="Q767" i="2"/>
  <c r="I766" i="2"/>
  <c r="H766" i="2"/>
  <c r="L765" i="2" l="1"/>
  <c r="J766" i="2"/>
  <c r="K766" i="2" s="1"/>
  <c r="M766" i="2" s="1"/>
  <c r="N764" i="2"/>
  <c r="B763" i="2"/>
  <c r="A763" i="2"/>
  <c r="Q768" i="2"/>
  <c r="I767" i="2"/>
  <c r="H767" i="2"/>
  <c r="L766" i="2" l="1"/>
  <c r="J767" i="2"/>
  <c r="K767" i="2" s="1"/>
  <c r="M767" i="2" s="1"/>
  <c r="N765" i="2"/>
  <c r="B764" i="2"/>
  <c r="A764" i="2"/>
  <c r="Q769" i="2"/>
  <c r="I768" i="2"/>
  <c r="H768" i="2"/>
  <c r="L767" i="2" l="1"/>
  <c r="J768" i="2"/>
  <c r="K768" i="2" s="1"/>
  <c r="M768" i="2" s="1"/>
  <c r="N766" i="2"/>
  <c r="B765" i="2"/>
  <c r="A765" i="2"/>
  <c r="Q770" i="2"/>
  <c r="I769" i="2"/>
  <c r="H769" i="2"/>
  <c r="L768" i="2" l="1"/>
  <c r="J769" i="2"/>
  <c r="K769" i="2" s="1"/>
  <c r="M769" i="2" s="1"/>
  <c r="N767" i="2"/>
  <c r="B766" i="2"/>
  <c r="A766" i="2"/>
  <c r="Q771" i="2"/>
  <c r="I770" i="2"/>
  <c r="H770" i="2"/>
  <c r="L769" i="2" l="1"/>
  <c r="J770" i="2"/>
  <c r="K770" i="2" s="1"/>
  <c r="M770" i="2" s="1"/>
  <c r="N768" i="2"/>
  <c r="B767" i="2"/>
  <c r="A767" i="2"/>
  <c r="Q772" i="2"/>
  <c r="I771" i="2"/>
  <c r="H771" i="2"/>
  <c r="L770" i="2" l="1"/>
  <c r="J771" i="2"/>
  <c r="K771" i="2" s="1"/>
  <c r="M771" i="2" s="1"/>
  <c r="N769" i="2"/>
  <c r="B768" i="2"/>
  <c r="A768" i="2"/>
  <c r="Q773" i="2"/>
  <c r="I772" i="2"/>
  <c r="H772" i="2"/>
  <c r="L771" i="2" l="1"/>
  <c r="J772" i="2"/>
  <c r="K772" i="2" s="1"/>
  <c r="M772" i="2" s="1"/>
  <c r="N770" i="2"/>
  <c r="B769" i="2"/>
  <c r="A769" i="2"/>
  <c r="Q774" i="2"/>
  <c r="I773" i="2"/>
  <c r="H773" i="2"/>
  <c r="L772" i="2" l="1"/>
  <c r="J773" i="2"/>
  <c r="K773" i="2" s="1"/>
  <c r="M773" i="2" s="1"/>
  <c r="N771" i="2"/>
  <c r="B770" i="2"/>
  <c r="A770" i="2"/>
  <c r="Q775" i="2"/>
  <c r="I774" i="2"/>
  <c r="H774" i="2"/>
  <c r="L773" i="2" l="1"/>
  <c r="J774" i="2"/>
  <c r="K774" i="2" s="1"/>
  <c r="M774" i="2" s="1"/>
  <c r="N772" i="2"/>
  <c r="B771" i="2"/>
  <c r="A771" i="2"/>
  <c r="Q776" i="2"/>
  <c r="I775" i="2"/>
  <c r="H775" i="2"/>
  <c r="L774" i="2" l="1"/>
  <c r="J775" i="2"/>
  <c r="K775" i="2" s="1"/>
  <c r="M775" i="2" s="1"/>
  <c r="N773" i="2"/>
  <c r="B772" i="2"/>
  <c r="A772" i="2"/>
  <c r="Q777" i="2"/>
  <c r="I776" i="2"/>
  <c r="H776" i="2"/>
  <c r="L775" i="2" l="1"/>
  <c r="J776" i="2"/>
  <c r="K776" i="2" s="1"/>
  <c r="M776" i="2" s="1"/>
  <c r="N774" i="2"/>
  <c r="B773" i="2"/>
  <c r="A773" i="2"/>
  <c r="Q778" i="2"/>
  <c r="I777" i="2"/>
  <c r="H777" i="2"/>
  <c r="L776" i="2" l="1"/>
  <c r="J777" i="2"/>
  <c r="K777" i="2" s="1"/>
  <c r="M777" i="2" s="1"/>
  <c r="N775" i="2"/>
  <c r="B774" i="2"/>
  <c r="A774" i="2"/>
  <c r="Q779" i="2"/>
  <c r="I778" i="2"/>
  <c r="H778" i="2"/>
  <c r="L777" i="2" l="1"/>
  <c r="J778" i="2"/>
  <c r="K778" i="2" s="1"/>
  <c r="M778" i="2" s="1"/>
  <c r="N776" i="2"/>
  <c r="B775" i="2"/>
  <c r="A775" i="2"/>
  <c r="Q780" i="2"/>
  <c r="I779" i="2"/>
  <c r="H779" i="2"/>
  <c r="L778" i="2" l="1"/>
  <c r="J779" i="2"/>
  <c r="K779" i="2" s="1"/>
  <c r="M779" i="2" s="1"/>
  <c r="N777" i="2"/>
  <c r="B776" i="2"/>
  <c r="A776" i="2"/>
  <c r="Q781" i="2"/>
  <c r="I780" i="2"/>
  <c r="H780" i="2"/>
  <c r="L779" i="2" l="1"/>
  <c r="J780" i="2"/>
  <c r="K780" i="2" s="1"/>
  <c r="M780" i="2" s="1"/>
  <c r="N778" i="2"/>
  <c r="B777" i="2"/>
  <c r="A777" i="2"/>
  <c r="Q782" i="2"/>
  <c r="I781" i="2"/>
  <c r="H781" i="2"/>
  <c r="L780" i="2" l="1"/>
  <c r="J781" i="2"/>
  <c r="K781" i="2" s="1"/>
  <c r="M781" i="2" s="1"/>
  <c r="N779" i="2"/>
  <c r="B778" i="2"/>
  <c r="A778" i="2"/>
  <c r="Q783" i="2"/>
  <c r="I782" i="2"/>
  <c r="H782" i="2"/>
  <c r="L781" i="2" l="1"/>
  <c r="J782" i="2"/>
  <c r="K782" i="2" s="1"/>
  <c r="M782" i="2" s="1"/>
  <c r="N780" i="2"/>
  <c r="B779" i="2"/>
  <c r="A779" i="2"/>
  <c r="Q784" i="2"/>
  <c r="I783" i="2"/>
  <c r="H783" i="2"/>
  <c r="L782" i="2" l="1"/>
  <c r="J783" i="2"/>
  <c r="K783" i="2" s="1"/>
  <c r="M783" i="2" s="1"/>
  <c r="N781" i="2"/>
  <c r="B780" i="2"/>
  <c r="A780" i="2"/>
  <c r="Q785" i="2"/>
  <c r="I784" i="2"/>
  <c r="H784" i="2"/>
  <c r="L783" i="2" l="1"/>
  <c r="J784" i="2"/>
  <c r="K784" i="2" s="1"/>
  <c r="M784" i="2" s="1"/>
  <c r="N782" i="2"/>
  <c r="B781" i="2"/>
  <c r="A781" i="2"/>
  <c r="Q786" i="2"/>
  <c r="I785" i="2"/>
  <c r="H785" i="2"/>
  <c r="L784" i="2" l="1"/>
  <c r="J785" i="2"/>
  <c r="K785" i="2" s="1"/>
  <c r="M785" i="2" s="1"/>
  <c r="N783" i="2"/>
  <c r="B782" i="2"/>
  <c r="A782" i="2"/>
  <c r="Q787" i="2"/>
  <c r="I786" i="2"/>
  <c r="H786" i="2"/>
  <c r="L785" i="2" l="1"/>
  <c r="J786" i="2"/>
  <c r="K786" i="2" s="1"/>
  <c r="M786" i="2" s="1"/>
  <c r="N784" i="2"/>
  <c r="B783" i="2"/>
  <c r="A783" i="2"/>
  <c r="Q788" i="2"/>
  <c r="I787" i="2"/>
  <c r="H787" i="2"/>
  <c r="L786" i="2" l="1"/>
  <c r="J787" i="2"/>
  <c r="K787" i="2" s="1"/>
  <c r="M787" i="2" s="1"/>
  <c r="N785" i="2"/>
  <c r="B784" i="2"/>
  <c r="A784" i="2"/>
  <c r="Q789" i="2"/>
  <c r="I788" i="2"/>
  <c r="H788" i="2"/>
  <c r="L787" i="2" l="1"/>
  <c r="J788" i="2"/>
  <c r="K788" i="2" s="1"/>
  <c r="M788" i="2" s="1"/>
  <c r="N786" i="2"/>
  <c r="B785" i="2"/>
  <c r="A785" i="2"/>
  <c r="Q790" i="2"/>
  <c r="I789" i="2"/>
  <c r="H789" i="2"/>
  <c r="L788" i="2" l="1"/>
  <c r="J789" i="2"/>
  <c r="K789" i="2" s="1"/>
  <c r="M789" i="2" s="1"/>
  <c r="N787" i="2"/>
  <c r="B786" i="2"/>
  <c r="A786" i="2"/>
  <c r="Q791" i="2"/>
  <c r="I790" i="2"/>
  <c r="H790" i="2"/>
  <c r="L789" i="2" l="1"/>
  <c r="J790" i="2"/>
  <c r="K790" i="2" s="1"/>
  <c r="M790" i="2" s="1"/>
  <c r="N788" i="2"/>
  <c r="B787" i="2"/>
  <c r="A787" i="2"/>
  <c r="Q792" i="2"/>
  <c r="I791" i="2"/>
  <c r="H791" i="2"/>
  <c r="L790" i="2" l="1"/>
  <c r="J791" i="2"/>
  <c r="K791" i="2" s="1"/>
  <c r="M791" i="2" s="1"/>
  <c r="N789" i="2"/>
  <c r="B788" i="2"/>
  <c r="A788" i="2"/>
  <c r="Q793" i="2"/>
  <c r="I792" i="2"/>
  <c r="H792" i="2"/>
  <c r="L791" i="2" l="1"/>
  <c r="J792" i="2"/>
  <c r="K792" i="2" s="1"/>
  <c r="M792" i="2" s="1"/>
  <c r="N790" i="2"/>
  <c r="B789" i="2"/>
  <c r="A789" i="2"/>
  <c r="Q794" i="2"/>
  <c r="I793" i="2"/>
  <c r="H793" i="2"/>
  <c r="L792" i="2" l="1"/>
  <c r="J793" i="2"/>
  <c r="K793" i="2" s="1"/>
  <c r="M793" i="2" s="1"/>
  <c r="N791" i="2"/>
  <c r="B790" i="2"/>
  <c r="A790" i="2"/>
  <c r="Q795" i="2"/>
  <c r="I794" i="2"/>
  <c r="H794" i="2"/>
  <c r="L793" i="2" l="1"/>
  <c r="J794" i="2"/>
  <c r="K794" i="2" s="1"/>
  <c r="M794" i="2" s="1"/>
  <c r="N792" i="2"/>
  <c r="B791" i="2"/>
  <c r="A791" i="2"/>
  <c r="Q796" i="2"/>
  <c r="I795" i="2"/>
  <c r="H795" i="2"/>
  <c r="L794" i="2" l="1"/>
  <c r="J795" i="2"/>
  <c r="K795" i="2" s="1"/>
  <c r="M795" i="2" s="1"/>
  <c r="N793" i="2"/>
  <c r="B792" i="2"/>
  <c r="A792" i="2"/>
  <c r="Q797" i="2"/>
  <c r="I796" i="2"/>
  <c r="H796" i="2"/>
  <c r="L795" i="2" l="1"/>
  <c r="J796" i="2"/>
  <c r="K796" i="2" s="1"/>
  <c r="M796" i="2" s="1"/>
  <c r="N794" i="2"/>
  <c r="B793" i="2"/>
  <c r="A793" i="2"/>
  <c r="Q798" i="2"/>
  <c r="I797" i="2"/>
  <c r="H797" i="2"/>
  <c r="L796" i="2" l="1"/>
  <c r="J797" i="2"/>
  <c r="K797" i="2" s="1"/>
  <c r="M797" i="2" s="1"/>
  <c r="N795" i="2"/>
  <c r="B794" i="2"/>
  <c r="A794" i="2"/>
  <c r="Q799" i="2"/>
  <c r="I798" i="2"/>
  <c r="H798" i="2"/>
  <c r="L797" i="2" l="1"/>
  <c r="J798" i="2"/>
  <c r="K798" i="2" s="1"/>
  <c r="M798" i="2" s="1"/>
  <c r="N796" i="2"/>
  <c r="B795" i="2"/>
  <c r="A795" i="2"/>
  <c r="Q800" i="2"/>
  <c r="I799" i="2"/>
  <c r="H799" i="2"/>
  <c r="L798" i="2" l="1"/>
  <c r="J799" i="2"/>
  <c r="K799" i="2" s="1"/>
  <c r="M799" i="2" s="1"/>
  <c r="N797" i="2"/>
  <c r="B796" i="2"/>
  <c r="A796" i="2"/>
  <c r="Q801" i="2"/>
  <c r="I800" i="2"/>
  <c r="H800" i="2"/>
  <c r="L799" i="2" l="1"/>
  <c r="J800" i="2"/>
  <c r="K800" i="2" s="1"/>
  <c r="M800" i="2" s="1"/>
  <c r="N798" i="2"/>
  <c r="B797" i="2"/>
  <c r="A797" i="2"/>
  <c r="Q802" i="2"/>
  <c r="I801" i="2"/>
  <c r="H801" i="2"/>
  <c r="L800" i="2" l="1"/>
  <c r="J801" i="2"/>
  <c r="K801" i="2" s="1"/>
  <c r="M801" i="2" s="1"/>
  <c r="N799" i="2"/>
  <c r="B798" i="2"/>
  <c r="A798" i="2"/>
  <c r="Q803" i="2"/>
  <c r="I802" i="2"/>
  <c r="H802" i="2"/>
  <c r="L801" i="2" l="1"/>
  <c r="J802" i="2"/>
  <c r="K802" i="2" s="1"/>
  <c r="M802" i="2" s="1"/>
  <c r="N800" i="2"/>
  <c r="B799" i="2"/>
  <c r="A799" i="2"/>
  <c r="Q804" i="2"/>
  <c r="I803" i="2"/>
  <c r="H803" i="2"/>
  <c r="L802" i="2" l="1"/>
  <c r="J803" i="2"/>
  <c r="K803" i="2" s="1"/>
  <c r="M803" i="2" s="1"/>
  <c r="N801" i="2"/>
  <c r="B800" i="2"/>
  <c r="A800" i="2"/>
  <c r="Q805" i="2"/>
  <c r="I804" i="2"/>
  <c r="H804" i="2"/>
  <c r="L803" i="2" l="1"/>
  <c r="J804" i="2"/>
  <c r="K804" i="2" s="1"/>
  <c r="M804" i="2" s="1"/>
  <c r="N802" i="2"/>
  <c r="B801" i="2"/>
  <c r="A801" i="2"/>
  <c r="Q806" i="2"/>
  <c r="I805" i="2"/>
  <c r="H805" i="2"/>
  <c r="L804" i="2" l="1"/>
  <c r="J805" i="2"/>
  <c r="K805" i="2" s="1"/>
  <c r="M805" i="2" s="1"/>
  <c r="N803" i="2"/>
  <c r="B802" i="2"/>
  <c r="A802" i="2"/>
  <c r="Q807" i="2"/>
  <c r="I806" i="2"/>
  <c r="H806" i="2"/>
  <c r="L805" i="2" l="1"/>
  <c r="J806" i="2"/>
  <c r="K806" i="2" s="1"/>
  <c r="M806" i="2" s="1"/>
  <c r="N804" i="2"/>
  <c r="B803" i="2"/>
  <c r="A803" i="2"/>
  <c r="Q808" i="2"/>
  <c r="I807" i="2"/>
  <c r="H807" i="2"/>
  <c r="L806" i="2" l="1"/>
  <c r="J807" i="2"/>
  <c r="K807" i="2" s="1"/>
  <c r="M807" i="2" s="1"/>
  <c r="N805" i="2"/>
  <c r="B804" i="2"/>
  <c r="A804" i="2"/>
  <c r="Q809" i="2"/>
  <c r="I808" i="2"/>
  <c r="H808" i="2"/>
  <c r="L807" i="2" l="1"/>
  <c r="J808" i="2"/>
  <c r="K808" i="2" s="1"/>
  <c r="M808" i="2" s="1"/>
  <c r="N806" i="2"/>
  <c r="B805" i="2"/>
  <c r="A805" i="2"/>
  <c r="Q810" i="2"/>
  <c r="I809" i="2"/>
  <c r="H809" i="2"/>
  <c r="L808" i="2" l="1"/>
  <c r="J809" i="2"/>
  <c r="K809" i="2" s="1"/>
  <c r="M809" i="2" s="1"/>
  <c r="N807" i="2"/>
  <c r="B806" i="2"/>
  <c r="A806" i="2"/>
  <c r="Q811" i="2"/>
  <c r="I810" i="2"/>
  <c r="H810" i="2"/>
  <c r="L809" i="2" l="1"/>
  <c r="J810" i="2"/>
  <c r="K810" i="2" s="1"/>
  <c r="M810" i="2" s="1"/>
  <c r="N808" i="2"/>
  <c r="B807" i="2"/>
  <c r="A807" i="2"/>
  <c r="Q812" i="2"/>
  <c r="I811" i="2"/>
  <c r="H811" i="2"/>
  <c r="L810" i="2" l="1"/>
  <c r="J811" i="2"/>
  <c r="K811" i="2" s="1"/>
  <c r="M811" i="2" s="1"/>
  <c r="N809" i="2"/>
  <c r="B808" i="2"/>
  <c r="A808" i="2"/>
  <c r="Q813" i="2"/>
  <c r="I812" i="2"/>
  <c r="H812" i="2"/>
  <c r="L811" i="2" l="1"/>
  <c r="J812" i="2"/>
  <c r="K812" i="2" s="1"/>
  <c r="M812" i="2" s="1"/>
  <c r="N810" i="2"/>
  <c r="B809" i="2"/>
  <c r="A809" i="2"/>
  <c r="Q814" i="2"/>
  <c r="I813" i="2"/>
  <c r="H813" i="2"/>
  <c r="L812" i="2" l="1"/>
  <c r="J813" i="2"/>
  <c r="K813" i="2" s="1"/>
  <c r="M813" i="2" s="1"/>
  <c r="N811" i="2"/>
  <c r="B810" i="2"/>
  <c r="A810" i="2"/>
  <c r="Q815" i="2"/>
  <c r="I814" i="2"/>
  <c r="H814" i="2"/>
  <c r="L813" i="2" l="1"/>
  <c r="J814" i="2"/>
  <c r="K814" i="2" s="1"/>
  <c r="M814" i="2" s="1"/>
  <c r="N812" i="2"/>
  <c r="B811" i="2"/>
  <c r="A811" i="2"/>
  <c r="Q816" i="2"/>
  <c r="I815" i="2"/>
  <c r="H815" i="2"/>
  <c r="L814" i="2" l="1"/>
  <c r="J815" i="2"/>
  <c r="K815" i="2" s="1"/>
  <c r="M815" i="2" s="1"/>
  <c r="N813" i="2"/>
  <c r="B812" i="2"/>
  <c r="A812" i="2"/>
  <c r="Q817" i="2"/>
  <c r="I816" i="2"/>
  <c r="H816" i="2"/>
  <c r="L815" i="2" l="1"/>
  <c r="J816" i="2"/>
  <c r="K816" i="2" s="1"/>
  <c r="M816" i="2" s="1"/>
  <c r="N814" i="2"/>
  <c r="B813" i="2"/>
  <c r="A813" i="2"/>
  <c r="Q818" i="2"/>
  <c r="I817" i="2"/>
  <c r="H817" i="2"/>
  <c r="L816" i="2" l="1"/>
  <c r="J817" i="2"/>
  <c r="K817" i="2" s="1"/>
  <c r="M817" i="2" s="1"/>
  <c r="N815" i="2"/>
  <c r="B814" i="2"/>
  <c r="A814" i="2"/>
  <c r="Q819" i="2"/>
  <c r="I818" i="2"/>
  <c r="H818" i="2"/>
  <c r="L817" i="2" l="1"/>
  <c r="J818" i="2"/>
  <c r="K818" i="2" s="1"/>
  <c r="M818" i="2" s="1"/>
  <c r="N816" i="2"/>
  <c r="B815" i="2"/>
  <c r="A815" i="2"/>
  <c r="Q820" i="2"/>
  <c r="I819" i="2"/>
  <c r="H819" i="2"/>
  <c r="L818" i="2" l="1"/>
  <c r="J819" i="2"/>
  <c r="K819" i="2" s="1"/>
  <c r="M819" i="2" s="1"/>
  <c r="N817" i="2"/>
  <c r="B816" i="2"/>
  <c r="A816" i="2"/>
  <c r="Q821" i="2"/>
  <c r="I820" i="2"/>
  <c r="H820" i="2"/>
  <c r="L819" i="2" l="1"/>
  <c r="J820" i="2"/>
  <c r="K820" i="2" s="1"/>
  <c r="M820" i="2" s="1"/>
  <c r="N818" i="2"/>
  <c r="B817" i="2"/>
  <c r="A817" i="2"/>
  <c r="Q822" i="2"/>
  <c r="I821" i="2"/>
  <c r="H821" i="2"/>
  <c r="L820" i="2" l="1"/>
  <c r="J821" i="2"/>
  <c r="K821" i="2" s="1"/>
  <c r="M821" i="2" s="1"/>
  <c r="N819" i="2"/>
  <c r="B818" i="2"/>
  <c r="A818" i="2"/>
  <c r="Q823" i="2"/>
  <c r="I822" i="2"/>
  <c r="H822" i="2"/>
  <c r="L821" i="2" l="1"/>
  <c r="J822" i="2"/>
  <c r="K822" i="2" s="1"/>
  <c r="M822" i="2" s="1"/>
  <c r="N820" i="2"/>
  <c r="B819" i="2"/>
  <c r="A819" i="2"/>
  <c r="Q824" i="2"/>
  <c r="I823" i="2"/>
  <c r="H823" i="2"/>
  <c r="L822" i="2" l="1"/>
  <c r="J823" i="2"/>
  <c r="K823" i="2" s="1"/>
  <c r="M823" i="2" s="1"/>
  <c r="N821" i="2"/>
  <c r="B820" i="2"/>
  <c r="A820" i="2"/>
  <c r="Q825" i="2"/>
  <c r="I824" i="2"/>
  <c r="H824" i="2"/>
  <c r="L823" i="2" l="1"/>
  <c r="J824" i="2"/>
  <c r="K824" i="2" s="1"/>
  <c r="M824" i="2" s="1"/>
  <c r="N822" i="2"/>
  <c r="B821" i="2"/>
  <c r="A821" i="2"/>
  <c r="Q826" i="2"/>
  <c r="I825" i="2"/>
  <c r="H825" i="2"/>
  <c r="L824" i="2" l="1"/>
  <c r="J825" i="2"/>
  <c r="K825" i="2" s="1"/>
  <c r="M825" i="2" s="1"/>
  <c r="N823" i="2"/>
  <c r="B822" i="2"/>
  <c r="A822" i="2"/>
  <c r="Q827" i="2"/>
  <c r="I826" i="2"/>
  <c r="H826" i="2"/>
  <c r="L825" i="2" l="1"/>
  <c r="J826" i="2"/>
  <c r="K826" i="2" s="1"/>
  <c r="M826" i="2" s="1"/>
  <c r="N824" i="2"/>
  <c r="B823" i="2"/>
  <c r="A823" i="2"/>
  <c r="Q828" i="2"/>
  <c r="I827" i="2"/>
  <c r="H827" i="2"/>
  <c r="L826" i="2" l="1"/>
  <c r="J827" i="2"/>
  <c r="K827" i="2" s="1"/>
  <c r="M827" i="2" s="1"/>
  <c r="N825" i="2"/>
  <c r="B824" i="2"/>
  <c r="A824" i="2"/>
  <c r="Q829" i="2"/>
  <c r="I828" i="2"/>
  <c r="H828" i="2"/>
  <c r="L827" i="2" l="1"/>
  <c r="J828" i="2"/>
  <c r="K828" i="2" s="1"/>
  <c r="M828" i="2" s="1"/>
  <c r="N826" i="2"/>
  <c r="B825" i="2"/>
  <c r="A825" i="2"/>
  <c r="Q830" i="2"/>
  <c r="I829" i="2"/>
  <c r="H829" i="2"/>
  <c r="L828" i="2" l="1"/>
  <c r="J829" i="2"/>
  <c r="K829" i="2" s="1"/>
  <c r="M829" i="2" s="1"/>
  <c r="N827" i="2"/>
  <c r="B826" i="2"/>
  <c r="A826" i="2"/>
  <c r="Q831" i="2"/>
  <c r="I830" i="2"/>
  <c r="H830" i="2"/>
  <c r="L829" i="2" l="1"/>
  <c r="J830" i="2"/>
  <c r="K830" i="2" s="1"/>
  <c r="M830" i="2" s="1"/>
  <c r="N828" i="2"/>
  <c r="B827" i="2"/>
  <c r="A827" i="2"/>
  <c r="Q832" i="2"/>
  <c r="I831" i="2"/>
  <c r="H831" i="2"/>
  <c r="L830" i="2" l="1"/>
  <c r="J831" i="2"/>
  <c r="K831" i="2" s="1"/>
  <c r="M831" i="2" s="1"/>
  <c r="N829" i="2"/>
  <c r="B828" i="2"/>
  <c r="A828" i="2"/>
  <c r="Q833" i="2"/>
  <c r="I832" i="2"/>
  <c r="H832" i="2"/>
  <c r="L831" i="2" l="1"/>
  <c r="J832" i="2"/>
  <c r="K832" i="2" s="1"/>
  <c r="M832" i="2" s="1"/>
  <c r="N830" i="2"/>
  <c r="B829" i="2"/>
  <c r="A829" i="2"/>
  <c r="Q834" i="2"/>
  <c r="I833" i="2"/>
  <c r="H833" i="2"/>
  <c r="L832" i="2" l="1"/>
  <c r="N831" i="2"/>
  <c r="B831" i="2" s="1"/>
  <c r="J833" i="2"/>
  <c r="K833" i="2" s="1"/>
  <c r="M833" i="2" s="1"/>
  <c r="B830" i="2"/>
  <c r="A830" i="2"/>
  <c r="Q835" i="2"/>
  <c r="I834" i="2"/>
  <c r="H834" i="2"/>
  <c r="L833" i="2" l="1"/>
  <c r="A831" i="2"/>
  <c r="N832" i="2"/>
  <c r="B832" i="2" s="1"/>
  <c r="J834" i="2"/>
  <c r="K834" i="2" s="1"/>
  <c r="M834" i="2" s="1"/>
  <c r="Q836" i="2"/>
  <c r="I835" i="2"/>
  <c r="H835" i="2"/>
  <c r="L834" i="2" l="1"/>
  <c r="A832" i="2"/>
  <c r="N833" i="2"/>
  <c r="A833" i="2" s="1"/>
  <c r="J835" i="2"/>
  <c r="K835" i="2" s="1"/>
  <c r="M835" i="2" s="1"/>
  <c r="Q837" i="2"/>
  <c r="I836" i="2"/>
  <c r="H836" i="2"/>
  <c r="L835" i="2" l="1"/>
  <c r="B833" i="2"/>
  <c r="J836" i="2"/>
  <c r="K836" i="2" s="1"/>
  <c r="M836" i="2" s="1"/>
  <c r="N834" i="2"/>
  <c r="Q838" i="2"/>
  <c r="I837" i="2"/>
  <c r="H837" i="2"/>
  <c r="L836" i="2" l="1"/>
  <c r="J837" i="2"/>
  <c r="K837" i="2" s="1"/>
  <c r="M837" i="2" s="1"/>
  <c r="N835" i="2"/>
  <c r="B834" i="2"/>
  <c r="A834" i="2"/>
  <c r="Q839" i="2"/>
  <c r="I838" i="2"/>
  <c r="H838" i="2"/>
  <c r="L837" i="2" l="1"/>
  <c r="J838" i="2"/>
  <c r="K838" i="2" s="1"/>
  <c r="M838" i="2" s="1"/>
  <c r="N836" i="2"/>
  <c r="B835" i="2"/>
  <c r="A835" i="2"/>
  <c r="Q840" i="2"/>
  <c r="I839" i="2"/>
  <c r="H839" i="2"/>
  <c r="L838" i="2" l="1"/>
  <c r="J839" i="2"/>
  <c r="K839" i="2" s="1"/>
  <c r="M839" i="2" s="1"/>
  <c r="N837" i="2"/>
  <c r="B836" i="2"/>
  <c r="A836" i="2"/>
  <c r="Q841" i="2"/>
  <c r="I840" i="2"/>
  <c r="H840" i="2"/>
  <c r="L839" i="2" l="1"/>
  <c r="J840" i="2"/>
  <c r="K840" i="2" s="1"/>
  <c r="M840" i="2" s="1"/>
  <c r="N838" i="2"/>
  <c r="B837" i="2"/>
  <c r="A837" i="2"/>
  <c r="Q842" i="2"/>
  <c r="I841" i="2"/>
  <c r="H841" i="2"/>
  <c r="L840" i="2" l="1"/>
  <c r="J841" i="2"/>
  <c r="K841" i="2" s="1"/>
  <c r="M841" i="2" s="1"/>
  <c r="B838" i="2"/>
  <c r="A838" i="2"/>
  <c r="Q843" i="2"/>
  <c r="I842" i="2"/>
  <c r="H842" i="2"/>
  <c r="L841" i="2" l="1"/>
  <c r="J842" i="2"/>
  <c r="K842" i="2" s="1"/>
  <c r="M842" i="2" s="1"/>
  <c r="N840" i="2"/>
  <c r="B840" i="2" s="1"/>
  <c r="N839" i="2"/>
  <c r="Q844" i="2"/>
  <c r="I843" i="2"/>
  <c r="H843" i="2"/>
  <c r="L842" i="2" l="1"/>
  <c r="A839" i="2"/>
  <c r="J843" i="2"/>
  <c r="K843" i="2" s="1"/>
  <c r="M843" i="2" s="1"/>
  <c r="B839" i="2"/>
  <c r="A840" i="2"/>
  <c r="N841" i="2"/>
  <c r="Q845" i="2"/>
  <c r="I844" i="2"/>
  <c r="H844" i="2"/>
  <c r="L843" i="2" l="1"/>
  <c r="B841" i="2"/>
  <c r="J844" i="2"/>
  <c r="K844" i="2" s="1"/>
  <c r="M844" i="2" s="1"/>
  <c r="N842" i="2"/>
  <c r="A841" i="2"/>
  <c r="Q846" i="2"/>
  <c r="I845" i="2"/>
  <c r="H845" i="2"/>
  <c r="L844" i="2" l="1"/>
  <c r="B842" i="2"/>
  <c r="J845" i="2"/>
  <c r="K845" i="2" s="1"/>
  <c r="M845" i="2" s="1"/>
  <c r="A842" i="2"/>
  <c r="N843" i="2"/>
  <c r="Q847" i="2"/>
  <c r="I846" i="2"/>
  <c r="H846" i="2"/>
  <c r="L845" i="2" l="1"/>
  <c r="J846" i="2"/>
  <c r="K846" i="2" s="1"/>
  <c r="M846" i="2" s="1"/>
  <c r="N844" i="2"/>
  <c r="B843" i="2"/>
  <c r="A843" i="2"/>
  <c r="Q848" i="2"/>
  <c r="I847" i="2"/>
  <c r="H847" i="2"/>
  <c r="L846" i="2" l="1"/>
  <c r="J847" i="2"/>
  <c r="K847" i="2" s="1"/>
  <c r="M847" i="2" s="1"/>
  <c r="N845" i="2"/>
  <c r="B844" i="2"/>
  <c r="A844" i="2"/>
  <c r="Q849" i="2"/>
  <c r="I848" i="2"/>
  <c r="H848" i="2"/>
  <c r="L847" i="2" l="1"/>
  <c r="J848" i="2"/>
  <c r="K848" i="2" s="1"/>
  <c r="M848" i="2" s="1"/>
  <c r="N846" i="2"/>
  <c r="B845" i="2"/>
  <c r="A845" i="2"/>
  <c r="Q850" i="2"/>
  <c r="I849" i="2"/>
  <c r="H849" i="2"/>
  <c r="L848" i="2" l="1"/>
  <c r="J849" i="2"/>
  <c r="K849" i="2" s="1"/>
  <c r="M849" i="2" s="1"/>
  <c r="N847" i="2"/>
  <c r="B846" i="2"/>
  <c r="A846" i="2"/>
  <c r="Q851" i="2"/>
  <c r="I850" i="2"/>
  <c r="H850" i="2"/>
  <c r="L849" i="2" l="1"/>
  <c r="J850" i="2"/>
  <c r="K850" i="2" s="1"/>
  <c r="M850" i="2" s="1"/>
  <c r="N848" i="2"/>
  <c r="B847" i="2"/>
  <c r="A847" i="2"/>
  <c r="Q852" i="2"/>
  <c r="I851" i="2"/>
  <c r="H851" i="2"/>
  <c r="L850" i="2" l="1"/>
  <c r="J851" i="2"/>
  <c r="K851" i="2" s="1"/>
  <c r="M851" i="2" s="1"/>
  <c r="N849" i="2"/>
  <c r="B848" i="2"/>
  <c r="A848" i="2"/>
  <c r="Q853" i="2"/>
  <c r="I852" i="2"/>
  <c r="H852" i="2"/>
  <c r="L851" i="2" l="1"/>
  <c r="J852" i="2"/>
  <c r="K852" i="2" s="1"/>
  <c r="M852" i="2" s="1"/>
  <c r="N850" i="2"/>
  <c r="B849" i="2"/>
  <c r="A849" i="2"/>
  <c r="Q854" i="2"/>
  <c r="I853" i="2"/>
  <c r="H853" i="2"/>
  <c r="L852" i="2" l="1"/>
  <c r="J853" i="2"/>
  <c r="K853" i="2" s="1"/>
  <c r="M853" i="2" s="1"/>
  <c r="N851" i="2"/>
  <c r="B850" i="2"/>
  <c r="A850" i="2"/>
  <c r="Q855" i="2"/>
  <c r="I854" i="2"/>
  <c r="H854" i="2"/>
  <c r="L853" i="2" l="1"/>
  <c r="J854" i="2"/>
  <c r="K854" i="2" s="1"/>
  <c r="M854" i="2" s="1"/>
  <c r="N852" i="2"/>
  <c r="B851" i="2"/>
  <c r="A851" i="2"/>
  <c r="Q856" i="2"/>
  <c r="I855" i="2"/>
  <c r="H855" i="2"/>
  <c r="L854" i="2" l="1"/>
  <c r="J855" i="2"/>
  <c r="K855" i="2" s="1"/>
  <c r="M855" i="2" s="1"/>
  <c r="N853" i="2"/>
  <c r="B852" i="2"/>
  <c r="A852" i="2"/>
  <c r="Q857" i="2"/>
  <c r="I856" i="2"/>
  <c r="H856" i="2"/>
  <c r="L855" i="2" l="1"/>
  <c r="J856" i="2"/>
  <c r="K856" i="2" s="1"/>
  <c r="M856" i="2" s="1"/>
  <c r="N854" i="2"/>
  <c r="B853" i="2"/>
  <c r="A853" i="2"/>
  <c r="Q858" i="2"/>
  <c r="I857" i="2"/>
  <c r="H857" i="2"/>
  <c r="L856" i="2" l="1"/>
  <c r="J857" i="2"/>
  <c r="K857" i="2" s="1"/>
  <c r="M857" i="2" s="1"/>
  <c r="N855" i="2"/>
  <c r="B854" i="2"/>
  <c r="A854" i="2"/>
  <c r="Q859" i="2"/>
  <c r="I858" i="2"/>
  <c r="H858" i="2"/>
  <c r="L857" i="2" l="1"/>
  <c r="J858" i="2"/>
  <c r="K858" i="2" s="1"/>
  <c r="M858" i="2" s="1"/>
  <c r="N856" i="2"/>
  <c r="B855" i="2"/>
  <c r="A855" i="2"/>
  <c r="Q860" i="2"/>
  <c r="I859" i="2"/>
  <c r="H859" i="2"/>
  <c r="L858" i="2" l="1"/>
  <c r="J859" i="2"/>
  <c r="K859" i="2" s="1"/>
  <c r="M859" i="2" s="1"/>
  <c r="N857" i="2"/>
  <c r="B856" i="2"/>
  <c r="A856" i="2"/>
  <c r="Q861" i="2"/>
  <c r="I860" i="2"/>
  <c r="H860" i="2"/>
  <c r="L859" i="2" l="1"/>
  <c r="J860" i="2"/>
  <c r="K860" i="2" s="1"/>
  <c r="M860" i="2" s="1"/>
  <c r="N858" i="2"/>
  <c r="B857" i="2"/>
  <c r="A857" i="2"/>
  <c r="Q862" i="2"/>
  <c r="I861" i="2"/>
  <c r="H861" i="2"/>
  <c r="L860" i="2" l="1"/>
  <c r="J861" i="2"/>
  <c r="K861" i="2" s="1"/>
  <c r="M861" i="2" s="1"/>
  <c r="N859" i="2"/>
  <c r="B858" i="2"/>
  <c r="A858" i="2"/>
  <c r="Q863" i="2"/>
  <c r="I862" i="2"/>
  <c r="H862" i="2"/>
  <c r="L861" i="2" l="1"/>
  <c r="J862" i="2"/>
  <c r="K862" i="2" s="1"/>
  <c r="M862" i="2" s="1"/>
  <c r="N860" i="2"/>
  <c r="B859" i="2"/>
  <c r="A859" i="2"/>
  <c r="Q864" i="2"/>
  <c r="I863" i="2"/>
  <c r="H863" i="2"/>
  <c r="L862" i="2" l="1"/>
  <c r="J863" i="2"/>
  <c r="K863" i="2" s="1"/>
  <c r="M863" i="2" s="1"/>
  <c r="N861" i="2"/>
  <c r="B860" i="2"/>
  <c r="A860" i="2"/>
  <c r="Q865" i="2"/>
  <c r="I864" i="2"/>
  <c r="H864" i="2"/>
  <c r="L863" i="2" l="1"/>
  <c r="J864" i="2"/>
  <c r="K864" i="2" s="1"/>
  <c r="M864" i="2" s="1"/>
  <c r="N862" i="2"/>
  <c r="B861" i="2"/>
  <c r="A861" i="2"/>
  <c r="Q866" i="2"/>
  <c r="I865" i="2"/>
  <c r="H865" i="2"/>
  <c r="L864" i="2" l="1"/>
  <c r="J865" i="2"/>
  <c r="K865" i="2" s="1"/>
  <c r="M865" i="2" s="1"/>
  <c r="N863" i="2"/>
  <c r="B862" i="2"/>
  <c r="A862" i="2"/>
  <c r="Q867" i="2"/>
  <c r="I866" i="2"/>
  <c r="H866" i="2"/>
  <c r="L865" i="2" l="1"/>
  <c r="J866" i="2"/>
  <c r="K866" i="2" s="1"/>
  <c r="M866" i="2" s="1"/>
  <c r="N864" i="2"/>
  <c r="B863" i="2"/>
  <c r="A863" i="2"/>
  <c r="Q868" i="2"/>
  <c r="I867" i="2"/>
  <c r="H867" i="2"/>
  <c r="L866" i="2" l="1"/>
  <c r="J867" i="2"/>
  <c r="K867" i="2" s="1"/>
  <c r="M867" i="2" s="1"/>
  <c r="N865" i="2"/>
  <c r="B864" i="2"/>
  <c r="A864" i="2"/>
  <c r="Q869" i="2"/>
  <c r="I868" i="2"/>
  <c r="H868" i="2"/>
  <c r="L867" i="2" l="1"/>
  <c r="J868" i="2"/>
  <c r="K868" i="2" s="1"/>
  <c r="M868" i="2" s="1"/>
  <c r="N866" i="2"/>
  <c r="B865" i="2"/>
  <c r="A865" i="2"/>
  <c r="Q870" i="2"/>
  <c r="I869" i="2"/>
  <c r="H869" i="2"/>
  <c r="L868" i="2" l="1"/>
  <c r="J869" i="2"/>
  <c r="K869" i="2" s="1"/>
  <c r="M869" i="2" s="1"/>
  <c r="N867" i="2"/>
  <c r="B866" i="2"/>
  <c r="A866" i="2"/>
  <c r="Q871" i="2"/>
  <c r="I870" i="2"/>
  <c r="H870" i="2"/>
  <c r="L869" i="2" l="1"/>
  <c r="J870" i="2"/>
  <c r="K870" i="2" s="1"/>
  <c r="M870" i="2" s="1"/>
  <c r="B867" i="2"/>
  <c r="A867" i="2"/>
  <c r="Q872" i="2"/>
  <c r="I871" i="2"/>
  <c r="H871" i="2"/>
  <c r="L870" i="2" l="1"/>
  <c r="J871" i="2"/>
  <c r="K871" i="2" s="1"/>
  <c r="M871" i="2" s="1"/>
  <c r="N869" i="2"/>
  <c r="B869" i="2" s="1"/>
  <c r="N868" i="2"/>
  <c r="Q873" i="2"/>
  <c r="I872" i="2"/>
  <c r="H872" i="2"/>
  <c r="L871" i="2" l="1"/>
  <c r="A868" i="2"/>
  <c r="J872" i="2"/>
  <c r="K872" i="2" s="1"/>
  <c r="M872" i="2" s="1"/>
  <c r="N870" i="2"/>
  <c r="A869" i="2"/>
  <c r="B868" i="2"/>
  <c r="Q874" i="2"/>
  <c r="I873" i="2"/>
  <c r="H873" i="2"/>
  <c r="L872" i="2" l="1"/>
  <c r="A870" i="2"/>
  <c r="J873" i="2"/>
  <c r="K873" i="2" s="1"/>
  <c r="M873" i="2" s="1"/>
  <c r="B870" i="2"/>
  <c r="Q875" i="2"/>
  <c r="I874" i="2"/>
  <c r="H874" i="2"/>
  <c r="L873" i="2" l="1"/>
  <c r="J874" i="2"/>
  <c r="K874" i="2" s="1"/>
  <c r="M874" i="2" s="1"/>
  <c r="N872" i="2"/>
  <c r="N871" i="2"/>
  <c r="Q876" i="2"/>
  <c r="I875" i="2"/>
  <c r="H875" i="2"/>
  <c r="L874" i="2" l="1"/>
  <c r="B871" i="2"/>
  <c r="J875" i="2"/>
  <c r="K875" i="2" s="1"/>
  <c r="M875" i="2" s="1"/>
  <c r="N873" i="2"/>
  <c r="A871" i="2"/>
  <c r="B872" i="2"/>
  <c r="A872" i="2"/>
  <c r="Q877" i="2"/>
  <c r="I876" i="2"/>
  <c r="H876" i="2"/>
  <c r="L875" i="2" l="1"/>
  <c r="B873" i="2"/>
  <c r="J876" i="2"/>
  <c r="K876" i="2" s="1"/>
  <c r="M876" i="2" s="1"/>
  <c r="N874" i="2"/>
  <c r="A873" i="2"/>
  <c r="Q878" i="2"/>
  <c r="I877" i="2"/>
  <c r="H877" i="2"/>
  <c r="L876" i="2" l="1"/>
  <c r="B874" i="2"/>
  <c r="J877" i="2"/>
  <c r="K877" i="2" s="1"/>
  <c r="M877" i="2" s="1"/>
  <c r="A874" i="2"/>
  <c r="N875" i="2"/>
  <c r="Q879" i="2"/>
  <c r="I878" i="2"/>
  <c r="H878" i="2"/>
  <c r="L877" i="2" l="1"/>
  <c r="J878" i="2"/>
  <c r="K878" i="2" s="1"/>
  <c r="M878" i="2" s="1"/>
  <c r="N876" i="2"/>
  <c r="B875" i="2"/>
  <c r="A875" i="2"/>
  <c r="Q880" i="2"/>
  <c r="I879" i="2"/>
  <c r="H879" i="2"/>
  <c r="L878" i="2" l="1"/>
  <c r="J879" i="2"/>
  <c r="K879" i="2" s="1"/>
  <c r="M879" i="2" s="1"/>
  <c r="N877" i="2"/>
  <c r="B876" i="2"/>
  <c r="A876" i="2"/>
  <c r="Q881" i="2"/>
  <c r="I880" i="2"/>
  <c r="H880" i="2"/>
  <c r="L879" i="2" l="1"/>
  <c r="J880" i="2"/>
  <c r="K880" i="2" s="1"/>
  <c r="M880" i="2" s="1"/>
  <c r="B877" i="2"/>
  <c r="A877" i="2"/>
  <c r="Q882" i="2"/>
  <c r="I881" i="2"/>
  <c r="H881" i="2"/>
  <c r="L880" i="2" l="1"/>
  <c r="J881" i="2"/>
  <c r="K881" i="2" s="1"/>
  <c r="M881" i="2" s="1"/>
  <c r="N879" i="2"/>
  <c r="B879" i="2" s="1"/>
  <c r="N878" i="2"/>
  <c r="Q883" i="2"/>
  <c r="I882" i="2"/>
  <c r="H882" i="2"/>
  <c r="L881" i="2" l="1"/>
  <c r="A878" i="2"/>
  <c r="J882" i="2"/>
  <c r="K882" i="2" s="1"/>
  <c r="M882" i="2" s="1"/>
  <c r="N880" i="2"/>
  <c r="A879" i="2"/>
  <c r="B878" i="2"/>
  <c r="Q884" i="2"/>
  <c r="I883" i="2"/>
  <c r="H883" i="2"/>
  <c r="L882" i="2" l="1"/>
  <c r="B880" i="2"/>
  <c r="J883" i="2"/>
  <c r="K883" i="2" s="1"/>
  <c r="M883" i="2" s="1"/>
  <c r="A880" i="2"/>
  <c r="N881" i="2"/>
  <c r="Q885" i="2"/>
  <c r="I884" i="2"/>
  <c r="H884" i="2"/>
  <c r="L883" i="2" l="1"/>
  <c r="B881" i="2"/>
  <c r="J884" i="2"/>
  <c r="K884" i="2" s="1"/>
  <c r="M884" i="2" s="1"/>
  <c r="N882" i="2"/>
  <c r="A881" i="2"/>
  <c r="Q886" i="2"/>
  <c r="I885" i="2"/>
  <c r="H885" i="2"/>
  <c r="L884" i="2" l="1"/>
  <c r="B882" i="2"/>
  <c r="N883" i="2"/>
  <c r="A882" i="2"/>
  <c r="J885" i="2"/>
  <c r="K885" i="2" s="1"/>
  <c r="M885" i="2" s="1"/>
  <c r="Q887" i="2"/>
  <c r="I886" i="2"/>
  <c r="H886" i="2"/>
  <c r="L885" i="2" l="1"/>
  <c r="B883" i="2"/>
  <c r="A883" i="2"/>
  <c r="N884" i="2"/>
  <c r="J886" i="2"/>
  <c r="K886" i="2" s="1"/>
  <c r="M886" i="2" s="1"/>
  <c r="Q888" i="2"/>
  <c r="I887" i="2"/>
  <c r="H887" i="2"/>
  <c r="L886" i="2" l="1"/>
  <c r="B884" i="2"/>
  <c r="A884" i="2"/>
  <c r="N885" i="2"/>
  <c r="J887" i="2"/>
  <c r="K887" i="2" s="1"/>
  <c r="M887" i="2" s="1"/>
  <c r="Q889" i="2"/>
  <c r="I888" i="2"/>
  <c r="H888" i="2"/>
  <c r="L887" i="2" l="1"/>
  <c r="N886" i="2"/>
  <c r="J888" i="2"/>
  <c r="K888" i="2" s="1"/>
  <c r="M888" i="2" s="1"/>
  <c r="B885" i="2"/>
  <c r="A885" i="2"/>
  <c r="Q890" i="2"/>
  <c r="I889" i="2"/>
  <c r="H889" i="2"/>
  <c r="L888" i="2" l="1"/>
  <c r="A886" i="2"/>
  <c r="B886" i="2"/>
  <c r="J889" i="2"/>
  <c r="K889" i="2" s="1"/>
  <c r="M889" i="2" s="1"/>
  <c r="N887" i="2"/>
  <c r="Q891" i="2"/>
  <c r="I890" i="2"/>
  <c r="H890" i="2"/>
  <c r="L889" i="2" l="1"/>
  <c r="J890" i="2"/>
  <c r="K890" i="2" s="1"/>
  <c r="M890" i="2" s="1"/>
  <c r="N888" i="2"/>
  <c r="B887" i="2"/>
  <c r="A887" i="2"/>
  <c r="Q892" i="2"/>
  <c r="I891" i="2"/>
  <c r="H891" i="2"/>
  <c r="L890" i="2" l="1"/>
  <c r="J891" i="2"/>
  <c r="K891" i="2" s="1"/>
  <c r="M891" i="2" s="1"/>
  <c r="N889" i="2"/>
  <c r="B888" i="2"/>
  <c r="A888" i="2"/>
  <c r="Q893" i="2"/>
  <c r="I892" i="2"/>
  <c r="H892" i="2"/>
  <c r="L891" i="2" l="1"/>
  <c r="J892" i="2"/>
  <c r="K892" i="2" s="1"/>
  <c r="M892" i="2" s="1"/>
  <c r="N890" i="2"/>
  <c r="B889" i="2"/>
  <c r="A889" i="2"/>
  <c r="Q894" i="2"/>
  <c r="I893" i="2"/>
  <c r="H893" i="2"/>
  <c r="L892" i="2" l="1"/>
  <c r="J893" i="2"/>
  <c r="K893" i="2" s="1"/>
  <c r="M893" i="2" s="1"/>
  <c r="N891" i="2"/>
  <c r="B890" i="2"/>
  <c r="A890" i="2"/>
  <c r="Q895" i="2"/>
  <c r="I894" i="2"/>
  <c r="H894" i="2"/>
  <c r="L893" i="2" l="1"/>
  <c r="J894" i="2"/>
  <c r="K894" i="2" s="1"/>
  <c r="M894" i="2" s="1"/>
  <c r="N892" i="2"/>
  <c r="B891" i="2"/>
  <c r="A891" i="2"/>
  <c r="Q896" i="2"/>
  <c r="I895" i="2"/>
  <c r="H895" i="2"/>
  <c r="L894" i="2" l="1"/>
  <c r="J895" i="2"/>
  <c r="K895" i="2" s="1"/>
  <c r="M895" i="2" s="1"/>
  <c r="N893" i="2"/>
  <c r="B892" i="2"/>
  <c r="A892" i="2"/>
  <c r="Q897" i="2"/>
  <c r="I896" i="2"/>
  <c r="H896" i="2"/>
  <c r="L895" i="2" l="1"/>
  <c r="J896" i="2"/>
  <c r="K896" i="2" s="1"/>
  <c r="M896" i="2" s="1"/>
  <c r="N894" i="2"/>
  <c r="B893" i="2"/>
  <c r="A893" i="2"/>
  <c r="Q898" i="2"/>
  <c r="I897" i="2"/>
  <c r="H897" i="2"/>
  <c r="L896" i="2" l="1"/>
  <c r="J897" i="2"/>
  <c r="K897" i="2" s="1"/>
  <c r="M897" i="2" s="1"/>
  <c r="N895" i="2"/>
  <c r="B894" i="2"/>
  <c r="A894" i="2"/>
  <c r="Q899" i="2"/>
  <c r="I898" i="2"/>
  <c r="H898" i="2"/>
  <c r="L897" i="2" l="1"/>
  <c r="J898" i="2"/>
  <c r="K898" i="2" s="1"/>
  <c r="M898" i="2" s="1"/>
  <c r="N896" i="2"/>
  <c r="B895" i="2"/>
  <c r="A895" i="2"/>
  <c r="Q900" i="2"/>
  <c r="I899" i="2"/>
  <c r="H899" i="2"/>
  <c r="L898" i="2" l="1"/>
  <c r="J899" i="2"/>
  <c r="K899" i="2" s="1"/>
  <c r="M899" i="2" s="1"/>
  <c r="N897" i="2"/>
  <c r="B896" i="2"/>
  <c r="A896" i="2"/>
  <c r="Q901" i="2"/>
  <c r="I900" i="2"/>
  <c r="H900" i="2"/>
  <c r="L899" i="2" l="1"/>
  <c r="J900" i="2"/>
  <c r="K900" i="2" s="1"/>
  <c r="M900" i="2" s="1"/>
  <c r="N898" i="2"/>
  <c r="B897" i="2"/>
  <c r="A897" i="2"/>
  <c r="Q902" i="2"/>
  <c r="I901" i="2"/>
  <c r="H901" i="2"/>
  <c r="L900" i="2" l="1"/>
  <c r="J901" i="2"/>
  <c r="K901" i="2" s="1"/>
  <c r="M901" i="2" s="1"/>
  <c r="N899" i="2"/>
  <c r="B898" i="2"/>
  <c r="A898" i="2"/>
  <c r="Q903" i="2"/>
  <c r="I902" i="2"/>
  <c r="H902" i="2"/>
  <c r="L901" i="2" l="1"/>
  <c r="J902" i="2"/>
  <c r="K902" i="2" s="1"/>
  <c r="M902" i="2" s="1"/>
  <c r="N900" i="2"/>
  <c r="B899" i="2"/>
  <c r="A899" i="2"/>
  <c r="Q904" i="2"/>
  <c r="I903" i="2"/>
  <c r="H903" i="2"/>
  <c r="L902" i="2" l="1"/>
  <c r="J903" i="2"/>
  <c r="K903" i="2" s="1"/>
  <c r="M903" i="2" s="1"/>
  <c r="N901" i="2"/>
  <c r="B900" i="2"/>
  <c r="A900" i="2"/>
  <c r="Q905" i="2"/>
  <c r="I904" i="2"/>
  <c r="H904" i="2"/>
  <c r="L903" i="2" l="1"/>
  <c r="J904" i="2"/>
  <c r="K904" i="2" s="1"/>
  <c r="M904" i="2" s="1"/>
  <c r="N902" i="2"/>
  <c r="B901" i="2"/>
  <c r="A901" i="2"/>
  <c r="Q906" i="2"/>
  <c r="I905" i="2"/>
  <c r="H905" i="2"/>
  <c r="L904" i="2" l="1"/>
  <c r="J905" i="2"/>
  <c r="K905" i="2" s="1"/>
  <c r="M905" i="2" s="1"/>
  <c r="N903" i="2"/>
  <c r="B902" i="2"/>
  <c r="A902" i="2"/>
  <c r="Q907" i="2"/>
  <c r="I906" i="2"/>
  <c r="H906" i="2"/>
  <c r="L905" i="2" l="1"/>
  <c r="J906" i="2"/>
  <c r="K906" i="2" s="1"/>
  <c r="M906" i="2" s="1"/>
  <c r="N904" i="2"/>
  <c r="B903" i="2"/>
  <c r="A903" i="2"/>
  <c r="Q908" i="2"/>
  <c r="I907" i="2"/>
  <c r="H907" i="2"/>
  <c r="L906" i="2" l="1"/>
  <c r="J907" i="2"/>
  <c r="K907" i="2" s="1"/>
  <c r="M907" i="2" s="1"/>
  <c r="N905" i="2"/>
  <c r="B904" i="2"/>
  <c r="A904" i="2"/>
  <c r="Q909" i="2"/>
  <c r="I908" i="2"/>
  <c r="H908" i="2"/>
  <c r="L907" i="2" l="1"/>
  <c r="J908" i="2"/>
  <c r="K908" i="2" s="1"/>
  <c r="M908" i="2" s="1"/>
  <c r="N906" i="2"/>
  <c r="B905" i="2"/>
  <c r="A905" i="2"/>
  <c r="Q910" i="2"/>
  <c r="I909" i="2"/>
  <c r="H909" i="2"/>
  <c r="L908" i="2" l="1"/>
  <c r="J909" i="2"/>
  <c r="K909" i="2" s="1"/>
  <c r="M909" i="2" s="1"/>
  <c r="N907" i="2"/>
  <c r="B906" i="2"/>
  <c r="A906" i="2"/>
  <c r="Q911" i="2"/>
  <c r="I910" i="2"/>
  <c r="H910" i="2"/>
  <c r="L909" i="2" l="1"/>
  <c r="J910" i="2"/>
  <c r="K910" i="2" s="1"/>
  <c r="M910" i="2" s="1"/>
  <c r="N908" i="2"/>
  <c r="B907" i="2"/>
  <c r="A907" i="2"/>
  <c r="Q912" i="2"/>
  <c r="I911" i="2"/>
  <c r="H911" i="2"/>
  <c r="L910" i="2" l="1"/>
  <c r="J911" i="2"/>
  <c r="K911" i="2" s="1"/>
  <c r="M911" i="2" s="1"/>
  <c r="N909" i="2"/>
  <c r="B908" i="2"/>
  <c r="A908" i="2"/>
  <c r="Q913" i="2"/>
  <c r="I912" i="2"/>
  <c r="H912" i="2"/>
  <c r="L911" i="2" l="1"/>
  <c r="J912" i="2"/>
  <c r="K912" i="2" s="1"/>
  <c r="M912" i="2" s="1"/>
  <c r="N910" i="2"/>
  <c r="B909" i="2"/>
  <c r="A909" i="2"/>
  <c r="Q914" i="2"/>
  <c r="I913" i="2"/>
  <c r="H913" i="2"/>
  <c r="L912" i="2" l="1"/>
  <c r="J913" i="2"/>
  <c r="K913" i="2" s="1"/>
  <c r="M913" i="2" s="1"/>
  <c r="N911" i="2"/>
  <c r="B910" i="2"/>
  <c r="A910" i="2"/>
  <c r="Q915" i="2"/>
  <c r="I914" i="2"/>
  <c r="H914" i="2"/>
  <c r="L913" i="2" l="1"/>
  <c r="J914" i="2"/>
  <c r="K914" i="2" s="1"/>
  <c r="M914" i="2" s="1"/>
  <c r="N912" i="2"/>
  <c r="B911" i="2"/>
  <c r="A911" i="2"/>
  <c r="Q916" i="2"/>
  <c r="I915" i="2"/>
  <c r="H915" i="2"/>
  <c r="L914" i="2" l="1"/>
  <c r="J915" i="2"/>
  <c r="K915" i="2" s="1"/>
  <c r="M915" i="2" s="1"/>
  <c r="N913" i="2"/>
  <c r="B912" i="2"/>
  <c r="A912" i="2"/>
  <c r="Q917" i="2"/>
  <c r="I916" i="2"/>
  <c r="H916" i="2"/>
  <c r="L915" i="2" l="1"/>
  <c r="J916" i="2"/>
  <c r="K916" i="2" s="1"/>
  <c r="M916" i="2" s="1"/>
  <c r="N914" i="2"/>
  <c r="B913" i="2"/>
  <c r="A913" i="2"/>
  <c r="Q918" i="2"/>
  <c r="I917" i="2"/>
  <c r="H917" i="2"/>
  <c r="L916" i="2" l="1"/>
  <c r="J917" i="2"/>
  <c r="K917" i="2" s="1"/>
  <c r="M917" i="2" s="1"/>
  <c r="N915" i="2"/>
  <c r="B914" i="2"/>
  <c r="A914" i="2"/>
  <c r="Q919" i="2"/>
  <c r="I918" i="2"/>
  <c r="H918" i="2"/>
  <c r="L917" i="2" l="1"/>
  <c r="J918" i="2"/>
  <c r="K918" i="2" s="1"/>
  <c r="M918" i="2" s="1"/>
  <c r="N916" i="2"/>
  <c r="B915" i="2"/>
  <c r="A915" i="2"/>
  <c r="Q920" i="2"/>
  <c r="I919" i="2"/>
  <c r="H919" i="2"/>
  <c r="L918" i="2" l="1"/>
  <c r="J919" i="2"/>
  <c r="K919" i="2" s="1"/>
  <c r="M919" i="2" s="1"/>
  <c r="N917" i="2"/>
  <c r="B916" i="2"/>
  <c r="A916" i="2"/>
  <c r="Q921" i="2"/>
  <c r="I920" i="2"/>
  <c r="H920" i="2"/>
  <c r="L919" i="2" l="1"/>
  <c r="J920" i="2"/>
  <c r="K920" i="2" s="1"/>
  <c r="M920" i="2" s="1"/>
  <c r="N918" i="2"/>
  <c r="B917" i="2"/>
  <c r="A917" i="2"/>
  <c r="Q922" i="2"/>
  <c r="I921" i="2"/>
  <c r="H921" i="2"/>
  <c r="L920" i="2" l="1"/>
  <c r="J921" i="2"/>
  <c r="K921" i="2" s="1"/>
  <c r="M921" i="2" s="1"/>
  <c r="N919" i="2"/>
  <c r="B918" i="2"/>
  <c r="A918" i="2"/>
  <c r="Q923" i="2"/>
  <c r="I922" i="2"/>
  <c r="H922" i="2"/>
  <c r="L921" i="2" l="1"/>
  <c r="J922" i="2"/>
  <c r="K922" i="2" s="1"/>
  <c r="M922" i="2" s="1"/>
  <c r="N920" i="2"/>
  <c r="B919" i="2"/>
  <c r="A919" i="2"/>
  <c r="Q924" i="2"/>
  <c r="I923" i="2"/>
  <c r="H923" i="2"/>
  <c r="L922" i="2" l="1"/>
  <c r="J923" i="2"/>
  <c r="K923" i="2" s="1"/>
  <c r="M923" i="2" s="1"/>
  <c r="N921" i="2"/>
  <c r="B920" i="2"/>
  <c r="A920" i="2"/>
  <c r="Q925" i="2"/>
  <c r="I924" i="2"/>
  <c r="H924" i="2"/>
  <c r="L923" i="2" l="1"/>
  <c r="J924" i="2"/>
  <c r="K924" i="2" s="1"/>
  <c r="M924" i="2" s="1"/>
  <c r="N922" i="2"/>
  <c r="B921" i="2"/>
  <c r="A921" i="2"/>
  <c r="Q926" i="2"/>
  <c r="I925" i="2"/>
  <c r="H925" i="2"/>
  <c r="L924" i="2" l="1"/>
  <c r="J925" i="2"/>
  <c r="K925" i="2" s="1"/>
  <c r="M925" i="2" s="1"/>
  <c r="N923" i="2"/>
  <c r="B922" i="2"/>
  <c r="A922" i="2"/>
  <c r="Q927" i="2"/>
  <c r="I926" i="2"/>
  <c r="H926" i="2"/>
  <c r="L925" i="2" l="1"/>
  <c r="J926" i="2"/>
  <c r="K926" i="2" s="1"/>
  <c r="M926" i="2" s="1"/>
  <c r="N924" i="2"/>
  <c r="B923" i="2"/>
  <c r="A923" i="2"/>
  <c r="Q928" i="2"/>
  <c r="I927" i="2"/>
  <c r="H927" i="2"/>
  <c r="L926" i="2" l="1"/>
  <c r="J927" i="2"/>
  <c r="K927" i="2" s="1"/>
  <c r="M927" i="2" s="1"/>
  <c r="N925" i="2"/>
  <c r="B924" i="2"/>
  <c r="A924" i="2"/>
  <c r="Q929" i="2"/>
  <c r="I928" i="2"/>
  <c r="H928" i="2"/>
  <c r="L927" i="2" l="1"/>
  <c r="J928" i="2"/>
  <c r="K928" i="2" s="1"/>
  <c r="M928" i="2" s="1"/>
  <c r="N926" i="2"/>
  <c r="B925" i="2"/>
  <c r="A925" i="2"/>
  <c r="Q930" i="2"/>
  <c r="I929" i="2"/>
  <c r="H929" i="2"/>
  <c r="L928" i="2" l="1"/>
  <c r="J929" i="2"/>
  <c r="K929" i="2" s="1"/>
  <c r="M929" i="2" s="1"/>
  <c r="N927" i="2"/>
  <c r="B926" i="2"/>
  <c r="A926" i="2"/>
  <c r="Q931" i="2"/>
  <c r="I930" i="2"/>
  <c r="H930" i="2"/>
  <c r="L929" i="2" l="1"/>
  <c r="J930" i="2"/>
  <c r="K930" i="2" s="1"/>
  <c r="M930" i="2" s="1"/>
  <c r="N928" i="2"/>
  <c r="B927" i="2"/>
  <c r="A927" i="2"/>
  <c r="Q932" i="2"/>
  <c r="I931" i="2"/>
  <c r="H931" i="2"/>
  <c r="L930" i="2" l="1"/>
  <c r="J931" i="2"/>
  <c r="K931" i="2" s="1"/>
  <c r="M931" i="2" s="1"/>
  <c r="N929" i="2"/>
  <c r="B928" i="2"/>
  <c r="A928" i="2"/>
  <c r="Q933" i="2"/>
  <c r="I932" i="2"/>
  <c r="H932" i="2"/>
  <c r="L931" i="2" l="1"/>
  <c r="J932" i="2"/>
  <c r="K932" i="2" s="1"/>
  <c r="M932" i="2" s="1"/>
  <c r="N930" i="2"/>
  <c r="B929" i="2"/>
  <c r="A929" i="2"/>
  <c r="Q934" i="2"/>
  <c r="I933" i="2"/>
  <c r="H933" i="2"/>
  <c r="L932" i="2" l="1"/>
  <c r="J933" i="2"/>
  <c r="K933" i="2" s="1"/>
  <c r="M933" i="2" s="1"/>
  <c r="N931" i="2"/>
  <c r="B930" i="2"/>
  <c r="A930" i="2"/>
  <c r="Q935" i="2"/>
  <c r="I934" i="2"/>
  <c r="H934" i="2"/>
  <c r="L933" i="2" l="1"/>
  <c r="J934" i="2"/>
  <c r="K934" i="2" s="1"/>
  <c r="M934" i="2" s="1"/>
  <c r="N932" i="2"/>
  <c r="B931" i="2"/>
  <c r="A931" i="2"/>
  <c r="Q936" i="2"/>
  <c r="I935" i="2"/>
  <c r="H935" i="2"/>
  <c r="L934" i="2" l="1"/>
  <c r="J935" i="2"/>
  <c r="K935" i="2" s="1"/>
  <c r="M935" i="2" s="1"/>
  <c r="N933" i="2"/>
  <c r="B932" i="2"/>
  <c r="A932" i="2"/>
  <c r="Q937" i="2"/>
  <c r="I936" i="2"/>
  <c r="H936" i="2"/>
  <c r="L935" i="2" l="1"/>
  <c r="J936" i="2"/>
  <c r="K936" i="2" s="1"/>
  <c r="M936" i="2" s="1"/>
  <c r="N934" i="2"/>
  <c r="B933" i="2"/>
  <c r="A933" i="2"/>
  <c r="Q938" i="2"/>
  <c r="I937" i="2"/>
  <c r="H937" i="2"/>
  <c r="L936" i="2" l="1"/>
  <c r="J937" i="2"/>
  <c r="K937" i="2" s="1"/>
  <c r="M937" i="2" s="1"/>
  <c r="N935" i="2"/>
  <c r="B934" i="2"/>
  <c r="A934" i="2"/>
  <c r="Q939" i="2"/>
  <c r="I938" i="2"/>
  <c r="H938" i="2"/>
  <c r="L937" i="2" l="1"/>
  <c r="J938" i="2"/>
  <c r="K938" i="2" s="1"/>
  <c r="M938" i="2" s="1"/>
  <c r="N936" i="2"/>
  <c r="B935" i="2"/>
  <c r="A935" i="2"/>
  <c r="Q940" i="2"/>
  <c r="I939" i="2"/>
  <c r="H939" i="2"/>
  <c r="L938" i="2" l="1"/>
  <c r="J939" i="2"/>
  <c r="K939" i="2" s="1"/>
  <c r="M939" i="2" s="1"/>
  <c r="N937" i="2"/>
  <c r="B936" i="2"/>
  <c r="A936" i="2"/>
  <c r="Q941" i="2"/>
  <c r="I940" i="2"/>
  <c r="H940" i="2"/>
  <c r="L939" i="2" l="1"/>
  <c r="J940" i="2"/>
  <c r="K940" i="2" s="1"/>
  <c r="M940" i="2" s="1"/>
  <c r="N938" i="2"/>
  <c r="B937" i="2"/>
  <c r="A937" i="2"/>
  <c r="Q942" i="2"/>
  <c r="I941" i="2"/>
  <c r="H941" i="2"/>
  <c r="L940" i="2" l="1"/>
  <c r="J941" i="2"/>
  <c r="K941" i="2" s="1"/>
  <c r="M941" i="2" s="1"/>
  <c r="N939" i="2"/>
  <c r="B938" i="2"/>
  <c r="A938" i="2"/>
  <c r="Q943" i="2"/>
  <c r="I942" i="2"/>
  <c r="H942" i="2"/>
  <c r="L941" i="2" l="1"/>
  <c r="J942" i="2"/>
  <c r="K942" i="2" s="1"/>
  <c r="M942" i="2" s="1"/>
  <c r="N940" i="2"/>
  <c r="B939" i="2"/>
  <c r="A939" i="2"/>
  <c r="Q944" i="2"/>
  <c r="I943" i="2"/>
  <c r="H943" i="2"/>
  <c r="L942" i="2" l="1"/>
  <c r="J943" i="2"/>
  <c r="K943" i="2" s="1"/>
  <c r="M943" i="2" s="1"/>
  <c r="N941" i="2"/>
  <c r="B940" i="2"/>
  <c r="A940" i="2"/>
  <c r="Q945" i="2"/>
  <c r="I944" i="2"/>
  <c r="H944" i="2"/>
  <c r="L943" i="2" l="1"/>
  <c r="J944" i="2"/>
  <c r="K944" i="2" s="1"/>
  <c r="M944" i="2" s="1"/>
  <c r="N942" i="2"/>
  <c r="B941" i="2"/>
  <c r="A941" i="2"/>
  <c r="Q946" i="2"/>
  <c r="I945" i="2"/>
  <c r="H945" i="2"/>
  <c r="L944" i="2" l="1"/>
  <c r="J945" i="2"/>
  <c r="K945" i="2" s="1"/>
  <c r="M945" i="2" s="1"/>
  <c r="N943" i="2"/>
  <c r="B942" i="2"/>
  <c r="A942" i="2"/>
  <c r="Q947" i="2"/>
  <c r="I946" i="2"/>
  <c r="H946" i="2"/>
  <c r="L945" i="2" l="1"/>
  <c r="J946" i="2"/>
  <c r="K946" i="2" s="1"/>
  <c r="M946" i="2" s="1"/>
  <c r="N944" i="2"/>
  <c r="B943" i="2"/>
  <c r="A943" i="2"/>
  <c r="Q948" i="2"/>
  <c r="I947" i="2"/>
  <c r="H947" i="2"/>
  <c r="L946" i="2" l="1"/>
  <c r="J947" i="2"/>
  <c r="K947" i="2" s="1"/>
  <c r="M947" i="2" s="1"/>
  <c r="N945" i="2"/>
  <c r="B944" i="2"/>
  <c r="A944" i="2"/>
  <c r="Q949" i="2"/>
  <c r="I948" i="2"/>
  <c r="H948" i="2"/>
  <c r="L947" i="2" l="1"/>
  <c r="J948" i="2"/>
  <c r="K948" i="2" s="1"/>
  <c r="M948" i="2" s="1"/>
  <c r="N946" i="2"/>
  <c r="B945" i="2"/>
  <c r="A945" i="2"/>
  <c r="Q950" i="2"/>
  <c r="I949" i="2"/>
  <c r="H949" i="2"/>
  <c r="L948" i="2" l="1"/>
  <c r="J949" i="2"/>
  <c r="K949" i="2" s="1"/>
  <c r="M949" i="2" s="1"/>
  <c r="N947" i="2"/>
  <c r="B946" i="2"/>
  <c r="A946" i="2"/>
  <c r="Q951" i="2"/>
  <c r="I950" i="2"/>
  <c r="H950" i="2"/>
  <c r="L949" i="2" l="1"/>
  <c r="J950" i="2"/>
  <c r="K950" i="2" s="1"/>
  <c r="M950" i="2" s="1"/>
  <c r="N948" i="2"/>
  <c r="B947" i="2"/>
  <c r="A947" i="2"/>
  <c r="Q952" i="2"/>
  <c r="I951" i="2"/>
  <c r="H951" i="2"/>
  <c r="L950" i="2" l="1"/>
  <c r="J951" i="2"/>
  <c r="K951" i="2" s="1"/>
  <c r="M951" i="2" s="1"/>
  <c r="N949" i="2"/>
  <c r="B948" i="2"/>
  <c r="A948" i="2"/>
  <c r="Q953" i="2"/>
  <c r="I952" i="2"/>
  <c r="H952" i="2"/>
  <c r="L951" i="2" l="1"/>
  <c r="J952" i="2"/>
  <c r="K952" i="2" s="1"/>
  <c r="M952" i="2" s="1"/>
  <c r="N950" i="2"/>
  <c r="B949" i="2"/>
  <c r="A949" i="2"/>
  <c r="Q954" i="2"/>
  <c r="I953" i="2"/>
  <c r="H953" i="2"/>
  <c r="L952" i="2" l="1"/>
  <c r="J953" i="2"/>
  <c r="K953" i="2" s="1"/>
  <c r="M953" i="2" s="1"/>
  <c r="N951" i="2"/>
  <c r="B950" i="2"/>
  <c r="A950" i="2"/>
  <c r="Q955" i="2"/>
  <c r="I954" i="2"/>
  <c r="H954" i="2"/>
  <c r="L953" i="2" l="1"/>
  <c r="J954" i="2"/>
  <c r="K954" i="2" s="1"/>
  <c r="M954" i="2" s="1"/>
  <c r="N952" i="2"/>
  <c r="B951" i="2"/>
  <c r="A951" i="2"/>
  <c r="Q956" i="2"/>
  <c r="I955" i="2"/>
  <c r="H955" i="2"/>
  <c r="L954" i="2" l="1"/>
  <c r="J955" i="2"/>
  <c r="K955" i="2" s="1"/>
  <c r="M955" i="2" s="1"/>
  <c r="N953" i="2"/>
  <c r="B952" i="2"/>
  <c r="A952" i="2"/>
  <c r="Q957" i="2"/>
  <c r="I956" i="2"/>
  <c r="H956" i="2"/>
  <c r="L955" i="2" l="1"/>
  <c r="J956" i="2"/>
  <c r="K956" i="2" s="1"/>
  <c r="M956" i="2" s="1"/>
  <c r="N954" i="2"/>
  <c r="B953" i="2"/>
  <c r="A953" i="2"/>
  <c r="Q958" i="2"/>
  <c r="I957" i="2"/>
  <c r="H957" i="2"/>
  <c r="L956" i="2" l="1"/>
  <c r="J957" i="2"/>
  <c r="K957" i="2" s="1"/>
  <c r="M957" i="2" s="1"/>
  <c r="N955" i="2"/>
  <c r="B954" i="2"/>
  <c r="A954" i="2"/>
  <c r="Q959" i="2"/>
  <c r="I958" i="2"/>
  <c r="H958" i="2"/>
  <c r="L957" i="2" l="1"/>
  <c r="J958" i="2"/>
  <c r="K958" i="2" s="1"/>
  <c r="M958" i="2" s="1"/>
  <c r="N956" i="2"/>
  <c r="B955" i="2"/>
  <c r="A955" i="2"/>
  <c r="Q960" i="2"/>
  <c r="I959" i="2"/>
  <c r="H959" i="2"/>
  <c r="L958" i="2" l="1"/>
  <c r="J959" i="2"/>
  <c r="K959" i="2" s="1"/>
  <c r="M959" i="2" s="1"/>
  <c r="N957" i="2"/>
  <c r="B956" i="2"/>
  <c r="A956" i="2"/>
  <c r="Q961" i="2"/>
  <c r="I960" i="2"/>
  <c r="H960" i="2"/>
  <c r="L959" i="2" l="1"/>
  <c r="J960" i="2"/>
  <c r="K960" i="2" s="1"/>
  <c r="M960" i="2" s="1"/>
  <c r="N958" i="2"/>
  <c r="B957" i="2"/>
  <c r="A957" i="2"/>
  <c r="Q962" i="2"/>
  <c r="I961" i="2"/>
  <c r="H961" i="2"/>
  <c r="L960" i="2" l="1"/>
  <c r="J961" i="2"/>
  <c r="K961" i="2" s="1"/>
  <c r="M961" i="2" s="1"/>
  <c r="N959" i="2"/>
  <c r="B958" i="2"/>
  <c r="A958" i="2"/>
  <c r="Q963" i="2"/>
  <c r="I962" i="2"/>
  <c r="H962" i="2"/>
  <c r="L961" i="2" l="1"/>
  <c r="J962" i="2"/>
  <c r="K962" i="2" s="1"/>
  <c r="M962" i="2" s="1"/>
  <c r="N960" i="2"/>
  <c r="B959" i="2"/>
  <c r="A959" i="2"/>
  <c r="Q964" i="2"/>
  <c r="I963" i="2"/>
  <c r="H963" i="2"/>
  <c r="L962" i="2" l="1"/>
  <c r="J963" i="2"/>
  <c r="K963" i="2" s="1"/>
  <c r="M963" i="2" s="1"/>
  <c r="N961" i="2"/>
  <c r="B960" i="2"/>
  <c r="A960" i="2"/>
  <c r="Q965" i="2"/>
  <c r="I964" i="2"/>
  <c r="H964" i="2"/>
  <c r="L963" i="2" l="1"/>
  <c r="J964" i="2"/>
  <c r="K964" i="2" s="1"/>
  <c r="M964" i="2" s="1"/>
  <c r="N962" i="2"/>
  <c r="B961" i="2"/>
  <c r="A961" i="2"/>
  <c r="Q966" i="2"/>
  <c r="I965" i="2"/>
  <c r="H965" i="2"/>
  <c r="L964" i="2" l="1"/>
  <c r="J965" i="2"/>
  <c r="K965" i="2" s="1"/>
  <c r="M965" i="2" s="1"/>
  <c r="N963" i="2"/>
  <c r="B962" i="2"/>
  <c r="A962" i="2"/>
  <c r="Q967" i="2"/>
  <c r="I966" i="2"/>
  <c r="H966" i="2"/>
  <c r="L965" i="2" l="1"/>
  <c r="J966" i="2"/>
  <c r="K966" i="2" s="1"/>
  <c r="M966" i="2" s="1"/>
  <c r="N964" i="2"/>
  <c r="B963" i="2"/>
  <c r="A963" i="2"/>
  <c r="Q968" i="2"/>
  <c r="I967" i="2"/>
  <c r="H967" i="2"/>
  <c r="L966" i="2" l="1"/>
  <c r="J967" i="2"/>
  <c r="K967" i="2" s="1"/>
  <c r="M967" i="2" s="1"/>
  <c r="N965" i="2"/>
  <c r="B964" i="2"/>
  <c r="A964" i="2"/>
  <c r="Q969" i="2"/>
  <c r="I968" i="2"/>
  <c r="H968" i="2"/>
  <c r="L967" i="2" l="1"/>
  <c r="J968" i="2"/>
  <c r="K968" i="2" s="1"/>
  <c r="M968" i="2" s="1"/>
  <c r="N966" i="2"/>
  <c r="B965" i="2"/>
  <c r="A965" i="2"/>
  <c r="Q970" i="2"/>
  <c r="I969" i="2"/>
  <c r="H969" i="2"/>
  <c r="L968" i="2" l="1"/>
  <c r="J969" i="2"/>
  <c r="K969" i="2" s="1"/>
  <c r="M969" i="2" s="1"/>
  <c r="N967" i="2"/>
  <c r="B966" i="2"/>
  <c r="A966" i="2"/>
  <c r="Q971" i="2"/>
  <c r="I970" i="2"/>
  <c r="H970" i="2"/>
  <c r="L969" i="2" l="1"/>
  <c r="J970" i="2"/>
  <c r="K970" i="2" s="1"/>
  <c r="M970" i="2" s="1"/>
  <c r="N968" i="2"/>
  <c r="B967" i="2"/>
  <c r="A967" i="2"/>
  <c r="Q972" i="2"/>
  <c r="I971" i="2"/>
  <c r="H971" i="2"/>
  <c r="L970" i="2" l="1"/>
  <c r="J971" i="2"/>
  <c r="K971" i="2" s="1"/>
  <c r="M971" i="2" s="1"/>
  <c r="N969" i="2"/>
  <c r="B968" i="2"/>
  <c r="A968" i="2"/>
  <c r="Q973" i="2"/>
  <c r="I972" i="2"/>
  <c r="H972" i="2"/>
  <c r="L971" i="2" l="1"/>
  <c r="J972" i="2"/>
  <c r="K972" i="2" s="1"/>
  <c r="M972" i="2" s="1"/>
  <c r="N970" i="2"/>
  <c r="B969" i="2"/>
  <c r="A969" i="2"/>
  <c r="Q974" i="2"/>
  <c r="I973" i="2"/>
  <c r="H973" i="2"/>
  <c r="L972" i="2" l="1"/>
  <c r="J973" i="2"/>
  <c r="K973" i="2" s="1"/>
  <c r="M973" i="2" s="1"/>
  <c r="N971" i="2"/>
  <c r="B970" i="2"/>
  <c r="A970" i="2"/>
  <c r="Q975" i="2"/>
  <c r="I974" i="2"/>
  <c r="H974" i="2"/>
  <c r="L973" i="2" l="1"/>
  <c r="J974" i="2"/>
  <c r="K974" i="2" s="1"/>
  <c r="M974" i="2" s="1"/>
  <c r="N972" i="2"/>
  <c r="B971" i="2"/>
  <c r="A971" i="2"/>
  <c r="Q976" i="2"/>
  <c r="I975" i="2"/>
  <c r="H975" i="2"/>
  <c r="L974" i="2" l="1"/>
  <c r="J975" i="2"/>
  <c r="K975" i="2" s="1"/>
  <c r="M975" i="2" s="1"/>
  <c r="N973" i="2"/>
  <c r="B972" i="2"/>
  <c r="A972" i="2"/>
  <c r="Q977" i="2"/>
  <c r="I976" i="2"/>
  <c r="H976" i="2"/>
  <c r="L975" i="2" l="1"/>
  <c r="J976" i="2"/>
  <c r="K976" i="2" s="1"/>
  <c r="M976" i="2" s="1"/>
  <c r="N974" i="2"/>
  <c r="B973" i="2"/>
  <c r="A973" i="2"/>
  <c r="Q978" i="2"/>
  <c r="I977" i="2"/>
  <c r="H977" i="2"/>
  <c r="L976" i="2" l="1"/>
  <c r="J977" i="2"/>
  <c r="K977" i="2" s="1"/>
  <c r="M977" i="2" s="1"/>
  <c r="N975" i="2"/>
  <c r="B974" i="2"/>
  <c r="A974" i="2"/>
  <c r="Q979" i="2"/>
  <c r="I978" i="2"/>
  <c r="H978" i="2"/>
  <c r="L977" i="2" l="1"/>
  <c r="J978" i="2"/>
  <c r="K978" i="2" s="1"/>
  <c r="M978" i="2" s="1"/>
  <c r="N976" i="2"/>
  <c r="B975" i="2"/>
  <c r="A975" i="2"/>
  <c r="Q980" i="2"/>
  <c r="I979" i="2"/>
  <c r="H979" i="2"/>
  <c r="L978" i="2" l="1"/>
  <c r="J979" i="2"/>
  <c r="K979" i="2" s="1"/>
  <c r="M979" i="2" s="1"/>
  <c r="N977" i="2"/>
  <c r="B976" i="2"/>
  <c r="A976" i="2"/>
  <c r="Q981" i="2"/>
  <c r="I980" i="2"/>
  <c r="H980" i="2"/>
  <c r="L979" i="2" l="1"/>
  <c r="J980" i="2"/>
  <c r="K980" i="2" s="1"/>
  <c r="M980" i="2" s="1"/>
  <c r="N978" i="2"/>
  <c r="B977" i="2"/>
  <c r="A977" i="2"/>
  <c r="Q982" i="2"/>
  <c r="I981" i="2"/>
  <c r="H981" i="2"/>
  <c r="L980" i="2" l="1"/>
  <c r="J981" i="2"/>
  <c r="K981" i="2" s="1"/>
  <c r="M981" i="2" s="1"/>
  <c r="N979" i="2"/>
  <c r="B978" i="2"/>
  <c r="A978" i="2"/>
  <c r="Q983" i="2"/>
  <c r="I982" i="2"/>
  <c r="H982" i="2"/>
  <c r="L981" i="2" l="1"/>
  <c r="J982" i="2"/>
  <c r="K982" i="2" s="1"/>
  <c r="M982" i="2" s="1"/>
  <c r="N980" i="2"/>
  <c r="B979" i="2"/>
  <c r="A979" i="2"/>
  <c r="Q984" i="2"/>
  <c r="I983" i="2"/>
  <c r="H983" i="2"/>
  <c r="L982" i="2" l="1"/>
  <c r="J983" i="2"/>
  <c r="K983" i="2" s="1"/>
  <c r="M983" i="2" s="1"/>
  <c r="N981" i="2"/>
  <c r="B980" i="2"/>
  <c r="A980" i="2"/>
  <c r="Q985" i="2"/>
  <c r="I984" i="2"/>
  <c r="H984" i="2"/>
  <c r="L983" i="2" l="1"/>
  <c r="J984" i="2"/>
  <c r="K984" i="2" s="1"/>
  <c r="M984" i="2" s="1"/>
  <c r="N982" i="2"/>
  <c r="B981" i="2"/>
  <c r="A981" i="2"/>
  <c r="Q986" i="2"/>
  <c r="I985" i="2"/>
  <c r="H985" i="2"/>
  <c r="L984" i="2" l="1"/>
  <c r="J985" i="2"/>
  <c r="K985" i="2" s="1"/>
  <c r="M985" i="2" s="1"/>
  <c r="N983" i="2"/>
  <c r="B982" i="2"/>
  <c r="A982" i="2"/>
  <c r="Q987" i="2"/>
  <c r="I986" i="2"/>
  <c r="H986" i="2"/>
  <c r="L985" i="2" l="1"/>
  <c r="J986" i="2"/>
  <c r="K986" i="2" s="1"/>
  <c r="M986" i="2" s="1"/>
  <c r="N984" i="2"/>
  <c r="B983" i="2"/>
  <c r="A983" i="2"/>
  <c r="Q988" i="2"/>
  <c r="I987" i="2"/>
  <c r="H987" i="2"/>
  <c r="L986" i="2" l="1"/>
  <c r="J987" i="2"/>
  <c r="K987" i="2" s="1"/>
  <c r="M987" i="2" s="1"/>
  <c r="N985" i="2"/>
  <c r="B984" i="2"/>
  <c r="A984" i="2"/>
  <c r="Q989" i="2"/>
  <c r="I988" i="2"/>
  <c r="H988" i="2"/>
  <c r="L987" i="2" l="1"/>
  <c r="J988" i="2"/>
  <c r="K988" i="2" s="1"/>
  <c r="M988" i="2" s="1"/>
  <c r="N986" i="2"/>
  <c r="B985" i="2"/>
  <c r="A985" i="2"/>
  <c r="Q990" i="2"/>
  <c r="I989" i="2"/>
  <c r="H989" i="2"/>
  <c r="L988" i="2" l="1"/>
  <c r="J989" i="2"/>
  <c r="K989" i="2" s="1"/>
  <c r="M989" i="2" s="1"/>
  <c r="N987" i="2"/>
  <c r="B986" i="2"/>
  <c r="A986" i="2"/>
  <c r="Q991" i="2"/>
  <c r="I990" i="2"/>
  <c r="H990" i="2"/>
  <c r="L989" i="2" l="1"/>
  <c r="J990" i="2"/>
  <c r="K990" i="2" s="1"/>
  <c r="M990" i="2" s="1"/>
  <c r="N988" i="2"/>
  <c r="B987" i="2"/>
  <c r="A987" i="2"/>
  <c r="Q992" i="2"/>
  <c r="I991" i="2"/>
  <c r="H991" i="2"/>
  <c r="L990" i="2" l="1"/>
  <c r="J991" i="2"/>
  <c r="K991" i="2" s="1"/>
  <c r="M991" i="2" s="1"/>
  <c r="N989" i="2"/>
  <c r="B988" i="2"/>
  <c r="A988" i="2"/>
  <c r="Q993" i="2"/>
  <c r="I992" i="2"/>
  <c r="H992" i="2"/>
  <c r="L991" i="2" l="1"/>
  <c r="J992" i="2"/>
  <c r="K992" i="2" s="1"/>
  <c r="M992" i="2" s="1"/>
  <c r="N990" i="2"/>
  <c r="B989" i="2"/>
  <c r="A989" i="2"/>
  <c r="Q994" i="2"/>
  <c r="I993" i="2"/>
  <c r="H993" i="2"/>
  <c r="L992" i="2" l="1"/>
  <c r="J993" i="2"/>
  <c r="K993" i="2" s="1"/>
  <c r="M993" i="2" s="1"/>
  <c r="N991" i="2"/>
  <c r="B990" i="2"/>
  <c r="A990" i="2"/>
  <c r="Q995" i="2"/>
  <c r="I994" i="2"/>
  <c r="H994" i="2"/>
  <c r="L993" i="2" l="1"/>
  <c r="J994" i="2"/>
  <c r="K994" i="2" s="1"/>
  <c r="M994" i="2" s="1"/>
  <c r="N992" i="2"/>
  <c r="B991" i="2"/>
  <c r="A991" i="2"/>
  <c r="Q996" i="2"/>
  <c r="I995" i="2"/>
  <c r="H995" i="2"/>
  <c r="L994" i="2" l="1"/>
  <c r="J995" i="2"/>
  <c r="K995" i="2" s="1"/>
  <c r="M995" i="2" s="1"/>
  <c r="N993" i="2"/>
  <c r="B992" i="2"/>
  <c r="A992" i="2"/>
  <c r="Q997" i="2"/>
  <c r="I996" i="2"/>
  <c r="H996" i="2"/>
  <c r="L995" i="2" l="1"/>
  <c r="J996" i="2"/>
  <c r="K996" i="2" s="1"/>
  <c r="M996" i="2" s="1"/>
  <c r="N994" i="2"/>
  <c r="B993" i="2"/>
  <c r="A993" i="2"/>
  <c r="Q998" i="2"/>
  <c r="I997" i="2"/>
  <c r="H997" i="2"/>
  <c r="L996" i="2" l="1"/>
  <c r="J997" i="2"/>
  <c r="K997" i="2" s="1"/>
  <c r="M997" i="2" s="1"/>
  <c r="N995" i="2"/>
  <c r="B994" i="2"/>
  <c r="A994" i="2"/>
  <c r="Q999" i="2"/>
  <c r="I998" i="2"/>
  <c r="H998" i="2"/>
  <c r="L997" i="2" l="1"/>
  <c r="J998" i="2"/>
  <c r="K998" i="2" s="1"/>
  <c r="M998" i="2" s="1"/>
  <c r="N996" i="2"/>
  <c r="B995" i="2"/>
  <c r="A995" i="2"/>
  <c r="Q1000" i="2"/>
  <c r="I999" i="2"/>
  <c r="H999" i="2"/>
  <c r="L998" i="2" l="1"/>
  <c r="J999" i="2"/>
  <c r="K999" i="2" s="1"/>
  <c r="M999" i="2" s="1"/>
  <c r="N997" i="2"/>
  <c r="B996" i="2"/>
  <c r="A996" i="2"/>
  <c r="Q1001" i="2"/>
  <c r="I1000" i="2"/>
  <c r="H1000" i="2"/>
  <c r="L999" i="2" l="1"/>
  <c r="J1000" i="2"/>
  <c r="K1000" i="2" s="1"/>
  <c r="M1000" i="2" s="1"/>
  <c r="N998" i="2"/>
  <c r="B997" i="2"/>
  <c r="A997" i="2"/>
  <c r="Q1002" i="2"/>
  <c r="I1001" i="2"/>
  <c r="H1001" i="2"/>
  <c r="L1000" i="2" l="1"/>
  <c r="J1001" i="2"/>
  <c r="K1001" i="2" s="1"/>
  <c r="M1001" i="2" s="1"/>
  <c r="N999" i="2"/>
  <c r="B998" i="2"/>
  <c r="A998" i="2"/>
  <c r="Q1003" i="2"/>
  <c r="I1002" i="2"/>
  <c r="H1002" i="2"/>
  <c r="L1001" i="2" l="1"/>
  <c r="J1002" i="2"/>
  <c r="K1002" i="2" s="1"/>
  <c r="M1002" i="2" s="1"/>
  <c r="N1000" i="2"/>
  <c r="B999" i="2"/>
  <c r="A999" i="2"/>
  <c r="Q1004" i="2"/>
  <c r="I1003" i="2"/>
  <c r="H1003" i="2"/>
  <c r="L1002" i="2" l="1"/>
  <c r="J1003" i="2"/>
  <c r="K1003" i="2" s="1"/>
  <c r="M1003" i="2" s="1"/>
  <c r="N1001" i="2"/>
  <c r="B1000" i="2"/>
  <c r="A1000" i="2"/>
  <c r="Q1005" i="2"/>
  <c r="I1004" i="2"/>
  <c r="H1004" i="2"/>
  <c r="L1003" i="2" l="1"/>
  <c r="J1004" i="2"/>
  <c r="K1004" i="2" s="1"/>
  <c r="M1004" i="2" s="1"/>
  <c r="N1002" i="2"/>
  <c r="B1001" i="2"/>
  <c r="A1001" i="2"/>
  <c r="Q1006" i="2"/>
  <c r="I1005" i="2"/>
  <c r="H1005" i="2"/>
  <c r="L1004" i="2" l="1"/>
  <c r="J1005" i="2"/>
  <c r="K1005" i="2" s="1"/>
  <c r="M1005" i="2" s="1"/>
  <c r="N1003" i="2"/>
  <c r="B1002" i="2"/>
  <c r="A1002" i="2"/>
  <c r="Q1007" i="2"/>
  <c r="I1006" i="2"/>
  <c r="H1006" i="2"/>
  <c r="L1005" i="2" l="1"/>
  <c r="J1006" i="2"/>
  <c r="K1006" i="2" s="1"/>
  <c r="M1006" i="2" s="1"/>
  <c r="N1004" i="2"/>
  <c r="B1003" i="2"/>
  <c r="A1003" i="2"/>
  <c r="Q1008" i="2"/>
  <c r="I1007" i="2"/>
  <c r="H1007" i="2"/>
  <c r="L1006" i="2" l="1"/>
  <c r="J1007" i="2"/>
  <c r="K1007" i="2" s="1"/>
  <c r="M1007" i="2" s="1"/>
  <c r="N1005" i="2"/>
  <c r="B1004" i="2"/>
  <c r="A1004" i="2"/>
  <c r="Q1009" i="2"/>
  <c r="I1008" i="2"/>
  <c r="H1008" i="2"/>
  <c r="L1007" i="2" l="1"/>
  <c r="J1008" i="2"/>
  <c r="K1008" i="2" s="1"/>
  <c r="M1008" i="2" s="1"/>
  <c r="N1006" i="2"/>
  <c r="B1005" i="2"/>
  <c r="A1005" i="2"/>
  <c r="Q1010" i="2"/>
  <c r="I1009" i="2"/>
  <c r="H1009" i="2"/>
  <c r="L1008" i="2" l="1"/>
  <c r="J1009" i="2"/>
  <c r="K1009" i="2" s="1"/>
  <c r="M1009" i="2" s="1"/>
  <c r="N1007" i="2"/>
  <c r="B1006" i="2"/>
  <c r="A1006" i="2"/>
  <c r="Q1011" i="2"/>
  <c r="I1010" i="2"/>
  <c r="H1010" i="2"/>
  <c r="L1009" i="2" l="1"/>
  <c r="J1010" i="2"/>
  <c r="K1010" i="2" s="1"/>
  <c r="M1010" i="2" s="1"/>
  <c r="N1008" i="2"/>
  <c r="B1007" i="2"/>
  <c r="A1007" i="2"/>
  <c r="Q1012" i="2"/>
  <c r="I1011" i="2"/>
  <c r="H1011" i="2"/>
  <c r="L1010" i="2" l="1"/>
  <c r="J1011" i="2"/>
  <c r="K1011" i="2" s="1"/>
  <c r="M1011" i="2" s="1"/>
  <c r="N1009" i="2"/>
  <c r="B1008" i="2"/>
  <c r="A1008" i="2"/>
  <c r="Q1013" i="2"/>
  <c r="I1012" i="2"/>
  <c r="H1012" i="2"/>
  <c r="L1011" i="2" l="1"/>
  <c r="J1012" i="2"/>
  <c r="K1012" i="2" s="1"/>
  <c r="M1012" i="2" s="1"/>
  <c r="N1010" i="2"/>
  <c r="B1009" i="2"/>
  <c r="A1009" i="2"/>
  <c r="Q1014" i="2"/>
  <c r="I1013" i="2"/>
  <c r="H1013" i="2"/>
  <c r="L1012" i="2" l="1"/>
  <c r="J1013" i="2"/>
  <c r="K1013" i="2" s="1"/>
  <c r="M1013" i="2" s="1"/>
  <c r="N1011" i="2"/>
  <c r="B1010" i="2"/>
  <c r="A1010" i="2"/>
  <c r="Q1015" i="2"/>
  <c r="I1014" i="2"/>
  <c r="H1014" i="2"/>
  <c r="L1013" i="2" l="1"/>
  <c r="J1014" i="2"/>
  <c r="K1014" i="2" s="1"/>
  <c r="M1014" i="2" s="1"/>
  <c r="N1012" i="2"/>
  <c r="B1011" i="2"/>
  <c r="A1011" i="2"/>
  <c r="Q1016" i="2"/>
  <c r="I1015" i="2"/>
  <c r="H1015" i="2"/>
  <c r="L1014" i="2" l="1"/>
  <c r="J1015" i="2"/>
  <c r="K1015" i="2" s="1"/>
  <c r="M1015" i="2" s="1"/>
  <c r="N1013" i="2"/>
  <c r="B1012" i="2"/>
  <c r="A1012" i="2"/>
  <c r="Q1017" i="2"/>
  <c r="I1016" i="2"/>
  <c r="H1016" i="2"/>
  <c r="L1015" i="2" l="1"/>
  <c r="J1016" i="2"/>
  <c r="K1016" i="2" s="1"/>
  <c r="M1016" i="2" s="1"/>
  <c r="N1014" i="2"/>
  <c r="B1013" i="2"/>
  <c r="A1013" i="2"/>
  <c r="Q1018" i="2"/>
  <c r="I1017" i="2"/>
  <c r="H1017" i="2"/>
  <c r="L1016" i="2" l="1"/>
  <c r="J1017" i="2"/>
  <c r="K1017" i="2" s="1"/>
  <c r="M1017" i="2" s="1"/>
  <c r="N1015" i="2"/>
  <c r="B1014" i="2"/>
  <c r="A1014" i="2"/>
  <c r="Q1019" i="2"/>
  <c r="I1018" i="2"/>
  <c r="H1018" i="2"/>
  <c r="L1017" i="2" l="1"/>
  <c r="J1018" i="2"/>
  <c r="K1018" i="2" s="1"/>
  <c r="M1018" i="2" s="1"/>
  <c r="N1016" i="2"/>
  <c r="B1015" i="2"/>
  <c r="A1015" i="2"/>
  <c r="Q1020" i="2"/>
  <c r="I1019" i="2"/>
  <c r="H1019" i="2"/>
  <c r="L1018" i="2" l="1"/>
  <c r="J1019" i="2"/>
  <c r="K1019" i="2" s="1"/>
  <c r="M1019" i="2" s="1"/>
  <c r="N1017" i="2"/>
  <c r="B1016" i="2"/>
  <c r="A1016" i="2"/>
  <c r="Q1021" i="2"/>
  <c r="I1020" i="2"/>
  <c r="H1020" i="2"/>
  <c r="L1019" i="2" l="1"/>
  <c r="J1020" i="2"/>
  <c r="K1020" i="2" s="1"/>
  <c r="M1020" i="2" s="1"/>
  <c r="N1018" i="2"/>
  <c r="B1017" i="2"/>
  <c r="A1017" i="2"/>
  <c r="Q1022" i="2"/>
  <c r="I1021" i="2"/>
  <c r="H1021" i="2"/>
  <c r="L1020" i="2" l="1"/>
  <c r="J1021" i="2"/>
  <c r="K1021" i="2" s="1"/>
  <c r="M1021" i="2" s="1"/>
  <c r="N1019" i="2"/>
  <c r="B1018" i="2"/>
  <c r="A1018" i="2"/>
  <c r="Q1023" i="2"/>
  <c r="I1022" i="2"/>
  <c r="H1022" i="2"/>
  <c r="L1021" i="2" l="1"/>
  <c r="J1022" i="2"/>
  <c r="K1022" i="2" s="1"/>
  <c r="M1022" i="2" s="1"/>
  <c r="N1020" i="2"/>
  <c r="B1019" i="2"/>
  <c r="A1019" i="2"/>
  <c r="Q1024" i="2"/>
  <c r="I1023" i="2"/>
  <c r="H1023" i="2"/>
  <c r="L1022" i="2" l="1"/>
  <c r="J1023" i="2"/>
  <c r="K1023" i="2" s="1"/>
  <c r="M1023" i="2" s="1"/>
  <c r="N1021" i="2"/>
  <c r="B1020" i="2"/>
  <c r="A1020" i="2"/>
  <c r="Q1025" i="2"/>
  <c r="I1024" i="2"/>
  <c r="H1024" i="2"/>
  <c r="L1023" i="2" l="1"/>
  <c r="J1024" i="2"/>
  <c r="K1024" i="2" s="1"/>
  <c r="M1024" i="2" s="1"/>
  <c r="N1022" i="2"/>
  <c r="B1021" i="2"/>
  <c r="A1021" i="2"/>
  <c r="Q1026" i="2"/>
  <c r="I1025" i="2"/>
  <c r="H1025" i="2"/>
  <c r="L1024" i="2" l="1"/>
  <c r="J1025" i="2"/>
  <c r="K1025" i="2" s="1"/>
  <c r="M1025" i="2" s="1"/>
  <c r="N1023" i="2"/>
  <c r="B1022" i="2"/>
  <c r="A1022" i="2"/>
  <c r="Q1027" i="2"/>
  <c r="I1026" i="2"/>
  <c r="H1026" i="2"/>
  <c r="L1025" i="2" l="1"/>
  <c r="J1026" i="2"/>
  <c r="K1026" i="2" s="1"/>
  <c r="M1026" i="2" s="1"/>
  <c r="N1024" i="2"/>
  <c r="B1023" i="2"/>
  <c r="A1023" i="2"/>
  <c r="Q1028" i="2"/>
  <c r="I1027" i="2"/>
  <c r="H1027" i="2"/>
  <c r="L1026" i="2" l="1"/>
  <c r="J1027" i="2"/>
  <c r="K1027" i="2" s="1"/>
  <c r="M1027" i="2" s="1"/>
  <c r="N1025" i="2"/>
  <c r="B1024" i="2"/>
  <c r="A1024" i="2"/>
  <c r="Q1029" i="2"/>
  <c r="I1028" i="2"/>
  <c r="H1028" i="2"/>
  <c r="L1027" i="2" l="1"/>
  <c r="J1028" i="2"/>
  <c r="K1028" i="2" s="1"/>
  <c r="M1028" i="2" s="1"/>
  <c r="N1026" i="2"/>
  <c r="B1025" i="2"/>
  <c r="A1025" i="2"/>
  <c r="Q1030" i="2"/>
  <c r="I1029" i="2"/>
  <c r="H1029" i="2"/>
  <c r="L1028" i="2" l="1"/>
  <c r="J1029" i="2"/>
  <c r="K1029" i="2" s="1"/>
  <c r="M1029" i="2" s="1"/>
  <c r="N1027" i="2"/>
  <c r="B1026" i="2"/>
  <c r="A1026" i="2"/>
  <c r="Q1031" i="2"/>
  <c r="I1030" i="2"/>
  <c r="H1030" i="2"/>
  <c r="L1029" i="2" l="1"/>
  <c r="J1030" i="2"/>
  <c r="K1030" i="2" s="1"/>
  <c r="M1030" i="2" s="1"/>
  <c r="N1028" i="2"/>
  <c r="B1027" i="2"/>
  <c r="A1027" i="2"/>
  <c r="Q1032" i="2"/>
  <c r="I1031" i="2"/>
  <c r="H1031" i="2"/>
  <c r="L1030" i="2" l="1"/>
  <c r="J1031" i="2"/>
  <c r="K1031" i="2" s="1"/>
  <c r="M1031" i="2" s="1"/>
  <c r="N1029" i="2"/>
  <c r="B1028" i="2"/>
  <c r="A1028" i="2"/>
  <c r="Q1033" i="2"/>
  <c r="I1032" i="2"/>
  <c r="H1032" i="2"/>
  <c r="L1031" i="2" l="1"/>
  <c r="J1032" i="2"/>
  <c r="K1032" i="2" s="1"/>
  <c r="M1032" i="2" s="1"/>
  <c r="N1030" i="2"/>
  <c r="B1029" i="2"/>
  <c r="A1029" i="2"/>
  <c r="Q1034" i="2"/>
  <c r="I1033" i="2"/>
  <c r="H1033" i="2"/>
  <c r="L1032" i="2" l="1"/>
  <c r="J1033" i="2"/>
  <c r="K1033" i="2" s="1"/>
  <c r="M1033" i="2" s="1"/>
  <c r="N1031" i="2"/>
  <c r="B1030" i="2"/>
  <c r="A1030" i="2"/>
  <c r="Q1035" i="2"/>
  <c r="I1034" i="2"/>
  <c r="H1034" i="2"/>
  <c r="L1033" i="2" l="1"/>
  <c r="J1034" i="2"/>
  <c r="K1034" i="2" s="1"/>
  <c r="M1034" i="2" s="1"/>
  <c r="N1032" i="2"/>
  <c r="B1031" i="2"/>
  <c r="A1031" i="2"/>
  <c r="Q1036" i="2"/>
  <c r="I1035" i="2"/>
  <c r="H1035" i="2"/>
  <c r="L1034" i="2" l="1"/>
  <c r="J1035" i="2"/>
  <c r="K1035" i="2" s="1"/>
  <c r="M1035" i="2" s="1"/>
  <c r="N1033" i="2"/>
  <c r="B1032" i="2"/>
  <c r="A1032" i="2"/>
  <c r="Q1037" i="2"/>
  <c r="I1036" i="2"/>
  <c r="H1036" i="2"/>
  <c r="L1035" i="2" l="1"/>
  <c r="J1036" i="2"/>
  <c r="K1036" i="2" s="1"/>
  <c r="M1036" i="2" s="1"/>
  <c r="N1034" i="2"/>
  <c r="B1033" i="2"/>
  <c r="A1033" i="2"/>
  <c r="Q1038" i="2"/>
  <c r="I1037" i="2"/>
  <c r="H1037" i="2"/>
  <c r="L1036" i="2" l="1"/>
  <c r="J1037" i="2"/>
  <c r="K1037" i="2" s="1"/>
  <c r="M1037" i="2" s="1"/>
  <c r="N1035" i="2"/>
  <c r="B1034" i="2"/>
  <c r="A1034" i="2"/>
  <c r="Q1039" i="2"/>
  <c r="I1038" i="2"/>
  <c r="H1038" i="2"/>
  <c r="L1037" i="2" l="1"/>
  <c r="J1038" i="2"/>
  <c r="K1038" i="2" s="1"/>
  <c r="M1038" i="2" s="1"/>
  <c r="N1036" i="2"/>
  <c r="B1035" i="2"/>
  <c r="A1035" i="2"/>
  <c r="Q1040" i="2"/>
  <c r="I1039" i="2"/>
  <c r="H1039" i="2"/>
  <c r="L1038" i="2" l="1"/>
  <c r="J1039" i="2"/>
  <c r="K1039" i="2" s="1"/>
  <c r="M1039" i="2" s="1"/>
  <c r="N1037" i="2"/>
  <c r="B1036" i="2"/>
  <c r="A1036" i="2"/>
  <c r="Q1041" i="2"/>
  <c r="I1040" i="2"/>
  <c r="H1040" i="2"/>
  <c r="L1039" i="2" l="1"/>
  <c r="J1040" i="2"/>
  <c r="K1040" i="2" s="1"/>
  <c r="M1040" i="2" s="1"/>
  <c r="N1038" i="2"/>
  <c r="B1037" i="2"/>
  <c r="A1037" i="2"/>
  <c r="Q1042" i="2"/>
  <c r="I1041" i="2"/>
  <c r="H1041" i="2"/>
  <c r="L1040" i="2" l="1"/>
  <c r="J1041" i="2"/>
  <c r="K1041" i="2" s="1"/>
  <c r="M1041" i="2" s="1"/>
  <c r="N1039" i="2"/>
  <c r="B1038" i="2"/>
  <c r="A1038" i="2"/>
  <c r="Q1043" i="2"/>
  <c r="I1042" i="2"/>
  <c r="H1042" i="2"/>
  <c r="L1041" i="2" l="1"/>
  <c r="J1042" i="2"/>
  <c r="K1042" i="2" s="1"/>
  <c r="M1042" i="2" s="1"/>
  <c r="N1040" i="2"/>
  <c r="B1039" i="2"/>
  <c r="A1039" i="2"/>
  <c r="Q1044" i="2"/>
  <c r="I1043" i="2"/>
  <c r="H1043" i="2"/>
  <c r="L1042" i="2" l="1"/>
  <c r="J1043" i="2"/>
  <c r="K1043" i="2" s="1"/>
  <c r="M1043" i="2" s="1"/>
  <c r="N1041" i="2"/>
  <c r="B1040" i="2"/>
  <c r="A1040" i="2"/>
  <c r="Q1045" i="2"/>
  <c r="I1044" i="2"/>
  <c r="H1044" i="2"/>
  <c r="L1043" i="2" l="1"/>
  <c r="J1044" i="2"/>
  <c r="K1044" i="2" s="1"/>
  <c r="M1044" i="2" s="1"/>
  <c r="N1042" i="2"/>
  <c r="B1041" i="2"/>
  <c r="A1041" i="2"/>
  <c r="Q1046" i="2"/>
  <c r="I1045" i="2"/>
  <c r="H1045" i="2"/>
  <c r="L1044" i="2" l="1"/>
  <c r="J1045" i="2"/>
  <c r="K1045" i="2" s="1"/>
  <c r="M1045" i="2" s="1"/>
  <c r="N1043" i="2"/>
  <c r="B1042" i="2"/>
  <c r="A1042" i="2"/>
  <c r="Q1047" i="2"/>
  <c r="I1046" i="2"/>
  <c r="H1046" i="2"/>
  <c r="L1045" i="2" l="1"/>
  <c r="J1046" i="2"/>
  <c r="K1046" i="2" s="1"/>
  <c r="M1046" i="2" s="1"/>
  <c r="N1044" i="2"/>
  <c r="B1043" i="2"/>
  <c r="A1043" i="2"/>
  <c r="Q1048" i="2"/>
  <c r="I1047" i="2"/>
  <c r="H1047" i="2"/>
  <c r="L1046" i="2" l="1"/>
  <c r="J1047" i="2"/>
  <c r="K1047" i="2" s="1"/>
  <c r="M1047" i="2" s="1"/>
  <c r="N1045" i="2"/>
  <c r="B1044" i="2"/>
  <c r="A1044" i="2"/>
  <c r="Q1049" i="2"/>
  <c r="I1048" i="2"/>
  <c r="H1048" i="2"/>
  <c r="L1047" i="2" l="1"/>
  <c r="J1048" i="2"/>
  <c r="K1048" i="2" s="1"/>
  <c r="M1048" i="2" s="1"/>
  <c r="N1046" i="2"/>
  <c r="B1045" i="2"/>
  <c r="A1045" i="2"/>
  <c r="Q1050" i="2"/>
  <c r="I1049" i="2"/>
  <c r="H1049" i="2"/>
  <c r="L1048" i="2" l="1"/>
  <c r="J1049" i="2"/>
  <c r="K1049" i="2" s="1"/>
  <c r="M1049" i="2" s="1"/>
  <c r="N1047" i="2"/>
  <c r="B1046" i="2"/>
  <c r="A1046" i="2"/>
  <c r="Q1051" i="2"/>
  <c r="I1050" i="2"/>
  <c r="H1050" i="2"/>
  <c r="L1049" i="2" l="1"/>
  <c r="J1050" i="2"/>
  <c r="K1050" i="2" s="1"/>
  <c r="M1050" i="2" s="1"/>
  <c r="N1048" i="2"/>
  <c r="B1047" i="2"/>
  <c r="A1047" i="2"/>
  <c r="Q1052" i="2"/>
  <c r="I1051" i="2"/>
  <c r="H1051" i="2"/>
  <c r="L1050" i="2" l="1"/>
  <c r="J1051" i="2"/>
  <c r="K1051" i="2" s="1"/>
  <c r="M1051" i="2" s="1"/>
  <c r="N1049" i="2"/>
  <c r="B1048" i="2"/>
  <c r="A1048" i="2"/>
  <c r="Q1053" i="2"/>
  <c r="I1052" i="2"/>
  <c r="H1052" i="2"/>
  <c r="L1051" i="2" l="1"/>
  <c r="J1052" i="2"/>
  <c r="K1052" i="2" s="1"/>
  <c r="M1052" i="2" s="1"/>
  <c r="N1050" i="2"/>
  <c r="B1049" i="2"/>
  <c r="A1049" i="2"/>
  <c r="Q1054" i="2"/>
  <c r="I1053" i="2"/>
  <c r="H1053" i="2"/>
  <c r="L1052" i="2" l="1"/>
  <c r="J1053" i="2"/>
  <c r="K1053" i="2" s="1"/>
  <c r="M1053" i="2" s="1"/>
  <c r="N1051" i="2"/>
  <c r="B1050" i="2"/>
  <c r="A1050" i="2"/>
  <c r="Q1055" i="2"/>
  <c r="I1054" i="2"/>
  <c r="H1054" i="2"/>
  <c r="L1053" i="2" l="1"/>
  <c r="J1054" i="2"/>
  <c r="K1054" i="2" s="1"/>
  <c r="M1054" i="2" s="1"/>
  <c r="N1052" i="2"/>
  <c r="B1051" i="2"/>
  <c r="A1051" i="2"/>
  <c r="Q1056" i="2"/>
  <c r="I1055" i="2"/>
  <c r="H1055" i="2"/>
  <c r="L1054" i="2" l="1"/>
  <c r="J1055" i="2"/>
  <c r="K1055" i="2" s="1"/>
  <c r="M1055" i="2" s="1"/>
  <c r="N1053" i="2"/>
  <c r="B1052" i="2"/>
  <c r="A1052" i="2"/>
  <c r="Q1057" i="2"/>
  <c r="I1056" i="2"/>
  <c r="H1056" i="2"/>
  <c r="L1055" i="2" l="1"/>
  <c r="J1056" i="2"/>
  <c r="K1056" i="2" s="1"/>
  <c r="M1056" i="2" s="1"/>
  <c r="N1054" i="2"/>
  <c r="B1053" i="2"/>
  <c r="A1053" i="2"/>
  <c r="Q1058" i="2"/>
  <c r="I1057" i="2"/>
  <c r="H1057" i="2"/>
  <c r="L1056" i="2" l="1"/>
  <c r="J1057" i="2"/>
  <c r="K1057" i="2" s="1"/>
  <c r="M1057" i="2" s="1"/>
  <c r="N1055" i="2"/>
  <c r="B1054" i="2"/>
  <c r="A1054" i="2"/>
  <c r="Q1059" i="2"/>
  <c r="I1058" i="2"/>
  <c r="H1058" i="2"/>
  <c r="L1057" i="2" l="1"/>
  <c r="J1058" i="2"/>
  <c r="K1058" i="2" s="1"/>
  <c r="M1058" i="2" s="1"/>
  <c r="N1056" i="2"/>
  <c r="B1055" i="2"/>
  <c r="A1055" i="2"/>
  <c r="Q1060" i="2"/>
  <c r="I1059" i="2"/>
  <c r="H1059" i="2"/>
  <c r="L1058" i="2" l="1"/>
  <c r="J1059" i="2"/>
  <c r="K1059" i="2" s="1"/>
  <c r="M1059" i="2" s="1"/>
  <c r="N1057" i="2"/>
  <c r="B1056" i="2"/>
  <c r="A1056" i="2"/>
  <c r="Q1061" i="2"/>
  <c r="I1060" i="2"/>
  <c r="H1060" i="2"/>
  <c r="L1059" i="2" l="1"/>
  <c r="J1060" i="2"/>
  <c r="K1060" i="2" s="1"/>
  <c r="M1060" i="2" s="1"/>
  <c r="N1058" i="2"/>
  <c r="B1057" i="2"/>
  <c r="A1057" i="2"/>
  <c r="Q1062" i="2"/>
  <c r="I1061" i="2"/>
  <c r="H1061" i="2"/>
  <c r="L1060" i="2" l="1"/>
  <c r="J1061" i="2"/>
  <c r="K1061" i="2" s="1"/>
  <c r="M1061" i="2" s="1"/>
  <c r="N1059" i="2"/>
  <c r="B1058" i="2"/>
  <c r="A1058" i="2"/>
  <c r="Q1063" i="2"/>
  <c r="I1062" i="2"/>
  <c r="H1062" i="2"/>
  <c r="L1061" i="2" l="1"/>
  <c r="J1062" i="2"/>
  <c r="K1062" i="2" s="1"/>
  <c r="M1062" i="2" s="1"/>
  <c r="N1060" i="2"/>
  <c r="B1059" i="2"/>
  <c r="A1059" i="2"/>
  <c r="Q1064" i="2"/>
  <c r="I1063" i="2"/>
  <c r="H1063" i="2"/>
  <c r="L1062" i="2" l="1"/>
  <c r="J1063" i="2"/>
  <c r="K1063" i="2" s="1"/>
  <c r="M1063" i="2" s="1"/>
  <c r="N1061" i="2"/>
  <c r="B1060" i="2"/>
  <c r="A1060" i="2"/>
  <c r="Q1065" i="2"/>
  <c r="I1064" i="2"/>
  <c r="H1064" i="2"/>
  <c r="L1063" i="2" l="1"/>
  <c r="J1064" i="2"/>
  <c r="K1064" i="2" s="1"/>
  <c r="M1064" i="2" s="1"/>
  <c r="N1062" i="2"/>
  <c r="B1061" i="2"/>
  <c r="A1061" i="2"/>
  <c r="Q1066" i="2"/>
  <c r="I1065" i="2"/>
  <c r="H1065" i="2"/>
  <c r="L1064" i="2" l="1"/>
  <c r="J1065" i="2"/>
  <c r="K1065" i="2" s="1"/>
  <c r="M1065" i="2" s="1"/>
  <c r="N1063" i="2"/>
  <c r="B1062" i="2"/>
  <c r="A1062" i="2"/>
  <c r="Q1067" i="2"/>
  <c r="I1066" i="2"/>
  <c r="H1066" i="2"/>
  <c r="L1065" i="2" l="1"/>
  <c r="J1066" i="2"/>
  <c r="K1066" i="2" s="1"/>
  <c r="M1066" i="2" s="1"/>
  <c r="N1064" i="2"/>
  <c r="B1063" i="2"/>
  <c r="A1063" i="2"/>
  <c r="Q1068" i="2"/>
  <c r="I1067" i="2"/>
  <c r="H1067" i="2"/>
  <c r="L1066" i="2" l="1"/>
  <c r="J1067" i="2"/>
  <c r="K1067" i="2" s="1"/>
  <c r="M1067" i="2" s="1"/>
  <c r="N1065" i="2"/>
  <c r="B1064" i="2"/>
  <c r="A1064" i="2"/>
  <c r="Q1069" i="2"/>
  <c r="I1068" i="2"/>
  <c r="H1068" i="2"/>
  <c r="L1067" i="2" l="1"/>
  <c r="J1068" i="2"/>
  <c r="K1068" i="2" s="1"/>
  <c r="M1068" i="2" s="1"/>
  <c r="N1066" i="2"/>
  <c r="B1065" i="2"/>
  <c r="A1065" i="2"/>
  <c r="Q1070" i="2"/>
  <c r="I1069" i="2"/>
  <c r="H1069" i="2"/>
  <c r="L1068" i="2" l="1"/>
  <c r="J1069" i="2"/>
  <c r="K1069" i="2" s="1"/>
  <c r="M1069" i="2" s="1"/>
  <c r="N1067" i="2"/>
  <c r="B1066" i="2"/>
  <c r="A1066" i="2"/>
  <c r="Q1071" i="2"/>
  <c r="I1070" i="2"/>
  <c r="H1070" i="2"/>
  <c r="L1069" i="2" l="1"/>
  <c r="J1070" i="2"/>
  <c r="K1070" i="2" s="1"/>
  <c r="M1070" i="2" s="1"/>
  <c r="N1068" i="2"/>
  <c r="B1067" i="2"/>
  <c r="A1067" i="2"/>
  <c r="Q1072" i="2"/>
  <c r="I1071" i="2"/>
  <c r="H1071" i="2"/>
  <c r="L1070" i="2" l="1"/>
  <c r="J1071" i="2"/>
  <c r="K1071" i="2" s="1"/>
  <c r="M1071" i="2" s="1"/>
  <c r="N1069" i="2"/>
  <c r="B1068" i="2"/>
  <c r="A1068" i="2"/>
  <c r="Q1073" i="2"/>
  <c r="I1072" i="2"/>
  <c r="H1072" i="2"/>
  <c r="L1071" i="2" l="1"/>
  <c r="J1072" i="2"/>
  <c r="K1072" i="2" s="1"/>
  <c r="M1072" i="2" s="1"/>
  <c r="N1070" i="2"/>
  <c r="B1069" i="2"/>
  <c r="A1069" i="2"/>
  <c r="Q1074" i="2"/>
  <c r="I1073" i="2"/>
  <c r="H1073" i="2"/>
  <c r="L1072" i="2" l="1"/>
  <c r="J1073" i="2"/>
  <c r="K1073" i="2" s="1"/>
  <c r="M1073" i="2" s="1"/>
  <c r="N1071" i="2"/>
  <c r="B1070" i="2"/>
  <c r="A1070" i="2"/>
  <c r="Q1075" i="2"/>
  <c r="I1074" i="2"/>
  <c r="H1074" i="2"/>
  <c r="L1073" i="2" l="1"/>
  <c r="J1074" i="2"/>
  <c r="K1074" i="2" s="1"/>
  <c r="M1074" i="2" s="1"/>
  <c r="N1072" i="2"/>
  <c r="B1071" i="2"/>
  <c r="A1071" i="2"/>
  <c r="Q1076" i="2"/>
  <c r="I1075" i="2"/>
  <c r="H1075" i="2"/>
  <c r="L1074" i="2" l="1"/>
  <c r="J1075" i="2"/>
  <c r="K1075" i="2" s="1"/>
  <c r="M1075" i="2" s="1"/>
  <c r="N1073" i="2"/>
  <c r="B1072" i="2"/>
  <c r="A1072" i="2"/>
  <c r="Q1077" i="2"/>
  <c r="I1076" i="2"/>
  <c r="H1076" i="2"/>
  <c r="L1075" i="2" l="1"/>
  <c r="J1076" i="2"/>
  <c r="K1076" i="2" s="1"/>
  <c r="M1076" i="2" s="1"/>
  <c r="N1074" i="2"/>
  <c r="B1073" i="2"/>
  <c r="A1073" i="2"/>
  <c r="Q1078" i="2"/>
  <c r="I1077" i="2"/>
  <c r="H1077" i="2"/>
  <c r="L1076" i="2" l="1"/>
  <c r="J1077" i="2"/>
  <c r="K1077" i="2" s="1"/>
  <c r="M1077" i="2" s="1"/>
  <c r="N1075" i="2"/>
  <c r="B1074" i="2"/>
  <c r="A1074" i="2"/>
  <c r="Q1079" i="2"/>
  <c r="I1078" i="2"/>
  <c r="H1078" i="2"/>
  <c r="L1077" i="2" l="1"/>
  <c r="J1078" i="2"/>
  <c r="K1078" i="2" s="1"/>
  <c r="M1078" i="2" s="1"/>
  <c r="N1076" i="2"/>
  <c r="B1075" i="2"/>
  <c r="A1075" i="2"/>
  <c r="Q1080" i="2"/>
  <c r="I1079" i="2"/>
  <c r="H1079" i="2"/>
  <c r="L1078" i="2" l="1"/>
  <c r="J1079" i="2"/>
  <c r="K1079" i="2" s="1"/>
  <c r="M1079" i="2" s="1"/>
  <c r="N1077" i="2"/>
  <c r="B1076" i="2"/>
  <c r="A1076" i="2"/>
  <c r="Q1081" i="2"/>
  <c r="I1080" i="2"/>
  <c r="H1080" i="2"/>
  <c r="L1079" i="2" l="1"/>
  <c r="J1080" i="2"/>
  <c r="K1080" i="2" s="1"/>
  <c r="M1080" i="2" s="1"/>
  <c r="N1078" i="2"/>
  <c r="B1077" i="2"/>
  <c r="A1077" i="2"/>
  <c r="Q1082" i="2"/>
  <c r="I1081" i="2"/>
  <c r="H1081" i="2"/>
  <c r="L1080" i="2" l="1"/>
  <c r="J1081" i="2"/>
  <c r="K1081" i="2" s="1"/>
  <c r="M1081" i="2" s="1"/>
  <c r="N1079" i="2"/>
  <c r="B1078" i="2"/>
  <c r="A1078" i="2"/>
  <c r="Q1083" i="2"/>
  <c r="I1082" i="2"/>
  <c r="H1082" i="2"/>
  <c r="L1081" i="2" l="1"/>
  <c r="J1082" i="2"/>
  <c r="K1082" i="2" s="1"/>
  <c r="M1082" i="2" s="1"/>
  <c r="N1080" i="2"/>
  <c r="B1079" i="2"/>
  <c r="A1079" i="2"/>
  <c r="Q1084" i="2"/>
  <c r="I1083" i="2"/>
  <c r="H1083" i="2"/>
  <c r="L1082" i="2" l="1"/>
  <c r="J1083" i="2"/>
  <c r="K1083" i="2" s="1"/>
  <c r="M1083" i="2" s="1"/>
  <c r="N1081" i="2"/>
  <c r="B1080" i="2"/>
  <c r="A1080" i="2"/>
  <c r="Q1085" i="2"/>
  <c r="I1084" i="2"/>
  <c r="H1084" i="2"/>
  <c r="L1083" i="2" l="1"/>
  <c r="J1084" i="2"/>
  <c r="K1084" i="2" s="1"/>
  <c r="M1084" i="2" s="1"/>
  <c r="N1082" i="2"/>
  <c r="B1081" i="2"/>
  <c r="A1081" i="2"/>
  <c r="Q1086" i="2"/>
  <c r="I1085" i="2"/>
  <c r="H1085" i="2"/>
  <c r="L1084" i="2" l="1"/>
  <c r="J1085" i="2"/>
  <c r="K1085" i="2" s="1"/>
  <c r="M1085" i="2" s="1"/>
  <c r="N1083" i="2"/>
  <c r="B1082" i="2"/>
  <c r="A1082" i="2"/>
  <c r="Q1087" i="2"/>
  <c r="I1086" i="2"/>
  <c r="H1086" i="2"/>
  <c r="L1085" i="2" l="1"/>
  <c r="J1086" i="2"/>
  <c r="K1086" i="2" s="1"/>
  <c r="M1086" i="2" s="1"/>
  <c r="N1084" i="2"/>
  <c r="B1083" i="2"/>
  <c r="A1083" i="2"/>
  <c r="Q1088" i="2"/>
  <c r="I1087" i="2"/>
  <c r="H1087" i="2"/>
  <c r="L1086" i="2" l="1"/>
  <c r="J1087" i="2"/>
  <c r="K1087" i="2" s="1"/>
  <c r="M1087" i="2" s="1"/>
  <c r="N1085" i="2"/>
  <c r="B1084" i="2"/>
  <c r="A1084" i="2"/>
  <c r="Q1089" i="2"/>
  <c r="I1088" i="2"/>
  <c r="H1088" i="2"/>
  <c r="L1087" i="2" l="1"/>
  <c r="J1088" i="2"/>
  <c r="K1088" i="2" s="1"/>
  <c r="M1088" i="2" s="1"/>
  <c r="N1086" i="2"/>
  <c r="B1085" i="2"/>
  <c r="A1085" i="2"/>
  <c r="Q1090" i="2"/>
  <c r="I1089" i="2"/>
  <c r="H1089" i="2"/>
  <c r="L1088" i="2" l="1"/>
  <c r="J1089" i="2"/>
  <c r="K1089" i="2" s="1"/>
  <c r="M1089" i="2" s="1"/>
  <c r="N1087" i="2"/>
  <c r="B1086" i="2"/>
  <c r="A1086" i="2"/>
  <c r="Q1091" i="2"/>
  <c r="I1090" i="2"/>
  <c r="H1090" i="2"/>
  <c r="L1089" i="2" l="1"/>
  <c r="J1090" i="2"/>
  <c r="K1090" i="2" s="1"/>
  <c r="M1090" i="2" s="1"/>
  <c r="N1088" i="2"/>
  <c r="B1087" i="2"/>
  <c r="A1087" i="2"/>
  <c r="Q1092" i="2"/>
  <c r="I1091" i="2"/>
  <c r="H1091" i="2"/>
  <c r="L1090" i="2" l="1"/>
  <c r="J1091" i="2"/>
  <c r="K1091" i="2" s="1"/>
  <c r="M1091" i="2" s="1"/>
  <c r="N1089" i="2"/>
  <c r="B1088" i="2"/>
  <c r="A1088" i="2"/>
  <c r="Q1093" i="2"/>
  <c r="I1092" i="2"/>
  <c r="H1092" i="2"/>
  <c r="L1091" i="2" l="1"/>
  <c r="J1092" i="2"/>
  <c r="K1092" i="2" s="1"/>
  <c r="M1092" i="2" s="1"/>
  <c r="N1090" i="2"/>
  <c r="B1089" i="2"/>
  <c r="A1089" i="2"/>
  <c r="Q1094" i="2"/>
  <c r="I1093" i="2"/>
  <c r="H1093" i="2"/>
  <c r="L1092" i="2" l="1"/>
  <c r="J1093" i="2"/>
  <c r="K1093" i="2" s="1"/>
  <c r="M1093" i="2" s="1"/>
  <c r="N1091" i="2"/>
  <c r="B1090" i="2"/>
  <c r="A1090" i="2"/>
  <c r="Q1095" i="2"/>
  <c r="I1094" i="2"/>
  <c r="H1094" i="2"/>
  <c r="L1093" i="2" l="1"/>
  <c r="J1094" i="2"/>
  <c r="K1094" i="2" s="1"/>
  <c r="M1094" i="2" s="1"/>
  <c r="N1092" i="2"/>
  <c r="B1091" i="2"/>
  <c r="A1091" i="2"/>
  <c r="Q1096" i="2"/>
  <c r="I1095" i="2"/>
  <c r="H1095" i="2"/>
  <c r="L1094" i="2" l="1"/>
  <c r="J1095" i="2"/>
  <c r="K1095" i="2" s="1"/>
  <c r="M1095" i="2" s="1"/>
  <c r="N1093" i="2"/>
  <c r="B1092" i="2"/>
  <c r="A1092" i="2"/>
  <c r="Q1097" i="2"/>
  <c r="I1096" i="2"/>
  <c r="H1096" i="2"/>
  <c r="L1095" i="2" l="1"/>
  <c r="J1096" i="2"/>
  <c r="K1096" i="2" s="1"/>
  <c r="M1096" i="2" s="1"/>
  <c r="N1094" i="2"/>
  <c r="B1093" i="2"/>
  <c r="A1093" i="2"/>
  <c r="Q1098" i="2"/>
  <c r="I1097" i="2"/>
  <c r="H1097" i="2"/>
  <c r="L1096" i="2" l="1"/>
  <c r="J1097" i="2"/>
  <c r="K1097" i="2" s="1"/>
  <c r="M1097" i="2" s="1"/>
  <c r="N1095" i="2"/>
  <c r="B1094" i="2"/>
  <c r="A1094" i="2"/>
  <c r="Q1099" i="2"/>
  <c r="I1098" i="2"/>
  <c r="H1098" i="2"/>
  <c r="L1097" i="2" l="1"/>
  <c r="J1098" i="2"/>
  <c r="K1098" i="2" s="1"/>
  <c r="M1098" i="2" s="1"/>
  <c r="N1096" i="2"/>
  <c r="B1095" i="2"/>
  <c r="A1095" i="2"/>
  <c r="Q1100" i="2"/>
  <c r="I1099" i="2"/>
  <c r="H1099" i="2"/>
  <c r="L1098" i="2" l="1"/>
  <c r="J1099" i="2"/>
  <c r="K1099" i="2" s="1"/>
  <c r="M1099" i="2" s="1"/>
  <c r="N1097" i="2"/>
  <c r="B1096" i="2"/>
  <c r="A1096" i="2"/>
  <c r="Q1101" i="2"/>
  <c r="I1100" i="2"/>
  <c r="H1100" i="2"/>
  <c r="L1099" i="2" l="1"/>
  <c r="J1100" i="2"/>
  <c r="K1100" i="2" s="1"/>
  <c r="M1100" i="2" s="1"/>
  <c r="N1098" i="2"/>
  <c r="B1097" i="2"/>
  <c r="A1097" i="2"/>
  <c r="Q1102" i="2"/>
  <c r="I1101" i="2"/>
  <c r="H1101" i="2"/>
  <c r="L1100" i="2" l="1"/>
  <c r="J1101" i="2"/>
  <c r="K1101" i="2" s="1"/>
  <c r="M1101" i="2" s="1"/>
  <c r="N1099" i="2"/>
  <c r="B1098" i="2"/>
  <c r="A1098" i="2"/>
  <c r="Q1103" i="2"/>
  <c r="I1102" i="2"/>
  <c r="H1102" i="2"/>
  <c r="L1101" i="2" l="1"/>
  <c r="J1102" i="2"/>
  <c r="K1102" i="2" s="1"/>
  <c r="M1102" i="2" s="1"/>
  <c r="N1100" i="2"/>
  <c r="B1099" i="2"/>
  <c r="A1099" i="2"/>
  <c r="Q1104" i="2"/>
  <c r="I1103" i="2"/>
  <c r="H1103" i="2"/>
  <c r="L1102" i="2" l="1"/>
  <c r="J1103" i="2"/>
  <c r="K1103" i="2" s="1"/>
  <c r="M1103" i="2" s="1"/>
  <c r="N1101" i="2"/>
  <c r="B1100" i="2"/>
  <c r="A1100" i="2"/>
  <c r="Q1105" i="2"/>
  <c r="I1104" i="2"/>
  <c r="H1104" i="2"/>
  <c r="L1103" i="2" l="1"/>
  <c r="J1104" i="2"/>
  <c r="K1104" i="2" s="1"/>
  <c r="M1104" i="2" s="1"/>
  <c r="N1102" i="2"/>
  <c r="B1101" i="2"/>
  <c r="A1101" i="2"/>
  <c r="Q1106" i="2"/>
  <c r="I1105" i="2"/>
  <c r="H1105" i="2"/>
  <c r="L1104" i="2" l="1"/>
  <c r="J1105" i="2"/>
  <c r="K1105" i="2" s="1"/>
  <c r="M1105" i="2" s="1"/>
  <c r="N1103" i="2"/>
  <c r="B1102" i="2"/>
  <c r="A1102" i="2"/>
  <c r="Q1107" i="2"/>
  <c r="I1106" i="2"/>
  <c r="H1106" i="2"/>
  <c r="L1105" i="2" l="1"/>
  <c r="B1103" i="2"/>
  <c r="J1106" i="2"/>
  <c r="K1106" i="2" s="1"/>
  <c r="M1106" i="2" s="1"/>
  <c r="A1103" i="2"/>
  <c r="N1104" i="2"/>
  <c r="Q1108" i="2"/>
  <c r="I1107" i="2"/>
  <c r="H1107" i="2"/>
  <c r="L1106" i="2" l="1"/>
  <c r="B1104" i="2"/>
  <c r="J1107" i="2"/>
  <c r="K1107" i="2" s="1"/>
  <c r="M1107" i="2" s="1"/>
  <c r="A1104" i="2"/>
  <c r="N1105" i="2"/>
  <c r="Q1109" i="2"/>
  <c r="I1108" i="2"/>
  <c r="H1108" i="2"/>
  <c r="L1107" i="2" l="1"/>
  <c r="B1105" i="2"/>
  <c r="J1108" i="2"/>
  <c r="K1108" i="2" s="1"/>
  <c r="M1108" i="2" s="1"/>
  <c r="A1105" i="2"/>
  <c r="N1106" i="2"/>
  <c r="Q1110" i="2"/>
  <c r="I1109" i="2"/>
  <c r="H1109" i="2"/>
  <c r="L1108" i="2" l="1"/>
  <c r="J1109" i="2"/>
  <c r="K1109" i="2" s="1"/>
  <c r="M1109" i="2" s="1"/>
  <c r="N1107" i="2"/>
  <c r="B1106" i="2"/>
  <c r="A1106" i="2"/>
  <c r="Q1111" i="2"/>
  <c r="I1110" i="2"/>
  <c r="H1110" i="2"/>
  <c r="L1109" i="2" l="1"/>
  <c r="J1110" i="2"/>
  <c r="K1110" i="2" s="1"/>
  <c r="M1110" i="2" s="1"/>
  <c r="N1108" i="2"/>
  <c r="B1107" i="2"/>
  <c r="A1107" i="2"/>
  <c r="Q1112" i="2"/>
  <c r="I1111" i="2"/>
  <c r="H1111" i="2"/>
  <c r="L1110" i="2" l="1"/>
  <c r="J1111" i="2"/>
  <c r="K1111" i="2" s="1"/>
  <c r="M1111" i="2" s="1"/>
  <c r="N1109" i="2"/>
  <c r="B1108" i="2"/>
  <c r="A1108" i="2"/>
  <c r="Q1113" i="2"/>
  <c r="I1112" i="2"/>
  <c r="H1112" i="2"/>
  <c r="L1111" i="2" l="1"/>
  <c r="J1112" i="2"/>
  <c r="K1112" i="2" s="1"/>
  <c r="M1112" i="2" s="1"/>
  <c r="N1110" i="2"/>
  <c r="B1109" i="2"/>
  <c r="A1109" i="2"/>
  <c r="Q1114" i="2"/>
  <c r="I1113" i="2"/>
  <c r="H1113" i="2"/>
  <c r="L1112" i="2" l="1"/>
  <c r="J1113" i="2"/>
  <c r="K1113" i="2" s="1"/>
  <c r="M1113" i="2" s="1"/>
  <c r="N1111" i="2"/>
  <c r="B1110" i="2"/>
  <c r="A1110" i="2"/>
  <c r="Q1115" i="2"/>
  <c r="I1114" i="2"/>
  <c r="H1114" i="2"/>
  <c r="L1113" i="2" l="1"/>
  <c r="J1114" i="2"/>
  <c r="K1114" i="2" s="1"/>
  <c r="M1114" i="2" s="1"/>
  <c r="N1112" i="2"/>
  <c r="B1111" i="2"/>
  <c r="A1111" i="2"/>
  <c r="Q1116" i="2"/>
  <c r="I1115" i="2"/>
  <c r="H1115" i="2"/>
  <c r="L1114" i="2" l="1"/>
  <c r="J1115" i="2"/>
  <c r="K1115" i="2" s="1"/>
  <c r="M1115" i="2" s="1"/>
  <c r="N1113" i="2"/>
  <c r="B1112" i="2"/>
  <c r="A1112" i="2"/>
  <c r="Q1117" i="2"/>
  <c r="I1116" i="2"/>
  <c r="H1116" i="2"/>
  <c r="L1115" i="2" l="1"/>
  <c r="J1116" i="2"/>
  <c r="K1116" i="2" s="1"/>
  <c r="M1116" i="2" s="1"/>
  <c r="N1114" i="2"/>
  <c r="B1113" i="2"/>
  <c r="A1113" i="2"/>
  <c r="Q1118" i="2"/>
  <c r="I1117" i="2"/>
  <c r="H1117" i="2"/>
  <c r="L1116" i="2" l="1"/>
  <c r="J1117" i="2"/>
  <c r="K1117" i="2" s="1"/>
  <c r="M1117" i="2" s="1"/>
  <c r="N1115" i="2"/>
  <c r="B1114" i="2"/>
  <c r="A1114" i="2"/>
  <c r="Q1119" i="2"/>
  <c r="I1118" i="2"/>
  <c r="H1118" i="2"/>
  <c r="L1117" i="2" l="1"/>
  <c r="J1118" i="2"/>
  <c r="K1118" i="2" s="1"/>
  <c r="M1118" i="2" s="1"/>
  <c r="N1116" i="2"/>
  <c r="B1115" i="2"/>
  <c r="A1115" i="2"/>
  <c r="Q1120" i="2"/>
  <c r="I1119" i="2"/>
  <c r="H1119" i="2"/>
  <c r="L1118" i="2" l="1"/>
  <c r="J1119" i="2"/>
  <c r="K1119" i="2" s="1"/>
  <c r="M1119" i="2" s="1"/>
  <c r="N1117" i="2"/>
  <c r="B1116" i="2"/>
  <c r="A1116" i="2"/>
  <c r="Q1121" i="2"/>
  <c r="I1120" i="2"/>
  <c r="H1120" i="2"/>
  <c r="L1119" i="2" l="1"/>
  <c r="J1120" i="2"/>
  <c r="K1120" i="2" s="1"/>
  <c r="M1120" i="2" s="1"/>
  <c r="N1118" i="2"/>
  <c r="B1117" i="2"/>
  <c r="A1117" i="2"/>
  <c r="Q1122" i="2"/>
  <c r="I1121" i="2"/>
  <c r="H1121" i="2"/>
  <c r="L1120" i="2" l="1"/>
  <c r="J1121" i="2"/>
  <c r="K1121" i="2" s="1"/>
  <c r="M1121" i="2" s="1"/>
  <c r="N1119" i="2"/>
  <c r="B1118" i="2"/>
  <c r="A1118" i="2"/>
  <c r="Q1123" i="2"/>
  <c r="I1122" i="2"/>
  <c r="H1122" i="2"/>
  <c r="L1121" i="2" l="1"/>
  <c r="J1122" i="2"/>
  <c r="K1122" i="2" s="1"/>
  <c r="M1122" i="2" s="1"/>
  <c r="N1120" i="2"/>
  <c r="B1119" i="2"/>
  <c r="A1119" i="2"/>
  <c r="Q1124" i="2"/>
  <c r="I1123" i="2"/>
  <c r="H1123" i="2"/>
  <c r="L1122" i="2" l="1"/>
  <c r="J1123" i="2"/>
  <c r="K1123" i="2" s="1"/>
  <c r="M1123" i="2" s="1"/>
  <c r="N1121" i="2"/>
  <c r="B1120" i="2"/>
  <c r="A1120" i="2"/>
  <c r="Q1125" i="2"/>
  <c r="I1124" i="2"/>
  <c r="H1124" i="2"/>
  <c r="L1123" i="2" l="1"/>
  <c r="J1124" i="2"/>
  <c r="K1124" i="2" s="1"/>
  <c r="M1124" i="2" s="1"/>
  <c r="N1122" i="2"/>
  <c r="B1121" i="2"/>
  <c r="A1121" i="2"/>
  <c r="Q1126" i="2"/>
  <c r="I1125" i="2"/>
  <c r="H1125" i="2"/>
  <c r="L1124" i="2" l="1"/>
  <c r="J1125" i="2"/>
  <c r="K1125" i="2" s="1"/>
  <c r="M1125" i="2" s="1"/>
  <c r="N1123" i="2"/>
  <c r="B1122" i="2"/>
  <c r="A1122" i="2"/>
  <c r="Q1127" i="2"/>
  <c r="I1126" i="2"/>
  <c r="H1126" i="2"/>
  <c r="L1125" i="2" l="1"/>
  <c r="J1126" i="2"/>
  <c r="K1126" i="2" s="1"/>
  <c r="M1126" i="2" s="1"/>
  <c r="N1124" i="2"/>
  <c r="B1123" i="2"/>
  <c r="A1123" i="2"/>
  <c r="Q1128" i="2"/>
  <c r="I1127" i="2"/>
  <c r="H1127" i="2"/>
  <c r="L1126" i="2" l="1"/>
  <c r="J1127" i="2"/>
  <c r="K1127" i="2" s="1"/>
  <c r="M1127" i="2" s="1"/>
  <c r="N1125" i="2"/>
  <c r="B1124" i="2"/>
  <c r="A1124" i="2"/>
  <c r="Q1129" i="2"/>
  <c r="I1128" i="2"/>
  <c r="H1128" i="2"/>
  <c r="L1127" i="2" l="1"/>
  <c r="J1128" i="2"/>
  <c r="K1128" i="2" s="1"/>
  <c r="M1128" i="2" s="1"/>
  <c r="N1126" i="2"/>
  <c r="B1125" i="2"/>
  <c r="A1125" i="2"/>
  <c r="Q1130" i="2"/>
  <c r="I1129" i="2"/>
  <c r="H1129" i="2"/>
  <c r="L1128" i="2" l="1"/>
  <c r="J1129" i="2"/>
  <c r="K1129" i="2" s="1"/>
  <c r="M1129" i="2" s="1"/>
  <c r="N1127" i="2"/>
  <c r="B1126" i="2"/>
  <c r="A1126" i="2"/>
  <c r="Q1131" i="2"/>
  <c r="I1130" i="2"/>
  <c r="H1130" i="2"/>
  <c r="L1129" i="2" l="1"/>
  <c r="J1130" i="2"/>
  <c r="K1130" i="2" s="1"/>
  <c r="M1130" i="2" s="1"/>
  <c r="N1128" i="2"/>
  <c r="B1127" i="2"/>
  <c r="A1127" i="2"/>
  <c r="Q1132" i="2"/>
  <c r="I1131" i="2"/>
  <c r="H1131" i="2"/>
  <c r="L1130" i="2" l="1"/>
  <c r="J1131" i="2"/>
  <c r="K1131" i="2" s="1"/>
  <c r="M1131" i="2" s="1"/>
  <c r="N1129" i="2"/>
  <c r="B1128" i="2"/>
  <c r="A1128" i="2"/>
  <c r="Q1133" i="2"/>
  <c r="I1132" i="2"/>
  <c r="H1132" i="2"/>
  <c r="L1131" i="2" l="1"/>
  <c r="J1132" i="2"/>
  <c r="K1132" i="2" s="1"/>
  <c r="M1132" i="2" s="1"/>
  <c r="N1130" i="2"/>
  <c r="B1129" i="2"/>
  <c r="A1129" i="2"/>
  <c r="Q1134" i="2"/>
  <c r="I1133" i="2"/>
  <c r="H1133" i="2"/>
  <c r="L1132" i="2" l="1"/>
  <c r="J1133" i="2"/>
  <c r="K1133" i="2" s="1"/>
  <c r="M1133" i="2" s="1"/>
  <c r="N1131" i="2"/>
  <c r="B1130" i="2"/>
  <c r="A1130" i="2"/>
  <c r="Q1135" i="2"/>
  <c r="I1134" i="2"/>
  <c r="H1134" i="2"/>
  <c r="L1133" i="2" l="1"/>
  <c r="J1134" i="2"/>
  <c r="K1134" i="2" s="1"/>
  <c r="M1134" i="2" s="1"/>
  <c r="N1132" i="2"/>
  <c r="B1131" i="2"/>
  <c r="A1131" i="2"/>
  <c r="Q1136" i="2"/>
  <c r="I1135" i="2"/>
  <c r="H1135" i="2"/>
  <c r="L1134" i="2" l="1"/>
  <c r="J1135" i="2"/>
  <c r="K1135" i="2" s="1"/>
  <c r="M1135" i="2" s="1"/>
  <c r="N1133" i="2"/>
  <c r="B1132" i="2"/>
  <c r="A1132" i="2"/>
  <c r="Q1137" i="2"/>
  <c r="I1136" i="2"/>
  <c r="H1136" i="2"/>
  <c r="L1135" i="2" l="1"/>
  <c r="J1136" i="2"/>
  <c r="K1136" i="2" s="1"/>
  <c r="M1136" i="2" s="1"/>
  <c r="N1134" i="2"/>
  <c r="B1133" i="2"/>
  <c r="A1133" i="2"/>
  <c r="Q1138" i="2"/>
  <c r="I1137" i="2"/>
  <c r="H1137" i="2"/>
  <c r="L1136" i="2" l="1"/>
  <c r="J1137" i="2"/>
  <c r="K1137" i="2" s="1"/>
  <c r="M1137" i="2" s="1"/>
  <c r="N1135" i="2"/>
  <c r="B1134" i="2"/>
  <c r="A1134" i="2"/>
  <c r="Q1139" i="2"/>
  <c r="I1138" i="2"/>
  <c r="H1138" i="2"/>
  <c r="L1137" i="2" l="1"/>
  <c r="J1138" i="2"/>
  <c r="K1138" i="2" s="1"/>
  <c r="M1138" i="2" s="1"/>
  <c r="N1136" i="2"/>
  <c r="B1135" i="2"/>
  <c r="A1135" i="2"/>
  <c r="Q1140" i="2"/>
  <c r="I1139" i="2"/>
  <c r="H1139" i="2"/>
  <c r="L1138" i="2" l="1"/>
  <c r="J1139" i="2"/>
  <c r="K1139" i="2" s="1"/>
  <c r="M1139" i="2" s="1"/>
  <c r="N1137" i="2"/>
  <c r="B1136" i="2"/>
  <c r="A1136" i="2"/>
  <c r="Q1141" i="2"/>
  <c r="I1140" i="2"/>
  <c r="H1140" i="2"/>
  <c r="L1139" i="2" l="1"/>
  <c r="J1140" i="2"/>
  <c r="K1140" i="2" s="1"/>
  <c r="M1140" i="2" s="1"/>
  <c r="N1138" i="2"/>
  <c r="B1137" i="2"/>
  <c r="A1137" i="2"/>
  <c r="Q1142" i="2"/>
  <c r="I1141" i="2"/>
  <c r="H1141" i="2"/>
  <c r="L1140" i="2" l="1"/>
  <c r="J1141" i="2"/>
  <c r="K1141" i="2" s="1"/>
  <c r="M1141" i="2" s="1"/>
  <c r="N1139" i="2"/>
  <c r="B1138" i="2"/>
  <c r="A1138" i="2"/>
  <c r="Q1143" i="2"/>
  <c r="I1142" i="2"/>
  <c r="H1142" i="2"/>
  <c r="L1141" i="2" l="1"/>
  <c r="J1142" i="2"/>
  <c r="K1142" i="2" s="1"/>
  <c r="M1142" i="2" s="1"/>
  <c r="N1140" i="2"/>
  <c r="B1139" i="2"/>
  <c r="A1139" i="2"/>
  <c r="Q1144" i="2"/>
  <c r="I1143" i="2"/>
  <c r="H1143" i="2"/>
  <c r="L1142" i="2" l="1"/>
  <c r="J1143" i="2"/>
  <c r="K1143" i="2" s="1"/>
  <c r="M1143" i="2" s="1"/>
  <c r="N1141" i="2"/>
  <c r="B1140" i="2"/>
  <c r="A1140" i="2"/>
  <c r="Q1145" i="2"/>
  <c r="I1144" i="2"/>
  <c r="H1144" i="2"/>
  <c r="L1143" i="2" l="1"/>
  <c r="J1144" i="2"/>
  <c r="K1144" i="2" s="1"/>
  <c r="M1144" i="2" s="1"/>
  <c r="N1142" i="2"/>
  <c r="B1141" i="2"/>
  <c r="A1141" i="2"/>
  <c r="Q1146" i="2"/>
  <c r="I1145" i="2"/>
  <c r="H1145" i="2"/>
  <c r="L1144" i="2" l="1"/>
  <c r="J1145" i="2"/>
  <c r="K1145" i="2" s="1"/>
  <c r="M1145" i="2" s="1"/>
  <c r="N1143" i="2"/>
  <c r="B1142" i="2"/>
  <c r="A1142" i="2"/>
  <c r="Q1147" i="2"/>
  <c r="I1146" i="2"/>
  <c r="H1146" i="2"/>
  <c r="L1145" i="2" l="1"/>
  <c r="J1146" i="2"/>
  <c r="K1146" i="2" s="1"/>
  <c r="M1146" i="2" s="1"/>
  <c r="N1144" i="2"/>
  <c r="B1143" i="2"/>
  <c r="A1143" i="2"/>
  <c r="Q1148" i="2"/>
  <c r="I1147" i="2"/>
  <c r="H1147" i="2"/>
  <c r="L1146" i="2" l="1"/>
  <c r="J1147" i="2"/>
  <c r="K1147" i="2" s="1"/>
  <c r="M1147" i="2" s="1"/>
  <c r="N1145" i="2"/>
  <c r="B1144" i="2"/>
  <c r="A1144" i="2"/>
  <c r="Q1149" i="2"/>
  <c r="I1148" i="2"/>
  <c r="H1148" i="2"/>
  <c r="L1147" i="2" l="1"/>
  <c r="J1148" i="2"/>
  <c r="K1148" i="2" s="1"/>
  <c r="M1148" i="2" s="1"/>
  <c r="N1146" i="2"/>
  <c r="B1145" i="2"/>
  <c r="A1145" i="2"/>
  <c r="Q1150" i="2"/>
  <c r="I1149" i="2"/>
  <c r="H1149" i="2"/>
  <c r="L1148" i="2" l="1"/>
  <c r="J1149" i="2"/>
  <c r="K1149" i="2" s="1"/>
  <c r="M1149" i="2" s="1"/>
  <c r="N1147" i="2"/>
  <c r="B1146" i="2"/>
  <c r="A1146" i="2"/>
  <c r="Q1151" i="2"/>
  <c r="I1150" i="2"/>
  <c r="H1150" i="2"/>
  <c r="L1149" i="2" l="1"/>
  <c r="J1150" i="2"/>
  <c r="K1150" i="2" s="1"/>
  <c r="M1150" i="2" s="1"/>
  <c r="N1148" i="2"/>
  <c r="B1147" i="2"/>
  <c r="A1147" i="2"/>
  <c r="Q1152" i="2"/>
  <c r="I1151" i="2"/>
  <c r="H1151" i="2"/>
  <c r="L1150" i="2" l="1"/>
  <c r="J1151" i="2"/>
  <c r="K1151" i="2" s="1"/>
  <c r="M1151" i="2" s="1"/>
  <c r="N1149" i="2"/>
  <c r="B1148" i="2"/>
  <c r="A1148" i="2"/>
  <c r="Q1153" i="2"/>
  <c r="I1152" i="2"/>
  <c r="H1152" i="2"/>
  <c r="L1151" i="2" l="1"/>
  <c r="J1152" i="2"/>
  <c r="K1152" i="2" s="1"/>
  <c r="M1152" i="2" s="1"/>
  <c r="N1150" i="2"/>
  <c r="B1149" i="2"/>
  <c r="A1149" i="2"/>
  <c r="Q1154" i="2"/>
  <c r="I1153" i="2"/>
  <c r="H1153" i="2"/>
  <c r="L1152" i="2" l="1"/>
  <c r="J1153" i="2"/>
  <c r="K1153" i="2" s="1"/>
  <c r="M1153" i="2" s="1"/>
  <c r="N1151" i="2"/>
  <c r="B1150" i="2"/>
  <c r="A1150" i="2"/>
  <c r="Q1155" i="2"/>
  <c r="I1154" i="2"/>
  <c r="H1154" i="2"/>
  <c r="L1153" i="2" l="1"/>
  <c r="J1154" i="2"/>
  <c r="K1154" i="2" s="1"/>
  <c r="M1154" i="2" s="1"/>
  <c r="N1152" i="2"/>
  <c r="B1151" i="2"/>
  <c r="A1151" i="2"/>
  <c r="Q1156" i="2"/>
  <c r="I1155" i="2"/>
  <c r="H1155" i="2"/>
  <c r="L1154" i="2" l="1"/>
  <c r="J1155" i="2"/>
  <c r="K1155" i="2" s="1"/>
  <c r="M1155" i="2" s="1"/>
  <c r="N1153" i="2"/>
  <c r="B1152" i="2"/>
  <c r="A1152" i="2"/>
  <c r="Q1157" i="2"/>
  <c r="I1156" i="2"/>
  <c r="H1156" i="2"/>
  <c r="L1155" i="2" l="1"/>
  <c r="J1156" i="2"/>
  <c r="K1156" i="2" s="1"/>
  <c r="M1156" i="2" s="1"/>
  <c r="B1153" i="2"/>
  <c r="A1153" i="2"/>
  <c r="Q1158" i="2"/>
  <c r="I1157" i="2"/>
  <c r="H1157" i="2"/>
  <c r="L1156" i="2" l="1"/>
  <c r="J1157" i="2"/>
  <c r="K1157" i="2" s="1"/>
  <c r="M1157" i="2" s="1"/>
  <c r="N1155" i="2"/>
  <c r="B1155" i="2" s="1"/>
  <c r="N1154" i="2"/>
  <c r="Q1159" i="2"/>
  <c r="I1158" i="2"/>
  <c r="H1158" i="2"/>
  <c r="L1157" i="2" l="1"/>
  <c r="A1154" i="2"/>
  <c r="J1158" i="2"/>
  <c r="K1158" i="2" s="1"/>
  <c r="M1158" i="2" s="1"/>
  <c r="B1154" i="2"/>
  <c r="A1155" i="2"/>
  <c r="N1156" i="2"/>
  <c r="Q1160" i="2"/>
  <c r="I1159" i="2"/>
  <c r="H1159" i="2"/>
  <c r="L1158" i="2" l="1"/>
  <c r="A1156" i="2"/>
  <c r="J1159" i="2"/>
  <c r="K1159" i="2" s="1"/>
  <c r="M1159" i="2" s="1"/>
  <c r="B1156" i="2"/>
  <c r="N1157" i="2"/>
  <c r="Q1161" i="2"/>
  <c r="I1160" i="2"/>
  <c r="H1160" i="2"/>
  <c r="L1159" i="2" l="1"/>
  <c r="J1160" i="2"/>
  <c r="K1160" i="2" s="1"/>
  <c r="M1160" i="2" s="1"/>
  <c r="N1158" i="2"/>
  <c r="B1157" i="2"/>
  <c r="A1157" i="2"/>
  <c r="Q1162" i="2"/>
  <c r="I1161" i="2"/>
  <c r="H1161" i="2"/>
  <c r="L1160" i="2" l="1"/>
  <c r="J1161" i="2"/>
  <c r="K1161" i="2" s="1"/>
  <c r="M1161" i="2" s="1"/>
  <c r="N1159" i="2"/>
  <c r="B1158" i="2"/>
  <c r="A1158" i="2"/>
  <c r="Q1163" i="2"/>
  <c r="I1162" i="2"/>
  <c r="H1162" i="2"/>
  <c r="L1161" i="2" l="1"/>
  <c r="J1162" i="2"/>
  <c r="K1162" i="2" s="1"/>
  <c r="M1162" i="2" s="1"/>
  <c r="N1160" i="2"/>
  <c r="B1159" i="2"/>
  <c r="A1159" i="2"/>
  <c r="Q1164" i="2"/>
  <c r="I1163" i="2"/>
  <c r="H1163" i="2"/>
  <c r="L1162" i="2" l="1"/>
  <c r="J1163" i="2"/>
  <c r="K1163" i="2" s="1"/>
  <c r="M1163" i="2" s="1"/>
  <c r="N1161" i="2"/>
  <c r="B1160" i="2"/>
  <c r="A1160" i="2"/>
  <c r="Q1165" i="2"/>
  <c r="I1164" i="2"/>
  <c r="H1164" i="2"/>
  <c r="L1163" i="2" l="1"/>
  <c r="J1164" i="2"/>
  <c r="K1164" i="2" s="1"/>
  <c r="M1164" i="2" s="1"/>
  <c r="N1162" i="2"/>
  <c r="B1161" i="2"/>
  <c r="A1161" i="2"/>
  <c r="Q1166" i="2"/>
  <c r="I1165" i="2"/>
  <c r="H1165" i="2"/>
  <c r="L1164" i="2" l="1"/>
  <c r="J1165" i="2"/>
  <c r="K1165" i="2" s="1"/>
  <c r="M1165" i="2" s="1"/>
  <c r="N1163" i="2"/>
  <c r="B1162" i="2"/>
  <c r="A1162" i="2"/>
  <c r="Q1167" i="2"/>
  <c r="I1166" i="2"/>
  <c r="H1166" i="2"/>
  <c r="L1165" i="2" l="1"/>
  <c r="J1166" i="2"/>
  <c r="K1166" i="2" s="1"/>
  <c r="M1166" i="2" s="1"/>
  <c r="N1164" i="2"/>
  <c r="B1163" i="2"/>
  <c r="A1163" i="2"/>
  <c r="Q1168" i="2"/>
  <c r="I1167" i="2"/>
  <c r="H1167" i="2"/>
  <c r="L1166" i="2" l="1"/>
  <c r="J1167" i="2"/>
  <c r="K1167" i="2" s="1"/>
  <c r="M1167" i="2" s="1"/>
  <c r="N1165" i="2"/>
  <c r="B1164" i="2"/>
  <c r="A1164" i="2"/>
  <c r="Q1169" i="2"/>
  <c r="I1168" i="2"/>
  <c r="H1168" i="2"/>
  <c r="L1167" i="2" l="1"/>
  <c r="J1168" i="2"/>
  <c r="K1168" i="2" s="1"/>
  <c r="M1168" i="2" s="1"/>
  <c r="N1166" i="2"/>
  <c r="B1165" i="2"/>
  <c r="A1165" i="2"/>
  <c r="Q1170" i="2"/>
  <c r="I1169" i="2"/>
  <c r="H1169" i="2"/>
  <c r="L1168" i="2" l="1"/>
  <c r="J1169" i="2"/>
  <c r="K1169" i="2" s="1"/>
  <c r="M1169" i="2" s="1"/>
  <c r="N1167" i="2"/>
  <c r="B1166" i="2"/>
  <c r="A1166" i="2"/>
  <c r="Q1171" i="2"/>
  <c r="I1170" i="2"/>
  <c r="H1170" i="2"/>
  <c r="L1169" i="2" l="1"/>
  <c r="J1170" i="2"/>
  <c r="K1170" i="2" s="1"/>
  <c r="M1170" i="2" s="1"/>
  <c r="N1168" i="2"/>
  <c r="B1167" i="2"/>
  <c r="A1167" i="2"/>
  <c r="Q1172" i="2"/>
  <c r="I1171" i="2"/>
  <c r="H1171" i="2"/>
  <c r="L1170" i="2" l="1"/>
  <c r="J1171" i="2"/>
  <c r="K1171" i="2" s="1"/>
  <c r="M1171" i="2" s="1"/>
  <c r="N1169" i="2"/>
  <c r="B1168" i="2"/>
  <c r="A1168" i="2"/>
  <c r="Q1173" i="2"/>
  <c r="I1172" i="2"/>
  <c r="H1172" i="2"/>
  <c r="L1171" i="2" l="1"/>
  <c r="J1172" i="2"/>
  <c r="K1172" i="2" s="1"/>
  <c r="M1172" i="2" s="1"/>
  <c r="N1170" i="2"/>
  <c r="B1169" i="2"/>
  <c r="A1169" i="2"/>
  <c r="Q1174" i="2"/>
  <c r="I1173" i="2"/>
  <c r="H1173" i="2"/>
  <c r="L1172" i="2" l="1"/>
  <c r="J1173" i="2"/>
  <c r="K1173" i="2" s="1"/>
  <c r="M1173" i="2" s="1"/>
  <c r="N1171" i="2"/>
  <c r="B1170" i="2"/>
  <c r="A1170" i="2"/>
  <c r="Q1175" i="2"/>
  <c r="I1174" i="2"/>
  <c r="H1174" i="2"/>
  <c r="L1173" i="2" l="1"/>
  <c r="J1174" i="2"/>
  <c r="K1174" i="2" s="1"/>
  <c r="M1174" i="2" s="1"/>
  <c r="N1172" i="2"/>
  <c r="B1171" i="2"/>
  <c r="A1171" i="2"/>
  <c r="Q1176" i="2"/>
  <c r="I1175" i="2"/>
  <c r="H1175" i="2"/>
  <c r="L1174" i="2" l="1"/>
  <c r="J1175" i="2"/>
  <c r="K1175" i="2" s="1"/>
  <c r="M1175" i="2" s="1"/>
  <c r="N1173" i="2"/>
  <c r="B1172" i="2"/>
  <c r="A1172" i="2"/>
  <c r="Q1177" i="2"/>
  <c r="I1176" i="2"/>
  <c r="H1176" i="2"/>
  <c r="L1175" i="2" l="1"/>
  <c r="J1176" i="2"/>
  <c r="K1176" i="2" s="1"/>
  <c r="M1176" i="2" s="1"/>
  <c r="N1174" i="2"/>
  <c r="B1173" i="2"/>
  <c r="A1173" i="2"/>
  <c r="Q1178" i="2"/>
  <c r="I1177" i="2"/>
  <c r="H1177" i="2"/>
  <c r="L1176" i="2" l="1"/>
  <c r="J1177" i="2"/>
  <c r="K1177" i="2" s="1"/>
  <c r="M1177" i="2" s="1"/>
  <c r="N1175" i="2"/>
  <c r="B1174" i="2"/>
  <c r="A1174" i="2"/>
  <c r="Q1179" i="2"/>
  <c r="I1178" i="2"/>
  <c r="H1178" i="2"/>
  <c r="L1177" i="2" l="1"/>
  <c r="J1178" i="2"/>
  <c r="K1178" i="2" s="1"/>
  <c r="M1178" i="2" s="1"/>
  <c r="N1176" i="2"/>
  <c r="B1175" i="2"/>
  <c r="A1175" i="2"/>
  <c r="Q1180" i="2"/>
  <c r="I1179" i="2"/>
  <c r="H1179" i="2"/>
  <c r="L1178" i="2" l="1"/>
  <c r="J1179" i="2"/>
  <c r="K1179" i="2" s="1"/>
  <c r="M1179" i="2" s="1"/>
  <c r="N1177" i="2"/>
  <c r="B1176" i="2"/>
  <c r="A1176" i="2"/>
  <c r="Q1181" i="2"/>
  <c r="I1180" i="2"/>
  <c r="H1180" i="2"/>
  <c r="L1179" i="2" l="1"/>
  <c r="N1178" i="2"/>
  <c r="A1178" i="2" s="1"/>
  <c r="J1180" i="2"/>
  <c r="K1180" i="2" s="1"/>
  <c r="M1180" i="2" s="1"/>
  <c r="B1177" i="2"/>
  <c r="A1177" i="2"/>
  <c r="Q1182" i="2"/>
  <c r="I1181" i="2"/>
  <c r="H1181" i="2"/>
  <c r="L1180" i="2" l="1"/>
  <c r="B1178" i="2"/>
  <c r="J1181" i="2"/>
  <c r="K1181" i="2" s="1"/>
  <c r="M1181" i="2" s="1"/>
  <c r="N1179" i="2"/>
  <c r="Q1183" i="2"/>
  <c r="I1182" i="2"/>
  <c r="H1182" i="2"/>
  <c r="L1181" i="2" l="1"/>
  <c r="J1182" i="2"/>
  <c r="K1182" i="2" s="1"/>
  <c r="M1182" i="2" s="1"/>
  <c r="N1180" i="2"/>
  <c r="B1179" i="2"/>
  <c r="A1179" i="2"/>
  <c r="Q1184" i="2"/>
  <c r="I1183" i="2"/>
  <c r="H1183" i="2"/>
  <c r="L1182" i="2" l="1"/>
  <c r="N1182" i="2" s="1"/>
  <c r="N1181" i="2"/>
  <c r="A1181" i="2" s="1"/>
  <c r="J1183" i="2"/>
  <c r="K1183" i="2" s="1"/>
  <c r="M1183" i="2" s="1"/>
  <c r="B1180" i="2"/>
  <c r="A1180" i="2"/>
  <c r="Q1185" i="2"/>
  <c r="I1184" i="2"/>
  <c r="H1184" i="2"/>
  <c r="L1183" i="2" l="1"/>
  <c r="B1181" i="2"/>
  <c r="N1183" i="2"/>
  <c r="J1184" i="2"/>
  <c r="K1184" i="2" s="1"/>
  <c r="M1184" i="2" s="1"/>
  <c r="B1182" i="2"/>
  <c r="A1182" i="2"/>
  <c r="Q1186" i="2"/>
  <c r="I1185" i="2"/>
  <c r="H1185" i="2"/>
  <c r="L1184" i="2" l="1"/>
  <c r="J1185" i="2"/>
  <c r="K1185" i="2" s="1"/>
  <c r="M1185" i="2" s="1"/>
  <c r="N1184" i="2"/>
  <c r="B1183" i="2"/>
  <c r="A1183" i="2"/>
  <c r="Q1187" i="2"/>
  <c r="I1186" i="2"/>
  <c r="H1186" i="2"/>
  <c r="L1185" i="2" l="1"/>
  <c r="J1186" i="2"/>
  <c r="K1186" i="2" s="1"/>
  <c r="M1186" i="2" s="1"/>
  <c r="B1184" i="2"/>
  <c r="A1184" i="2"/>
  <c r="Q1188" i="2"/>
  <c r="I1187" i="2"/>
  <c r="H1187" i="2"/>
  <c r="L1186" i="2" l="1"/>
  <c r="J1187" i="2"/>
  <c r="K1187" i="2" s="1"/>
  <c r="M1187" i="2" s="1"/>
  <c r="N1185" i="2"/>
  <c r="Q1189" i="2"/>
  <c r="I1188" i="2"/>
  <c r="H1188" i="2"/>
  <c r="L1187" i="2" l="1"/>
  <c r="J1188" i="2"/>
  <c r="K1188" i="2" s="1"/>
  <c r="M1188" i="2" s="1"/>
  <c r="N1186" i="2"/>
  <c r="B1185" i="2"/>
  <c r="A1185" i="2"/>
  <c r="Q1190" i="2"/>
  <c r="I1189" i="2"/>
  <c r="H1189" i="2"/>
  <c r="L1188" i="2" l="1"/>
  <c r="J1189" i="2"/>
  <c r="K1189" i="2" s="1"/>
  <c r="M1189" i="2" s="1"/>
  <c r="N1187" i="2"/>
  <c r="B1186" i="2"/>
  <c r="A1186" i="2"/>
  <c r="Q1191" i="2"/>
  <c r="I1190" i="2"/>
  <c r="H1190" i="2"/>
  <c r="L1189" i="2" l="1"/>
  <c r="J1190" i="2"/>
  <c r="K1190" i="2" s="1"/>
  <c r="M1190" i="2" s="1"/>
  <c r="N1188" i="2"/>
  <c r="B1187" i="2"/>
  <c r="A1187" i="2"/>
  <c r="Q1192" i="2"/>
  <c r="I1191" i="2"/>
  <c r="H1191" i="2"/>
  <c r="L1190" i="2" l="1"/>
  <c r="J1191" i="2"/>
  <c r="K1191" i="2" s="1"/>
  <c r="M1191" i="2" s="1"/>
  <c r="N1189" i="2"/>
  <c r="B1188" i="2"/>
  <c r="A1188" i="2"/>
  <c r="Q1193" i="2"/>
  <c r="I1192" i="2"/>
  <c r="H1192" i="2"/>
  <c r="L1191" i="2" l="1"/>
  <c r="J1192" i="2"/>
  <c r="K1192" i="2" s="1"/>
  <c r="M1192" i="2" s="1"/>
  <c r="N1190" i="2"/>
  <c r="B1189" i="2"/>
  <c r="A1189" i="2"/>
  <c r="Q1194" i="2"/>
  <c r="I1193" i="2"/>
  <c r="H1193" i="2"/>
  <c r="L1192" i="2" l="1"/>
  <c r="J1193" i="2"/>
  <c r="K1193" i="2" s="1"/>
  <c r="M1193" i="2" s="1"/>
  <c r="N1191" i="2"/>
  <c r="B1190" i="2"/>
  <c r="A1190" i="2"/>
  <c r="Q1195" i="2"/>
  <c r="I1194" i="2"/>
  <c r="H1194" i="2"/>
  <c r="L1193" i="2" l="1"/>
  <c r="J1194" i="2"/>
  <c r="K1194" i="2" s="1"/>
  <c r="M1194" i="2" s="1"/>
  <c r="N1192" i="2"/>
  <c r="B1191" i="2"/>
  <c r="A1191" i="2"/>
  <c r="Q1196" i="2"/>
  <c r="I1195" i="2"/>
  <c r="H1195" i="2"/>
  <c r="L1194" i="2" l="1"/>
  <c r="J1195" i="2"/>
  <c r="K1195" i="2" s="1"/>
  <c r="M1195" i="2" s="1"/>
  <c r="N1193" i="2"/>
  <c r="B1192" i="2"/>
  <c r="A1192" i="2"/>
  <c r="Q1197" i="2"/>
  <c r="I1196" i="2"/>
  <c r="H1196" i="2"/>
  <c r="L1195" i="2" l="1"/>
  <c r="J1196" i="2"/>
  <c r="K1196" i="2" s="1"/>
  <c r="M1196" i="2" s="1"/>
  <c r="N1194" i="2"/>
  <c r="B1193" i="2"/>
  <c r="A1193" i="2"/>
  <c r="Q1198" i="2"/>
  <c r="I1197" i="2"/>
  <c r="H1197" i="2"/>
  <c r="L1196" i="2" l="1"/>
  <c r="J1197" i="2"/>
  <c r="K1197" i="2" s="1"/>
  <c r="M1197" i="2" s="1"/>
  <c r="N1195" i="2"/>
  <c r="B1194" i="2"/>
  <c r="A1194" i="2"/>
  <c r="Q1199" i="2"/>
  <c r="I1198" i="2"/>
  <c r="H1198" i="2"/>
  <c r="L1197" i="2" l="1"/>
  <c r="J1198" i="2"/>
  <c r="K1198" i="2" s="1"/>
  <c r="M1198" i="2" s="1"/>
  <c r="N1196" i="2"/>
  <c r="B1195" i="2"/>
  <c r="A1195" i="2"/>
  <c r="Q1200" i="2"/>
  <c r="I1199" i="2"/>
  <c r="H1199" i="2"/>
  <c r="L1198" i="2" l="1"/>
  <c r="J1199" i="2"/>
  <c r="K1199" i="2" s="1"/>
  <c r="M1199" i="2" s="1"/>
  <c r="N1197" i="2"/>
  <c r="B1196" i="2"/>
  <c r="A1196" i="2"/>
  <c r="Q1201" i="2"/>
  <c r="I1200" i="2"/>
  <c r="H1200" i="2"/>
  <c r="L1199" i="2" l="1"/>
  <c r="N1199" i="2" s="1"/>
  <c r="N1198" i="2"/>
  <c r="B1198" i="2" s="1"/>
  <c r="J1200" i="2"/>
  <c r="K1200" i="2" s="1"/>
  <c r="M1200" i="2" s="1"/>
  <c r="B1197" i="2"/>
  <c r="A1197" i="2"/>
  <c r="Q1202" i="2"/>
  <c r="I1201" i="2"/>
  <c r="H1201" i="2"/>
  <c r="L1200" i="2" l="1"/>
  <c r="N1200" i="2" s="1"/>
  <c r="A1198" i="2"/>
  <c r="J1201" i="2"/>
  <c r="K1201" i="2" s="1"/>
  <c r="M1201" i="2" s="1"/>
  <c r="Q1203" i="2"/>
  <c r="I1202" i="2"/>
  <c r="H1202" i="2"/>
  <c r="L1201" i="2" l="1"/>
  <c r="J1202" i="2"/>
  <c r="K1202" i="2" s="1"/>
  <c r="M1202" i="2" s="1"/>
  <c r="N1201" i="2"/>
  <c r="B1199" i="2"/>
  <c r="A1199" i="2"/>
  <c r="B1200" i="2"/>
  <c r="A1200" i="2"/>
  <c r="Q1204" i="2"/>
  <c r="I1203" i="2"/>
  <c r="H1203" i="2"/>
  <c r="L1202" i="2" l="1"/>
  <c r="J1203" i="2"/>
  <c r="K1203" i="2" s="1"/>
  <c r="M1203" i="2" s="1"/>
  <c r="N1202" i="2"/>
  <c r="Q1205" i="2"/>
  <c r="I1204" i="2"/>
  <c r="H1204" i="2"/>
  <c r="L1203" i="2" l="1"/>
  <c r="J1204" i="2"/>
  <c r="K1204" i="2" s="1"/>
  <c r="M1204" i="2" s="1"/>
  <c r="N1203" i="2"/>
  <c r="B1201" i="2"/>
  <c r="A1201" i="2"/>
  <c r="B1202" i="2"/>
  <c r="A1202" i="2"/>
  <c r="Q1206" i="2"/>
  <c r="I1205" i="2"/>
  <c r="H1205" i="2"/>
  <c r="L1204" i="2" l="1"/>
  <c r="J1205" i="2"/>
  <c r="K1205" i="2" s="1"/>
  <c r="M1205" i="2" s="1"/>
  <c r="B1203" i="2"/>
  <c r="A1203" i="2"/>
  <c r="Q1207" i="2"/>
  <c r="I1206" i="2"/>
  <c r="H1206" i="2"/>
  <c r="L1205" i="2" l="1"/>
  <c r="J1206" i="2"/>
  <c r="K1206" i="2" s="1"/>
  <c r="M1206" i="2" s="1"/>
  <c r="N1204" i="2"/>
  <c r="Q1208" i="2"/>
  <c r="I1207" i="2"/>
  <c r="H1207" i="2"/>
  <c r="L1206" i="2" l="1"/>
  <c r="J1207" i="2"/>
  <c r="K1207" i="2" s="1"/>
  <c r="M1207" i="2" s="1"/>
  <c r="N1205" i="2"/>
  <c r="B1204" i="2"/>
  <c r="A1204" i="2"/>
  <c r="Q1209" i="2"/>
  <c r="I1208" i="2"/>
  <c r="H1208" i="2"/>
  <c r="L1207" i="2" l="1"/>
  <c r="J1208" i="2"/>
  <c r="K1208" i="2" s="1"/>
  <c r="M1208" i="2" s="1"/>
  <c r="N1206" i="2"/>
  <c r="B1205" i="2"/>
  <c r="A1205" i="2"/>
  <c r="Q1210" i="2"/>
  <c r="I1209" i="2"/>
  <c r="H1209" i="2"/>
  <c r="L1208" i="2" l="1"/>
  <c r="J1209" i="2"/>
  <c r="K1209" i="2" s="1"/>
  <c r="M1209" i="2" s="1"/>
  <c r="N1207" i="2"/>
  <c r="B1206" i="2"/>
  <c r="A1206" i="2"/>
  <c r="Q1211" i="2"/>
  <c r="I1210" i="2"/>
  <c r="H1210" i="2"/>
  <c r="L1209" i="2" l="1"/>
  <c r="J1210" i="2"/>
  <c r="K1210" i="2" s="1"/>
  <c r="M1210" i="2" s="1"/>
  <c r="N1208" i="2"/>
  <c r="B1207" i="2"/>
  <c r="A1207" i="2"/>
  <c r="Q1212" i="2"/>
  <c r="I1211" i="2"/>
  <c r="H1211" i="2"/>
  <c r="L1210" i="2" l="1"/>
  <c r="J1211" i="2"/>
  <c r="K1211" i="2" s="1"/>
  <c r="M1211" i="2" s="1"/>
  <c r="N1209" i="2"/>
  <c r="B1208" i="2"/>
  <c r="A1208" i="2"/>
  <c r="Q1213" i="2"/>
  <c r="I1212" i="2"/>
  <c r="H1212" i="2"/>
  <c r="L1211" i="2" l="1"/>
  <c r="J1212" i="2"/>
  <c r="K1212" i="2" s="1"/>
  <c r="M1212" i="2" s="1"/>
  <c r="N1210" i="2"/>
  <c r="B1209" i="2"/>
  <c r="A1209" i="2"/>
  <c r="Q1214" i="2"/>
  <c r="I1213" i="2"/>
  <c r="H1213" i="2"/>
  <c r="L1212" i="2" l="1"/>
  <c r="J1213" i="2"/>
  <c r="K1213" i="2" s="1"/>
  <c r="M1213" i="2" s="1"/>
  <c r="N1211" i="2"/>
  <c r="B1210" i="2"/>
  <c r="A1210" i="2"/>
  <c r="Q1215" i="2"/>
  <c r="I1214" i="2"/>
  <c r="H1214" i="2"/>
  <c r="L1213" i="2" l="1"/>
  <c r="J1214" i="2"/>
  <c r="K1214" i="2" s="1"/>
  <c r="M1214" i="2" s="1"/>
  <c r="N1212" i="2"/>
  <c r="B1211" i="2"/>
  <c r="A1211" i="2"/>
  <c r="Q1216" i="2"/>
  <c r="I1215" i="2"/>
  <c r="H1215" i="2"/>
  <c r="L1214" i="2" l="1"/>
  <c r="J1215" i="2"/>
  <c r="K1215" i="2" s="1"/>
  <c r="M1215" i="2" s="1"/>
  <c r="N1213" i="2"/>
  <c r="B1212" i="2"/>
  <c r="A1212" i="2"/>
  <c r="Q1217" i="2"/>
  <c r="I1216" i="2"/>
  <c r="H1216" i="2"/>
  <c r="L1215" i="2" l="1"/>
  <c r="J1216" i="2"/>
  <c r="K1216" i="2" s="1"/>
  <c r="M1216" i="2" s="1"/>
  <c r="N1214" i="2"/>
  <c r="B1213" i="2"/>
  <c r="A1213" i="2"/>
  <c r="Q1218" i="2"/>
  <c r="I1217" i="2"/>
  <c r="H1217" i="2"/>
  <c r="L1216" i="2" l="1"/>
  <c r="J1217" i="2"/>
  <c r="K1217" i="2" s="1"/>
  <c r="M1217" i="2" s="1"/>
  <c r="N1215" i="2"/>
  <c r="B1214" i="2"/>
  <c r="A1214" i="2"/>
  <c r="Q1219" i="2"/>
  <c r="I1218" i="2"/>
  <c r="H1218" i="2"/>
  <c r="L1217" i="2" l="1"/>
  <c r="J1218" i="2"/>
  <c r="K1218" i="2" s="1"/>
  <c r="M1218" i="2" s="1"/>
  <c r="N1216" i="2"/>
  <c r="B1215" i="2"/>
  <c r="A1215" i="2"/>
  <c r="Q1220" i="2"/>
  <c r="I1219" i="2"/>
  <c r="H1219" i="2"/>
  <c r="L1218" i="2" l="1"/>
  <c r="J1219" i="2"/>
  <c r="K1219" i="2" s="1"/>
  <c r="M1219" i="2" s="1"/>
  <c r="N1217" i="2"/>
  <c r="B1216" i="2"/>
  <c r="A1216" i="2"/>
  <c r="Q1221" i="2"/>
  <c r="I1220" i="2"/>
  <c r="H1220" i="2"/>
  <c r="L1219" i="2" l="1"/>
  <c r="J1220" i="2"/>
  <c r="K1220" i="2" s="1"/>
  <c r="M1220" i="2" s="1"/>
  <c r="N1218" i="2"/>
  <c r="B1217" i="2"/>
  <c r="A1217" i="2"/>
  <c r="Q1222" i="2"/>
  <c r="I1221" i="2"/>
  <c r="H1221" i="2"/>
  <c r="L1220" i="2" l="1"/>
  <c r="J1221" i="2"/>
  <c r="K1221" i="2" s="1"/>
  <c r="M1221" i="2" s="1"/>
  <c r="N1219" i="2"/>
  <c r="B1218" i="2"/>
  <c r="A1218" i="2"/>
  <c r="Q1223" i="2"/>
  <c r="I1222" i="2"/>
  <c r="H1222" i="2"/>
  <c r="L1221" i="2" l="1"/>
  <c r="J1222" i="2"/>
  <c r="K1222" i="2" s="1"/>
  <c r="M1222" i="2" s="1"/>
  <c r="N1220" i="2"/>
  <c r="B1219" i="2"/>
  <c r="A1219" i="2"/>
  <c r="Q1224" i="2"/>
  <c r="I1223" i="2"/>
  <c r="H1223" i="2"/>
  <c r="L1222" i="2" l="1"/>
  <c r="J1223" i="2"/>
  <c r="K1223" i="2" s="1"/>
  <c r="M1223" i="2" s="1"/>
  <c r="N1221" i="2"/>
  <c r="B1220" i="2"/>
  <c r="A1220" i="2"/>
  <c r="Q1225" i="2"/>
  <c r="I1224" i="2"/>
  <c r="H1224" i="2"/>
  <c r="L1223" i="2" l="1"/>
  <c r="J1224" i="2"/>
  <c r="K1224" i="2" s="1"/>
  <c r="M1224" i="2" s="1"/>
  <c r="N1222" i="2"/>
  <c r="B1221" i="2"/>
  <c r="A1221" i="2"/>
  <c r="Q1226" i="2"/>
  <c r="I1225" i="2"/>
  <c r="H1225" i="2"/>
  <c r="L1224" i="2" l="1"/>
  <c r="J1225" i="2"/>
  <c r="K1225" i="2" s="1"/>
  <c r="M1225" i="2" s="1"/>
  <c r="N1223" i="2"/>
  <c r="B1222" i="2"/>
  <c r="A1222" i="2"/>
  <c r="Q1227" i="2"/>
  <c r="I1226" i="2"/>
  <c r="H1226" i="2"/>
  <c r="L1225" i="2" l="1"/>
  <c r="J1226" i="2"/>
  <c r="K1226" i="2" s="1"/>
  <c r="M1226" i="2" s="1"/>
  <c r="N1224" i="2"/>
  <c r="B1223" i="2"/>
  <c r="A1223" i="2"/>
  <c r="Q1228" i="2"/>
  <c r="I1227" i="2"/>
  <c r="H1227" i="2"/>
  <c r="L1226" i="2" l="1"/>
  <c r="J1227" i="2"/>
  <c r="K1227" i="2" s="1"/>
  <c r="M1227" i="2" s="1"/>
  <c r="N1225" i="2"/>
  <c r="B1224" i="2"/>
  <c r="A1224" i="2"/>
  <c r="Q1229" i="2"/>
  <c r="I1228" i="2"/>
  <c r="H1228" i="2"/>
  <c r="L1227" i="2" l="1"/>
  <c r="J1228" i="2"/>
  <c r="K1228" i="2" s="1"/>
  <c r="M1228" i="2" s="1"/>
  <c r="N1226" i="2"/>
  <c r="B1225" i="2"/>
  <c r="A1225" i="2"/>
  <c r="Q1230" i="2"/>
  <c r="I1229" i="2"/>
  <c r="H1229" i="2"/>
  <c r="L1228" i="2" l="1"/>
  <c r="J1229" i="2"/>
  <c r="K1229" i="2" s="1"/>
  <c r="M1229" i="2" s="1"/>
  <c r="N1227" i="2"/>
  <c r="B1226" i="2"/>
  <c r="A1226" i="2"/>
  <c r="Q1231" i="2"/>
  <c r="I1230" i="2"/>
  <c r="H1230" i="2"/>
  <c r="L1229" i="2" l="1"/>
  <c r="J1230" i="2"/>
  <c r="K1230" i="2" s="1"/>
  <c r="M1230" i="2" s="1"/>
  <c r="N1228" i="2"/>
  <c r="B1227" i="2"/>
  <c r="A1227" i="2"/>
  <c r="Q1232" i="2"/>
  <c r="I1231" i="2"/>
  <c r="H1231" i="2"/>
  <c r="L1230" i="2" l="1"/>
  <c r="J1231" i="2"/>
  <c r="K1231" i="2" s="1"/>
  <c r="M1231" i="2" s="1"/>
  <c r="N1229" i="2"/>
  <c r="B1228" i="2"/>
  <c r="A1228" i="2"/>
  <c r="Q1233" i="2"/>
  <c r="I1232" i="2"/>
  <c r="H1232" i="2"/>
  <c r="L1231" i="2" l="1"/>
  <c r="J1232" i="2"/>
  <c r="K1232" i="2" s="1"/>
  <c r="M1232" i="2" s="1"/>
  <c r="N1230" i="2"/>
  <c r="B1229" i="2"/>
  <c r="A1229" i="2"/>
  <c r="Q1234" i="2"/>
  <c r="I1233" i="2"/>
  <c r="H1233" i="2"/>
  <c r="L1232" i="2" l="1"/>
  <c r="J1233" i="2"/>
  <c r="K1233" i="2" s="1"/>
  <c r="M1233" i="2" s="1"/>
  <c r="N1231" i="2"/>
  <c r="B1230" i="2"/>
  <c r="A1230" i="2"/>
  <c r="Q1235" i="2"/>
  <c r="I1234" i="2"/>
  <c r="H1234" i="2"/>
  <c r="L1233" i="2" l="1"/>
  <c r="J1234" i="2"/>
  <c r="K1234" i="2" s="1"/>
  <c r="M1234" i="2" s="1"/>
  <c r="N1232" i="2"/>
  <c r="B1231" i="2"/>
  <c r="A1231" i="2"/>
  <c r="Q1236" i="2"/>
  <c r="I1235" i="2"/>
  <c r="H1235" i="2"/>
  <c r="L1234" i="2" l="1"/>
  <c r="J1235" i="2"/>
  <c r="K1235" i="2" s="1"/>
  <c r="M1235" i="2" s="1"/>
  <c r="N1233" i="2"/>
  <c r="B1232" i="2"/>
  <c r="A1232" i="2"/>
  <c r="Q1237" i="2"/>
  <c r="I1236" i="2"/>
  <c r="H1236" i="2"/>
  <c r="L1235" i="2" l="1"/>
  <c r="J1236" i="2"/>
  <c r="K1236" i="2" s="1"/>
  <c r="M1236" i="2" s="1"/>
  <c r="N1234" i="2"/>
  <c r="B1233" i="2"/>
  <c r="A1233" i="2"/>
  <c r="Q1238" i="2"/>
  <c r="I1237" i="2"/>
  <c r="H1237" i="2"/>
  <c r="L1236" i="2" l="1"/>
  <c r="J1237" i="2"/>
  <c r="K1237" i="2" s="1"/>
  <c r="M1237" i="2" s="1"/>
  <c r="N1235" i="2"/>
  <c r="B1234" i="2"/>
  <c r="A1234" i="2"/>
  <c r="Q1239" i="2"/>
  <c r="I1238" i="2"/>
  <c r="H1238" i="2"/>
  <c r="L1237" i="2" l="1"/>
  <c r="J1238" i="2"/>
  <c r="K1238" i="2" s="1"/>
  <c r="M1238" i="2" s="1"/>
  <c r="N1236" i="2"/>
  <c r="B1235" i="2"/>
  <c r="A1235" i="2"/>
  <c r="Q1240" i="2"/>
  <c r="I1239" i="2"/>
  <c r="H1239" i="2"/>
  <c r="L1238" i="2" l="1"/>
  <c r="J1239" i="2"/>
  <c r="K1239" i="2" s="1"/>
  <c r="M1239" i="2" s="1"/>
  <c r="B1236" i="2"/>
  <c r="A1236" i="2"/>
  <c r="Q1241" i="2"/>
  <c r="I1240" i="2"/>
  <c r="H1240" i="2"/>
  <c r="L1239" i="2" l="1"/>
  <c r="J1240" i="2"/>
  <c r="K1240" i="2" s="1"/>
  <c r="M1240" i="2" s="1"/>
  <c r="N1238" i="2"/>
  <c r="N1237" i="2"/>
  <c r="Q1242" i="2"/>
  <c r="I1241" i="2"/>
  <c r="H1241" i="2"/>
  <c r="L1240" i="2" l="1"/>
  <c r="B1237" i="2"/>
  <c r="J1241" i="2"/>
  <c r="K1241" i="2" s="1"/>
  <c r="M1241" i="2" s="1"/>
  <c r="A1237" i="2"/>
  <c r="N1239" i="2"/>
  <c r="B1238" i="2"/>
  <c r="A1238" i="2"/>
  <c r="Q1243" i="2"/>
  <c r="I1242" i="2"/>
  <c r="H1242" i="2"/>
  <c r="L1241" i="2" l="1"/>
  <c r="J1242" i="2"/>
  <c r="K1242" i="2" s="1"/>
  <c r="M1242" i="2" s="1"/>
  <c r="N1240" i="2"/>
  <c r="B1239" i="2"/>
  <c r="A1239" i="2"/>
  <c r="Q1244" i="2"/>
  <c r="I1243" i="2"/>
  <c r="H1243" i="2"/>
  <c r="L1242" i="2" l="1"/>
  <c r="J1243" i="2"/>
  <c r="K1243" i="2" s="1"/>
  <c r="M1243" i="2" s="1"/>
  <c r="N1241" i="2"/>
  <c r="B1240" i="2"/>
  <c r="A1240" i="2"/>
  <c r="Q1245" i="2"/>
  <c r="I1244" i="2"/>
  <c r="H1244" i="2"/>
  <c r="L1243" i="2" l="1"/>
  <c r="J1244" i="2"/>
  <c r="K1244" i="2" s="1"/>
  <c r="M1244" i="2" s="1"/>
  <c r="N1242" i="2"/>
  <c r="B1241" i="2"/>
  <c r="A1241" i="2"/>
  <c r="Q1246" i="2"/>
  <c r="I1245" i="2"/>
  <c r="H1245" i="2"/>
  <c r="L1244" i="2" l="1"/>
  <c r="J1245" i="2"/>
  <c r="K1245" i="2" s="1"/>
  <c r="M1245" i="2" s="1"/>
  <c r="N1243" i="2"/>
  <c r="B1242" i="2"/>
  <c r="A1242" i="2"/>
  <c r="Q1247" i="2"/>
  <c r="I1246" i="2"/>
  <c r="H1246" i="2"/>
  <c r="L1245" i="2" l="1"/>
  <c r="J1246" i="2"/>
  <c r="K1246" i="2" s="1"/>
  <c r="M1246" i="2" s="1"/>
  <c r="N1244" i="2"/>
  <c r="B1243" i="2"/>
  <c r="A1243" i="2"/>
  <c r="Q1248" i="2"/>
  <c r="I1247" i="2"/>
  <c r="H1247" i="2"/>
  <c r="L1246" i="2" l="1"/>
  <c r="J1247" i="2"/>
  <c r="K1247" i="2" s="1"/>
  <c r="M1247" i="2" s="1"/>
  <c r="N1245" i="2"/>
  <c r="B1244" i="2"/>
  <c r="A1244" i="2"/>
  <c r="Q1249" i="2"/>
  <c r="I1248" i="2"/>
  <c r="H1248" i="2"/>
  <c r="L1247" i="2" l="1"/>
  <c r="J1248" i="2"/>
  <c r="K1248" i="2" s="1"/>
  <c r="M1248" i="2" s="1"/>
  <c r="N1246" i="2"/>
  <c r="B1245" i="2"/>
  <c r="A1245" i="2"/>
  <c r="Q1250" i="2"/>
  <c r="I1249" i="2"/>
  <c r="H1249" i="2"/>
  <c r="L1248" i="2" l="1"/>
  <c r="J1249" i="2"/>
  <c r="K1249" i="2" s="1"/>
  <c r="M1249" i="2" s="1"/>
  <c r="N1247" i="2"/>
  <c r="B1246" i="2"/>
  <c r="A1246" i="2"/>
  <c r="Q1251" i="2"/>
  <c r="I1250" i="2"/>
  <c r="H1250" i="2"/>
  <c r="L1249" i="2" l="1"/>
  <c r="J1250" i="2"/>
  <c r="K1250" i="2" s="1"/>
  <c r="M1250" i="2" s="1"/>
  <c r="N1248" i="2"/>
  <c r="B1247" i="2"/>
  <c r="A1247" i="2"/>
  <c r="Q1252" i="2"/>
  <c r="I1251" i="2"/>
  <c r="H1251" i="2"/>
  <c r="L1250" i="2" l="1"/>
  <c r="J1251" i="2"/>
  <c r="K1251" i="2" s="1"/>
  <c r="M1251" i="2" s="1"/>
  <c r="N1249" i="2"/>
  <c r="B1248" i="2"/>
  <c r="A1248" i="2"/>
  <c r="Q1253" i="2"/>
  <c r="I1252" i="2"/>
  <c r="H1252" i="2"/>
  <c r="L1251" i="2" l="1"/>
  <c r="J1252" i="2"/>
  <c r="K1252" i="2" s="1"/>
  <c r="M1252" i="2" s="1"/>
  <c r="N1250" i="2"/>
  <c r="B1249" i="2"/>
  <c r="A1249" i="2"/>
  <c r="Q1254" i="2"/>
  <c r="I1253" i="2"/>
  <c r="H1253" i="2"/>
  <c r="L1252" i="2" l="1"/>
  <c r="J1253" i="2"/>
  <c r="K1253" i="2" s="1"/>
  <c r="M1253" i="2" s="1"/>
  <c r="N1251" i="2"/>
  <c r="B1250" i="2"/>
  <c r="A1250" i="2"/>
  <c r="Q1255" i="2"/>
  <c r="I1254" i="2"/>
  <c r="H1254" i="2"/>
  <c r="L1253" i="2" l="1"/>
  <c r="J1254" i="2"/>
  <c r="K1254" i="2" s="1"/>
  <c r="M1254" i="2" s="1"/>
  <c r="N1252" i="2"/>
  <c r="B1251" i="2"/>
  <c r="A1251" i="2"/>
  <c r="Q1256" i="2"/>
  <c r="I1255" i="2"/>
  <c r="H1255" i="2"/>
  <c r="L1254" i="2" l="1"/>
  <c r="J1255" i="2"/>
  <c r="K1255" i="2" s="1"/>
  <c r="M1255" i="2" s="1"/>
  <c r="N1253" i="2"/>
  <c r="B1252" i="2"/>
  <c r="A1252" i="2"/>
  <c r="Q1257" i="2"/>
  <c r="I1256" i="2"/>
  <c r="H1256" i="2"/>
  <c r="L1255" i="2" l="1"/>
  <c r="J1256" i="2"/>
  <c r="K1256" i="2" s="1"/>
  <c r="M1256" i="2" s="1"/>
  <c r="N1254" i="2"/>
  <c r="B1253" i="2"/>
  <c r="A1253" i="2"/>
  <c r="Q1258" i="2"/>
  <c r="I1257" i="2"/>
  <c r="H1257" i="2"/>
  <c r="L1256" i="2" l="1"/>
  <c r="J1257" i="2"/>
  <c r="K1257" i="2" s="1"/>
  <c r="M1257" i="2" s="1"/>
  <c r="N1255" i="2"/>
  <c r="B1254" i="2"/>
  <c r="A1254" i="2"/>
  <c r="Q1259" i="2"/>
  <c r="I1258" i="2"/>
  <c r="H1258" i="2"/>
  <c r="L1257" i="2" l="1"/>
  <c r="J1258" i="2"/>
  <c r="K1258" i="2" s="1"/>
  <c r="M1258" i="2" s="1"/>
  <c r="N1256" i="2"/>
  <c r="B1255" i="2"/>
  <c r="A1255" i="2"/>
  <c r="Q1260" i="2"/>
  <c r="I1259" i="2"/>
  <c r="H1259" i="2"/>
  <c r="L1258" i="2" l="1"/>
  <c r="J1259" i="2"/>
  <c r="K1259" i="2" s="1"/>
  <c r="M1259" i="2" s="1"/>
  <c r="N1257" i="2"/>
  <c r="B1256" i="2"/>
  <c r="A1256" i="2"/>
  <c r="Q1261" i="2"/>
  <c r="I1260" i="2"/>
  <c r="H1260" i="2"/>
  <c r="L1259" i="2" l="1"/>
  <c r="J1260" i="2"/>
  <c r="K1260" i="2" s="1"/>
  <c r="M1260" i="2" s="1"/>
  <c r="N1258" i="2"/>
  <c r="B1257" i="2"/>
  <c r="A1257" i="2"/>
  <c r="Q1262" i="2"/>
  <c r="I1261" i="2"/>
  <c r="H1261" i="2"/>
  <c r="L1260" i="2" l="1"/>
  <c r="J1261" i="2"/>
  <c r="K1261" i="2" s="1"/>
  <c r="M1261" i="2" s="1"/>
  <c r="N1259" i="2"/>
  <c r="B1258" i="2"/>
  <c r="A1258" i="2"/>
  <c r="Q1263" i="2"/>
  <c r="I1262" i="2"/>
  <c r="H1262" i="2"/>
  <c r="L1261" i="2" l="1"/>
  <c r="J1262" i="2"/>
  <c r="K1262" i="2" s="1"/>
  <c r="M1262" i="2" s="1"/>
  <c r="N1260" i="2"/>
  <c r="B1259" i="2"/>
  <c r="A1259" i="2"/>
  <c r="Q1264" i="2"/>
  <c r="I1263" i="2"/>
  <c r="H1263" i="2"/>
  <c r="L1262" i="2" l="1"/>
  <c r="J1263" i="2"/>
  <c r="K1263" i="2" s="1"/>
  <c r="M1263" i="2" s="1"/>
  <c r="N1261" i="2"/>
  <c r="B1260" i="2"/>
  <c r="A1260" i="2"/>
  <c r="Q1265" i="2"/>
  <c r="I1264" i="2"/>
  <c r="H1264" i="2"/>
  <c r="L1263" i="2" l="1"/>
  <c r="J1264" i="2"/>
  <c r="K1264" i="2" s="1"/>
  <c r="M1264" i="2" s="1"/>
  <c r="N1262" i="2"/>
  <c r="B1261" i="2"/>
  <c r="A1261" i="2"/>
  <c r="Q1266" i="2"/>
  <c r="I1265" i="2"/>
  <c r="H1265" i="2"/>
  <c r="L1264" i="2" l="1"/>
  <c r="J1265" i="2"/>
  <c r="K1265" i="2" s="1"/>
  <c r="M1265" i="2" s="1"/>
  <c r="N1263" i="2"/>
  <c r="B1262" i="2"/>
  <c r="A1262" i="2"/>
  <c r="Q1267" i="2"/>
  <c r="I1266" i="2"/>
  <c r="H1266" i="2"/>
  <c r="L1265" i="2" l="1"/>
  <c r="J1266" i="2"/>
  <c r="K1266" i="2" s="1"/>
  <c r="M1266" i="2" s="1"/>
  <c r="N1264" i="2"/>
  <c r="B1263" i="2"/>
  <c r="A1263" i="2"/>
  <c r="Q1268" i="2"/>
  <c r="I1267" i="2"/>
  <c r="H1267" i="2"/>
  <c r="L1266" i="2" l="1"/>
  <c r="J1267" i="2"/>
  <c r="K1267" i="2" s="1"/>
  <c r="M1267" i="2" s="1"/>
  <c r="N1265" i="2"/>
  <c r="B1264" i="2"/>
  <c r="A1264" i="2"/>
  <c r="Q1269" i="2"/>
  <c r="I1268" i="2"/>
  <c r="H1268" i="2"/>
  <c r="L1267" i="2" l="1"/>
  <c r="J1268" i="2"/>
  <c r="K1268" i="2" s="1"/>
  <c r="M1268" i="2" s="1"/>
  <c r="N1266" i="2"/>
  <c r="B1265" i="2"/>
  <c r="A1265" i="2"/>
  <c r="Q1270" i="2"/>
  <c r="I1269" i="2"/>
  <c r="H1269" i="2"/>
  <c r="L1268" i="2" l="1"/>
  <c r="J1269" i="2"/>
  <c r="K1269" i="2" s="1"/>
  <c r="M1269" i="2" s="1"/>
  <c r="N1267" i="2"/>
  <c r="B1266" i="2"/>
  <c r="A1266" i="2"/>
  <c r="Q1271" i="2"/>
  <c r="I1270" i="2"/>
  <c r="H1270" i="2"/>
  <c r="L1269" i="2" l="1"/>
  <c r="J1270" i="2"/>
  <c r="K1270" i="2" s="1"/>
  <c r="M1270" i="2" s="1"/>
  <c r="N1268" i="2"/>
  <c r="B1267" i="2"/>
  <c r="A1267" i="2"/>
  <c r="Q1272" i="2"/>
  <c r="I1271" i="2"/>
  <c r="H1271" i="2"/>
  <c r="L1270" i="2" l="1"/>
  <c r="J1271" i="2"/>
  <c r="K1271" i="2" s="1"/>
  <c r="M1271" i="2" s="1"/>
  <c r="N1269" i="2"/>
  <c r="B1268" i="2"/>
  <c r="A1268" i="2"/>
  <c r="Q1273" i="2"/>
  <c r="I1272" i="2"/>
  <c r="H1272" i="2"/>
  <c r="L1271" i="2" l="1"/>
  <c r="J1272" i="2"/>
  <c r="K1272" i="2" s="1"/>
  <c r="M1272" i="2" s="1"/>
  <c r="N1270" i="2"/>
  <c r="B1269" i="2"/>
  <c r="A1269" i="2"/>
  <c r="Q1274" i="2"/>
  <c r="I1273" i="2"/>
  <c r="H1273" i="2"/>
  <c r="L1272" i="2" l="1"/>
  <c r="J1273" i="2"/>
  <c r="K1273" i="2" s="1"/>
  <c r="M1273" i="2" s="1"/>
  <c r="N1271" i="2"/>
  <c r="B1270" i="2"/>
  <c r="A1270" i="2"/>
  <c r="Q1275" i="2"/>
  <c r="I1274" i="2"/>
  <c r="H1274" i="2"/>
  <c r="L1273" i="2" l="1"/>
  <c r="J1274" i="2"/>
  <c r="K1274" i="2" s="1"/>
  <c r="M1274" i="2" s="1"/>
  <c r="N1272" i="2"/>
  <c r="B1271" i="2"/>
  <c r="A1271" i="2"/>
  <c r="Q1276" i="2"/>
  <c r="I1275" i="2"/>
  <c r="H1275" i="2"/>
  <c r="L1274" i="2" l="1"/>
  <c r="J1275" i="2"/>
  <c r="K1275" i="2" s="1"/>
  <c r="M1275" i="2" s="1"/>
  <c r="N1273" i="2"/>
  <c r="B1272" i="2"/>
  <c r="A1272" i="2"/>
  <c r="Q1277" i="2"/>
  <c r="I1276" i="2"/>
  <c r="H1276" i="2"/>
  <c r="L1275" i="2" l="1"/>
  <c r="J1276" i="2"/>
  <c r="K1276" i="2" s="1"/>
  <c r="M1276" i="2" s="1"/>
  <c r="N1274" i="2"/>
  <c r="B1273" i="2"/>
  <c r="A1273" i="2"/>
  <c r="Q1278" i="2"/>
  <c r="I1277" i="2"/>
  <c r="H1277" i="2"/>
  <c r="L1276" i="2" l="1"/>
  <c r="J1277" i="2"/>
  <c r="K1277" i="2" s="1"/>
  <c r="M1277" i="2" s="1"/>
  <c r="N1275" i="2"/>
  <c r="B1274" i="2"/>
  <c r="A1274" i="2"/>
  <c r="Q1279" i="2"/>
  <c r="I1278" i="2"/>
  <c r="H1278" i="2"/>
  <c r="L1277" i="2" l="1"/>
  <c r="J1278" i="2"/>
  <c r="K1278" i="2" s="1"/>
  <c r="M1278" i="2" s="1"/>
  <c r="N1276" i="2"/>
  <c r="B1275" i="2"/>
  <c r="A1275" i="2"/>
  <c r="Q1280" i="2"/>
  <c r="I1279" i="2"/>
  <c r="H1279" i="2"/>
  <c r="L1278" i="2" l="1"/>
  <c r="J1279" i="2"/>
  <c r="K1279" i="2" s="1"/>
  <c r="M1279" i="2" s="1"/>
  <c r="N1277" i="2"/>
  <c r="B1276" i="2"/>
  <c r="A1276" i="2"/>
  <c r="Q1281" i="2"/>
  <c r="I1280" i="2"/>
  <c r="H1280" i="2"/>
  <c r="L1279" i="2" l="1"/>
  <c r="J1280" i="2"/>
  <c r="K1280" i="2" s="1"/>
  <c r="M1280" i="2" s="1"/>
  <c r="N1278" i="2"/>
  <c r="B1277" i="2"/>
  <c r="A1277" i="2"/>
  <c r="Q1282" i="2"/>
  <c r="I1281" i="2"/>
  <c r="H1281" i="2"/>
  <c r="L1280" i="2" l="1"/>
  <c r="J1281" i="2"/>
  <c r="K1281" i="2" s="1"/>
  <c r="M1281" i="2" s="1"/>
  <c r="N1279" i="2"/>
  <c r="B1278" i="2"/>
  <c r="A1278" i="2"/>
  <c r="Q1283" i="2"/>
  <c r="I1282" i="2"/>
  <c r="H1282" i="2"/>
  <c r="L1281" i="2" l="1"/>
  <c r="J1282" i="2"/>
  <c r="K1282" i="2" s="1"/>
  <c r="M1282" i="2" s="1"/>
  <c r="N1280" i="2"/>
  <c r="B1279" i="2"/>
  <c r="A1279" i="2"/>
  <c r="Q1284" i="2"/>
  <c r="I1283" i="2"/>
  <c r="H1283" i="2"/>
  <c r="L1282" i="2" l="1"/>
  <c r="J1283" i="2"/>
  <c r="K1283" i="2" s="1"/>
  <c r="M1283" i="2" s="1"/>
  <c r="N1281" i="2"/>
  <c r="B1280" i="2"/>
  <c r="A1280" i="2"/>
  <c r="Q1285" i="2"/>
  <c r="I1284" i="2"/>
  <c r="H1284" i="2"/>
  <c r="L1283" i="2" l="1"/>
  <c r="J1284" i="2"/>
  <c r="K1284" i="2" s="1"/>
  <c r="M1284" i="2" s="1"/>
  <c r="N1282" i="2"/>
  <c r="B1281" i="2"/>
  <c r="A1281" i="2"/>
  <c r="Q1286" i="2"/>
  <c r="I1285" i="2"/>
  <c r="H1285" i="2"/>
  <c r="L1284" i="2" l="1"/>
  <c r="J1285" i="2"/>
  <c r="K1285" i="2" s="1"/>
  <c r="M1285" i="2" s="1"/>
  <c r="N1283" i="2"/>
  <c r="B1282" i="2"/>
  <c r="A1282" i="2"/>
  <c r="Q1287" i="2"/>
  <c r="I1286" i="2"/>
  <c r="H1286" i="2"/>
  <c r="L1285" i="2" l="1"/>
  <c r="J1286" i="2"/>
  <c r="K1286" i="2" s="1"/>
  <c r="M1286" i="2" s="1"/>
  <c r="N1284" i="2"/>
  <c r="B1283" i="2"/>
  <c r="A1283" i="2"/>
  <c r="Q1288" i="2"/>
  <c r="I1287" i="2"/>
  <c r="H1287" i="2"/>
  <c r="L1286" i="2" l="1"/>
  <c r="J1287" i="2"/>
  <c r="K1287" i="2" s="1"/>
  <c r="M1287" i="2" s="1"/>
  <c r="N1285" i="2"/>
  <c r="B1284" i="2"/>
  <c r="A1284" i="2"/>
  <c r="Q1289" i="2"/>
  <c r="I1288" i="2"/>
  <c r="H1288" i="2"/>
  <c r="L1287" i="2" l="1"/>
  <c r="J1288" i="2"/>
  <c r="K1288" i="2" s="1"/>
  <c r="M1288" i="2" s="1"/>
  <c r="N1286" i="2"/>
  <c r="B1285" i="2"/>
  <c r="A1285" i="2"/>
  <c r="Q1290" i="2"/>
  <c r="I1289" i="2"/>
  <c r="H1289" i="2"/>
  <c r="L1288" i="2" l="1"/>
  <c r="J1289" i="2"/>
  <c r="K1289" i="2" s="1"/>
  <c r="M1289" i="2" s="1"/>
  <c r="N1287" i="2"/>
  <c r="B1286" i="2"/>
  <c r="A1286" i="2"/>
  <c r="Q1291" i="2"/>
  <c r="I1290" i="2"/>
  <c r="H1290" i="2"/>
  <c r="L1289" i="2" l="1"/>
  <c r="J1290" i="2"/>
  <c r="K1290" i="2" s="1"/>
  <c r="M1290" i="2" s="1"/>
  <c r="N1288" i="2"/>
  <c r="B1287" i="2"/>
  <c r="A1287" i="2"/>
  <c r="Q1292" i="2"/>
  <c r="I1291" i="2"/>
  <c r="H1291" i="2"/>
  <c r="L1290" i="2" l="1"/>
  <c r="J1291" i="2"/>
  <c r="K1291" i="2" s="1"/>
  <c r="M1291" i="2" s="1"/>
  <c r="N1289" i="2"/>
  <c r="B1288" i="2"/>
  <c r="A1288" i="2"/>
  <c r="Q1293" i="2"/>
  <c r="I1292" i="2"/>
  <c r="H1292" i="2"/>
  <c r="L1291" i="2" l="1"/>
  <c r="J1292" i="2"/>
  <c r="K1292" i="2" s="1"/>
  <c r="M1292" i="2" s="1"/>
  <c r="N1290" i="2"/>
  <c r="B1289" i="2"/>
  <c r="A1289" i="2"/>
  <c r="Q1294" i="2"/>
  <c r="I1293" i="2"/>
  <c r="H1293" i="2"/>
  <c r="L1292" i="2" l="1"/>
  <c r="J1293" i="2"/>
  <c r="K1293" i="2" s="1"/>
  <c r="M1293" i="2" s="1"/>
  <c r="N1291" i="2"/>
  <c r="B1290" i="2"/>
  <c r="A1290" i="2"/>
  <c r="Q1295" i="2"/>
  <c r="I1294" i="2"/>
  <c r="H1294" i="2"/>
  <c r="L1293" i="2" l="1"/>
  <c r="J1294" i="2"/>
  <c r="K1294" i="2" s="1"/>
  <c r="M1294" i="2" s="1"/>
  <c r="N1292" i="2"/>
  <c r="B1291" i="2"/>
  <c r="A1291" i="2"/>
  <c r="Q1296" i="2"/>
  <c r="I1295" i="2"/>
  <c r="H1295" i="2"/>
  <c r="L1294" i="2" l="1"/>
  <c r="J1295" i="2"/>
  <c r="K1295" i="2" s="1"/>
  <c r="M1295" i="2" s="1"/>
  <c r="N1293" i="2"/>
  <c r="B1292" i="2"/>
  <c r="A1292" i="2"/>
  <c r="Q1297" i="2"/>
  <c r="I1296" i="2"/>
  <c r="H1296" i="2"/>
  <c r="L1295" i="2" l="1"/>
  <c r="J1296" i="2"/>
  <c r="K1296" i="2" s="1"/>
  <c r="M1296" i="2" s="1"/>
  <c r="N1294" i="2"/>
  <c r="B1293" i="2"/>
  <c r="A1293" i="2"/>
  <c r="Q1298" i="2"/>
  <c r="I1297" i="2"/>
  <c r="H1297" i="2"/>
  <c r="L1296" i="2" l="1"/>
  <c r="J1297" i="2"/>
  <c r="K1297" i="2" s="1"/>
  <c r="M1297" i="2" s="1"/>
  <c r="N1295" i="2"/>
  <c r="B1294" i="2"/>
  <c r="A1294" i="2"/>
  <c r="Q1299" i="2"/>
  <c r="I1298" i="2"/>
  <c r="H1298" i="2"/>
  <c r="L1297" i="2" l="1"/>
  <c r="J1298" i="2"/>
  <c r="K1298" i="2" s="1"/>
  <c r="M1298" i="2" s="1"/>
  <c r="N1296" i="2"/>
  <c r="B1295" i="2"/>
  <c r="A1295" i="2"/>
  <c r="Q1300" i="2"/>
  <c r="I1299" i="2"/>
  <c r="H1299" i="2"/>
  <c r="L1298" i="2" l="1"/>
  <c r="J1299" i="2"/>
  <c r="K1299" i="2" s="1"/>
  <c r="M1299" i="2" s="1"/>
  <c r="N1297" i="2"/>
  <c r="B1296" i="2"/>
  <c r="A1296" i="2"/>
  <c r="Q1301" i="2"/>
  <c r="I1300" i="2"/>
  <c r="H1300" i="2"/>
  <c r="L1299" i="2" l="1"/>
  <c r="J1300" i="2"/>
  <c r="K1300" i="2" s="1"/>
  <c r="M1300" i="2" s="1"/>
  <c r="N1298" i="2"/>
  <c r="B1297" i="2"/>
  <c r="A1297" i="2"/>
  <c r="Q1302" i="2"/>
  <c r="I1301" i="2"/>
  <c r="H1301" i="2"/>
  <c r="L1300" i="2" l="1"/>
  <c r="J1301" i="2"/>
  <c r="K1301" i="2" s="1"/>
  <c r="M1301" i="2" s="1"/>
  <c r="N1299" i="2"/>
  <c r="B1298" i="2"/>
  <c r="A1298" i="2"/>
  <c r="Q1303" i="2"/>
  <c r="I1302" i="2"/>
  <c r="H1302" i="2"/>
  <c r="L1301" i="2" l="1"/>
  <c r="J1302" i="2"/>
  <c r="K1302" i="2" s="1"/>
  <c r="M1302" i="2" s="1"/>
  <c r="N1300" i="2"/>
  <c r="B1299" i="2"/>
  <c r="A1299" i="2"/>
  <c r="Q1304" i="2"/>
  <c r="I1303" i="2"/>
  <c r="H1303" i="2"/>
  <c r="L1302" i="2" l="1"/>
  <c r="J1303" i="2"/>
  <c r="K1303" i="2" s="1"/>
  <c r="M1303" i="2" s="1"/>
  <c r="N1301" i="2"/>
  <c r="B1300" i="2"/>
  <c r="A1300" i="2"/>
  <c r="Q1305" i="2"/>
  <c r="I1304" i="2"/>
  <c r="H1304" i="2"/>
  <c r="L1303" i="2" l="1"/>
  <c r="J1304" i="2"/>
  <c r="K1304" i="2" s="1"/>
  <c r="M1304" i="2" s="1"/>
  <c r="N1302" i="2"/>
  <c r="B1301" i="2"/>
  <c r="A1301" i="2"/>
  <c r="Q1306" i="2"/>
  <c r="I1305" i="2"/>
  <c r="H1305" i="2"/>
  <c r="L1304" i="2" l="1"/>
  <c r="J1305" i="2"/>
  <c r="K1305" i="2" s="1"/>
  <c r="M1305" i="2" s="1"/>
  <c r="N1303" i="2"/>
  <c r="B1302" i="2"/>
  <c r="A1302" i="2"/>
  <c r="Q1307" i="2"/>
  <c r="I1306" i="2"/>
  <c r="H1306" i="2"/>
  <c r="L1305" i="2" l="1"/>
  <c r="J1306" i="2"/>
  <c r="K1306" i="2" s="1"/>
  <c r="M1306" i="2" s="1"/>
  <c r="N1304" i="2"/>
  <c r="B1303" i="2"/>
  <c r="A1303" i="2"/>
  <c r="Q1308" i="2"/>
  <c r="I1307" i="2"/>
  <c r="H1307" i="2"/>
  <c r="L1306" i="2" l="1"/>
  <c r="J1307" i="2"/>
  <c r="K1307" i="2" s="1"/>
  <c r="M1307" i="2" s="1"/>
  <c r="N1305" i="2"/>
  <c r="B1304" i="2"/>
  <c r="A1304" i="2"/>
  <c r="Q1309" i="2"/>
  <c r="I1308" i="2"/>
  <c r="H1308" i="2"/>
  <c r="L1307" i="2" l="1"/>
  <c r="J1308" i="2"/>
  <c r="K1308" i="2" s="1"/>
  <c r="M1308" i="2" s="1"/>
  <c r="N1306" i="2"/>
  <c r="B1305" i="2"/>
  <c r="A1305" i="2"/>
  <c r="Q1310" i="2"/>
  <c r="I1309" i="2"/>
  <c r="H1309" i="2"/>
  <c r="L1308" i="2" l="1"/>
  <c r="J1309" i="2"/>
  <c r="K1309" i="2" s="1"/>
  <c r="M1309" i="2" s="1"/>
  <c r="N1307" i="2"/>
  <c r="B1306" i="2"/>
  <c r="A1306" i="2"/>
  <c r="Q1311" i="2"/>
  <c r="I1310" i="2"/>
  <c r="H1310" i="2"/>
  <c r="L1309" i="2" l="1"/>
  <c r="J1310" i="2"/>
  <c r="K1310" i="2" s="1"/>
  <c r="M1310" i="2" s="1"/>
  <c r="N1308" i="2"/>
  <c r="B1307" i="2"/>
  <c r="A1307" i="2"/>
  <c r="Q1312" i="2"/>
  <c r="I1311" i="2"/>
  <c r="H1311" i="2"/>
  <c r="L1310" i="2" l="1"/>
  <c r="J1311" i="2"/>
  <c r="K1311" i="2" s="1"/>
  <c r="M1311" i="2" s="1"/>
  <c r="N1309" i="2"/>
  <c r="B1308" i="2"/>
  <c r="A1308" i="2"/>
  <c r="Q1313" i="2"/>
  <c r="I1312" i="2"/>
  <c r="H1312" i="2"/>
  <c r="L1311" i="2" l="1"/>
  <c r="J1312" i="2"/>
  <c r="K1312" i="2" s="1"/>
  <c r="M1312" i="2" s="1"/>
  <c r="N1310" i="2"/>
  <c r="B1309" i="2"/>
  <c r="A1309" i="2"/>
  <c r="Q1314" i="2"/>
  <c r="I1313" i="2"/>
  <c r="H1313" i="2"/>
  <c r="L1312" i="2" l="1"/>
  <c r="J1313" i="2"/>
  <c r="K1313" i="2" s="1"/>
  <c r="M1313" i="2" s="1"/>
  <c r="N1311" i="2"/>
  <c r="B1310" i="2"/>
  <c r="A1310" i="2"/>
  <c r="Q1315" i="2"/>
  <c r="I1314" i="2"/>
  <c r="H1314" i="2"/>
  <c r="L1313" i="2" l="1"/>
  <c r="J1314" i="2"/>
  <c r="K1314" i="2" s="1"/>
  <c r="M1314" i="2" s="1"/>
  <c r="N1312" i="2"/>
  <c r="B1311" i="2"/>
  <c r="A1311" i="2"/>
  <c r="Q1316" i="2"/>
  <c r="I1315" i="2"/>
  <c r="H1315" i="2"/>
  <c r="L1314" i="2" l="1"/>
  <c r="J1315" i="2"/>
  <c r="K1315" i="2" s="1"/>
  <c r="M1315" i="2" s="1"/>
  <c r="N1313" i="2"/>
  <c r="B1312" i="2"/>
  <c r="A1312" i="2"/>
  <c r="Q1317" i="2"/>
  <c r="I1316" i="2"/>
  <c r="H1316" i="2"/>
  <c r="L1315" i="2" l="1"/>
  <c r="J1316" i="2"/>
  <c r="K1316" i="2" s="1"/>
  <c r="M1316" i="2" s="1"/>
  <c r="N1314" i="2"/>
  <c r="B1313" i="2"/>
  <c r="A1313" i="2"/>
  <c r="Q1318" i="2"/>
  <c r="I1317" i="2"/>
  <c r="H1317" i="2"/>
  <c r="L1316" i="2" l="1"/>
  <c r="J1317" i="2"/>
  <c r="K1317" i="2" s="1"/>
  <c r="M1317" i="2" s="1"/>
  <c r="N1315" i="2"/>
  <c r="B1314" i="2"/>
  <c r="A1314" i="2"/>
  <c r="Q1319" i="2"/>
  <c r="I1318" i="2"/>
  <c r="H1318" i="2"/>
  <c r="L1317" i="2" l="1"/>
  <c r="J1318" i="2"/>
  <c r="K1318" i="2" s="1"/>
  <c r="M1318" i="2" s="1"/>
  <c r="N1316" i="2"/>
  <c r="B1315" i="2"/>
  <c r="A1315" i="2"/>
  <c r="Q1320" i="2"/>
  <c r="I1319" i="2"/>
  <c r="H1319" i="2"/>
  <c r="L1318" i="2" l="1"/>
  <c r="J1319" i="2"/>
  <c r="K1319" i="2" s="1"/>
  <c r="M1319" i="2" s="1"/>
  <c r="N1317" i="2"/>
  <c r="B1316" i="2"/>
  <c r="A1316" i="2"/>
  <c r="Q1321" i="2"/>
  <c r="I1320" i="2"/>
  <c r="H1320" i="2"/>
  <c r="L1319" i="2" l="1"/>
  <c r="J1320" i="2"/>
  <c r="K1320" i="2" s="1"/>
  <c r="M1320" i="2" s="1"/>
  <c r="N1318" i="2"/>
  <c r="B1317" i="2"/>
  <c r="A1317" i="2"/>
  <c r="Q1322" i="2"/>
  <c r="I1321" i="2"/>
  <c r="H1321" i="2"/>
  <c r="L1320" i="2" l="1"/>
  <c r="J1321" i="2"/>
  <c r="K1321" i="2" s="1"/>
  <c r="M1321" i="2" s="1"/>
  <c r="N1319" i="2"/>
  <c r="B1318" i="2"/>
  <c r="A1318" i="2"/>
  <c r="Q1323" i="2"/>
  <c r="I1322" i="2"/>
  <c r="H1322" i="2"/>
  <c r="L1321" i="2" l="1"/>
  <c r="J1322" i="2"/>
  <c r="K1322" i="2" s="1"/>
  <c r="M1322" i="2" s="1"/>
  <c r="N1320" i="2"/>
  <c r="B1319" i="2"/>
  <c r="A1319" i="2"/>
  <c r="Q1324" i="2"/>
  <c r="I1323" i="2"/>
  <c r="H1323" i="2"/>
  <c r="L1322" i="2" l="1"/>
  <c r="J1323" i="2"/>
  <c r="K1323" i="2" s="1"/>
  <c r="M1323" i="2" s="1"/>
  <c r="N1321" i="2"/>
  <c r="B1320" i="2"/>
  <c r="A1320" i="2"/>
  <c r="Q1325" i="2"/>
  <c r="I1324" i="2"/>
  <c r="H1324" i="2"/>
  <c r="L1323" i="2" l="1"/>
  <c r="J1324" i="2"/>
  <c r="K1324" i="2" s="1"/>
  <c r="M1324" i="2" s="1"/>
  <c r="N1322" i="2"/>
  <c r="B1321" i="2"/>
  <c r="A1321" i="2"/>
  <c r="Q1326" i="2"/>
  <c r="I1325" i="2"/>
  <c r="H1325" i="2"/>
  <c r="L1324" i="2" l="1"/>
  <c r="J1325" i="2"/>
  <c r="K1325" i="2" s="1"/>
  <c r="M1325" i="2" s="1"/>
  <c r="N1323" i="2"/>
  <c r="B1322" i="2"/>
  <c r="A1322" i="2"/>
  <c r="Q1327" i="2"/>
  <c r="I1326" i="2"/>
  <c r="H1326" i="2"/>
  <c r="L1325" i="2" l="1"/>
  <c r="J1326" i="2"/>
  <c r="K1326" i="2" s="1"/>
  <c r="M1326" i="2" s="1"/>
  <c r="N1324" i="2"/>
  <c r="B1323" i="2"/>
  <c r="A1323" i="2"/>
  <c r="Q1328" i="2"/>
  <c r="I1327" i="2"/>
  <c r="H1327" i="2"/>
  <c r="L1326" i="2" l="1"/>
  <c r="J1327" i="2"/>
  <c r="K1327" i="2" s="1"/>
  <c r="M1327" i="2" s="1"/>
  <c r="N1325" i="2"/>
  <c r="B1324" i="2"/>
  <c r="A1324" i="2"/>
  <c r="Q1329" i="2"/>
  <c r="I1328" i="2"/>
  <c r="H1328" i="2"/>
  <c r="L1327" i="2" l="1"/>
  <c r="J1328" i="2"/>
  <c r="K1328" i="2" s="1"/>
  <c r="M1328" i="2" s="1"/>
  <c r="N1326" i="2"/>
  <c r="B1325" i="2"/>
  <c r="A1325" i="2"/>
  <c r="Q1330" i="2"/>
  <c r="I1329" i="2"/>
  <c r="H1329" i="2"/>
  <c r="L1328" i="2" l="1"/>
  <c r="J1329" i="2"/>
  <c r="K1329" i="2" s="1"/>
  <c r="M1329" i="2" s="1"/>
  <c r="N1327" i="2"/>
  <c r="B1326" i="2"/>
  <c r="A1326" i="2"/>
  <c r="Q1331" i="2"/>
  <c r="I1330" i="2"/>
  <c r="H1330" i="2"/>
  <c r="L1329" i="2" l="1"/>
  <c r="J1330" i="2"/>
  <c r="K1330" i="2" s="1"/>
  <c r="M1330" i="2" s="1"/>
  <c r="N1328" i="2"/>
  <c r="B1327" i="2"/>
  <c r="A1327" i="2"/>
  <c r="Q1332" i="2"/>
  <c r="I1331" i="2"/>
  <c r="H1331" i="2"/>
  <c r="L1330" i="2" l="1"/>
  <c r="J1331" i="2"/>
  <c r="K1331" i="2" s="1"/>
  <c r="M1331" i="2" s="1"/>
  <c r="N1329" i="2"/>
  <c r="B1328" i="2"/>
  <c r="A1328" i="2"/>
  <c r="Q1333" i="2"/>
  <c r="I1332" i="2"/>
  <c r="H1332" i="2"/>
  <c r="L1331" i="2" l="1"/>
  <c r="J1332" i="2"/>
  <c r="K1332" i="2" s="1"/>
  <c r="M1332" i="2" s="1"/>
  <c r="N1330" i="2"/>
  <c r="B1329" i="2"/>
  <c r="A1329" i="2"/>
  <c r="Q1334" i="2"/>
  <c r="I1333" i="2"/>
  <c r="H1333" i="2"/>
  <c r="L1332" i="2" l="1"/>
  <c r="J1333" i="2"/>
  <c r="K1333" i="2" s="1"/>
  <c r="M1333" i="2" s="1"/>
  <c r="N1331" i="2"/>
  <c r="B1330" i="2"/>
  <c r="A1330" i="2"/>
  <c r="Q1335" i="2"/>
  <c r="I1334" i="2"/>
  <c r="H1334" i="2"/>
  <c r="L1333" i="2" l="1"/>
  <c r="J1334" i="2"/>
  <c r="K1334" i="2" s="1"/>
  <c r="M1334" i="2" s="1"/>
  <c r="N1332" i="2"/>
  <c r="B1331" i="2"/>
  <c r="A1331" i="2"/>
  <c r="Q1336" i="2"/>
  <c r="I1335" i="2"/>
  <c r="H1335" i="2"/>
  <c r="L1334" i="2" l="1"/>
  <c r="J1335" i="2"/>
  <c r="K1335" i="2" s="1"/>
  <c r="M1335" i="2" s="1"/>
  <c r="N1333" i="2"/>
  <c r="B1332" i="2"/>
  <c r="A1332" i="2"/>
  <c r="Q1337" i="2"/>
  <c r="I1336" i="2"/>
  <c r="H1336" i="2"/>
  <c r="L1335" i="2" l="1"/>
  <c r="J1336" i="2"/>
  <c r="K1336" i="2" s="1"/>
  <c r="M1336" i="2" s="1"/>
  <c r="N1334" i="2"/>
  <c r="B1333" i="2"/>
  <c r="A1333" i="2"/>
  <c r="Q1338" i="2"/>
  <c r="I1337" i="2"/>
  <c r="H1337" i="2"/>
  <c r="L1336" i="2" l="1"/>
  <c r="J1337" i="2"/>
  <c r="K1337" i="2" s="1"/>
  <c r="M1337" i="2" s="1"/>
  <c r="N1335" i="2"/>
  <c r="B1334" i="2"/>
  <c r="A1334" i="2"/>
  <c r="Q1339" i="2"/>
  <c r="I1338" i="2"/>
  <c r="H1338" i="2"/>
  <c r="L1337" i="2" l="1"/>
  <c r="J1338" i="2"/>
  <c r="K1338" i="2" s="1"/>
  <c r="M1338" i="2" s="1"/>
  <c r="N1336" i="2"/>
  <c r="B1335" i="2"/>
  <c r="A1335" i="2"/>
  <c r="Q1340" i="2"/>
  <c r="I1339" i="2"/>
  <c r="H1339" i="2"/>
  <c r="L1338" i="2" l="1"/>
  <c r="J1339" i="2"/>
  <c r="K1339" i="2" s="1"/>
  <c r="M1339" i="2" s="1"/>
  <c r="N1337" i="2"/>
  <c r="B1336" i="2"/>
  <c r="A1336" i="2"/>
  <c r="Q1341" i="2"/>
  <c r="I1340" i="2"/>
  <c r="H1340" i="2"/>
  <c r="L1339" i="2" l="1"/>
  <c r="J1340" i="2"/>
  <c r="K1340" i="2" s="1"/>
  <c r="M1340" i="2" s="1"/>
  <c r="N1338" i="2"/>
  <c r="B1337" i="2"/>
  <c r="A1337" i="2"/>
  <c r="Q1342" i="2"/>
  <c r="I1341" i="2"/>
  <c r="H1341" i="2"/>
  <c r="L1340" i="2" l="1"/>
  <c r="J1341" i="2"/>
  <c r="K1341" i="2" s="1"/>
  <c r="M1341" i="2" s="1"/>
  <c r="N1339" i="2"/>
  <c r="B1338" i="2"/>
  <c r="A1338" i="2"/>
  <c r="Q1343" i="2"/>
  <c r="I1342" i="2"/>
  <c r="H1342" i="2"/>
  <c r="L1341" i="2" l="1"/>
  <c r="J1342" i="2"/>
  <c r="K1342" i="2" s="1"/>
  <c r="M1342" i="2" s="1"/>
  <c r="N1340" i="2"/>
  <c r="B1339" i="2"/>
  <c r="A1339" i="2"/>
  <c r="Q1344" i="2"/>
  <c r="I1343" i="2"/>
  <c r="H1343" i="2"/>
  <c r="L1342" i="2" l="1"/>
  <c r="J1343" i="2"/>
  <c r="K1343" i="2" s="1"/>
  <c r="M1343" i="2" s="1"/>
  <c r="N1341" i="2"/>
  <c r="B1340" i="2"/>
  <c r="A1340" i="2"/>
  <c r="Q1345" i="2"/>
  <c r="I1344" i="2"/>
  <c r="H1344" i="2"/>
  <c r="L1343" i="2" l="1"/>
  <c r="J1344" i="2"/>
  <c r="K1344" i="2" s="1"/>
  <c r="M1344" i="2" s="1"/>
  <c r="N1342" i="2"/>
  <c r="B1341" i="2"/>
  <c r="A1341" i="2"/>
  <c r="Q1346" i="2"/>
  <c r="I1345" i="2"/>
  <c r="H1345" i="2"/>
  <c r="L1344" i="2" l="1"/>
  <c r="J1345" i="2"/>
  <c r="K1345" i="2" s="1"/>
  <c r="M1345" i="2" s="1"/>
  <c r="N1343" i="2"/>
  <c r="B1342" i="2"/>
  <c r="A1342" i="2"/>
  <c r="Q1347" i="2"/>
  <c r="I1346" i="2"/>
  <c r="H1346" i="2"/>
  <c r="L1345" i="2" l="1"/>
  <c r="J1346" i="2"/>
  <c r="K1346" i="2" s="1"/>
  <c r="M1346" i="2" s="1"/>
  <c r="N1344" i="2"/>
  <c r="B1343" i="2"/>
  <c r="A1343" i="2"/>
  <c r="Q1348" i="2"/>
  <c r="I1347" i="2"/>
  <c r="H1347" i="2"/>
  <c r="L1346" i="2" l="1"/>
  <c r="J1347" i="2"/>
  <c r="K1347" i="2" s="1"/>
  <c r="M1347" i="2" s="1"/>
  <c r="N1345" i="2"/>
  <c r="B1344" i="2"/>
  <c r="A1344" i="2"/>
  <c r="Q1349" i="2"/>
  <c r="I1348" i="2"/>
  <c r="H1348" i="2"/>
  <c r="L1347" i="2" l="1"/>
  <c r="J1348" i="2"/>
  <c r="K1348" i="2" s="1"/>
  <c r="M1348" i="2" s="1"/>
  <c r="N1346" i="2"/>
  <c r="B1345" i="2"/>
  <c r="A1345" i="2"/>
  <c r="Q1350" i="2"/>
  <c r="I1349" i="2"/>
  <c r="H1349" i="2"/>
  <c r="L1348" i="2" l="1"/>
  <c r="J1349" i="2"/>
  <c r="K1349" i="2" s="1"/>
  <c r="M1349" i="2" s="1"/>
  <c r="B1346" i="2"/>
  <c r="A1346" i="2"/>
  <c r="Q1351" i="2"/>
  <c r="I1350" i="2"/>
  <c r="H1350" i="2"/>
  <c r="L1349" i="2" l="1"/>
  <c r="J1350" i="2"/>
  <c r="K1350" i="2" s="1"/>
  <c r="M1350" i="2" s="1"/>
  <c r="N1348" i="2"/>
  <c r="B1348" i="2" s="1"/>
  <c r="N1347" i="2"/>
  <c r="Q1352" i="2"/>
  <c r="I1351" i="2"/>
  <c r="H1351" i="2"/>
  <c r="L1350" i="2" l="1"/>
  <c r="B1347" i="2"/>
  <c r="J1351" i="2"/>
  <c r="K1351" i="2" s="1"/>
  <c r="M1351" i="2" s="1"/>
  <c r="A1347" i="2"/>
  <c r="A1348" i="2"/>
  <c r="N1349" i="2"/>
  <c r="Q1353" i="2"/>
  <c r="I1352" i="2"/>
  <c r="H1352" i="2"/>
  <c r="L1351" i="2" l="1"/>
  <c r="J1352" i="2"/>
  <c r="K1352" i="2" s="1"/>
  <c r="M1352" i="2" s="1"/>
  <c r="N1350" i="2"/>
  <c r="B1349" i="2"/>
  <c r="A1349" i="2"/>
  <c r="Q1354" i="2"/>
  <c r="I1353" i="2"/>
  <c r="H1353" i="2"/>
  <c r="L1352" i="2" l="1"/>
  <c r="J1353" i="2"/>
  <c r="K1353" i="2" s="1"/>
  <c r="M1353" i="2" s="1"/>
  <c r="N1351" i="2"/>
  <c r="B1350" i="2"/>
  <c r="A1350" i="2"/>
  <c r="Q1355" i="2"/>
  <c r="I1354" i="2"/>
  <c r="H1354" i="2"/>
  <c r="L1353" i="2" l="1"/>
  <c r="J1354" i="2"/>
  <c r="K1354" i="2" s="1"/>
  <c r="M1354" i="2" s="1"/>
  <c r="N1352" i="2"/>
  <c r="B1351" i="2"/>
  <c r="A1351" i="2"/>
  <c r="Q1356" i="2"/>
  <c r="I1355" i="2"/>
  <c r="H1355" i="2"/>
  <c r="L1354" i="2" l="1"/>
  <c r="J1355" i="2"/>
  <c r="K1355" i="2" s="1"/>
  <c r="M1355" i="2" s="1"/>
  <c r="N1353" i="2"/>
  <c r="B1352" i="2"/>
  <c r="A1352" i="2"/>
  <c r="Q1357" i="2"/>
  <c r="I1356" i="2"/>
  <c r="H1356" i="2"/>
  <c r="L1355" i="2" l="1"/>
  <c r="J1356" i="2"/>
  <c r="K1356" i="2" s="1"/>
  <c r="M1356" i="2" s="1"/>
  <c r="N1354" i="2"/>
  <c r="B1353" i="2"/>
  <c r="A1353" i="2"/>
  <c r="Q1358" i="2"/>
  <c r="I1357" i="2"/>
  <c r="H1357" i="2"/>
  <c r="L1356" i="2" l="1"/>
  <c r="J1357" i="2"/>
  <c r="K1357" i="2" s="1"/>
  <c r="M1357" i="2" s="1"/>
  <c r="N1355" i="2"/>
  <c r="B1354" i="2"/>
  <c r="A1354" i="2"/>
  <c r="Q1359" i="2"/>
  <c r="I1358" i="2"/>
  <c r="H1358" i="2"/>
  <c r="L1357" i="2" l="1"/>
  <c r="J1358" i="2"/>
  <c r="K1358" i="2" s="1"/>
  <c r="M1358" i="2" s="1"/>
  <c r="N1356" i="2"/>
  <c r="B1355" i="2"/>
  <c r="A1355" i="2"/>
  <c r="Q1360" i="2"/>
  <c r="I1359" i="2"/>
  <c r="H1359" i="2"/>
  <c r="L1358" i="2" l="1"/>
  <c r="J1359" i="2"/>
  <c r="K1359" i="2" s="1"/>
  <c r="M1359" i="2" s="1"/>
  <c r="N1357" i="2"/>
  <c r="B1356" i="2"/>
  <c r="A1356" i="2"/>
  <c r="Q1361" i="2"/>
  <c r="I1360" i="2"/>
  <c r="H1360" i="2"/>
  <c r="L1359" i="2" l="1"/>
  <c r="J1360" i="2"/>
  <c r="K1360" i="2" s="1"/>
  <c r="M1360" i="2" s="1"/>
  <c r="N1358" i="2"/>
  <c r="B1357" i="2"/>
  <c r="A1357" i="2"/>
  <c r="Q1362" i="2"/>
  <c r="I1361" i="2"/>
  <c r="H1361" i="2"/>
  <c r="L1360" i="2" l="1"/>
  <c r="J1361" i="2"/>
  <c r="K1361" i="2" s="1"/>
  <c r="M1361" i="2" s="1"/>
  <c r="N1359" i="2"/>
  <c r="B1358" i="2"/>
  <c r="A1358" i="2"/>
  <c r="Q1363" i="2"/>
  <c r="I1362" i="2"/>
  <c r="H1362" i="2"/>
  <c r="L1361" i="2" l="1"/>
  <c r="J1362" i="2"/>
  <c r="K1362" i="2" s="1"/>
  <c r="M1362" i="2" s="1"/>
  <c r="N1360" i="2"/>
  <c r="B1359" i="2"/>
  <c r="A1359" i="2"/>
  <c r="Q1364" i="2"/>
  <c r="I1363" i="2"/>
  <c r="H1363" i="2"/>
  <c r="L1362" i="2" l="1"/>
  <c r="J1363" i="2"/>
  <c r="K1363" i="2" s="1"/>
  <c r="M1363" i="2" s="1"/>
  <c r="N1361" i="2"/>
  <c r="B1360" i="2"/>
  <c r="A1360" i="2"/>
  <c r="Q1365" i="2"/>
  <c r="I1364" i="2"/>
  <c r="H1364" i="2"/>
  <c r="L1363" i="2" l="1"/>
  <c r="J1364" i="2"/>
  <c r="K1364" i="2" s="1"/>
  <c r="M1364" i="2" s="1"/>
  <c r="N1362" i="2"/>
  <c r="B1361" i="2"/>
  <c r="A1361" i="2"/>
  <c r="Q1366" i="2"/>
  <c r="I1365" i="2"/>
  <c r="H1365" i="2"/>
  <c r="L1364" i="2" l="1"/>
  <c r="J1365" i="2"/>
  <c r="K1365" i="2" s="1"/>
  <c r="M1365" i="2" s="1"/>
  <c r="N1363" i="2"/>
  <c r="B1362" i="2"/>
  <c r="A1362" i="2"/>
  <c r="Q1367" i="2"/>
  <c r="I1366" i="2"/>
  <c r="H1366" i="2"/>
  <c r="L1365" i="2" l="1"/>
  <c r="J1366" i="2"/>
  <c r="K1366" i="2" s="1"/>
  <c r="M1366" i="2" s="1"/>
  <c r="N1364" i="2"/>
  <c r="B1363" i="2"/>
  <c r="A1363" i="2"/>
  <c r="Q1368" i="2"/>
  <c r="I1367" i="2"/>
  <c r="H1367" i="2"/>
  <c r="L1366" i="2" l="1"/>
  <c r="N1366" i="2" s="1"/>
  <c r="N1365" i="2"/>
  <c r="J1367" i="2"/>
  <c r="K1367" i="2" s="1"/>
  <c r="M1367" i="2" s="1"/>
  <c r="B1364" i="2"/>
  <c r="A1364" i="2"/>
  <c r="Q1369" i="2"/>
  <c r="I1368" i="2"/>
  <c r="H1368" i="2"/>
  <c r="L1367" i="2" l="1"/>
  <c r="J1368" i="2"/>
  <c r="K1368" i="2" s="1"/>
  <c r="M1368" i="2" s="1"/>
  <c r="N1367" i="2"/>
  <c r="B1365" i="2"/>
  <c r="A1365" i="2"/>
  <c r="B1366" i="2"/>
  <c r="A1366" i="2"/>
  <c r="Q1370" i="2"/>
  <c r="I1369" i="2"/>
  <c r="H1369" i="2"/>
  <c r="L1368" i="2" l="1"/>
  <c r="J1369" i="2"/>
  <c r="K1369" i="2" s="1"/>
  <c r="M1369" i="2" s="1"/>
  <c r="N1368" i="2"/>
  <c r="Q1371" i="2"/>
  <c r="I1370" i="2"/>
  <c r="H1370" i="2"/>
  <c r="L1369" i="2" l="1"/>
  <c r="J1370" i="2"/>
  <c r="K1370" i="2" s="1"/>
  <c r="M1370" i="2" s="1"/>
  <c r="N1369" i="2"/>
  <c r="B1367" i="2"/>
  <c r="A1367" i="2"/>
  <c r="B1368" i="2"/>
  <c r="A1368" i="2"/>
  <c r="Q1372" i="2"/>
  <c r="I1371" i="2"/>
  <c r="H1371" i="2"/>
  <c r="L1370" i="2" l="1"/>
  <c r="J1371" i="2"/>
  <c r="K1371" i="2" s="1"/>
  <c r="M1371" i="2" s="1"/>
  <c r="N1370" i="2"/>
  <c r="B1369" i="2"/>
  <c r="A1369" i="2"/>
  <c r="Q1373" i="2"/>
  <c r="I1372" i="2"/>
  <c r="H1372" i="2"/>
  <c r="L1371" i="2" l="1"/>
  <c r="J1372" i="2"/>
  <c r="K1372" i="2" s="1"/>
  <c r="M1372" i="2" s="1"/>
  <c r="N1371" i="2"/>
  <c r="B1370" i="2"/>
  <c r="A1370" i="2"/>
  <c r="Q1374" i="2"/>
  <c r="I1373" i="2"/>
  <c r="H1373" i="2"/>
  <c r="L1372" i="2" l="1"/>
  <c r="J1373" i="2"/>
  <c r="K1373" i="2" s="1"/>
  <c r="M1373" i="2" s="1"/>
  <c r="B1371" i="2"/>
  <c r="A1371" i="2"/>
  <c r="Q1375" i="2"/>
  <c r="I1374" i="2"/>
  <c r="H1374" i="2"/>
  <c r="L1373" i="2" l="1"/>
  <c r="J1374" i="2"/>
  <c r="K1374" i="2" s="1"/>
  <c r="M1374" i="2" s="1"/>
  <c r="N1372" i="2"/>
  <c r="Q1376" i="2"/>
  <c r="I1375" i="2"/>
  <c r="H1375" i="2"/>
  <c r="L1374" i="2" l="1"/>
  <c r="J1375" i="2"/>
  <c r="K1375" i="2" s="1"/>
  <c r="M1375" i="2" s="1"/>
  <c r="N1373" i="2"/>
  <c r="B1372" i="2"/>
  <c r="A1372" i="2"/>
  <c r="Q1377" i="2"/>
  <c r="I1376" i="2"/>
  <c r="H1376" i="2"/>
  <c r="L1375" i="2" l="1"/>
  <c r="J1376" i="2"/>
  <c r="K1376" i="2" s="1"/>
  <c r="M1376" i="2" s="1"/>
  <c r="N1374" i="2"/>
  <c r="B1373" i="2"/>
  <c r="A1373" i="2"/>
  <c r="Q1378" i="2"/>
  <c r="I1377" i="2"/>
  <c r="H1377" i="2"/>
  <c r="L1376" i="2" l="1"/>
  <c r="J1377" i="2"/>
  <c r="K1377" i="2" s="1"/>
  <c r="M1377" i="2" s="1"/>
  <c r="N1375" i="2"/>
  <c r="B1374" i="2"/>
  <c r="A1374" i="2"/>
  <c r="Q1379" i="2"/>
  <c r="I1378" i="2"/>
  <c r="H1378" i="2"/>
  <c r="L1377" i="2" l="1"/>
  <c r="J1378" i="2"/>
  <c r="K1378" i="2" s="1"/>
  <c r="M1378" i="2" s="1"/>
  <c r="N1376" i="2"/>
  <c r="B1375" i="2"/>
  <c r="A1375" i="2"/>
  <c r="Q1380" i="2"/>
  <c r="I1379" i="2"/>
  <c r="H1379" i="2"/>
  <c r="L1378" i="2" l="1"/>
  <c r="J1379" i="2"/>
  <c r="K1379" i="2" s="1"/>
  <c r="M1379" i="2" s="1"/>
  <c r="N1377" i="2"/>
  <c r="B1376" i="2"/>
  <c r="A1376" i="2"/>
  <c r="Q1381" i="2"/>
  <c r="I1380" i="2"/>
  <c r="H1380" i="2"/>
  <c r="L1379" i="2" l="1"/>
  <c r="J1380" i="2"/>
  <c r="K1380" i="2" s="1"/>
  <c r="M1380" i="2" s="1"/>
  <c r="N1378" i="2"/>
  <c r="B1377" i="2"/>
  <c r="A1377" i="2"/>
  <c r="Q1382" i="2"/>
  <c r="I1381" i="2"/>
  <c r="H1381" i="2"/>
  <c r="L1380" i="2" l="1"/>
  <c r="J1381" i="2"/>
  <c r="K1381" i="2" s="1"/>
  <c r="M1381" i="2" s="1"/>
  <c r="N1379" i="2"/>
  <c r="B1378" i="2"/>
  <c r="A1378" i="2"/>
  <c r="Q1383" i="2"/>
  <c r="I1382" i="2"/>
  <c r="H1382" i="2"/>
  <c r="L1381" i="2" l="1"/>
  <c r="J1382" i="2"/>
  <c r="K1382" i="2" s="1"/>
  <c r="M1382" i="2" s="1"/>
  <c r="N1380" i="2"/>
  <c r="B1379" i="2"/>
  <c r="A1379" i="2"/>
  <c r="Q1384" i="2"/>
  <c r="I1383" i="2"/>
  <c r="H1383" i="2"/>
  <c r="L1382" i="2" l="1"/>
  <c r="J1383" i="2"/>
  <c r="K1383" i="2" s="1"/>
  <c r="M1383" i="2" s="1"/>
  <c r="N1381" i="2"/>
  <c r="B1380" i="2"/>
  <c r="A1380" i="2"/>
  <c r="Q1385" i="2"/>
  <c r="I1384" i="2"/>
  <c r="H1384" i="2"/>
  <c r="L1383" i="2" l="1"/>
  <c r="J1384" i="2"/>
  <c r="K1384" i="2" s="1"/>
  <c r="M1384" i="2" s="1"/>
  <c r="N1382" i="2"/>
  <c r="B1381" i="2"/>
  <c r="A1381" i="2"/>
  <c r="Q1386" i="2"/>
  <c r="I1385" i="2"/>
  <c r="H1385" i="2"/>
  <c r="L1384" i="2" l="1"/>
  <c r="J1385" i="2"/>
  <c r="K1385" i="2" s="1"/>
  <c r="M1385" i="2" s="1"/>
  <c r="N1383" i="2"/>
  <c r="B1382" i="2"/>
  <c r="A1382" i="2"/>
  <c r="Q1387" i="2"/>
  <c r="I1386" i="2"/>
  <c r="H1386" i="2"/>
  <c r="L1385" i="2" l="1"/>
  <c r="J1386" i="2"/>
  <c r="K1386" i="2" s="1"/>
  <c r="M1386" i="2" s="1"/>
  <c r="N1384" i="2"/>
  <c r="B1383" i="2"/>
  <c r="A1383" i="2"/>
  <c r="Q1388" i="2"/>
  <c r="I1387" i="2"/>
  <c r="H1387" i="2"/>
  <c r="L1386" i="2" l="1"/>
  <c r="J1387" i="2"/>
  <c r="K1387" i="2" s="1"/>
  <c r="M1387" i="2" s="1"/>
  <c r="N1385" i="2"/>
  <c r="B1384" i="2"/>
  <c r="A1384" i="2"/>
  <c r="Q1389" i="2"/>
  <c r="I1388" i="2"/>
  <c r="H1388" i="2"/>
  <c r="L1387" i="2" l="1"/>
  <c r="J1388" i="2"/>
  <c r="K1388" i="2" s="1"/>
  <c r="M1388" i="2" s="1"/>
  <c r="N1386" i="2"/>
  <c r="B1385" i="2"/>
  <c r="A1385" i="2"/>
  <c r="Q1390" i="2"/>
  <c r="I1389" i="2"/>
  <c r="H1389" i="2"/>
  <c r="L1388" i="2" l="1"/>
  <c r="J1389" i="2"/>
  <c r="K1389" i="2" s="1"/>
  <c r="M1389" i="2" s="1"/>
  <c r="N1387" i="2"/>
  <c r="B1386" i="2"/>
  <c r="A1386" i="2"/>
  <c r="Q1391" i="2"/>
  <c r="I1390" i="2"/>
  <c r="H1390" i="2"/>
  <c r="L1389" i="2" l="1"/>
  <c r="J1390" i="2"/>
  <c r="K1390" i="2" s="1"/>
  <c r="M1390" i="2" s="1"/>
  <c r="N1388" i="2"/>
  <c r="B1387" i="2"/>
  <c r="A1387" i="2"/>
  <c r="Q1392" i="2"/>
  <c r="I1391" i="2"/>
  <c r="H1391" i="2"/>
  <c r="L1390" i="2" l="1"/>
  <c r="J1391" i="2"/>
  <c r="K1391" i="2" s="1"/>
  <c r="M1391" i="2" s="1"/>
  <c r="N1389" i="2"/>
  <c r="B1388" i="2"/>
  <c r="A1388" i="2"/>
  <c r="Q1393" i="2"/>
  <c r="I1392" i="2"/>
  <c r="H1392" i="2"/>
  <c r="L1391" i="2" l="1"/>
  <c r="J1392" i="2"/>
  <c r="K1392" i="2" s="1"/>
  <c r="M1392" i="2" s="1"/>
  <c r="N1390" i="2"/>
  <c r="B1389" i="2"/>
  <c r="A1389" i="2"/>
  <c r="Q1394" i="2"/>
  <c r="I1393" i="2"/>
  <c r="H1393" i="2"/>
  <c r="L1392" i="2" l="1"/>
  <c r="J1393" i="2"/>
  <c r="K1393" i="2" s="1"/>
  <c r="M1393" i="2" s="1"/>
  <c r="N1391" i="2"/>
  <c r="B1390" i="2"/>
  <c r="A1390" i="2"/>
  <c r="Q1395" i="2"/>
  <c r="I1394" i="2"/>
  <c r="H1394" i="2"/>
  <c r="L1393" i="2" l="1"/>
  <c r="J1394" i="2"/>
  <c r="K1394" i="2" s="1"/>
  <c r="M1394" i="2" s="1"/>
  <c r="N1392" i="2"/>
  <c r="B1391" i="2"/>
  <c r="A1391" i="2"/>
  <c r="Q1396" i="2"/>
  <c r="I1395" i="2"/>
  <c r="H1395" i="2"/>
  <c r="L1394" i="2" l="1"/>
  <c r="J1395" i="2"/>
  <c r="K1395" i="2" s="1"/>
  <c r="M1395" i="2" s="1"/>
  <c r="N1393" i="2"/>
  <c r="B1392" i="2"/>
  <c r="A1392" i="2"/>
  <c r="Q1397" i="2"/>
  <c r="I1396" i="2"/>
  <c r="H1396" i="2"/>
  <c r="L1395" i="2" l="1"/>
  <c r="J1396" i="2"/>
  <c r="K1396" i="2" s="1"/>
  <c r="M1396" i="2" s="1"/>
  <c r="N1394" i="2"/>
  <c r="B1393" i="2"/>
  <c r="A1393" i="2"/>
  <c r="Q1398" i="2"/>
  <c r="I1397" i="2"/>
  <c r="H1397" i="2"/>
  <c r="L1396" i="2" l="1"/>
  <c r="J1397" i="2"/>
  <c r="K1397" i="2" s="1"/>
  <c r="M1397" i="2" s="1"/>
  <c r="N1395" i="2"/>
  <c r="B1394" i="2"/>
  <c r="A1394" i="2"/>
  <c r="Q1399" i="2"/>
  <c r="I1398" i="2"/>
  <c r="H1398" i="2"/>
  <c r="L1397" i="2" l="1"/>
  <c r="J1398" i="2"/>
  <c r="K1398" i="2" s="1"/>
  <c r="M1398" i="2" s="1"/>
  <c r="N1396" i="2"/>
  <c r="B1395" i="2"/>
  <c r="A1395" i="2"/>
  <c r="Q1400" i="2"/>
  <c r="I1399" i="2"/>
  <c r="H1399" i="2"/>
  <c r="L1398" i="2" l="1"/>
  <c r="J1399" i="2"/>
  <c r="K1399" i="2" s="1"/>
  <c r="M1399" i="2" s="1"/>
  <c r="N1397" i="2"/>
  <c r="B1396" i="2"/>
  <c r="A1396" i="2"/>
  <c r="Q1401" i="2"/>
  <c r="I1400" i="2"/>
  <c r="H1400" i="2"/>
  <c r="L1399" i="2" l="1"/>
  <c r="J1400" i="2"/>
  <c r="K1400" i="2" s="1"/>
  <c r="M1400" i="2" s="1"/>
  <c r="N1398" i="2"/>
  <c r="B1397" i="2"/>
  <c r="A1397" i="2"/>
  <c r="Q1402" i="2"/>
  <c r="I1401" i="2"/>
  <c r="H1401" i="2"/>
  <c r="L1400" i="2" l="1"/>
  <c r="J1401" i="2"/>
  <c r="K1401" i="2" s="1"/>
  <c r="M1401" i="2" s="1"/>
  <c r="N1399" i="2"/>
  <c r="B1398" i="2"/>
  <c r="A1398" i="2"/>
  <c r="Q1403" i="2"/>
  <c r="I1402" i="2"/>
  <c r="H1402" i="2"/>
  <c r="L1401" i="2" l="1"/>
  <c r="J1402" i="2"/>
  <c r="K1402" i="2" s="1"/>
  <c r="M1402" i="2" s="1"/>
  <c r="N1400" i="2"/>
  <c r="B1399" i="2"/>
  <c r="A1399" i="2"/>
  <c r="Q1404" i="2"/>
  <c r="I1403" i="2"/>
  <c r="H1403" i="2"/>
  <c r="L1402" i="2" l="1"/>
  <c r="J1403" i="2"/>
  <c r="K1403" i="2" s="1"/>
  <c r="M1403" i="2" s="1"/>
  <c r="N1401" i="2"/>
  <c r="B1400" i="2"/>
  <c r="A1400" i="2"/>
  <c r="Q1405" i="2"/>
  <c r="I1404" i="2"/>
  <c r="H1404" i="2"/>
  <c r="L1403" i="2" l="1"/>
  <c r="J1404" i="2"/>
  <c r="K1404" i="2" s="1"/>
  <c r="M1404" i="2" s="1"/>
  <c r="N1402" i="2"/>
  <c r="B1401" i="2"/>
  <c r="A1401" i="2"/>
  <c r="Q1406" i="2"/>
  <c r="I1405" i="2"/>
  <c r="H1405" i="2"/>
  <c r="L1404" i="2" l="1"/>
  <c r="J1405" i="2"/>
  <c r="K1405" i="2" s="1"/>
  <c r="M1405" i="2" s="1"/>
  <c r="N1403" i="2"/>
  <c r="B1402" i="2"/>
  <c r="A1402" i="2"/>
  <c r="Q1407" i="2"/>
  <c r="I1406" i="2"/>
  <c r="H1406" i="2"/>
  <c r="L1405" i="2" l="1"/>
  <c r="J1406" i="2"/>
  <c r="K1406" i="2" s="1"/>
  <c r="M1406" i="2" s="1"/>
  <c r="N1404" i="2"/>
  <c r="B1403" i="2"/>
  <c r="A1403" i="2"/>
  <c r="Q1408" i="2"/>
  <c r="I1407" i="2"/>
  <c r="H1407" i="2"/>
  <c r="L1406" i="2" l="1"/>
  <c r="J1407" i="2"/>
  <c r="K1407" i="2" s="1"/>
  <c r="M1407" i="2" s="1"/>
  <c r="N1405" i="2"/>
  <c r="B1404" i="2"/>
  <c r="A1404" i="2"/>
  <c r="Q1409" i="2"/>
  <c r="I1408" i="2"/>
  <c r="H1408" i="2"/>
  <c r="L1407" i="2" l="1"/>
  <c r="J1408" i="2"/>
  <c r="K1408" i="2" s="1"/>
  <c r="M1408" i="2" s="1"/>
  <c r="N1406" i="2"/>
  <c r="B1405" i="2"/>
  <c r="A1405" i="2"/>
  <c r="Q1410" i="2"/>
  <c r="I1409" i="2"/>
  <c r="H1409" i="2"/>
  <c r="L1408" i="2" l="1"/>
  <c r="J1409" i="2"/>
  <c r="K1409" i="2" s="1"/>
  <c r="M1409" i="2" s="1"/>
  <c r="N1407" i="2"/>
  <c r="B1406" i="2"/>
  <c r="A1406" i="2"/>
  <c r="Q1411" i="2"/>
  <c r="I1410" i="2"/>
  <c r="H1410" i="2"/>
  <c r="L1409" i="2" l="1"/>
  <c r="J1410" i="2"/>
  <c r="K1410" i="2" s="1"/>
  <c r="M1410" i="2" s="1"/>
  <c r="N1408" i="2"/>
  <c r="B1407" i="2"/>
  <c r="A1407" i="2"/>
  <c r="Q1412" i="2"/>
  <c r="I1411" i="2"/>
  <c r="H1411" i="2"/>
  <c r="L1410" i="2" l="1"/>
  <c r="J1411" i="2"/>
  <c r="K1411" i="2" s="1"/>
  <c r="M1411" i="2" s="1"/>
  <c r="N1409" i="2"/>
  <c r="B1408" i="2"/>
  <c r="A1408" i="2"/>
  <c r="Q1413" i="2"/>
  <c r="I1412" i="2"/>
  <c r="H1412" i="2"/>
  <c r="L1411" i="2" l="1"/>
  <c r="J1412" i="2"/>
  <c r="K1412" i="2" s="1"/>
  <c r="M1412" i="2" s="1"/>
  <c r="N1410" i="2"/>
  <c r="B1409" i="2"/>
  <c r="A1409" i="2"/>
  <c r="Q1414" i="2"/>
  <c r="I1413" i="2"/>
  <c r="H1413" i="2"/>
  <c r="L1412" i="2" l="1"/>
  <c r="J1413" i="2"/>
  <c r="K1413" i="2" s="1"/>
  <c r="M1413" i="2" s="1"/>
  <c r="N1411" i="2"/>
  <c r="B1410" i="2"/>
  <c r="A1410" i="2"/>
  <c r="Q1415" i="2"/>
  <c r="I1414" i="2"/>
  <c r="H1414" i="2"/>
  <c r="L1413" i="2" l="1"/>
  <c r="J1414" i="2"/>
  <c r="K1414" i="2" s="1"/>
  <c r="M1414" i="2" s="1"/>
  <c r="N1412" i="2"/>
  <c r="B1411" i="2"/>
  <c r="A1411" i="2"/>
  <c r="Q1416" i="2"/>
  <c r="I1415" i="2"/>
  <c r="H1415" i="2"/>
  <c r="L1414" i="2" l="1"/>
  <c r="J1415" i="2"/>
  <c r="K1415" i="2" s="1"/>
  <c r="M1415" i="2" s="1"/>
  <c r="N1413" i="2"/>
  <c r="B1412" i="2"/>
  <c r="A1412" i="2"/>
  <c r="Q1417" i="2"/>
  <c r="I1416" i="2"/>
  <c r="H1416" i="2"/>
  <c r="L1415" i="2" l="1"/>
  <c r="J1416" i="2"/>
  <c r="K1416" i="2" s="1"/>
  <c r="M1416" i="2" s="1"/>
  <c r="N1414" i="2"/>
  <c r="B1413" i="2"/>
  <c r="A1413" i="2"/>
  <c r="Q1418" i="2"/>
  <c r="I1417" i="2"/>
  <c r="H1417" i="2"/>
  <c r="L1416" i="2" l="1"/>
  <c r="J1417" i="2"/>
  <c r="K1417" i="2" s="1"/>
  <c r="M1417" i="2" s="1"/>
  <c r="N1415" i="2"/>
  <c r="B1414" i="2"/>
  <c r="A1414" i="2"/>
  <c r="Q1419" i="2"/>
  <c r="I1418" i="2"/>
  <c r="H1418" i="2"/>
  <c r="L1417" i="2" l="1"/>
  <c r="J1418" i="2"/>
  <c r="K1418" i="2" s="1"/>
  <c r="M1418" i="2" s="1"/>
  <c r="N1416" i="2"/>
  <c r="B1415" i="2"/>
  <c r="A1415" i="2"/>
  <c r="Q1420" i="2"/>
  <c r="I1419" i="2"/>
  <c r="H1419" i="2"/>
  <c r="L1418" i="2" l="1"/>
  <c r="J1419" i="2"/>
  <c r="K1419" i="2" s="1"/>
  <c r="M1419" i="2" s="1"/>
  <c r="N1417" i="2"/>
  <c r="B1416" i="2"/>
  <c r="A1416" i="2"/>
  <c r="Q1421" i="2"/>
  <c r="I1420" i="2"/>
  <c r="H1420" i="2"/>
  <c r="L1419" i="2" l="1"/>
  <c r="J1420" i="2"/>
  <c r="K1420" i="2" s="1"/>
  <c r="M1420" i="2" s="1"/>
  <c r="N1418" i="2"/>
  <c r="B1417" i="2"/>
  <c r="A1417" i="2"/>
  <c r="Q1422" i="2"/>
  <c r="I1421" i="2"/>
  <c r="H1421" i="2"/>
  <c r="L1420" i="2" l="1"/>
  <c r="J1421" i="2"/>
  <c r="K1421" i="2" s="1"/>
  <c r="M1421" i="2" s="1"/>
  <c r="N1419" i="2"/>
  <c r="B1418" i="2"/>
  <c r="A1418" i="2"/>
  <c r="Q1423" i="2"/>
  <c r="I1422" i="2"/>
  <c r="H1422" i="2"/>
  <c r="L1421" i="2" l="1"/>
  <c r="J1422" i="2"/>
  <c r="K1422" i="2" s="1"/>
  <c r="M1422" i="2" s="1"/>
  <c r="N1420" i="2"/>
  <c r="B1419" i="2"/>
  <c r="A1419" i="2"/>
  <c r="Q1424" i="2"/>
  <c r="I1423" i="2"/>
  <c r="H1423" i="2"/>
  <c r="L1422" i="2" l="1"/>
  <c r="J1423" i="2"/>
  <c r="K1423" i="2" s="1"/>
  <c r="M1423" i="2" s="1"/>
  <c r="N1421" i="2"/>
  <c r="B1420" i="2"/>
  <c r="A1420" i="2"/>
  <c r="Q1425" i="2"/>
  <c r="I1424" i="2"/>
  <c r="H1424" i="2"/>
  <c r="L1423" i="2" l="1"/>
  <c r="J1424" i="2"/>
  <c r="K1424" i="2" s="1"/>
  <c r="M1424" i="2" s="1"/>
  <c r="N1422" i="2"/>
  <c r="B1421" i="2"/>
  <c r="A1421" i="2"/>
  <c r="Q1426" i="2"/>
  <c r="I1425" i="2"/>
  <c r="H1425" i="2"/>
  <c r="L1424" i="2" l="1"/>
  <c r="J1425" i="2"/>
  <c r="K1425" i="2" s="1"/>
  <c r="M1425" i="2" s="1"/>
  <c r="N1423" i="2"/>
  <c r="B1422" i="2"/>
  <c r="A1422" i="2"/>
  <c r="Q1427" i="2"/>
  <c r="I1426" i="2"/>
  <c r="H1426" i="2"/>
  <c r="L1425" i="2" l="1"/>
  <c r="J1426" i="2"/>
  <c r="K1426" i="2" s="1"/>
  <c r="M1426" i="2" s="1"/>
  <c r="N1424" i="2"/>
  <c r="B1423" i="2"/>
  <c r="A1423" i="2"/>
  <c r="Q1428" i="2"/>
  <c r="I1427" i="2"/>
  <c r="H1427" i="2"/>
  <c r="L1426" i="2" l="1"/>
  <c r="N1425" i="2"/>
  <c r="B1425" i="2" s="1"/>
  <c r="J1427" i="2"/>
  <c r="K1427" i="2" s="1"/>
  <c r="M1427" i="2" s="1"/>
  <c r="B1424" i="2"/>
  <c r="A1424" i="2"/>
  <c r="Q1429" i="2"/>
  <c r="I1428" i="2"/>
  <c r="H1428" i="2"/>
  <c r="L1427" i="2" l="1"/>
  <c r="A1425" i="2"/>
  <c r="J1428" i="2"/>
  <c r="K1428" i="2" s="1"/>
  <c r="M1428" i="2" s="1"/>
  <c r="N1426" i="2"/>
  <c r="Q1430" i="2"/>
  <c r="I1429" i="2"/>
  <c r="H1429" i="2"/>
  <c r="L1428" i="2" l="1"/>
  <c r="N1428" i="2" s="1"/>
  <c r="N1427" i="2"/>
  <c r="B1427" i="2" s="1"/>
  <c r="J1429" i="2"/>
  <c r="K1429" i="2" s="1"/>
  <c r="M1429" i="2" s="1"/>
  <c r="B1426" i="2"/>
  <c r="A1426" i="2"/>
  <c r="Q1431" i="2"/>
  <c r="I1430" i="2"/>
  <c r="H1430" i="2"/>
  <c r="L1429" i="2" l="1"/>
  <c r="A1427" i="2"/>
  <c r="N1429" i="2"/>
  <c r="J1430" i="2"/>
  <c r="K1430" i="2" s="1"/>
  <c r="M1430" i="2" s="1"/>
  <c r="B1428" i="2"/>
  <c r="A1428" i="2"/>
  <c r="Q1432" i="2"/>
  <c r="I1431" i="2"/>
  <c r="H1431" i="2"/>
  <c r="L1430" i="2" l="1"/>
  <c r="J1431" i="2"/>
  <c r="K1431" i="2" s="1"/>
  <c r="M1431" i="2" s="1"/>
  <c r="N1430" i="2"/>
  <c r="B1429" i="2"/>
  <c r="A1429" i="2"/>
  <c r="Q1433" i="2"/>
  <c r="I1432" i="2"/>
  <c r="H1432" i="2"/>
  <c r="L1431" i="2" l="1"/>
  <c r="J1432" i="2"/>
  <c r="K1432" i="2" s="1"/>
  <c r="M1432" i="2" s="1"/>
  <c r="N1431" i="2"/>
  <c r="B1430" i="2"/>
  <c r="A1430" i="2"/>
  <c r="Q1434" i="2"/>
  <c r="I1433" i="2"/>
  <c r="H1433" i="2"/>
  <c r="L1432" i="2" l="1"/>
  <c r="J1433" i="2"/>
  <c r="K1433" i="2" s="1"/>
  <c r="M1433" i="2" s="1"/>
  <c r="N1432" i="2"/>
  <c r="Q1435" i="2"/>
  <c r="I1434" i="2"/>
  <c r="H1434" i="2"/>
  <c r="L1433" i="2" l="1"/>
  <c r="J1434" i="2"/>
  <c r="K1434" i="2" s="1"/>
  <c r="M1434" i="2" s="1"/>
  <c r="N1433" i="2"/>
  <c r="B1431" i="2"/>
  <c r="A1431" i="2"/>
  <c r="B1432" i="2"/>
  <c r="A1432" i="2"/>
  <c r="Q1436" i="2"/>
  <c r="I1435" i="2"/>
  <c r="H1435" i="2"/>
  <c r="L1434" i="2" l="1"/>
  <c r="J1435" i="2"/>
  <c r="K1435" i="2" s="1"/>
  <c r="M1435" i="2" s="1"/>
  <c r="N1434" i="2"/>
  <c r="B1433" i="2"/>
  <c r="A1433" i="2"/>
  <c r="Q1437" i="2"/>
  <c r="I1436" i="2"/>
  <c r="H1436" i="2"/>
  <c r="L1435" i="2" l="1"/>
  <c r="J1436" i="2"/>
  <c r="K1436" i="2" s="1"/>
  <c r="M1436" i="2" s="1"/>
  <c r="N1435" i="2"/>
  <c r="B1434" i="2"/>
  <c r="A1434" i="2"/>
  <c r="Q1438" i="2"/>
  <c r="I1437" i="2"/>
  <c r="H1437" i="2"/>
  <c r="L1436" i="2" l="1"/>
  <c r="J1437" i="2"/>
  <c r="K1437" i="2" s="1"/>
  <c r="M1437" i="2" s="1"/>
  <c r="N1436" i="2"/>
  <c r="B1435" i="2"/>
  <c r="A1435" i="2"/>
  <c r="Q1439" i="2"/>
  <c r="I1438" i="2"/>
  <c r="H1438" i="2"/>
  <c r="L1437" i="2" l="1"/>
  <c r="J1438" i="2"/>
  <c r="K1438" i="2" s="1"/>
  <c r="M1438" i="2" s="1"/>
  <c r="N1437" i="2"/>
  <c r="B1436" i="2"/>
  <c r="A1436" i="2"/>
  <c r="Q1440" i="2"/>
  <c r="I1439" i="2"/>
  <c r="H1439" i="2"/>
  <c r="L1438" i="2" l="1"/>
  <c r="N1438" i="2" s="1"/>
  <c r="J1439" i="2"/>
  <c r="K1439" i="2" s="1"/>
  <c r="M1439" i="2" s="1"/>
  <c r="Q1441" i="2"/>
  <c r="I1440" i="2"/>
  <c r="H1440" i="2"/>
  <c r="L1439" i="2" l="1"/>
  <c r="J1440" i="2"/>
  <c r="K1440" i="2" s="1"/>
  <c r="M1440" i="2" s="1"/>
  <c r="B1437" i="2"/>
  <c r="A1437" i="2"/>
  <c r="B1438" i="2"/>
  <c r="A1438" i="2"/>
  <c r="Q1442" i="2"/>
  <c r="I1441" i="2"/>
  <c r="H1441" i="2"/>
  <c r="L1440" i="2" l="1"/>
  <c r="J1441" i="2"/>
  <c r="K1441" i="2" s="1"/>
  <c r="M1441" i="2" s="1"/>
  <c r="N1439" i="2"/>
  <c r="Q1443" i="2"/>
  <c r="I1442" i="2"/>
  <c r="H1442" i="2"/>
  <c r="L1441" i="2" l="1"/>
  <c r="J1442" i="2"/>
  <c r="K1442" i="2" s="1"/>
  <c r="M1442" i="2" s="1"/>
  <c r="N1440" i="2"/>
  <c r="B1439" i="2"/>
  <c r="A1439" i="2"/>
  <c r="Q1444" i="2"/>
  <c r="I1443" i="2"/>
  <c r="H1443" i="2"/>
  <c r="L1442" i="2" l="1"/>
  <c r="J1443" i="2"/>
  <c r="K1443" i="2" s="1"/>
  <c r="M1443" i="2" s="1"/>
  <c r="N1441" i="2"/>
  <c r="B1440" i="2"/>
  <c r="A1440" i="2"/>
  <c r="Q1445" i="2"/>
  <c r="I1444" i="2"/>
  <c r="H1444" i="2"/>
  <c r="L1443" i="2" l="1"/>
  <c r="J1444" i="2"/>
  <c r="K1444" i="2" s="1"/>
  <c r="M1444" i="2" s="1"/>
  <c r="N1442" i="2"/>
  <c r="B1441" i="2"/>
  <c r="A1441" i="2"/>
  <c r="Q1446" i="2"/>
  <c r="I1445" i="2"/>
  <c r="H1445" i="2"/>
  <c r="L1444" i="2" l="1"/>
  <c r="J1445" i="2"/>
  <c r="K1445" i="2" s="1"/>
  <c r="M1445" i="2" s="1"/>
  <c r="N1443" i="2"/>
  <c r="B1442" i="2"/>
  <c r="A1442" i="2"/>
  <c r="Q1447" i="2"/>
  <c r="I1446" i="2"/>
  <c r="H1446" i="2"/>
  <c r="L1445" i="2" l="1"/>
  <c r="J1446" i="2"/>
  <c r="K1446" i="2" s="1"/>
  <c r="M1446" i="2" s="1"/>
  <c r="N1444" i="2"/>
  <c r="B1443" i="2"/>
  <c r="A1443" i="2"/>
  <c r="Q1448" i="2"/>
  <c r="I1447" i="2"/>
  <c r="H1447" i="2"/>
  <c r="L1446" i="2" l="1"/>
  <c r="J1447" i="2"/>
  <c r="K1447" i="2" s="1"/>
  <c r="M1447" i="2" s="1"/>
  <c r="N1445" i="2"/>
  <c r="B1444" i="2"/>
  <c r="A1444" i="2"/>
  <c r="Q1449" i="2"/>
  <c r="I1448" i="2"/>
  <c r="H1448" i="2"/>
  <c r="L1447" i="2" l="1"/>
  <c r="J1448" i="2"/>
  <c r="K1448" i="2" s="1"/>
  <c r="M1448" i="2" s="1"/>
  <c r="N1446" i="2"/>
  <c r="B1445" i="2"/>
  <c r="A1445" i="2"/>
  <c r="Q1450" i="2"/>
  <c r="I1449" i="2"/>
  <c r="H1449" i="2"/>
  <c r="L1448" i="2" l="1"/>
  <c r="J1449" i="2"/>
  <c r="K1449" i="2" s="1"/>
  <c r="M1449" i="2" s="1"/>
  <c r="N1447" i="2"/>
  <c r="B1446" i="2"/>
  <c r="A1446" i="2"/>
  <c r="Q1451" i="2"/>
  <c r="I1450" i="2"/>
  <c r="H1450" i="2"/>
  <c r="L1449" i="2" l="1"/>
  <c r="J1450" i="2"/>
  <c r="K1450" i="2" s="1"/>
  <c r="M1450" i="2" s="1"/>
  <c r="N1448" i="2"/>
  <c r="B1447" i="2"/>
  <c r="A1447" i="2"/>
  <c r="Q1452" i="2"/>
  <c r="I1451" i="2"/>
  <c r="H1451" i="2"/>
  <c r="L1450" i="2" l="1"/>
  <c r="J1451" i="2"/>
  <c r="K1451" i="2" s="1"/>
  <c r="M1451" i="2" s="1"/>
  <c r="N1449" i="2"/>
  <c r="B1448" i="2"/>
  <c r="A1448" i="2"/>
  <c r="Q1453" i="2"/>
  <c r="I1452" i="2"/>
  <c r="H1452" i="2"/>
  <c r="L1451" i="2" l="1"/>
  <c r="J1452" i="2"/>
  <c r="K1452" i="2" s="1"/>
  <c r="M1452" i="2" s="1"/>
  <c r="N1450" i="2"/>
  <c r="B1449" i="2"/>
  <c r="A1449" i="2"/>
  <c r="Q1454" i="2"/>
  <c r="I1453" i="2"/>
  <c r="H1453" i="2"/>
  <c r="L1452" i="2" l="1"/>
  <c r="J1453" i="2"/>
  <c r="K1453" i="2" s="1"/>
  <c r="M1453" i="2" s="1"/>
  <c r="N1451" i="2"/>
  <c r="B1450" i="2"/>
  <c r="A1450" i="2"/>
  <c r="Q1455" i="2"/>
  <c r="I1454" i="2"/>
  <c r="H1454" i="2"/>
  <c r="L1453" i="2" l="1"/>
  <c r="J1454" i="2"/>
  <c r="K1454" i="2" s="1"/>
  <c r="M1454" i="2" s="1"/>
  <c r="N1452" i="2"/>
  <c r="B1451" i="2"/>
  <c r="A1451" i="2"/>
  <c r="Q1456" i="2"/>
  <c r="I1455" i="2"/>
  <c r="H1455" i="2"/>
  <c r="L1454" i="2" l="1"/>
  <c r="J1455" i="2"/>
  <c r="K1455" i="2" s="1"/>
  <c r="M1455" i="2" s="1"/>
  <c r="N1453" i="2"/>
  <c r="B1452" i="2"/>
  <c r="A1452" i="2"/>
  <c r="Q1457" i="2"/>
  <c r="I1456" i="2"/>
  <c r="H1456" i="2"/>
  <c r="L1455" i="2" l="1"/>
  <c r="J1456" i="2"/>
  <c r="K1456" i="2" s="1"/>
  <c r="M1456" i="2" s="1"/>
  <c r="N1454" i="2"/>
  <c r="B1453" i="2"/>
  <c r="A1453" i="2"/>
  <c r="Q1458" i="2"/>
  <c r="I1457" i="2"/>
  <c r="H1457" i="2"/>
  <c r="L1456" i="2" l="1"/>
  <c r="J1457" i="2"/>
  <c r="K1457" i="2" s="1"/>
  <c r="M1457" i="2" s="1"/>
  <c r="N1455" i="2"/>
  <c r="B1454" i="2"/>
  <c r="A1454" i="2"/>
  <c r="Q1459" i="2"/>
  <c r="I1458" i="2"/>
  <c r="H1458" i="2"/>
  <c r="L1457" i="2" l="1"/>
  <c r="J1458" i="2"/>
  <c r="K1458" i="2" s="1"/>
  <c r="M1458" i="2" s="1"/>
  <c r="N1456" i="2"/>
  <c r="B1455" i="2"/>
  <c r="A1455" i="2"/>
  <c r="Q1460" i="2"/>
  <c r="I1459" i="2"/>
  <c r="H1459" i="2"/>
  <c r="L1458" i="2" l="1"/>
  <c r="J1459" i="2"/>
  <c r="K1459" i="2" s="1"/>
  <c r="M1459" i="2" s="1"/>
  <c r="N1457" i="2"/>
  <c r="B1456" i="2"/>
  <c r="A1456" i="2"/>
  <c r="Q1461" i="2"/>
  <c r="I1460" i="2"/>
  <c r="H1460" i="2"/>
  <c r="L1459" i="2" l="1"/>
  <c r="J1460" i="2"/>
  <c r="K1460" i="2" s="1"/>
  <c r="M1460" i="2" s="1"/>
  <c r="N1458" i="2"/>
  <c r="B1457" i="2"/>
  <c r="A1457" i="2"/>
  <c r="Q1462" i="2"/>
  <c r="I1461" i="2"/>
  <c r="H1461" i="2"/>
  <c r="L1460" i="2" l="1"/>
  <c r="J1461" i="2"/>
  <c r="K1461" i="2" s="1"/>
  <c r="M1461" i="2" s="1"/>
  <c r="N1459" i="2"/>
  <c r="B1458" i="2"/>
  <c r="A1458" i="2"/>
  <c r="Q1463" i="2"/>
  <c r="I1462" i="2"/>
  <c r="H1462" i="2"/>
  <c r="L1461" i="2" l="1"/>
  <c r="J1462" i="2"/>
  <c r="K1462" i="2" s="1"/>
  <c r="M1462" i="2" s="1"/>
  <c r="N1460" i="2"/>
  <c r="B1459" i="2"/>
  <c r="A1459" i="2"/>
  <c r="Q1464" i="2"/>
  <c r="I1463" i="2"/>
  <c r="H1463" i="2"/>
  <c r="L1462" i="2" l="1"/>
  <c r="J1463" i="2"/>
  <c r="K1463" i="2" s="1"/>
  <c r="M1463" i="2" s="1"/>
  <c r="N1461" i="2"/>
  <c r="B1460" i="2"/>
  <c r="A1460" i="2"/>
  <c r="Q1465" i="2"/>
  <c r="I1464" i="2"/>
  <c r="H1464" i="2"/>
  <c r="L1463" i="2" l="1"/>
  <c r="J1464" i="2"/>
  <c r="K1464" i="2" s="1"/>
  <c r="M1464" i="2" s="1"/>
  <c r="N1462" i="2"/>
  <c r="B1461" i="2"/>
  <c r="A1461" i="2"/>
  <c r="Q1466" i="2"/>
  <c r="I1465" i="2"/>
  <c r="H1465" i="2"/>
  <c r="L1464" i="2" l="1"/>
  <c r="J1465" i="2"/>
  <c r="K1465" i="2" s="1"/>
  <c r="M1465" i="2" s="1"/>
  <c r="N1463" i="2"/>
  <c r="B1462" i="2"/>
  <c r="A1462" i="2"/>
  <c r="Q1467" i="2"/>
  <c r="I1466" i="2"/>
  <c r="H1466" i="2"/>
  <c r="L1465" i="2" l="1"/>
  <c r="J1466" i="2"/>
  <c r="K1466" i="2" s="1"/>
  <c r="M1466" i="2" s="1"/>
  <c r="N1464" i="2"/>
  <c r="B1463" i="2"/>
  <c r="A1463" i="2"/>
  <c r="Q1468" i="2"/>
  <c r="I1467" i="2"/>
  <c r="H1467" i="2"/>
  <c r="L1466" i="2" l="1"/>
  <c r="J1467" i="2"/>
  <c r="K1467" i="2" s="1"/>
  <c r="M1467" i="2" s="1"/>
  <c r="N1465" i="2"/>
  <c r="B1464" i="2"/>
  <c r="A1464" i="2"/>
  <c r="Q1469" i="2"/>
  <c r="I1468" i="2"/>
  <c r="H1468" i="2"/>
  <c r="L1467" i="2" l="1"/>
  <c r="J1468" i="2"/>
  <c r="K1468" i="2" s="1"/>
  <c r="M1468" i="2" s="1"/>
  <c r="N1466" i="2"/>
  <c r="B1465" i="2"/>
  <c r="A1465" i="2"/>
  <c r="Q1470" i="2"/>
  <c r="I1469" i="2"/>
  <c r="H1469" i="2"/>
  <c r="L1468" i="2" l="1"/>
  <c r="J1469" i="2"/>
  <c r="K1469" i="2" s="1"/>
  <c r="M1469" i="2" s="1"/>
  <c r="N1467" i="2"/>
  <c r="B1466" i="2"/>
  <c r="A1466" i="2"/>
  <c r="Q1471" i="2"/>
  <c r="I1470" i="2"/>
  <c r="H1470" i="2"/>
  <c r="L1469" i="2" l="1"/>
  <c r="J1470" i="2"/>
  <c r="K1470" i="2" s="1"/>
  <c r="M1470" i="2" s="1"/>
  <c r="N1468" i="2"/>
  <c r="B1467" i="2"/>
  <c r="A1467" i="2"/>
  <c r="Q1472" i="2"/>
  <c r="I1471" i="2"/>
  <c r="H1471" i="2"/>
  <c r="L1470" i="2" l="1"/>
  <c r="J1471" i="2"/>
  <c r="K1471" i="2" s="1"/>
  <c r="M1471" i="2" s="1"/>
  <c r="N1469" i="2"/>
  <c r="B1468" i="2"/>
  <c r="A1468" i="2"/>
  <c r="Q1473" i="2"/>
  <c r="I1472" i="2"/>
  <c r="H1472" i="2"/>
  <c r="L1471" i="2" l="1"/>
  <c r="J1472" i="2"/>
  <c r="K1472" i="2" s="1"/>
  <c r="M1472" i="2" s="1"/>
  <c r="N1470" i="2"/>
  <c r="B1469" i="2"/>
  <c r="A1469" i="2"/>
  <c r="Q1474" i="2"/>
  <c r="I1473" i="2"/>
  <c r="H1473" i="2"/>
  <c r="L1472" i="2" l="1"/>
  <c r="J1473" i="2"/>
  <c r="K1473" i="2" s="1"/>
  <c r="M1473" i="2" s="1"/>
  <c r="N1471" i="2"/>
  <c r="B1470" i="2"/>
  <c r="A1470" i="2"/>
  <c r="Q1475" i="2"/>
  <c r="I1474" i="2"/>
  <c r="H1474" i="2"/>
  <c r="L1473" i="2" l="1"/>
  <c r="J1474" i="2"/>
  <c r="K1474" i="2" s="1"/>
  <c r="M1474" i="2" s="1"/>
  <c r="N1472" i="2"/>
  <c r="B1471" i="2"/>
  <c r="A1471" i="2"/>
  <c r="Q1476" i="2"/>
  <c r="I1475" i="2"/>
  <c r="H1475" i="2"/>
  <c r="L1474" i="2" l="1"/>
  <c r="J1475" i="2"/>
  <c r="K1475" i="2" s="1"/>
  <c r="M1475" i="2" s="1"/>
  <c r="N1473" i="2"/>
  <c r="B1472" i="2"/>
  <c r="A1472" i="2"/>
  <c r="Q1477" i="2"/>
  <c r="I1476" i="2"/>
  <c r="H1476" i="2"/>
  <c r="L1475" i="2" l="1"/>
  <c r="J1476" i="2"/>
  <c r="K1476" i="2" s="1"/>
  <c r="M1476" i="2" s="1"/>
  <c r="N1474" i="2"/>
  <c r="B1473" i="2"/>
  <c r="A1473" i="2"/>
  <c r="Q1478" i="2"/>
  <c r="I1477" i="2"/>
  <c r="H1477" i="2"/>
  <c r="L1476" i="2" l="1"/>
  <c r="J1477" i="2"/>
  <c r="K1477" i="2" s="1"/>
  <c r="M1477" i="2" s="1"/>
  <c r="N1475" i="2"/>
  <c r="B1474" i="2"/>
  <c r="A1474" i="2"/>
  <c r="Q1479" i="2"/>
  <c r="I1478" i="2"/>
  <c r="H1478" i="2"/>
  <c r="L1477" i="2" l="1"/>
  <c r="J1478" i="2"/>
  <c r="K1478" i="2" s="1"/>
  <c r="M1478" i="2" s="1"/>
  <c r="N1476" i="2"/>
  <c r="B1475" i="2"/>
  <c r="A1475" i="2"/>
  <c r="Q1480" i="2"/>
  <c r="I1479" i="2"/>
  <c r="H1479" i="2"/>
  <c r="L1478" i="2" l="1"/>
  <c r="J1479" i="2"/>
  <c r="K1479" i="2" s="1"/>
  <c r="M1479" i="2" s="1"/>
  <c r="N1477" i="2"/>
  <c r="B1476" i="2"/>
  <c r="A1476" i="2"/>
  <c r="Q1481" i="2"/>
  <c r="I1480" i="2"/>
  <c r="H1480" i="2"/>
  <c r="L1479" i="2" l="1"/>
  <c r="J1480" i="2"/>
  <c r="K1480" i="2" s="1"/>
  <c r="M1480" i="2" s="1"/>
  <c r="B1477" i="2"/>
  <c r="A1477" i="2"/>
  <c r="Q1482" i="2"/>
  <c r="I1481" i="2"/>
  <c r="H1481" i="2"/>
  <c r="L1480" i="2" l="1"/>
  <c r="J1481" i="2"/>
  <c r="K1481" i="2" s="1"/>
  <c r="M1481" i="2" s="1"/>
  <c r="N1479" i="2"/>
  <c r="B1479" i="2" s="1"/>
  <c r="N1478" i="2"/>
  <c r="Q1483" i="2"/>
  <c r="I1482" i="2"/>
  <c r="H1482" i="2"/>
  <c r="L1481" i="2" l="1"/>
  <c r="B1478" i="2"/>
  <c r="J1482" i="2"/>
  <c r="K1482" i="2" s="1"/>
  <c r="M1482" i="2" s="1"/>
  <c r="A1479" i="2"/>
  <c r="A1478" i="2"/>
  <c r="Q1484" i="2"/>
  <c r="I1483" i="2"/>
  <c r="H1483" i="2"/>
  <c r="L1482" i="2" l="1"/>
  <c r="J1483" i="2"/>
  <c r="K1483" i="2" s="1"/>
  <c r="M1483" i="2" s="1"/>
  <c r="N1481" i="2"/>
  <c r="N1480" i="2"/>
  <c r="Q1485" i="2"/>
  <c r="I1484" i="2"/>
  <c r="H1484" i="2"/>
  <c r="L1483" i="2" l="1"/>
  <c r="A1480" i="2"/>
  <c r="J1484" i="2"/>
  <c r="K1484" i="2" s="1"/>
  <c r="M1484" i="2" s="1"/>
  <c r="N1482" i="2"/>
  <c r="B1480" i="2"/>
  <c r="B1481" i="2"/>
  <c r="A1481" i="2"/>
  <c r="Q1486" i="2"/>
  <c r="I1485" i="2"/>
  <c r="H1485" i="2"/>
  <c r="L1484" i="2" l="1"/>
  <c r="B1482" i="2"/>
  <c r="J1485" i="2"/>
  <c r="K1485" i="2" s="1"/>
  <c r="M1485" i="2" s="1"/>
  <c r="N1483" i="2"/>
  <c r="A1482" i="2"/>
  <c r="Q1487" i="2"/>
  <c r="I1486" i="2"/>
  <c r="H1486" i="2"/>
  <c r="L1485" i="2" l="1"/>
  <c r="B1483" i="2"/>
  <c r="J1486" i="2"/>
  <c r="K1486" i="2" s="1"/>
  <c r="M1486" i="2" s="1"/>
  <c r="A1483" i="2"/>
  <c r="N1484" i="2"/>
  <c r="Q1488" i="2"/>
  <c r="I1487" i="2"/>
  <c r="H1487" i="2"/>
  <c r="L1486" i="2" l="1"/>
  <c r="B1484" i="2"/>
  <c r="J1487" i="2"/>
  <c r="K1487" i="2" s="1"/>
  <c r="M1487" i="2" s="1"/>
  <c r="N1485" i="2"/>
  <c r="A1484" i="2"/>
  <c r="Q1489" i="2"/>
  <c r="I1488" i="2"/>
  <c r="H1488" i="2"/>
  <c r="L1487" i="2" l="1"/>
  <c r="J1488" i="2"/>
  <c r="K1488" i="2" s="1"/>
  <c r="M1488" i="2" s="1"/>
  <c r="B1485" i="2"/>
  <c r="A1485" i="2"/>
  <c r="Q1490" i="2"/>
  <c r="I1489" i="2"/>
  <c r="H1489" i="2"/>
  <c r="L1488" i="2" l="1"/>
  <c r="J1489" i="2"/>
  <c r="K1489" i="2" s="1"/>
  <c r="M1489" i="2" s="1"/>
  <c r="N1487" i="2"/>
  <c r="B1487" i="2" s="1"/>
  <c r="N1486" i="2"/>
  <c r="Q1491" i="2"/>
  <c r="I1490" i="2"/>
  <c r="H1490" i="2"/>
  <c r="L1489" i="2" l="1"/>
  <c r="B1486" i="2"/>
  <c r="J1490" i="2"/>
  <c r="K1490" i="2" s="1"/>
  <c r="M1490" i="2" s="1"/>
  <c r="N1488" i="2"/>
  <c r="A1487" i="2"/>
  <c r="A1486" i="2"/>
  <c r="Q1492" i="2"/>
  <c r="I1491" i="2"/>
  <c r="H1491" i="2"/>
  <c r="L1490" i="2" l="1"/>
  <c r="B1488" i="2"/>
  <c r="J1491" i="2"/>
  <c r="K1491" i="2" s="1"/>
  <c r="M1491" i="2" s="1"/>
  <c r="A1488" i="2"/>
  <c r="N1489" i="2"/>
  <c r="Q1493" i="2"/>
  <c r="I1492" i="2"/>
  <c r="H1492" i="2"/>
  <c r="L1491" i="2" l="1"/>
  <c r="A1489" i="2"/>
  <c r="N1490" i="2"/>
  <c r="J1492" i="2"/>
  <c r="K1492" i="2" s="1"/>
  <c r="M1492" i="2" s="1"/>
  <c r="B1489" i="2"/>
  <c r="Q1494" i="2"/>
  <c r="I1493" i="2"/>
  <c r="H1493" i="2"/>
  <c r="L1492" i="2" l="1"/>
  <c r="A1490" i="2"/>
  <c r="N1491" i="2"/>
  <c r="B1490" i="2"/>
  <c r="J1493" i="2"/>
  <c r="Q1495" i="2"/>
  <c r="I1494" i="2"/>
  <c r="H1494" i="2"/>
  <c r="J1494" i="2" l="1"/>
  <c r="K1494" i="2" s="1"/>
  <c r="K1493" i="2"/>
  <c r="M1493" i="2" s="1"/>
  <c r="N1492" i="2"/>
  <c r="B1491" i="2"/>
  <c r="A1491" i="2"/>
  <c r="Q1496" i="2"/>
  <c r="I1495" i="2"/>
  <c r="H1495" i="2"/>
  <c r="L1493" i="2" l="1"/>
  <c r="N1493" i="2" s="1"/>
  <c r="M1494" i="2"/>
  <c r="J1495" i="2"/>
  <c r="K1495" i="2" s="1"/>
  <c r="M1495" i="2" s="1"/>
  <c r="B1492" i="2"/>
  <c r="A1492" i="2"/>
  <c r="Q1497" i="2"/>
  <c r="I1496" i="2"/>
  <c r="H1496" i="2"/>
  <c r="L1495" i="2" l="1"/>
  <c r="L1494" i="2"/>
  <c r="J1496" i="2"/>
  <c r="K1496" i="2" s="1"/>
  <c r="M1496" i="2" s="1"/>
  <c r="B1493" i="2"/>
  <c r="A1493" i="2"/>
  <c r="Q1498" i="2"/>
  <c r="I1497" i="2"/>
  <c r="H1497" i="2"/>
  <c r="L1496" i="2" l="1"/>
  <c r="N1494" i="2"/>
  <c r="B1494" i="2" s="1"/>
  <c r="N1495" i="2"/>
  <c r="J1497" i="2"/>
  <c r="K1497" i="2" s="1"/>
  <c r="M1497" i="2" s="1"/>
  <c r="Q1499" i="2"/>
  <c r="I1498" i="2"/>
  <c r="H1498" i="2"/>
  <c r="A1494" i="2" l="1"/>
  <c r="L1497" i="2"/>
  <c r="J1498" i="2"/>
  <c r="K1498" i="2" s="1"/>
  <c r="M1498" i="2" s="1"/>
  <c r="N1496" i="2"/>
  <c r="B1495" i="2"/>
  <c r="A1495" i="2"/>
  <c r="Q1500" i="2"/>
  <c r="I1499" i="2"/>
  <c r="H1499" i="2"/>
  <c r="L1498" i="2" l="1"/>
  <c r="J1499" i="2"/>
  <c r="K1499" i="2" s="1"/>
  <c r="M1499" i="2" s="1"/>
  <c r="N1497" i="2"/>
  <c r="B1496" i="2"/>
  <c r="A1496" i="2"/>
  <c r="Q1501" i="2"/>
  <c r="I1500" i="2"/>
  <c r="H1500" i="2"/>
  <c r="L1499" i="2" l="1"/>
  <c r="J1500" i="2"/>
  <c r="K1500" i="2" s="1"/>
  <c r="M1500" i="2" s="1"/>
  <c r="N1498" i="2"/>
  <c r="B1497" i="2"/>
  <c r="A1497" i="2"/>
  <c r="Q1502" i="2"/>
  <c r="I1501" i="2"/>
  <c r="H1501" i="2"/>
  <c r="L1500" i="2" l="1"/>
  <c r="J1501" i="2"/>
  <c r="K1501" i="2" s="1"/>
  <c r="M1501" i="2" s="1"/>
  <c r="N1499" i="2"/>
  <c r="B1498" i="2"/>
  <c r="A1498" i="2"/>
  <c r="Q1503" i="2"/>
  <c r="I1502" i="2"/>
  <c r="H1502" i="2"/>
  <c r="L1501" i="2" l="1"/>
  <c r="J1502" i="2"/>
  <c r="K1502" i="2" s="1"/>
  <c r="M1502" i="2" s="1"/>
  <c r="N1500" i="2"/>
  <c r="B1499" i="2"/>
  <c r="A1499" i="2"/>
  <c r="Q1504" i="2"/>
  <c r="I1503" i="2"/>
  <c r="H1503" i="2"/>
  <c r="L1502" i="2" l="1"/>
  <c r="J1503" i="2"/>
  <c r="K1503" i="2" s="1"/>
  <c r="M1503" i="2" s="1"/>
  <c r="N1501" i="2"/>
  <c r="B1500" i="2"/>
  <c r="A1500" i="2"/>
  <c r="Q1505" i="2"/>
  <c r="I1504" i="2"/>
  <c r="H1504" i="2"/>
  <c r="L1503" i="2" l="1"/>
  <c r="J1504" i="2"/>
  <c r="K1504" i="2" s="1"/>
  <c r="M1504" i="2" s="1"/>
  <c r="N1502" i="2"/>
  <c r="B1501" i="2"/>
  <c r="A1501" i="2"/>
  <c r="Q1506" i="2"/>
  <c r="I1505" i="2"/>
  <c r="H1505" i="2"/>
  <c r="L1504" i="2" l="1"/>
  <c r="J1505" i="2"/>
  <c r="K1505" i="2" s="1"/>
  <c r="M1505" i="2" s="1"/>
  <c r="N1503" i="2"/>
  <c r="B1502" i="2"/>
  <c r="A1502" i="2"/>
  <c r="Q1507" i="2"/>
  <c r="I1506" i="2"/>
  <c r="H1506" i="2"/>
  <c r="L1505" i="2" l="1"/>
  <c r="J1506" i="2"/>
  <c r="K1506" i="2" s="1"/>
  <c r="M1506" i="2" s="1"/>
  <c r="N1504" i="2"/>
  <c r="B1503" i="2"/>
  <c r="A1503" i="2"/>
  <c r="Q1508" i="2"/>
  <c r="I1507" i="2"/>
  <c r="H1507" i="2"/>
  <c r="L1506" i="2" l="1"/>
  <c r="J1507" i="2"/>
  <c r="K1507" i="2" s="1"/>
  <c r="M1507" i="2" s="1"/>
  <c r="N1505" i="2"/>
  <c r="B1504" i="2"/>
  <c r="A1504" i="2"/>
  <c r="Q1509" i="2"/>
  <c r="I1508" i="2"/>
  <c r="H1508" i="2"/>
  <c r="L1507" i="2" l="1"/>
  <c r="J1508" i="2"/>
  <c r="K1508" i="2" s="1"/>
  <c r="M1508" i="2" s="1"/>
  <c r="N1506" i="2"/>
  <c r="B1505" i="2"/>
  <c r="A1505" i="2"/>
  <c r="Q1510" i="2"/>
  <c r="I1509" i="2"/>
  <c r="H1509" i="2"/>
  <c r="L1508" i="2" l="1"/>
  <c r="B1506" i="2"/>
  <c r="J1509" i="2"/>
  <c r="K1509" i="2" s="1"/>
  <c r="M1509" i="2" s="1"/>
  <c r="A1506" i="2"/>
  <c r="N1507" i="2"/>
  <c r="Q1511" i="2"/>
  <c r="I1510" i="2"/>
  <c r="H1510" i="2"/>
  <c r="L1509" i="2" l="1"/>
  <c r="N1508" i="2"/>
  <c r="A1508" i="2" s="1"/>
  <c r="J1510" i="2"/>
  <c r="K1510" i="2" s="1"/>
  <c r="M1510" i="2" s="1"/>
  <c r="B1507" i="2"/>
  <c r="A1507" i="2"/>
  <c r="Q1512" i="2"/>
  <c r="I1511" i="2"/>
  <c r="H1511" i="2"/>
  <c r="L1510" i="2" l="1"/>
  <c r="B1508" i="2"/>
  <c r="J1511" i="2"/>
  <c r="K1511" i="2" s="1"/>
  <c r="M1511" i="2" s="1"/>
  <c r="N1509" i="2"/>
  <c r="Q1513" i="2"/>
  <c r="I1512" i="2"/>
  <c r="H1512" i="2"/>
  <c r="L1511" i="2" l="1"/>
  <c r="J1512" i="2"/>
  <c r="K1512" i="2" s="1"/>
  <c r="M1512" i="2" s="1"/>
  <c r="N1510" i="2"/>
  <c r="B1509" i="2"/>
  <c r="A1509" i="2"/>
  <c r="Q1514" i="2"/>
  <c r="I1513" i="2"/>
  <c r="H1513" i="2"/>
  <c r="L1512" i="2" l="1"/>
  <c r="J1513" i="2"/>
  <c r="K1513" i="2" s="1"/>
  <c r="M1513" i="2" s="1"/>
  <c r="N1511" i="2"/>
  <c r="B1510" i="2"/>
  <c r="A1510" i="2"/>
  <c r="Q1515" i="2"/>
  <c r="I1514" i="2"/>
  <c r="H1514" i="2"/>
  <c r="L1513" i="2" l="1"/>
  <c r="J1514" i="2"/>
  <c r="K1514" i="2" s="1"/>
  <c r="M1514" i="2" s="1"/>
  <c r="N1512" i="2"/>
  <c r="B1511" i="2"/>
  <c r="A1511" i="2"/>
  <c r="Q1516" i="2"/>
  <c r="I1515" i="2"/>
  <c r="H1515" i="2"/>
  <c r="L1514" i="2" l="1"/>
  <c r="J1515" i="2"/>
  <c r="K1515" i="2" s="1"/>
  <c r="M1515" i="2" s="1"/>
  <c r="N1513" i="2"/>
  <c r="B1512" i="2"/>
  <c r="A1512" i="2"/>
  <c r="Q1517" i="2"/>
  <c r="I1516" i="2"/>
  <c r="H1516" i="2"/>
  <c r="L1515" i="2" l="1"/>
  <c r="J1516" i="2"/>
  <c r="K1516" i="2" s="1"/>
  <c r="M1516" i="2" s="1"/>
  <c r="N1514" i="2"/>
  <c r="B1513" i="2"/>
  <c r="A1513" i="2"/>
  <c r="Q1518" i="2"/>
  <c r="I1517" i="2"/>
  <c r="H1517" i="2"/>
  <c r="L1516" i="2" l="1"/>
  <c r="J1517" i="2"/>
  <c r="K1517" i="2" s="1"/>
  <c r="M1517" i="2" s="1"/>
  <c r="N1515" i="2"/>
  <c r="B1514" i="2"/>
  <c r="A1514" i="2"/>
  <c r="Q1519" i="2"/>
  <c r="I1518" i="2"/>
  <c r="H1518" i="2"/>
  <c r="L1517" i="2" l="1"/>
  <c r="J1518" i="2"/>
  <c r="K1518" i="2" s="1"/>
  <c r="M1518" i="2" s="1"/>
  <c r="N1516" i="2"/>
  <c r="B1515" i="2"/>
  <c r="A1515" i="2"/>
  <c r="Q1520" i="2"/>
  <c r="I1519" i="2"/>
  <c r="H1519" i="2"/>
  <c r="L1518" i="2" l="1"/>
  <c r="J1519" i="2"/>
  <c r="K1519" i="2" s="1"/>
  <c r="M1519" i="2" s="1"/>
  <c r="N1517" i="2"/>
  <c r="B1516" i="2"/>
  <c r="A1516" i="2"/>
  <c r="Q1521" i="2"/>
  <c r="I1520" i="2"/>
  <c r="H1520" i="2"/>
  <c r="L1519" i="2" l="1"/>
  <c r="J1520" i="2"/>
  <c r="K1520" i="2" s="1"/>
  <c r="M1520" i="2" s="1"/>
  <c r="N1518" i="2"/>
  <c r="B1517" i="2"/>
  <c r="A1517" i="2"/>
  <c r="Q1522" i="2"/>
  <c r="I1521" i="2"/>
  <c r="H1521" i="2"/>
  <c r="L1520" i="2" l="1"/>
  <c r="J1521" i="2"/>
  <c r="K1521" i="2" s="1"/>
  <c r="M1521" i="2" s="1"/>
  <c r="N1519" i="2"/>
  <c r="B1518" i="2"/>
  <c r="A1518" i="2"/>
  <c r="Q1523" i="2"/>
  <c r="I1522" i="2"/>
  <c r="H1522" i="2"/>
  <c r="L1521" i="2" l="1"/>
  <c r="J1522" i="2"/>
  <c r="K1522" i="2" s="1"/>
  <c r="M1522" i="2" s="1"/>
  <c r="N1520" i="2"/>
  <c r="B1519" i="2"/>
  <c r="A1519" i="2"/>
  <c r="Q1524" i="2"/>
  <c r="I1523" i="2"/>
  <c r="H1523" i="2"/>
  <c r="L1522" i="2" l="1"/>
  <c r="J1523" i="2"/>
  <c r="K1523" i="2" s="1"/>
  <c r="M1523" i="2" s="1"/>
  <c r="N1521" i="2"/>
  <c r="B1520" i="2"/>
  <c r="A1520" i="2"/>
  <c r="Q1525" i="2"/>
  <c r="I1524" i="2"/>
  <c r="H1524" i="2"/>
  <c r="L1523" i="2" l="1"/>
  <c r="J1524" i="2"/>
  <c r="K1524" i="2" s="1"/>
  <c r="M1524" i="2" s="1"/>
  <c r="N1522" i="2"/>
  <c r="B1521" i="2"/>
  <c r="A1521" i="2"/>
  <c r="Q1526" i="2"/>
  <c r="I1525" i="2"/>
  <c r="H1525" i="2"/>
  <c r="L1524" i="2" l="1"/>
  <c r="J1525" i="2"/>
  <c r="K1525" i="2" s="1"/>
  <c r="M1525" i="2" s="1"/>
  <c r="N1523" i="2"/>
  <c r="B1522" i="2"/>
  <c r="A1522" i="2"/>
  <c r="Q1527" i="2"/>
  <c r="I1526" i="2"/>
  <c r="H1526" i="2"/>
  <c r="L1525" i="2" l="1"/>
  <c r="J1526" i="2"/>
  <c r="K1526" i="2" s="1"/>
  <c r="M1526" i="2" s="1"/>
  <c r="B1523" i="2"/>
  <c r="A1523" i="2"/>
  <c r="Q1528" i="2"/>
  <c r="I1527" i="2"/>
  <c r="H1527" i="2"/>
  <c r="L1526" i="2" l="1"/>
  <c r="J1527" i="2"/>
  <c r="K1527" i="2" s="1"/>
  <c r="M1527" i="2" s="1"/>
  <c r="N1525" i="2"/>
  <c r="B1525" i="2" s="1"/>
  <c r="N1524" i="2"/>
  <c r="Q1529" i="2"/>
  <c r="I1528" i="2"/>
  <c r="H1528" i="2"/>
  <c r="L1527" i="2" l="1"/>
  <c r="B1524" i="2"/>
  <c r="J1528" i="2"/>
  <c r="K1528" i="2" s="1"/>
  <c r="M1528" i="2" s="1"/>
  <c r="A1525" i="2"/>
  <c r="A1524" i="2"/>
  <c r="Q1530" i="2"/>
  <c r="I1529" i="2"/>
  <c r="H1529" i="2"/>
  <c r="L1528" i="2" l="1"/>
  <c r="J1529" i="2"/>
  <c r="K1529" i="2" s="1"/>
  <c r="M1529" i="2" s="1"/>
  <c r="N1527" i="2"/>
  <c r="N1526" i="2"/>
  <c r="Q1531" i="2"/>
  <c r="I1530" i="2"/>
  <c r="H1530" i="2"/>
  <c r="L1529" i="2" l="1"/>
  <c r="B1526" i="2"/>
  <c r="J1530" i="2"/>
  <c r="K1530" i="2" s="1"/>
  <c r="M1530" i="2" s="1"/>
  <c r="A1526" i="2"/>
  <c r="B1527" i="2"/>
  <c r="A1527" i="2"/>
  <c r="Q1532" i="2"/>
  <c r="I1531" i="2"/>
  <c r="H1531" i="2"/>
  <c r="L1530" i="2" l="1"/>
  <c r="J1531" i="2"/>
  <c r="K1531" i="2" s="1"/>
  <c r="M1531" i="2" s="1"/>
  <c r="N1529" i="2"/>
  <c r="B1529" i="2" s="1"/>
  <c r="N1528" i="2"/>
  <c r="Q1533" i="2"/>
  <c r="I1532" i="2"/>
  <c r="H1532" i="2"/>
  <c r="L1531" i="2" l="1"/>
  <c r="A1528" i="2"/>
  <c r="J1532" i="2"/>
  <c r="K1532" i="2" s="1"/>
  <c r="M1532" i="2" s="1"/>
  <c r="N1530" i="2"/>
  <c r="A1529" i="2"/>
  <c r="B1528" i="2"/>
  <c r="Q1534" i="2"/>
  <c r="I1533" i="2"/>
  <c r="H1533" i="2"/>
  <c r="L1532" i="2" l="1"/>
  <c r="J1533" i="2"/>
  <c r="K1533" i="2" s="1"/>
  <c r="M1533" i="2" s="1"/>
  <c r="N1531" i="2"/>
  <c r="B1530" i="2"/>
  <c r="A1530" i="2"/>
  <c r="Q1535" i="2"/>
  <c r="I1534" i="2"/>
  <c r="H1534" i="2"/>
  <c r="L1533" i="2" l="1"/>
  <c r="J1534" i="2"/>
  <c r="K1534" i="2" s="1"/>
  <c r="M1534" i="2" s="1"/>
  <c r="N1532" i="2"/>
  <c r="B1531" i="2"/>
  <c r="A1531" i="2"/>
  <c r="Q1536" i="2"/>
  <c r="I1535" i="2"/>
  <c r="H1535" i="2"/>
  <c r="L1534" i="2" l="1"/>
  <c r="J1535" i="2"/>
  <c r="K1535" i="2" s="1"/>
  <c r="M1535" i="2" s="1"/>
  <c r="N1533" i="2"/>
  <c r="B1532" i="2"/>
  <c r="A1532" i="2"/>
  <c r="Q1537" i="2"/>
  <c r="I1536" i="2"/>
  <c r="H1536" i="2"/>
  <c r="L1535" i="2" l="1"/>
  <c r="J1536" i="2"/>
  <c r="K1536" i="2" s="1"/>
  <c r="M1536" i="2" s="1"/>
  <c r="N1534" i="2"/>
  <c r="B1533" i="2"/>
  <c r="A1533" i="2"/>
  <c r="Q1538" i="2"/>
  <c r="I1537" i="2"/>
  <c r="H1537" i="2"/>
  <c r="L1536" i="2" l="1"/>
  <c r="J1537" i="2"/>
  <c r="K1537" i="2" s="1"/>
  <c r="M1537" i="2" s="1"/>
  <c r="N1535" i="2"/>
  <c r="B1534" i="2"/>
  <c r="A1534" i="2"/>
  <c r="Q1539" i="2"/>
  <c r="I1538" i="2"/>
  <c r="H1538" i="2"/>
  <c r="L1537" i="2" l="1"/>
  <c r="J1538" i="2"/>
  <c r="K1538" i="2" s="1"/>
  <c r="M1538" i="2" s="1"/>
  <c r="N1536" i="2"/>
  <c r="B1535" i="2"/>
  <c r="A1535" i="2"/>
  <c r="Q1540" i="2"/>
  <c r="I1539" i="2"/>
  <c r="H1539" i="2"/>
  <c r="L1538" i="2" l="1"/>
  <c r="J1539" i="2"/>
  <c r="K1539" i="2" s="1"/>
  <c r="M1539" i="2" s="1"/>
  <c r="N1537" i="2"/>
  <c r="B1536" i="2"/>
  <c r="A1536" i="2"/>
  <c r="Q1541" i="2"/>
  <c r="I1540" i="2"/>
  <c r="H1540" i="2"/>
  <c r="L1539" i="2" l="1"/>
  <c r="J1540" i="2"/>
  <c r="K1540" i="2" s="1"/>
  <c r="M1540" i="2" s="1"/>
  <c r="N1538" i="2"/>
  <c r="B1537" i="2"/>
  <c r="A1537" i="2"/>
  <c r="Q1542" i="2"/>
  <c r="I1541" i="2"/>
  <c r="H1541" i="2"/>
  <c r="L1540" i="2" l="1"/>
  <c r="J1541" i="2"/>
  <c r="K1541" i="2" s="1"/>
  <c r="M1541" i="2" s="1"/>
  <c r="N1539" i="2"/>
  <c r="B1538" i="2"/>
  <c r="A1538" i="2"/>
  <c r="Q1543" i="2"/>
  <c r="I1542" i="2"/>
  <c r="H1542" i="2"/>
  <c r="L1541" i="2" l="1"/>
  <c r="J1542" i="2"/>
  <c r="K1542" i="2" s="1"/>
  <c r="M1542" i="2" s="1"/>
  <c r="N1540" i="2"/>
  <c r="B1539" i="2"/>
  <c r="A1539" i="2"/>
  <c r="Q1544" i="2"/>
  <c r="I1543" i="2"/>
  <c r="H1543" i="2"/>
  <c r="L1542" i="2" l="1"/>
  <c r="J1543" i="2"/>
  <c r="K1543" i="2" s="1"/>
  <c r="M1543" i="2" s="1"/>
  <c r="N1541" i="2"/>
  <c r="B1540" i="2"/>
  <c r="A1540" i="2"/>
  <c r="Q1545" i="2"/>
  <c r="I1544" i="2"/>
  <c r="H1544" i="2"/>
  <c r="L1543" i="2" l="1"/>
  <c r="J1544" i="2"/>
  <c r="K1544" i="2" s="1"/>
  <c r="M1544" i="2" s="1"/>
  <c r="N1542" i="2"/>
  <c r="B1541" i="2"/>
  <c r="A1541" i="2"/>
  <c r="Q1546" i="2"/>
  <c r="I1545" i="2"/>
  <c r="H1545" i="2"/>
  <c r="L1544" i="2" l="1"/>
  <c r="J1545" i="2"/>
  <c r="K1545" i="2" s="1"/>
  <c r="M1545" i="2" s="1"/>
  <c r="N1543" i="2"/>
  <c r="B1542" i="2"/>
  <c r="A1542" i="2"/>
  <c r="Q1547" i="2"/>
  <c r="I1546" i="2"/>
  <c r="H1546" i="2"/>
  <c r="L1545" i="2" l="1"/>
  <c r="J1546" i="2"/>
  <c r="K1546" i="2" s="1"/>
  <c r="M1546" i="2" s="1"/>
  <c r="N1544" i="2"/>
  <c r="B1543" i="2"/>
  <c r="A1543" i="2"/>
  <c r="Q1548" i="2"/>
  <c r="I1547" i="2"/>
  <c r="H1547" i="2"/>
  <c r="L1546" i="2" l="1"/>
  <c r="J1547" i="2"/>
  <c r="K1547" i="2" s="1"/>
  <c r="M1547" i="2" s="1"/>
  <c r="N1545" i="2"/>
  <c r="B1544" i="2"/>
  <c r="A1544" i="2"/>
  <c r="Q1549" i="2"/>
  <c r="I1548" i="2"/>
  <c r="H1548" i="2"/>
  <c r="L1547" i="2" l="1"/>
  <c r="J1548" i="2"/>
  <c r="K1548" i="2" s="1"/>
  <c r="M1548" i="2" s="1"/>
  <c r="N1546" i="2"/>
  <c r="B1545" i="2"/>
  <c r="A1545" i="2"/>
  <c r="Q1550" i="2"/>
  <c r="I1549" i="2"/>
  <c r="H1549" i="2"/>
  <c r="L1548" i="2" l="1"/>
  <c r="J1549" i="2"/>
  <c r="K1549" i="2" s="1"/>
  <c r="M1549" i="2" s="1"/>
  <c r="N1547" i="2"/>
  <c r="B1546" i="2"/>
  <c r="A1546" i="2"/>
  <c r="Q1551" i="2"/>
  <c r="I1550" i="2"/>
  <c r="H1550" i="2"/>
  <c r="L1549" i="2" l="1"/>
  <c r="J1550" i="2"/>
  <c r="K1550" i="2" s="1"/>
  <c r="M1550" i="2" s="1"/>
  <c r="N1548" i="2"/>
  <c r="B1547" i="2"/>
  <c r="A1547" i="2"/>
  <c r="Q1552" i="2"/>
  <c r="I1551" i="2"/>
  <c r="H1551" i="2"/>
  <c r="L1550" i="2" l="1"/>
  <c r="J1551" i="2"/>
  <c r="K1551" i="2" s="1"/>
  <c r="M1551" i="2" s="1"/>
  <c r="N1549" i="2"/>
  <c r="B1548" i="2"/>
  <c r="A1548" i="2"/>
  <c r="Q1553" i="2"/>
  <c r="I1552" i="2"/>
  <c r="H1552" i="2"/>
  <c r="L1551" i="2" l="1"/>
  <c r="J1552" i="2"/>
  <c r="K1552" i="2" s="1"/>
  <c r="M1552" i="2" s="1"/>
  <c r="N1550" i="2"/>
  <c r="B1549" i="2"/>
  <c r="A1549" i="2"/>
  <c r="Q1554" i="2"/>
  <c r="I1553" i="2"/>
  <c r="H1553" i="2"/>
  <c r="L1552" i="2" l="1"/>
  <c r="J1553" i="2"/>
  <c r="K1553" i="2" s="1"/>
  <c r="M1553" i="2" s="1"/>
  <c r="N1551" i="2"/>
  <c r="B1550" i="2"/>
  <c r="A1550" i="2"/>
  <c r="Q1555" i="2"/>
  <c r="I1554" i="2"/>
  <c r="H1554" i="2"/>
  <c r="L1553" i="2" l="1"/>
  <c r="J1554" i="2"/>
  <c r="K1554" i="2" s="1"/>
  <c r="M1554" i="2" s="1"/>
  <c r="N1552" i="2"/>
  <c r="B1551" i="2"/>
  <c r="A1551" i="2"/>
  <c r="Q1556" i="2"/>
  <c r="I1555" i="2"/>
  <c r="H1555" i="2"/>
  <c r="L1554" i="2" l="1"/>
  <c r="J1555" i="2"/>
  <c r="K1555" i="2" s="1"/>
  <c r="M1555" i="2" s="1"/>
  <c r="N1553" i="2"/>
  <c r="B1552" i="2"/>
  <c r="A1552" i="2"/>
  <c r="Q1557" i="2"/>
  <c r="I1556" i="2"/>
  <c r="H1556" i="2"/>
  <c r="L1555" i="2" l="1"/>
  <c r="J1556" i="2"/>
  <c r="K1556" i="2" s="1"/>
  <c r="M1556" i="2" s="1"/>
  <c r="N1554" i="2"/>
  <c r="B1553" i="2"/>
  <c r="A1553" i="2"/>
  <c r="Q1558" i="2"/>
  <c r="I1557" i="2"/>
  <c r="H1557" i="2"/>
  <c r="L1556" i="2" l="1"/>
  <c r="J1557" i="2"/>
  <c r="K1557" i="2" s="1"/>
  <c r="M1557" i="2" s="1"/>
  <c r="N1555" i="2"/>
  <c r="B1554" i="2"/>
  <c r="A1554" i="2"/>
  <c r="Q1559" i="2"/>
  <c r="I1558" i="2"/>
  <c r="H1558" i="2"/>
  <c r="L1557" i="2" l="1"/>
  <c r="J1558" i="2"/>
  <c r="K1558" i="2" s="1"/>
  <c r="M1558" i="2" s="1"/>
  <c r="N1556" i="2"/>
  <c r="B1555" i="2"/>
  <c r="A1555" i="2"/>
  <c r="Q1560" i="2"/>
  <c r="I1559" i="2"/>
  <c r="H1559" i="2"/>
  <c r="L1558" i="2" l="1"/>
  <c r="J1559" i="2"/>
  <c r="K1559" i="2" s="1"/>
  <c r="M1559" i="2" s="1"/>
  <c r="N1557" i="2"/>
  <c r="B1556" i="2"/>
  <c r="A1556" i="2"/>
  <c r="Q1561" i="2"/>
  <c r="I1560" i="2"/>
  <c r="H1560" i="2"/>
  <c r="L1559" i="2" l="1"/>
  <c r="J1560" i="2"/>
  <c r="K1560" i="2" s="1"/>
  <c r="M1560" i="2" s="1"/>
  <c r="N1558" i="2"/>
  <c r="B1557" i="2"/>
  <c r="A1557" i="2"/>
  <c r="Q1562" i="2"/>
  <c r="I1561" i="2"/>
  <c r="H1561" i="2"/>
  <c r="L1560" i="2" l="1"/>
  <c r="J1561" i="2"/>
  <c r="K1561" i="2" s="1"/>
  <c r="M1561" i="2" s="1"/>
  <c r="N1559" i="2"/>
  <c r="B1558" i="2"/>
  <c r="A1558" i="2"/>
  <c r="Q1563" i="2"/>
  <c r="I1562" i="2"/>
  <c r="H1562" i="2"/>
  <c r="L1561" i="2" l="1"/>
  <c r="J1562" i="2"/>
  <c r="K1562" i="2" s="1"/>
  <c r="M1562" i="2" s="1"/>
  <c r="N1560" i="2"/>
  <c r="B1559" i="2"/>
  <c r="A1559" i="2"/>
  <c r="Q1564" i="2"/>
  <c r="I1563" i="2"/>
  <c r="H1563" i="2"/>
  <c r="L1562" i="2" l="1"/>
  <c r="J1563" i="2"/>
  <c r="K1563" i="2" s="1"/>
  <c r="M1563" i="2" s="1"/>
  <c r="N1561" i="2"/>
  <c r="B1560" i="2"/>
  <c r="A1560" i="2"/>
  <c r="Q1565" i="2"/>
  <c r="I1564" i="2"/>
  <c r="H1564" i="2"/>
  <c r="L1563" i="2" l="1"/>
  <c r="J1564" i="2"/>
  <c r="K1564" i="2" s="1"/>
  <c r="M1564" i="2" s="1"/>
  <c r="N1562" i="2"/>
  <c r="B1561" i="2"/>
  <c r="A1561" i="2"/>
  <c r="Q1566" i="2"/>
  <c r="I1565" i="2"/>
  <c r="H1565" i="2"/>
  <c r="L1564" i="2" l="1"/>
  <c r="J1565" i="2"/>
  <c r="K1565" i="2" s="1"/>
  <c r="M1565" i="2" s="1"/>
  <c r="N1563" i="2"/>
  <c r="B1562" i="2"/>
  <c r="A1562" i="2"/>
  <c r="Q1567" i="2"/>
  <c r="I1566" i="2"/>
  <c r="H1566" i="2"/>
  <c r="L1565" i="2" l="1"/>
  <c r="J1566" i="2"/>
  <c r="K1566" i="2" s="1"/>
  <c r="M1566" i="2" s="1"/>
  <c r="N1564" i="2"/>
  <c r="B1563" i="2"/>
  <c r="A1563" i="2"/>
  <c r="Q1568" i="2"/>
  <c r="I1567" i="2"/>
  <c r="H1567" i="2"/>
  <c r="L1566" i="2" l="1"/>
  <c r="J1567" i="2"/>
  <c r="K1567" i="2" s="1"/>
  <c r="M1567" i="2" s="1"/>
  <c r="N1565" i="2"/>
  <c r="B1564" i="2"/>
  <c r="A1564" i="2"/>
  <c r="Q1569" i="2"/>
  <c r="I1568" i="2"/>
  <c r="H1568" i="2"/>
  <c r="L1567" i="2" l="1"/>
  <c r="J1568" i="2"/>
  <c r="K1568" i="2" s="1"/>
  <c r="M1568" i="2" s="1"/>
  <c r="N1566" i="2"/>
  <c r="B1565" i="2"/>
  <c r="A1565" i="2"/>
  <c r="Q1570" i="2"/>
  <c r="I1569" i="2"/>
  <c r="H1569" i="2"/>
  <c r="L1568" i="2" l="1"/>
  <c r="J1569" i="2"/>
  <c r="K1569" i="2" s="1"/>
  <c r="M1569" i="2" s="1"/>
  <c r="N1567" i="2"/>
  <c r="B1566" i="2"/>
  <c r="A1566" i="2"/>
  <c r="Q1571" i="2"/>
  <c r="I1570" i="2"/>
  <c r="H1570" i="2"/>
  <c r="L1569" i="2" l="1"/>
  <c r="J1570" i="2"/>
  <c r="K1570" i="2" s="1"/>
  <c r="M1570" i="2" s="1"/>
  <c r="N1568" i="2"/>
  <c r="B1567" i="2"/>
  <c r="A1567" i="2"/>
  <c r="Q1572" i="2"/>
  <c r="I1571" i="2"/>
  <c r="H1571" i="2"/>
  <c r="L1570" i="2" l="1"/>
  <c r="J1571" i="2"/>
  <c r="K1571" i="2" s="1"/>
  <c r="M1571" i="2" s="1"/>
  <c r="N1569" i="2"/>
  <c r="B1568" i="2"/>
  <c r="A1568" i="2"/>
  <c r="Q1573" i="2"/>
  <c r="I1572" i="2"/>
  <c r="H1572" i="2"/>
  <c r="L1571" i="2" l="1"/>
  <c r="J1572" i="2"/>
  <c r="K1572" i="2" s="1"/>
  <c r="M1572" i="2" s="1"/>
  <c r="N1570" i="2"/>
  <c r="B1569" i="2"/>
  <c r="A1569" i="2"/>
  <c r="Q1574" i="2"/>
  <c r="I1573" i="2"/>
  <c r="H1573" i="2"/>
  <c r="L1572" i="2" l="1"/>
  <c r="J1573" i="2"/>
  <c r="K1573" i="2" s="1"/>
  <c r="M1573" i="2" s="1"/>
  <c r="N1571" i="2"/>
  <c r="B1570" i="2"/>
  <c r="A1570" i="2"/>
  <c r="Q1575" i="2"/>
  <c r="I1574" i="2"/>
  <c r="H1574" i="2"/>
  <c r="L1573" i="2" l="1"/>
  <c r="J1574" i="2"/>
  <c r="K1574" i="2" s="1"/>
  <c r="M1574" i="2" s="1"/>
  <c r="N1572" i="2"/>
  <c r="B1571" i="2"/>
  <c r="A1571" i="2"/>
  <c r="Q1576" i="2"/>
  <c r="I1575" i="2"/>
  <c r="H1575" i="2"/>
  <c r="L1574" i="2" l="1"/>
  <c r="J1575" i="2"/>
  <c r="K1575" i="2" s="1"/>
  <c r="M1575" i="2" s="1"/>
  <c r="N1573" i="2"/>
  <c r="B1572" i="2"/>
  <c r="A1572" i="2"/>
  <c r="Q1577" i="2"/>
  <c r="I1576" i="2"/>
  <c r="H1576" i="2"/>
  <c r="L1575" i="2" l="1"/>
  <c r="J1576" i="2"/>
  <c r="K1576" i="2" s="1"/>
  <c r="M1576" i="2" s="1"/>
  <c r="N1574" i="2"/>
  <c r="B1573" i="2"/>
  <c r="A1573" i="2"/>
  <c r="Q1578" i="2"/>
  <c r="I1577" i="2"/>
  <c r="H1577" i="2"/>
  <c r="L1576" i="2" l="1"/>
  <c r="J1577" i="2"/>
  <c r="K1577" i="2" s="1"/>
  <c r="M1577" i="2" s="1"/>
  <c r="N1575" i="2"/>
  <c r="B1574" i="2"/>
  <c r="A1574" i="2"/>
  <c r="Q1579" i="2"/>
  <c r="I1578" i="2"/>
  <c r="H1578" i="2"/>
  <c r="L1577" i="2" l="1"/>
  <c r="J1578" i="2"/>
  <c r="K1578" i="2" s="1"/>
  <c r="M1578" i="2" s="1"/>
  <c r="N1576" i="2"/>
  <c r="B1575" i="2"/>
  <c r="A1575" i="2"/>
  <c r="Q1580" i="2"/>
  <c r="I1579" i="2"/>
  <c r="H1579" i="2"/>
  <c r="L1578" i="2" l="1"/>
  <c r="J1579" i="2"/>
  <c r="K1579" i="2" s="1"/>
  <c r="M1579" i="2" s="1"/>
  <c r="N1577" i="2"/>
  <c r="B1576" i="2"/>
  <c r="A1576" i="2"/>
  <c r="Q1581" i="2"/>
  <c r="I1580" i="2"/>
  <c r="H1580" i="2"/>
  <c r="L1579" i="2" l="1"/>
  <c r="N1578" i="2"/>
  <c r="J1580" i="2"/>
  <c r="K1580" i="2" s="1"/>
  <c r="M1580" i="2" s="1"/>
  <c r="B1577" i="2"/>
  <c r="A1577" i="2"/>
  <c r="B1578" i="2"/>
  <c r="A1578" i="2"/>
  <c r="Q1582" i="2"/>
  <c r="I1581" i="2"/>
  <c r="H1581" i="2"/>
  <c r="L1580" i="2" l="1"/>
  <c r="J1581" i="2"/>
  <c r="K1581" i="2" s="1"/>
  <c r="M1581" i="2" s="1"/>
  <c r="N1579" i="2"/>
  <c r="Q1583" i="2"/>
  <c r="I1582" i="2"/>
  <c r="H1582" i="2"/>
  <c r="L1581" i="2" l="1"/>
  <c r="J1582" i="2"/>
  <c r="K1582" i="2" s="1"/>
  <c r="M1582" i="2" s="1"/>
  <c r="N1580" i="2"/>
  <c r="B1579" i="2"/>
  <c r="A1579" i="2"/>
  <c r="Q1584" i="2"/>
  <c r="I1583" i="2"/>
  <c r="H1583" i="2"/>
  <c r="L1582" i="2" l="1"/>
  <c r="N1581" i="2"/>
  <c r="B1581" i="2" s="1"/>
  <c r="J1583" i="2"/>
  <c r="K1583" i="2" s="1"/>
  <c r="M1583" i="2" s="1"/>
  <c r="B1580" i="2"/>
  <c r="A1580" i="2"/>
  <c r="Q1585" i="2"/>
  <c r="I1584" i="2"/>
  <c r="H1584" i="2"/>
  <c r="L1583" i="2" l="1"/>
  <c r="A1581" i="2"/>
  <c r="J1584" i="2"/>
  <c r="K1584" i="2" s="1"/>
  <c r="M1584" i="2" s="1"/>
  <c r="N1582" i="2"/>
  <c r="Q1586" i="2"/>
  <c r="I1585" i="2"/>
  <c r="H1585" i="2"/>
  <c r="L1584" i="2" l="1"/>
  <c r="J1585" i="2"/>
  <c r="K1585" i="2" s="1"/>
  <c r="M1585" i="2" s="1"/>
  <c r="N1583" i="2"/>
  <c r="B1582" i="2"/>
  <c r="A1582" i="2"/>
  <c r="Q1587" i="2"/>
  <c r="I1586" i="2"/>
  <c r="H1586" i="2"/>
  <c r="L1585" i="2" l="1"/>
  <c r="N1584" i="2"/>
  <c r="B1584" i="2" s="1"/>
  <c r="J1586" i="2"/>
  <c r="K1586" i="2" s="1"/>
  <c r="M1586" i="2" s="1"/>
  <c r="B1583" i="2"/>
  <c r="A1583" i="2"/>
  <c r="Q1588" i="2"/>
  <c r="I1587" i="2"/>
  <c r="H1587" i="2"/>
  <c r="L1586" i="2" l="1"/>
  <c r="A1584" i="2"/>
  <c r="J1587" i="2"/>
  <c r="K1587" i="2" s="1"/>
  <c r="M1587" i="2" s="1"/>
  <c r="N1585" i="2"/>
  <c r="Q1589" i="2"/>
  <c r="I1588" i="2"/>
  <c r="H1588" i="2"/>
  <c r="L1587" i="2" l="1"/>
  <c r="J1588" i="2"/>
  <c r="K1588" i="2" s="1"/>
  <c r="M1588" i="2" s="1"/>
  <c r="N1586" i="2"/>
  <c r="B1585" i="2"/>
  <c r="A1585" i="2"/>
  <c r="Q1590" i="2"/>
  <c r="I1589" i="2"/>
  <c r="H1589" i="2"/>
  <c r="L1588" i="2" l="1"/>
  <c r="N1587" i="2"/>
  <c r="A1587" i="2" s="1"/>
  <c r="J1589" i="2"/>
  <c r="K1589" i="2" s="1"/>
  <c r="M1589" i="2" s="1"/>
  <c r="B1586" i="2"/>
  <c r="A1586" i="2"/>
  <c r="Q1591" i="2"/>
  <c r="I1590" i="2"/>
  <c r="H1590" i="2"/>
  <c r="L1589" i="2" l="1"/>
  <c r="B1587" i="2"/>
  <c r="J1590" i="2"/>
  <c r="K1590" i="2" s="1"/>
  <c r="M1590" i="2" s="1"/>
  <c r="N1588" i="2"/>
  <c r="Q1592" i="2"/>
  <c r="I1591" i="2"/>
  <c r="H1591" i="2"/>
  <c r="L1590" i="2" l="1"/>
  <c r="J1591" i="2"/>
  <c r="K1591" i="2" s="1"/>
  <c r="M1591" i="2" s="1"/>
  <c r="N1589" i="2"/>
  <c r="B1588" i="2"/>
  <c r="A1588" i="2"/>
  <c r="Q1593" i="2"/>
  <c r="I1592" i="2"/>
  <c r="H1592" i="2"/>
  <c r="L1591" i="2" l="1"/>
  <c r="J1592" i="2"/>
  <c r="K1592" i="2" s="1"/>
  <c r="M1592" i="2" s="1"/>
  <c r="N1590" i="2"/>
  <c r="B1589" i="2"/>
  <c r="A1589" i="2"/>
  <c r="Q1594" i="2"/>
  <c r="I1593" i="2"/>
  <c r="H1593" i="2"/>
  <c r="L1592" i="2" l="1"/>
  <c r="J1593" i="2"/>
  <c r="K1593" i="2" s="1"/>
  <c r="M1593" i="2" s="1"/>
  <c r="N1591" i="2"/>
  <c r="B1590" i="2"/>
  <c r="A1590" i="2"/>
  <c r="Q1595" i="2"/>
  <c r="I1594" i="2"/>
  <c r="H1594" i="2"/>
  <c r="L1593" i="2" l="1"/>
  <c r="J1594" i="2"/>
  <c r="K1594" i="2" s="1"/>
  <c r="M1594" i="2" s="1"/>
  <c r="N1592" i="2"/>
  <c r="B1591" i="2"/>
  <c r="A1591" i="2"/>
  <c r="Q1596" i="2"/>
  <c r="I1595" i="2"/>
  <c r="H1595" i="2"/>
  <c r="L1594" i="2" l="1"/>
  <c r="J1595" i="2"/>
  <c r="K1595" i="2" s="1"/>
  <c r="M1595" i="2" s="1"/>
  <c r="N1593" i="2"/>
  <c r="B1592" i="2"/>
  <c r="A1592" i="2"/>
  <c r="Q1597" i="2"/>
  <c r="I1596" i="2"/>
  <c r="H1596" i="2"/>
  <c r="L1595" i="2" l="1"/>
  <c r="J1596" i="2"/>
  <c r="K1596" i="2" s="1"/>
  <c r="M1596" i="2" s="1"/>
  <c r="N1594" i="2"/>
  <c r="B1593" i="2"/>
  <c r="A1593" i="2"/>
  <c r="Q1598" i="2"/>
  <c r="I1597" i="2"/>
  <c r="H1597" i="2"/>
  <c r="L1596" i="2" l="1"/>
  <c r="J1597" i="2"/>
  <c r="K1597" i="2" s="1"/>
  <c r="M1597" i="2" s="1"/>
  <c r="N1595" i="2"/>
  <c r="B1594" i="2"/>
  <c r="A1594" i="2"/>
  <c r="Q1599" i="2"/>
  <c r="I1598" i="2"/>
  <c r="H1598" i="2"/>
  <c r="L1597" i="2" l="1"/>
  <c r="J1598" i="2"/>
  <c r="K1598" i="2" s="1"/>
  <c r="M1598" i="2" s="1"/>
  <c r="N1596" i="2"/>
  <c r="B1595" i="2"/>
  <c r="A1595" i="2"/>
  <c r="Q1600" i="2"/>
  <c r="I1599" i="2"/>
  <c r="H1599" i="2"/>
  <c r="L1598" i="2" l="1"/>
  <c r="J1599" i="2"/>
  <c r="K1599" i="2" s="1"/>
  <c r="M1599" i="2" s="1"/>
  <c r="N1597" i="2"/>
  <c r="B1596" i="2"/>
  <c r="A1596" i="2"/>
  <c r="Q1601" i="2"/>
  <c r="I1600" i="2"/>
  <c r="H1600" i="2"/>
  <c r="L1599" i="2" l="1"/>
  <c r="J1600" i="2"/>
  <c r="K1600" i="2" s="1"/>
  <c r="M1600" i="2" s="1"/>
  <c r="N1598" i="2"/>
  <c r="B1597" i="2"/>
  <c r="A1597" i="2"/>
  <c r="Q1602" i="2"/>
  <c r="I1601" i="2"/>
  <c r="H1601" i="2"/>
  <c r="L1600" i="2" l="1"/>
  <c r="J1601" i="2"/>
  <c r="K1601" i="2" s="1"/>
  <c r="M1601" i="2" s="1"/>
  <c r="N1599" i="2"/>
  <c r="B1598" i="2"/>
  <c r="A1598" i="2"/>
  <c r="Q1603" i="2"/>
  <c r="I1602" i="2"/>
  <c r="H1602" i="2"/>
  <c r="L1601" i="2" l="1"/>
  <c r="J1602" i="2"/>
  <c r="K1602" i="2" s="1"/>
  <c r="M1602" i="2" s="1"/>
  <c r="N1600" i="2"/>
  <c r="B1599" i="2"/>
  <c r="A1599" i="2"/>
  <c r="Q1604" i="2"/>
  <c r="I1603" i="2"/>
  <c r="H1603" i="2"/>
  <c r="L1602" i="2" l="1"/>
  <c r="J1603" i="2"/>
  <c r="K1603" i="2" s="1"/>
  <c r="M1603" i="2" s="1"/>
  <c r="N1601" i="2"/>
  <c r="B1600" i="2"/>
  <c r="A1600" i="2"/>
  <c r="Q1605" i="2"/>
  <c r="I1604" i="2"/>
  <c r="H1604" i="2"/>
  <c r="L1603" i="2" l="1"/>
  <c r="J1604" i="2"/>
  <c r="K1604" i="2" s="1"/>
  <c r="M1604" i="2" s="1"/>
  <c r="N1602" i="2"/>
  <c r="B1601" i="2"/>
  <c r="A1601" i="2"/>
  <c r="Q1606" i="2"/>
  <c r="I1605" i="2"/>
  <c r="H1605" i="2"/>
  <c r="L1604" i="2" l="1"/>
  <c r="J1605" i="2"/>
  <c r="K1605" i="2" s="1"/>
  <c r="M1605" i="2" s="1"/>
  <c r="N1603" i="2"/>
  <c r="B1602" i="2"/>
  <c r="A1602" i="2"/>
  <c r="Q1607" i="2"/>
  <c r="I1606" i="2"/>
  <c r="H1606" i="2"/>
  <c r="L1605" i="2" l="1"/>
  <c r="J1606" i="2"/>
  <c r="K1606" i="2" s="1"/>
  <c r="M1606" i="2" s="1"/>
  <c r="N1604" i="2"/>
  <c r="B1603" i="2"/>
  <c r="A1603" i="2"/>
  <c r="Q1608" i="2"/>
  <c r="I1607" i="2"/>
  <c r="H1607" i="2"/>
  <c r="L1606" i="2" l="1"/>
  <c r="J1607" i="2"/>
  <c r="K1607" i="2" s="1"/>
  <c r="M1607" i="2" s="1"/>
  <c r="N1605" i="2"/>
  <c r="B1604" i="2"/>
  <c r="A1604" i="2"/>
  <c r="Q1609" i="2"/>
  <c r="I1608" i="2"/>
  <c r="H1608" i="2"/>
  <c r="L1607" i="2" l="1"/>
  <c r="J1608" i="2"/>
  <c r="K1608" i="2" s="1"/>
  <c r="M1608" i="2" s="1"/>
  <c r="N1606" i="2"/>
  <c r="B1605" i="2"/>
  <c r="A1605" i="2"/>
  <c r="Q1610" i="2"/>
  <c r="I1609" i="2"/>
  <c r="H1609" i="2"/>
  <c r="L1608" i="2" l="1"/>
  <c r="J1609" i="2"/>
  <c r="K1609" i="2" s="1"/>
  <c r="M1609" i="2" s="1"/>
  <c r="N1607" i="2"/>
  <c r="B1606" i="2"/>
  <c r="A1606" i="2"/>
  <c r="Q1611" i="2"/>
  <c r="I1610" i="2"/>
  <c r="H1610" i="2"/>
  <c r="L1609" i="2" l="1"/>
  <c r="J1610" i="2"/>
  <c r="K1610" i="2" s="1"/>
  <c r="M1610" i="2" s="1"/>
  <c r="N1608" i="2"/>
  <c r="B1607" i="2"/>
  <c r="A1607" i="2"/>
  <c r="Q1612" i="2"/>
  <c r="I1611" i="2"/>
  <c r="H1611" i="2"/>
  <c r="L1610" i="2" l="1"/>
  <c r="J1611" i="2"/>
  <c r="K1611" i="2" s="1"/>
  <c r="M1611" i="2" s="1"/>
  <c r="N1609" i="2"/>
  <c r="B1608" i="2"/>
  <c r="A1608" i="2"/>
  <c r="Q1613" i="2"/>
  <c r="I1612" i="2"/>
  <c r="H1612" i="2"/>
  <c r="L1611" i="2" l="1"/>
  <c r="J1612" i="2"/>
  <c r="K1612" i="2" s="1"/>
  <c r="M1612" i="2" s="1"/>
  <c r="N1610" i="2"/>
  <c r="B1609" i="2"/>
  <c r="A1609" i="2"/>
  <c r="Q1614" i="2"/>
  <c r="I1613" i="2"/>
  <c r="H1613" i="2"/>
  <c r="L1612" i="2" l="1"/>
  <c r="J1613" i="2"/>
  <c r="K1613" i="2" s="1"/>
  <c r="M1613" i="2" s="1"/>
  <c r="N1611" i="2"/>
  <c r="B1610" i="2"/>
  <c r="A1610" i="2"/>
  <c r="Q1615" i="2"/>
  <c r="I1614" i="2"/>
  <c r="H1614" i="2"/>
  <c r="L1613" i="2" l="1"/>
  <c r="J1614" i="2"/>
  <c r="K1614" i="2" s="1"/>
  <c r="M1614" i="2" s="1"/>
  <c r="N1612" i="2"/>
  <c r="B1611" i="2"/>
  <c r="A1611" i="2"/>
  <c r="Q1616" i="2"/>
  <c r="I1615" i="2"/>
  <c r="H1615" i="2"/>
  <c r="L1614" i="2" l="1"/>
  <c r="J1615" i="2"/>
  <c r="K1615" i="2" s="1"/>
  <c r="M1615" i="2" s="1"/>
  <c r="N1613" i="2"/>
  <c r="B1612" i="2"/>
  <c r="A1612" i="2"/>
  <c r="Q1617" i="2"/>
  <c r="I1616" i="2"/>
  <c r="H1616" i="2"/>
  <c r="L1615" i="2" l="1"/>
  <c r="J1616" i="2"/>
  <c r="K1616" i="2" s="1"/>
  <c r="M1616" i="2" s="1"/>
  <c r="N1614" i="2"/>
  <c r="B1613" i="2"/>
  <c r="A1613" i="2"/>
  <c r="Q1618" i="2"/>
  <c r="I1617" i="2"/>
  <c r="H1617" i="2"/>
  <c r="L1616" i="2" l="1"/>
  <c r="J1617" i="2"/>
  <c r="K1617" i="2" s="1"/>
  <c r="M1617" i="2" s="1"/>
  <c r="N1615" i="2"/>
  <c r="B1614" i="2"/>
  <c r="A1614" i="2"/>
  <c r="Q1619" i="2"/>
  <c r="I1618" i="2"/>
  <c r="H1618" i="2"/>
  <c r="L1617" i="2" l="1"/>
  <c r="J1618" i="2"/>
  <c r="K1618" i="2" s="1"/>
  <c r="M1618" i="2" s="1"/>
  <c r="N1616" i="2"/>
  <c r="B1615" i="2"/>
  <c r="A1615" i="2"/>
  <c r="Q1620" i="2"/>
  <c r="I1619" i="2"/>
  <c r="H1619" i="2"/>
  <c r="L1618" i="2" l="1"/>
  <c r="J1619" i="2"/>
  <c r="K1619" i="2" s="1"/>
  <c r="M1619" i="2" s="1"/>
  <c r="N1617" i="2"/>
  <c r="B1616" i="2"/>
  <c r="A1616" i="2"/>
  <c r="Q1621" i="2"/>
  <c r="I1620" i="2"/>
  <c r="H1620" i="2"/>
  <c r="L1619" i="2" l="1"/>
  <c r="J1620" i="2"/>
  <c r="K1620" i="2" s="1"/>
  <c r="M1620" i="2" s="1"/>
  <c r="N1618" i="2"/>
  <c r="B1617" i="2"/>
  <c r="A1617" i="2"/>
  <c r="Q1622" i="2"/>
  <c r="I1621" i="2"/>
  <c r="H1621" i="2"/>
  <c r="L1620" i="2" l="1"/>
  <c r="J1621" i="2"/>
  <c r="K1621" i="2" s="1"/>
  <c r="M1621" i="2" s="1"/>
  <c r="N1619" i="2"/>
  <c r="B1618" i="2"/>
  <c r="A1618" i="2"/>
  <c r="Q1623" i="2"/>
  <c r="I1622" i="2"/>
  <c r="H1622" i="2"/>
  <c r="L1621" i="2" l="1"/>
  <c r="J1622" i="2"/>
  <c r="K1622" i="2" s="1"/>
  <c r="M1622" i="2" s="1"/>
  <c r="N1620" i="2"/>
  <c r="B1619" i="2"/>
  <c r="A1619" i="2"/>
  <c r="Q1624" i="2"/>
  <c r="I1623" i="2"/>
  <c r="H1623" i="2"/>
  <c r="L1622" i="2" l="1"/>
  <c r="J1623" i="2"/>
  <c r="K1623" i="2" s="1"/>
  <c r="M1623" i="2" s="1"/>
  <c r="N1621" i="2"/>
  <c r="B1620" i="2"/>
  <c r="A1620" i="2"/>
  <c r="Q1625" i="2"/>
  <c r="I1624" i="2"/>
  <c r="H1624" i="2"/>
  <c r="L1623" i="2" l="1"/>
  <c r="J1624" i="2"/>
  <c r="K1624" i="2" s="1"/>
  <c r="M1624" i="2" s="1"/>
  <c r="N1622" i="2"/>
  <c r="B1621" i="2"/>
  <c r="A1621" i="2"/>
  <c r="Q1626" i="2"/>
  <c r="I1625" i="2"/>
  <c r="H1625" i="2"/>
  <c r="L1624" i="2" l="1"/>
  <c r="J1625" i="2"/>
  <c r="K1625" i="2" s="1"/>
  <c r="M1625" i="2" s="1"/>
  <c r="N1623" i="2"/>
  <c r="B1622" i="2"/>
  <c r="A1622" i="2"/>
  <c r="Q1627" i="2"/>
  <c r="I1626" i="2"/>
  <c r="H1626" i="2"/>
  <c r="L1625" i="2" l="1"/>
  <c r="J1626" i="2"/>
  <c r="K1626" i="2" s="1"/>
  <c r="M1626" i="2" s="1"/>
  <c r="N1624" i="2"/>
  <c r="B1623" i="2"/>
  <c r="A1623" i="2"/>
  <c r="Q1628" i="2"/>
  <c r="I1627" i="2"/>
  <c r="H1627" i="2"/>
  <c r="L1626" i="2" l="1"/>
  <c r="J1627" i="2"/>
  <c r="K1627" i="2" s="1"/>
  <c r="M1627" i="2" s="1"/>
  <c r="N1625" i="2"/>
  <c r="B1624" i="2"/>
  <c r="A1624" i="2"/>
  <c r="Q1629" i="2"/>
  <c r="I1628" i="2"/>
  <c r="H1628" i="2"/>
  <c r="L1627" i="2" l="1"/>
  <c r="J1628" i="2"/>
  <c r="K1628" i="2" s="1"/>
  <c r="M1628" i="2" s="1"/>
  <c r="N1626" i="2"/>
  <c r="B1625" i="2"/>
  <c r="A1625" i="2"/>
  <c r="Q1630" i="2"/>
  <c r="I1629" i="2"/>
  <c r="H1629" i="2"/>
  <c r="L1628" i="2" l="1"/>
  <c r="J1629" i="2"/>
  <c r="K1629" i="2" s="1"/>
  <c r="M1629" i="2" s="1"/>
  <c r="N1627" i="2"/>
  <c r="B1626" i="2"/>
  <c r="A1626" i="2"/>
  <c r="Q1631" i="2"/>
  <c r="I1630" i="2"/>
  <c r="H1630" i="2"/>
  <c r="L1629" i="2" l="1"/>
  <c r="J1630" i="2"/>
  <c r="K1630" i="2" s="1"/>
  <c r="M1630" i="2" s="1"/>
  <c r="N1628" i="2"/>
  <c r="B1627" i="2"/>
  <c r="A1627" i="2"/>
  <c r="Q1632" i="2"/>
  <c r="I1631" i="2"/>
  <c r="H1631" i="2"/>
  <c r="L1630" i="2" l="1"/>
  <c r="J1631" i="2"/>
  <c r="K1631" i="2" s="1"/>
  <c r="M1631" i="2" s="1"/>
  <c r="N1629" i="2"/>
  <c r="B1628" i="2"/>
  <c r="A1628" i="2"/>
  <c r="Q1633" i="2"/>
  <c r="I1632" i="2"/>
  <c r="H1632" i="2"/>
  <c r="L1631" i="2" l="1"/>
  <c r="J1632" i="2"/>
  <c r="K1632" i="2" s="1"/>
  <c r="M1632" i="2" s="1"/>
  <c r="N1630" i="2"/>
  <c r="B1629" i="2"/>
  <c r="A1629" i="2"/>
  <c r="Q1634" i="2"/>
  <c r="I1633" i="2"/>
  <c r="H1633" i="2"/>
  <c r="L1632" i="2" l="1"/>
  <c r="J1633" i="2"/>
  <c r="K1633" i="2" s="1"/>
  <c r="M1633" i="2" s="1"/>
  <c r="N1631" i="2"/>
  <c r="B1630" i="2"/>
  <c r="A1630" i="2"/>
  <c r="Q1635" i="2"/>
  <c r="I1634" i="2"/>
  <c r="H1634" i="2"/>
  <c r="L1633" i="2" l="1"/>
  <c r="J1634" i="2"/>
  <c r="K1634" i="2" s="1"/>
  <c r="M1634" i="2" s="1"/>
  <c r="N1632" i="2"/>
  <c r="B1631" i="2"/>
  <c r="A1631" i="2"/>
  <c r="Q1636" i="2"/>
  <c r="I1635" i="2"/>
  <c r="H1635" i="2"/>
  <c r="L1634" i="2" l="1"/>
  <c r="J1635" i="2"/>
  <c r="K1635" i="2" s="1"/>
  <c r="M1635" i="2" s="1"/>
  <c r="N1633" i="2"/>
  <c r="B1632" i="2"/>
  <c r="A1632" i="2"/>
  <c r="Q1637" i="2"/>
  <c r="I1636" i="2"/>
  <c r="H1636" i="2"/>
  <c r="L1635" i="2" l="1"/>
  <c r="J1636" i="2"/>
  <c r="K1636" i="2" s="1"/>
  <c r="M1636" i="2" s="1"/>
  <c r="N1634" i="2"/>
  <c r="B1633" i="2"/>
  <c r="A1633" i="2"/>
  <c r="Q1638" i="2"/>
  <c r="I1637" i="2"/>
  <c r="H1637" i="2"/>
  <c r="L1636" i="2" l="1"/>
  <c r="J1637" i="2"/>
  <c r="K1637" i="2" s="1"/>
  <c r="M1637" i="2" s="1"/>
  <c r="N1635" i="2"/>
  <c r="B1634" i="2"/>
  <c r="A1634" i="2"/>
  <c r="Q1639" i="2"/>
  <c r="I1638" i="2"/>
  <c r="H1638" i="2"/>
  <c r="L1637" i="2" l="1"/>
  <c r="J1638" i="2"/>
  <c r="K1638" i="2" s="1"/>
  <c r="M1638" i="2" s="1"/>
  <c r="N1636" i="2"/>
  <c r="B1635" i="2"/>
  <c r="A1635" i="2"/>
  <c r="Q1640" i="2"/>
  <c r="I1639" i="2"/>
  <c r="H1639" i="2"/>
  <c r="L1638" i="2" l="1"/>
  <c r="J1639" i="2"/>
  <c r="K1639" i="2" s="1"/>
  <c r="M1639" i="2" s="1"/>
  <c r="N1637" i="2"/>
  <c r="B1636" i="2"/>
  <c r="A1636" i="2"/>
  <c r="Q1641" i="2"/>
  <c r="I1640" i="2"/>
  <c r="H1640" i="2"/>
  <c r="L1639" i="2" l="1"/>
  <c r="J1640" i="2"/>
  <c r="K1640" i="2" s="1"/>
  <c r="M1640" i="2" s="1"/>
  <c r="N1638" i="2"/>
  <c r="B1637" i="2"/>
  <c r="A1637" i="2"/>
  <c r="Q1642" i="2"/>
  <c r="I1641" i="2"/>
  <c r="H1641" i="2"/>
  <c r="L1640" i="2" l="1"/>
  <c r="N1639" i="2"/>
  <c r="J1641" i="2"/>
  <c r="K1641" i="2" s="1"/>
  <c r="M1641" i="2" s="1"/>
  <c r="B1638" i="2"/>
  <c r="A1638" i="2"/>
  <c r="Q1643" i="2"/>
  <c r="I1642" i="2"/>
  <c r="H1642" i="2"/>
  <c r="L1641" i="2" l="1"/>
  <c r="J1642" i="2"/>
  <c r="K1642" i="2" s="1"/>
  <c r="M1642" i="2" s="1"/>
  <c r="N1640" i="2"/>
  <c r="B1639" i="2"/>
  <c r="A1639" i="2"/>
  <c r="Q1644" i="2"/>
  <c r="I1643" i="2"/>
  <c r="H1643" i="2"/>
  <c r="L1642" i="2" l="1"/>
  <c r="J1643" i="2"/>
  <c r="K1643" i="2" s="1"/>
  <c r="M1643" i="2" s="1"/>
  <c r="N1641" i="2"/>
  <c r="B1640" i="2"/>
  <c r="A1640" i="2"/>
  <c r="Q1645" i="2"/>
  <c r="I1644" i="2"/>
  <c r="H1644" i="2"/>
  <c r="L1643" i="2" l="1"/>
  <c r="J1644" i="2"/>
  <c r="K1644" i="2" s="1"/>
  <c r="M1644" i="2" s="1"/>
  <c r="N1642" i="2"/>
  <c r="B1641" i="2"/>
  <c r="A1641" i="2"/>
  <c r="Q1646" i="2"/>
  <c r="I1645" i="2"/>
  <c r="H1645" i="2"/>
  <c r="L1644" i="2" l="1"/>
  <c r="J1645" i="2"/>
  <c r="K1645" i="2" s="1"/>
  <c r="M1645" i="2" s="1"/>
  <c r="N1643" i="2"/>
  <c r="B1642" i="2"/>
  <c r="A1642" i="2"/>
  <c r="Q1647" i="2"/>
  <c r="I1646" i="2"/>
  <c r="H1646" i="2"/>
  <c r="L1645" i="2" l="1"/>
  <c r="J1646" i="2"/>
  <c r="K1646" i="2" s="1"/>
  <c r="M1646" i="2" s="1"/>
  <c r="N1644" i="2"/>
  <c r="B1643" i="2"/>
  <c r="A1643" i="2"/>
  <c r="Q1648" i="2"/>
  <c r="I1647" i="2"/>
  <c r="H1647" i="2"/>
  <c r="L1646" i="2" l="1"/>
  <c r="J1647" i="2"/>
  <c r="K1647" i="2" s="1"/>
  <c r="M1647" i="2" s="1"/>
  <c r="N1645" i="2"/>
  <c r="B1644" i="2"/>
  <c r="A1644" i="2"/>
  <c r="Q1649" i="2"/>
  <c r="I1648" i="2"/>
  <c r="H1648" i="2"/>
  <c r="L1647" i="2" l="1"/>
  <c r="J1648" i="2"/>
  <c r="K1648" i="2" s="1"/>
  <c r="M1648" i="2" s="1"/>
  <c r="N1646" i="2"/>
  <c r="B1645" i="2"/>
  <c r="A1645" i="2"/>
  <c r="Q1650" i="2"/>
  <c r="I1649" i="2"/>
  <c r="H1649" i="2"/>
  <c r="L1648" i="2" l="1"/>
  <c r="J1649" i="2"/>
  <c r="K1649" i="2" s="1"/>
  <c r="M1649" i="2" s="1"/>
  <c r="N1647" i="2"/>
  <c r="B1646" i="2"/>
  <c r="A1646" i="2"/>
  <c r="Q1651" i="2"/>
  <c r="I1650" i="2"/>
  <c r="H1650" i="2"/>
  <c r="L1649" i="2" l="1"/>
  <c r="J1650" i="2"/>
  <c r="K1650" i="2" s="1"/>
  <c r="M1650" i="2" s="1"/>
  <c r="N1648" i="2"/>
  <c r="B1647" i="2"/>
  <c r="A1647" i="2"/>
  <c r="Q1652" i="2"/>
  <c r="I1651" i="2"/>
  <c r="H1651" i="2"/>
  <c r="L1650" i="2" l="1"/>
  <c r="J1651" i="2"/>
  <c r="K1651" i="2" s="1"/>
  <c r="M1651" i="2" s="1"/>
  <c r="N1649" i="2"/>
  <c r="B1648" i="2"/>
  <c r="A1648" i="2"/>
  <c r="Q1653" i="2"/>
  <c r="I1652" i="2"/>
  <c r="H1652" i="2"/>
  <c r="L1651" i="2" l="1"/>
  <c r="J1652" i="2"/>
  <c r="K1652" i="2" s="1"/>
  <c r="M1652" i="2" s="1"/>
  <c r="N1650" i="2"/>
  <c r="B1649" i="2"/>
  <c r="A1649" i="2"/>
  <c r="Q1654" i="2"/>
  <c r="I1653" i="2"/>
  <c r="H1653" i="2"/>
  <c r="L1652" i="2" l="1"/>
  <c r="J1653" i="2"/>
  <c r="K1653" i="2" s="1"/>
  <c r="M1653" i="2" s="1"/>
  <c r="N1651" i="2"/>
  <c r="B1650" i="2"/>
  <c r="A1650" i="2"/>
  <c r="Q1655" i="2"/>
  <c r="I1654" i="2"/>
  <c r="H1654" i="2"/>
  <c r="L1653" i="2" l="1"/>
  <c r="J1654" i="2"/>
  <c r="K1654" i="2" s="1"/>
  <c r="M1654" i="2" s="1"/>
  <c r="N1652" i="2"/>
  <c r="B1651" i="2"/>
  <c r="A1651" i="2"/>
  <c r="Q1656" i="2"/>
  <c r="I1655" i="2"/>
  <c r="H1655" i="2"/>
  <c r="L1654" i="2" l="1"/>
  <c r="J1655" i="2"/>
  <c r="K1655" i="2" s="1"/>
  <c r="M1655" i="2" s="1"/>
  <c r="N1653" i="2"/>
  <c r="B1652" i="2"/>
  <c r="A1652" i="2"/>
  <c r="Q1657" i="2"/>
  <c r="I1656" i="2"/>
  <c r="H1656" i="2"/>
  <c r="L1655" i="2" l="1"/>
  <c r="J1656" i="2"/>
  <c r="K1656" i="2" s="1"/>
  <c r="M1656" i="2" s="1"/>
  <c r="N1654" i="2"/>
  <c r="B1653" i="2"/>
  <c r="A1653" i="2"/>
  <c r="Q1658" i="2"/>
  <c r="I1657" i="2"/>
  <c r="H1657" i="2"/>
  <c r="L1656" i="2" l="1"/>
  <c r="J1657" i="2"/>
  <c r="K1657" i="2" s="1"/>
  <c r="M1657" i="2" s="1"/>
  <c r="N1655" i="2"/>
  <c r="B1654" i="2"/>
  <c r="A1654" i="2"/>
  <c r="Q1659" i="2"/>
  <c r="I1658" i="2"/>
  <c r="H1658" i="2"/>
  <c r="L1657" i="2" l="1"/>
  <c r="J1658" i="2"/>
  <c r="K1658" i="2" s="1"/>
  <c r="M1658" i="2" s="1"/>
  <c r="N1656" i="2"/>
  <c r="B1655" i="2"/>
  <c r="A1655" i="2"/>
  <c r="Q1660" i="2"/>
  <c r="I1659" i="2"/>
  <c r="H1659" i="2"/>
  <c r="L1658" i="2" l="1"/>
  <c r="J1659" i="2"/>
  <c r="K1659" i="2" s="1"/>
  <c r="M1659" i="2" s="1"/>
  <c r="N1657" i="2"/>
  <c r="B1656" i="2"/>
  <c r="A1656" i="2"/>
  <c r="Q1661" i="2"/>
  <c r="I1660" i="2"/>
  <c r="H1660" i="2"/>
  <c r="L1659" i="2" l="1"/>
  <c r="J1660" i="2"/>
  <c r="K1660" i="2" s="1"/>
  <c r="M1660" i="2" s="1"/>
  <c r="N1658" i="2"/>
  <c r="B1657" i="2"/>
  <c r="A1657" i="2"/>
  <c r="Q1662" i="2"/>
  <c r="I1661" i="2"/>
  <c r="H1661" i="2"/>
  <c r="L1660" i="2" l="1"/>
  <c r="J1661" i="2"/>
  <c r="K1661" i="2" s="1"/>
  <c r="M1661" i="2" s="1"/>
  <c r="N1659" i="2"/>
  <c r="B1658" i="2"/>
  <c r="A1658" i="2"/>
  <c r="Q1663" i="2"/>
  <c r="I1662" i="2"/>
  <c r="H1662" i="2"/>
  <c r="L1661" i="2" l="1"/>
  <c r="J1662" i="2"/>
  <c r="K1662" i="2" s="1"/>
  <c r="M1662" i="2" s="1"/>
  <c r="N1660" i="2"/>
  <c r="B1659" i="2"/>
  <c r="A1659" i="2"/>
  <c r="Q1664" i="2"/>
  <c r="I1663" i="2"/>
  <c r="H1663" i="2"/>
  <c r="L1662" i="2" l="1"/>
  <c r="J1663" i="2"/>
  <c r="K1663" i="2" s="1"/>
  <c r="M1663" i="2" s="1"/>
  <c r="N1661" i="2"/>
  <c r="B1660" i="2"/>
  <c r="A1660" i="2"/>
  <c r="Q1665" i="2"/>
  <c r="H1664" i="2"/>
  <c r="I1664" i="2"/>
  <c r="L1663" i="2" l="1"/>
  <c r="J1664" i="2"/>
  <c r="K1664" i="2" s="1"/>
  <c r="M1664" i="2" s="1"/>
  <c r="N1662" i="2"/>
  <c r="B1661" i="2"/>
  <c r="A1661" i="2"/>
  <c r="Q1666" i="2"/>
  <c r="I1665" i="2"/>
  <c r="H1665" i="2"/>
  <c r="L1664" i="2" l="1"/>
  <c r="J1665" i="2"/>
  <c r="K1665" i="2" s="1"/>
  <c r="M1665" i="2" s="1"/>
  <c r="N1663" i="2"/>
  <c r="B1662" i="2"/>
  <c r="A1662" i="2"/>
  <c r="Q1667" i="2"/>
  <c r="I1666" i="2"/>
  <c r="H1666" i="2"/>
  <c r="L1665" i="2" l="1"/>
  <c r="J1666" i="2"/>
  <c r="K1666" i="2" s="1"/>
  <c r="M1666" i="2" s="1"/>
  <c r="N1664" i="2"/>
  <c r="B1663" i="2"/>
  <c r="A1663" i="2"/>
  <c r="Q1668" i="2"/>
  <c r="I1667" i="2"/>
  <c r="H1667" i="2"/>
  <c r="L1666" i="2" l="1"/>
  <c r="J1667" i="2"/>
  <c r="K1667" i="2" s="1"/>
  <c r="M1667" i="2" s="1"/>
  <c r="N1665" i="2"/>
  <c r="B1664" i="2"/>
  <c r="A1664" i="2"/>
  <c r="Q1669" i="2"/>
  <c r="I1668" i="2"/>
  <c r="H1668" i="2"/>
  <c r="L1667" i="2" l="1"/>
  <c r="J1668" i="2"/>
  <c r="K1668" i="2" s="1"/>
  <c r="M1668" i="2" s="1"/>
  <c r="N1666" i="2"/>
  <c r="B1665" i="2"/>
  <c r="A1665" i="2"/>
  <c r="Q1670" i="2"/>
  <c r="I1669" i="2"/>
  <c r="H1669" i="2"/>
  <c r="L1668" i="2" l="1"/>
  <c r="J1669" i="2"/>
  <c r="K1669" i="2" s="1"/>
  <c r="M1669" i="2" s="1"/>
  <c r="N1667" i="2"/>
  <c r="B1666" i="2"/>
  <c r="A1666" i="2"/>
  <c r="Q1671" i="2"/>
  <c r="I1670" i="2"/>
  <c r="H1670" i="2"/>
  <c r="L1669" i="2" l="1"/>
  <c r="J1670" i="2"/>
  <c r="K1670" i="2" s="1"/>
  <c r="M1670" i="2" s="1"/>
  <c r="N1668" i="2"/>
  <c r="B1667" i="2"/>
  <c r="A1667" i="2"/>
  <c r="Q1672" i="2"/>
  <c r="I1671" i="2"/>
  <c r="H1671" i="2"/>
  <c r="L1670" i="2" l="1"/>
  <c r="J1671" i="2"/>
  <c r="K1671" i="2" s="1"/>
  <c r="M1671" i="2" s="1"/>
  <c r="N1669" i="2"/>
  <c r="B1668" i="2"/>
  <c r="A1668" i="2"/>
  <c r="Q1673" i="2"/>
  <c r="I1672" i="2"/>
  <c r="H1672" i="2"/>
  <c r="L1671" i="2" l="1"/>
  <c r="J1672" i="2"/>
  <c r="K1672" i="2" s="1"/>
  <c r="M1672" i="2" s="1"/>
  <c r="N1670" i="2"/>
  <c r="B1669" i="2"/>
  <c r="A1669" i="2"/>
  <c r="Q1674" i="2"/>
  <c r="I1673" i="2"/>
  <c r="H1673" i="2"/>
  <c r="L1672" i="2" l="1"/>
  <c r="J1673" i="2"/>
  <c r="K1673" i="2" s="1"/>
  <c r="M1673" i="2" s="1"/>
  <c r="N1671" i="2"/>
  <c r="B1670" i="2"/>
  <c r="A1670" i="2"/>
  <c r="Q1675" i="2"/>
  <c r="I1674" i="2"/>
  <c r="H1674" i="2"/>
  <c r="L1673" i="2" l="1"/>
  <c r="J1674" i="2"/>
  <c r="K1674" i="2" s="1"/>
  <c r="M1674" i="2" s="1"/>
  <c r="N1672" i="2"/>
  <c r="B1671" i="2"/>
  <c r="A1671" i="2"/>
  <c r="Q1676" i="2"/>
  <c r="I1675" i="2"/>
  <c r="H1675" i="2"/>
  <c r="L1674" i="2" l="1"/>
  <c r="J1675" i="2"/>
  <c r="K1675" i="2" s="1"/>
  <c r="M1675" i="2" s="1"/>
  <c r="N1673" i="2"/>
  <c r="B1672" i="2"/>
  <c r="A1672" i="2"/>
  <c r="Q1677" i="2"/>
  <c r="I1676" i="2"/>
  <c r="H1676" i="2"/>
  <c r="L1675" i="2" l="1"/>
  <c r="J1676" i="2"/>
  <c r="K1676" i="2" s="1"/>
  <c r="M1676" i="2" s="1"/>
  <c r="N1674" i="2"/>
  <c r="B1673" i="2"/>
  <c r="A1673" i="2"/>
  <c r="Q1678" i="2"/>
  <c r="I1677" i="2"/>
  <c r="H1677" i="2"/>
  <c r="L1676" i="2" l="1"/>
  <c r="J1677" i="2"/>
  <c r="K1677" i="2" s="1"/>
  <c r="M1677" i="2" s="1"/>
  <c r="N1675" i="2"/>
  <c r="B1674" i="2"/>
  <c r="A1674" i="2"/>
  <c r="Q1679" i="2"/>
  <c r="I1678" i="2"/>
  <c r="H1678" i="2"/>
  <c r="L1677" i="2" l="1"/>
  <c r="J1678" i="2"/>
  <c r="K1678" i="2" s="1"/>
  <c r="M1678" i="2" s="1"/>
  <c r="N1676" i="2"/>
  <c r="B1675" i="2"/>
  <c r="A1675" i="2"/>
  <c r="Q1680" i="2"/>
  <c r="I1679" i="2"/>
  <c r="H1679" i="2"/>
  <c r="L1678" i="2" l="1"/>
  <c r="J1679" i="2"/>
  <c r="K1679" i="2" s="1"/>
  <c r="M1679" i="2" s="1"/>
  <c r="N1677" i="2"/>
  <c r="B1676" i="2"/>
  <c r="A1676" i="2"/>
  <c r="Q1681" i="2"/>
  <c r="I1680" i="2"/>
  <c r="H1680" i="2"/>
  <c r="L1679" i="2" l="1"/>
  <c r="J1680" i="2"/>
  <c r="K1680" i="2" s="1"/>
  <c r="M1680" i="2" s="1"/>
  <c r="N1678" i="2"/>
  <c r="B1677" i="2"/>
  <c r="A1677" i="2"/>
  <c r="Q1682" i="2"/>
  <c r="I1681" i="2"/>
  <c r="H1681" i="2"/>
  <c r="L1680" i="2" l="1"/>
  <c r="J1681" i="2"/>
  <c r="K1681" i="2" s="1"/>
  <c r="M1681" i="2" s="1"/>
  <c r="N1679" i="2"/>
  <c r="B1678" i="2"/>
  <c r="A1678" i="2"/>
  <c r="Q1683" i="2"/>
  <c r="I1682" i="2"/>
  <c r="H1682" i="2"/>
  <c r="L1681" i="2" l="1"/>
  <c r="J1682" i="2"/>
  <c r="K1682" i="2" s="1"/>
  <c r="M1682" i="2" s="1"/>
  <c r="N1680" i="2"/>
  <c r="B1679" i="2"/>
  <c r="A1679" i="2"/>
  <c r="Q1684" i="2"/>
  <c r="I1683" i="2"/>
  <c r="H1683" i="2"/>
  <c r="L1682" i="2" l="1"/>
  <c r="N1682" i="2" s="1"/>
  <c r="N1681" i="2"/>
  <c r="B1681" i="2" s="1"/>
  <c r="J1683" i="2"/>
  <c r="K1683" i="2" s="1"/>
  <c r="M1683" i="2" s="1"/>
  <c r="B1680" i="2"/>
  <c r="A1680" i="2"/>
  <c r="Q1685" i="2"/>
  <c r="I1684" i="2"/>
  <c r="H1684" i="2"/>
  <c r="L1683" i="2" l="1"/>
  <c r="N1683" i="2" s="1"/>
  <c r="A1681" i="2"/>
  <c r="J1684" i="2"/>
  <c r="K1684" i="2" s="1"/>
  <c r="M1684" i="2" s="1"/>
  <c r="B1682" i="2"/>
  <c r="A1682" i="2"/>
  <c r="Q1686" i="2"/>
  <c r="I1685" i="2"/>
  <c r="H1685" i="2"/>
  <c r="L1684" i="2" l="1"/>
  <c r="J1685" i="2"/>
  <c r="K1685" i="2" s="1"/>
  <c r="M1685" i="2" s="1"/>
  <c r="B1683" i="2"/>
  <c r="A1683" i="2"/>
  <c r="Q1687" i="2"/>
  <c r="I1686" i="2"/>
  <c r="H1686" i="2"/>
  <c r="L1685" i="2" l="1"/>
  <c r="J1686" i="2"/>
  <c r="K1686" i="2" s="1"/>
  <c r="M1686" i="2" s="1"/>
  <c r="N1684" i="2"/>
  <c r="Q1688" i="2"/>
  <c r="I1687" i="2"/>
  <c r="H1687" i="2"/>
  <c r="L1686" i="2" l="1"/>
  <c r="J1687" i="2"/>
  <c r="K1687" i="2" s="1"/>
  <c r="M1687" i="2" s="1"/>
  <c r="N1685" i="2"/>
  <c r="B1684" i="2"/>
  <c r="A1684" i="2"/>
  <c r="Q1689" i="2"/>
  <c r="I1688" i="2"/>
  <c r="H1688" i="2"/>
  <c r="L1687" i="2" l="1"/>
  <c r="J1688" i="2"/>
  <c r="K1688" i="2" s="1"/>
  <c r="M1688" i="2" s="1"/>
  <c r="N1686" i="2"/>
  <c r="B1685" i="2"/>
  <c r="A1685" i="2"/>
  <c r="Q1690" i="2"/>
  <c r="I1689" i="2"/>
  <c r="H1689" i="2"/>
  <c r="L1688" i="2" l="1"/>
  <c r="J1689" i="2"/>
  <c r="K1689" i="2" s="1"/>
  <c r="M1689" i="2" s="1"/>
  <c r="N1687" i="2"/>
  <c r="B1686" i="2"/>
  <c r="A1686" i="2"/>
  <c r="Q1691" i="2"/>
  <c r="I1690" i="2"/>
  <c r="H1690" i="2"/>
  <c r="L1689" i="2" l="1"/>
  <c r="J1690" i="2"/>
  <c r="K1690" i="2" s="1"/>
  <c r="M1690" i="2" s="1"/>
  <c r="N1688" i="2"/>
  <c r="B1687" i="2"/>
  <c r="A1687" i="2"/>
  <c r="Q1692" i="2"/>
  <c r="I1691" i="2"/>
  <c r="H1691" i="2"/>
  <c r="L1690" i="2" l="1"/>
  <c r="J1691" i="2"/>
  <c r="K1691" i="2" s="1"/>
  <c r="M1691" i="2" s="1"/>
  <c r="N1689" i="2"/>
  <c r="B1688" i="2"/>
  <c r="A1688" i="2"/>
  <c r="Q1693" i="2"/>
  <c r="I1692" i="2"/>
  <c r="H1692" i="2"/>
  <c r="L1691" i="2" l="1"/>
  <c r="J1692" i="2"/>
  <c r="K1692" i="2" s="1"/>
  <c r="M1692" i="2" s="1"/>
  <c r="N1690" i="2"/>
  <c r="B1689" i="2"/>
  <c r="A1689" i="2"/>
  <c r="Q1694" i="2"/>
  <c r="I1693" i="2"/>
  <c r="H1693" i="2"/>
  <c r="L1692" i="2" l="1"/>
  <c r="J1693" i="2"/>
  <c r="K1693" i="2" s="1"/>
  <c r="M1693" i="2" s="1"/>
  <c r="N1691" i="2"/>
  <c r="B1690" i="2"/>
  <c r="A1690" i="2"/>
  <c r="Q1695" i="2"/>
  <c r="I1694" i="2"/>
  <c r="H1694" i="2"/>
  <c r="L1693" i="2" l="1"/>
  <c r="J1694" i="2"/>
  <c r="K1694" i="2" s="1"/>
  <c r="M1694" i="2" s="1"/>
  <c r="N1692" i="2"/>
  <c r="B1691" i="2"/>
  <c r="A1691" i="2"/>
  <c r="Q1696" i="2"/>
  <c r="I1695" i="2"/>
  <c r="H1695" i="2"/>
  <c r="L1694" i="2" l="1"/>
  <c r="J1695" i="2"/>
  <c r="K1695" i="2" s="1"/>
  <c r="M1695" i="2" s="1"/>
  <c r="N1693" i="2"/>
  <c r="B1692" i="2"/>
  <c r="A1692" i="2"/>
  <c r="Q1697" i="2"/>
  <c r="I1696" i="2"/>
  <c r="H1696" i="2"/>
  <c r="L1695" i="2" l="1"/>
  <c r="J1696" i="2"/>
  <c r="K1696" i="2" s="1"/>
  <c r="M1696" i="2" s="1"/>
  <c r="N1694" i="2"/>
  <c r="B1693" i="2"/>
  <c r="A1693" i="2"/>
  <c r="Q1698" i="2"/>
  <c r="I1697" i="2"/>
  <c r="H1697" i="2"/>
  <c r="L1696" i="2" l="1"/>
  <c r="J1697" i="2"/>
  <c r="K1697" i="2" s="1"/>
  <c r="M1697" i="2" s="1"/>
  <c r="N1695" i="2"/>
  <c r="B1694" i="2"/>
  <c r="A1694" i="2"/>
  <c r="Q1699" i="2"/>
  <c r="I1698" i="2"/>
  <c r="H1698" i="2"/>
  <c r="L1697" i="2" l="1"/>
  <c r="J1698" i="2"/>
  <c r="K1698" i="2" s="1"/>
  <c r="M1698" i="2" s="1"/>
  <c r="N1696" i="2"/>
  <c r="B1695" i="2"/>
  <c r="A1695" i="2"/>
  <c r="Q1700" i="2"/>
  <c r="I1699" i="2"/>
  <c r="H1699" i="2"/>
  <c r="L1698" i="2" l="1"/>
  <c r="J1699" i="2"/>
  <c r="K1699" i="2" s="1"/>
  <c r="M1699" i="2" s="1"/>
  <c r="N1697" i="2"/>
  <c r="B1696" i="2"/>
  <c r="A1696" i="2"/>
  <c r="Q1701" i="2"/>
  <c r="I1700" i="2"/>
  <c r="H1700" i="2"/>
  <c r="L1699" i="2" l="1"/>
  <c r="J1700" i="2"/>
  <c r="K1700" i="2" s="1"/>
  <c r="M1700" i="2" s="1"/>
  <c r="N1698" i="2"/>
  <c r="B1697" i="2"/>
  <c r="A1697" i="2"/>
  <c r="Q1702" i="2"/>
  <c r="I1701" i="2"/>
  <c r="H1701" i="2"/>
  <c r="L1700" i="2" l="1"/>
  <c r="J1701" i="2"/>
  <c r="K1701" i="2" s="1"/>
  <c r="M1701" i="2" s="1"/>
  <c r="N1699" i="2"/>
  <c r="B1698" i="2"/>
  <c r="A1698" i="2"/>
  <c r="Q1703" i="2"/>
  <c r="I1702" i="2"/>
  <c r="H1702" i="2"/>
  <c r="L1701" i="2" l="1"/>
  <c r="J1702" i="2"/>
  <c r="K1702" i="2" s="1"/>
  <c r="M1702" i="2" s="1"/>
  <c r="N1700" i="2"/>
  <c r="B1699" i="2"/>
  <c r="A1699" i="2"/>
  <c r="Q1704" i="2"/>
  <c r="I1703" i="2"/>
  <c r="H1703" i="2"/>
  <c r="L1702" i="2" l="1"/>
  <c r="J1703" i="2"/>
  <c r="K1703" i="2" s="1"/>
  <c r="M1703" i="2" s="1"/>
  <c r="N1701" i="2"/>
  <c r="B1700" i="2"/>
  <c r="A1700" i="2"/>
  <c r="Q1705" i="2"/>
  <c r="I1704" i="2"/>
  <c r="H1704" i="2"/>
  <c r="L1703" i="2" l="1"/>
  <c r="J1704" i="2"/>
  <c r="K1704" i="2" s="1"/>
  <c r="M1704" i="2" s="1"/>
  <c r="N1702" i="2"/>
  <c r="B1701" i="2"/>
  <c r="A1701" i="2"/>
  <c r="Q1706" i="2"/>
  <c r="I1705" i="2"/>
  <c r="H1705" i="2"/>
  <c r="L1704" i="2" l="1"/>
  <c r="J1705" i="2"/>
  <c r="K1705" i="2" s="1"/>
  <c r="M1705" i="2" s="1"/>
  <c r="N1703" i="2"/>
  <c r="B1702" i="2"/>
  <c r="A1702" i="2"/>
  <c r="Q1707" i="2"/>
  <c r="I1706" i="2"/>
  <c r="H1706" i="2"/>
  <c r="L1705" i="2" l="1"/>
  <c r="J1706" i="2"/>
  <c r="K1706" i="2" s="1"/>
  <c r="M1706" i="2" s="1"/>
  <c r="N1704" i="2"/>
  <c r="B1703" i="2"/>
  <c r="A1703" i="2"/>
  <c r="Q1708" i="2"/>
  <c r="I1707" i="2"/>
  <c r="H1707" i="2"/>
  <c r="L1706" i="2" l="1"/>
  <c r="J1707" i="2"/>
  <c r="K1707" i="2" s="1"/>
  <c r="M1707" i="2" s="1"/>
  <c r="N1705" i="2"/>
  <c r="B1704" i="2"/>
  <c r="A1704" i="2"/>
  <c r="Q1709" i="2"/>
  <c r="I1708" i="2"/>
  <c r="H1708" i="2"/>
  <c r="L1707" i="2" l="1"/>
  <c r="J1708" i="2"/>
  <c r="K1708" i="2" s="1"/>
  <c r="M1708" i="2" s="1"/>
  <c r="N1706" i="2"/>
  <c r="B1705" i="2"/>
  <c r="A1705" i="2"/>
  <c r="Q1710" i="2"/>
  <c r="I1709" i="2"/>
  <c r="H1709" i="2"/>
  <c r="L1708" i="2" l="1"/>
  <c r="J1709" i="2"/>
  <c r="K1709" i="2" s="1"/>
  <c r="M1709" i="2" s="1"/>
  <c r="N1707" i="2"/>
  <c r="B1706" i="2"/>
  <c r="A1706" i="2"/>
  <c r="Q1711" i="2"/>
  <c r="I1710" i="2"/>
  <c r="H1710" i="2"/>
  <c r="L1709" i="2" l="1"/>
  <c r="J1710" i="2"/>
  <c r="K1710" i="2" s="1"/>
  <c r="M1710" i="2" s="1"/>
  <c r="N1708" i="2"/>
  <c r="B1707" i="2"/>
  <c r="A1707" i="2"/>
  <c r="Q1712" i="2"/>
  <c r="I1711" i="2"/>
  <c r="H1711" i="2"/>
  <c r="L1710" i="2" l="1"/>
  <c r="J1711" i="2"/>
  <c r="K1711" i="2" s="1"/>
  <c r="M1711" i="2" s="1"/>
  <c r="N1709" i="2"/>
  <c r="B1708" i="2"/>
  <c r="A1708" i="2"/>
  <c r="Q1713" i="2"/>
  <c r="I1712" i="2"/>
  <c r="H1712" i="2"/>
  <c r="L1711" i="2" l="1"/>
  <c r="J1712" i="2"/>
  <c r="K1712" i="2" s="1"/>
  <c r="M1712" i="2" s="1"/>
  <c r="N1710" i="2"/>
  <c r="B1709" i="2"/>
  <c r="A1709" i="2"/>
  <c r="Q1714" i="2"/>
  <c r="I1713" i="2"/>
  <c r="H1713" i="2"/>
  <c r="L1712" i="2" l="1"/>
  <c r="J1713" i="2"/>
  <c r="K1713" i="2" s="1"/>
  <c r="M1713" i="2" s="1"/>
  <c r="N1711" i="2"/>
  <c r="B1710" i="2"/>
  <c r="A1710" i="2"/>
  <c r="Q1715" i="2"/>
  <c r="I1714" i="2"/>
  <c r="H1714" i="2"/>
  <c r="L1713" i="2" l="1"/>
  <c r="J1714" i="2"/>
  <c r="K1714" i="2" s="1"/>
  <c r="M1714" i="2" s="1"/>
  <c r="N1712" i="2"/>
  <c r="B1711" i="2"/>
  <c r="A1711" i="2"/>
  <c r="Q1716" i="2"/>
  <c r="I1715" i="2"/>
  <c r="H1715" i="2"/>
  <c r="L1714" i="2" l="1"/>
  <c r="J1715" i="2"/>
  <c r="K1715" i="2" s="1"/>
  <c r="M1715" i="2" s="1"/>
  <c r="N1713" i="2"/>
  <c r="B1712" i="2"/>
  <c r="A1712" i="2"/>
  <c r="Q1717" i="2"/>
  <c r="I1716" i="2"/>
  <c r="H1716" i="2"/>
  <c r="L1715" i="2" l="1"/>
  <c r="J1716" i="2"/>
  <c r="K1716" i="2" s="1"/>
  <c r="M1716" i="2" s="1"/>
  <c r="N1714" i="2"/>
  <c r="B1713" i="2"/>
  <c r="A1713" i="2"/>
  <c r="Q1718" i="2"/>
  <c r="I1717" i="2"/>
  <c r="H1717" i="2"/>
  <c r="L1716" i="2" l="1"/>
  <c r="J1717" i="2"/>
  <c r="K1717" i="2" s="1"/>
  <c r="M1717" i="2" s="1"/>
  <c r="N1715" i="2"/>
  <c r="B1714" i="2"/>
  <c r="A1714" i="2"/>
  <c r="Q1719" i="2"/>
  <c r="I1718" i="2"/>
  <c r="H1718" i="2"/>
  <c r="L1717" i="2" l="1"/>
  <c r="J1718" i="2"/>
  <c r="K1718" i="2" s="1"/>
  <c r="M1718" i="2" s="1"/>
  <c r="N1716" i="2"/>
  <c r="B1715" i="2"/>
  <c r="A1715" i="2"/>
  <c r="Q1720" i="2"/>
  <c r="I1719" i="2"/>
  <c r="H1719" i="2"/>
  <c r="L1718" i="2" l="1"/>
  <c r="J1719" i="2"/>
  <c r="K1719" i="2" s="1"/>
  <c r="M1719" i="2" s="1"/>
  <c r="N1717" i="2"/>
  <c r="B1716" i="2"/>
  <c r="A1716" i="2"/>
  <c r="Q1721" i="2"/>
  <c r="I1720" i="2"/>
  <c r="H1720" i="2"/>
  <c r="L1719" i="2" l="1"/>
  <c r="J1720" i="2"/>
  <c r="K1720" i="2" s="1"/>
  <c r="M1720" i="2" s="1"/>
  <c r="N1718" i="2"/>
  <c r="B1717" i="2"/>
  <c r="A1717" i="2"/>
  <c r="Q1722" i="2"/>
  <c r="I1721" i="2"/>
  <c r="H1721" i="2"/>
  <c r="L1720" i="2" l="1"/>
  <c r="J1721" i="2"/>
  <c r="K1721" i="2" s="1"/>
  <c r="M1721" i="2" s="1"/>
  <c r="B1718" i="2"/>
  <c r="A1718" i="2"/>
  <c r="Q1723" i="2"/>
  <c r="I1722" i="2"/>
  <c r="H1722" i="2"/>
  <c r="L1721" i="2" l="1"/>
  <c r="J1722" i="2"/>
  <c r="K1722" i="2" s="1"/>
  <c r="M1722" i="2" s="1"/>
  <c r="N1720" i="2"/>
  <c r="B1720" i="2" s="1"/>
  <c r="N1719" i="2"/>
  <c r="Q1724" i="2"/>
  <c r="I1723" i="2"/>
  <c r="H1723" i="2"/>
  <c r="L1722" i="2" l="1"/>
  <c r="B1719" i="2"/>
  <c r="J1723" i="2"/>
  <c r="K1723" i="2" s="1"/>
  <c r="M1723" i="2" s="1"/>
  <c r="A1720" i="2"/>
  <c r="A1719" i="2"/>
  <c r="Q1725" i="2"/>
  <c r="I1724" i="2"/>
  <c r="H1724" i="2"/>
  <c r="L1723" i="2" l="1"/>
  <c r="J1724" i="2"/>
  <c r="K1724" i="2" s="1"/>
  <c r="M1724" i="2" s="1"/>
  <c r="N1722" i="2"/>
  <c r="N1721" i="2"/>
  <c r="Q1726" i="2"/>
  <c r="I1725" i="2"/>
  <c r="H1725" i="2"/>
  <c r="L1724" i="2" l="1"/>
  <c r="B1721" i="2"/>
  <c r="J1725" i="2"/>
  <c r="K1725" i="2" s="1"/>
  <c r="M1725" i="2" s="1"/>
  <c r="A1721" i="2"/>
  <c r="B1722" i="2"/>
  <c r="A1722" i="2"/>
  <c r="Q1727" i="2"/>
  <c r="I1726" i="2"/>
  <c r="H1726" i="2"/>
  <c r="L1725" i="2" l="1"/>
  <c r="J1726" i="2"/>
  <c r="K1726" i="2" s="1"/>
  <c r="M1726" i="2" s="1"/>
  <c r="N1724" i="2"/>
  <c r="A1724" i="2" s="1"/>
  <c r="N1723" i="2"/>
  <c r="Q1728" i="2"/>
  <c r="I1727" i="2"/>
  <c r="H1727" i="2"/>
  <c r="L1726" i="2" l="1"/>
  <c r="B1723" i="2"/>
  <c r="J1727" i="2"/>
  <c r="K1727" i="2" s="1"/>
  <c r="M1727" i="2" s="1"/>
  <c r="B1724" i="2"/>
  <c r="A1723" i="2"/>
  <c r="Q1729" i="2"/>
  <c r="I1728" i="2"/>
  <c r="H1728" i="2"/>
  <c r="L1727" i="2" l="1"/>
  <c r="J1728" i="2"/>
  <c r="K1728" i="2" s="1"/>
  <c r="M1728" i="2" s="1"/>
  <c r="N1726" i="2"/>
  <c r="B1726" i="2" s="1"/>
  <c r="N1725" i="2"/>
  <c r="Q1730" i="2"/>
  <c r="I1729" i="2"/>
  <c r="H1729" i="2"/>
  <c r="L1728" i="2" l="1"/>
  <c r="B1725" i="2"/>
  <c r="J1729" i="2"/>
  <c r="K1729" i="2" s="1"/>
  <c r="M1729" i="2" s="1"/>
  <c r="A1726" i="2"/>
  <c r="N1727" i="2"/>
  <c r="A1725" i="2"/>
  <c r="Q1731" i="2"/>
  <c r="I1730" i="2"/>
  <c r="H1730" i="2"/>
  <c r="L1729" i="2" l="1"/>
  <c r="A1727" i="2"/>
  <c r="J1730" i="2"/>
  <c r="K1730" i="2" s="1"/>
  <c r="M1730" i="2" s="1"/>
  <c r="B1727" i="2"/>
  <c r="N1728" i="2"/>
  <c r="Q1732" i="2"/>
  <c r="I1731" i="2"/>
  <c r="H1731" i="2"/>
  <c r="L1730" i="2" l="1"/>
  <c r="J1731" i="2"/>
  <c r="K1731" i="2" s="1"/>
  <c r="M1731" i="2" s="1"/>
  <c r="N1729" i="2"/>
  <c r="B1728" i="2"/>
  <c r="A1728" i="2"/>
  <c r="Q1733" i="2"/>
  <c r="I1732" i="2"/>
  <c r="H1732" i="2"/>
  <c r="L1731" i="2" l="1"/>
  <c r="J1732" i="2"/>
  <c r="K1732" i="2" s="1"/>
  <c r="M1732" i="2" s="1"/>
  <c r="N1730" i="2"/>
  <c r="B1729" i="2"/>
  <c r="A1729" i="2"/>
  <c r="Q1734" i="2"/>
  <c r="I1733" i="2"/>
  <c r="H1733" i="2"/>
  <c r="L1732" i="2" l="1"/>
  <c r="J1733" i="2"/>
  <c r="K1733" i="2" s="1"/>
  <c r="M1733" i="2" s="1"/>
  <c r="N1731" i="2"/>
  <c r="B1730" i="2"/>
  <c r="A1730" i="2"/>
  <c r="Q1735" i="2"/>
  <c r="I1734" i="2"/>
  <c r="H1734" i="2"/>
  <c r="L1733" i="2" l="1"/>
  <c r="J1734" i="2"/>
  <c r="K1734" i="2" s="1"/>
  <c r="M1734" i="2" s="1"/>
  <c r="N1732" i="2"/>
  <c r="B1731" i="2"/>
  <c r="A1731" i="2"/>
  <c r="Q1736" i="2"/>
  <c r="I1735" i="2"/>
  <c r="H1735" i="2"/>
  <c r="L1734" i="2" l="1"/>
  <c r="J1735" i="2"/>
  <c r="K1735" i="2" s="1"/>
  <c r="M1735" i="2" s="1"/>
  <c r="N1733" i="2"/>
  <c r="B1732" i="2"/>
  <c r="A1732" i="2"/>
  <c r="Q1737" i="2"/>
  <c r="I1736" i="2"/>
  <c r="H1736" i="2"/>
  <c r="L1735" i="2" l="1"/>
  <c r="J1736" i="2"/>
  <c r="K1736" i="2" s="1"/>
  <c r="M1736" i="2" s="1"/>
  <c r="N1734" i="2"/>
  <c r="B1733" i="2"/>
  <c r="A1733" i="2"/>
  <c r="Q1738" i="2"/>
  <c r="I1737" i="2"/>
  <c r="H1737" i="2"/>
  <c r="L1736" i="2" l="1"/>
  <c r="J1737" i="2"/>
  <c r="K1737" i="2" s="1"/>
  <c r="M1737" i="2" s="1"/>
  <c r="N1735" i="2"/>
  <c r="B1734" i="2"/>
  <c r="A1734" i="2"/>
  <c r="Q1739" i="2"/>
  <c r="I1738" i="2"/>
  <c r="H1738" i="2"/>
  <c r="L1737" i="2" l="1"/>
  <c r="J1738" i="2"/>
  <c r="K1738" i="2" s="1"/>
  <c r="M1738" i="2" s="1"/>
  <c r="N1736" i="2"/>
  <c r="B1735" i="2"/>
  <c r="A1735" i="2"/>
  <c r="Q1740" i="2"/>
  <c r="I1739" i="2"/>
  <c r="H1739" i="2"/>
  <c r="L1738" i="2" l="1"/>
  <c r="J1739" i="2"/>
  <c r="K1739" i="2" s="1"/>
  <c r="M1739" i="2" s="1"/>
  <c r="N1737" i="2"/>
  <c r="B1736" i="2"/>
  <c r="A1736" i="2"/>
  <c r="Q1741" i="2"/>
  <c r="I1740" i="2"/>
  <c r="H1740" i="2"/>
  <c r="L1739" i="2" l="1"/>
  <c r="J1740" i="2"/>
  <c r="K1740" i="2" s="1"/>
  <c r="M1740" i="2" s="1"/>
  <c r="N1738" i="2"/>
  <c r="B1737" i="2"/>
  <c r="A1737" i="2"/>
  <c r="Q1742" i="2"/>
  <c r="I1741" i="2"/>
  <c r="H1741" i="2"/>
  <c r="L1740" i="2" l="1"/>
  <c r="J1741" i="2"/>
  <c r="K1741" i="2" s="1"/>
  <c r="M1741" i="2" s="1"/>
  <c r="N1739" i="2"/>
  <c r="B1738" i="2"/>
  <c r="A1738" i="2"/>
  <c r="Q1743" i="2"/>
  <c r="I1742" i="2"/>
  <c r="H1742" i="2"/>
  <c r="L1741" i="2" l="1"/>
  <c r="J1742" i="2"/>
  <c r="K1742" i="2" s="1"/>
  <c r="M1742" i="2" s="1"/>
  <c r="N1740" i="2"/>
  <c r="B1739" i="2"/>
  <c r="A1739" i="2"/>
  <c r="Q1744" i="2"/>
  <c r="I1743" i="2"/>
  <c r="H1743" i="2"/>
  <c r="L1742" i="2" l="1"/>
  <c r="J1743" i="2"/>
  <c r="K1743" i="2" s="1"/>
  <c r="M1743" i="2" s="1"/>
  <c r="N1741" i="2"/>
  <c r="B1740" i="2"/>
  <c r="A1740" i="2"/>
  <c r="Q1745" i="2"/>
  <c r="I1744" i="2"/>
  <c r="H1744" i="2"/>
  <c r="L1743" i="2" l="1"/>
  <c r="J1744" i="2"/>
  <c r="K1744" i="2" s="1"/>
  <c r="M1744" i="2" s="1"/>
  <c r="N1742" i="2"/>
  <c r="B1741" i="2"/>
  <c r="A1741" i="2"/>
  <c r="Q1746" i="2"/>
  <c r="I1745" i="2"/>
  <c r="H1745" i="2"/>
  <c r="L1744" i="2" l="1"/>
  <c r="J1745" i="2"/>
  <c r="K1745" i="2" s="1"/>
  <c r="M1745" i="2" s="1"/>
  <c r="N1743" i="2"/>
  <c r="B1742" i="2"/>
  <c r="A1742" i="2"/>
  <c r="Q1747" i="2"/>
  <c r="I1746" i="2"/>
  <c r="H1746" i="2"/>
  <c r="L1745" i="2" l="1"/>
  <c r="J1746" i="2"/>
  <c r="K1746" i="2" s="1"/>
  <c r="M1746" i="2" s="1"/>
  <c r="N1744" i="2"/>
  <c r="B1743" i="2"/>
  <c r="A1743" i="2"/>
  <c r="Q1748" i="2"/>
  <c r="I1747" i="2"/>
  <c r="H1747" i="2"/>
  <c r="L1746" i="2" l="1"/>
  <c r="J1747" i="2"/>
  <c r="K1747" i="2" s="1"/>
  <c r="M1747" i="2" s="1"/>
  <c r="N1745" i="2"/>
  <c r="B1744" i="2"/>
  <c r="A1744" i="2"/>
  <c r="Q1749" i="2"/>
  <c r="I1748" i="2"/>
  <c r="H1748" i="2"/>
  <c r="L1747" i="2" l="1"/>
  <c r="J1748" i="2"/>
  <c r="K1748" i="2" s="1"/>
  <c r="M1748" i="2" s="1"/>
  <c r="N1746" i="2"/>
  <c r="B1745" i="2"/>
  <c r="A1745" i="2"/>
  <c r="Q1750" i="2"/>
  <c r="I1749" i="2"/>
  <c r="H1749" i="2"/>
  <c r="L1748" i="2" l="1"/>
  <c r="J1749" i="2"/>
  <c r="K1749" i="2" s="1"/>
  <c r="M1749" i="2" s="1"/>
  <c r="N1747" i="2"/>
  <c r="B1746" i="2"/>
  <c r="A1746" i="2"/>
  <c r="Q1751" i="2"/>
  <c r="I1750" i="2"/>
  <c r="H1750" i="2"/>
  <c r="L1749" i="2" l="1"/>
  <c r="J1750" i="2"/>
  <c r="K1750" i="2" s="1"/>
  <c r="M1750" i="2" s="1"/>
  <c r="N1748" i="2"/>
  <c r="B1747" i="2"/>
  <c r="A1747" i="2"/>
  <c r="Q1752" i="2"/>
  <c r="I1751" i="2"/>
  <c r="H1751" i="2"/>
  <c r="L1750" i="2" l="1"/>
  <c r="J1751" i="2"/>
  <c r="K1751" i="2" s="1"/>
  <c r="M1751" i="2" s="1"/>
  <c r="N1749" i="2"/>
  <c r="B1748" i="2"/>
  <c r="A1748" i="2"/>
  <c r="Q1753" i="2"/>
  <c r="I1752" i="2"/>
  <c r="H1752" i="2"/>
  <c r="L1751" i="2" l="1"/>
  <c r="J1752" i="2"/>
  <c r="K1752" i="2" s="1"/>
  <c r="M1752" i="2" s="1"/>
  <c r="N1750" i="2"/>
  <c r="B1749" i="2"/>
  <c r="A1749" i="2"/>
  <c r="Q1754" i="2"/>
  <c r="I1753" i="2"/>
  <c r="H1753" i="2"/>
  <c r="L1752" i="2" l="1"/>
  <c r="J1753" i="2"/>
  <c r="K1753" i="2" s="1"/>
  <c r="M1753" i="2" s="1"/>
  <c r="N1751" i="2"/>
  <c r="B1750" i="2"/>
  <c r="A1750" i="2"/>
  <c r="Q1755" i="2"/>
  <c r="I1754" i="2"/>
  <c r="H1754" i="2"/>
  <c r="L1753" i="2" l="1"/>
  <c r="J1754" i="2"/>
  <c r="K1754" i="2" s="1"/>
  <c r="M1754" i="2" s="1"/>
  <c r="N1752" i="2"/>
  <c r="B1751" i="2"/>
  <c r="A1751" i="2"/>
  <c r="Q1756" i="2"/>
  <c r="I1755" i="2"/>
  <c r="H1755" i="2"/>
  <c r="L1754" i="2" l="1"/>
  <c r="J1755" i="2"/>
  <c r="K1755" i="2" s="1"/>
  <c r="M1755" i="2" s="1"/>
  <c r="N1753" i="2"/>
  <c r="B1752" i="2"/>
  <c r="A1752" i="2"/>
  <c r="Q1757" i="2"/>
  <c r="I1756" i="2"/>
  <c r="H1756" i="2"/>
  <c r="L1755" i="2" l="1"/>
  <c r="J1756" i="2"/>
  <c r="K1756" i="2" s="1"/>
  <c r="M1756" i="2" s="1"/>
  <c r="N1754" i="2"/>
  <c r="B1753" i="2"/>
  <c r="A1753" i="2"/>
  <c r="Q1758" i="2"/>
  <c r="I1757" i="2"/>
  <c r="H1757" i="2"/>
  <c r="L1756" i="2" l="1"/>
  <c r="J1757" i="2"/>
  <c r="K1757" i="2" s="1"/>
  <c r="M1757" i="2" s="1"/>
  <c r="N1755" i="2"/>
  <c r="B1754" i="2"/>
  <c r="A1754" i="2"/>
  <c r="Q1759" i="2"/>
  <c r="I1758" i="2"/>
  <c r="H1758" i="2"/>
  <c r="L1757" i="2" l="1"/>
  <c r="J1758" i="2"/>
  <c r="K1758" i="2" s="1"/>
  <c r="M1758" i="2" s="1"/>
  <c r="N1756" i="2"/>
  <c r="B1755" i="2"/>
  <c r="A1755" i="2"/>
  <c r="Q1760" i="2"/>
  <c r="I1759" i="2"/>
  <c r="H1759" i="2"/>
  <c r="L1758" i="2" l="1"/>
  <c r="J1759" i="2"/>
  <c r="K1759" i="2" s="1"/>
  <c r="M1759" i="2" s="1"/>
  <c r="N1757" i="2"/>
  <c r="B1756" i="2"/>
  <c r="A1756" i="2"/>
  <c r="Q1761" i="2"/>
  <c r="I1760" i="2"/>
  <c r="H1760" i="2"/>
  <c r="L1759" i="2" l="1"/>
  <c r="J1760" i="2"/>
  <c r="K1760" i="2" s="1"/>
  <c r="M1760" i="2" s="1"/>
  <c r="N1758" i="2"/>
  <c r="B1757" i="2"/>
  <c r="A1757" i="2"/>
  <c r="Q1762" i="2"/>
  <c r="I1761" i="2"/>
  <c r="H1761" i="2"/>
  <c r="L1760" i="2" l="1"/>
  <c r="J1761" i="2"/>
  <c r="K1761" i="2" s="1"/>
  <c r="M1761" i="2" s="1"/>
  <c r="N1759" i="2"/>
  <c r="B1758" i="2"/>
  <c r="A1758" i="2"/>
  <c r="Q1763" i="2"/>
  <c r="I1762" i="2"/>
  <c r="H1762" i="2"/>
  <c r="L1761" i="2" l="1"/>
  <c r="J1762" i="2"/>
  <c r="K1762" i="2" s="1"/>
  <c r="M1762" i="2" s="1"/>
  <c r="N1760" i="2"/>
  <c r="B1759" i="2"/>
  <c r="A1759" i="2"/>
  <c r="Q1764" i="2"/>
  <c r="I1763" i="2"/>
  <c r="H1763" i="2"/>
  <c r="L1762" i="2" l="1"/>
  <c r="J1763" i="2"/>
  <c r="K1763" i="2" s="1"/>
  <c r="M1763" i="2" s="1"/>
  <c r="N1761" i="2"/>
  <c r="B1760" i="2"/>
  <c r="A1760" i="2"/>
  <c r="Q1765" i="2"/>
  <c r="I1764" i="2"/>
  <c r="H1764" i="2"/>
  <c r="L1763" i="2" l="1"/>
  <c r="B1761" i="2"/>
  <c r="J1764" i="2"/>
  <c r="K1764" i="2" s="1"/>
  <c r="M1764" i="2" s="1"/>
  <c r="A1761" i="2"/>
  <c r="N1762" i="2"/>
  <c r="Q1766" i="2"/>
  <c r="I1765" i="2"/>
  <c r="H1765" i="2"/>
  <c r="L1764" i="2" l="1"/>
  <c r="J1765" i="2"/>
  <c r="K1765" i="2" s="1"/>
  <c r="M1765" i="2" s="1"/>
  <c r="N1763" i="2"/>
  <c r="B1762" i="2"/>
  <c r="A1762" i="2"/>
  <c r="Q1767" i="2"/>
  <c r="I1766" i="2"/>
  <c r="H1766" i="2"/>
  <c r="L1765" i="2" l="1"/>
  <c r="J1766" i="2"/>
  <c r="K1766" i="2" s="1"/>
  <c r="M1766" i="2" s="1"/>
  <c r="N1764" i="2"/>
  <c r="B1763" i="2"/>
  <c r="A1763" i="2"/>
  <c r="Q1768" i="2"/>
  <c r="I1767" i="2"/>
  <c r="H1767" i="2"/>
  <c r="L1766" i="2" l="1"/>
  <c r="J1767" i="2"/>
  <c r="K1767" i="2" s="1"/>
  <c r="M1767" i="2" s="1"/>
  <c r="N1765" i="2"/>
  <c r="B1764" i="2"/>
  <c r="A1764" i="2"/>
  <c r="Q1769" i="2"/>
  <c r="I1768" i="2"/>
  <c r="H1768" i="2"/>
  <c r="L1767" i="2" l="1"/>
  <c r="J1768" i="2"/>
  <c r="K1768" i="2" s="1"/>
  <c r="M1768" i="2" s="1"/>
  <c r="N1766" i="2"/>
  <c r="B1765" i="2"/>
  <c r="A1765" i="2"/>
  <c r="Q1770" i="2"/>
  <c r="I1769" i="2"/>
  <c r="H1769" i="2"/>
  <c r="L1768" i="2" l="1"/>
  <c r="J1769" i="2"/>
  <c r="K1769" i="2" s="1"/>
  <c r="M1769" i="2" s="1"/>
  <c r="N1767" i="2"/>
  <c r="B1766" i="2"/>
  <c r="A1766" i="2"/>
  <c r="Q1771" i="2"/>
  <c r="I1770" i="2"/>
  <c r="H1770" i="2"/>
  <c r="L1769" i="2" l="1"/>
  <c r="J1770" i="2"/>
  <c r="K1770" i="2" s="1"/>
  <c r="M1770" i="2" s="1"/>
  <c r="N1768" i="2"/>
  <c r="B1767" i="2"/>
  <c r="A1767" i="2"/>
  <c r="Q1772" i="2"/>
  <c r="I1771" i="2"/>
  <c r="H1771" i="2"/>
  <c r="L1770" i="2" l="1"/>
  <c r="J1771" i="2"/>
  <c r="K1771" i="2" s="1"/>
  <c r="M1771" i="2" s="1"/>
  <c r="N1769" i="2"/>
  <c r="B1768" i="2"/>
  <c r="A1768" i="2"/>
  <c r="Q1773" i="2"/>
  <c r="I1772" i="2"/>
  <c r="H1772" i="2"/>
  <c r="L1771" i="2" l="1"/>
  <c r="J1772" i="2"/>
  <c r="K1772" i="2" s="1"/>
  <c r="M1772" i="2" s="1"/>
  <c r="N1770" i="2"/>
  <c r="B1769" i="2"/>
  <c r="A1769" i="2"/>
  <c r="Q1774" i="2"/>
  <c r="I1773" i="2"/>
  <c r="H1773" i="2"/>
  <c r="L1772" i="2" l="1"/>
  <c r="J1773" i="2"/>
  <c r="K1773" i="2" s="1"/>
  <c r="M1773" i="2" s="1"/>
  <c r="N1771" i="2"/>
  <c r="B1770" i="2"/>
  <c r="A1770" i="2"/>
  <c r="Q1775" i="2"/>
  <c r="I1774" i="2"/>
  <c r="H1774" i="2"/>
  <c r="L1773" i="2" l="1"/>
  <c r="J1774" i="2"/>
  <c r="K1774" i="2" s="1"/>
  <c r="M1774" i="2" s="1"/>
  <c r="N1772" i="2"/>
  <c r="B1771" i="2"/>
  <c r="A1771" i="2"/>
  <c r="Q1776" i="2"/>
  <c r="I1775" i="2"/>
  <c r="H1775" i="2"/>
  <c r="L1774" i="2" l="1"/>
  <c r="J1775" i="2"/>
  <c r="K1775" i="2" s="1"/>
  <c r="M1775" i="2" s="1"/>
  <c r="N1773" i="2"/>
  <c r="B1772" i="2"/>
  <c r="A1772" i="2"/>
  <c r="Q1777" i="2"/>
  <c r="I1776" i="2"/>
  <c r="H1776" i="2"/>
  <c r="L1775" i="2" l="1"/>
  <c r="J1776" i="2"/>
  <c r="K1776" i="2" s="1"/>
  <c r="M1776" i="2" s="1"/>
  <c r="N1774" i="2"/>
  <c r="B1773" i="2"/>
  <c r="A1773" i="2"/>
  <c r="Q1778" i="2"/>
  <c r="I1777" i="2"/>
  <c r="H1777" i="2"/>
  <c r="L1776" i="2" l="1"/>
  <c r="J1777" i="2"/>
  <c r="K1777" i="2" s="1"/>
  <c r="M1777" i="2" s="1"/>
  <c r="N1775" i="2"/>
  <c r="B1774" i="2"/>
  <c r="A1774" i="2"/>
  <c r="Q1779" i="2"/>
  <c r="I1778" i="2"/>
  <c r="H1778" i="2"/>
  <c r="L1777" i="2" l="1"/>
  <c r="J1778" i="2"/>
  <c r="K1778" i="2" s="1"/>
  <c r="M1778" i="2" s="1"/>
  <c r="N1776" i="2"/>
  <c r="B1775" i="2"/>
  <c r="A1775" i="2"/>
  <c r="Q1780" i="2"/>
  <c r="I1779" i="2"/>
  <c r="H1779" i="2"/>
  <c r="L1778" i="2" l="1"/>
  <c r="J1779" i="2"/>
  <c r="K1779" i="2" s="1"/>
  <c r="M1779" i="2" s="1"/>
  <c r="N1777" i="2"/>
  <c r="B1776" i="2"/>
  <c r="A1776" i="2"/>
  <c r="Q1781" i="2"/>
  <c r="I1780" i="2"/>
  <c r="H1780" i="2"/>
  <c r="L1779" i="2" l="1"/>
  <c r="B1777" i="2"/>
  <c r="J1780" i="2"/>
  <c r="K1780" i="2" s="1"/>
  <c r="M1780" i="2" s="1"/>
  <c r="A1777" i="2"/>
  <c r="N1778" i="2"/>
  <c r="Q1782" i="2"/>
  <c r="I1781" i="2"/>
  <c r="H1781" i="2"/>
  <c r="L1780" i="2" l="1"/>
  <c r="J1781" i="2"/>
  <c r="K1781" i="2" s="1"/>
  <c r="M1781" i="2" s="1"/>
  <c r="N1779" i="2"/>
  <c r="B1778" i="2"/>
  <c r="A1778" i="2"/>
  <c r="Q1783" i="2"/>
  <c r="I1782" i="2"/>
  <c r="H1782" i="2"/>
  <c r="L1781" i="2" l="1"/>
  <c r="J1782" i="2"/>
  <c r="K1782" i="2" s="1"/>
  <c r="M1782" i="2" s="1"/>
  <c r="N1780" i="2"/>
  <c r="B1779" i="2"/>
  <c r="A1779" i="2"/>
  <c r="Q1784" i="2"/>
  <c r="I1783" i="2"/>
  <c r="H1783" i="2"/>
  <c r="L1782" i="2" l="1"/>
  <c r="J1783" i="2"/>
  <c r="K1783" i="2" s="1"/>
  <c r="M1783" i="2" s="1"/>
  <c r="N1781" i="2"/>
  <c r="B1780" i="2"/>
  <c r="A1780" i="2"/>
  <c r="Q1785" i="2"/>
  <c r="I1784" i="2"/>
  <c r="H1784" i="2"/>
  <c r="L1783" i="2" l="1"/>
  <c r="J1784" i="2"/>
  <c r="K1784" i="2" s="1"/>
  <c r="M1784" i="2" s="1"/>
  <c r="N1782" i="2"/>
  <c r="B1781" i="2"/>
  <c r="A1781" i="2"/>
  <c r="Q1786" i="2"/>
  <c r="I1785" i="2"/>
  <c r="H1785" i="2"/>
  <c r="L1784" i="2" l="1"/>
  <c r="J1785" i="2"/>
  <c r="K1785" i="2" s="1"/>
  <c r="M1785" i="2" s="1"/>
  <c r="N1783" i="2"/>
  <c r="B1782" i="2"/>
  <c r="A1782" i="2"/>
  <c r="Q1787" i="2"/>
  <c r="I1786" i="2"/>
  <c r="H1786" i="2"/>
  <c r="L1785" i="2" l="1"/>
  <c r="J1786" i="2"/>
  <c r="K1786" i="2" s="1"/>
  <c r="M1786" i="2" s="1"/>
  <c r="N1784" i="2"/>
  <c r="B1783" i="2"/>
  <c r="A1783" i="2"/>
  <c r="Q1788" i="2"/>
  <c r="I1787" i="2"/>
  <c r="H1787" i="2"/>
  <c r="L1786" i="2" l="1"/>
  <c r="J1787" i="2"/>
  <c r="K1787" i="2" s="1"/>
  <c r="M1787" i="2" s="1"/>
  <c r="N1785" i="2"/>
  <c r="B1784" i="2"/>
  <c r="A1784" i="2"/>
  <c r="Q1789" i="2"/>
  <c r="I1788" i="2"/>
  <c r="H1788" i="2"/>
  <c r="L1787" i="2" l="1"/>
  <c r="J1788" i="2"/>
  <c r="K1788" i="2" s="1"/>
  <c r="M1788" i="2" s="1"/>
  <c r="N1786" i="2"/>
  <c r="B1785" i="2"/>
  <c r="A1785" i="2"/>
  <c r="Q1790" i="2"/>
  <c r="I1789" i="2"/>
  <c r="H1789" i="2"/>
  <c r="L1788" i="2" l="1"/>
  <c r="J1789" i="2"/>
  <c r="K1789" i="2" s="1"/>
  <c r="M1789" i="2" s="1"/>
  <c r="N1787" i="2"/>
  <c r="B1786" i="2"/>
  <c r="A1786" i="2"/>
  <c r="Q1791" i="2"/>
  <c r="I1790" i="2"/>
  <c r="H1790" i="2"/>
  <c r="L1789" i="2" l="1"/>
  <c r="J1790" i="2"/>
  <c r="K1790" i="2" s="1"/>
  <c r="M1790" i="2" s="1"/>
  <c r="N1788" i="2"/>
  <c r="B1787" i="2"/>
  <c r="A1787" i="2"/>
  <c r="Q1792" i="2"/>
  <c r="I1791" i="2"/>
  <c r="H1791" i="2"/>
  <c r="L1790" i="2" l="1"/>
  <c r="J1791" i="2"/>
  <c r="K1791" i="2" s="1"/>
  <c r="M1791" i="2" s="1"/>
  <c r="N1789" i="2"/>
  <c r="B1788" i="2"/>
  <c r="A1788" i="2"/>
  <c r="Q1793" i="2"/>
  <c r="I1792" i="2"/>
  <c r="H1792" i="2"/>
  <c r="L1791" i="2" l="1"/>
  <c r="J1792" i="2"/>
  <c r="K1792" i="2" s="1"/>
  <c r="M1792" i="2" s="1"/>
  <c r="N1790" i="2"/>
  <c r="B1789" i="2"/>
  <c r="A1789" i="2"/>
  <c r="Q1794" i="2"/>
  <c r="I1793" i="2"/>
  <c r="H1793" i="2"/>
  <c r="L1792" i="2" l="1"/>
  <c r="J1793" i="2"/>
  <c r="K1793" i="2" s="1"/>
  <c r="M1793" i="2" s="1"/>
  <c r="N1791" i="2"/>
  <c r="B1790" i="2"/>
  <c r="A1790" i="2"/>
  <c r="Q1795" i="2"/>
  <c r="I1794" i="2"/>
  <c r="H1794" i="2"/>
  <c r="L1793" i="2" l="1"/>
  <c r="J1794" i="2"/>
  <c r="K1794" i="2" s="1"/>
  <c r="M1794" i="2" s="1"/>
  <c r="N1792" i="2"/>
  <c r="B1791" i="2"/>
  <c r="A1791" i="2"/>
  <c r="Q1796" i="2"/>
  <c r="I1795" i="2"/>
  <c r="H1795" i="2"/>
  <c r="L1794" i="2" l="1"/>
  <c r="J1795" i="2"/>
  <c r="K1795" i="2" s="1"/>
  <c r="M1795" i="2" s="1"/>
  <c r="N1793" i="2"/>
  <c r="B1792" i="2"/>
  <c r="A1792" i="2"/>
  <c r="Q1797" i="2"/>
  <c r="I1796" i="2"/>
  <c r="H1796" i="2"/>
  <c r="L1795" i="2" l="1"/>
  <c r="J1796" i="2"/>
  <c r="K1796" i="2" s="1"/>
  <c r="M1796" i="2" s="1"/>
  <c r="N1794" i="2"/>
  <c r="B1793" i="2"/>
  <c r="A1793" i="2"/>
  <c r="Q1798" i="2"/>
  <c r="I1797" i="2"/>
  <c r="H1797" i="2"/>
  <c r="L1796" i="2" l="1"/>
  <c r="N1795" i="2"/>
  <c r="A1795" i="2" s="1"/>
  <c r="J1797" i="2"/>
  <c r="K1797" i="2" s="1"/>
  <c r="M1797" i="2" s="1"/>
  <c r="B1794" i="2"/>
  <c r="A1794" i="2"/>
  <c r="Q1799" i="2"/>
  <c r="I1798" i="2"/>
  <c r="H1798" i="2"/>
  <c r="L1797" i="2" l="1"/>
  <c r="B1795" i="2"/>
  <c r="J1798" i="2"/>
  <c r="K1798" i="2" s="1"/>
  <c r="M1798" i="2" s="1"/>
  <c r="N1796" i="2"/>
  <c r="Q1800" i="2"/>
  <c r="I1799" i="2"/>
  <c r="H1799" i="2"/>
  <c r="L1798" i="2" l="1"/>
  <c r="J1799" i="2"/>
  <c r="K1799" i="2" s="1"/>
  <c r="M1799" i="2" s="1"/>
  <c r="N1797" i="2"/>
  <c r="B1796" i="2"/>
  <c r="A1796" i="2"/>
  <c r="Q1801" i="2"/>
  <c r="I1800" i="2"/>
  <c r="H1800" i="2"/>
  <c r="L1799" i="2" l="1"/>
  <c r="J1800" i="2"/>
  <c r="K1800" i="2" s="1"/>
  <c r="M1800" i="2" s="1"/>
  <c r="N1798" i="2"/>
  <c r="B1797" i="2"/>
  <c r="A1797" i="2"/>
  <c r="Q1802" i="2"/>
  <c r="I1801" i="2"/>
  <c r="H1801" i="2"/>
  <c r="L1800" i="2" l="1"/>
  <c r="J1801" i="2"/>
  <c r="K1801" i="2" s="1"/>
  <c r="M1801" i="2" s="1"/>
  <c r="N1799" i="2"/>
  <c r="B1798" i="2"/>
  <c r="A1798" i="2"/>
  <c r="Q1803" i="2"/>
  <c r="I1802" i="2"/>
  <c r="H1802" i="2"/>
  <c r="L1801" i="2" l="1"/>
  <c r="J1802" i="2"/>
  <c r="K1802" i="2" s="1"/>
  <c r="M1802" i="2" s="1"/>
  <c r="N1800" i="2"/>
  <c r="B1799" i="2"/>
  <c r="A1799" i="2"/>
  <c r="Q1804" i="2"/>
  <c r="I1803" i="2"/>
  <c r="H1803" i="2"/>
  <c r="L1802" i="2" l="1"/>
  <c r="J1803" i="2"/>
  <c r="K1803" i="2" s="1"/>
  <c r="M1803" i="2" s="1"/>
  <c r="N1801" i="2"/>
  <c r="B1800" i="2"/>
  <c r="A1800" i="2"/>
  <c r="Q1805" i="2"/>
  <c r="I1804" i="2"/>
  <c r="H1804" i="2"/>
  <c r="L1803" i="2" l="1"/>
  <c r="J1804" i="2"/>
  <c r="K1804" i="2" s="1"/>
  <c r="M1804" i="2" s="1"/>
  <c r="N1802" i="2"/>
  <c r="B1801" i="2"/>
  <c r="A1801" i="2"/>
  <c r="Q1806" i="2"/>
  <c r="I1805" i="2"/>
  <c r="H1805" i="2"/>
  <c r="L1804" i="2" l="1"/>
  <c r="J1805" i="2"/>
  <c r="K1805" i="2" s="1"/>
  <c r="M1805" i="2" s="1"/>
  <c r="N1803" i="2"/>
  <c r="B1802" i="2"/>
  <c r="A1802" i="2"/>
  <c r="Q1807" i="2"/>
  <c r="I1806" i="2"/>
  <c r="H1806" i="2"/>
  <c r="L1805" i="2" l="1"/>
  <c r="J1806" i="2"/>
  <c r="K1806" i="2" s="1"/>
  <c r="M1806" i="2" s="1"/>
  <c r="N1804" i="2"/>
  <c r="B1803" i="2"/>
  <c r="A1803" i="2"/>
  <c r="Q1808" i="2"/>
  <c r="I1807" i="2"/>
  <c r="H1807" i="2"/>
  <c r="L1806" i="2" l="1"/>
  <c r="J1807" i="2"/>
  <c r="K1807" i="2" s="1"/>
  <c r="M1807" i="2" s="1"/>
  <c r="N1805" i="2"/>
  <c r="B1804" i="2"/>
  <c r="A1804" i="2"/>
  <c r="Q1809" i="2"/>
  <c r="I1808" i="2"/>
  <c r="H1808" i="2"/>
  <c r="L1807" i="2" l="1"/>
  <c r="J1808" i="2"/>
  <c r="K1808" i="2" s="1"/>
  <c r="M1808" i="2" s="1"/>
  <c r="N1806" i="2"/>
  <c r="B1805" i="2"/>
  <c r="A1805" i="2"/>
  <c r="Q1810" i="2"/>
  <c r="I1809" i="2"/>
  <c r="H1809" i="2"/>
  <c r="L1808" i="2" l="1"/>
  <c r="J1809" i="2"/>
  <c r="K1809" i="2" s="1"/>
  <c r="M1809" i="2" s="1"/>
  <c r="N1807" i="2"/>
  <c r="B1806" i="2"/>
  <c r="A1806" i="2"/>
  <c r="Q1811" i="2"/>
  <c r="I1810" i="2"/>
  <c r="H1810" i="2"/>
  <c r="L1809" i="2" l="1"/>
  <c r="J1810" i="2"/>
  <c r="K1810" i="2" s="1"/>
  <c r="M1810" i="2" s="1"/>
  <c r="N1808" i="2"/>
  <c r="B1807" i="2"/>
  <c r="A1807" i="2"/>
  <c r="Q1812" i="2"/>
  <c r="I1811" i="2"/>
  <c r="H1811" i="2"/>
  <c r="L1810" i="2" l="1"/>
  <c r="J1811" i="2"/>
  <c r="K1811" i="2" s="1"/>
  <c r="M1811" i="2" s="1"/>
  <c r="N1809" i="2"/>
  <c r="B1808" i="2"/>
  <c r="A1808" i="2"/>
  <c r="Q1813" i="2"/>
  <c r="I1812" i="2"/>
  <c r="H1812" i="2"/>
  <c r="L1811" i="2" l="1"/>
  <c r="J1812" i="2"/>
  <c r="K1812" i="2" s="1"/>
  <c r="M1812" i="2" s="1"/>
  <c r="N1810" i="2"/>
  <c r="B1809" i="2"/>
  <c r="A1809" i="2"/>
  <c r="Q1814" i="2"/>
  <c r="I1813" i="2"/>
  <c r="H1813" i="2"/>
  <c r="L1812" i="2" l="1"/>
  <c r="J1813" i="2"/>
  <c r="K1813" i="2" s="1"/>
  <c r="M1813" i="2" s="1"/>
  <c r="N1811" i="2"/>
  <c r="B1810" i="2"/>
  <c r="A1810" i="2"/>
  <c r="Q1815" i="2"/>
  <c r="I1814" i="2"/>
  <c r="H1814" i="2"/>
  <c r="L1813" i="2" l="1"/>
  <c r="J1814" i="2"/>
  <c r="K1814" i="2" s="1"/>
  <c r="M1814" i="2" s="1"/>
  <c r="N1812" i="2"/>
  <c r="B1811" i="2"/>
  <c r="A1811" i="2"/>
  <c r="Q1816" i="2"/>
  <c r="I1815" i="2"/>
  <c r="H1815" i="2"/>
  <c r="L1814" i="2" l="1"/>
  <c r="J1815" i="2"/>
  <c r="K1815" i="2" s="1"/>
  <c r="M1815" i="2" s="1"/>
  <c r="N1813" i="2"/>
  <c r="B1812" i="2"/>
  <c r="A1812" i="2"/>
  <c r="Q1817" i="2"/>
  <c r="I1816" i="2"/>
  <c r="H1816" i="2"/>
  <c r="L1815" i="2" l="1"/>
  <c r="J1816" i="2"/>
  <c r="K1816" i="2" s="1"/>
  <c r="M1816" i="2" s="1"/>
  <c r="N1814" i="2"/>
  <c r="B1813" i="2"/>
  <c r="A1813" i="2"/>
  <c r="Q1818" i="2"/>
  <c r="I1817" i="2"/>
  <c r="H1817" i="2"/>
  <c r="L1816" i="2" l="1"/>
  <c r="J1817" i="2"/>
  <c r="K1817" i="2" s="1"/>
  <c r="M1817" i="2" s="1"/>
  <c r="N1815" i="2"/>
  <c r="B1814" i="2"/>
  <c r="A1814" i="2"/>
  <c r="Q1819" i="2"/>
  <c r="I1818" i="2"/>
  <c r="H1818" i="2"/>
  <c r="L1817" i="2" l="1"/>
  <c r="J1818" i="2"/>
  <c r="K1818" i="2" s="1"/>
  <c r="M1818" i="2" s="1"/>
  <c r="N1816" i="2"/>
  <c r="B1815" i="2"/>
  <c r="A1815" i="2"/>
  <c r="Q1820" i="2"/>
  <c r="I1819" i="2"/>
  <c r="H1819" i="2"/>
  <c r="L1818" i="2" l="1"/>
  <c r="J1819" i="2"/>
  <c r="K1819" i="2" s="1"/>
  <c r="M1819" i="2" s="1"/>
  <c r="N1817" i="2"/>
  <c r="B1816" i="2"/>
  <c r="A1816" i="2"/>
  <c r="Q1821" i="2"/>
  <c r="I1820" i="2"/>
  <c r="H1820" i="2"/>
  <c r="L1819" i="2" l="1"/>
  <c r="J1820" i="2"/>
  <c r="K1820" i="2" s="1"/>
  <c r="M1820" i="2" s="1"/>
  <c r="N1818" i="2"/>
  <c r="B1817" i="2"/>
  <c r="A1817" i="2"/>
  <c r="Q1822" i="2"/>
  <c r="I1821" i="2"/>
  <c r="H1821" i="2"/>
  <c r="L1820" i="2" l="1"/>
  <c r="J1821" i="2"/>
  <c r="K1821" i="2" s="1"/>
  <c r="M1821" i="2" s="1"/>
  <c r="N1819" i="2"/>
  <c r="B1818" i="2"/>
  <c r="A1818" i="2"/>
  <c r="Q1823" i="2"/>
  <c r="I1822" i="2"/>
  <c r="H1822" i="2"/>
  <c r="L1821" i="2" l="1"/>
  <c r="J1822" i="2"/>
  <c r="K1822" i="2" s="1"/>
  <c r="M1822" i="2" s="1"/>
  <c r="N1820" i="2"/>
  <c r="B1819" i="2"/>
  <c r="A1819" i="2"/>
  <c r="Q1824" i="2"/>
  <c r="I1823" i="2"/>
  <c r="H1823" i="2"/>
  <c r="L1822" i="2" l="1"/>
  <c r="J1823" i="2"/>
  <c r="K1823" i="2" s="1"/>
  <c r="M1823" i="2" s="1"/>
  <c r="N1821" i="2"/>
  <c r="B1820" i="2"/>
  <c r="A1820" i="2"/>
  <c r="Q1825" i="2"/>
  <c r="I1824" i="2"/>
  <c r="H1824" i="2"/>
  <c r="L1823" i="2" l="1"/>
  <c r="J1824" i="2"/>
  <c r="K1824" i="2" s="1"/>
  <c r="M1824" i="2" s="1"/>
  <c r="N1822" i="2"/>
  <c r="B1821" i="2"/>
  <c r="A1821" i="2"/>
  <c r="Q1826" i="2"/>
  <c r="I1825" i="2"/>
  <c r="H1825" i="2"/>
  <c r="L1824" i="2" l="1"/>
  <c r="N1824" i="2" s="1"/>
  <c r="N1823" i="2"/>
  <c r="B1823" i="2" s="1"/>
  <c r="J1825" i="2"/>
  <c r="K1825" i="2" s="1"/>
  <c r="M1825" i="2" s="1"/>
  <c r="B1822" i="2"/>
  <c r="A1822" i="2"/>
  <c r="Q1827" i="2"/>
  <c r="I1826" i="2"/>
  <c r="H1826" i="2"/>
  <c r="L1825" i="2" l="1"/>
  <c r="A1823" i="2"/>
  <c r="N1825" i="2"/>
  <c r="J1826" i="2"/>
  <c r="K1826" i="2" s="1"/>
  <c r="M1826" i="2" s="1"/>
  <c r="Q1828" i="2"/>
  <c r="I1827" i="2"/>
  <c r="H1827" i="2"/>
  <c r="L1826" i="2" l="1"/>
  <c r="J1827" i="2"/>
  <c r="B1824" i="2"/>
  <c r="A1824" i="2"/>
  <c r="B1825" i="2"/>
  <c r="A1825" i="2"/>
  <c r="Q1829" i="2"/>
  <c r="I1828" i="2"/>
  <c r="H1828" i="2"/>
  <c r="J1828" i="2" l="1"/>
  <c r="K1828" i="2" s="1"/>
  <c r="K1827" i="2"/>
  <c r="M1827" i="2" s="1"/>
  <c r="N1826" i="2"/>
  <c r="Q1830" i="2"/>
  <c r="I1829" i="2"/>
  <c r="H1829" i="2"/>
  <c r="L1827" i="2" l="1"/>
  <c r="N1827" i="2"/>
  <c r="M1828" i="2"/>
  <c r="J1829" i="2"/>
  <c r="K1829" i="2" s="1"/>
  <c r="B1826" i="2"/>
  <c r="A1826" i="2"/>
  <c r="Q1831" i="2"/>
  <c r="I1830" i="2"/>
  <c r="H1830" i="2"/>
  <c r="L1828" i="2" l="1"/>
  <c r="M1829" i="2"/>
  <c r="N1828" i="2"/>
  <c r="J1830" i="2"/>
  <c r="K1830" i="2" s="1"/>
  <c r="M1830" i="2" s="1"/>
  <c r="B1827" i="2"/>
  <c r="A1827" i="2"/>
  <c r="Q1832" i="2"/>
  <c r="I1831" i="2"/>
  <c r="H1831" i="2"/>
  <c r="L1830" i="2" l="1"/>
  <c r="L1829" i="2"/>
  <c r="N1830" i="2"/>
  <c r="J1831" i="2"/>
  <c r="K1831" i="2" s="1"/>
  <c r="M1831" i="2" s="1"/>
  <c r="B1828" i="2"/>
  <c r="A1828" i="2"/>
  <c r="Q1833" i="2"/>
  <c r="I1832" i="2"/>
  <c r="H1832" i="2"/>
  <c r="L1831" i="2" l="1"/>
  <c r="N1829" i="2"/>
  <c r="B1829" i="2" s="1"/>
  <c r="N1831" i="2"/>
  <c r="J1832" i="2"/>
  <c r="K1832" i="2" s="1"/>
  <c r="M1832" i="2" s="1"/>
  <c r="B1830" i="2"/>
  <c r="A1830" i="2"/>
  <c r="Q1834" i="2"/>
  <c r="I1833" i="2"/>
  <c r="H1833" i="2"/>
  <c r="A1829" i="2" l="1"/>
  <c r="L1832" i="2"/>
  <c r="N1832" i="2" s="1"/>
  <c r="J1833" i="2"/>
  <c r="K1833" i="2" s="1"/>
  <c r="M1833" i="2" s="1"/>
  <c r="B1831" i="2"/>
  <c r="A1831" i="2"/>
  <c r="Q1835" i="2"/>
  <c r="I1834" i="2"/>
  <c r="H1834" i="2"/>
  <c r="L1833" i="2" l="1"/>
  <c r="J1834" i="2"/>
  <c r="K1834" i="2" s="1"/>
  <c r="M1834" i="2" s="1"/>
  <c r="N1833" i="2"/>
  <c r="B1832" i="2"/>
  <c r="A1832" i="2"/>
  <c r="Q1836" i="2"/>
  <c r="I1835" i="2"/>
  <c r="H1835" i="2"/>
  <c r="L1834" i="2" l="1"/>
  <c r="J1835" i="2"/>
  <c r="K1835" i="2" s="1"/>
  <c r="M1835" i="2" s="1"/>
  <c r="B1833" i="2"/>
  <c r="A1833" i="2"/>
  <c r="Q1837" i="2"/>
  <c r="I1836" i="2"/>
  <c r="H1836" i="2"/>
  <c r="L1835" i="2" l="1"/>
  <c r="J1836" i="2"/>
  <c r="K1836" i="2" s="1"/>
  <c r="M1836" i="2" s="1"/>
  <c r="N1834" i="2"/>
  <c r="Q1838" i="2"/>
  <c r="I1837" i="2"/>
  <c r="H1837" i="2"/>
  <c r="L1836" i="2" l="1"/>
  <c r="J1837" i="2"/>
  <c r="K1837" i="2" s="1"/>
  <c r="M1837" i="2" s="1"/>
  <c r="N1835" i="2"/>
  <c r="B1834" i="2"/>
  <c r="A1834" i="2"/>
  <c r="Q1839" i="2"/>
  <c r="I1838" i="2"/>
  <c r="H1838" i="2"/>
  <c r="L1837" i="2" l="1"/>
  <c r="J1838" i="2"/>
  <c r="K1838" i="2" s="1"/>
  <c r="M1838" i="2" s="1"/>
  <c r="N1836" i="2"/>
  <c r="B1835" i="2"/>
  <c r="A1835" i="2"/>
  <c r="Q1840" i="2"/>
  <c r="I1839" i="2"/>
  <c r="H1839" i="2"/>
  <c r="L1838" i="2" l="1"/>
  <c r="J1839" i="2"/>
  <c r="K1839" i="2" s="1"/>
  <c r="M1839" i="2" s="1"/>
  <c r="N1837" i="2"/>
  <c r="B1836" i="2"/>
  <c r="A1836" i="2"/>
  <c r="Q1841" i="2"/>
  <c r="I1840" i="2"/>
  <c r="H1840" i="2"/>
  <c r="L1839" i="2" l="1"/>
  <c r="J1840" i="2"/>
  <c r="K1840" i="2" s="1"/>
  <c r="M1840" i="2" s="1"/>
  <c r="N1838" i="2"/>
  <c r="B1837" i="2"/>
  <c r="A1837" i="2"/>
  <c r="Q1842" i="2"/>
  <c r="I1841" i="2"/>
  <c r="H1841" i="2"/>
  <c r="L1840" i="2" l="1"/>
  <c r="J1841" i="2"/>
  <c r="K1841" i="2" s="1"/>
  <c r="M1841" i="2" s="1"/>
  <c r="N1839" i="2"/>
  <c r="B1838" i="2"/>
  <c r="A1838" i="2"/>
  <c r="Q1843" i="2"/>
  <c r="I1842" i="2"/>
  <c r="H1842" i="2"/>
  <c r="L1841" i="2" l="1"/>
  <c r="J1842" i="2"/>
  <c r="K1842" i="2" s="1"/>
  <c r="M1842" i="2" s="1"/>
  <c r="N1840" i="2"/>
  <c r="B1839" i="2"/>
  <c r="A1839" i="2"/>
  <c r="Q1844" i="2"/>
  <c r="I1843" i="2"/>
  <c r="H1843" i="2"/>
  <c r="L1842" i="2" l="1"/>
  <c r="J1843" i="2"/>
  <c r="K1843" i="2" s="1"/>
  <c r="M1843" i="2" s="1"/>
  <c r="N1841" i="2"/>
  <c r="B1840" i="2"/>
  <c r="A1840" i="2"/>
  <c r="Q1845" i="2"/>
  <c r="I1844" i="2"/>
  <c r="H1844" i="2"/>
  <c r="L1843" i="2" l="1"/>
  <c r="J1844" i="2"/>
  <c r="K1844" i="2" s="1"/>
  <c r="M1844" i="2" s="1"/>
  <c r="N1842" i="2"/>
  <c r="B1841" i="2"/>
  <c r="A1841" i="2"/>
  <c r="Q1846" i="2"/>
  <c r="I1845" i="2"/>
  <c r="H1845" i="2"/>
  <c r="L1844" i="2" l="1"/>
  <c r="J1845" i="2"/>
  <c r="K1845" i="2" s="1"/>
  <c r="M1845" i="2" s="1"/>
  <c r="N1843" i="2"/>
  <c r="B1842" i="2"/>
  <c r="A1842" i="2"/>
  <c r="Q1847" i="2"/>
  <c r="I1846" i="2"/>
  <c r="H1846" i="2"/>
  <c r="L1845" i="2" l="1"/>
  <c r="J1846" i="2"/>
  <c r="K1846" i="2" s="1"/>
  <c r="M1846" i="2" s="1"/>
  <c r="N1844" i="2"/>
  <c r="B1843" i="2"/>
  <c r="A1843" i="2"/>
  <c r="Q1848" i="2"/>
  <c r="I1847" i="2"/>
  <c r="H1847" i="2"/>
  <c r="L1846" i="2" l="1"/>
  <c r="J1847" i="2"/>
  <c r="K1847" i="2" s="1"/>
  <c r="M1847" i="2" s="1"/>
  <c r="N1845" i="2"/>
  <c r="B1844" i="2"/>
  <c r="A1844" i="2"/>
  <c r="Q1849" i="2"/>
  <c r="I1848" i="2"/>
  <c r="H1848" i="2"/>
  <c r="L1847" i="2" l="1"/>
  <c r="J1848" i="2"/>
  <c r="K1848" i="2" s="1"/>
  <c r="M1848" i="2" s="1"/>
  <c r="N1846" i="2"/>
  <c r="B1845" i="2"/>
  <c r="A1845" i="2"/>
  <c r="Q1850" i="2"/>
  <c r="I1849" i="2"/>
  <c r="H1849" i="2"/>
  <c r="L1848" i="2" l="1"/>
  <c r="J1849" i="2"/>
  <c r="K1849" i="2" s="1"/>
  <c r="M1849" i="2" s="1"/>
  <c r="N1847" i="2"/>
  <c r="B1846" i="2"/>
  <c r="A1846" i="2"/>
  <c r="Q1851" i="2"/>
  <c r="I1850" i="2"/>
  <c r="H1850" i="2"/>
  <c r="L1849" i="2" l="1"/>
  <c r="J1850" i="2"/>
  <c r="K1850" i="2" s="1"/>
  <c r="M1850" i="2" s="1"/>
  <c r="N1848" i="2"/>
  <c r="B1847" i="2"/>
  <c r="A1847" i="2"/>
  <c r="Q1852" i="2"/>
  <c r="I1851" i="2"/>
  <c r="H1851" i="2"/>
  <c r="L1850" i="2" l="1"/>
  <c r="J1851" i="2"/>
  <c r="K1851" i="2" s="1"/>
  <c r="M1851" i="2" s="1"/>
  <c r="N1849" i="2"/>
  <c r="B1848" i="2"/>
  <c r="A1848" i="2"/>
  <c r="Q1853" i="2"/>
  <c r="I1852" i="2"/>
  <c r="H1852" i="2"/>
  <c r="L1851" i="2" l="1"/>
  <c r="J1852" i="2"/>
  <c r="K1852" i="2" s="1"/>
  <c r="M1852" i="2" s="1"/>
  <c r="N1850" i="2"/>
  <c r="B1849" i="2"/>
  <c r="A1849" i="2"/>
  <c r="Q1854" i="2"/>
  <c r="I1853" i="2"/>
  <c r="H1853" i="2"/>
  <c r="L1852" i="2" l="1"/>
  <c r="J1853" i="2"/>
  <c r="K1853" i="2" s="1"/>
  <c r="M1853" i="2" s="1"/>
  <c r="N1851" i="2"/>
  <c r="B1850" i="2"/>
  <c r="A1850" i="2"/>
  <c r="Q1855" i="2"/>
  <c r="I1854" i="2"/>
  <c r="H1854" i="2"/>
  <c r="L1853" i="2" l="1"/>
  <c r="J1854" i="2"/>
  <c r="K1854" i="2" s="1"/>
  <c r="M1854" i="2" s="1"/>
  <c r="N1852" i="2"/>
  <c r="B1851" i="2"/>
  <c r="A1851" i="2"/>
  <c r="Q1856" i="2"/>
  <c r="I1855" i="2"/>
  <c r="H1855" i="2"/>
  <c r="L1854" i="2" l="1"/>
  <c r="J1855" i="2"/>
  <c r="K1855" i="2" s="1"/>
  <c r="M1855" i="2" s="1"/>
  <c r="N1853" i="2"/>
  <c r="B1852" i="2"/>
  <c r="A1852" i="2"/>
  <c r="Q1857" i="2"/>
  <c r="I1856" i="2"/>
  <c r="H1856" i="2"/>
  <c r="L1855" i="2" l="1"/>
  <c r="J1856" i="2"/>
  <c r="K1856" i="2" s="1"/>
  <c r="M1856" i="2" s="1"/>
  <c r="N1854" i="2"/>
  <c r="B1853" i="2"/>
  <c r="A1853" i="2"/>
  <c r="Q1858" i="2"/>
  <c r="I1857" i="2"/>
  <c r="H1857" i="2"/>
  <c r="L1856" i="2" l="1"/>
  <c r="J1857" i="2"/>
  <c r="K1857" i="2" s="1"/>
  <c r="M1857" i="2" s="1"/>
  <c r="N1855" i="2"/>
  <c r="B1854" i="2"/>
  <c r="A1854" i="2"/>
  <c r="Q1859" i="2"/>
  <c r="I1858" i="2"/>
  <c r="H1858" i="2"/>
  <c r="L1857" i="2" l="1"/>
  <c r="J1858" i="2"/>
  <c r="K1858" i="2" s="1"/>
  <c r="M1858" i="2" s="1"/>
  <c r="N1856" i="2"/>
  <c r="B1855" i="2"/>
  <c r="A1855" i="2"/>
  <c r="Q1860" i="2"/>
  <c r="I1859" i="2"/>
  <c r="H1859" i="2"/>
  <c r="L1858" i="2" l="1"/>
  <c r="J1859" i="2"/>
  <c r="K1859" i="2" s="1"/>
  <c r="M1859" i="2" s="1"/>
  <c r="N1857" i="2"/>
  <c r="B1856" i="2"/>
  <c r="A1856" i="2"/>
  <c r="Q1861" i="2"/>
  <c r="I1860" i="2"/>
  <c r="H1860" i="2"/>
  <c r="L1859" i="2" l="1"/>
  <c r="J1860" i="2"/>
  <c r="K1860" i="2" s="1"/>
  <c r="M1860" i="2" s="1"/>
  <c r="N1858" i="2"/>
  <c r="B1857" i="2"/>
  <c r="A1857" i="2"/>
  <c r="Q1862" i="2"/>
  <c r="I1861" i="2"/>
  <c r="H1861" i="2"/>
  <c r="L1860" i="2" l="1"/>
  <c r="J1861" i="2"/>
  <c r="K1861" i="2" s="1"/>
  <c r="M1861" i="2" s="1"/>
  <c r="N1859" i="2"/>
  <c r="B1858" i="2"/>
  <c r="A1858" i="2"/>
  <c r="Q1863" i="2"/>
  <c r="I1862" i="2"/>
  <c r="H1862" i="2"/>
  <c r="L1861" i="2" l="1"/>
  <c r="J1862" i="2"/>
  <c r="K1862" i="2" s="1"/>
  <c r="M1862" i="2" s="1"/>
  <c r="N1860" i="2"/>
  <c r="B1859" i="2"/>
  <c r="A1859" i="2"/>
  <c r="Q1864" i="2"/>
  <c r="I1863" i="2"/>
  <c r="H1863" i="2"/>
  <c r="L1862" i="2" l="1"/>
  <c r="J1863" i="2"/>
  <c r="K1863" i="2" s="1"/>
  <c r="M1863" i="2" s="1"/>
  <c r="N1861" i="2"/>
  <c r="B1860" i="2"/>
  <c r="A1860" i="2"/>
  <c r="Q1865" i="2"/>
  <c r="I1864" i="2"/>
  <c r="H1864" i="2"/>
  <c r="L1863" i="2" l="1"/>
  <c r="J1864" i="2"/>
  <c r="K1864" i="2" s="1"/>
  <c r="M1864" i="2" s="1"/>
  <c r="N1862" i="2"/>
  <c r="B1861" i="2"/>
  <c r="A1861" i="2"/>
  <c r="Q1866" i="2"/>
  <c r="I1865" i="2"/>
  <c r="H1865" i="2"/>
  <c r="L1864" i="2" l="1"/>
  <c r="J1865" i="2"/>
  <c r="K1865" i="2" s="1"/>
  <c r="M1865" i="2" s="1"/>
  <c r="N1863" i="2"/>
  <c r="B1862" i="2"/>
  <c r="A1862" i="2"/>
  <c r="Q1867" i="2"/>
  <c r="I1866" i="2"/>
  <c r="H1866" i="2"/>
  <c r="L1865" i="2" l="1"/>
  <c r="J1866" i="2"/>
  <c r="K1866" i="2" s="1"/>
  <c r="M1866" i="2" s="1"/>
  <c r="N1864" i="2"/>
  <c r="B1863" i="2"/>
  <c r="A1863" i="2"/>
  <c r="Q1868" i="2"/>
  <c r="I1867" i="2"/>
  <c r="H1867" i="2"/>
  <c r="L1866" i="2" l="1"/>
  <c r="J1867" i="2"/>
  <c r="K1867" i="2" s="1"/>
  <c r="M1867" i="2" s="1"/>
  <c r="N1865" i="2"/>
  <c r="B1864" i="2"/>
  <c r="A1864" i="2"/>
  <c r="Q1869" i="2"/>
  <c r="I1868" i="2"/>
  <c r="H1868" i="2"/>
  <c r="L1867" i="2" l="1"/>
  <c r="J1868" i="2"/>
  <c r="K1868" i="2" s="1"/>
  <c r="M1868" i="2" s="1"/>
  <c r="N1866" i="2"/>
  <c r="B1865" i="2"/>
  <c r="A1865" i="2"/>
  <c r="Q1870" i="2"/>
  <c r="I1869" i="2"/>
  <c r="H1869" i="2"/>
  <c r="L1868" i="2" l="1"/>
  <c r="J1869" i="2"/>
  <c r="K1869" i="2" s="1"/>
  <c r="M1869" i="2" s="1"/>
  <c r="N1867" i="2"/>
  <c r="B1866" i="2"/>
  <c r="A1866" i="2"/>
  <c r="Q1871" i="2"/>
  <c r="I1870" i="2"/>
  <c r="H1870" i="2"/>
  <c r="L1869" i="2" l="1"/>
  <c r="J1870" i="2"/>
  <c r="K1870" i="2" s="1"/>
  <c r="M1870" i="2" s="1"/>
  <c r="N1868" i="2"/>
  <c r="B1867" i="2"/>
  <c r="A1867" i="2"/>
  <c r="Q1872" i="2"/>
  <c r="I1871" i="2"/>
  <c r="H1871" i="2"/>
  <c r="L1870" i="2" l="1"/>
  <c r="J1871" i="2"/>
  <c r="K1871" i="2" s="1"/>
  <c r="M1871" i="2" s="1"/>
  <c r="N1869" i="2"/>
  <c r="B1868" i="2"/>
  <c r="A1868" i="2"/>
  <c r="Q1873" i="2"/>
  <c r="I1872" i="2"/>
  <c r="H1872" i="2"/>
  <c r="L1871" i="2" l="1"/>
  <c r="J1872" i="2"/>
  <c r="K1872" i="2" s="1"/>
  <c r="M1872" i="2" s="1"/>
  <c r="N1870" i="2"/>
  <c r="B1869" i="2"/>
  <c r="A1869" i="2"/>
  <c r="Q1874" i="2"/>
  <c r="I1873" i="2"/>
  <c r="H1873" i="2"/>
  <c r="L1872" i="2" l="1"/>
  <c r="J1873" i="2"/>
  <c r="K1873" i="2" s="1"/>
  <c r="M1873" i="2" s="1"/>
  <c r="N1871" i="2"/>
  <c r="B1870" i="2"/>
  <c r="A1870" i="2"/>
  <c r="Q1875" i="2"/>
  <c r="I1874" i="2"/>
  <c r="H1874" i="2"/>
  <c r="L1873" i="2" l="1"/>
  <c r="J1874" i="2"/>
  <c r="K1874" i="2" s="1"/>
  <c r="M1874" i="2" s="1"/>
  <c r="N1872" i="2"/>
  <c r="B1871" i="2"/>
  <c r="A1871" i="2"/>
  <c r="Q1876" i="2"/>
  <c r="I1875" i="2"/>
  <c r="H1875" i="2"/>
  <c r="L1874" i="2" l="1"/>
  <c r="J1875" i="2"/>
  <c r="K1875" i="2" s="1"/>
  <c r="M1875" i="2" s="1"/>
  <c r="N1873" i="2"/>
  <c r="B1872" i="2"/>
  <c r="A1872" i="2"/>
  <c r="Q1877" i="2"/>
  <c r="I1876" i="2"/>
  <c r="H1876" i="2"/>
  <c r="L1875" i="2" l="1"/>
  <c r="J1876" i="2"/>
  <c r="K1876" i="2" s="1"/>
  <c r="M1876" i="2" s="1"/>
  <c r="N1874" i="2"/>
  <c r="B1873" i="2"/>
  <c r="A1873" i="2"/>
  <c r="Q1878" i="2"/>
  <c r="I1877" i="2"/>
  <c r="H1877" i="2"/>
  <c r="L1876" i="2" l="1"/>
  <c r="J1877" i="2"/>
  <c r="K1877" i="2" s="1"/>
  <c r="M1877" i="2" s="1"/>
  <c r="N1875" i="2"/>
  <c r="B1874" i="2"/>
  <c r="A1874" i="2"/>
  <c r="Q1879" i="2"/>
  <c r="I1878" i="2"/>
  <c r="H1878" i="2"/>
  <c r="L1877" i="2" l="1"/>
  <c r="J1878" i="2"/>
  <c r="K1878" i="2" s="1"/>
  <c r="M1878" i="2" s="1"/>
  <c r="N1876" i="2"/>
  <c r="B1875" i="2"/>
  <c r="A1875" i="2"/>
  <c r="Q1880" i="2"/>
  <c r="I1879" i="2"/>
  <c r="H1879" i="2"/>
  <c r="L1878" i="2" l="1"/>
  <c r="J1879" i="2"/>
  <c r="K1879" i="2" s="1"/>
  <c r="M1879" i="2" s="1"/>
  <c r="N1877" i="2"/>
  <c r="B1876" i="2"/>
  <c r="A1876" i="2"/>
  <c r="Q1881" i="2"/>
  <c r="I1880" i="2"/>
  <c r="H1880" i="2"/>
  <c r="L1879" i="2" l="1"/>
  <c r="J1880" i="2"/>
  <c r="K1880" i="2" s="1"/>
  <c r="M1880" i="2" s="1"/>
  <c r="N1878" i="2"/>
  <c r="B1877" i="2"/>
  <c r="A1877" i="2"/>
  <c r="Q1882" i="2"/>
  <c r="I1881" i="2"/>
  <c r="H1881" i="2"/>
  <c r="L1880" i="2" l="1"/>
  <c r="J1881" i="2"/>
  <c r="K1881" i="2" s="1"/>
  <c r="M1881" i="2" s="1"/>
  <c r="N1879" i="2"/>
  <c r="B1878" i="2"/>
  <c r="A1878" i="2"/>
  <c r="Q1883" i="2"/>
  <c r="I1882" i="2"/>
  <c r="H1882" i="2"/>
  <c r="L1881" i="2" l="1"/>
  <c r="J1882" i="2"/>
  <c r="K1882" i="2" s="1"/>
  <c r="M1882" i="2" s="1"/>
  <c r="N1880" i="2"/>
  <c r="B1879" i="2"/>
  <c r="A1879" i="2"/>
  <c r="Q1884" i="2"/>
  <c r="I1883" i="2"/>
  <c r="H1883" i="2"/>
  <c r="L1882" i="2" l="1"/>
  <c r="J1883" i="2"/>
  <c r="K1883" i="2" s="1"/>
  <c r="M1883" i="2" s="1"/>
  <c r="B1880" i="2"/>
  <c r="A1880" i="2"/>
  <c r="Q1885" i="2"/>
  <c r="I1884" i="2"/>
  <c r="H1884" i="2"/>
  <c r="L1883" i="2" l="1"/>
  <c r="J1884" i="2"/>
  <c r="K1884" i="2" s="1"/>
  <c r="M1884" i="2" s="1"/>
  <c r="N1882" i="2"/>
  <c r="N1881" i="2"/>
  <c r="Q1886" i="2"/>
  <c r="I1885" i="2"/>
  <c r="H1885" i="2"/>
  <c r="L1884" i="2" l="1"/>
  <c r="A1881" i="2"/>
  <c r="J1885" i="2"/>
  <c r="K1885" i="2" s="1"/>
  <c r="M1885" i="2" s="1"/>
  <c r="N1883" i="2"/>
  <c r="B1881" i="2"/>
  <c r="B1882" i="2"/>
  <c r="A1882" i="2"/>
  <c r="Q1887" i="2"/>
  <c r="I1886" i="2"/>
  <c r="H1886" i="2"/>
  <c r="L1885" i="2" l="1"/>
  <c r="B1883" i="2"/>
  <c r="J1886" i="2"/>
  <c r="A1883" i="2"/>
  <c r="N1884" i="2"/>
  <c r="Q1888" i="2"/>
  <c r="I1887" i="2"/>
  <c r="H1887" i="2"/>
  <c r="J1887" i="2" l="1"/>
  <c r="K1887" i="2" s="1"/>
  <c r="K1886" i="2"/>
  <c r="M1886" i="2" s="1"/>
  <c r="N1885" i="2"/>
  <c r="B1884" i="2"/>
  <c r="A1884" i="2"/>
  <c r="Q1889" i="2"/>
  <c r="I1888" i="2"/>
  <c r="H1888" i="2"/>
  <c r="L1886" i="2" l="1"/>
  <c r="N1886" i="2" s="1"/>
  <c r="M1887" i="2"/>
  <c r="J1888" i="2"/>
  <c r="K1888" i="2" s="1"/>
  <c r="B1885" i="2"/>
  <c r="A1885" i="2"/>
  <c r="Q1890" i="2"/>
  <c r="I1889" i="2"/>
  <c r="H1889" i="2"/>
  <c r="L1887" i="2" l="1"/>
  <c r="N1887" i="2" s="1"/>
  <c r="M1888" i="2"/>
  <c r="J1889" i="2"/>
  <c r="K1889" i="2" s="1"/>
  <c r="B1886" i="2"/>
  <c r="A1886" i="2"/>
  <c r="Q1891" i="2"/>
  <c r="I1890" i="2"/>
  <c r="H1890" i="2"/>
  <c r="L1888" i="2" l="1"/>
  <c r="N1888" i="2" s="1"/>
  <c r="M1889" i="2"/>
  <c r="J1890" i="2"/>
  <c r="K1890" i="2" s="1"/>
  <c r="B1887" i="2"/>
  <c r="A1887" i="2"/>
  <c r="Q1892" i="2"/>
  <c r="I1891" i="2"/>
  <c r="H1891" i="2"/>
  <c r="L1889" i="2" l="1"/>
  <c r="N1889" i="2" s="1"/>
  <c r="M1890" i="2"/>
  <c r="J1891" i="2"/>
  <c r="K1891" i="2" s="1"/>
  <c r="B1888" i="2"/>
  <c r="A1888" i="2"/>
  <c r="Q1893" i="2"/>
  <c r="I1892" i="2"/>
  <c r="H1892" i="2"/>
  <c r="L1890" i="2" l="1"/>
  <c r="N1890" i="2" s="1"/>
  <c r="M1891" i="2"/>
  <c r="J1892" i="2"/>
  <c r="K1892" i="2" s="1"/>
  <c r="B1889" i="2"/>
  <c r="A1889" i="2"/>
  <c r="Q1894" i="2"/>
  <c r="I1893" i="2"/>
  <c r="H1893" i="2"/>
  <c r="L1891" i="2" l="1"/>
  <c r="N1891" i="2" s="1"/>
  <c r="M1892" i="2"/>
  <c r="J1893" i="2"/>
  <c r="K1893" i="2" s="1"/>
  <c r="B1890" i="2"/>
  <c r="A1890" i="2"/>
  <c r="Q1895" i="2"/>
  <c r="I1894" i="2"/>
  <c r="H1894" i="2"/>
  <c r="L1892" i="2" l="1"/>
  <c r="N1892" i="2" s="1"/>
  <c r="M1893" i="2"/>
  <c r="J1894" i="2"/>
  <c r="K1894" i="2" s="1"/>
  <c r="B1891" i="2"/>
  <c r="A1891" i="2"/>
  <c r="Q1896" i="2"/>
  <c r="I1895" i="2"/>
  <c r="H1895" i="2"/>
  <c r="L1893" i="2" l="1"/>
  <c r="N1893" i="2" s="1"/>
  <c r="M1894" i="2"/>
  <c r="J1895" i="2"/>
  <c r="K1895" i="2" s="1"/>
  <c r="B1892" i="2"/>
  <c r="A1892" i="2"/>
  <c r="Q1897" i="2"/>
  <c r="I1896" i="2"/>
  <c r="H1896" i="2"/>
  <c r="L1894" i="2" l="1"/>
  <c r="N1894" i="2" s="1"/>
  <c r="M1895" i="2"/>
  <c r="J1896" i="2"/>
  <c r="K1896" i="2" s="1"/>
  <c r="B1893" i="2"/>
  <c r="A1893" i="2"/>
  <c r="Q1898" i="2"/>
  <c r="I1897" i="2"/>
  <c r="H1897" i="2"/>
  <c r="L1895" i="2" l="1"/>
  <c r="N1895" i="2" s="1"/>
  <c r="M1896" i="2"/>
  <c r="J1897" i="2"/>
  <c r="K1897" i="2" s="1"/>
  <c r="B1894" i="2"/>
  <c r="A1894" i="2"/>
  <c r="Q1899" i="2"/>
  <c r="I1898" i="2"/>
  <c r="H1898" i="2"/>
  <c r="L1896" i="2" l="1"/>
  <c r="N1896" i="2" s="1"/>
  <c r="M1897" i="2"/>
  <c r="J1898" i="2"/>
  <c r="K1898" i="2" s="1"/>
  <c r="M1898" i="2" s="1"/>
  <c r="B1895" i="2"/>
  <c r="A1895" i="2"/>
  <c r="Q1900" i="2"/>
  <c r="I1899" i="2"/>
  <c r="H1899" i="2"/>
  <c r="L1897" i="2" l="1"/>
  <c r="N1897" i="2" s="1"/>
  <c r="J1899" i="2"/>
  <c r="K1899" i="2" s="1"/>
  <c r="M1899" i="2" s="1"/>
  <c r="B1896" i="2"/>
  <c r="A1896" i="2"/>
  <c r="Q1901" i="2"/>
  <c r="I1900" i="2"/>
  <c r="H1900" i="2"/>
  <c r="L1898" i="2" l="1"/>
  <c r="L1899" i="2"/>
  <c r="J1900" i="2"/>
  <c r="K1900" i="2" s="1"/>
  <c r="M1900" i="2" s="1"/>
  <c r="N1898" i="2"/>
  <c r="B1897" i="2"/>
  <c r="A1897" i="2"/>
  <c r="Q1902" i="2"/>
  <c r="I1901" i="2"/>
  <c r="H1901" i="2"/>
  <c r="L1900" i="2" l="1"/>
  <c r="J1901" i="2"/>
  <c r="K1901" i="2" s="1"/>
  <c r="M1901" i="2" s="1"/>
  <c r="N1899" i="2"/>
  <c r="B1898" i="2"/>
  <c r="A1898" i="2"/>
  <c r="Q1903" i="2"/>
  <c r="I1902" i="2"/>
  <c r="H1902" i="2"/>
  <c r="L1901" i="2" l="1"/>
  <c r="J1902" i="2"/>
  <c r="K1902" i="2" s="1"/>
  <c r="M1902" i="2" s="1"/>
  <c r="N1900" i="2"/>
  <c r="B1899" i="2"/>
  <c r="A1899" i="2"/>
  <c r="Q1904" i="2"/>
  <c r="I1903" i="2"/>
  <c r="H1903" i="2"/>
  <c r="L1902" i="2" l="1"/>
  <c r="J1903" i="2"/>
  <c r="K1903" i="2" s="1"/>
  <c r="M1903" i="2" s="1"/>
  <c r="N1901" i="2"/>
  <c r="B1900" i="2"/>
  <c r="A1900" i="2"/>
  <c r="Q1905" i="2"/>
  <c r="I1904" i="2"/>
  <c r="H1904" i="2"/>
  <c r="L1903" i="2" l="1"/>
  <c r="J1904" i="2"/>
  <c r="K1904" i="2" s="1"/>
  <c r="M1904" i="2" s="1"/>
  <c r="N1902" i="2"/>
  <c r="B1901" i="2"/>
  <c r="A1901" i="2"/>
  <c r="Q1906" i="2"/>
  <c r="I1905" i="2"/>
  <c r="H1905" i="2"/>
  <c r="L1904" i="2" l="1"/>
  <c r="J1905" i="2"/>
  <c r="K1905" i="2" s="1"/>
  <c r="M1905" i="2" s="1"/>
  <c r="N1903" i="2"/>
  <c r="B1902" i="2"/>
  <c r="A1902" i="2"/>
  <c r="Q1907" i="2"/>
  <c r="I1906" i="2"/>
  <c r="H1906" i="2"/>
  <c r="L1905" i="2" l="1"/>
  <c r="J1906" i="2"/>
  <c r="K1906" i="2" s="1"/>
  <c r="M1906" i="2" s="1"/>
  <c r="N1904" i="2"/>
  <c r="B1903" i="2"/>
  <c r="A1903" i="2"/>
  <c r="Q1908" i="2"/>
  <c r="I1907" i="2"/>
  <c r="H1907" i="2"/>
  <c r="L1906" i="2" l="1"/>
  <c r="J1907" i="2"/>
  <c r="K1907" i="2" s="1"/>
  <c r="M1907" i="2" s="1"/>
  <c r="N1905" i="2"/>
  <c r="B1904" i="2"/>
  <c r="A1904" i="2"/>
  <c r="Q1909" i="2"/>
  <c r="I1908" i="2"/>
  <c r="H1908" i="2"/>
  <c r="L1907" i="2" l="1"/>
  <c r="J1908" i="2"/>
  <c r="K1908" i="2" s="1"/>
  <c r="M1908" i="2" s="1"/>
  <c r="N1906" i="2"/>
  <c r="B1905" i="2"/>
  <c r="A1905" i="2"/>
  <c r="Q1910" i="2"/>
  <c r="I1909" i="2"/>
  <c r="H1909" i="2"/>
  <c r="L1908" i="2" l="1"/>
  <c r="J1909" i="2"/>
  <c r="K1909" i="2" s="1"/>
  <c r="M1909" i="2" s="1"/>
  <c r="N1907" i="2"/>
  <c r="B1906" i="2"/>
  <c r="A1906" i="2"/>
  <c r="Q1911" i="2"/>
  <c r="I1910" i="2"/>
  <c r="H1910" i="2"/>
  <c r="L1909" i="2" l="1"/>
  <c r="J1910" i="2"/>
  <c r="K1910" i="2" s="1"/>
  <c r="M1910" i="2" s="1"/>
  <c r="N1908" i="2"/>
  <c r="B1907" i="2"/>
  <c r="A1907" i="2"/>
  <c r="Q1912" i="2"/>
  <c r="I1911" i="2"/>
  <c r="H1911" i="2"/>
  <c r="L1910" i="2" l="1"/>
  <c r="J1911" i="2"/>
  <c r="K1911" i="2" s="1"/>
  <c r="M1911" i="2" s="1"/>
  <c r="N1909" i="2"/>
  <c r="B1908" i="2"/>
  <c r="A1908" i="2"/>
  <c r="Q1913" i="2"/>
  <c r="I1912" i="2"/>
  <c r="H1912" i="2"/>
  <c r="L1911" i="2" l="1"/>
  <c r="J1912" i="2"/>
  <c r="K1912" i="2" s="1"/>
  <c r="M1912" i="2" s="1"/>
  <c r="N1910" i="2"/>
  <c r="B1909" i="2"/>
  <c r="A1909" i="2"/>
  <c r="Q1914" i="2"/>
  <c r="I1913" i="2"/>
  <c r="H1913" i="2"/>
  <c r="L1912" i="2" l="1"/>
  <c r="J1913" i="2"/>
  <c r="K1913" i="2" s="1"/>
  <c r="M1913" i="2" s="1"/>
  <c r="N1911" i="2"/>
  <c r="B1910" i="2"/>
  <c r="A1910" i="2"/>
  <c r="Q1915" i="2"/>
  <c r="I1914" i="2"/>
  <c r="H1914" i="2"/>
  <c r="L1913" i="2" l="1"/>
  <c r="J1914" i="2"/>
  <c r="K1914" i="2" s="1"/>
  <c r="M1914" i="2" s="1"/>
  <c r="N1912" i="2"/>
  <c r="B1911" i="2"/>
  <c r="A1911" i="2"/>
  <c r="Q1916" i="2"/>
  <c r="I1915" i="2"/>
  <c r="H1915" i="2"/>
  <c r="L1914" i="2" l="1"/>
  <c r="J1915" i="2"/>
  <c r="K1915" i="2" s="1"/>
  <c r="M1915" i="2" s="1"/>
  <c r="N1913" i="2"/>
  <c r="B1912" i="2"/>
  <c r="A1912" i="2"/>
  <c r="Q1917" i="2"/>
  <c r="I1916" i="2"/>
  <c r="H1916" i="2"/>
  <c r="L1915" i="2" l="1"/>
  <c r="J1916" i="2"/>
  <c r="K1916" i="2" s="1"/>
  <c r="M1916" i="2" s="1"/>
  <c r="N1914" i="2"/>
  <c r="B1913" i="2"/>
  <c r="A1913" i="2"/>
  <c r="Q1918" i="2"/>
  <c r="I1917" i="2"/>
  <c r="H1917" i="2"/>
  <c r="L1916" i="2" l="1"/>
  <c r="J1917" i="2"/>
  <c r="K1917" i="2" s="1"/>
  <c r="M1917" i="2" s="1"/>
  <c r="N1915" i="2"/>
  <c r="B1914" i="2"/>
  <c r="A1914" i="2"/>
  <c r="Q1919" i="2"/>
  <c r="I1918" i="2"/>
  <c r="H1918" i="2"/>
  <c r="L1917" i="2" l="1"/>
  <c r="J1918" i="2"/>
  <c r="K1918" i="2" s="1"/>
  <c r="M1918" i="2" s="1"/>
  <c r="N1916" i="2"/>
  <c r="B1915" i="2"/>
  <c r="A1915" i="2"/>
  <c r="Q1920" i="2"/>
  <c r="I1919" i="2"/>
  <c r="H1919" i="2"/>
  <c r="L1918" i="2" l="1"/>
  <c r="J1919" i="2"/>
  <c r="K1919" i="2" s="1"/>
  <c r="M1919" i="2" s="1"/>
  <c r="N1917" i="2"/>
  <c r="B1916" i="2"/>
  <c r="A1916" i="2"/>
  <c r="Q1921" i="2"/>
  <c r="I1920" i="2"/>
  <c r="H1920" i="2"/>
  <c r="L1919" i="2" l="1"/>
  <c r="J1920" i="2"/>
  <c r="K1920" i="2" s="1"/>
  <c r="M1920" i="2" s="1"/>
  <c r="N1918" i="2"/>
  <c r="B1917" i="2"/>
  <c r="A1917" i="2"/>
  <c r="Q1922" i="2"/>
  <c r="I1921" i="2"/>
  <c r="H1921" i="2"/>
  <c r="L1920" i="2" l="1"/>
  <c r="J1921" i="2"/>
  <c r="K1921" i="2" s="1"/>
  <c r="M1921" i="2" s="1"/>
  <c r="N1919" i="2"/>
  <c r="B1918" i="2"/>
  <c r="A1918" i="2"/>
  <c r="Q1923" i="2"/>
  <c r="I1922" i="2"/>
  <c r="H1922" i="2"/>
  <c r="L1921" i="2" l="1"/>
  <c r="J1922" i="2"/>
  <c r="K1922" i="2" s="1"/>
  <c r="M1922" i="2" s="1"/>
  <c r="N1920" i="2"/>
  <c r="B1919" i="2"/>
  <c r="A1919" i="2"/>
  <c r="Q1924" i="2"/>
  <c r="I1923" i="2"/>
  <c r="H1923" i="2"/>
  <c r="L1922" i="2" l="1"/>
  <c r="J1923" i="2"/>
  <c r="K1923" i="2" s="1"/>
  <c r="M1923" i="2" s="1"/>
  <c r="N1921" i="2"/>
  <c r="B1920" i="2"/>
  <c r="A1920" i="2"/>
  <c r="Q1925" i="2"/>
  <c r="I1924" i="2"/>
  <c r="H1924" i="2"/>
  <c r="L1923" i="2" l="1"/>
  <c r="J1924" i="2"/>
  <c r="K1924" i="2" s="1"/>
  <c r="M1924" i="2" s="1"/>
  <c r="N1922" i="2"/>
  <c r="B1921" i="2"/>
  <c r="A1921" i="2"/>
  <c r="Q1926" i="2"/>
  <c r="I1925" i="2"/>
  <c r="H1925" i="2"/>
  <c r="L1924" i="2" l="1"/>
  <c r="J1925" i="2"/>
  <c r="K1925" i="2" s="1"/>
  <c r="M1925" i="2" s="1"/>
  <c r="N1923" i="2"/>
  <c r="B1922" i="2"/>
  <c r="A1922" i="2"/>
  <c r="Q1927" i="2"/>
  <c r="I1926" i="2"/>
  <c r="H1926" i="2"/>
  <c r="L1925" i="2" l="1"/>
  <c r="J1926" i="2"/>
  <c r="K1926" i="2" s="1"/>
  <c r="M1926" i="2" s="1"/>
  <c r="N1924" i="2"/>
  <c r="B1923" i="2"/>
  <c r="A1923" i="2"/>
  <c r="Q1928" i="2"/>
  <c r="I1927" i="2"/>
  <c r="H1927" i="2"/>
  <c r="L1926" i="2" l="1"/>
  <c r="J1927" i="2"/>
  <c r="K1927" i="2" s="1"/>
  <c r="M1927" i="2" s="1"/>
  <c r="N1925" i="2"/>
  <c r="B1924" i="2"/>
  <c r="A1924" i="2"/>
  <c r="Q1929" i="2"/>
  <c r="I1928" i="2"/>
  <c r="H1928" i="2"/>
  <c r="L1927" i="2" l="1"/>
  <c r="J1928" i="2"/>
  <c r="K1928" i="2" s="1"/>
  <c r="M1928" i="2" s="1"/>
  <c r="N1926" i="2"/>
  <c r="B1925" i="2"/>
  <c r="A1925" i="2"/>
  <c r="Q1930" i="2"/>
  <c r="I1929" i="2"/>
  <c r="H1929" i="2"/>
  <c r="L1928" i="2" l="1"/>
  <c r="J1929" i="2"/>
  <c r="K1929" i="2" s="1"/>
  <c r="M1929" i="2" s="1"/>
  <c r="N1927" i="2"/>
  <c r="B1926" i="2"/>
  <c r="A1926" i="2"/>
  <c r="Q1931" i="2"/>
  <c r="I1930" i="2"/>
  <c r="H1930" i="2"/>
  <c r="L1929" i="2" l="1"/>
  <c r="J1930" i="2"/>
  <c r="K1930" i="2" s="1"/>
  <c r="M1930" i="2" s="1"/>
  <c r="N1928" i="2"/>
  <c r="B1927" i="2"/>
  <c r="A1927" i="2"/>
  <c r="Q1932" i="2"/>
  <c r="I1931" i="2"/>
  <c r="H1931" i="2"/>
  <c r="L1930" i="2" l="1"/>
  <c r="J1931" i="2"/>
  <c r="K1931" i="2" s="1"/>
  <c r="M1931" i="2" s="1"/>
  <c r="N1929" i="2"/>
  <c r="B1928" i="2"/>
  <c r="A1928" i="2"/>
  <c r="Q1933" i="2"/>
  <c r="I1932" i="2"/>
  <c r="H1932" i="2"/>
  <c r="L1931" i="2" l="1"/>
  <c r="J1932" i="2"/>
  <c r="K1932" i="2" s="1"/>
  <c r="M1932" i="2" s="1"/>
  <c r="N1930" i="2"/>
  <c r="B1929" i="2"/>
  <c r="A1929" i="2"/>
  <c r="Q1934" i="2"/>
  <c r="I1933" i="2"/>
  <c r="H1933" i="2"/>
  <c r="L1932" i="2" l="1"/>
  <c r="J1933" i="2"/>
  <c r="K1933" i="2" s="1"/>
  <c r="M1933" i="2" s="1"/>
  <c r="N1931" i="2"/>
  <c r="B1930" i="2"/>
  <c r="A1930" i="2"/>
  <c r="Q1935" i="2"/>
  <c r="I1934" i="2"/>
  <c r="H1934" i="2"/>
  <c r="L1933" i="2" l="1"/>
  <c r="J1934" i="2"/>
  <c r="K1934" i="2" s="1"/>
  <c r="M1934" i="2" s="1"/>
  <c r="N1932" i="2"/>
  <c r="B1931" i="2"/>
  <c r="A1931" i="2"/>
  <c r="Q1936" i="2"/>
  <c r="I1935" i="2"/>
  <c r="H1935" i="2"/>
  <c r="L1934" i="2" l="1"/>
  <c r="J1935" i="2"/>
  <c r="K1935" i="2" s="1"/>
  <c r="M1935" i="2" s="1"/>
  <c r="N1933" i="2"/>
  <c r="B1932" i="2"/>
  <c r="A1932" i="2"/>
  <c r="Q1937" i="2"/>
  <c r="I1936" i="2"/>
  <c r="H1936" i="2"/>
  <c r="L1935" i="2" l="1"/>
  <c r="J1936" i="2"/>
  <c r="K1936" i="2" s="1"/>
  <c r="M1936" i="2" s="1"/>
  <c r="N1934" i="2"/>
  <c r="B1933" i="2"/>
  <c r="A1933" i="2"/>
  <c r="Q1938" i="2"/>
  <c r="I1937" i="2"/>
  <c r="H1937" i="2"/>
  <c r="L1936" i="2" l="1"/>
  <c r="J1937" i="2"/>
  <c r="K1937" i="2" s="1"/>
  <c r="M1937" i="2" s="1"/>
  <c r="N1935" i="2"/>
  <c r="B1934" i="2"/>
  <c r="A1934" i="2"/>
  <c r="Q1939" i="2"/>
  <c r="I1938" i="2"/>
  <c r="H1938" i="2"/>
  <c r="L1937" i="2" l="1"/>
  <c r="J1938" i="2"/>
  <c r="K1938" i="2" s="1"/>
  <c r="M1938" i="2" s="1"/>
  <c r="N1936" i="2"/>
  <c r="B1935" i="2"/>
  <c r="A1935" i="2"/>
  <c r="Q1940" i="2"/>
  <c r="I1939" i="2"/>
  <c r="H1939" i="2"/>
  <c r="L1938" i="2" l="1"/>
  <c r="J1939" i="2"/>
  <c r="K1939" i="2" s="1"/>
  <c r="M1939" i="2" s="1"/>
  <c r="N1937" i="2"/>
  <c r="B1936" i="2"/>
  <c r="A1936" i="2"/>
  <c r="Q1941" i="2"/>
  <c r="I1940" i="2"/>
  <c r="H1940" i="2"/>
  <c r="L1939" i="2" l="1"/>
  <c r="J1940" i="2"/>
  <c r="K1940" i="2" s="1"/>
  <c r="M1940" i="2" s="1"/>
  <c r="N1938" i="2"/>
  <c r="B1937" i="2"/>
  <c r="A1937" i="2"/>
  <c r="Q1942" i="2"/>
  <c r="I1941" i="2"/>
  <c r="H1941" i="2"/>
  <c r="L1940" i="2" l="1"/>
  <c r="J1941" i="2"/>
  <c r="K1941" i="2" s="1"/>
  <c r="M1941" i="2" s="1"/>
  <c r="N1939" i="2"/>
  <c r="B1938" i="2"/>
  <c r="A1938" i="2"/>
  <c r="Q1943" i="2"/>
  <c r="I1942" i="2"/>
  <c r="H1942" i="2"/>
  <c r="L1941" i="2" l="1"/>
  <c r="J1942" i="2"/>
  <c r="K1942" i="2" s="1"/>
  <c r="M1942" i="2" s="1"/>
  <c r="N1940" i="2"/>
  <c r="B1939" i="2"/>
  <c r="A1939" i="2"/>
  <c r="Q1944" i="2"/>
  <c r="I1943" i="2"/>
  <c r="H1943" i="2"/>
  <c r="L1942" i="2" l="1"/>
  <c r="J1943" i="2"/>
  <c r="K1943" i="2" s="1"/>
  <c r="M1943" i="2" s="1"/>
  <c r="N1941" i="2"/>
  <c r="B1940" i="2"/>
  <c r="A1940" i="2"/>
  <c r="Q1945" i="2"/>
  <c r="I1944" i="2"/>
  <c r="H1944" i="2"/>
  <c r="L1943" i="2" l="1"/>
  <c r="J1944" i="2"/>
  <c r="K1944" i="2" s="1"/>
  <c r="M1944" i="2" s="1"/>
  <c r="N1942" i="2"/>
  <c r="B1941" i="2"/>
  <c r="A1941" i="2"/>
  <c r="Q1946" i="2"/>
  <c r="I1945" i="2"/>
  <c r="H1945" i="2"/>
  <c r="L1944" i="2" l="1"/>
  <c r="J1945" i="2"/>
  <c r="K1945" i="2" s="1"/>
  <c r="M1945" i="2" s="1"/>
  <c r="N1943" i="2"/>
  <c r="B1942" i="2"/>
  <c r="A1942" i="2"/>
  <c r="Q1947" i="2"/>
  <c r="I1946" i="2"/>
  <c r="H1946" i="2"/>
  <c r="L1945" i="2" l="1"/>
  <c r="J1946" i="2"/>
  <c r="K1946" i="2" s="1"/>
  <c r="M1946" i="2" s="1"/>
  <c r="N1944" i="2"/>
  <c r="B1943" i="2"/>
  <c r="A1943" i="2"/>
  <c r="Q1948" i="2"/>
  <c r="I1947" i="2"/>
  <c r="H1947" i="2"/>
  <c r="L1946" i="2" l="1"/>
  <c r="J1947" i="2"/>
  <c r="K1947" i="2" s="1"/>
  <c r="M1947" i="2" s="1"/>
  <c r="N1945" i="2"/>
  <c r="B1944" i="2"/>
  <c r="A1944" i="2"/>
  <c r="Q1949" i="2"/>
  <c r="I1948" i="2"/>
  <c r="H1948" i="2"/>
  <c r="L1947" i="2" l="1"/>
  <c r="J1948" i="2"/>
  <c r="K1948" i="2" s="1"/>
  <c r="M1948" i="2" s="1"/>
  <c r="N1946" i="2"/>
  <c r="B1945" i="2"/>
  <c r="A1945" i="2"/>
  <c r="Q1950" i="2"/>
  <c r="I1949" i="2"/>
  <c r="H1949" i="2"/>
  <c r="L1948" i="2" l="1"/>
  <c r="J1949" i="2"/>
  <c r="K1949" i="2" s="1"/>
  <c r="M1949" i="2" s="1"/>
  <c r="N1947" i="2"/>
  <c r="B1946" i="2"/>
  <c r="A1946" i="2"/>
  <c r="Q1951" i="2"/>
  <c r="I1950" i="2"/>
  <c r="H1950" i="2"/>
  <c r="L1949" i="2" l="1"/>
  <c r="J1950" i="2"/>
  <c r="K1950" i="2" s="1"/>
  <c r="M1950" i="2" s="1"/>
  <c r="N1948" i="2"/>
  <c r="B1947" i="2"/>
  <c r="A1947" i="2"/>
  <c r="Q1952" i="2"/>
  <c r="I1951" i="2"/>
  <c r="H1951" i="2"/>
  <c r="L1950" i="2" l="1"/>
  <c r="J1951" i="2"/>
  <c r="K1951" i="2" s="1"/>
  <c r="M1951" i="2" s="1"/>
  <c r="N1949" i="2"/>
  <c r="B1948" i="2"/>
  <c r="A1948" i="2"/>
  <c r="Q1953" i="2"/>
  <c r="I1952" i="2"/>
  <c r="H1952" i="2"/>
  <c r="L1951" i="2" l="1"/>
  <c r="J1952" i="2"/>
  <c r="K1952" i="2" s="1"/>
  <c r="M1952" i="2" s="1"/>
  <c r="N1950" i="2"/>
  <c r="B1949" i="2"/>
  <c r="A1949" i="2"/>
  <c r="Q1954" i="2"/>
  <c r="I1953" i="2"/>
  <c r="H1953" i="2"/>
  <c r="L1952" i="2" l="1"/>
  <c r="J1953" i="2"/>
  <c r="K1953" i="2" s="1"/>
  <c r="M1953" i="2" s="1"/>
  <c r="N1951" i="2"/>
  <c r="B1950" i="2"/>
  <c r="A1950" i="2"/>
  <c r="Q1955" i="2"/>
  <c r="I1954" i="2"/>
  <c r="H1954" i="2"/>
  <c r="L1953" i="2" l="1"/>
  <c r="J1954" i="2"/>
  <c r="K1954" i="2" s="1"/>
  <c r="M1954" i="2" s="1"/>
  <c r="N1952" i="2"/>
  <c r="B1951" i="2"/>
  <c r="A1951" i="2"/>
  <c r="Q1956" i="2"/>
  <c r="I1955" i="2"/>
  <c r="H1955" i="2"/>
  <c r="L1954" i="2" l="1"/>
  <c r="J1955" i="2"/>
  <c r="K1955" i="2" s="1"/>
  <c r="M1955" i="2" s="1"/>
  <c r="N1953" i="2"/>
  <c r="B1952" i="2"/>
  <c r="A1952" i="2"/>
  <c r="Q1957" i="2"/>
  <c r="I1956" i="2"/>
  <c r="H1956" i="2"/>
  <c r="L1955" i="2" l="1"/>
  <c r="J1956" i="2"/>
  <c r="K1956" i="2" s="1"/>
  <c r="M1956" i="2" s="1"/>
  <c r="N1954" i="2"/>
  <c r="B1953" i="2"/>
  <c r="A1953" i="2"/>
  <c r="Q1958" i="2"/>
  <c r="I1957" i="2"/>
  <c r="H1957" i="2"/>
  <c r="L1956" i="2" l="1"/>
  <c r="J1957" i="2"/>
  <c r="K1957" i="2" s="1"/>
  <c r="M1957" i="2" s="1"/>
  <c r="N1955" i="2"/>
  <c r="B1954" i="2"/>
  <c r="A1954" i="2"/>
  <c r="Q1959" i="2"/>
  <c r="I1958" i="2"/>
  <c r="H1958" i="2"/>
  <c r="L1957" i="2" l="1"/>
  <c r="J1958" i="2"/>
  <c r="K1958" i="2" s="1"/>
  <c r="M1958" i="2" s="1"/>
  <c r="N1956" i="2"/>
  <c r="B1955" i="2"/>
  <c r="A1955" i="2"/>
  <c r="Q1960" i="2"/>
  <c r="I1959" i="2"/>
  <c r="H1959" i="2"/>
  <c r="L1958" i="2" l="1"/>
  <c r="J1959" i="2"/>
  <c r="K1959" i="2" s="1"/>
  <c r="M1959" i="2" s="1"/>
  <c r="N1957" i="2"/>
  <c r="B1956" i="2"/>
  <c r="A1956" i="2"/>
  <c r="Q1961" i="2"/>
  <c r="I1960" i="2"/>
  <c r="H1960" i="2"/>
  <c r="L1959" i="2" l="1"/>
  <c r="J1960" i="2"/>
  <c r="K1960" i="2" s="1"/>
  <c r="M1960" i="2" s="1"/>
  <c r="N1958" i="2"/>
  <c r="B1957" i="2"/>
  <c r="A1957" i="2"/>
  <c r="Q1962" i="2"/>
  <c r="I1961" i="2"/>
  <c r="H1961" i="2"/>
  <c r="L1960" i="2" l="1"/>
  <c r="J1961" i="2"/>
  <c r="K1961" i="2" s="1"/>
  <c r="M1961" i="2" s="1"/>
  <c r="N1959" i="2"/>
  <c r="B1958" i="2"/>
  <c r="A1958" i="2"/>
  <c r="Q1963" i="2"/>
  <c r="I1962" i="2"/>
  <c r="H1962" i="2"/>
  <c r="L1961" i="2" l="1"/>
  <c r="J1962" i="2"/>
  <c r="K1962" i="2" s="1"/>
  <c r="M1962" i="2" s="1"/>
  <c r="N1960" i="2"/>
  <c r="B1959" i="2"/>
  <c r="A1959" i="2"/>
  <c r="Q1964" i="2"/>
  <c r="I1963" i="2"/>
  <c r="H1963" i="2"/>
  <c r="L1962" i="2" l="1"/>
  <c r="J1963" i="2"/>
  <c r="K1963" i="2" s="1"/>
  <c r="M1963" i="2" s="1"/>
  <c r="N1961" i="2"/>
  <c r="B1960" i="2"/>
  <c r="A1960" i="2"/>
  <c r="Q1965" i="2"/>
  <c r="I1964" i="2"/>
  <c r="H1964" i="2"/>
  <c r="L1963" i="2" l="1"/>
  <c r="J1964" i="2"/>
  <c r="K1964" i="2" s="1"/>
  <c r="M1964" i="2" s="1"/>
  <c r="N1962" i="2"/>
  <c r="B1961" i="2"/>
  <c r="A1961" i="2"/>
  <c r="Q1966" i="2"/>
  <c r="I1965" i="2"/>
  <c r="H1965" i="2"/>
  <c r="L1964" i="2" l="1"/>
  <c r="J1965" i="2"/>
  <c r="K1965" i="2" s="1"/>
  <c r="M1965" i="2" s="1"/>
  <c r="N1963" i="2"/>
  <c r="B1962" i="2"/>
  <c r="A1962" i="2"/>
  <c r="Q1967" i="2"/>
  <c r="I1966" i="2"/>
  <c r="H1966" i="2"/>
  <c r="L1965" i="2" l="1"/>
  <c r="J1966" i="2"/>
  <c r="K1966" i="2" s="1"/>
  <c r="M1966" i="2" s="1"/>
  <c r="N1964" i="2"/>
  <c r="B1963" i="2"/>
  <c r="A1963" i="2"/>
  <c r="Q1968" i="2"/>
  <c r="I1967" i="2"/>
  <c r="H1967" i="2"/>
  <c r="L1966" i="2" l="1"/>
  <c r="J1967" i="2"/>
  <c r="K1967" i="2" s="1"/>
  <c r="M1967" i="2" s="1"/>
  <c r="N1965" i="2"/>
  <c r="B1964" i="2"/>
  <c r="A1964" i="2"/>
  <c r="Q1969" i="2"/>
  <c r="I1968" i="2"/>
  <c r="H1968" i="2"/>
  <c r="L1967" i="2" l="1"/>
  <c r="J1968" i="2"/>
  <c r="K1968" i="2" s="1"/>
  <c r="M1968" i="2" s="1"/>
  <c r="N1966" i="2"/>
  <c r="B1965" i="2"/>
  <c r="A1965" i="2"/>
  <c r="Q1970" i="2"/>
  <c r="I1969" i="2"/>
  <c r="H1969" i="2"/>
  <c r="L1968" i="2" l="1"/>
  <c r="J1969" i="2"/>
  <c r="K1969" i="2" s="1"/>
  <c r="M1969" i="2" s="1"/>
  <c r="N1967" i="2"/>
  <c r="B1966" i="2"/>
  <c r="A1966" i="2"/>
  <c r="Q1971" i="2"/>
  <c r="I1970" i="2"/>
  <c r="H1970" i="2"/>
  <c r="L1969" i="2" l="1"/>
  <c r="J1970" i="2"/>
  <c r="K1970" i="2" s="1"/>
  <c r="M1970" i="2" s="1"/>
  <c r="N1968" i="2"/>
  <c r="B1967" i="2"/>
  <c r="A1967" i="2"/>
  <c r="Q1972" i="2"/>
  <c r="I1971" i="2"/>
  <c r="H1971" i="2"/>
  <c r="L1970" i="2" l="1"/>
  <c r="J1971" i="2"/>
  <c r="K1971" i="2" s="1"/>
  <c r="M1971" i="2" s="1"/>
  <c r="N1969" i="2"/>
  <c r="B1968" i="2"/>
  <c r="A1968" i="2"/>
  <c r="Q1973" i="2"/>
  <c r="I1972" i="2"/>
  <c r="H1972" i="2"/>
  <c r="L1971" i="2" l="1"/>
  <c r="J1972" i="2"/>
  <c r="K1972" i="2" s="1"/>
  <c r="M1972" i="2" s="1"/>
  <c r="N1970" i="2"/>
  <c r="B1969" i="2"/>
  <c r="A1969" i="2"/>
  <c r="Q1974" i="2"/>
  <c r="I1973" i="2"/>
  <c r="H1973" i="2"/>
  <c r="L1972" i="2" l="1"/>
  <c r="J1973" i="2"/>
  <c r="K1973" i="2" s="1"/>
  <c r="M1973" i="2" s="1"/>
  <c r="N1971" i="2"/>
  <c r="B1970" i="2"/>
  <c r="A1970" i="2"/>
  <c r="Q1975" i="2"/>
  <c r="I1974" i="2"/>
  <c r="H1974" i="2"/>
  <c r="L1973" i="2" l="1"/>
  <c r="J1974" i="2"/>
  <c r="K1974" i="2" s="1"/>
  <c r="M1974" i="2" s="1"/>
  <c r="N1972" i="2"/>
  <c r="B1971" i="2"/>
  <c r="A1971" i="2"/>
  <c r="Q1976" i="2"/>
  <c r="I1975" i="2"/>
  <c r="H1975" i="2"/>
  <c r="L1974" i="2" l="1"/>
  <c r="J1975" i="2"/>
  <c r="K1975" i="2" s="1"/>
  <c r="M1975" i="2" s="1"/>
  <c r="N1973" i="2"/>
  <c r="B1972" i="2"/>
  <c r="A1972" i="2"/>
  <c r="Q1977" i="2"/>
  <c r="I1976" i="2"/>
  <c r="H1976" i="2"/>
  <c r="L1975" i="2" l="1"/>
  <c r="J1976" i="2"/>
  <c r="K1976" i="2" s="1"/>
  <c r="M1976" i="2" s="1"/>
  <c r="N1974" i="2"/>
  <c r="B1973" i="2"/>
  <c r="A1973" i="2"/>
  <c r="Q1978" i="2"/>
  <c r="I1977" i="2"/>
  <c r="H1977" i="2"/>
  <c r="L1976" i="2" l="1"/>
  <c r="J1977" i="2"/>
  <c r="K1977" i="2" s="1"/>
  <c r="M1977" i="2" s="1"/>
  <c r="N1975" i="2"/>
  <c r="B1974" i="2"/>
  <c r="A1974" i="2"/>
  <c r="Q1979" i="2"/>
  <c r="I1978" i="2"/>
  <c r="H1978" i="2"/>
  <c r="L1977" i="2" l="1"/>
  <c r="J1978" i="2"/>
  <c r="K1978" i="2" s="1"/>
  <c r="M1978" i="2" s="1"/>
  <c r="N1976" i="2"/>
  <c r="B1975" i="2"/>
  <c r="A1975" i="2"/>
  <c r="Q1980" i="2"/>
  <c r="I1979" i="2"/>
  <c r="H1979" i="2"/>
  <c r="L1978" i="2" l="1"/>
  <c r="N1977" i="2"/>
  <c r="J1979" i="2"/>
  <c r="K1979" i="2" s="1"/>
  <c r="M1979" i="2" s="1"/>
  <c r="B1976" i="2"/>
  <c r="A1976" i="2"/>
  <c r="Q1981" i="2"/>
  <c r="I1980" i="2"/>
  <c r="H1980" i="2"/>
  <c r="L1979" i="2" l="1"/>
  <c r="J1980" i="2"/>
  <c r="K1980" i="2" s="1"/>
  <c r="M1980" i="2" s="1"/>
  <c r="N1978" i="2"/>
  <c r="B1977" i="2"/>
  <c r="A1977" i="2"/>
  <c r="Q1982" i="2"/>
  <c r="I1981" i="2"/>
  <c r="H1981" i="2"/>
  <c r="L1980" i="2" l="1"/>
  <c r="J1981" i="2"/>
  <c r="K1981" i="2" s="1"/>
  <c r="M1981" i="2" s="1"/>
  <c r="N1979" i="2"/>
  <c r="B1978" i="2"/>
  <c r="A1978" i="2"/>
  <c r="Q1983" i="2"/>
  <c r="I1982" i="2"/>
  <c r="H1982" i="2"/>
  <c r="L1981" i="2" l="1"/>
  <c r="J1982" i="2"/>
  <c r="K1982" i="2" s="1"/>
  <c r="M1982" i="2" s="1"/>
  <c r="N1980" i="2"/>
  <c r="B1979" i="2"/>
  <c r="A1979" i="2"/>
  <c r="Q1984" i="2"/>
  <c r="I1983" i="2"/>
  <c r="H1983" i="2"/>
  <c r="L1982" i="2" l="1"/>
  <c r="J1983" i="2"/>
  <c r="K1983" i="2" s="1"/>
  <c r="M1983" i="2" s="1"/>
  <c r="N1981" i="2"/>
  <c r="B1980" i="2"/>
  <c r="A1980" i="2"/>
  <c r="Q1985" i="2"/>
  <c r="I1984" i="2"/>
  <c r="H1984" i="2"/>
  <c r="L1983" i="2" l="1"/>
  <c r="J1984" i="2"/>
  <c r="K1984" i="2" s="1"/>
  <c r="M1984" i="2" s="1"/>
  <c r="N1982" i="2"/>
  <c r="B1981" i="2"/>
  <c r="A1981" i="2"/>
  <c r="Q1986" i="2"/>
  <c r="I1985" i="2"/>
  <c r="H1985" i="2"/>
  <c r="L1984" i="2" l="1"/>
  <c r="J1985" i="2"/>
  <c r="K1985" i="2" s="1"/>
  <c r="M1985" i="2" s="1"/>
  <c r="N1983" i="2"/>
  <c r="B1982" i="2"/>
  <c r="A1982" i="2"/>
  <c r="Q1987" i="2"/>
  <c r="I1986" i="2"/>
  <c r="H1986" i="2"/>
  <c r="L1985" i="2" l="1"/>
  <c r="J1986" i="2"/>
  <c r="K1986" i="2" s="1"/>
  <c r="M1986" i="2" s="1"/>
  <c r="N1984" i="2"/>
  <c r="B1983" i="2"/>
  <c r="A1983" i="2"/>
  <c r="Q1988" i="2"/>
  <c r="I1987" i="2"/>
  <c r="H1987" i="2"/>
  <c r="L1986" i="2" l="1"/>
  <c r="J1987" i="2"/>
  <c r="K1987" i="2" s="1"/>
  <c r="M1987" i="2" s="1"/>
  <c r="N1985" i="2"/>
  <c r="B1984" i="2"/>
  <c r="A1984" i="2"/>
  <c r="Q1989" i="2"/>
  <c r="I1988" i="2"/>
  <c r="H1988" i="2"/>
  <c r="L1987" i="2" l="1"/>
  <c r="J1988" i="2"/>
  <c r="K1988" i="2" s="1"/>
  <c r="M1988" i="2" s="1"/>
  <c r="N1986" i="2"/>
  <c r="B1985" i="2"/>
  <c r="A1985" i="2"/>
  <c r="Q1990" i="2"/>
  <c r="I1989" i="2"/>
  <c r="H1989" i="2"/>
  <c r="L1988" i="2" l="1"/>
  <c r="J1989" i="2"/>
  <c r="K1989" i="2" s="1"/>
  <c r="M1989" i="2" s="1"/>
  <c r="N1987" i="2"/>
  <c r="B1986" i="2"/>
  <c r="A1986" i="2"/>
  <c r="Q1991" i="2"/>
  <c r="I1990" i="2"/>
  <c r="H1990" i="2"/>
  <c r="L1989" i="2" l="1"/>
  <c r="J1990" i="2"/>
  <c r="K1990" i="2" s="1"/>
  <c r="M1990" i="2" s="1"/>
  <c r="N1988" i="2"/>
  <c r="B1987" i="2"/>
  <c r="A1987" i="2"/>
  <c r="Q1992" i="2"/>
  <c r="I1991" i="2"/>
  <c r="H1991" i="2"/>
  <c r="L1990" i="2" l="1"/>
  <c r="J1991" i="2"/>
  <c r="K1991" i="2" s="1"/>
  <c r="M1991" i="2" s="1"/>
  <c r="N1989" i="2"/>
  <c r="B1988" i="2"/>
  <c r="A1988" i="2"/>
  <c r="Q1993" i="2"/>
  <c r="I1992" i="2"/>
  <c r="H1992" i="2"/>
  <c r="L1991" i="2" l="1"/>
  <c r="J1992" i="2"/>
  <c r="K1992" i="2" s="1"/>
  <c r="M1992" i="2" s="1"/>
  <c r="N1990" i="2"/>
  <c r="B1989" i="2"/>
  <c r="A1989" i="2"/>
  <c r="Q1994" i="2"/>
  <c r="I1993" i="2"/>
  <c r="H1993" i="2"/>
  <c r="L1992" i="2" l="1"/>
  <c r="J1993" i="2"/>
  <c r="K1993" i="2" s="1"/>
  <c r="M1993" i="2" s="1"/>
  <c r="N1991" i="2"/>
  <c r="B1990" i="2"/>
  <c r="A1990" i="2"/>
  <c r="Q1995" i="2"/>
  <c r="I1994" i="2"/>
  <c r="H1994" i="2"/>
  <c r="L1993" i="2" l="1"/>
  <c r="J1994" i="2"/>
  <c r="K1994" i="2" s="1"/>
  <c r="M1994" i="2" s="1"/>
  <c r="N1992" i="2"/>
  <c r="B1991" i="2"/>
  <c r="A1991" i="2"/>
  <c r="Q1996" i="2"/>
  <c r="I1995" i="2"/>
  <c r="H1995" i="2"/>
  <c r="L1994" i="2" l="1"/>
  <c r="J1995" i="2"/>
  <c r="K1995" i="2" s="1"/>
  <c r="M1995" i="2" s="1"/>
  <c r="N1993" i="2"/>
  <c r="B1992" i="2"/>
  <c r="A1992" i="2"/>
  <c r="Q1997" i="2"/>
  <c r="I1996" i="2"/>
  <c r="H1996" i="2"/>
  <c r="L1995" i="2" l="1"/>
  <c r="J1996" i="2"/>
  <c r="K1996" i="2" s="1"/>
  <c r="M1996" i="2" s="1"/>
  <c r="N1994" i="2"/>
  <c r="B1993" i="2"/>
  <c r="A1993" i="2"/>
  <c r="Q1998" i="2"/>
  <c r="I1997" i="2"/>
  <c r="H1997" i="2"/>
  <c r="L1996" i="2" l="1"/>
  <c r="J1997" i="2"/>
  <c r="K1997" i="2" s="1"/>
  <c r="M1997" i="2" s="1"/>
  <c r="N1995" i="2"/>
  <c r="B1994" i="2"/>
  <c r="A1994" i="2"/>
  <c r="Q1999" i="2"/>
  <c r="I1998" i="2"/>
  <c r="H1998" i="2"/>
  <c r="L1997" i="2" l="1"/>
  <c r="J1998" i="2"/>
  <c r="K1998" i="2" s="1"/>
  <c r="M1998" i="2" s="1"/>
  <c r="N1996" i="2"/>
  <c r="B1995" i="2"/>
  <c r="A1995" i="2"/>
  <c r="Q2000" i="2"/>
  <c r="I1999" i="2"/>
  <c r="H1999" i="2"/>
  <c r="L1998" i="2" l="1"/>
  <c r="J1999" i="2"/>
  <c r="K1999" i="2" s="1"/>
  <c r="M1999" i="2" s="1"/>
  <c r="N1997" i="2"/>
  <c r="B1996" i="2"/>
  <c r="A1996" i="2"/>
  <c r="Q2001" i="2"/>
  <c r="I2000" i="2"/>
  <c r="H2000" i="2"/>
  <c r="L1999" i="2" l="1"/>
  <c r="J2000" i="2"/>
  <c r="K2000" i="2" s="1"/>
  <c r="M2000" i="2" s="1"/>
  <c r="N1998" i="2"/>
  <c r="B1997" i="2"/>
  <c r="A1997" i="2"/>
  <c r="Q2002" i="2"/>
  <c r="I2001" i="2"/>
  <c r="H2001" i="2"/>
  <c r="L2000" i="2" l="1"/>
  <c r="J2001" i="2"/>
  <c r="K2001" i="2" s="1"/>
  <c r="M2001" i="2" s="1"/>
  <c r="B1998" i="2"/>
  <c r="A1998" i="2"/>
  <c r="Q2003" i="2"/>
  <c r="I2002" i="2"/>
  <c r="H2002" i="2"/>
  <c r="L2001" i="2" l="1"/>
  <c r="J2002" i="2"/>
  <c r="K2002" i="2" s="1"/>
  <c r="M2002" i="2" s="1"/>
  <c r="N2000" i="2"/>
  <c r="N1999" i="2"/>
  <c r="Q2004" i="2"/>
  <c r="I2003" i="2"/>
  <c r="H2003" i="2"/>
  <c r="L2002" i="2" l="1"/>
  <c r="A1999" i="2"/>
  <c r="J2003" i="2"/>
  <c r="K2003" i="2" s="1"/>
  <c r="M2003" i="2" s="1"/>
  <c r="N2001" i="2"/>
  <c r="B1999" i="2"/>
  <c r="B2000" i="2"/>
  <c r="A2000" i="2"/>
  <c r="Q2005" i="2"/>
  <c r="I2004" i="2"/>
  <c r="H2004" i="2"/>
  <c r="L2003" i="2" l="1"/>
  <c r="B2001" i="2"/>
  <c r="J2004" i="2"/>
  <c r="K2004" i="2" s="1"/>
  <c r="M2004" i="2" s="1"/>
  <c r="A2001" i="2"/>
  <c r="N2002" i="2"/>
  <c r="Q2006" i="2"/>
  <c r="I2005" i="2"/>
  <c r="H2005" i="2"/>
  <c r="L2004" i="2" l="1"/>
  <c r="J2005" i="2"/>
  <c r="K2005" i="2" s="1"/>
  <c r="M2005" i="2" s="1"/>
  <c r="B2002" i="2"/>
  <c r="A2002" i="2"/>
  <c r="Q2007" i="2"/>
  <c r="I2006" i="2"/>
  <c r="H2006" i="2"/>
  <c r="L2005" i="2" l="1"/>
  <c r="J2006" i="2"/>
  <c r="K2006" i="2" s="1"/>
  <c r="M2006" i="2" s="1"/>
  <c r="N2004" i="2"/>
  <c r="N2003" i="2"/>
  <c r="Q2008" i="2"/>
  <c r="I2007" i="2"/>
  <c r="H2007" i="2"/>
  <c r="L2006" i="2" l="1"/>
  <c r="A2003" i="2"/>
  <c r="J2007" i="2"/>
  <c r="K2007" i="2" s="1"/>
  <c r="M2007" i="2" s="1"/>
  <c r="N2005" i="2"/>
  <c r="B2003" i="2"/>
  <c r="B2004" i="2"/>
  <c r="A2004" i="2"/>
  <c r="Q2009" i="2"/>
  <c r="I2008" i="2"/>
  <c r="H2008" i="2"/>
  <c r="L2007" i="2" l="1"/>
  <c r="B2005" i="2"/>
  <c r="J2008" i="2"/>
  <c r="K2008" i="2" s="1"/>
  <c r="M2008" i="2" s="1"/>
  <c r="A2005" i="2"/>
  <c r="N2006" i="2"/>
  <c r="Q2010" i="2"/>
  <c r="I2009" i="2"/>
  <c r="H2009" i="2"/>
  <c r="L2008" i="2" l="1"/>
  <c r="J2009" i="2"/>
  <c r="K2009" i="2" s="1"/>
  <c r="M2009" i="2" s="1"/>
  <c r="N2007" i="2"/>
  <c r="B2006" i="2"/>
  <c r="A2006" i="2"/>
  <c r="Q2011" i="2"/>
  <c r="I2010" i="2"/>
  <c r="H2010" i="2"/>
  <c r="L2009" i="2" l="1"/>
  <c r="A2007" i="2"/>
  <c r="J2010" i="2"/>
  <c r="K2010" i="2" s="1"/>
  <c r="M2010" i="2" s="1"/>
  <c r="B2007" i="2"/>
  <c r="N2008" i="2"/>
  <c r="Q2012" i="2"/>
  <c r="I2011" i="2"/>
  <c r="H2011" i="2"/>
  <c r="L2010" i="2" l="1"/>
  <c r="A2008" i="2"/>
  <c r="J2011" i="2"/>
  <c r="K2011" i="2" s="1"/>
  <c r="M2011" i="2" s="1"/>
  <c r="B2008" i="2"/>
  <c r="N2009" i="2"/>
  <c r="Q2013" i="2"/>
  <c r="I2012" i="2"/>
  <c r="H2012" i="2"/>
  <c r="L2011" i="2" l="1"/>
  <c r="J2012" i="2"/>
  <c r="K2012" i="2" s="1"/>
  <c r="M2012" i="2" s="1"/>
  <c r="N2010" i="2"/>
  <c r="B2009" i="2"/>
  <c r="A2009" i="2"/>
  <c r="Q2014" i="2"/>
  <c r="I2013" i="2"/>
  <c r="H2013" i="2"/>
  <c r="L2012" i="2" l="1"/>
  <c r="J2013" i="2"/>
  <c r="K2013" i="2" s="1"/>
  <c r="M2013" i="2" s="1"/>
  <c r="N2011" i="2"/>
  <c r="B2010" i="2"/>
  <c r="A2010" i="2"/>
  <c r="Q2015" i="2"/>
  <c r="I2014" i="2"/>
  <c r="H2014" i="2"/>
  <c r="L2013" i="2" l="1"/>
  <c r="J2014" i="2"/>
  <c r="K2014" i="2" s="1"/>
  <c r="M2014" i="2" s="1"/>
  <c r="N2012" i="2"/>
  <c r="B2011" i="2"/>
  <c r="A2011" i="2"/>
  <c r="Q2016" i="2"/>
  <c r="I2015" i="2"/>
  <c r="H2015" i="2"/>
  <c r="L2014" i="2" l="1"/>
  <c r="J2015" i="2"/>
  <c r="K2015" i="2" s="1"/>
  <c r="M2015" i="2" s="1"/>
  <c r="N2013" i="2"/>
  <c r="B2012" i="2"/>
  <c r="A2012" i="2"/>
  <c r="Q2017" i="2"/>
  <c r="I2016" i="2"/>
  <c r="H2016" i="2"/>
  <c r="L2015" i="2" l="1"/>
  <c r="J2016" i="2"/>
  <c r="K2016" i="2" s="1"/>
  <c r="M2016" i="2" s="1"/>
  <c r="N2014" i="2"/>
  <c r="B2013" i="2"/>
  <c r="A2013" i="2"/>
  <c r="Q2018" i="2"/>
  <c r="I2017" i="2"/>
  <c r="H2017" i="2"/>
  <c r="L2016" i="2" l="1"/>
  <c r="J2017" i="2"/>
  <c r="K2017" i="2" s="1"/>
  <c r="M2017" i="2" s="1"/>
  <c r="N2015" i="2"/>
  <c r="B2014" i="2"/>
  <c r="A2014" i="2"/>
  <c r="Q2019" i="2"/>
  <c r="I2018" i="2"/>
  <c r="H2018" i="2"/>
  <c r="L2017" i="2" l="1"/>
  <c r="J2018" i="2"/>
  <c r="K2018" i="2" s="1"/>
  <c r="M2018" i="2" s="1"/>
  <c r="N2016" i="2"/>
  <c r="B2015" i="2"/>
  <c r="A2015" i="2"/>
  <c r="Q2020" i="2"/>
  <c r="I2019" i="2"/>
  <c r="H2019" i="2"/>
  <c r="L2018" i="2" l="1"/>
  <c r="J2019" i="2"/>
  <c r="K2019" i="2" s="1"/>
  <c r="M2019" i="2" s="1"/>
  <c r="N2017" i="2"/>
  <c r="B2016" i="2"/>
  <c r="A2016" i="2"/>
  <c r="Q2021" i="2"/>
  <c r="I2020" i="2"/>
  <c r="H2020" i="2"/>
  <c r="L2019" i="2" l="1"/>
  <c r="J2020" i="2"/>
  <c r="K2020" i="2" s="1"/>
  <c r="M2020" i="2" s="1"/>
  <c r="N2018" i="2"/>
  <c r="B2017" i="2"/>
  <c r="A2017" i="2"/>
  <c r="Q2022" i="2"/>
  <c r="I2021" i="2"/>
  <c r="H2021" i="2"/>
  <c r="L2020" i="2" l="1"/>
  <c r="J2021" i="2"/>
  <c r="K2021" i="2" s="1"/>
  <c r="M2021" i="2" s="1"/>
  <c r="N2019" i="2"/>
  <c r="B2018" i="2"/>
  <c r="A2018" i="2"/>
  <c r="Q2023" i="2"/>
  <c r="I2022" i="2"/>
  <c r="H2022" i="2"/>
  <c r="L2021" i="2" l="1"/>
  <c r="J2022" i="2"/>
  <c r="K2022" i="2" s="1"/>
  <c r="M2022" i="2" s="1"/>
  <c r="N2020" i="2"/>
  <c r="B2019" i="2"/>
  <c r="A2019" i="2"/>
  <c r="Q2024" i="2"/>
  <c r="I2023" i="2"/>
  <c r="H2023" i="2"/>
  <c r="L2022" i="2" l="1"/>
  <c r="J2023" i="2"/>
  <c r="K2023" i="2" s="1"/>
  <c r="M2023" i="2" s="1"/>
  <c r="N2021" i="2"/>
  <c r="B2020" i="2"/>
  <c r="A2020" i="2"/>
  <c r="Q2025" i="2"/>
  <c r="I2024" i="2"/>
  <c r="H2024" i="2"/>
  <c r="L2023" i="2" l="1"/>
  <c r="J2024" i="2"/>
  <c r="K2024" i="2" s="1"/>
  <c r="M2024" i="2" s="1"/>
  <c r="N2022" i="2"/>
  <c r="B2021" i="2"/>
  <c r="A2021" i="2"/>
  <c r="Q2026" i="2"/>
  <c r="I2025" i="2"/>
  <c r="H2025" i="2"/>
  <c r="L2024" i="2" l="1"/>
  <c r="J2025" i="2"/>
  <c r="K2025" i="2" s="1"/>
  <c r="M2025" i="2" s="1"/>
  <c r="N2023" i="2"/>
  <c r="B2022" i="2"/>
  <c r="A2022" i="2"/>
  <c r="Q2027" i="2"/>
  <c r="I2026" i="2"/>
  <c r="H2026" i="2"/>
  <c r="L2025" i="2" l="1"/>
  <c r="J2026" i="2"/>
  <c r="K2026" i="2" s="1"/>
  <c r="M2026" i="2" s="1"/>
  <c r="N2024" i="2"/>
  <c r="B2023" i="2"/>
  <c r="A2023" i="2"/>
  <c r="Q2028" i="2"/>
  <c r="I2027" i="2"/>
  <c r="H2027" i="2"/>
  <c r="L2026" i="2" l="1"/>
  <c r="J2027" i="2"/>
  <c r="K2027" i="2" s="1"/>
  <c r="M2027" i="2" s="1"/>
  <c r="N2025" i="2"/>
  <c r="B2024" i="2"/>
  <c r="A2024" i="2"/>
  <c r="Q2029" i="2"/>
  <c r="I2028" i="2"/>
  <c r="H2028" i="2"/>
  <c r="L2027" i="2" l="1"/>
  <c r="J2028" i="2"/>
  <c r="K2028" i="2" s="1"/>
  <c r="M2028" i="2" s="1"/>
  <c r="N2026" i="2"/>
  <c r="B2025" i="2"/>
  <c r="A2025" i="2"/>
  <c r="Q2030" i="2"/>
  <c r="I2029" i="2"/>
  <c r="H2029" i="2"/>
  <c r="L2028" i="2" l="1"/>
  <c r="J2029" i="2"/>
  <c r="K2029" i="2" s="1"/>
  <c r="M2029" i="2" s="1"/>
  <c r="N2027" i="2"/>
  <c r="B2026" i="2"/>
  <c r="A2026" i="2"/>
  <c r="Q2031" i="2"/>
  <c r="I2030" i="2"/>
  <c r="H2030" i="2"/>
  <c r="L2029" i="2" l="1"/>
  <c r="J2030" i="2"/>
  <c r="K2030" i="2" s="1"/>
  <c r="M2030" i="2" s="1"/>
  <c r="N2028" i="2"/>
  <c r="B2027" i="2"/>
  <c r="A2027" i="2"/>
  <c r="Q2032" i="2"/>
  <c r="I2031" i="2"/>
  <c r="H2031" i="2"/>
  <c r="L2030" i="2" l="1"/>
  <c r="J2031" i="2"/>
  <c r="K2031" i="2" s="1"/>
  <c r="M2031" i="2" s="1"/>
  <c r="N2029" i="2"/>
  <c r="B2028" i="2"/>
  <c r="A2028" i="2"/>
  <c r="Q2033" i="2"/>
  <c r="I2032" i="2"/>
  <c r="H2032" i="2"/>
  <c r="L2031" i="2" l="1"/>
  <c r="J2032" i="2"/>
  <c r="K2032" i="2" s="1"/>
  <c r="M2032" i="2" s="1"/>
  <c r="N2030" i="2"/>
  <c r="B2029" i="2"/>
  <c r="A2029" i="2"/>
  <c r="Q2034" i="2"/>
  <c r="I2033" i="2"/>
  <c r="H2033" i="2"/>
  <c r="L2032" i="2" l="1"/>
  <c r="J2033" i="2"/>
  <c r="K2033" i="2" s="1"/>
  <c r="M2033" i="2" s="1"/>
  <c r="N2031" i="2"/>
  <c r="B2030" i="2"/>
  <c r="A2030" i="2"/>
  <c r="Q2035" i="2"/>
  <c r="I2034" i="2"/>
  <c r="H2034" i="2"/>
  <c r="L2033" i="2" l="1"/>
  <c r="J2034" i="2"/>
  <c r="K2034" i="2" s="1"/>
  <c r="M2034" i="2" s="1"/>
  <c r="N2032" i="2"/>
  <c r="B2031" i="2"/>
  <c r="A2031" i="2"/>
  <c r="Q2036" i="2"/>
  <c r="I2035" i="2"/>
  <c r="H2035" i="2"/>
  <c r="L2034" i="2" l="1"/>
  <c r="J2035" i="2"/>
  <c r="K2035" i="2" s="1"/>
  <c r="M2035" i="2" s="1"/>
  <c r="N2033" i="2"/>
  <c r="B2032" i="2"/>
  <c r="A2032" i="2"/>
  <c r="Q2037" i="2"/>
  <c r="I2036" i="2"/>
  <c r="H2036" i="2"/>
  <c r="L2035" i="2" l="1"/>
  <c r="J2036" i="2"/>
  <c r="K2036" i="2" s="1"/>
  <c r="M2036" i="2" s="1"/>
  <c r="N2034" i="2"/>
  <c r="B2033" i="2"/>
  <c r="A2033" i="2"/>
  <c r="Q2038" i="2"/>
  <c r="I2037" i="2"/>
  <c r="H2037" i="2"/>
  <c r="L2036" i="2" l="1"/>
  <c r="J2037" i="2"/>
  <c r="K2037" i="2" s="1"/>
  <c r="M2037" i="2" s="1"/>
  <c r="N2035" i="2"/>
  <c r="B2034" i="2"/>
  <c r="A2034" i="2"/>
  <c r="Q2039" i="2"/>
  <c r="I2038" i="2"/>
  <c r="H2038" i="2"/>
  <c r="L2037" i="2" l="1"/>
  <c r="J2038" i="2"/>
  <c r="K2038" i="2" s="1"/>
  <c r="M2038" i="2" s="1"/>
  <c r="N2036" i="2"/>
  <c r="B2035" i="2"/>
  <c r="A2035" i="2"/>
  <c r="Q2040" i="2"/>
  <c r="I2039" i="2"/>
  <c r="H2039" i="2"/>
  <c r="L2038" i="2" l="1"/>
  <c r="J2039" i="2"/>
  <c r="K2039" i="2" s="1"/>
  <c r="M2039" i="2" s="1"/>
  <c r="N2037" i="2"/>
  <c r="B2036" i="2"/>
  <c r="A2036" i="2"/>
  <c r="Q2041" i="2"/>
  <c r="I2040" i="2"/>
  <c r="H2040" i="2"/>
  <c r="L2039" i="2" l="1"/>
  <c r="J2040" i="2"/>
  <c r="K2040" i="2" s="1"/>
  <c r="M2040" i="2" s="1"/>
  <c r="N2038" i="2"/>
  <c r="B2037" i="2"/>
  <c r="A2037" i="2"/>
  <c r="Q2042" i="2"/>
  <c r="I2041" i="2"/>
  <c r="H2041" i="2"/>
  <c r="L2040" i="2" l="1"/>
  <c r="J2041" i="2"/>
  <c r="K2041" i="2" s="1"/>
  <c r="M2041" i="2" s="1"/>
  <c r="N2039" i="2"/>
  <c r="B2038" i="2"/>
  <c r="A2038" i="2"/>
  <c r="Q2043" i="2"/>
  <c r="I2042" i="2"/>
  <c r="H2042" i="2"/>
  <c r="L2041" i="2" l="1"/>
  <c r="J2042" i="2"/>
  <c r="K2042" i="2" s="1"/>
  <c r="M2042" i="2" s="1"/>
  <c r="N2040" i="2"/>
  <c r="B2039" i="2"/>
  <c r="A2039" i="2"/>
  <c r="Q2044" i="2"/>
  <c r="I2043" i="2"/>
  <c r="H2043" i="2"/>
  <c r="L2042" i="2" l="1"/>
  <c r="J2043" i="2"/>
  <c r="K2043" i="2" s="1"/>
  <c r="M2043" i="2" s="1"/>
  <c r="N2041" i="2"/>
  <c r="B2040" i="2"/>
  <c r="A2040" i="2"/>
  <c r="Q2045" i="2"/>
  <c r="I2044" i="2"/>
  <c r="H2044" i="2"/>
  <c r="L2043" i="2" l="1"/>
  <c r="J2044" i="2"/>
  <c r="K2044" i="2" s="1"/>
  <c r="M2044" i="2" s="1"/>
  <c r="N2042" i="2"/>
  <c r="B2041" i="2"/>
  <c r="A2041" i="2"/>
  <c r="Q2046" i="2"/>
  <c r="I2045" i="2"/>
  <c r="H2045" i="2"/>
  <c r="L2044" i="2" l="1"/>
  <c r="J2045" i="2"/>
  <c r="K2045" i="2" s="1"/>
  <c r="M2045" i="2" s="1"/>
  <c r="N2043" i="2"/>
  <c r="B2042" i="2"/>
  <c r="A2042" i="2"/>
  <c r="Q2047" i="2"/>
  <c r="I2046" i="2"/>
  <c r="H2046" i="2"/>
  <c r="L2045" i="2" l="1"/>
  <c r="J2046" i="2"/>
  <c r="K2046" i="2" s="1"/>
  <c r="M2046" i="2" s="1"/>
  <c r="N2044" i="2"/>
  <c r="B2043" i="2"/>
  <c r="A2043" i="2"/>
  <c r="Q2048" i="2"/>
  <c r="I2047" i="2"/>
  <c r="H2047" i="2"/>
  <c r="L2046" i="2" l="1"/>
  <c r="J2047" i="2"/>
  <c r="K2047" i="2" s="1"/>
  <c r="M2047" i="2" s="1"/>
  <c r="N2045" i="2"/>
  <c r="B2044" i="2"/>
  <c r="A2044" i="2"/>
  <c r="Q2049" i="2"/>
  <c r="I2048" i="2"/>
  <c r="H2048" i="2"/>
  <c r="L2047" i="2" l="1"/>
  <c r="J2048" i="2"/>
  <c r="K2048" i="2" s="1"/>
  <c r="M2048" i="2" s="1"/>
  <c r="N2046" i="2"/>
  <c r="B2045" i="2"/>
  <c r="A2045" i="2"/>
  <c r="Q2050" i="2"/>
  <c r="I2049" i="2"/>
  <c r="H2049" i="2"/>
  <c r="L2048" i="2" l="1"/>
  <c r="J2049" i="2"/>
  <c r="K2049" i="2" s="1"/>
  <c r="M2049" i="2" s="1"/>
  <c r="N2047" i="2"/>
  <c r="B2046" i="2"/>
  <c r="A2046" i="2"/>
  <c r="Q2051" i="2"/>
  <c r="I2050" i="2"/>
  <c r="H2050" i="2"/>
  <c r="L2049" i="2" l="1"/>
  <c r="J2050" i="2"/>
  <c r="K2050" i="2" s="1"/>
  <c r="M2050" i="2" s="1"/>
  <c r="N2048" i="2"/>
  <c r="B2047" i="2"/>
  <c r="A2047" i="2"/>
  <c r="Q2052" i="2"/>
  <c r="I2051" i="2"/>
  <c r="H2051" i="2"/>
  <c r="L2050" i="2" l="1"/>
  <c r="J2051" i="2"/>
  <c r="K2051" i="2" s="1"/>
  <c r="M2051" i="2" s="1"/>
  <c r="N2049" i="2"/>
  <c r="B2048" i="2"/>
  <c r="A2048" i="2"/>
  <c r="Q2053" i="2"/>
  <c r="I2052" i="2"/>
  <c r="H2052" i="2"/>
  <c r="L2051" i="2" l="1"/>
  <c r="J2052" i="2"/>
  <c r="K2052" i="2" s="1"/>
  <c r="M2052" i="2" s="1"/>
  <c r="N2050" i="2"/>
  <c r="B2049" i="2"/>
  <c r="A2049" i="2"/>
  <c r="Q2054" i="2"/>
  <c r="I2053" i="2"/>
  <c r="H2053" i="2"/>
  <c r="L2052" i="2" l="1"/>
  <c r="J2053" i="2"/>
  <c r="K2053" i="2" s="1"/>
  <c r="M2053" i="2" s="1"/>
  <c r="N2051" i="2"/>
  <c r="B2050" i="2"/>
  <c r="A2050" i="2"/>
  <c r="Q2055" i="2"/>
  <c r="I2054" i="2"/>
  <c r="H2054" i="2"/>
  <c r="L2053" i="2" l="1"/>
  <c r="J2054" i="2"/>
  <c r="K2054" i="2" s="1"/>
  <c r="M2054" i="2" s="1"/>
  <c r="N2052" i="2"/>
  <c r="B2051" i="2"/>
  <c r="A2051" i="2"/>
  <c r="Q2056" i="2"/>
  <c r="I2055" i="2"/>
  <c r="H2055" i="2"/>
  <c r="L2054" i="2" l="1"/>
  <c r="J2055" i="2"/>
  <c r="K2055" i="2" s="1"/>
  <c r="M2055" i="2" s="1"/>
  <c r="N2053" i="2"/>
  <c r="B2052" i="2"/>
  <c r="A2052" i="2"/>
  <c r="Q2057" i="2"/>
  <c r="I2056" i="2"/>
  <c r="H2056" i="2"/>
  <c r="L2055" i="2" l="1"/>
  <c r="J2056" i="2"/>
  <c r="K2056" i="2" s="1"/>
  <c r="M2056" i="2" s="1"/>
  <c r="N2054" i="2"/>
  <c r="B2053" i="2"/>
  <c r="A2053" i="2"/>
  <c r="Q2058" i="2"/>
  <c r="I2057" i="2"/>
  <c r="H2057" i="2"/>
  <c r="L2056" i="2" l="1"/>
  <c r="J2057" i="2"/>
  <c r="K2057" i="2" s="1"/>
  <c r="M2057" i="2" s="1"/>
  <c r="N2055" i="2"/>
  <c r="B2054" i="2"/>
  <c r="A2054" i="2"/>
  <c r="Q2059" i="2"/>
  <c r="I2058" i="2"/>
  <c r="H2058" i="2"/>
  <c r="L2057" i="2" l="1"/>
  <c r="J2058" i="2"/>
  <c r="K2058" i="2" s="1"/>
  <c r="M2058" i="2" s="1"/>
  <c r="N2056" i="2"/>
  <c r="B2055" i="2"/>
  <c r="A2055" i="2"/>
  <c r="Q2060" i="2"/>
  <c r="I2059" i="2"/>
  <c r="H2059" i="2"/>
  <c r="L2058" i="2" l="1"/>
  <c r="N2057" i="2"/>
  <c r="B2057" i="2" s="1"/>
  <c r="J2059" i="2"/>
  <c r="K2059" i="2" s="1"/>
  <c r="M2059" i="2" s="1"/>
  <c r="B2056" i="2"/>
  <c r="A2056" i="2"/>
  <c r="Q2061" i="2"/>
  <c r="I2060" i="2"/>
  <c r="H2060" i="2"/>
  <c r="L2059" i="2" l="1"/>
  <c r="A2057" i="2"/>
  <c r="J2060" i="2"/>
  <c r="K2060" i="2" s="1"/>
  <c r="M2060" i="2" s="1"/>
  <c r="N2058" i="2"/>
  <c r="Q2062" i="2"/>
  <c r="I2061" i="2"/>
  <c r="H2061" i="2"/>
  <c r="L2060" i="2" l="1"/>
  <c r="J2061" i="2"/>
  <c r="K2061" i="2" s="1"/>
  <c r="M2061" i="2" s="1"/>
  <c r="N2059" i="2"/>
  <c r="B2058" i="2"/>
  <c r="A2058" i="2"/>
  <c r="Q2063" i="2"/>
  <c r="I2062" i="2"/>
  <c r="H2062" i="2"/>
  <c r="L2061" i="2" l="1"/>
  <c r="N2061" i="2" s="1"/>
  <c r="N2060" i="2"/>
  <c r="J2062" i="2"/>
  <c r="K2062" i="2" s="1"/>
  <c r="M2062" i="2" s="1"/>
  <c r="B2059" i="2"/>
  <c r="A2059" i="2"/>
  <c r="Q2064" i="2"/>
  <c r="I2063" i="2"/>
  <c r="H2063" i="2"/>
  <c r="L2062" i="2" l="1"/>
  <c r="J2063" i="2"/>
  <c r="K2063" i="2" s="1"/>
  <c r="M2063" i="2" s="1"/>
  <c r="N2062" i="2"/>
  <c r="B2061" i="2"/>
  <c r="A2061" i="2"/>
  <c r="B2060" i="2"/>
  <c r="A2060" i="2"/>
  <c r="Q2065" i="2"/>
  <c r="I2064" i="2"/>
  <c r="H2064" i="2"/>
  <c r="L2063" i="2" l="1"/>
  <c r="J2064" i="2"/>
  <c r="K2064" i="2" s="1"/>
  <c r="M2064" i="2" s="1"/>
  <c r="N2063" i="2"/>
  <c r="B2062" i="2"/>
  <c r="A2062" i="2"/>
  <c r="Q2066" i="2"/>
  <c r="I2065" i="2"/>
  <c r="H2065" i="2"/>
  <c r="L2064" i="2" l="1"/>
  <c r="J2065" i="2"/>
  <c r="K2065" i="2" s="1"/>
  <c r="M2065" i="2" s="1"/>
  <c r="N2064" i="2"/>
  <c r="Q2067" i="2"/>
  <c r="I2066" i="2"/>
  <c r="H2066" i="2"/>
  <c r="L2065" i="2" l="1"/>
  <c r="J2066" i="2"/>
  <c r="K2066" i="2" s="1"/>
  <c r="M2066" i="2" s="1"/>
  <c r="B2063" i="2"/>
  <c r="A2063" i="2"/>
  <c r="B2064" i="2"/>
  <c r="A2064" i="2"/>
  <c r="Q2068" i="2"/>
  <c r="I2067" i="2"/>
  <c r="H2067" i="2"/>
  <c r="L2066" i="2" l="1"/>
  <c r="J2067" i="2"/>
  <c r="K2067" i="2" s="1"/>
  <c r="M2067" i="2" s="1"/>
  <c r="N2065" i="2"/>
  <c r="Q2069" i="2"/>
  <c r="I2068" i="2"/>
  <c r="H2068" i="2"/>
  <c r="L2067" i="2" l="1"/>
  <c r="J2068" i="2"/>
  <c r="K2068" i="2" s="1"/>
  <c r="M2068" i="2" s="1"/>
  <c r="N2066" i="2"/>
  <c r="B2065" i="2"/>
  <c r="A2065" i="2"/>
  <c r="Q2070" i="2"/>
  <c r="I2069" i="2"/>
  <c r="H2069" i="2"/>
  <c r="L2068" i="2" l="1"/>
  <c r="J2069" i="2"/>
  <c r="K2069" i="2" s="1"/>
  <c r="M2069" i="2" s="1"/>
  <c r="N2067" i="2"/>
  <c r="B2066" i="2"/>
  <c r="A2066" i="2"/>
  <c r="Q2071" i="2"/>
  <c r="I2070" i="2"/>
  <c r="H2070" i="2"/>
  <c r="L2069" i="2" l="1"/>
  <c r="J2070" i="2"/>
  <c r="K2070" i="2" s="1"/>
  <c r="M2070" i="2" s="1"/>
  <c r="N2068" i="2"/>
  <c r="B2067" i="2"/>
  <c r="A2067" i="2"/>
  <c r="Q2072" i="2"/>
  <c r="I2071" i="2"/>
  <c r="H2071" i="2"/>
  <c r="L2070" i="2" l="1"/>
  <c r="J2071" i="2"/>
  <c r="K2071" i="2" s="1"/>
  <c r="M2071" i="2" s="1"/>
  <c r="N2069" i="2"/>
  <c r="B2068" i="2"/>
  <c r="A2068" i="2"/>
  <c r="Q2073" i="2"/>
  <c r="I2072" i="2"/>
  <c r="H2072" i="2"/>
  <c r="L2071" i="2" l="1"/>
  <c r="J2072" i="2"/>
  <c r="K2072" i="2" s="1"/>
  <c r="M2072" i="2" s="1"/>
  <c r="B2069" i="2"/>
  <c r="A2069" i="2"/>
  <c r="Q2074" i="2"/>
  <c r="I2073" i="2"/>
  <c r="H2073" i="2"/>
  <c r="L2072" i="2" l="1"/>
  <c r="J2073" i="2"/>
  <c r="K2073" i="2" s="1"/>
  <c r="M2073" i="2" s="1"/>
  <c r="N2071" i="2"/>
  <c r="B2071" i="2" s="1"/>
  <c r="N2070" i="2"/>
  <c r="Q2075" i="2"/>
  <c r="I2074" i="2"/>
  <c r="H2074" i="2"/>
  <c r="L2073" i="2" l="1"/>
  <c r="A2070" i="2"/>
  <c r="J2074" i="2"/>
  <c r="K2074" i="2" s="1"/>
  <c r="M2074" i="2" s="1"/>
  <c r="A2071" i="2"/>
  <c r="B2070" i="2"/>
  <c r="N2072" i="2"/>
  <c r="Q2076" i="2"/>
  <c r="I2075" i="2"/>
  <c r="H2075" i="2"/>
  <c r="L2074" i="2" l="1"/>
  <c r="J2075" i="2"/>
  <c r="K2075" i="2" s="1"/>
  <c r="M2075" i="2" s="1"/>
  <c r="N2073" i="2"/>
  <c r="B2072" i="2"/>
  <c r="A2072" i="2"/>
  <c r="Q2077" i="2"/>
  <c r="I2076" i="2"/>
  <c r="H2076" i="2"/>
  <c r="L2075" i="2" l="1"/>
  <c r="J2076" i="2"/>
  <c r="K2076" i="2" s="1"/>
  <c r="M2076" i="2" s="1"/>
  <c r="B2073" i="2"/>
  <c r="A2073" i="2"/>
  <c r="Q2078" i="2"/>
  <c r="I2077" i="2"/>
  <c r="H2077" i="2"/>
  <c r="L2076" i="2" l="1"/>
  <c r="J2077" i="2"/>
  <c r="K2077" i="2" s="1"/>
  <c r="M2077" i="2" s="1"/>
  <c r="N2075" i="2"/>
  <c r="N2074" i="2"/>
  <c r="Q2079" i="2"/>
  <c r="I2078" i="2"/>
  <c r="H2078" i="2"/>
  <c r="L2077" i="2" l="1"/>
  <c r="B2074" i="2"/>
  <c r="J2078" i="2"/>
  <c r="K2078" i="2" s="1"/>
  <c r="M2078" i="2" s="1"/>
  <c r="A2074" i="2"/>
  <c r="N2076" i="2"/>
  <c r="B2075" i="2"/>
  <c r="A2075" i="2"/>
  <c r="Q2080" i="2"/>
  <c r="I2079" i="2"/>
  <c r="H2079" i="2"/>
  <c r="L2078" i="2" l="1"/>
  <c r="J2079" i="2"/>
  <c r="K2079" i="2" s="1"/>
  <c r="M2079" i="2" s="1"/>
  <c r="N2077" i="2"/>
  <c r="B2076" i="2"/>
  <c r="A2076" i="2"/>
  <c r="Q2081" i="2"/>
  <c r="I2080" i="2"/>
  <c r="H2080" i="2"/>
  <c r="L2079" i="2" l="1"/>
  <c r="J2080" i="2"/>
  <c r="K2080" i="2" s="1"/>
  <c r="M2080" i="2" s="1"/>
  <c r="N2078" i="2"/>
  <c r="B2077" i="2"/>
  <c r="A2077" i="2"/>
  <c r="Q2082" i="2"/>
  <c r="I2081" i="2"/>
  <c r="H2081" i="2"/>
  <c r="L2080" i="2" l="1"/>
  <c r="J2081" i="2"/>
  <c r="K2081" i="2" s="1"/>
  <c r="M2081" i="2" s="1"/>
  <c r="N2079" i="2"/>
  <c r="B2078" i="2"/>
  <c r="A2078" i="2"/>
  <c r="Q2083" i="2"/>
  <c r="I2082" i="2"/>
  <c r="H2082" i="2"/>
  <c r="L2081" i="2" l="1"/>
  <c r="J2082" i="2"/>
  <c r="K2082" i="2" s="1"/>
  <c r="M2082" i="2" s="1"/>
  <c r="N2080" i="2"/>
  <c r="B2079" i="2"/>
  <c r="A2079" i="2"/>
  <c r="Q2084" i="2"/>
  <c r="I2083" i="2"/>
  <c r="H2083" i="2"/>
  <c r="L2082" i="2" l="1"/>
  <c r="J2083" i="2"/>
  <c r="K2083" i="2" s="1"/>
  <c r="M2083" i="2" s="1"/>
  <c r="N2081" i="2"/>
  <c r="B2080" i="2"/>
  <c r="A2080" i="2"/>
  <c r="Q2085" i="2"/>
  <c r="I2084" i="2"/>
  <c r="H2084" i="2"/>
  <c r="L2083" i="2" l="1"/>
  <c r="J2084" i="2"/>
  <c r="K2084" i="2" s="1"/>
  <c r="M2084" i="2" s="1"/>
  <c r="N2082" i="2"/>
  <c r="B2081" i="2"/>
  <c r="A2081" i="2"/>
  <c r="Q2086" i="2"/>
  <c r="I2085" i="2"/>
  <c r="H2085" i="2"/>
  <c r="L2084" i="2" l="1"/>
  <c r="J2085" i="2"/>
  <c r="K2085" i="2" s="1"/>
  <c r="M2085" i="2" s="1"/>
  <c r="N2083" i="2"/>
  <c r="B2082" i="2"/>
  <c r="A2082" i="2"/>
  <c r="Q2087" i="2"/>
  <c r="I2086" i="2"/>
  <c r="H2086" i="2"/>
  <c r="L2085" i="2" l="1"/>
  <c r="J2086" i="2"/>
  <c r="K2086" i="2" s="1"/>
  <c r="M2086" i="2" s="1"/>
  <c r="N2084" i="2"/>
  <c r="B2083" i="2"/>
  <c r="A2083" i="2"/>
  <c r="Q2088" i="2"/>
  <c r="I2087" i="2"/>
  <c r="H2087" i="2"/>
  <c r="L2086" i="2" l="1"/>
  <c r="J2087" i="2"/>
  <c r="K2087" i="2" s="1"/>
  <c r="M2087" i="2" s="1"/>
  <c r="N2085" i="2"/>
  <c r="B2084" i="2"/>
  <c r="A2084" i="2"/>
  <c r="Q2089" i="2"/>
  <c r="I2088" i="2"/>
  <c r="H2088" i="2"/>
  <c r="L2087" i="2" l="1"/>
  <c r="J2088" i="2"/>
  <c r="K2088" i="2" s="1"/>
  <c r="M2088" i="2" s="1"/>
  <c r="N2086" i="2"/>
  <c r="B2085" i="2"/>
  <c r="A2085" i="2"/>
  <c r="Q2090" i="2"/>
  <c r="I2089" i="2"/>
  <c r="H2089" i="2"/>
  <c r="L2088" i="2" l="1"/>
  <c r="J2089" i="2"/>
  <c r="K2089" i="2" s="1"/>
  <c r="M2089" i="2" s="1"/>
  <c r="N2087" i="2"/>
  <c r="B2086" i="2"/>
  <c r="A2086" i="2"/>
  <c r="Q2091" i="2"/>
  <c r="I2090" i="2"/>
  <c r="H2090" i="2"/>
  <c r="L2089" i="2" l="1"/>
  <c r="J2090" i="2"/>
  <c r="K2090" i="2" s="1"/>
  <c r="M2090" i="2" s="1"/>
  <c r="N2088" i="2"/>
  <c r="B2087" i="2"/>
  <c r="A2087" i="2"/>
  <c r="Q2092" i="2"/>
  <c r="I2091" i="2"/>
  <c r="H2091" i="2"/>
  <c r="L2090" i="2" l="1"/>
  <c r="J2091" i="2"/>
  <c r="K2091" i="2" s="1"/>
  <c r="M2091" i="2" s="1"/>
  <c r="N2089" i="2"/>
  <c r="B2088" i="2"/>
  <c r="A2088" i="2"/>
  <c r="Q2093" i="2"/>
  <c r="I2092" i="2"/>
  <c r="H2092" i="2"/>
  <c r="L2091" i="2" l="1"/>
  <c r="J2092" i="2"/>
  <c r="K2092" i="2" s="1"/>
  <c r="M2092" i="2" s="1"/>
  <c r="N2090" i="2"/>
  <c r="B2089" i="2"/>
  <c r="A2089" i="2"/>
  <c r="Q2094" i="2"/>
  <c r="I2093" i="2"/>
  <c r="H2093" i="2"/>
  <c r="L2092" i="2" l="1"/>
  <c r="J2093" i="2"/>
  <c r="K2093" i="2" s="1"/>
  <c r="M2093" i="2" s="1"/>
  <c r="N2091" i="2"/>
  <c r="B2090" i="2"/>
  <c r="A2090" i="2"/>
  <c r="Q2095" i="2"/>
  <c r="I2094" i="2"/>
  <c r="H2094" i="2"/>
  <c r="L2093" i="2" l="1"/>
  <c r="J2094" i="2"/>
  <c r="K2094" i="2" s="1"/>
  <c r="M2094" i="2" s="1"/>
  <c r="N2092" i="2"/>
  <c r="B2091" i="2"/>
  <c r="A2091" i="2"/>
  <c r="Q2096" i="2"/>
  <c r="I2095" i="2"/>
  <c r="H2095" i="2"/>
  <c r="L2094" i="2" l="1"/>
  <c r="J2095" i="2"/>
  <c r="K2095" i="2" s="1"/>
  <c r="M2095" i="2" s="1"/>
  <c r="N2093" i="2"/>
  <c r="B2092" i="2"/>
  <c r="A2092" i="2"/>
  <c r="Q2097" i="2"/>
  <c r="I2096" i="2"/>
  <c r="H2096" i="2"/>
  <c r="L2095" i="2" l="1"/>
  <c r="J2096" i="2"/>
  <c r="K2096" i="2" s="1"/>
  <c r="M2096" i="2" s="1"/>
  <c r="N2094" i="2"/>
  <c r="B2093" i="2"/>
  <c r="A2093" i="2"/>
  <c r="Q2098" i="2"/>
  <c r="I2097" i="2"/>
  <c r="H2097" i="2"/>
  <c r="L2096" i="2" l="1"/>
  <c r="N2095" i="2"/>
  <c r="J2097" i="2"/>
  <c r="K2097" i="2" s="1"/>
  <c r="M2097" i="2" s="1"/>
  <c r="B2094" i="2"/>
  <c r="A2094" i="2"/>
  <c r="Q2099" i="2"/>
  <c r="I2098" i="2"/>
  <c r="H2098" i="2"/>
  <c r="L2097" i="2" l="1"/>
  <c r="J2098" i="2"/>
  <c r="K2098" i="2" s="1"/>
  <c r="M2098" i="2" s="1"/>
  <c r="N2096" i="2"/>
  <c r="B2095" i="2"/>
  <c r="A2095" i="2"/>
  <c r="Q2100" i="2"/>
  <c r="I2099" i="2"/>
  <c r="H2099" i="2"/>
  <c r="L2098" i="2" l="1"/>
  <c r="J2099" i="2"/>
  <c r="K2099" i="2" s="1"/>
  <c r="M2099" i="2" s="1"/>
  <c r="N2097" i="2"/>
  <c r="B2096" i="2"/>
  <c r="A2096" i="2"/>
  <c r="Q2101" i="2"/>
  <c r="I2100" i="2"/>
  <c r="H2100" i="2"/>
  <c r="L2099" i="2" l="1"/>
  <c r="J2100" i="2"/>
  <c r="K2100" i="2" s="1"/>
  <c r="M2100" i="2" s="1"/>
  <c r="N2098" i="2"/>
  <c r="B2097" i="2"/>
  <c r="A2097" i="2"/>
  <c r="Q2102" i="2"/>
  <c r="I2101" i="2"/>
  <c r="H2101" i="2"/>
  <c r="L2100" i="2" l="1"/>
  <c r="J2101" i="2"/>
  <c r="K2101" i="2" s="1"/>
  <c r="M2101" i="2" s="1"/>
  <c r="N2099" i="2"/>
  <c r="B2098" i="2"/>
  <c r="A2098" i="2"/>
  <c r="Q2103" i="2"/>
  <c r="I2102" i="2"/>
  <c r="H2102" i="2"/>
  <c r="L2101" i="2" l="1"/>
  <c r="J2102" i="2"/>
  <c r="K2102" i="2" s="1"/>
  <c r="M2102" i="2" s="1"/>
  <c r="N2100" i="2"/>
  <c r="B2099" i="2"/>
  <c r="A2099" i="2"/>
  <c r="Q2104" i="2"/>
  <c r="I2103" i="2"/>
  <c r="H2103" i="2"/>
  <c r="L2102" i="2" l="1"/>
  <c r="J2103" i="2"/>
  <c r="K2103" i="2" s="1"/>
  <c r="M2103" i="2" s="1"/>
  <c r="N2101" i="2"/>
  <c r="B2100" i="2"/>
  <c r="A2100" i="2"/>
  <c r="Q2105" i="2"/>
  <c r="I2104" i="2"/>
  <c r="H2104" i="2"/>
  <c r="L2103" i="2" l="1"/>
  <c r="J2104" i="2"/>
  <c r="K2104" i="2" s="1"/>
  <c r="M2104" i="2" s="1"/>
  <c r="N2102" i="2"/>
  <c r="B2101" i="2"/>
  <c r="A2101" i="2"/>
  <c r="Q2106" i="2"/>
  <c r="I2105" i="2"/>
  <c r="H2105" i="2"/>
  <c r="L2104" i="2" l="1"/>
  <c r="J2105" i="2"/>
  <c r="K2105" i="2" s="1"/>
  <c r="M2105" i="2" s="1"/>
  <c r="N2103" i="2"/>
  <c r="B2102" i="2"/>
  <c r="A2102" i="2"/>
  <c r="Q2107" i="2"/>
  <c r="I2106" i="2"/>
  <c r="H2106" i="2"/>
  <c r="L2105" i="2" l="1"/>
  <c r="J2106" i="2"/>
  <c r="K2106" i="2" s="1"/>
  <c r="M2106" i="2" s="1"/>
  <c r="N2104" i="2"/>
  <c r="B2103" i="2"/>
  <c r="A2103" i="2"/>
  <c r="Q2108" i="2"/>
  <c r="I2107" i="2"/>
  <c r="H2107" i="2"/>
  <c r="L2106" i="2" l="1"/>
  <c r="J2107" i="2"/>
  <c r="K2107" i="2" s="1"/>
  <c r="M2107" i="2" s="1"/>
  <c r="N2105" i="2"/>
  <c r="B2104" i="2"/>
  <c r="A2104" i="2"/>
  <c r="Q2109" i="2"/>
  <c r="I2108" i="2"/>
  <c r="H2108" i="2"/>
  <c r="L2107" i="2" l="1"/>
  <c r="J2108" i="2"/>
  <c r="K2108" i="2" s="1"/>
  <c r="M2108" i="2" s="1"/>
  <c r="N2106" i="2"/>
  <c r="B2105" i="2"/>
  <c r="A2105" i="2"/>
  <c r="Q2110" i="2"/>
  <c r="I2109" i="2"/>
  <c r="H2109" i="2"/>
  <c r="L2108" i="2" l="1"/>
  <c r="J2109" i="2"/>
  <c r="K2109" i="2" s="1"/>
  <c r="M2109" i="2" s="1"/>
  <c r="N2107" i="2"/>
  <c r="B2106" i="2"/>
  <c r="A2106" i="2"/>
  <c r="Q2111" i="2"/>
  <c r="I2110" i="2"/>
  <c r="H2110" i="2"/>
  <c r="L2109" i="2" l="1"/>
  <c r="J2110" i="2"/>
  <c r="K2110" i="2" s="1"/>
  <c r="M2110" i="2" s="1"/>
  <c r="N2108" i="2"/>
  <c r="B2107" i="2"/>
  <c r="A2107" i="2"/>
  <c r="Q2112" i="2"/>
  <c r="I2111" i="2"/>
  <c r="H2111" i="2"/>
  <c r="L2110" i="2" l="1"/>
  <c r="J2111" i="2"/>
  <c r="K2111" i="2" s="1"/>
  <c r="M2111" i="2" s="1"/>
  <c r="N2109" i="2"/>
  <c r="B2108" i="2"/>
  <c r="A2108" i="2"/>
  <c r="Q2113" i="2"/>
  <c r="I2112" i="2"/>
  <c r="H2112" i="2"/>
  <c r="L2111" i="2" l="1"/>
  <c r="J2112" i="2"/>
  <c r="K2112" i="2" s="1"/>
  <c r="M2112" i="2" s="1"/>
  <c r="N2110" i="2"/>
  <c r="B2109" i="2"/>
  <c r="A2109" i="2"/>
  <c r="Q2114" i="2"/>
  <c r="I2113" i="2"/>
  <c r="H2113" i="2"/>
  <c r="L2112" i="2" l="1"/>
  <c r="J2113" i="2"/>
  <c r="K2113" i="2" s="1"/>
  <c r="M2113" i="2" s="1"/>
  <c r="N2111" i="2"/>
  <c r="B2110" i="2"/>
  <c r="A2110" i="2"/>
  <c r="Q2115" i="2"/>
  <c r="I2114" i="2"/>
  <c r="H2114" i="2"/>
  <c r="L2113" i="2" l="1"/>
  <c r="J2114" i="2"/>
  <c r="K2114" i="2" s="1"/>
  <c r="M2114" i="2" s="1"/>
  <c r="N2112" i="2"/>
  <c r="B2111" i="2"/>
  <c r="A2111" i="2"/>
  <c r="Q2116" i="2"/>
  <c r="I2115" i="2"/>
  <c r="H2115" i="2"/>
  <c r="L2114" i="2" l="1"/>
  <c r="J2115" i="2"/>
  <c r="K2115" i="2" s="1"/>
  <c r="M2115" i="2" s="1"/>
  <c r="N2113" i="2"/>
  <c r="B2112" i="2"/>
  <c r="A2112" i="2"/>
  <c r="Q2117" i="2"/>
  <c r="I2116" i="2"/>
  <c r="H2116" i="2"/>
  <c r="L2115" i="2" l="1"/>
  <c r="J2116" i="2"/>
  <c r="K2116" i="2" s="1"/>
  <c r="M2116" i="2" s="1"/>
  <c r="N2114" i="2"/>
  <c r="B2113" i="2"/>
  <c r="A2113" i="2"/>
  <c r="Q2118" i="2"/>
  <c r="I2117" i="2"/>
  <c r="H2117" i="2"/>
  <c r="L2116" i="2" l="1"/>
  <c r="J2117" i="2"/>
  <c r="K2117" i="2" s="1"/>
  <c r="M2117" i="2" s="1"/>
  <c r="N2115" i="2"/>
  <c r="B2114" i="2"/>
  <c r="A2114" i="2"/>
  <c r="Q2119" i="2"/>
  <c r="I2118" i="2"/>
  <c r="H2118" i="2"/>
  <c r="L2117" i="2" l="1"/>
  <c r="J2118" i="2"/>
  <c r="K2118" i="2" s="1"/>
  <c r="M2118" i="2" s="1"/>
  <c r="N2116" i="2"/>
  <c r="B2115" i="2"/>
  <c r="A2115" i="2"/>
  <c r="Q2120" i="2"/>
  <c r="I2119" i="2"/>
  <c r="H2119" i="2"/>
  <c r="L2118" i="2" l="1"/>
  <c r="J2119" i="2"/>
  <c r="K2119" i="2" s="1"/>
  <c r="M2119" i="2" s="1"/>
  <c r="N2117" i="2"/>
  <c r="B2116" i="2"/>
  <c r="A2116" i="2"/>
  <c r="Q2121" i="2"/>
  <c r="I2120" i="2"/>
  <c r="H2120" i="2"/>
  <c r="L2119" i="2" l="1"/>
  <c r="J2120" i="2"/>
  <c r="K2120" i="2" s="1"/>
  <c r="M2120" i="2" s="1"/>
  <c r="N2118" i="2"/>
  <c r="B2117" i="2"/>
  <c r="A2117" i="2"/>
  <c r="Q2122" i="2"/>
  <c r="I2121" i="2"/>
  <c r="H2121" i="2"/>
  <c r="L2120" i="2" l="1"/>
  <c r="J2121" i="2"/>
  <c r="K2121" i="2" s="1"/>
  <c r="M2121" i="2" s="1"/>
  <c r="N2119" i="2"/>
  <c r="B2118" i="2"/>
  <c r="A2118" i="2"/>
  <c r="Q2123" i="2"/>
  <c r="I2122" i="2"/>
  <c r="H2122" i="2"/>
  <c r="L2121" i="2" l="1"/>
  <c r="J2122" i="2"/>
  <c r="K2122" i="2" s="1"/>
  <c r="M2122" i="2" s="1"/>
  <c r="N2120" i="2"/>
  <c r="B2119" i="2"/>
  <c r="A2119" i="2"/>
  <c r="Q2124" i="2"/>
  <c r="H2123" i="2"/>
  <c r="I2123" i="2"/>
  <c r="L2122" i="2" l="1"/>
  <c r="J2123" i="2"/>
  <c r="K2123" i="2" s="1"/>
  <c r="M2123" i="2" s="1"/>
  <c r="N2121" i="2"/>
  <c r="B2120" i="2"/>
  <c r="A2120" i="2"/>
  <c r="Q2125" i="2"/>
  <c r="I2124" i="2"/>
  <c r="H2124" i="2"/>
  <c r="L2123" i="2" l="1"/>
  <c r="J2124" i="2"/>
  <c r="K2124" i="2" s="1"/>
  <c r="M2124" i="2" s="1"/>
  <c r="N2122" i="2"/>
  <c r="B2121" i="2"/>
  <c r="A2121" i="2"/>
  <c r="Q2126" i="2"/>
  <c r="I2125" i="2"/>
  <c r="H2125" i="2"/>
  <c r="L2124" i="2" l="1"/>
  <c r="J2125" i="2"/>
  <c r="K2125" i="2" s="1"/>
  <c r="M2125" i="2" s="1"/>
  <c r="N2123" i="2"/>
  <c r="B2122" i="2"/>
  <c r="A2122" i="2"/>
  <c r="Q2127" i="2"/>
  <c r="I2126" i="2"/>
  <c r="H2126" i="2"/>
  <c r="L2125" i="2" l="1"/>
  <c r="J2126" i="2"/>
  <c r="K2126" i="2" s="1"/>
  <c r="M2126" i="2" s="1"/>
  <c r="N2124" i="2"/>
  <c r="B2123" i="2"/>
  <c r="A2123" i="2"/>
  <c r="Q2128" i="2"/>
  <c r="I2127" i="2"/>
  <c r="H2127" i="2"/>
  <c r="L2126" i="2" l="1"/>
  <c r="J2127" i="2"/>
  <c r="K2127" i="2" s="1"/>
  <c r="M2127" i="2" s="1"/>
  <c r="N2125" i="2"/>
  <c r="B2124" i="2"/>
  <c r="A2124" i="2"/>
  <c r="Q2129" i="2"/>
  <c r="I2128" i="2"/>
  <c r="H2128" i="2"/>
  <c r="L2127" i="2" l="1"/>
  <c r="J2128" i="2"/>
  <c r="K2128" i="2" s="1"/>
  <c r="M2128" i="2" s="1"/>
  <c r="N2126" i="2"/>
  <c r="B2125" i="2"/>
  <c r="A2125" i="2"/>
  <c r="Q2130" i="2"/>
  <c r="I2129" i="2"/>
  <c r="H2129" i="2"/>
  <c r="L2128" i="2" l="1"/>
  <c r="J2129" i="2"/>
  <c r="K2129" i="2" s="1"/>
  <c r="M2129" i="2" s="1"/>
  <c r="N2127" i="2"/>
  <c r="B2126" i="2"/>
  <c r="A2126" i="2"/>
  <c r="Q2131" i="2"/>
  <c r="I2130" i="2"/>
  <c r="H2130" i="2"/>
  <c r="L2129" i="2" l="1"/>
  <c r="J2130" i="2"/>
  <c r="K2130" i="2" s="1"/>
  <c r="M2130" i="2" s="1"/>
  <c r="N2128" i="2"/>
  <c r="B2127" i="2"/>
  <c r="A2127" i="2"/>
  <c r="Q2132" i="2"/>
  <c r="I2131" i="2"/>
  <c r="H2131" i="2"/>
  <c r="L2130" i="2" l="1"/>
  <c r="J2131" i="2"/>
  <c r="K2131" i="2" s="1"/>
  <c r="M2131" i="2" s="1"/>
  <c r="N2129" i="2"/>
  <c r="B2128" i="2"/>
  <c r="A2128" i="2"/>
  <c r="Q2133" i="2"/>
  <c r="I2132" i="2"/>
  <c r="H2132" i="2"/>
  <c r="L2131" i="2" l="1"/>
  <c r="J2132" i="2"/>
  <c r="K2132" i="2" s="1"/>
  <c r="M2132" i="2" s="1"/>
  <c r="N2130" i="2"/>
  <c r="B2129" i="2"/>
  <c r="A2129" i="2"/>
  <c r="Q2134" i="2"/>
  <c r="I2133" i="2"/>
  <c r="H2133" i="2"/>
  <c r="L2132" i="2" l="1"/>
  <c r="J2133" i="2"/>
  <c r="K2133" i="2" s="1"/>
  <c r="M2133" i="2" s="1"/>
  <c r="N2131" i="2"/>
  <c r="B2130" i="2"/>
  <c r="A2130" i="2"/>
  <c r="Q2135" i="2"/>
  <c r="I2134" i="2"/>
  <c r="H2134" i="2"/>
  <c r="L2133" i="2" l="1"/>
  <c r="J2134" i="2"/>
  <c r="K2134" i="2" s="1"/>
  <c r="M2134" i="2" s="1"/>
  <c r="N2132" i="2"/>
  <c r="B2131" i="2"/>
  <c r="A2131" i="2"/>
  <c r="Q2136" i="2"/>
  <c r="I2135" i="2"/>
  <c r="H2135" i="2"/>
  <c r="L2134" i="2" l="1"/>
  <c r="J2135" i="2"/>
  <c r="K2135" i="2" s="1"/>
  <c r="M2135" i="2" s="1"/>
  <c r="N2133" i="2"/>
  <c r="B2132" i="2"/>
  <c r="A2132" i="2"/>
  <c r="Q2137" i="2"/>
  <c r="I2136" i="2"/>
  <c r="H2136" i="2"/>
  <c r="L2135" i="2" l="1"/>
  <c r="J2136" i="2"/>
  <c r="K2136" i="2" s="1"/>
  <c r="M2136" i="2" s="1"/>
  <c r="N2134" i="2"/>
  <c r="B2133" i="2"/>
  <c r="A2133" i="2"/>
  <c r="Q2138" i="2"/>
  <c r="I2137" i="2"/>
  <c r="H2137" i="2"/>
  <c r="L2136" i="2" l="1"/>
  <c r="J2137" i="2"/>
  <c r="K2137" i="2" s="1"/>
  <c r="M2137" i="2" s="1"/>
  <c r="N2135" i="2"/>
  <c r="B2134" i="2"/>
  <c r="A2134" i="2"/>
  <c r="Q2139" i="2"/>
  <c r="I2138" i="2"/>
  <c r="H2138" i="2"/>
  <c r="L2137" i="2" l="1"/>
  <c r="J2138" i="2"/>
  <c r="K2138" i="2" s="1"/>
  <c r="M2138" i="2" s="1"/>
  <c r="N2136" i="2"/>
  <c r="B2135" i="2"/>
  <c r="A2135" i="2"/>
  <c r="Q2140" i="2"/>
  <c r="I2139" i="2"/>
  <c r="H2139" i="2"/>
  <c r="L2138" i="2" l="1"/>
  <c r="J2139" i="2"/>
  <c r="K2139" i="2" s="1"/>
  <c r="M2139" i="2" s="1"/>
  <c r="N2137" i="2"/>
  <c r="B2136" i="2"/>
  <c r="A2136" i="2"/>
  <c r="Q2141" i="2"/>
  <c r="I2140" i="2"/>
  <c r="H2140" i="2"/>
  <c r="L2139" i="2" l="1"/>
  <c r="J2140" i="2"/>
  <c r="K2140" i="2" s="1"/>
  <c r="M2140" i="2" s="1"/>
  <c r="N2138" i="2"/>
  <c r="B2137" i="2"/>
  <c r="A2137" i="2"/>
  <c r="Q2142" i="2"/>
  <c r="I2141" i="2"/>
  <c r="H2141" i="2"/>
  <c r="L2140" i="2" l="1"/>
  <c r="J2141" i="2"/>
  <c r="K2141" i="2" s="1"/>
  <c r="M2141" i="2" s="1"/>
  <c r="N2139" i="2"/>
  <c r="B2138" i="2"/>
  <c r="A2138" i="2"/>
  <c r="Q2143" i="2"/>
  <c r="I2142" i="2"/>
  <c r="H2142" i="2"/>
  <c r="L2141" i="2" l="1"/>
  <c r="J2142" i="2"/>
  <c r="K2142" i="2" s="1"/>
  <c r="M2142" i="2" s="1"/>
  <c r="N2140" i="2"/>
  <c r="B2139" i="2"/>
  <c r="A2139" i="2"/>
  <c r="Q2144" i="2"/>
  <c r="I2143" i="2"/>
  <c r="H2143" i="2"/>
  <c r="L2142" i="2" l="1"/>
  <c r="J2143" i="2"/>
  <c r="K2143" i="2" s="1"/>
  <c r="M2143" i="2" s="1"/>
  <c r="N2141" i="2"/>
  <c r="B2140" i="2"/>
  <c r="A2140" i="2"/>
  <c r="Q2145" i="2"/>
  <c r="I2144" i="2"/>
  <c r="H2144" i="2"/>
  <c r="L2143" i="2" l="1"/>
  <c r="J2144" i="2"/>
  <c r="K2144" i="2" s="1"/>
  <c r="M2144" i="2" s="1"/>
  <c r="N2142" i="2"/>
  <c r="B2141" i="2"/>
  <c r="A2141" i="2"/>
  <c r="Q2146" i="2"/>
  <c r="I2145" i="2"/>
  <c r="H2145" i="2"/>
  <c r="L2144" i="2" l="1"/>
  <c r="J2145" i="2"/>
  <c r="K2145" i="2" s="1"/>
  <c r="M2145" i="2" s="1"/>
  <c r="N2143" i="2"/>
  <c r="B2142" i="2"/>
  <c r="A2142" i="2"/>
  <c r="Q2147" i="2"/>
  <c r="I2146" i="2"/>
  <c r="H2146" i="2"/>
  <c r="L2145" i="2" l="1"/>
  <c r="J2146" i="2"/>
  <c r="K2146" i="2" s="1"/>
  <c r="M2146" i="2" s="1"/>
  <c r="N2144" i="2"/>
  <c r="B2143" i="2"/>
  <c r="A2143" i="2"/>
  <c r="Q2148" i="2"/>
  <c r="I2147" i="2"/>
  <c r="H2147" i="2"/>
  <c r="L2146" i="2" l="1"/>
  <c r="J2147" i="2"/>
  <c r="K2147" i="2" s="1"/>
  <c r="M2147" i="2" s="1"/>
  <c r="N2145" i="2"/>
  <c r="B2144" i="2"/>
  <c r="A2144" i="2"/>
  <c r="Q2149" i="2"/>
  <c r="I2148" i="2"/>
  <c r="H2148" i="2"/>
  <c r="L2147" i="2" l="1"/>
  <c r="J2148" i="2"/>
  <c r="K2148" i="2" s="1"/>
  <c r="M2148" i="2" s="1"/>
  <c r="N2146" i="2"/>
  <c r="B2145" i="2"/>
  <c r="A2145" i="2"/>
  <c r="Q2150" i="2"/>
  <c r="I2149" i="2"/>
  <c r="H2149" i="2"/>
  <c r="L2148" i="2" l="1"/>
  <c r="J2149" i="2"/>
  <c r="K2149" i="2" s="1"/>
  <c r="M2149" i="2" s="1"/>
  <c r="N2147" i="2"/>
  <c r="B2146" i="2"/>
  <c r="A2146" i="2"/>
  <c r="Q2151" i="2"/>
  <c r="I2150" i="2"/>
  <c r="H2150" i="2"/>
  <c r="L2149" i="2" l="1"/>
  <c r="J2150" i="2"/>
  <c r="K2150" i="2" s="1"/>
  <c r="M2150" i="2" s="1"/>
  <c r="N2148" i="2"/>
  <c r="B2147" i="2"/>
  <c r="A2147" i="2"/>
  <c r="Q2152" i="2"/>
  <c r="I2151" i="2"/>
  <c r="H2151" i="2"/>
  <c r="L2150" i="2" l="1"/>
  <c r="J2151" i="2"/>
  <c r="K2151" i="2" s="1"/>
  <c r="M2151" i="2" s="1"/>
  <c r="N2149" i="2"/>
  <c r="B2148" i="2"/>
  <c r="A2148" i="2"/>
  <c r="Q2153" i="2"/>
  <c r="I2152" i="2"/>
  <c r="H2152" i="2"/>
  <c r="L2151" i="2" l="1"/>
  <c r="J2152" i="2"/>
  <c r="K2152" i="2" s="1"/>
  <c r="M2152" i="2" s="1"/>
  <c r="N2150" i="2"/>
  <c r="B2149" i="2"/>
  <c r="A2149" i="2"/>
  <c r="Q2154" i="2"/>
  <c r="I2153" i="2"/>
  <c r="H2153" i="2"/>
  <c r="L2152" i="2" l="1"/>
  <c r="J2153" i="2"/>
  <c r="K2153" i="2" s="1"/>
  <c r="M2153" i="2" s="1"/>
  <c r="N2151" i="2"/>
  <c r="B2150" i="2"/>
  <c r="A2150" i="2"/>
  <c r="Q2155" i="2"/>
  <c r="I2154" i="2"/>
  <c r="H2154" i="2"/>
  <c r="L2153" i="2" l="1"/>
  <c r="J2154" i="2"/>
  <c r="K2154" i="2" s="1"/>
  <c r="M2154" i="2" s="1"/>
  <c r="N2152" i="2"/>
  <c r="B2151" i="2"/>
  <c r="A2151" i="2"/>
  <c r="Q2156" i="2"/>
  <c r="I2155" i="2"/>
  <c r="H2155" i="2"/>
  <c r="L2154" i="2" l="1"/>
  <c r="J2155" i="2"/>
  <c r="K2155" i="2" s="1"/>
  <c r="M2155" i="2" s="1"/>
  <c r="N2153" i="2"/>
  <c r="B2152" i="2"/>
  <c r="A2152" i="2"/>
  <c r="Q2157" i="2"/>
  <c r="I2156" i="2"/>
  <c r="H2156" i="2"/>
  <c r="L2155" i="2" l="1"/>
  <c r="J2156" i="2"/>
  <c r="K2156" i="2" s="1"/>
  <c r="M2156" i="2" s="1"/>
  <c r="N2154" i="2"/>
  <c r="B2153" i="2"/>
  <c r="A2153" i="2"/>
  <c r="Q2158" i="2"/>
  <c r="I2157" i="2"/>
  <c r="H2157" i="2"/>
  <c r="L2156" i="2" l="1"/>
  <c r="J2157" i="2"/>
  <c r="K2157" i="2" s="1"/>
  <c r="M2157" i="2" s="1"/>
  <c r="N2155" i="2"/>
  <c r="B2154" i="2"/>
  <c r="A2154" i="2"/>
  <c r="Q2159" i="2"/>
  <c r="I2158" i="2"/>
  <c r="H2158" i="2"/>
  <c r="L2157" i="2" l="1"/>
  <c r="J2158" i="2"/>
  <c r="K2158" i="2" s="1"/>
  <c r="M2158" i="2" s="1"/>
  <c r="N2156" i="2"/>
  <c r="B2155" i="2"/>
  <c r="A2155" i="2"/>
  <c r="Q2160" i="2"/>
  <c r="I2159" i="2"/>
  <c r="H2159" i="2"/>
  <c r="L2158" i="2" l="1"/>
  <c r="J2159" i="2"/>
  <c r="K2159" i="2" s="1"/>
  <c r="M2159" i="2" s="1"/>
  <c r="N2157" i="2"/>
  <c r="B2156" i="2"/>
  <c r="A2156" i="2"/>
  <c r="Q2161" i="2"/>
  <c r="I2160" i="2"/>
  <c r="H2160" i="2"/>
  <c r="L2159" i="2" l="1"/>
  <c r="J2160" i="2"/>
  <c r="K2160" i="2" s="1"/>
  <c r="M2160" i="2" s="1"/>
  <c r="N2158" i="2"/>
  <c r="B2157" i="2"/>
  <c r="A2157" i="2"/>
  <c r="Q2162" i="2"/>
  <c r="I2161" i="2"/>
  <c r="H2161" i="2"/>
  <c r="L2160" i="2" l="1"/>
  <c r="J2161" i="2"/>
  <c r="K2161" i="2" s="1"/>
  <c r="M2161" i="2" s="1"/>
  <c r="N2159" i="2"/>
  <c r="B2158" i="2"/>
  <c r="A2158" i="2"/>
  <c r="Q2163" i="2"/>
  <c r="I2162" i="2"/>
  <c r="H2162" i="2"/>
  <c r="L2161" i="2" l="1"/>
  <c r="J2162" i="2"/>
  <c r="K2162" i="2" s="1"/>
  <c r="M2162" i="2" s="1"/>
  <c r="N2160" i="2"/>
  <c r="B2159" i="2"/>
  <c r="A2159" i="2"/>
  <c r="Q2164" i="2"/>
  <c r="I2163" i="2"/>
  <c r="H2163" i="2"/>
  <c r="L2162" i="2" l="1"/>
  <c r="J2163" i="2"/>
  <c r="K2163" i="2" s="1"/>
  <c r="M2163" i="2" s="1"/>
  <c r="N2161" i="2"/>
  <c r="B2160" i="2"/>
  <c r="A2160" i="2"/>
  <c r="Q2165" i="2"/>
  <c r="I2164" i="2"/>
  <c r="H2164" i="2"/>
  <c r="L2163" i="2" l="1"/>
  <c r="J2164" i="2"/>
  <c r="K2164" i="2" s="1"/>
  <c r="M2164" i="2" s="1"/>
  <c r="N2162" i="2"/>
  <c r="B2161" i="2"/>
  <c r="A2161" i="2"/>
  <c r="Q2166" i="2"/>
  <c r="I2165" i="2"/>
  <c r="H2165" i="2"/>
  <c r="L2164" i="2" l="1"/>
  <c r="J2165" i="2"/>
  <c r="K2165" i="2" s="1"/>
  <c r="M2165" i="2" s="1"/>
  <c r="N2163" i="2"/>
  <c r="B2162" i="2"/>
  <c r="A2162" i="2"/>
  <c r="Q2167" i="2"/>
  <c r="I2166" i="2"/>
  <c r="H2166" i="2"/>
  <c r="L2165" i="2" l="1"/>
  <c r="J2166" i="2"/>
  <c r="K2166" i="2" s="1"/>
  <c r="M2166" i="2" s="1"/>
  <c r="N2164" i="2"/>
  <c r="B2163" i="2"/>
  <c r="A2163" i="2"/>
  <c r="Q2168" i="2"/>
  <c r="I2167" i="2"/>
  <c r="H2167" i="2"/>
  <c r="L2166" i="2" l="1"/>
  <c r="J2167" i="2"/>
  <c r="K2167" i="2" s="1"/>
  <c r="M2167" i="2" s="1"/>
  <c r="N2165" i="2"/>
  <c r="B2164" i="2"/>
  <c r="A2164" i="2"/>
  <c r="Q2169" i="2"/>
  <c r="I2168" i="2"/>
  <c r="H2168" i="2"/>
  <c r="L2167" i="2" l="1"/>
  <c r="J2168" i="2"/>
  <c r="K2168" i="2" s="1"/>
  <c r="M2168" i="2" s="1"/>
  <c r="N2166" i="2"/>
  <c r="B2165" i="2"/>
  <c r="A2165" i="2"/>
  <c r="Q2170" i="2"/>
  <c r="I2169" i="2"/>
  <c r="H2169" i="2"/>
  <c r="L2168" i="2" l="1"/>
  <c r="J2169" i="2"/>
  <c r="K2169" i="2" s="1"/>
  <c r="M2169" i="2" s="1"/>
  <c r="N2167" i="2"/>
  <c r="B2166" i="2"/>
  <c r="A2166" i="2"/>
  <c r="Q2171" i="2"/>
  <c r="I2170" i="2"/>
  <c r="H2170" i="2"/>
  <c r="L2169" i="2" l="1"/>
  <c r="J2170" i="2"/>
  <c r="K2170" i="2" s="1"/>
  <c r="M2170" i="2" s="1"/>
  <c r="N2168" i="2"/>
  <c r="B2167" i="2"/>
  <c r="A2167" i="2"/>
  <c r="Q2172" i="2"/>
  <c r="I2171" i="2"/>
  <c r="H2171" i="2"/>
  <c r="L2170" i="2" l="1"/>
  <c r="J2171" i="2"/>
  <c r="K2171" i="2" s="1"/>
  <c r="M2171" i="2" s="1"/>
  <c r="N2169" i="2"/>
  <c r="B2168" i="2"/>
  <c r="A2168" i="2"/>
  <c r="Q2173" i="2"/>
  <c r="I2172" i="2"/>
  <c r="H2172" i="2"/>
  <c r="L2171" i="2" l="1"/>
  <c r="J2172" i="2"/>
  <c r="K2172" i="2" s="1"/>
  <c r="M2172" i="2" s="1"/>
  <c r="N2170" i="2"/>
  <c r="B2169" i="2"/>
  <c r="A2169" i="2"/>
  <c r="Q2174" i="2"/>
  <c r="I2173" i="2"/>
  <c r="H2173" i="2"/>
  <c r="L2172" i="2" l="1"/>
  <c r="J2173" i="2"/>
  <c r="K2173" i="2" s="1"/>
  <c r="M2173" i="2" s="1"/>
  <c r="N2171" i="2"/>
  <c r="B2170" i="2"/>
  <c r="A2170" i="2"/>
  <c r="Q2175" i="2"/>
  <c r="I2174" i="2"/>
  <c r="H2174" i="2"/>
  <c r="L2173" i="2" l="1"/>
  <c r="J2174" i="2"/>
  <c r="K2174" i="2" s="1"/>
  <c r="M2174" i="2" s="1"/>
  <c r="N2172" i="2"/>
  <c r="B2171" i="2"/>
  <c r="A2171" i="2"/>
  <c r="Q2176" i="2"/>
  <c r="I2175" i="2"/>
  <c r="H2175" i="2"/>
  <c r="L2174" i="2" l="1"/>
  <c r="J2175" i="2"/>
  <c r="K2175" i="2" s="1"/>
  <c r="M2175" i="2" s="1"/>
  <c r="N2173" i="2"/>
  <c r="B2172" i="2"/>
  <c r="A2172" i="2"/>
  <c r="Q2177" i="2"/>
  <c r="I2176" i="2"/>
  <c r="H2176" i="2"/>
  <c r="L2175" i="2" l="1"/>
  <c r="J2176" i="2"/>
  <c r="K2176" i="2" s="1"/>
  <c r="M2176" i="2" s="1"/>
  <c r="N2174" i="2"/>
  <c r="B2173" i="2"/>
  <c r="A2173" i="2"/>
  <c r="Q2178" i="2"/>
  <c r="I2177" i="2"/>
  <c r="H2177" i="2"/>
  <c r="L2176" i="2" l="1"/>
  <c r="J2177" i="2"/>
  <c r="K2177" i="2" s="1"/>
  <c r="M2177" i="2" s="1"/>
  <c r="N2175" i="2"/>
  <c r="B2174" i="2"/>
  <c r="A2174" i="2"/>
  <c r="Q2179" i="2"/>
  <c r="I2178" i="2"/>
  <c r="H2178" i="2"/>
  <c r="L2177" i="2" l="1"/>
  <c r="J2178" i="2"/>
  <c r="K2178" i="2" s="1"/>
  <c r="M2178" i="2" s="1"/>
  <c r="N2176" i="2"/>
  <c r="B2175" i="2"/>
  <c r="A2175" i="2"/>
  <c r="Q2180" i="2"/>
  <c r="I2179" i="2"/>
  <c r="H2179" i="2"/>
  <c r="L2178" i="2" l="1"/>
  <c r="J2179" i="2"/>
  <c r="K2179" i="2" s="1"/>
  <c r="M2179" i="2" s="1"/>
  <c r="N2177" i="2"/>
  <c r="B2176" i="2"/>
  <c r="A2176" i="2"/>
  <c r="Q2181" i="2"/>
  <c r="I2180" i="2"/>
  <c r="H2180" i="2"/>
  <c r="L2179" i="2" l="1"/>
  <c r="J2180" i="2"/>
  <c r="K2180" i="2" s="1"/>
  <c r="M2180" i="2" s="1"/>
  <c r="N2178" i="2"/>
  <c r="B2177" i="2"/>
  <c r="A2177" i="2"/>
  <c r="Q2182" i="2"/>
  <c r="I2181" i="2"/>
  <c r="H2181" i="2"/>
  <c r="L2180" i="2" l="1"/>
  <c r="J2181" i="2"/>
  <c r="K2181" i="2" s="1"/>
  <c r="M2181" i="2" s="1"/>
  <c r="N2179" i="2"/>
  <c r="B2178" i="2"/>
  <c r="A2178" i="2"/>
  <c r="Q2183" i="2"/>
  <c r="I2182" i="2"/>
  <c r="H2182" i="2"/>
  <c r="L2181" i="2" l="1"/>
  <c r="J2182" i="2"/>
  <c r="K2182" i="2" s="1"/>
  <c r="M2182" i="2" s="1"/>
  <c r="N2180" i="2"/>
  <c r="B2179" i="2"/>
  <c r="A2179" i="2"/>
  <c r="Q2184" i="2"/>
  <c r="I2183" i="2"/>
  <c r="H2183" i="2"/>
  <c r="L2182" i="2" l="1"/>
  <c r="J2183" i="2"/>
  <c r="K2183" i="2" s="1"/>
  <c r="M2183" i="2" s="1"/>
  <c r="N2181" i="2"/>
  <c r="B2180" i="2"/>
  <c r="A2180" i="2"/>
  <c r="Q2185" i="2"/>
  <c r="I2184" i="2"/>
  <c r="H2184" i="2"/>
  <c r="L2183" i="2" l="1"/>
  <c r="J2184" i="2"/>
  <c r="K2184" i="2" s="1"/>
  <c r="M2184" i="2" s="1"/>
  <c r="N2182" i="2"/>
  <c r="B2181" i="2"/>
  <c r="A2181" i="2"/>
  <c r="Q2186" i="2"/>
  <c r="I2185" i="2"/>
  <c r="H2185" i="2"/>
  <c r="L2184" i="2" l="1"/>
  <c r="J2185" i="2"/>
  <c r="K2185" i="2" s="1"/>
  <c r="M2185" i="2" s="1"/>
  <c r="N2183" i="2"/>
  <c r="B2182" i="2"/>
  <c r="A2182" i="2"/>
  <c r="Q2187" i="2"/>
  <c r="I2186" i="2"/>
  <c r="H2186" i="2"/>
  <c r="L2185" i="2" l="1"/>
  <c r="J2186" i="2"/>
  <c r="K2186" i="2" s="1"/>
  <c r="M2186" i="2" s="1"/>
  <c r="N2184" i="2"/>
  <c r="B2183" i="2"/>
  <c r="A2183" i="2"/>
  <c r="Q2188" i="2"/>
  <c r="I2187" i="2"/>
  <c r="H2187" i="2"/>
  <c r="L2186" i="2" l="1"/>
  <c r="J2187" i="2"/>
  <c r="K2187" i="2" s="1"/>
  <c r="M2187" i="2" s="1"/>
  <c r="N2185" i="2"/>
  <c r="B2184" i="2"/>
  <c r="A2184" i="2"/>
  <c r="Q2189" i="2"/>
  <c r="I2188" i="2"/>
  <c r="H2188" i="2"/>
  <c r="L2187" i="2" l="1"/>
  <c r="J2188" i="2"/>
  <c r="K2188" i="2" s="1"/>
  <c r="M2188" i="2" s="1"/>
  <c r="N2186" i="2"/>
  <c r="B2185" i="2"/>
  <c r="A2185" i="2"/>
  <c r="Q2190" i="2"/>
  <c r="I2189" i="2"/>
  <c r="H2189" i="2"/>
  <c r="L2188" i="2" l="1"/>
  <c r="J2189" i="2"/>
  <c r="K2189" i="2" s="1"/>
  <c r="M2189" i="2" s="1"/>
  <c r="N2187" i="2"/>
  <c r="B2186" i="2"/>
  <c r="A2186" i="2"/>
  <c r="Q2191" i="2"/>
  <c r="I2190" i="2"/>
  <c r="H2190" i="2"/>
  <c r="L2189" i="2" l="1"/>
  <c r="J2190" i="2"/>
  <c r="K2190" i="2" s="1"/>
  <c r="M2190" i="2" s="1"/>
  <c r="N2188" i="2"/>
  <c r="B2187" i="2"/>
  <c r="A2187" i="2"/>
  <c r="Q2192" i="2"/>
  <c r="I2191" i="2"/>
  <c r="H2191" i="2"/>
  <c r="L2190" i="2" l="1"/>
  <c r="J2191" i="2"/>
  <c r="K2191" i="2" s="1"/>
  <c r="M2191" i="2" s="1"/>
  <c r="N2189" i="2"/>
  <c r="B2188" i="2"/>
  <c r="A2188" i="2"/>
  <c r="Q2193" i="2"/>
  <c r="I2192" i="2"/>
  <c r="H2192" i="2"/>
  <c r="L2191" i="2" l="1"/>
  <c r="J2192" i="2"/>
  <c r="K2192" i="2" s="1"/>
  <c r="M2192" i="2" s="1"/>
  <c r="N2190" i="2"/>
  <c r="B2189" i="2"/>
  <c r="A2189" i="2"/>
  <c r="Q2194" i="2"/>
  <c r="I2193" i="2"/>
  <c r="H2193" i="2"/>
  <c r="L2192" i="2" l="1"/>
  <c r="J2193" i="2"/>
  <c r="K2193" i="2" s="1"/>
  <c r="M2193" i="2" s="1"/>
  <c r="N2191" i="2"/>
  <c r="B2190" i="2"/>
  <c r="A2190" i="2"/>
  <c r="Q2195" i="2"/>
  <c r="I2194" i="2"/>
  <c r="H2194" i="2"/>
  <c r="L2193" i="2" l="1"/>
  <c r="J2194" i="2"/>
  <c r="K2194" i="2" s="1"/>
  <c r="M2194" i="2" s="1"/>
  <c r="N2192" i="2"/>
  <c r="B2191" i="2"/>
  <c r="A2191" i="2"/>
  <c r="Q2196" i="2"/>
  <c r="I2195" i="2"/>
  <c r="H2195" i="2"/>
  <c r="L2194" i="2" l="1"/>
  <c r="J2195" i="2"/>
  <c r="K2195" i="2" s="1"/>
  <c r="M2195" i="2" s="1"/>
  <c r="N2193" i="2"/>
  <c r="B2192" i="2"/>
  <c r="A2192" i="2"/>
  <c r="Q2197" i="2"/>
  <c r="I2196" i="2"/>
  <c r="H2196" i="2"/>
  <c r="L2195" i="2" l="1"/>
  <c r="J2196" i="2"/>
  <c r="K2196" i="2" s="1"/>
  <c r="M2196" i="2" s="1"/>
  <c r="N2194" i="2"/>
  <c r="B2193" i="2"/>
  <c r="A2193" i="2"/>
  <c r="Q2198" i="2"/>
  <c r="I2197" i="2"/>
  <c r="H2197" i="2"/>
  <c r="L2196" i="2" l="1"/>
  <c r="J2197" i="2"/>
  <c r="K2197" i="2" s="1"/>
  <c r="M2197" i="2" s="1"/>
  <c r="N2195" i="2"/>
  <c r="B2194" i="2"/>
  <c r="A2194" i="2"/>
  <c r="Q2199" i="2"/>
  <c r="I2198" i="2"/>
  <c r="H2198" i="2"/>
  <c r="L2197" i="2" l="1"/>
  <c r="J2198" i="2"/>
  <c r="K2198" i="2" s="1"/>
  <c r="M2198" i="2" s="1"/>
  <c r="N2196" i="2"/>
  <c r="B2195" i="2"/>
  <c r="A2195" i="2"/>
  <c r="Q2200" i="2"/>
  <c r="I2199" i="2"/>
  <c r="H2199" i="2"/>
  <c r="L2198" i="2" l="1"/>
  <c r="J2199" i="2"/>
  <c r="K2199" i="2" s="1"/>
  <c r="M2199" i="2" s="1"/>
  <c r="N2197" i="2"/>
  <c r="B2196" i="2"/>
  <c r="A2196" i="2"/>
  <c r="Q2201" i="2"/>
  <c r="I2200" i="2"/>
  <c r="H2200" i="2"/>
  <c r="L2199" i="2" l="1"/>
  <c r="J2200" i="2"/>
  <c r="K2200" i="2" s="1"/>
  <c r="M2200" i="2" s="1"/>
  <c r="N2198" i="2"/>
  <c r="B2197" i="2"/>
  <c r="A2197" i="2"/>
  <c r="Q2202" i="2"/>
  <c r="I2201" i="2"/>
  <c r="H2201" i="2"/>
  <c r="L2200" i="2" l="1"/>
  <c r="J2201" i="2"/>
  <c r="K2201" i="2" s="1"/>
  <c r="M2201" i="2" s="1"/>
  <c r="N2199" i="2"/>
  <c r="B2198" i="2"/>
  <c r="A2198" i="2"/>
  <c r="Q2203" i="2"/>
  <c r="I2202" i="2"/>
  <c r="H2202" i="2"/>
  <c r="L2201" i="2" l="1"/>
  <c r="J2202" i="2"/>
  <c r="K2202" i="2" s="1"/>
  <c r="M2202" i="2" s="1"/>
  <c r="N2200" i="2"/>
  <c r="B2199" i="2"/>
  <c r="A2199" i="2"/>
  <c r="Q2204" i="2"/>
  <c r="I2203" i="2"/>
  <c r="H2203" i="2"/>
  <c r="L2202" i="2" l="1"/>
  <c r="J2203" i="2"/>
  <c r="K2203" i="2" s="1"/>
  <c r="M2203" i="2" s="1"/>
  <c r="N2201" i="2"/>
  <c r="B2200" i="2"/>
  <c r="A2200" i="2"/>
  <c r="Q2205" i="2"/>
  <c r="I2204" i="2"/>
  <c r="H2204" i="2"/>
  <c r="L2203" i="2" l="1"/>
  <c r="J2204" i="2"/>
  <c r="K2204" i="2" s="1"/>
  <c r="M2204" i="2" s="1"/>
  <c r="N2202" i="2"/>
  <c r="B2201" i="2"/>
  <c r="A2201" i="2"/>
  <c r="Q2206" i="2"/>
  <c r="I2205" i="2"/>
  <c r="H2205" i="2"/>
  <c r="L2204" i="2" l="1"/>
  <c r="J2205" i="2"/>
  <c r="K2205" i="2" s="1"/>
  <c r="M2205" i="2" s="1"/>
  <c r="N2203" i="2"/>
  <c r="B2202" i="2"/>
  <c r="A2202" i="2"/>
  <c r="Q2207" i="2"/>
  <c r="I2206" i="2"/>
  <c r="H2206" i="2"/>
  <c r="L2205" i="2" l="1"/>
  <c r="J2206" i="2"/>
  <c r="K2206" i="2" s="1"/>
  <c r="M2206" i="2" s="1"/>
  <c r="N2204" i="2"/>
  <c r="B2203" i="2"/>
  <c r="A2203" i="2"/>
  <c r="Q2208" i="2"/>
  <c r="I2207" i="2"/>
  <c r="H2207" i="2"/>
  <c r="L2206" i="2" l="1"/>
  <c r="J2207" i="2"/>
  <c r="K2207" i="2" s="1"/>
  <c r="M2207" i="2" s="1"/>
  <c r="N2205" i="2"/>
  <c r="B2204" i="2"/>
  <c r="A2204" i="2"/>
  <c r="Q2209" i="2"/>
  <c r="I2208" i="2"/>
  <c r="H2208" i="2"/>
  <c r="L2207" i="2" l="1"/>
  <c r="J2208" i="2"/>
  <c r="K2208" i="2" s="1"/>
  <c r="M2208" i="2" s="1"/>
  <c r="N2206" i="2"/>
  <c r="B2205" i="2"/>
  <c r="A2205" i="2"/>
  <c r="Q2210" i="2"/>
  <c r="I2209" i="2"/>
  <c r="H2209" i="2"/>
  <c r="L2208" i="2" l="1"/>
  <c r="J2209" i="2"/>
  <c r="K2209" i="2" s="1"/>
  <c r="M2209" i="2" s="1"/>
  <c r="N2207" i="2"/>
  <c r="B2206" i="2"/>
  <c r="A2206" i="2"/>
  <c r="Q2211" i="2"/>
  <c r="I2210" i="2"/>
  <c r="H2210" i="2"/>
  <c r="L2209" i="2" l="1"/>
  <c r="J2210" i="2"/>
  <c r="K2210" i="2" s="1"/>
  <c r="M2210" i="2" s="1"/>
  <c r="N2208" i="2"/>
  <c r="B2207" i="2"/>
  <c r="A2207" i="2"/>
  <c r="Q2212" i="2"/>
  <c r="I2211" i="2"/>
  <c r="H2211" i="2"/>
  <c r="L2210" i="2" l="1"/>
  <c r="J2211" i="2"/>
  <c r="K2211" i="2" s="1"/>
  <c r="M2211" i="2" s="1"/>
  <c r="N2209" i="2"/>
  <c r="B2208" i="2"/>
  <c r="A2208" i="2"/>
  <c r="Q2213" i="2"/>
  <c r="I2212" i="2"/>
  <c r="H2212" i="2"/>
  <c r="L2211" i="2" l="1"/>
  <c r="J2212" i="2"/>
  <c r="K2212" i="2" s="1"/>
  <c r="M2212" i="2" s="1"/>
  <c r="N2210" i="2"/>
  <c r="B2209" i="2"/>
  <c r="A2209" i="2"/>
  <c r="Q2214" i="2"/>
  <c r="I2213" i="2"/>
  <c r="H2213" i="2"/>
  <c r="L2212" i="2" l="1"/>
  <c r="J2213" i="2"/>
  <c r="K2213" i="2" s="1"/>
  <c r="M2213" i="2" s="1"/>
  <c r="N2211" i="2"/>
  <c r="B2210" i="2"/>
  <c r="A2210" i="2"/>
  <c r="Q2215" i="2"/>
  <c r="I2214" i="2"/>
  <c r="H2214" i="2"/>
  <c r="L2213" i="2" l="1"/>
  <c r="J2214" i="2"/>
  <c r="K2214" i="2" s="1"/>
  <c r="M2214" i="2" s="1"/>
  <c r="N2212" i="2"/>
  <c r="B2211" i="2"/>
  <c r="A2211" i="2"/>
  <c r="Q2216" i="2"/>
  <c r="I2215" i="2"/>
  <c r="H2215" i="2"/>
  <c r="L2214" i="2" l="1"/>
  <c r="J2215" i="2"/>
  <c r="K2215" i="2" s="1"/>
  <c r="M2215" i="2" s="1"/>
  <c r="N2213" i="2"/>
  <c r="B2212" i="2"/>
  <c r="A2212" i="2"/>
  <c r="Q2217" i="2"/>
  <c r="I2216" i="2"/>
  <c r="H2216" i="2"/>
  <c r="L2215" i="2" l="1"/>
  <c r="J2216" i="2"/>
  <c r="K2216" i="2" s="1"/>
  <c r="M2216" i="2" s="1"/>
  <c r="N2214" i="2"/>
  <c r="B2213" i="2"/>
  <c r="A2213" i="2"/>
  <c r="Q2218" i="2"/>
  <c r="I2217" i="2"/>
  <c r="H2217" i="2"/>
  <c r="L2216" i="2" l="1"/>
  <c r="J2217" i="2"/>
  <c r="K2217" i="2" s="1"/>
  <c r="M2217" i="2" s="1"/>
  <c r="N2215" i="2"/>
  <c r="B2214" i="2"/>
  <c r="A2214" i="2"/>
  <c r="Q2219" i="2"/>
  <c r="I2218" i="2"/>
  <c r="H2218" i="2"/>
  <c r="L2217" i="2" l="1"/>
  <c r="J2218" i="2"/>
  <c r="K2218" i="2" s="1"/>
  <c r="M2218" i="2" s="1"/>
  <c r="N2216" i="2"/>
  <c r="B2215" i="2"/>
  <c r="A2215" i="2"/>
  <c r="Q2220" i="2"/>
  <c r="I2219" i="2"/>
  <c r="H2219" i="2"/>
  <c r="L2218" i="2" l="1"/>
  <c r="J2219" i="2"/>
  <c r="K2219" i="2" s="1"/>
  <c r="M2219" i="2" s="1"/>
  <c r="N2217" i="2"/>
  <c r="B2216" i="2"/>
  <c r="A2216" i="2"/>
  <c r="Q2221" i="2"/>
  <c r="I2220" i="2"/>
  <c r="H2220" i="2"/>
  <c r="L2219" i="2" l="1"/>
  <c r="J2220" i="2"/>
  <c r="K2220" i="2" s="1"/>
  <c r="M2220" i="2" s="1"/>
  <c r="N2218" i="2"/>
  <c r="B2217" i="2"/>
  <c r="A2217" i="2"/>
  <c r="Q2222" i="2"/>
  <c r="I2221" i="2"/>
  <c r="H2221" i="2"/>
  <c r="L2220" i="2" l="1"/>
  <c r="J2221" i="2"/>
  <c r="K2221" i="2" s="1"/>
  <c r="M2221" i="2" s="1"/>
  <c r="N2219" i="2"/>
  <c r="B2218" i="2"/>
  <c r="A2218" i="2"/>
  <c r="Q2223" i="2"/>
  <c r="I2222" i="2"/>
  <c r="H2222" i="2"/>
  <c r="L2221" i="2" l="1"/>
  <c r="J2222" i="2"/>
  <c r="K2222" i="2" s="1"/>
  <c r="M2222" i="2" s="1"/>
  <c r="N2220" i="2"/>
  <c r="B2219" i="2"/>
  <c r="A2219" i="2"/>
  <c r="Q2224" i="2"/>
  <c r="I2223" i="2"/>
  <c r="H2223" i="2"/>
  <c r="L2222" i="2" l="1"/>
  <c r="J2223" i="2"/>
  <c r="K2223" i="2" s="1"/>
  <c r="M2223" i="2" s="1"/>
  <c r="N2221" i="2"/>
  <c r="B2220" i="2"/>
  <c r="A2220" i="2"/>
  <c r="Q2225" i="2"/>
  <c r="I2224" i="2"/>
  <c r="H2224" i="2"/>
  <c r="L2223" i="2" l="1"/>
  <c r="J2224" i="2"/>
  <c r="K2224" i="2" s="1"/>
  <c r="M2224" i="2" s="1"/>
  <c r="N2222" i="2"/>
  <c r="B2221" i="2"/>
  <c r="A2221" i="2"/>
  <c r="Q2226" i="2"/>
  <c r="I2225" i="2"/>
  <c r="H2225" i="2"/>
  <c r="L2224" i="2" l="1"/>
  <c r="J2225" i="2"/>
  <c r="K2225" i="2" s="1"/>
  <c r="M2225" i="2" s="1"/>
  <c r="N2223" i="2"/>
  <c r="B2222" i="2"/>
  <c r="A2222" i="2"/>
  <c r="Q2227" i="2"/>
  <c r="I2226" i="2"/>
  <c r="H2226" i="2"/>
  <c r="L2225" i="2" l="1"/>
  <c r="J2226" i="2"/>
  <c r="K2226" i="2" s="1"/>
  <c r="M2226" i="2" s="1"/>
  <c r="N2224" i="2"/>
  <c r="B2223" i="2"/>
  <c r="A2223" i="2"/>
  <c r="Q2228" i="2"/>
  <c r="I2227" i="2"/>
  <c r="H2227" i="2"/>
  <c r="L2226" i="2" l="1"/>
  <c r="J2227" i="2"/>
  <c r="K2227" i="2" s="1"/>
  <c r="M2227" i="2" s="1"/>
  <c r="N2225" i="2"/>
  <c r="B2224" i="2"/>
  <c r="A2224" i="2"/>
  <c r="Q2229" i="2"/>
  <c r="I2228" i="2"/>
  <c r="H2228" i="2"/>
  <c r="L2227" i="2" l="1"/>
  <c r="J2228" i="2"/>
  <c r="K2228" i="2" s="1"/>
  <c r="M2228" i="2" s="1"/>
  <c r="N2226" i="2"/>
  <c r="B2225" i="2"/>
  <c r="A2225" i="2"/>
  <c r="Q2230" i="2"/>
  <c r="I2229" i="2"/>
  <c r="H2229" i="2"/>
  <c r="L2228" i="2" l="1"/>
  <c r="J2229" i="2"/>
  <c r="K2229" i="2" s="1"/>
  <c r="M2229" i="2" s="1"/>
  <c r="N2227" i="2"/>
  <c r="B2226" i="2"/>
  <c r="A2226" i="2"/>
  <c r="Q2231" i="2"/>
  <c r="I2230" i="2"/>
  <c r="H2230" i="2"/>
  <c r="L2229" i="2" l="1"/>
  <c r="J2230" i="2"/>
  <c r="K2230" i="2" s="1"/>
  <c r="M2230" i="2" s="1"/>
  <c r="N2228" i="2"/>
  <c r="B2227" i="2"/>
  <c r="A2227" i="2"/>
  <c r="Q2232" i="2"/>
  <c r="I2231" i="2"/>
  <c r="H2231" i="2"/>
  <c r="L2230" i="2" l="1"/>
  <c r="J2231" i="2"/>
  <c r="K2231" i="2" s="1"/>
  <c r="M2231" i="2" s="1"/>
  <c r="N2229" i="2"/>
  <c r="B2228" i="2"/>
  <c r="A2228" i="2"/>
  <c r="Q2233" i="2"/>
  <c r="I2232" i="2"/>
  <c r="H2232" i="2"/>
  <c r="L2231" i="2" l="1"/>
  <c r="J2232" i="2"/>
  <c r="K2232" i="2" s="1"/>
  <c r="M2232" i="2" s="1"/>
  <c r="N2230" i="2"/>
  <c r="B2229" i="2"/>
  <c r="A2229" i="2"/>
  <c r="Q2234" i="2"/>
  <c r="I2233" i="2"/>
  <c r="H2233" i="2"/>
  <c r="L2232" i="2" l="1"/>
  <c r="J2233" i="2"/>
  <c r="K2233" i="2" s="1"/>
  <c r="M2233" i="2" s="1"/>
  <c r="N2231" i="2"/>
  <c r="B2230" i="2"/>
  <c r="A2230" i="2"/>
  <c r="Q2235" i="2"/>
  <c r="I2234" i="2"/>
  <c r="H2234" i="2"/>
  <c r="L2233" i="2" l="1"/>
  <c r="J2234" i="2"/>
  <c r="K2234" i="2" s="1"/>
  <c r="M2234" i="2" s="1"/>
  <c r="N2232" i="2"/>
  <c r="B2231" i="2"/>
  <c r="A2231" i="2"/>
  <c r="Q2236" i="2"/>
  <c r="I2235" i="2"/>
  <c r="H2235" i="2"/>
  <c r="L2234" i="2" l="1"/>
  <c r="J2235" i="2"/>
  <c r="K2235" i="2" s="1"/>
  <c r="M2235" i="2" s="1"/>
  <c r="N2233" i="2"/>
  <c r="B2232" i="2"/>
  <c r="A2232" i="2"/>
  <c r="Q2237" i="2"/>
  <c r="I2236" i="2"/>
  <c r="H2236" i="2"/>
  <c r="L2235" i="2" l="1"/>
  <c r="J2236" i="2"/>
  <c r="K2236" i="2" s="1"/>
  <c r="M2236" i="2" s="1"/>
  <c r="N2234" i="2"/>
  <c r="B2233" i="2"/>
  <c r="A2233" i="2"/>
  <c r="Q2238" i="2"/>
  <c r="I2237" i="2"/>
  <c r="H2237" i="2"/>
  <c r="L2236" i="2" l="1"/>
  <c r="J2237" i="2"/>
  <c r="K2237" i="2" s="1"/>
  <c r="M2237" i="2" s="1"/>
  <c r="N2235" i="2"/>
  <c r="B2234" i="2"/>
  <c r="A2234" i="2"/>
  <c r="Q2239" i="2"/>
  <c r="I2238" i="2"/>
  <c r="H2238" i="2"/>
  <c r="L2237" i="2" l="1"/>
  <c r="J2238" i="2"/>
  <c r="K2238" i="2" s="1"/>
  <c r="M2238" i="2" s="1"/>
  <c r="N2236" i="2"/>
  <c r="B2235" i="2"/>
  <c r="A2235" i="2"/>
  <c r="Q2240" i="2"/>
  <c r="I2239" i="2"/>
  <c r="H2239" i="2"/>
  <c r="L2238" i="2" l="1"/>
  <c r="J2239" i="2"/>
  <c r="K2239" i="2" s="1"/>
  <c r="M2239" i="2" s="1"/>
  <c r="B2236" i="2"/>
  <c r="A2236" i="2"/>
  <c r="Q2241" i="2"/>
  <c r="I2240" i="2"/>
  <c r="H2240" i="2"/>
  <c r="L2239" i="2" l="1"/>
  <c r="J2240" i="2"/>
  <c r="K2240" i="2" s="1"/>
  <c r="M2240" i="2" s="1"/>
  <c r="N2238" i="2"/>
  <c r="N2237" i="2"/>
  <c r="Q2242" i="2"/>
  <c r="I2241" i="2"/>
  <c r="H2241" i="2"/>
  <c r="L2240" i="2" l="1"/>
  <c r="A2237" i="2"/>
  <c r="J2241" i="2"/>
  <c r="K2241" i="2" s="1"/>
  <c r="M2241" i="2" s="1"/>
  <c r="N2239" i="2"/>
  <c r="B2237" i="2"/>
  <c r="B2238" i="2"/>
  <c r="A2238" i="2"/>
  <c r="Q2243" i="2"/>
  <c r="I2242" i="2"/>
  <c r="H2242" i="2"/>
  <c r="L2241" i="2" l="1"/>
  <c r="B2239" i="2"/>
  <c r="J2242" i="2"/>
  <c r="K2242" i="2" s="1"/>
  <c r="M2242" i="2" s="1"/>
  <c r="A2239" i="2"/>
  <c r="N2240" i="2"/>
  <c r="Q2244" i="2"/>
  <c r="I2243" i="2"/>
  <c r="H2243" i="2"/>
  <c r="L2242" i="2" l="1"/>
  <c r="J2243" i="2"/>
  <c r="K2243" i="2" s="1"/>
  <c r="M2243" i="2" s="1"/>
  <c r="B2240" i="2"/>
  <c r="A2240" i="2"/>
  <c r="Q2245" i="2"/>
  <c r="I2244" i="2"/>
  <c r="H2244" i="2"/>
  <c r="L2243" i="2" l="1"/>
  <c r="J2244" i="2"/>
  <c r="K2244" i="2" s="1"/>
  <c r="M2244" i="2" s="1"/>
  <c r="N2242" i="2"/>
  <c r="N2241" i="2"/>
  <c r="Q2246" i="2"/>
  <c r="I2245" i="2"/>
  <c r="H2245" i="2"/>
  <c r="L2244" i="2" l="1"/>
  <c r="A2241" i="2"/>
  <c r="J2245" i="2"/>
  <c r="K2245" i="2" s="1"/>
  <c r="M2245" i="2" s="1"/>
  <c r="N2243" i="2"/>
  <c r="B2241" i="2"/>
  <c r="B2242" i="2"/>
  <c r="A2242" i="2"/>
  <c r="Q2247" i="2"/>
  <c r="I2246" i="2"/>
  <c r="H2246" i="2"/>
  <c r="L2245" i="2" l="1"/>
  <c r="B2243" i="2"/>
  <c r="J2246" i="2"/>
  <c r="K2246" i="2" s="1"/>
  <c r="M2246" i="2" s="1"/>
  <c r="N2244" i="2"/>
  <c r="A2243" i="2"/>
  <c r="Q2248" i="2"/>
  <c r="I2247" i="2"/>
  <c r="H2247" i="2"/>
  <c r="L2246" i="2" l="1"/>
  <c r="B2244" i="2"/>
  <c r="J2247" i="2"/>
  <c r="K2247" i="2" s="1"/>
  <c r="M2247" i="2" s="1"/>
  <c r="A2244" i="2"/>
  <c r="N2245" i="2"/>
  <c r="Q2249" i="2"/>
  <c r="I2248" i="2"/>
  <c r="H2248" i="2"/>
  <c r="L2247" i="2" l="1"/>
  <c r="A2245" i="2"/>
  <c r="J2248" i="2"/>
  <c r="K2248" i="2" s="1"/>
  <c r="M2248" i="2" s="1"/>
  <c r="B2245" i="2"/>
  <c r="N2246" i="2"/>
  <c r="Q2250" i="2"/>
  <c r="I2249" i="2"/>
  <c r="H2249" i="2"/>
  <c r="L2248" i="2" l="1"/>
  <c r="J2249" i="2"/>
  <c r="K2249" i="2" s="1"/>
  <c r="M2249" i="2" s="1"/>
  <c r="N2247" i="2"/>
  <c r="B2246" i="2"/>
  <c r="A2246" i="2"/>
  <c r="Q2251" i="2"/>
  <c r="I2250" i="2"/>
  <c r="H2250" i="2"/>
  <c r="L2249" i="2" l="1"/>
  <c r="J2250" i="2"/>
  <c r="K2250" i="2" s="1"/>
  <c r="M2250" i="2" s="1"/>
  <c r="N2248" i="2"/>
  <c r="B2247" i="2"/>
  <c r="A2247" i="2"/>
  <c r="Q2252" i="2"/>
  <c r="H2251" i="2"/>
  <c r="I2251" i="2"/>
  <c r="L2250" i="2" l="1"/>
  <c r="J2251" i="2"/>
  <c r="K2251" i="2" s="1"/>
  <c r="M2251" i="2" s="1"/>
  <c r="N2249" i="2"/>
  <c r="B2248" i="2"/>
  <c r="A2248" i="2"/>
  <c r="Q2253" i="2"/>
  <c r="I2252" i="2"/>
  <c r="H2252" i="2"/>
  <c r="L2251" i="2" l="1"/>
  <c r="J2252" i="2"/>
  <c r="K2252" i="2" s="1"/>
  <c r="M2252" i="2" s="1"/>
  <c r="N2250" i="2"/>
  <c r="B2249" i="2"/>
  <c r="A2249" i="2"/>
  <c r="Q2254" i="2"/>
  <c r="I2253" i="2"/>
  <c r="H2253" i="2"/>
  <c r="L2252" i="2" l="1"/>
  <c r="J2253" i="2"/>
  <c r="K2253" i="2" s="1"/>
  <c r="M2253" i="2" s="1"/>
  <c r="N2251" i="2"/>
  <c r="B2250" i="2"/>
  <c r="A2250" i="2"/>
  <c r="Q2255" i="2"/>
  <c r="I2254" i="2"/>
  <c r="H2254" i="2"/>
  <c r="L2253" i="2" l="1"/>
  <c r="J2254" i="2"/>
  <c r="K2254" i="2" s="1"/>
  <c r="M2254" i="2" s="1"/>
  <c r="N2252" i="2"/>
  <c r="B2251" i="2"/>
  <c r="A2251" i="2"/>
  <c r="Q2256" i="2"/>
  <c r="I2255" i="2"/>
  <c r="H2255" i="2"/>
  <c r="L2254" i="2" l="1"/>
  <c r="J2255" i="2"/>
  <c r="K2255" i="2" s="1"/>
  <c r="M2255" i="2" s="1"/>
  <c r="N2253" i="2"/>
  <c r="B2252" i="2"/>
  <c r="A2252" i="2"/>
  <c r="Q2257" i="2"/>
  <c r="I2256" i="2"/>
  <c r="H2256" i="2"/>
  <c r="L2255" i="2" l="1"/>
  <c r="J2256" i="2"/>
  <c r="K2256" i="2" s="1"/>
  <c r="M2256" i="2" s="1"/>
  <c r="N2254" i="2"/>
  <c r="B2253" i="2"/>
  <c r="A2253" i="2"/>
  <c r="Q2258" i="2"/>
  <c r="I2257" i="2"/>
  <c r="H2257" i="2"/>
  <c r="L2256" i="2" l="1"/>
  <c r="J2257" i="2"/>
  <c r="K2257" i="2" s="1"/>
  <c r="M2257" i="2" s="1"/>
  <c r="N2255" i="2"/>
  <c r="B2254" i="2"/>
  <c r="A2254" i="2"/>
  <c r="Q2259" i="2"/>
  <c r="I2258" i="2"/>
  <c r="H2258" i="2"/>
  <c r="L2257" i="2" l="1"/>
  <c r="J2258" i="2"/>
  <c r="K2258" i="2" s="1"/>
  <c r="M2258" i="2" s="1"/>
  <c r="N2256" i="2"/>
  <c r="B2255" i="2"/>
  <c r="A2255" i="2"/>
  <c r="Q2260" i="2"/>
  <c r="I2259" i="2"/>
  <c r="H2259" i="2"/>
  <c r="L2258" i="2" l="1"/>
  <c r="J2259" i="2"/>
  <c r="K2259" i="2" s="1"/>
  <c r="M2259" i="2" s="1"/>
  <c r="N2257" i="2"/>
  <c r="B2256" i="2"/>
  <c r="A2256" i="2"/>
  <c r="Q2261" i="2"/>
  <c r="I2260" i="2"/>
  <c r="H2260" i="2"/>
  <c r="L2259" i="2" l="1"/>
  <c r="J2260" i="2"/>
  <c r="K2260" i="2" s="1"/>
  <c r="M2260" i="2" s="1"/>
  <c r="N2258" i="2"/>
  <c r="B2257" i="2"/>
  <c r="A2257" i="2"/>
  <c r="Q2262" i="2"/>
  <c r="I2261" i="2"/>
  <c r="H2261" i="2"/>
  <c r="L2260" i="2" l="1"/>
  <c r="J2261" i="2"/>
  <c r="K2261" i="2" s="1"/>
  <c r="M2261" i="2" s="1"/>
  <c r="N2259" i="2"/>
  <c r="B2258" i="2"/>
  <c r="A2258" i="2"/>
  <c r="Q2263" i="2"/>
  <c r="I2262" i="2"/>
  <c r="H2262" i="2"/>
  <c r="L2261" i="2" l="1"/>
  <c r="J2262" i="2"/>
  <c r="K2262" i="2" s="1"/>
  <c r="M2262" i="2" s="1"/>
  <c r="N2260" i="2"/>
  <c r="B2259" i="2"/>
  <c r="A2259" i="2"/>
  <c r="Q2264" i="2"/>
  <c r="I2263" i="2"/>
  <c r="H2263" i="2"/>
  <c r="L2262" i="2" l="1"/>
  <c r="J2263" i="2"/>
  <c r="K2263" i="2" s="1"/>
  <c r="M2263" i="2" s="1"/>
  <c r="N2261" i="2"/>
  <c r="B2260" i="2"/>
  <c r="A2260" i="2"/>
  <c r="Q2265" i="2"/>
  <c r="I2264" i="2"/>
  <c r="H2264" i="2"/>
  <c r="L2263" i="2" l="1"/>
  <c r="J2264" i="2"/>
  <c r="K2264" i="2" s="1"/>
  <c r="M2264" i="2" s="1"/>
  <c r="N2262" i="2"/>
  <c r="B2261" i="2"/>
  <c r="A2261" i="2"/>
  <c r="Q2266" i="2"/>
  <c r="I2265" i="2"/>
  <c r="H2265" i="2"/>
  <c r="L2264" i="2" l="1"/>
  <c r="J2265" i="2"/>
  <c r="K2265" i="2" s="1"/>
  <c r="M2265" i="2" s="1"/>
  <c r="N2263" i="2"/>
  <c r="B2262" i="2"/>
  <c r="A2262" i="2"/>
  <c r="Q2267" i="2"/>
  <c r="I2266" i="2"/>
  <c r="H2266" i="2"/>
  <c r="L2265" i="2" l="1"/>
  <c r="J2266" i="2"/>
  <c r="K2266" i="2" s="1"/>
  <c r="M2266" i="2" s="1"/>
  <c r="N2264" i="2"/>
  <c r="B2263" i="2"/>
  <c r="A2263" i="2"/>
  <c r="Q2268" i="2"/>
  <c r="I2267" i="2"/>
  <c r="H2267" i="2"/>
  <c r="L2266" i="2" l="1"/>
  <c r="J2267" i="2"/>
  <c r="K2267" i="2" s="1"/>
  <c r="M2267" i="2" s="1"/>
  <c r="N2265" i="2"/>
  <c r="B2264" i="2"/>
  <c r="A2264" i="2"/>
  <c r="Q2269" i="2"/>
  <c r="I2268" i="2"/>
  <c r="H2268" i="2"/>
  <c r="L2267" i="2" l="1"/>
  <c r="J2268" i="2"/>
  <c r="K2268" i="2" s="1"/>
  <c r="M2268" i="2" s="1"/>
  <c r="N2266" i="2"/>
  <c r="B2265" i="2"/>
  <c r="A2265" i="2"/>
  <c r="Q2270" i="2"/>
  <c r="I2269" i="2"/>
  <c r="H2269" i="2"/>
  <c r="L2268" i="2" l="1"/>
  <c r="J2269" i="2"/>
  <c r="K2269" i="2" s="1"/>
  <c r="M2269" i="2" s="1"/>
  <c r="N2267" i="2"/>
  <c r="B2266" i="2"/>
  <c r="A2266" i="2"/>
  <c r="Q2271" i="2"/>
  <c r="I2270" i="2"/>
  <c r="H2270" i="2"/>
  <c r="L2269" i="2" l="1"/>
  <c r="J2270" i="2"/>
  <c r="K2270" i="2" s="1"/>
  <c r="M2270" i="2" s="1"/>
  <c r="N2268" i="2"/>
  <c r="B2267" i="2"/>
  <c r="A2267" i="2"/>
  <c r="Q2272" i="2"/>
  <c r="I2271" i="2"/>
  <c r="H2271" i="2"/>
  <c r="L2270" i="2" l="1"/>
  <c r="J2271" i="2"/>
  <c r="K2271" i="2" s="1"/>
  <c r="M2271" i="2" s="1"/>
  <c r="N2269" i="2"/>
  <c r="B2268" i="2"/>
  <c r="A2268" i="2"/>
  <c r="Q2273" i="2"/>
  <c r="I2272" i="2"/>
  <c r="H2272" i="2"/>
  <c r="L2271" i="2" l="1"/>
  <c r="J2272" i="2"/>
  <c r="K2272" i="2" s="1"/>
  <c r="M2272" i="2" s="1"/>
  <c r="N2270" i="2"/>
  <c r="B2269" i="2"/>
  <c r="A2269" i="2"/>
  <c r="Q2274" i="2"/>
  <c r="I2273" i="2"/>
  <c r="H2273" i="2"/>
  <c r="L2272" i="2" l="1"/>
  <c r="J2273" i="2"/>
  <c r="K2273" i="2" s="1"/>
  <c r="M2273" i="2" s="1"/>
  <c r="N2271" i="2"/>
  <c r="B2270" i="2"/>
  <c r="A2270" i="2"/>
  <c r="Q2275" i="2"/>
  <c r="I2274" i="2"/>
  <c r="H2274" i="2"/>
  <c r="L2273" i="2" l="1"/>
  <c r="J2274" i="2"/>
  <c r="K2274" i="2" s="1"/>
  <c r="M2274" i="2" s="1"/>
  <c r="N2272" i="2"/>
  <c r="B2271" i="2"/>
  <c r="A2271" i="2"/>
  <c r="Q2276" i="2"/>
  <c r="I2275" i="2"/>
  <c r="H2275" i="2"/>
  <c r="L2274" i="2" l="1"/>
  <c r="J2275" i="2"/>
  <c r="K2275" i="2" s="1"/>
  <c r="M2275" i="2" s="1"/>
  <c r="N2273" i="2"/>
  <c r="B2272" i="2"/>
  <c r="A2272" i="2"/>
  <c r="Q2277" i="2"/>
  <c r="I2276" i="2"/>
  <c r="H2276" i="2"/>
  <c r="L2275" i="2" l="1"/>
  <c r="J2276" i="2"/>
  <c r="K2276" i="2" s="1"/>
  <c r="M2276" i="2" s="1"/>
  <c r="N2274" i="2"/>
  <c r="B2273" i="2"/>
  <c r="A2273" i="2"/>
  <c r="Q2278" i="2"/>
  <c r="I2277" i="2"/>
  <c r="H2277" i="2"/>
  <c r="L2276" i="2" l="1"/>
  <c r="J2277" i="2"/>
  <c r="K2277" i="2" s="1"/>
  <c r="M2277" i="2" s="1"/>
  <c r="N2275" i="2"/>
  <c r="B2274" i="2"/>
  <c r="A2274" i="2"/>
  <c r="Q2279" i="2"/>
  <c r="I2278" i="2"/>
  <c r="H2278" i="2"/>
  <c r="L2277" i="2" l="1"/>
  <c r="J2278" i="2"/>
  <c r="K2278" i="2" s="1"/>
  <c r="M2278" i="2" s="1"/>
  <c r="N2276" i="2"/>
  <c r="B2275" i="2"/>
  <c r="A2275" i="2"/>
  <c r="Q2280" i="2"/>
  <c r="I2279" i="2"/>
  <c r="H2279" i="2"/>
  <c r="L2278" i="2" l="1"/>
  <c r="J2279" i="2"/>
  <c r="K2279" i="2" s="1"/>
  <c r="M2279" i="2" s="1"/>
  <c r="N2277" i="2"/>
  <c r="B2276" i="2"/>
  <c r="A2276" i="2"/>
  <c r="Q2281" i="2"/>
  <c r="I2280" i="2"/>
  <c r="H2280" i="2"/>
  <c r="L2279" i="2" l="1"/>
  <c r="J2280" i="2"/>
  <c r="K2280" i="2" s="1"/>
  <c r="M2280" i="2" s="1"/>
  <c r="B2277" i="2"/>
  <c r="A2277" i="2"/>
  <c r="Q2282" i="2"/>
  <c r="I2281" i="2"/>
  <c r="H2281" i="2"/>
  <c r="L2280" i="2" l="1"/>
  <c r="J2281" i="2"/>
  <c r="K2281" i="2" s="1"/>
  <c r="M2281" i="2" s="1"/>
  <c r="N2279" i="2"/>
  <c r="B2279" i="2" s="1"/>
  <c r="N2278" i="2"/>
  <c r="Q2283" i="2"/>
  <c r="I2282" i="2"/>
  <c r="H2282" i="2"/>
  <c r="L2281" i="2" l="1"/>
  <c r="A2278" i="2"/>
  <c r="J2282" i="2"/>
  <c r="K2282" i="2" s="1"/>
  <c r="M2282" i="2" s="1"/>
  <c r="A2279" i="2"/>
  <c r="B2278" i="2"/>
  <c r="N2280" i="2"/>
  <c r="Q2284" i="2"/>
  <c r="I2283" i="2"/>
  <c r="H2283" i="2"/>
  <c r="L2282" i="2" l="1"/>
  <c r="B2280" i="2"/>
  <c r="J2283" i="2"/>
  <c r="K2283" i="2" s="1"/>
  <c r="M2283" i="2" s="1"/>
  <c r="N2281" i="2"/>
  <c r="A2280" i="2"/>
  <c r="Q2285" i="2"/>
  <c r="I2284" i="2"/>
  <c r="H2284" i="2"/>
  <c r="L2283" i="2" l="1"/>
  <c r="B2281" i="2"/>
  <c r="J2284" i="2"/>
  <c r="K2284" i="2" s="1"/>
  <c r="M2284" i="2" s="1"/>
  <c r="A2281" i="2"/>
  <c r="N2282" i="2"/>
  <c r="Q2286" i="2"/>
  <c r="I2285" i="2"/>
  <c r="H2285" i="2"/>
  <c r="L2284" i="2" l="1"/>
  <c r="J2285" i="2"/>
  <c r="K2285" i="2" s="1"/>
  <c r="M2285" i="2" s="1"/>
  <c r="N2283" i="2"/>
  <c r="B2282" i="2"/>
  <c r="A2282" i="2"/>
  <c r="Q2287" i="2"/>
  <c r="I2286" i="2"/>
  <c r="H2286" i="2"/>
  <c r="L2285" i="2" l="1"/>
  <c r="B2283" i="2"/>
  <c r="J2286" i="2"/>
  <c r="K2286" i="2" s="1"/>
  <c r="M2286" i="2" s="1"/>
  <c r="A2283" i="2"/>
  <c r="Q2288" i="2"/>
  <c r="I2287" i="2"/>
  <c r="H2287" i="2"/>
  <c r="L2286" i="2" l="1"/>
  <c r="J2287" i="2"/>
  <c r="K2287" i="2" s="1"/>
  <c r="M2287" i="2" s="1"/>
  <c r="N2285" i="2"/>
  <c r="N2284" i="2"/>
  <c r="Q2289" i="2"/>
  <c r="I2288" i="2"/>
  <c r="H2288" i="2"/>
  <c r="L2287" i="2" l="1"/>
  <c r="B2284" i="2"/>
  <c r="J2288" i="2"/>
  <c r="K2288" i="2" s="1"/>
  <c r="M2288" i="2" s="1"/>
  <c r="A2284" i="2"/>
  <c r="N2286" i="2"/>
  <c r="B2285" i="2"/>
  <c r="A2285" i="2"/>
  <c r="Q2290" i="2"/>
  <c r="I2289" i="2"/>
  <c r="H2289" i="2"/>
  <c r="L2288" i="2" l="1"/>
  <c r="J2289" i="2"/>
  <c r="K2289" i="2" s="1"/>
  <c r="M2289" i="2" s="1"/>
  <c r="N2287" i="2"/>
  <c r="B2286" i="2"/>
  <c r="A2286" i="2"/>
  <c r="Q2291" i="2"/>
  <c r="I2290" i="2"/>
  <c r="H2290" i="2"/>
  <c r="L2289" i="2" l="1"/>
  <c r="J2290" i="2"/>
  <c r="K2290" i="2" s="1"/>
  <c r="M2290" i="2" s="1"/>
  <c r="N2288" i="2"/>
  <c r="B2287" i="2"/>
  <c r="A2287" i="2"/>
  <c r="Q2292" i="2"/>
  <c r="I2291" i="2"/>
  <c r="H2291" i="2"/>
  <c r="L2290" i="2" l="1"/>
  <c r="J2291" i="2"/>
  <c r="K2291" i="2" s="1"/>
  <c r="M2291" i="2" s="1"/>
  <c r="N2289" i="2"/>
  <c r="B2288" i="2"/>
  <c r="A2288" i="2"/>
  <c r="Q2293" i="2"/>
  <c r="I2292" i="2"/>
  <c r="H2292" i="2"/>
  <c r="L2291" i="2" l="1"/>
  <c r="J2292" i="2"/>
  <c r="K2292" i="2" s="1"/>
  <c r="M2292" i="2" s="1"/>
  <c r="N2290" i="2"/>
  <c r="B2289" i="2"/>
  <c r="A2289" i="2"/>
  <c r="Q2294" i="2"/>
  <c r="I2293" i="2"/>
  <c r="H2293" i="2"/>
  <c r="L2292" i="2" l="1"/>
  <c r="J2293" i="2"/>
  <c r="K2293" i="2" s="1"/>
  <c r="M2293" i="2" s="1"/>
  <c r="N2291" i="2"/>
  <c r="B2290" i="2"/>
  <c r="A2290" i="2"/>
  <c r="Q2295" i="2"/>
  <c r="I2294" i="2"/>
  <c r="H2294" i="2"/>
  <c r="L2293" i="2" l="1"/>
  <c r="J2294" i="2"/>
  <c r="K2294" i="2" s="1"/>
  <c r="M2294" i="2" s="1"/>
  <c r="N2292" i="2"/>
  <c r="B2291" i="2"/>
  <c r="A2291" i="2"/>
  <c r="Q2296" i="2"/>
  <c r="I2295" i="2"/>
  <c r="H2295" i="2"/>
  <c r="L2294" i="2" l="1"/>
  <c r="J2295" i="2"/>
  <c r="K2295" i="2" s="1"/>
  <c r="M2295" i="2" s="1"/>
  <c r="N2293" i="2"/>
  <c r="B2292" i="2"/>
  <c r="A2292" i="2"/>
  <c r="Q2297" i="2"/>
  <c r="I2296" i="2"/>
  <c r="H2296" i="2"/>
  <c r="L2295" i="2" l="1"/>
  <c r="J2296" i="2"/>
  <c r="K2296" i="2" s="1"/>
  <c r="M2296" i="2" s="1"/>
  <c r="N2294" i="2"/>
  <c r="B2293" i="2"/>
  <c r="A2293" i="2"/>
  <c r="Q2298" i="2"/>
  <c r="I2297" i="2"/>
  <c r="H2297" i="2"/>
  <c r="L2296" i="2" l="1"/>
  <c r="J2297" i="2"/>
  <c r="K2297" i="2" s="1"/>
  <c r="M2297" i="2" s="1"/>
  <c r="N2295" i="2"/>
  <c r="B2294" i="2"/>
  <c r="A2294" i="2"/>
  <c r="Q2299" i="2"/>
  <c r="I2298" i="2"/>
  <c r="H2298" i="2"/>
  <c r="L2297" i="2" l="1"/>
  <c r="J2298" i="2"/>
  <c r="K2298" i="2" s="1"/>
  <c r="M2298" i="2" s="1"/>
  <c r="N2296" i="2"/>
  <c r="B2295" i="2"/>
  <c r="A2295" i="2"/>
  <c r="Q2300" i="2"/>
  <c r="I2299" i="2"/>
  <c r="H2299" i="2"/>
  <c r="L2298" i="2" l="1"/>
  <c r="J2299" i="2"/>
  <c r="K2299" i="2" s="1"/>
  <c r="M2299" i="2" s="1"/>
  <c r="N2297" i="2"/>
  <c r="B2296" i="2"/>
  <c r="A2296" i="2"/>
  <c r="Q2301" i="2"/>
  <c r="I2300" i="2"/>
  <c r="H2300" i="2"/>
  <c r="L2299" i="2" l="1"/>
  <c r="J2300" i="2"/>
  <c r="K2300" i="2" s="1"/>
  <c r="M2300" i="2" s="1"/>
  <c r="N2298" i="2"/>
  <c r="B2297" i="2"/>
  <c r="A2297" i="2"/>
  <c r="Q2302" i="2"/>
  <c r="I2301" i="2"/>
  <c r="H2301" i="2"/>
  <c r="L2300" i="2" l="1"/>
  <c r="J2301" i="2"/>
  <c r="K2301" i="2" s="1"/>
  <c r="M2301" i="2" s="1"/>
  <c r="N2299" i="2"/>
  <c r="B2298" i="2"/>
  <c r="A2298" i="2"/>
  <c r="Q2303" i="2"/>
  <c r="I2302" i="2"/>
  <c r="H2302" i="2"/>
  <c r="L2301" i="2" l="1"/>
  <c r="J2302" i="2"/>
  <c r="K2302" i="2" s="1"/>
  <c r="M2302" i="2" s="1"/>
  <c r="N2300" i="2"/>
  <c r="B2299" i="2"/>
  <c r="A2299" i="2"/>
  <c r="Q2304" i="2"/>
  <c r="I2303" i="2"/>
  <c r="H2303" i="2"/>
  <c r="L2302" i="2" l="1"/>
  <c r="J2303" i="2"/>
  <c r="K2303" i="2" s="1"/>
  <c r="M2303" i="2" s="1"/>
  <c r="N2301" i="2"/>
  <c r="B2300" i="2"/>
  <c r="A2300" i="2"/>
  <c r="Q2305" i="2"/>
  <c r="I2304" i="2"/>
  <c r="H2304" i="2"/>
  <c r="L2303" i="2" l="1"/>
  <c r="J2304" i="2"/>
  <c r="K2304" i="2" s="1"/>
  <c r="M2304" i="2" s="1"/>
  <c r="N2302" i="2"/>
  <c r="B2301" i="2"/>
  <c r="A2301" i="2"/>
  <c r="Q2306" i="2"/>
  <c r="I2305" i="2"/>
  <c r="H2305" i="2"/>
  <c r="L2304" i="2" l="1"/>
  <c r="J2305" i="2"/>
  <c r="K2305" i="2" s="1"/>
  <c r="M2305" i="2" s="1"/>
  <c r="N2303" i="2"/>
  <c r="B2302" i="2"/>
  <c r="A2302" i="2"/>
  <c r="Q2307" i="2"/>
  <c r="I2306" i="2"/>
  <c r="H2306" i="2"/>
  <c r="L2305" i="2" l="1"/>
  <c r="J2306" i="2"/>
  <c r="K2306" i="2" s="1"/>
  <c r="M2306" i="2" s="1"/>
  <c r="N2304" i="2"/>
  <c r="B2303" i="2"/>
  <c r="A2303" i="2"/>
  <c r="Q2308" i="2"/>
  <c r="I2307" i="2"/>
  <c r="H2307" i="2"/>
  <c r="L2306" i="2" l="1"/>
  <c r="J2307" i="2"/>
  <c r="K2307" i="2" s="1"/>
  <c r="M2307" i="2" s="1"/>
  <c r="N2305" i="2"/>
  <c r="B2304" i="2"/>
  <c r="A2304" i="2"/>
  <c r="Q2309" i="2"/>
  <c r="I2308" i="2"/>
  <c r="H2308" i="2"/>
  <c r="L2307" i="2" l="1"/>
  <c r="J2308" i="2"/>
  <c r="K2308" i="2" s="1"/>
  <c r="M2308" i="2" s="1"/>
  <c r="N2306" i="2"/>
  <c r="B2305" i="2"/>
  <c r="A2305" i="2"/>
  <c r="Q2310" i="2"/>
  <c r="I2309" i="2"/>
  <c r="H2309" i="2"/>
  <c r="L2308" i="2" l="1"/>
  <c r="J2309" i="2"/>
  <c r="K2309" i="2" s="1"/>
  <c r="M2309" i="2" s="1"/>
  <c r="N2307" i="2"/>
  <c r="B2306" i="2"/>
  <c r="A2306" i="2"/>
  <c r="Q2311" i="2"/>
  <c r="I2310" i="2"/>
  <c r="H2310" i="2"/>
  <c r="L2309" i="2" l="1"/>
  <c r="J2310" i="2"/>
  <c r="K2310" i="2" s="1"/>
  <c r="M2310" i="2" s="1"/>
  <c r="N2308" i="2"/>
  <c r="B2307" i="2"/>
  <c r="A2307" i="2"/>
  <c r="Q2312" i="2"/>
  <c r="I2311" i="2"/>
  <c r="H2311" i="2"/>
  <c r="L2310" i="2" l="1"/>
  <c r="J2311" i="2"/>
  <c r="K2311" i="2" s="1"/>
  <c r="M2311" i="2" s="1"/>
  <c r="N2309" i="2"/>
  <c r="B2308" i="2"/>
  <c r="A2308" i="2"/>
  <c r="Q2313" i="2"/>
  <c r="I2312" i="2"/>
  <c r="H2312" i="2"/>
  <c r="L2311" i="2" l="1"/>
  <c r="J2312" i="2"/>
  <c r="K2312" i="2" s="1"/>
  <c r="M2312" i="2" s="1"/>
  <c r="N2310" i="2"/>
  <c r="B2309" i="2"/>
  <c r="A2309" i="2"/>
  <c r="Q2314" i="2"/>
  <c r="I2313" i="2"/>
  <c r="H2313" i="2"/>
  <c r="L2312" i="2" l="1"/>
  <c r="J2313" i="2"/>
  <c r="K2313" i="2" s="1"/>
  <c r="M2313" i="2" s="1"/>
  <c r="N2311" i="2"/>
  <c r="B2310" i="2"/>
  <c r="A2310" i="2"/>
  <c r="Q2315" i="2"/>
  <c r="I2314" i="2"/>
  <c r="H2314" i="2"/>
  <c r="L2313" i="2" l="1"/>
  <c r="J2314" i="2"/>
  <c r="K2314" i="2" s="1"/>
  <c r="M2314" i="2" s="1"/>
  <c r="N2312" i="2"/>
  <c r="B2311" i="2"/>
  <c r="A2311" i="2"/>
  <c r="Q2316" i="2"/>
  <c r="I2315" i="2"/>
  <c r="H2315" i="2"/>
  <c r="L2314" i="2" l="1"/>
  <c r="J2315" i="2"/>
  <c r="K2315" i="2" s="1"/>
  <c r="M2315" i="2" s="1"/>
  <c r="N2313" i="2"/>
  <c r="B2312" i="2"/>
  <c r="A2312" i="2"/>
  <c r="Q2317" i="2"/>
  <c r="I2316" i="2"/>
  <c r="H2316" i="2"/>
  <c r="L2315" i="2" l="1"/>
  <c r="J2316" i="2"/>
  <c r="K2316" i="2" s="1"/>
  <c r="M2316" i="2" s="1"/>
  <c r="N2314" i="2"/>
  <c r="B2313" i="2"/>
  <c r="A2313" i="2"/>
  <c r="Q2318" i="2"/>
  <c r="I2317" i="2"/>
  <c r="H2317" i="2"/>
  <c r="L2316" i="2" l="1"/>
  <c r="J2317" i="2"/>
  <c r="K2317" i="2" s="1"/>
  <c r="M2317" i="2" s="1"/>
  <c r="N2315" i="2"/>
  <c r="B2314" i="2"/>
  <c r="A2314" i="2"/>
  <c r="Q2319" i="2"/>
  <c r="I2318" i="2"/>
  <c r="H2318" i="2"/>
  <c r="L2317" i="2" l="1"/>
  <c r="J2318" i="2"/>
  <c r="K2318" i="2" s="1"/>
  <c r="M2318" i="2" s="1"/>
  <c r="N2316" i="2"/>
  <c r="B2315" i="2"/>
  <c r="A2315" i="2"/>
  <c r="Q2320" i="2"/>
  <c r="I2319" i="2"/>
  <c r="H2319" i="2"/>
  <c r="L2318" i="2" l="1"/>
  <c r="J2319" i="2"/>
  <c r="K2319" i="2" s="1"/>
  <c r="M2319" i="2" s="1"/>
  <c r="N2317" i="2"/>
  <c r="B2316" i="2"/>
  <c r="A2316" i="2"/>
  <c r="Q2321" i="2"/>
  <c r="I2320" i="2"/>
  <c r="H2320" i="2"/>
  <c r="L2319" i="2" l="1"/>
  <c r="J2320" i="2"/>
  <c r="K2320" i="2" s="1"/>
  <c r="M2320" i="2" s="1"/>
  <c r="N2318" i="2"/>
  <c r="B2317" i="2"/>
  <c r="A2317" i="2"/>
  <c r="Q2322" i="2"/>
  <c r="I2321" i="2"/>
  <c r="H2321" i="2"/>
  <c r="L2320" i="2" l="1"/>
  <c r="J2321" i="2"/>
  <c r="K2321" i="2" s="1"/>
  <c r="M2321" i="2" s="1"/>
  <c r="N2319" i="2"/>
  <c r="B2318" i="2"/>
  <c r="A2318" i="2"/>
  <c r="Q2323" i="2"/>
  <c r="I2322" i="2"/>
  <c r="H2322" i="2"/>
  <c r="L2321" i="2" l="1"/>
  <c r="J2322" i="2"/>
  <c r="K2322" i="2" s="1"/>
  <c r="M2322" i="2" s="1"/>
  <c r="N2320" i="2"/>
  <c r="B2319" i="2"/>
  <c r="A2319" i="2"/>
  <c r="Q2324" i="2"/>
  <c r="I2323" i="2"/>
  <c r="H2323" i="2"/>
  <c r="L2322" i="2" l="1"/>
  <c r="J2323" i="2"/>
  <c r="K2323" i="2" s="1"/>
  <c r="M2323" i="2" s="1"/>
  <c r="N2321" i="2"/>
  <c r="B2320" i="2"/>
  <c r="A2320" i="2"/>
  <c r="Q2325" i="2"/>
  <c r="I2324" i="2"/>
  <c r="H2324" i="2"/>
  <c r="L2323" i="2" l="1"/>
  <c r="B2321" i="2"/>
  <c r="J2324" i="2"/>
  <c r="K2324" i="2" s="1"/>
  <c r="M2324" i="2" s="1"/>
  <c r="A2321" i="2"/>
  <c r="N2322" i="2"/>
  <c r="Q2326" i="2"/>
  <c r="I2325" i="2"/>
  <c r="H2325" i="2"/>
  <c r="L2324" i="2" l="1"/>
  <c r="J2325" i="2"/>
  <c r="K2325" i="2" s="1"/>
  <c r="M2325" i="2" s="1"/>
  <c r="N2323" i="2"/>
  <c r="B2322" i="2"/>
  <c r="A2322" i="2"/>
  <c r="Q2327" i="2"/>
  <c r="I2326" i="2"/>
  <c r="H2326" i="2"/>
  <c r="L2325" i="2" l="1"/>
  <c r="J2326" i="2"/>
  <c r="K2326" i="2" s="1"/>
  <c r="M2326" i="2" s="1"/>
  <c r="N2324" i="2"/>
  <c r="B2323" i="2"/>
  <c r="A2323" i="2"/>
  <c r="Q2328" i="2"/>
  <c r="I2327" i="2"/>
  <c r="H2327" i="2"/>
  <c r="L2326" i="2" l="1"/>
  <c r="J2327" i="2"/>
  <c r="K2327" i="2" s="1"/>
  <c r="M2327" i="2" s="1"/>
  <c r="N2325" i="2"/>
  <c r="B2324" i="2"/>
  <c r="A2324" i="2"/>
  <c r="Q2329" i="2"/>
  <c r="I2328" i="2"/>
  <c r="H2328" i="2"/>
  <c r="L2327" i="2" l="1"/>
  <c r="J2328" i="2"/>
  <c r="K2328" i="2" s="1"/>
  <c r="M2328" i="2" s="1"/>
  <c r="N2326" i="2"/>
  <c r="B2325" i="2"/>
  <c r="A2325" i="2"/>
  <c r="Q2330" i="2"/>
  <c r="I2329" i="2"/>
  <c r="H2329" i="2"/>
  <c r="L2328" i="2" l="1"/>
  <c r="J2329" i="2"/>
  <c r="K2329" i="2" s="1"/>
  <c r="M2329" i="2" s="1"/>
  <c r="N2327" i="2"/>
  <c r="B2326" i="2"/>
  <c r="A2326" i="2"/>
  <c r="Q2331" i="2"/>
  <c r="I2330" i="2"/>
  <c r="H2330" i="2"/>
  <c r="L2329" i="2" l="1"/>
  <c r="J2330" i="2"/>
  <c r="K2330" i="2" s="1"/>
  <c r="M2330" i="2" s="1"/>
  <c r="N2328" i="2"/>
  <c r="B2327" i="2"/>
  <c r="A2327" i="2"/>
  <c r="Q2332" i="2"/>
  <c r="I2331" i="2"/>
  <c r="H2331" i="2"/>
  <c r="L2330" i="2" l="1"/>
  <c r="J2331" i="2"/>
  <c r="K2331" i="2" s="1"/>
  <c r="M2331" i="2" s="1"/>
  <c r="N2329" i="2"/>
  <c r="B2328" i="2"/>
  <c r="A2328" i="2"/>
  <c r="Q2333" i="2"/>
  <c r="I2332" i="2"/>
  <c r="H2332" i="2"/>
  <c r="L2331" i="2" l="1"/>
  <c r="J2332" i="2"/>
  <c r="K2332" i="2" s="1"/>
  <c r="M2332" i="2" s="1"/>
  <c r="N2330" i="2"/>
  <c r="B2329" i="2"/>
  <c r="A2329" i="2"/>
  <c r="Q2334" i="2"/>
  <c r="I2333" i="2"/>
  <c r="H2333" i="2"/>
  <c r="L2332" i="2" l="1"/>
  <c r="J2333" i="2"/>
  <c r="K2333" i="2" s="1"/>
  <c r="M2333" i="2" s="1"/>
  <c r="N2331" i="2"/>
  <c r="B2330" i="2"/>
  <c r="A2330" i="2"/>
  <c r="Q2335" i="2"/>
  <c r="I2334" i="2"/>
  <c r="H2334" i="2"/>
  <c r="L2333" i="2" l="1"/>
  <c r="J2334" i="2"/>
  <c r="K2334" i="2" s="1"/>
  <c r="M2334" i="2" s="1"/>
  <c r="N2332" i="2"/>
  <c r="B2331" i="2"/>
  <c r="A2331" i="2"/>
  <c r="Q2336" i="2"/>
  <c r="I2335" i="2"/>
  <c r="H2335" i="2"/>
  <c r="L2334" i="2" l="1"/>
  <c r="J2335" i="2"/>
  <c r="K2335" i="2" s="1"/>
  <c r="M2335" i="2" s="1"/>
  <c r="N2333" i="2"/>
  <c r="B2332" i="2"/>
  <c r="A2332" i="2"/>
  <c r="Q2337" i="2"/>
  <c r="I2336" i="2"/>
  <c r="H2336" i="2"/>
  <c r="L2335" i="2" l="1"/>
  <c r="J2336" i="2"/>
  <c r="K2336" i="2" s="1"/>
  <c r="M2336" i="2" s="1"/>
  <c r="N2334" i="2"/>
  <c r="B2333" i="2"/>
  <c r="A2333" i="2"/>
  <c r="Q2338" i="2"/>
  <c r="I2337" i="2"/>
  <c r="H2337" i="2"/>
  <c r="L2336" i="2" l="1"/>
  <c r="J2337" i="2"/>
  <c r="K2337" i="2" s="1"/>
  <c r="M2337" i="2" s="1"/>
  <c r="N2335" i="2"/>
  <c r="B2334" i="2"/>
  <c r="A2334" i="2"/>
  <c r="Q2339" i="2"/>
  <c r="I2338" i="2"/>
  <c r="H2338" i="2"/>
  <c r="L2337" i="2" l="1"/>
  <c r="J2338" i="2"/>
  <c r="K2338" i="2" s="1"/>
  <c r="M2338" i="2" s="1"/>
  <c r="N2336" i="2"/>
  <c r="B2335" i="2"/>
  <c r="A2335" i="2"/>
  <c r="Q2340" i="2"/>
  <c r="I2339" i="2"/>
  <c r="H2339" i="2"/>
  <c r="L2338" i="2" l="1"/>
  <c r="N2337" i="2"/>
  <c r="A2337" i="2" s="1"/>
  <c r="J2339" i="2"/>
  <c r="K2339" i="2" s="1"/>
  <c r="M2339" i="2" s="1"/>
  <c r="B2336" i="2"/>
  <c r="A2336" i="2"/>
  <c r="Q2341" i="2"/>
  <c r="I2340" i="2"/>
  <c r="H2340" i="2"/>
  <c r="L2339" i="2" l="1"/>
  <c r="B2337" i="2"/>
  <c r="J2340" i="2"/>
  <c r="K2340" i="2" s="1"/>
  <c r="M2340" i="2" s="1"/>
  <c r="N2338" i="2"/>
  <c r="Q2342" i="2"/>
  <c r="I2341" i="2"/>
  <c r="H2341" i="2"/>
  <c r="L2340" i="2" l="1"/>
  <c r="N2339" i="2"/>
  <c r="B2339" i="2" s="1"/>
  <c r="J2341" i="2"/>
  <c r="K2341" i="2" s="1"/>
  <c r="M2341" i="2" s="1"/>
  <c r="B2338" i="2"/>
  <c r="A2338" i="2"/>
  <c r="Q2343" i="2"/>
  <c r="I2342" i="2"/>
  <c r="H2342" i="2"/>
  <c r="L2341" i="2" l="1"/>
  <c r="A2339" i="2"/>
  <c r="J2342" i="2"/>
  <c r="K2342" i="2" s="1"/>
  <c r="M2342" i="2" s="1"/>
  <c r="N2340" i="2"/>
  <c r="Q2344" i="2"/>
  <c r="I2343" i="2"/>
  <c r="H2343" i="2"/>
  <c r="L2342" i="2" l="1"/>
  <c r="J2343" i="2"/>
  <c r="K2343" i="2" s="1"/>
  <c r="M2343" i="2" s="1"/>
  <c r="N2341" i="2"/>
  <c r="B2340" i="2"/>
  <c r="A2340" i="2"/>
  <c r="Q2345" i="2"/>
  <c r="I2344" i="2"/>
  <c r="H2344" i="2"/>
  <c r="L2343" i="2" l="1"/>
  <c r="J2344" i="2"/>
  <c r="K2344" i="2" s="1"/>
  <c r="M2344" i="2" s="1"/>
  <c r="N2342" i="2"/>
  <c r="B2341" i="2"/>
  <c r="A2341" i="2"/>
  <c r="Q2346" i="2"/>
  <c r="I2345" i="2"/>
  <c r="H2345" i="2"/>
  <c r="L2344" i="2" l="1"/>
  <c r="J2345" i="2"/>
  <c r="K2345" i="2" s="1"/>
  <c r="M2345" i="2" s="1"/>
  <c r="N2343" i="2"/>
  <c r="B2342" i="2"/>
  <c r="A2342" i="2"/>
  <c r="Q2347" i="2"/>
  <c r="I2346" i="2"/>
  <c r="H2346" i="2"/>
  <c r="L2345" i="2" l="1"/>
  <c r="J2346" i="2"/>
  <c r="K2346" i="2" s="1"/>
  <c r="M2346" i="2" s="1"/>
  <c r="N2344" i="2"/>
  <c r="B2343" i="2"/>
  <c r="A2343" i="2"/>
  <c r="Q2348" i="2"/>
  <c r="I2347" i="2"/>
  <c r="H2347" i="2"/>
  <c r="L2346" i="2" l="1"/>
  <c r="J2347" i="2"/>
  <c r="K2347" i="2" s="1"/>
  <c r="M2347" i="2" s="1"/>
  <c r="N2345" i="2"/>
  <c r="B2344" i="2"/>
  <c r="A2344" i="2"/>
  <c r="Q2349" i="2"/>
  <c r="I2348" i="2"/>
  <c r="H2348" i="2"/>
  <c r="L2347" i="2" l="1"/>
  <c r="J2348" i="2"/>
  <c r="K2348" i="2" s="1"/>
  <c r="M2348" i="2" s="1"/>
  <c r="N2346" i="2"/>
  <c r="B2345" i="2"/>
  <c r="A2345" i="2"/>
  <c r="Q2350" i="2"/>
  <c r="I2349" i="2"/>
  <c r="H2349" i="2"/>
  <c r="L2348" i="2" l="1"/>
  <c r="J2349" i="2"/>
  <c r="K2349" i="2" s="1"/>
  <c r="M2349" i="2" s="1"/>
  <c r="N2347" i="2"/>
  <c r="B2346" i="2"/>
  <c r="A2346" i="2"/>
  <c r="Q2351" i="2"/>
  <c r="I2350" i="2"/>
  <c r="H2350" i="2"/>
  <c r="L2349" i="2" l="1"/>
  <c r="J2350" i="2"/>
  <c r="K2350" i="2" s="1"/>
  <c r="M2350" i="2" s="1"/>
  <c r="N2348" i="2"/>
  <c r="B2347" i="2"/>
  <c r="A2347" i="2"/>
  <c r="Q2352" i="2"/>
  <c r="I2351" i="2"/>
  <c r="H2351" i="2"/>
  <c r="L2350" i="2" l="1"/>
  <c r="J2351" i="2"/>
  <c r="K2351" i="2" s="1"/>
  <c r="M2351" i="2" s="1"/>
  <c r="N2349" i="2"/>
  <c r="B2348" i="2"/>
  <c r="A2348" i="2"/>
  <c r="Q2353" i="2"/>
  <c r="I2352" i="2"/>
  <c r="H2352" i="2"/>
  <c r="L2351" i="2" l="1"/>
  <c r="J2352" i="2"/>
  <c r="K2352" i="2" s="1"/>
  <c r="M2352" i="2" s="1"/>
  <c r="N2350" i="2"/>
  <c r="B2349" i="2"/>
  <c r="A2349" i="2"/>
  <c r="Q2354" i="2"/>
  <c r="I2353" i="2"/>
  <c r="H2353" i="2"/>
  <c r="L2352" i="2" l="1"/>
  <c r="J2353" i="2"/>
  <c r="K2353" i="2" s="1"/>
  <c r="M2353" i="2" s="1"/>
  <c r="N2351" i="2"/>
  <c r="B2350" i="2"/>
  <c r="A2350" i="2"/>
  <c r="Q2355" i="2"/>
  <c r="I2354" i="2"/>
  <c r="H2354" i="2"/>
  <c r="L2353" i="2" l="1"/>
  <c r="J2354" i="2"/>
  <c r="K2354" i="2" s="1"/>
  <c r="M2354" i="2" s="1"/>
  <c r="N2352" i="2"/>
  <c r="B2351" i="2"/>
  <c r="A2351" i="2"/>
  <c r="Q2356" i="2"/>
  <c r="I2355" i="2"/>
  <c r="H2355" i="2"/>
  <c r="L2354" i="2" l="1"/>
  <c r="J2355" i="2"/>
  <c r="K2355" i="2" s="1"/>
  <c r="M2355" i="2" s="1"/>
  <c r="N2353" i="2"/>
  <c r="B2352" i="2"/>
  <c r="A2352" i="2"/>
  <c r="Q2357" i="2"/>
  <c r="I2356" i="2"/>
  <c r="H2356" i="2"/>
  <c r="L2355" i="2" l="1"/>
  <c r="J2356" i="2"/>
  <c r="K2356" i="2" s="1"/>
  <c r="M2356" i="2" s="1"/>
  <c r="N2354" i="2"/>
  <c r="B2353" i="2"/>
  <c r="A2353" i="2"/>
  <c r="Q2358" i="2"/>
  <c r="I2357" i="2"/>
  <c r="H2357" i="2"/>
  <c r="L2356" i="2" l="1"/>
  <c r="J2357" i="2"/>
  <c r="K2357" i="2" s="1"/>
  <c r="M2357" i="2" s="1"/>
  <c r="N2355" i="2"/>
  <c r="B2354" i="2"/>
  <c r="A2354" i="2"/>
  <c r="Q2359" i="2"/>
  <c r="I2358" i="2"/>
  <c r="H2358" i="2"/>
  <c r="L2357" i="2" l="1"/>
  <c r="J2358" i="2"/>
  <c r="K2358" i="2" s="1"/>
  <c r="M2358" i="2" s="1"/>
  <c r="N2356" i="2"/>
  <c r="B2355" i="2"/>
  <c r="A2355" i="2"/>
  <c r="Q2360" i="2"/>
  <c r="I2359" i="2"/>
  <c r="H2359" i="2"/>
  <c r="L2358" i="2" l="1"/>
  <c r="J2359" i="2"/>
  <c r="K2359" i="2" s="1"/>
  <c r="M2359" i="2" s="1"/>
  <c r="N2357" i="2"/>
  <c r="B2356" i="2"/>
  <c r="A2356" i="2"/>
  <c r="Q2361" i="2"/>
  <c r="I2360" i="2"/>
  <c r="H2360" i="2"/>
  <c r="L2359" i="2" l="1"/>
  <c r="J2360" i="2"/>
  <c r="K2360" i="2" s="1"/>
  <c r="M2360" i="2" s="1"/>
  <c r="N2358" i="2"/>
  <c r="B2357" i="2"/>
  <c r="A2357" i="2"/>
  <c r="Q2362" i="2"/>
  <c r="I2361" i="2"/>
  <c r="H2361" i="2"/>
  <c r="L2360" i="2" l="1"/>
  <c r="J2361" i="2"/>
  <c r="K2361" i="2" s="1"/>
  <c r="M2361" i="2" s="1"/>
  <c r="N2359" i="2"/>
  <c r="B2358" i="2"/>
  <c r="A2358" i="2"/>
  <c r="Q2363" i="2"/>
  <c r="I2362" i="2"/>
  <c r="H2362" i="2"/>
  <c r="L2361" i="2" l="1"/>
  <c r="J2362" i="2"/>
  <c r="K2362" i="2" s="1"/>
  <c r="M2362" i="2" s="1"/>
  <c r="N2360" i="2"/>
  <c r="B2359" i="2"/>
  <c r="A2359" i="2"/>
  <c r="Q2364" i="2"/>
  <c r="I2363" i="2"/>
  <c r="H2363" i="2"/>
  <c r="L2362" i="2" l="1"/>
  <c r="J2363" i="2"/>
  <c r="K2363" i="2" s="1"/>
  <c r="M2363" i="2" s="1"/>
  <c r="N2361" i="2"/>
  <c r="B2360" i="2"/>
  <c r="A2360" i="2"/>
  <c r="Q2365" i="2"/>
  <c r="I2364" i="2"/>
  <c r="H2364" i="2"/>
  <c r="L2363" i="2" l="1"/>
  <c r="J2364" i="2"/>
  <c r="K2364" i="2" s="1"/>
  <c r="M2364" i="2" s="1"/>
  <c r="N2362" i="2"/>
  <c r="B2361" i="2"/>
  <c r="A2361" i="2"/>
  <c r="Q2366" i="2"/>
  <c r="I2365" i="2"/>
  <c r="H2365" i="2"/>
  <c r="L2364" i="2" l="1"/>
  <c r="J2365" i="2"/>
  <c r="K2365" i="2" s="1"/>
  <c r="M2365" i="2" s="1"/>
  <c r="N2363" i="2"/>
  <c r="B2362" i="2"/>
  <c r="A2362" i="2"/>
  <c r="Q2367" i="2"/>
  <c r="I2366" i="2"/>
  <c r="H2366" i="2"/>
  <c r="L2365" i="2" l="1"/>
  <c r="J2366" i="2"/>
  <c r="K2366" i="2" s="1"/>
  <c r="M2366" i="2" s="1"/>
  <c r="N2364" i="2"/>
  <c r="B2363" i="2"/>
  <c r="A2363" i="2"/>
  <c r="Q2368" i="2"/>
  <c r="I2367" i="2"/>
  <c r="H2367" i="2"/>
  <c r="L2366" i="2" l="1"/>
  <c r="J2367" i="2"/>
  <c r="K2367" i="2" s="1"/>
  <c r="M2367" i="2" s="1"/>
  <c r="N2365" i="2"/>
  <c r="B2364" i="2"/>
  <c r="A2364" i="2"/>
  <c r="Q2369" i="2"/>
  <c r="I2368" i="2"/>
  <c r="H2368" i="2"/>
  <c r="L2367" i="2" l="1"/>
  <c r="J2368" i="2"/>
  <c r="K2368" i="2" s="1"/>
  <c r="M2368" i="2" s="1"/>
  <c r="N2366" i="2"/>
  <c r="B2365" i="2"/>
  <c r="A2365" i="2"/>
  <c r="Q2370" i="2"/>
  <c r="I2369" i="2"/>
  <c r="H2369" i="2"/>
  <c r="L2368" i="2" l="1"/>
  <c r="J2369" i="2"/>
  <c r="K2369" i="2" s="1"/>
  <c r="M2369" i="2" s="1"/>
  <c r="N2367" i="2"/>
  <c r="B2366" i="2"/>
  <c r="A2366" i="2"/>
  <c r="Q2371" i="2"/>
  <c r="I2370" i="2"/>
  <c r="H2370" i="2"/>
  <c r="L2369" i="2" l="1"/>
  <c r="J2370" i="2"/>
  <c r="K2370" i="2" s="1"/>
  <c r="M2370" i="2" s="1"/>
  <c r="N2368" i="2"/>
  <c r="B2367" i="2"/>
  <c r="A2367" i="2"/>
  <c r="Q2372" i="2"/>
  <c r="I2371" i="2"/>
  <c r="H2371" i="2"/>
  <c r="L2370" i="2" l="1"/>
  <c r="J2371" i="2"/>
  <c r="K2371" i="2" s="1"/>
  <c r="M2371" i="2" s="1"/>
  <c r="N2369" i="2"/>
  <c r="B2368" i="2"/>
  <c r="A2368" i="2"/>
  <c r="Q2373" i="2"/>
  <c r="I2372" i="2"/>
  <c r="H2372" i="2"/>
  <c r="L2371" i="2" l="1"/>
  <c r="J2372" i="2"/>
  <c r="K2372" i="2" s="1"/>
  <c r="M2372" i="2" s="1"/>
  <c r="N2370" i="2"/>
  <c r="B2369" i="2"/>
  <c r="A2369" i="2"/>
  <c r="Q2374" i="2"/>
  <c r="I2373" i="2"/>
  <c r="H2373" i="2"/>
  <c r="L2372" i="2" l="1"/>
  <c r="J2373" i="2"/>
  <c r="K2373" i="2" s="1"/>
  <c r="M2373" i="2" s="1"/>
  <c r="N2371" i="2"/>
  <c r="B2370" i="2"/>
  <c r="A2370" i="2"/>
  <c r="Q2375" i="2"/>
  <c r="I2374" i="2"/>
  <c r="H2374" i="2"/>
  <c r="L2373" i="2" l="1"/>
  <c r="J2374" i="2"/>
  <c r="K2374" i="2" s="1"/>
  <c r="M2374" i="2" s="1"/>
  <c r="N2372" i="2"/>
  <c r="B2371" i="2"/>
  <c r="A2371" i="2"/>
  <c r="Q2376" i="2"/>
  <c r="I2375" i="2"/>
  <c r="H2375" i="2"/>
  <c r="L2374" i="2" l="1"/>
  <c r="J2375" i="2"/>
  <c r="K2375" i="2" s="1"/>
  <c r="M2375" i="2" s="1"/>
  <c r="N2373" i="2"/>
  <c r="B2372" i="2"/>
  <c r="A2372" i="2"/>
  <c r="Q2377" i="2"/>
  <c r="I2376" i="2"/>
  <c r="H2376" i="2"/>
  <c r="L2375" i="2" l="1"/>
  <c r="J2376" i="2"/>
  <c r="K2376" i="2" s="1"/>
  <c r="M2376" i="2" s="1"/>
  <c r="B2373" i="2"/>
  <c r="A2373" i="2"/>
  <c r="Q2378" i="2"/>
  <c r="I2377" i="2"/>
  <c r="H2377" i="2"/>
  <c r="L2376" i="2" l="1"/>
  <c r="J2377" i="2"/>
  <c r="K2377" i="2" s="1"/>
  <c r="M2377" i="2" s="1"/>
  <c r="N2375" i="2"/>
  <c r="N2374" i="2"/>
  <c r="Q2379" i="2"/>
  <c r="I2378" i="2"/>
  <c r="H2378" i="2"/>
  <c r="L2377" i="2" l="1"/>
  <c r="B2374" i="2"/>
  <c r="J2378" i="2"/>
  <c r="K2378" i="2" s="1"/>
  <c r="M2378" i="2" s="1"/>
  <c r="A2374" i="2"/>
  <c r="N2376" i="2"/>
  <c r="B2375" i="2"/>
  <c r="A2375" i="2"/>
  <c r="Q2380" i="2"/>
  <c r="I2379" i="2"/>
  <c r="H2379" i="2"/>
  <c r="L2378" i="2" l="1"/>
  <c r="J2379" i="2"/>
  <c r="K2379" i="2" s="1"/>
  <c r="M2379" i="2" s="1"/>
  <c r="N2377" i="2"/>
  <c r="B2376" i="2"/>
  <c r="A2376" i="2"/>
  <c r="Q2381" i="2"/>
  <c r="I2380" i="2"/>
  <c r="H2380" i="2"/>
  <c r="L2379" i="2" l="1"/>
  <c r="J2380" i="2"/>
  <c r="K2380" i="2" s="1"/>
  <c r="M2380" i="2" s="1"/>
  <c r="B2377" i="2"/>
  <c r="A2377" i="2"/>
  <c r="Q2382" i="2"/>
  <c r="I2381" i="2"/>
  <c r="H2381" i="2"/>
  <c r="L2380" i="2" l="1"/>
  <c r="J2381" i="2"/>
  <c r="K2381" i="2" s="1"/>
  <c r="M2381" i="2" s="1"/>
  <c r="N2379" i="2"/>
  <c r="N2378" i="2"/>
  <c r="Q2383" i="2"/>
  <c r="I2382" i="2"/>
  <c r="H2382" i="2"/>
  <c r="L2381" i="2" l="1"/>
  <c r="A2378" i="2"/>
  <c r="J2382" i="2"/>
  <c r="K2382" i="2" s="1"/>
  <c r="M2382" i="2" s="1"/>
  <c r="N2380" i="2"/>
  <c r="B2378" i="2"/>
  <c r="B2379" i="2"/>
  <c r="A2379" i="2"/>
  <c r="Q2384" i="2"/>
  <c r="I2383" i="2"/>
  <c r="H2383" i="2"/>
  <c r="L2382" i="2" l="1"/>
  <c r="A2380" i="2"/>
  <c r="J2383" i="2"/>
  <c r="K2383" i="2" s="1"/>
  <c r="M2383" i="2" s="1"/>
  <c r="B2380" i="2"/>
  <c r="N2381" i="2"/>
  <c r="Q2385" i="2"/>
  <c r="I2384" i="2"/>
  <c r="H2384" i="2"/>
  <c r="L2383" i="2" l="1"/>
  <c r="J2384" i="2"/>
  <c r="K2384" i="2" s="1"/>
  <c r="M2384" i="2" s="1"/>
  <c r="N2382" i="2"/>
  <c r="B2381" i="2"/>
  <c r="A2381" i="2"/>
  <c r="Q2386" i="2"/>
  <c r="I2385" i="2"/>
  <c r="H2385" i="2"/>
  <c r="L2384" i="2" l="1"/>
  <c r="A2382" i="2"/>
  <c r="B2382" i="2"/>
  <c r="N2383" i="2"/>
  <c r="J2385" i="2"/>
  <c r="K2385" i="2" s="1"/>
  <c r="M2385" i="2" s="1"/>
  <c r="Q2387" i="2"/>
  <c r="I2386" i="2"/>
  <c r="H2386" i="2"/>
  <c r="L2385" i="2" l="1"/>
  <c r="B2383" i="2"/>
  <c r="J2386" i="2"/>
  <c r="K2386" i="2" s="1"/>
  <c r="M2386" i="2" s="1"/>
  <c r="A2383" i="2"/>
  <c r="N2384" i="2"/>
  <c r="Q2388" i="2"/>
  <c r="I2387" i="2"/>
  <c r="H2387" i="2"/>
  <c r="L2386" i="2" l="1"/>
  <c r="J2387" i="2"/>
  <c r="K2387" i="2" s="1"/>
  <c r="M2387" i="2" s="1"/>
  <c r="N2385" i="2"/>
  <c r="B2384" i="2"/>
  <c r="A2384" i="2"/>
  <c r="Q2389" i="2"/>
  <c r="I2388" i="2"/>
  <c r="H2388" i="2"/>
  <c r="L2387" i="2" l="1"/>
  <c r="J2388" i="2"/>
  <c r="K2388" i="2" s="1"/>
  <c r="M2388" i="2" s="1"/>
  <c r="N2386" i="2"/>
  <c r="B2385" i="2"/>
  <c r="A2385" i="2"/>
  <c r="Q2390" i="2"/>
  <c r="I2389" i="2"/>
  <c r="H2389" i="2"/>
  <c r="L2388" i="2" l="1"/>
  <c r="J2389" i="2"/>
  <c r="K2389" i="2" s="1"/>
  <c r="M2389" i="2" s="1"/>
  <c r="N2387" i="2"/>
  <c r="B2386" i="2"/>
  <c r="A2386" i="2"/>
  <c r="Q2391" i="2"/>
  <c r="I2390" i="2"/>
  <c r="H2390" i="2"/>
  <c r="L2389" i="2" l="1"/>
  <c r="J2390" i="2"/>
  <c r="K2390" i="2" s="1"/>
  <c r="M2390" i="2" s="1"/>
  <c r="N2388" i="2"/>
  <c r="B2387" i="2"/>
  <c r="A2387" i="2"/>
  <c r="Q2392" i="2"/>
  <c r="I2391" i="2"/>
  <c r="H2391" i="2"/>
  <c r="L2390" i="2" l="1"/>
  <c r="J2391" i="2"/>
  <c r="K2391" i="2" s="1"/>
  <c r="M2391" i="2" s="1"/>
  <c r="N2389" i="2"/>
  <c r="B2388" i="2"/>
  <c r="A2388" i="2"/>
  <c r="Q2393" i="2"/>
  <c r="I2392" i="2"/>
  <c r="H2392" i="2"/>
  <c r="L2391" i="2" l="1"/>
  <c r="J2392" i="2"/>
  <c r="K2392" i="2" s="1"/>
  <c r="M2392" i="2" s="1"/>
  <c r="N2390" i="2"/>
  <c r="B2389" i="2"/>
  <c r="A2389" i="2"/>
  <c r="Q2394" i="2"/>
  <c r="I2393" i="2"/>
  <c r="H2393" i="2"/>
  <c r="L2392" i="2" l="1"/>
  <c r="J2393" i="2"/>
  <c r="K2393" i="2" s="1"/>
  <c r="M2393" i="2" s="1"/>
  <c r="N2391" i="2"/>
  <c r="B2390" i="2"/>
  <c r="A2390" i="2"/>
  <c r="Q2395" i="2"/>
  <c r="I2394" i="2"/>
  <c r="H2394" i="2"/>
  <c r="L2393" i="2" l="1"/>
  <c r="J2394" i="2"/>
  <c r="K2394" i="2" s="1"/>
  <c r="M2394" i="2" s="1"/>
  <c r="N2392" i="2"/>
  <c r="B2391" i="2"/>
  <c r="A2391" i="2"/>
  <c r="Q2396" i="2"/>
  <c r="I2395" i="2"/>
  <c r="H2395" i="2"/>
  <c r="L2394" i="2" l="1"/>
  <c r="J2395" i="2"/>
  <c r="K2395" i="2" s="1"/>
  <c r="M2395" i="2" s="1"/>
  <c r="N2393" i="2"/>
  <c r="B2392" i="2"/>
  <c r="A2392" i="2"/>
  <c r="Q2397" i="2"/>
  <c r="I2396" i="2"/>
  <c r="H2396" i="2"/>
  <c r="L2395" i="2" l="1"/>
  <c r="J2396" i="2"/>
  <c r="K2396" i="2" s="1"/>
  <c r="M2396" i="2" s="1"/>
  <c r="N2394" i="2"/>
  <c r="B2393" i="2"/>
  <c r="A2393" i="2"/>
  <c r="Q2398" i="2"/>
  <c r="I2397" i="2"/>
  <c r="H2397" i="2"/>
  <c r="L2396" i="2" l="1"/>
  <c r="J2397" i="2"/>
  <c r="K2397" i="2" s="1"/>
  <c r="M2397" i="2" s="1"/>
  <c r="N2395" i="2"/>
  <c r="B2394" i="2"/>
  <c r="A2394" i="2"/>
  <c r="Q2399" i="2"/>
  <c r="I2398" i="2"/>
  <c r="H2398" i="2"/>
  <c r="L2397" i="2" l="1"/>
  <c r="J2398" i="2"/>
  <c r="K2398" i="2" s="1"/>
  <c r="M2398" i="2" s="1"/>
  <c r="N2396" i="2"/>
  <c r="B2395" i="2"/>
  <c r="A2395" i="2"/>
  <c r="Q2400" i="2"/>
  <c r="I2399" i="2"/>
  <c r="H2399" i="2"/>
  <c r="L2398" i="2" l="1"/>
  <c r="J2399" i="2"/>
  <c r="K2399" i="2" s="1"/>
  <c r="M2399" i="2" s="1"/>
  <c r="N2397" i="2"/>
  <c r="B2396" i="2"/>
  <c r="A2396" i="2"/>
  <c r="Q2401" i="2"/>
  <c r="I2400" i="2"/>
  <c r="H2400" i="2"/>
  <c r="L2399" i="2" l="1"/>
  <c r="J2400" i="2"/>
  <c r="K2400" i="2" s="1"/>
  <c r="M2400" i="2" s="1"/>
  <c r="N2398" i="2"/>
  <c r="B2397" i="2"/>
  <c r="A2397" i="2"/>
  <c r="Q2402" i="2"/>
  <c r="I2401" i="2"/>
  <c r="H2401" i="2"/>
  <c r="L2400" i="2" l="1"/>
  <c r="J2401" i="2"/>
  <c r="K2401" i="2" s="1"/>
  <c r="M2401" i="2" s="1"/>
  <c r="N2399" i="2"/>
  <c r="B2398" i="2"/>
  <c r="A2398" i="2"/>
  <c r="Q2403" i="2"/>
  <c r="I2402" i="2"/>
  <c r="H2402" i="2"/>
  <c r="L2401" i="2" l="1"/>
  <c r="J2402" i="2"/>
  <c r="K2402" i="2" s="1"/>
  <c r="M2402" i="2" s="1"/>
  <c r="N2400" i="2"/>
  <c r="B2399" i="2"/>
  <c r="A2399" i="2"/>
  <c r="Q2404" i="2"/>
  <c r="I2403" i="2"/>
  <c r="H2403" i="2"/>
  <c r="L2402" i="2" l="1"/>
  <c r="J2403" i="2"/>
  <c r="K2403" i="2" s="1"/>
  <c r="M2403" i="2" s="1"/>
  <c r="N2401" i="2"/>
  <c r="B2400" i="2"/>
  <c r="A2400" i="2"/>
  <c r="Q2405" i="2"/>
  <c r="I2404" i="2"/>
  <c r="H2404" i="2"/>
  <c r="L2403" i="2" l="1"/>
  <c r="J2404" i="2"/>
  <c r="K2404" i="2" s="1"/>
  <c r="M2404" i="2" s="1"/>
  <c r="N2402" i="2"/>
  <c r="B2401" i="2"/>
  <c r="A2401" i="2"/>
  <c r="Q2406" i="2"/>
  <c r="I2405" i="2"/>
  <c r="H2405" i="2"/>
  <c r="L2404" i="2" l="1"/>
  <c r="J2405" i="2"/>
  <c r="K2405" i="2" s="1"/>
  <c r="M2405" i="2" s="1"/>
  <c r="N2403" i="2"/>
  <c r="B2402" i="2"/>
  <c r="A2402" i="2"/>
  <c r="Q2407" i="2"/>
  <c r="I2406" i="2"/>
  <c r="H2406" i="2"/>
  <c r="L2405" i="2" l="1"/>
  <c r="J2406" i="2"/>
  <c r="K2406" i="2" s="1"/>
  <c r="M2406" i="2" s="1"/>
  <c r="N2404" i="2"/>
  <c r="B2403" i="2"/>
  <c r="A2403" i="2"/>
  <c r="Q2408" i="2"/>
  <c r="I2407" i="2"/>
  <c r="H2407" i="2"/>
  <c r="L2406" i="2" l="1"/>
  <c r="J2407" i="2"/>
  <c r="K2407" i="2" s="1"/>
  <c r="M2407" i="2" s="1"/>
  <c r="N2405" i="2"/>
  <c r="B2404" i="2"/>
  <c r="A2404" i="2"/>
  <c r="Q2409" i="2"/>
  <c r="I2408" i="2"/>
  <c r="H2408" i="2"/>
  <c r="L2407" i="2" l="1"/>
  <c r="J2408" i="2"/>
  <c r="K2408" i="2" s="1"/>
  <c r="M2408" i="2" s="1"/>
  <c r="N2406" i="2"/>
  <c r="B2405" i="2"/>
  <c r="A2405" i="2"/>
  <c r="Q2410" i="2"/>
  <c r="I2409" i="2"/>
  <c r="H2409" i="2"/>
  <c r="L2408" i="2" l="1"/>
  <c r="J2409" i="2"/>
  <c r="K2409" i="2" s="1"/>
  <c r="M2409" i="2" s="1"/>
  <c r="N2407" i="2"/>
  <c r="B2406" i="2"/>
  <c r="A2406" i="2"/>
  <c r="Q2411" i="2"/>
  <c r="I2410" i="2"/>
  <c r="H2410" i="2"/>
  <c r="L2409" i="2" l="1"/>
  <c r="J2410" i="2"/>
  <c r="K2410" i="2" s="1"/>
  <c r="M2410" i="2" s="1"/>
  <c r="N2408" i="2"/>
  <c r="B2407" i="2"/>
  <c r="A2407" i="2"/>
  <c r="Q2412" i="2"/>
  <c r="I2411" i="2"/>
  <c r="H2411" i="2"/>
  <c r="L2410" i="2" l="1"/>
  <c r="J2411" i="2"/>
  <c r="K2411" i="2" s="1"/>
  <c r="M2411" i="2" s="1"/>
  <c r="N2409" i="2"/>
  <c r="B2408" i="2"/>
  <c r="A2408" i="2"/>
  <c r="Q2413" i="2"/>
  <c r="I2412" i="2"/>
  <c r="H2412" i="2"/>
  <c r="L2411" i="2" l="1"/>
  <c r="J2412" i="2"/>
  <c r="K2412" i="2" s="1"/>
  <c r="M2412" i="2" s="1"/>
  <c r="N2410" i="2"/>
  <c r="B2409" i="2"/>
  <c r="A2409" i="2"/>
  <c r="Q2414" i="2"/>
  <c r="I2413" i="2"/>
  <c r="H2413" i="2"/>
  <c r="L2412" i="2" l="1"/>
  <c r="J2413" i="2"/>
  <c r="K2413" i="2" s="1"/>
  <c r="M2413" i="2" s="1"/>
  <c r="N2411" i="2"/>
  <c r="B2410" i="2"/>
  <c r="A2410" i="2"/>
  <c r="Q2415" i="2"/>
  <c r="I2414" i="2"/>
  <c r="H2414" i="2"/>
  <c r="L2413" i="2" l="1"/>
  <c r="J2414" i="2"/>
  <c r="K2414" i="2" s="1"/>
  <c r="M2414" i="2" s="1"/>
  <c r="N2412" i="2"/>
  <c r="B2411" i="2"/>
  <c r="A2411" i="2"/>
  <c r="Q2416" i="2"/>
  <c r="I2415" i="2"/>
  <c r="H2415" i="2"/>
  <c r="L2414" i="2" l="1"/>
  <c r="J2415" i="2"/>
  <c r="K2415" i="2" s="1"/>
  <c r="M2415" i="2" s="1"/>
  <c r="N2413" i="2"/>
  <c r="B2412" i="2"/>
  <c r="A2412" i="2"/>
  <c r="Q2417" i="2"/>
  <c r="I2416" i="2"/>
  <c r="H2416" i="2"/>
  <c r="L2415" i="2" l="1"/>
  <c r="J2416" i="2"/>
  <c r="K2416" i="2" s="1"/>
  <c r="M2416" i="2" s="1"/>
  <c r="N2414" i="2"/>
  <c r="B2413" i="2"/>
  <c r="A2413" i="2"/>
  <c r="Q2418" i="2"/>
  <c r="I2417" i="2"/>
  <c r="H2417" i="2"/>
  <c r="L2416" i="2" l="1"/>
  <c r="J2417" i="2"/>
  <c r="K2417" i="2" s="1"/>
  <c r="M2417" i="2" s="1"/>
  <c r="N2415" i="2"/>
  <c r="B2414" i="2"/>
  <c r="A2414" i="2"/>
  <c r="Q2419" i="2"/>
  <c r="I2418" i="2"/>
  <c r="H2418" i="2"/>
  <c r="L2417" i="2" l="1"/>
  <c r="J2418" i="2"/>
  <c r="K2418" i="2" s="1"/>
  <c r="M2418" i="2" s="1"/>
  <c r="N2416" i="2"/>
  <c r="B2415" i="2"/>
  <c r="A2415" i="2"/>
  <c r="Q2420" i="2"/>
  <c r="I2419" i="2"/>
  <c r="H2419" i="2"/>
  <c r="L2418" i="2" l="1"/>
  <c r="J2419" i="2"/>
  <c r="K2419" i="2" s="1"/>
  <c r="M2419" i="2" s="1"/>
  <c r="N2417" i="2"/>
  <c r="B2416" i="2"/>
  <c r="A2416" i="2"/>
  <c r="Q2421" i="2"/>
  <c r="I2420" i="2"/>
  <c r="H2420" i="2"/>
  <c r="L2419" i="2" l="1"/>
  <c r="J2420" i="2"/>
  <c r="K2420" i="2" s="1"/>
  <c r="M2420" i="2" s="1"/>
  <c r="N2418" i="2"/>
  <c r="B2417" i="2"/>
  <c r="A2417" i="2"/>
  <c r="Q2422" i="2"/>
  <c r="I2421" i="2"/>
  <c r="H2421" i="2"/>
  <c r="L2420" i="2" l="1"/>
  <c r="J2421" i="2"/>
  <c r="K2421" i="2" s="1"/>
  <c r="M2421" i="2" s="1"/>
  <c r="N2419" i="2"/>
  <c r="B2418" i="2"/>
  <c r="A2418" i="2"/>
  <c r="Q2423" i="2"/>
  <c r="I2422" i="2"/>
  <c r="H2422" i="2"/>
  <c r="L2421" i="2" l="1"/>
  <c r="J2422" i="2"/>
  <c r="K2422" i="2" s="1"/>
  <c r="M2422" i="2" s="1"/>
  <c r="N2420" i="2"/>
  <c r="B2419" i="2"/>
  <c r="A2419" i="2"/>
  <c r="Q2424" i="2"/>
  <c r="I2423" i="2"/>
  <c r="H2423" i="2"/>
  <c r="L2422" i="2" l="1"/>
  <c r="J2423" i="2"/>
  <c r="K2423" i="2" s="1"/>
  <c r="M2423" i="2" s="1"/>
  <c r="N2421" i="2"/>
  <c r="B2420" i="2"/>
  <c r="A2420" i="2"/>
  <c r="Q2425" i="2"/>
  <c r="I2424" i="2"/>
  <c r="H2424" i="2"/>
  <c r="L2423" i="2" l="1"/>
  <c r="J2424" i="2"/>
  <c r="K2424" i="2" s="1"/>
  <c r="M2424" i="2" s="1"/>
  <c r="N2422" i="2"/>
  <c r="B2421" i="2"/>
  <c r="A2421" i="2"/>
  <c r="Q2426" i="2"/>
  <c r="I2425" i="2"/>
  <c r="H2425" i="2"/>
  <c r="L2424" i="2" l="1"/>
  <c r="J2425" i="2"/>
  <c r="K2425" i="2" s="1"/>
  <c r="M2425" i="2" s="1"/>
  <c r="N2423" i="2"/>
  <c r="B2422" i="2"/>
  <c r="A2422" i="2"/>
  <c r="Q2427" i="2"/>
  <c r="I2426" i="2"/>
  <c r="H2426" i="2"/>
  <c r="L2425" i="2" l="1"/>
  <c r="J2426" i="2"/>
  <c r="K2426" i="2" s="1"/>
  <c r="M2426" i="2" s="1"/>
  <c r="N2424" i="2"/>
  <c r="B2423" i="2"/>
  <c r="A2423" i="2"/>
  <c r="Q2428" i="2"/>
  <c r="I2427" i="2"/>
  <c r="H2427" i="2"/>
  <c r="L2426" i="2" l="1"/>
  <c r="J2427" i="2"/>
  <c r="K2427" i="2" s="1"/>
  <c r="M2427" i="2" s="1"/>
  <c r="N2425" i="2"/>
  <c r="B2424" i="2"/>
  <c r="A2424" i="2"/>
  <c r="Q2429" i="2"/>
  <c r="I2428" i="2"/>
  <c r="H2428" i="2"/>
  <c r="L2427" i="2" l="1"/>
  <c r="J2428" i="2"/>
  <c r="K2428" i="2" s="1"/>
  <c r="M2428" i="2" s="1"/>
  <c r="N2426" i="2"/>
  <c r="B2425" i="2"/>
  <c r="A2425" i="2"/>
  <c r="Q2430" i="2"/>
  <c r="I2429" i="2"/>
  <c r="H2429" i="2"/>
  <c r="L2428" i="2" l="1"/>
  <c r="J2429" i="2"/>
  <c r="K2429" i="2" s="1"/>
  <c r="M2429" i="2" s="1"/>
  <c r="N2427" i="2"/>
  <c r="B2426" i="2"/>
  <c r="A2426" i="2"/>
  <c r="Q2431" i="2"/>
  <c r="I2430" i="2"/>
  <c r="H2430" i="2"/>
  <c r="L2429" i="2" l="1"/>
  <c r="J2430" i="2"/>
  <c r="K2430" i="2" s="1"/>
  <c r="M2430" i="2" s="1"/>
  <c r="N2428" i="2"/>
  <c r="B2427" i="2"/>
  <c r="A2427" i="2"/>
  <c r="Q2432" i="2"/>
  <c r="I2431" i="2"/>
  <c r="H2431" i="2"/>
  <c r="L2430" i="2" l="1"/>
  <c r="J2431" i="2"/>
  <c r="K2431" i="2" s="1"/>
  <c r="M2431" i="2" s="1"/>
  <c r="N2429" i="2"/>
  <c r="B2428" i="2"/>
  <c r="A2428" i="2"/>
  <c r="Q2433" i="2"/>
  <c r="I2432" i="2"/>
  <c r="H2432" i="2"/>
  <c r="L2431" i="2" l="1"/>
  <c r="J2432" i="2"/>
  <c r="K2432" i="2" s="1"/>
  <c r="M2432" i="2" s="1"/>
  <c r="N2430" i="2"/>
  <c r="B2429" i="2"/>
  <c r="A2429" i="2"/>
  <c r="Q2434" i="2"/>
  <c r="I2433" i="2"/>
  <c r="H2433" i="2"/>
  <c r="L2432" i="2" l="1"/>
  <c r="J2433" i="2"/>
  <c r="K2433" i="2" s="1"/>
  <c r="M2433" i="2" s="1"/>
  <c r="N2431" i="2"/>
  <c r="B2430" i="2"/>
  <c r="A2430" i="2"/>
  <c r="Q2435" i="2"/>
  <c r="I2434" i="2"/>
  <c r="H2434" i="2"/>
  <c r="L2433" i="2" l="1"/>
  <c r="J2434" i="2"/>
  <c r="K2434" i="2" s="1"/>
  <c r="M2434" i="2" s="1"/>
  <c r="N2432" i="2"/>
  <c r="B2431" i="2"/>
  <c r="A2431" i="2"/>
  <c r="Q2436" i="2"/>
  <c r="I2435" i="2"/>
  <c r="H2435" i="2"/>
  <c r="L2434" i="2" l="1"/>
  <c r="J2435" i="2"/>
  <c r="K2435" i="2" s="1"/>
  <c r="M2435" i="2" s="1"/>
  <c r="N2433" i="2"/>
  <c r="B2432" i="2"/>
  <c r="A2432" i="2"/>
  <c r="Q2437" i="2"/>
  <c r="I2436" i="2"/>
  <c r="H2436" i="2"/>
  <c r="L2435" i="2" l="1"/>
  <c r="J2436" i="2"/>
  <c r="K2436" i="2" s="1"/>
  <c r="M2436" i="2" s="1"/>
  <c r="N2434" i="2"/>
  <c r="B2433" i="2"/>
  <c r="A2433" i="2"/>
  <c r="Q2438" i="2"/>
  <c r="I2437" i="2"/>
  <c r="H2437" i="2"/>
  <c r="L2436" i="2" l="1"/>
  <c r="J2437" i="2"/>
  <c r="K2437" i="2" s="1"/>
  <c r="M2437" i="2" s="1"/>
  <c r="N2435" i="2"/>
  <c r="B2434" i="2"/>
  <c r="A2434" i="2"/>
  <c r="Q2439" i="2"/>
  <c r="I2438" i="2"/>
  <c r="H2438" i="2"/>
  <c r="L2437" i="2" l="1"/>
  <c r="J2438" i="2"/>
  <c r="K2438" i="2" s="1"/>
  <c r="M2438" i="2" s="1"/>
  <c r="N2436" i="2"/>
  <c r="B2435" i="2"/>
  <c r="A2435" i="2"/>
  <c r="Q2440" i="2"/>
  <c r="I2439" i="2"/>
  <c r="H2439" i="2"/>
  <c r="L2438" i="2" l="1"/>
  <c r="J2439" i="2"/>
  <c r="K2439" i="2" s="1"/>
  <c r="M2439" i="2" s="1"/>
  <c r="N2437" i="2"/>
  <c r="B2436" i="2"/>
  <c r="A2436" i="2"/>
  <c r="Q2441" i="2"/>
  <c r="I2440" i="2"/>
  <c r="H2440" i="2"/>
  <c r="L2439" i="2" l="1"/>
  <c r="J2440" i="2"/>
  <c r="K2440" i="2" s="1"/>
  <c r="M2440" i="2" s="1"/>
  <c r="N2438" i="2"/>
  <c r="B2437" i="2"/>
  <c r="A2437" i="2"/>
  <c r="Q2442" i="2"/>
  <c r="I2441" i="2"/>
  <c r="H2441" i="2"/>
  <c r="L2440" i="2" l="1"/>
  <c r="J2441" i="2"/>
  <c r="K2441" i="2" s="1"/>
  <c r="M2441" i="2" s="1"/>
  <c r="N2439" i="2"/>
  <c r="B2438" i="2"/>
  <c r="A2438" i="2"/>
  <c r="Q2443" i="2"/>
  <c r="I2442" i="2"/>
  <c r="H2442" i="2"/>
  <c r="L2441" i="2" l="1"/>
  <c r="J2442" i="2"/>
  <c r="K2442" i="2" s="1"/>
  <c r="M2442" i="2" s="1"/>
  <c r="N2440" i="2"/>
  <c r="B2439" i="2"/>
  <c r="A2439" i="2"/>
  <c r="Q2444" i="2"/>
  <c r="I2443" i="2"/>
  <c r="H2443" i="2"/>
  <c r="L2442" i="2" l="1"/>
  <c r="J2443" i="2"/>
  <c r="K2443" i="2" s="1"/>
  <c r="M2443" i="2" s="1"/>
  <c r="N2441" i="2"/>
  <c r="B2440" i="2"/>
  <c r="A2440" i="2"/>
  <c r="Q2445" i="2"/>
  <c r="I2444" i="2"/>
  <c r="H2444" i="2"/>
  <c r="L2443" i="2" l="1"/>
  <c r="J2444" i="2"/>
  <c r="K2444" i="2" s="1"/>
  <c r="M2444" i="2" s="1"/>
  <c r="N2442" i="2"/>
  <c r="B2441" i="2"/>
  <c r="A2441" i="2"/>
  <c r="Q2446" i="2"/>
  <c r="I2445" i="2"/>
  <c r="H2445" i="2"/>
  <c r="L2444" i="2" l="1"/>
  <c r="J2445" i="2"/>
  <c r="K2445" i="2" s="1"/>
  <c r="M2445" i="2" s="1"/>
  <c r="N2443" i="2"/>
  <c r="B2442" i="2"/>
  <c r="A2442" i="2"/>
  <c r="Q2447" i="2"/>
  <c r="I2446" i="2"/>
  <c r="H2446" i="2"/>
  <c r="L2445" i="2" l="1"/>
  <c r="J2446" i="2"/>
  <c r="K2446" i="2" s="1"/>
  <c r="M2446" i="2" s="1"/>
  <c r="N2444" i="2"/>
  <c r="B2443" i="2"/>
  <c r="A2443" i="2"/>
  <c r="Q2448" i="2"/>
  <c r="I2447" i="2"/>
  <c r="H2447" i="2"/>
  <c r="L2446" i="2" l="1"/>
  <c r="J2447" i="2"/>
  <c r="K2447" i="2" s="1"/>
  <c r="M2447" i="2" s="1"/>
  <c r="N2445" i="2"/>
  <c r="B2444" i="2"/>
  <c r="A2444" i="2"/>
  <c r="Q2449" i="2"/>
  <c r="I2448" i="2"/>
  <c r="H2448" i="2"/>
  <c r="L2447" i="2" l="1"/>
  <c r="J2448" i="2"/>
  <c r="K2448" i="2" s="1"/>
  <c r="M2448" i="2" s="1"/>
  <c r="N2446" i="2"/>
  <c r="B2445" i="2"/>
  <c r="A2445" i="2"/>
  <c r="Q2450" i="2"/>
  <c r="I2449" i="2"/>
  <c r="H2449" i="2"/>
  <c r="L2448" i="2" l="1"/>
  <c r="N2448" i="2" s="1"/>
  <c r="N2447" i="2"/>
  <c r="B2447" i="2" s="1"/>
  <c r="J2449" i="2"/>
  <c r="K2449" i="2" s="1"/>
  <c r="M2449" i="2" s="1"/>
  <c r="B2446" i="2"/>
  <c r="A2446" i="2"/>
  <c r="Q2451" i="2"/>
  <c r="I2450" i="2"/>
  <c r="H2450" i="2"/>
  <c r="L2449" i="2" l="1"/>
  <c r="A2447" i="2"/>
  <c r="J2450" i="2"/>
  <c r="K2450" i="2" s="1"/>
  <c r="M2450" i="2" s="1"/>
  <c r="B2448" i="2"/>
  <c r="A2448" i="2"/>
  <c r="Q2452" i="2"/>
  <c r="I2451" i="2"/>
  <c r="H2451" i="2"/>
  <c r="L2450" i="2" l="1"/>
  <c r="J2451" i="2"/>
  <c r="K2451" i="2" s="1"/>
  <c r="M2451" i="2" s="1"/>
  <c r="N2449" i="2"/>
  <c r="Q2453" i="2"/>
  <c r="I2452" i="2"/>
  <c r="H2452" i="2"/>
  <c r="L2451" i="2" l="1"/>
  <c r="J2452" i="2"/>
  <c r="K2452" i="2" s="1"/>
  <c r="M2452" i="2" s="1"/>
  <c r="N2450" i="2"/>
  <c r="B2449" i="2"/>
  <c r="A2449" i="2"/>
  <c r="Q2454" i="2"/>
  <c r="I2453" i="2"/>
  <c r="H2453" i="2"/>
  <c r="L2452" i="2" l="1"/>
  <c r="J2453" i="2"/>
  <c r="K2453" i="2" s="1"/>
  <c r="M2453" i="2" s="1"/>
  <c r="N2451" i="2"/>
  <c r="B2450" i="2"/>
  <c r="A2450" i="2"/>
  <c r="Q2455" i="2"/>
  <c r="I2454" i="2"/>
  <c r="H2454" i="2"/>
  <c r="L2453" i="2" l="1"/>
  <c r="J2454" i="2"/>
  <c r="K2454" i="2" s="1"/>
  <c r="M2454" i="2" s="1"/>
  <c r="N2452" i="2"/>
  <c r="B2451" i="2"/>
  <c r="A2451" i="2"/>
  <c r="Q2456" i="2"/>
  <c r="I2455" i="2"/>
  <c r="H2455" i="2"/>
  <c r="L2454" i="2" l="1"/>
  <c r="J2455" i="2"/>
  <c r="K2455" i="2" s="1"/>
  <c r="M2455" i="2" s="1"/>
  <c r="N2453" i="2"/>
  <c r="B2452" i="2"/>
  <c r="A2452" i="2"/>
  <c r="Q2457" i="2"/>
  <c r="I2456" i="2"/>
  <c r="H2456" i="2"/>
  <c r="L2455" i="2" l="1"/>
  <c r="J2456" i="2"/>
  <c r="K2456" i="2" s="1"/>
  <c r="M2456" i="2" s="1"/>
  <c r="N2454" i="2"/>
  <c r="B2453" i="2"/>
  <c r="A2453" i="2"/>
  <c r="Q2458" i="2"/>
  <c r="I2457" i="2"/>
  <c r="H2457" i="2"/>
  <c r="L2456" i="2" l="1"/>
  <c r="J2457" i="2"/>
  <c r="K2457" i="2" s="1"/>
  <c r="M2457" i="2" s="1"/>
  <c r="N2455" i="2"/>
  <c r="B2454" i="2"/>
  <c r="A2454" i="2"/>
  <c r="Q2459" i="2"/>
  <c r="I2458" i="2"/>
  <c r="H2458" i="2"/>
  <c r="L2457" i="2" l="1"/>
  <c r="J2458" i="2"/>
  <c r="K2458" i="2" s="1"/>
  <c r="M2458" i="2" s="1"/>
  <c r="N2456" i="2"/>
  <c r="B2455" i="2"/>
  <c r="A2455" i="2"/>
  <c r="Q2460" i="2"/>
  <c r="I2459" i="2"/>
  <c r="H2459" i="2"/>
  <c r="L2458" i="2" l="1"/>
  <c r="J2459" i="2"/>
  <c r="K2459" i="2" s="1"/>
  <c r="M2459" i="2" s="1"/>
  <c r="N2457" i="2"/>
  <c r="B2456" i="2"/>
  <c r="A2456" i="2"/>
  <c r="Q2461" i="2"/>
  <c r="I2460" i="2"/>
  <c r="H2460" i="2"/>
  <c r="L2459" i="2" l="1"/>
  <c r="J2460" i="2"/>
  <c r="K2460" i="2" s="1"/>
  <c r="M2460" i="2" s="1"/>
  <c r="N2458" i="2"/>
  <c r="B2457" i="2"/>
  <c r="A2457" i="2"/>
  <c r="Q2462" i="2"/>
  <c r="I2461" i="2"/>
  <c r="H2461" i="2"/>
  <c r="L2460" i="2" l="1"/>
  <c r="J2461" i="2"/>
  <c r="K2461" i="2" s="1"/>
  <c r="M2461" i="2" s="1"/>
  <c r="N2459" i="2"/>
  <c r="B2458" i="2"/>
  <c r="A2458" i="2"/>
  <c r="Q2463" i="2"/>
  <c r="I2462" i="2"/>
  <c r="H2462" i="2"/>
  <c r="L2461" i="2" l="1"/>
  <c r="J2462" i="2"/>
  <c r="K2462" i="2" s="1"/>
  <c r="M2462" i="2" s="1"/>
  <c r="N2460" i="2"/>
  <c r="B2459" i="2"/>
  <c r="A2459" i="2"/>
  <c r="Q2464" i="2"/>
  <c r="I2463" i="2"/>
  <c r="H2463" i="2"/>
  <c r="L2462" i="2" l="1"/>
  <c r="J2463" i="2"/>
  <c r="K2463" i="2" s="1"/>
  <c r="M2463" i="2" s="1"/>
  <c r="N2461" i="2"/>
  <c r="B2460" i="2"/>
  <c r="A2460" i="2"/>
  <c r="Q2465" i="2"/>
  <c r="I2464" i="2"/>
  <c r="H2464" i="2"/>
  <c r="L2463" i="2" l="1"/>
  <c r="J2464" i="2"/>
  <c r="K2464" i="2" s="1"/>
  <c r="M2464" i="2" s="1"/>
  <c r="N2462" i="2"/>
  <c r="B2461" i="2"/>
  <c r="A2461" i="2"/>
  <c r="Q2466" i="2"/>
  <c r="I2465" i="2"/>
  <c r="H2465" i="2"/>
  <c r="L2464" i="2" l="1"/>
  <c r="J2465" i="2"/>
  <c r="K2465" i="2" s="1"/>
  <c r="M2465" i="2" s="1"/>
  <c r="N2463" i="2"/>
  <c r="B2462" i="2"/>
  <c r="A2462" i="2"/>
  <c r="Q2467" i="2"/>
  <c r="I2466" i="2"/>
  <c r="H2466" i="2"/>
  <c r="L2465" i="2" l="1"/>
  <c r="J2466" i="2"/>
  <c r="K2466" i="2" s="1"/>
  <c r="M2466" i="2" s="1"/>
  <c r="N2464" i="2"/>
  <c r="B2463" i="2"/>
  <c r="A2463" i="2"/>
  <c r="Q2468" i="2"/>
  <c r="I2467" i="2"/>
  <c r="H2467" i="2"/>
  <c r="L2466" i="2" l="1"/>
  <c r="J2467" i="2"/>
  <c r="K2467" i="2" s="1"/>
  <c r="M2467" i="2" s="1"/>
  <c r="N2465" i="2"/>
  <c r="B2464" i="2"/>
  <c r="A2464" i="2"/>
  <c r="Q2469" i="2"/>
  <c r="I2468" i="2"/>
  <c r="H2468" i="2"/>
  <c r="L2467" i="2" l="1"/>
  <c r="J2468" i="2"/>
  <c r="K2468" i="2" s="1"/>
  <c r="M2468" i="2" s="1"/>
  <c r="N2466" i="2"/>
  <c r="B2465" i="2"/>
  <c r="A2465" i="2"/>
  <c r="Q2470" i="2"/>
  <c r="I2469" i="2"/>
  <c r="H2469" i="2"/>
  <c r="L2468" i="2" l="1"/>
  <c r="J2469" i="2"/>
  <c r="K2469" i="2" s="1"/>
  <c r="M2469" i="2" s="1"/>
  <c r="N2467" i="2"/>
  <c r="B2466" i="2"/>
  <c r="A2466" i="2"/>
  <c r="Q2471" i="2"/>
  <c r="I2470" i="2"/>
  <c r="H2470" i="2"/>
  <c r="L2469" i="2" l="1"/>
  <c r="J2470" i="2"/>
  <c r="K2470" i="2" s="1"/>
  <c r="M2470" i="2" s="1"/>
  <c r="N2468" i="2"/>
  <c r="B2467" i="2"/>
  <c r="A2467" i="2"/>
  <c r="Q2472" i="2"/>
  <c r="I2471" i="2"/>
  <c r="H2471" i="2"/>
  <c r="L2470" i="2" l="1"/>
  <c r="J2471" i="2"/>
  <c r="K2471" i="2" s="1"/>
  <c r="M2471" i="2" s="1"/>
  <c r="N2469" i="2"/>
  <c r="B2468" i="2"/>
  <c r="A2468" i="2"/>
  <c r="Q2473" i="2"/>
  <c r="I2472" i="2"/>
  <c r="H2472" i="2"/>
  <c r="L2471" i="2" l="1"/>
  <c r="J2472" i="2"/>
  <c r="K2472" i="2" s="1"/>
  <c r="M2472" i="2" s="1"/>
  <c r="N2470" i="2"/>
  <c r="B2469" i="2"/>
  <c r="A2469" i="2"/>
  <c r="Q2474" i="2"/>
  <c r="I2473" i="2"/>
  <c r="H2473" i="2"/>
  <c r="L2472" i="2" l="1"/>
  <c r="J2473" i="2"/>
  <c r="K2473" i="2" s="1"/>
  <c r="M2473" i="2" s="1"/>
  <c r="N2471" i="2"/>
  <c r="B2470" i="2"/>
  <c r="A2470" i="2"/>
  <c r="Q2475" i="2"/>
  <c r="I2474" i="2"/>
  <c r="H2474" i="2"/>
  <c r="L2473" i="2" l="1"/>
  <c r="J2474" i="2"/>
  <c r="K2474" i="2" s="1"/>
  <c r="M2474" i="2" s="1"/>
  <c r="N2472" i="2"/>
  <c r="B2471" i="2"/>
  <c r="A2471" i="2"/>
  <c r="Q2476" i="2"/>
  <c r="I2475" i="2"/>
  <c r="H2475" i="2"/>
  <c r="L2474" i="2" l="1"/>
  <c r="J2475" i="2"/>
  <c r="K2475" i="2" s="1"/>
  <c r="M2475" i="2" s="1"/>
  <c r="N2473" i="2"/>
  <c r="B2472" i="2"/>
  <c r="A2472" i="2"/>
  <c r="Q2477" i="2"/>
  <c r="I2476" i="2"/>
  <c r="H2476" i="2"/>
  <c r="L2475" i="2" l="1"/>
  <c r="J2476" i="2"/>
  <c r="K2476" i="2" s="1"/>
  <c r="M2476" i="2" s="1"/>
  <c r="N2474" i="2"/>
  <c r="B2473" i="2"/>
  <c r="A2473" i="2"/>
  <c r="Q2478" i="2"/>
  <c r="I2477" i="2"/>
  <c r="H2477" i="2"/>
  <c r="L2476" i="2" l="1"/>
  <c r="J2477" i="2"/>
  <c r="K2477" i="2" s="1"/>
  <c r="M2477" i="2" s="1"/>
  <c r="N2475" i="2"/>
  <c r="B2474" i="2"/>
  <c r="A2474" i="2"/>
  <c r="Q2479" i="2"/>
  <c r="I2478" i="2"/>
  <c r="H2478" i="2"/>
  <c r="L2477" i="2" l="1"/>
  <c r="J2478" i="2"/>
  <c r="K2478" i="2" s="1"/>
  <c r="M2478" i="2" s="1"/>
  <c r="N2476" i="2"/>
  <c r="B2475" i="2"/>
  <c r="A2475" i="2"/>
  <c r="Q2480" i="2"/>
  <c r="I2479" i="2"/>
  <c r="H2479" i="2"/>
  <c r="L2478" i="2" l="1"/>
  <c r="J2479" i="2"/>
  <c r="K2479" i="2" s="1"/>
  <c r="M2479" i="2" s="1"/>
  <c r="N2477" i="2"/>
  <c r="B2476" i="2"/>
  <c r="A2476" i="2"/>
  <c r="Q2481" i="2"/>
  <c r="I2480" i="2"/>
  <c r="H2480" i="2"/>
  <c r="L2479" i="2" l="1"/>
  <c r="J2480" i="2"/>
  <c r="K2480" i="2" s="1"/>
  <c r="M2480" i="2" s="1"/>
  <c r="N2478" i="2"/>
  <c r="B2477" i="2"/>
  <c r="A2477" i="2"/>
  <c r="Q2482" i="2"/>
  <c r="I2481" i="2"/>
  <c r="H2481" i="2"/>
  <c r="L2480" i="2" l="1"/>
  <c r="J2481" i="2"/>
  <c r="K2481" i="2" s="1"/>
  <c r="M2481" i="2" s="1"/>
  <c r="N2479" i="2"/>
  <c r="B2478" i="2"/>
  <c r="A2478" i="2"/>
  <c r="Q2483" i="2"/>
  <c r="I2482" i="2"/>
  <c r="H2482" i="2"/>
  <c r="L2481" i="2" l="1"/>
  <c r="J2482" i="2"/>
  <c r="K2482" i="2" s="1"/>
  <c r="M2482" i="2" s="1"/>
  <c r="N2480" i="2"/>
  <c r="B2479" i="2"/>
  <c r="A2479" i="2"/>
  <c r="Q2484" i="2"/>
  <c r="I2483" i="2"/>
  <c r="H2483" i="2"/>
  <c r="L2482" i="2" l="1"/>
  <c r="J2483" i="2"/>
  <c r="K2483" i="2" s="1"/>
  <c r="M2483" i="2" s="1"/>
  <c r="N2481" i="2"/>
  <c r="B2480" i="2"/>
  <c r="A2480" i="2"/>
  <c r="Q2485" i="2"/>
  <c r="I2484" i="2"/>
  <c r="H2484" i="2"/>
  <c r="L2483" i="2" l="1"/>
  <c r="J2484" i="2"/>
  <c r="K2484" i="2" s="1"/>
  <c r="M2484" i="2" s="1"/>
  <c r="N2482" i="2"/>
  <c r="B2481" i="2"/>
  <c r="A2481" i="2"/>
  <c r="Q2486" i="2"/>
  <c r="I2485" i="2"/>
  <c r="H2485" i="2"/>
  <c r="L2484" i="2" l="1"/>
  <c r="J2485" i="2"/>
  <c r="K2485" i="2" s="1"/>
  <c r="M2485" i="2" s="1"/>
  <c r="N2483" i="2"/>
  <c r="B2482" i="2"/>
  <c r="A2482" i="2"/>
  <c r="Q2487" i="2"/>
  <c r="I2486" i="2"/>
  <c r="H2486" i="2"/>
  <c r="L2485" i="2" l="1"/>
  <c r="J2486" i="2"/>
  <c r="K2486" i="2" s="1"/>
  <c r="M2486" i="2" s="1"/>
  <c r="N2484" i="2"/>
  <c r="B2483" i="2"/>
  <c r="A2483" i="2"/>
  <c r="Q2488" i="2"/>
  <c r="I2487" i="2"/>
  <c r="H2487" i="2"/>
  <c r="L2486" i="2" l="1"/>
  <c r="J2487" i="2"/>
  <c r="K2487" i="2" s="1"/>
  <c r="M2487" i="2" s="1"/>
  <c r="N2485" i="2"/>
  <c r="B2484" i="2"/>
  <c r="A2484" i="2"/>
  <c r="Q2489" i="2"/>
  <c r="I2488" i="2"/>
  <c r="H2488" i="2"/>
  <c r="L2487" i="2" l="1"/>
  <c r="J2488" i="2"/>
  <c r="K2488" i="2" s="1"/>
  <c r="M2488" i="2" s="1"/>
  <c r="N2486" i="2"/>
  <c r="B2485" i="2"/>
  <c r="A2485" i="2"/>
  <c r="Q2490" i="2"/>
  <c r="I2489" i="2"/>
  <c r="H2489" i="2"/>
  <c r="L2488" i="2" l="1"/>
  <c r="J2489" i="2"/>
  <c r="K2489" i="2" s="1"/>
  <c r="M2489" i="2" s="1"/>
  <c r="N2487" i="2"/>
  <c r="B2486" i="2"/>
  <c r="A2486" i="2"/>
  <c r="Q2491" i="2"/>
  <c r="I2490" i="2"/>
  <c r="H2490" i="2"/>
  <c r="L2489" i="2" l="1"/>
  <c r="J2490" i="2"/>
  <c r="K2490" i="2" s="1"/>
  <c r="M2490" i="2" s="1"/>
  <c r="N2488" i="2"/>
  <c r="B2487" i="2"/>
  <c r="A2487" i="2"/>
  <c r="Q2492" i="2"/>
  <c r="I2491" i="2"/>
  <c r="H2491" i="2"/>
  <c r="L2490" i="2" l="1"/>
  <c r="J2491" i="2"/>
  <c r="K2491" i="2" s="1"/>
  <c r="M2491" i="2" s="1"/>
  <c r="N2489" i="2"/>
  <c r="B2488" i="2"/>
  <c r="A2488" i="2"/>
  <c r="Q2493" i="2"/>
  <c r="I2492" i="2"/>
  <c r="H2492" i="2"/>
  <c r="L2491" i="2" l="1"/>
  <c r="J2492" i="2"/>
  <c r="K2492" i="2" s="1"/>
  <c r="M2492" i="2" s="1"/>
  <c r="N2490" i="2"/>
  <c r="B2489" i="2"/>
  <c r="A2489" i="2"/>
  <c r="Q2494" i="2"/>
  <c r="I2493" i="2"/>
  <c r="H2493" i="2"/>
  <c r="L2492" i="2" l="1"/>
  <c r="J2493" i="2"/>
  <c r="K2493" i="2" s="1"/>
  <c r="M2493" i="2" s="1"/>
  <c r="N2491" i="2"/>
  <c r="B2490" i="2"/>
  <c r="A2490" i="2"/>
  <c r="Q2495" i="2"/>
  <c r="I2494" i="2"/>
  <c r="H2494" i="2"/>
  <c r="L2493" i="2" l="1"/>
  <c r="J2494" i="2"/>
  <c r="K2494" i="2" s="1"/>
  <c r="M2494" i="2" s="1"/>
  <c r="N2492" i="2"/>
  <c r="B2491" i="2"/>
  <c r="A2491" i="2"/>
  <c r="Q2496" i="2"/>
  <c r="I2495" i="2"/>
  <c r="H2495" i="2"/>
  <c r="L2494" i="2" l="1"/>
  <c r="J2495" i="2"/>
  <c r="K2495" i="2" s="1"/>
  <c r="M2495" i="2" s="1"/>
  <c r="N2493" i="2"/>
  <c r="B2492" i="2"/>
  <c r="A2492" i="2"/>
  <c r="Q2497" i="2"/>
  <c r="I2496" i="2"/>
  <c r="H2496" i="2"/>
  <c r="L2495" i="2" l="1"/>
  <c r="J2496" i="2"/>
  <c r="K2496" i="2" s="1"/>
  <c r="M2496" i="2" s="1"/>
  <c r="N2494" i="2"/>
  <c r="B2493" i="2"/>
  <c r="A2493" i="2"/>
  <c r="Q2498" i="2"/>
  <c r="I2497" i="2"/>
  <c r="H2497" i="2"/>
  <c r="L2496" i="2" l="1"/>
  <c r="J2497" i="2"/>
  <c r="K2497" i="2" s="1"/>
  <c r="M2497" i="2" s="1"/>
  <c r="N2495" i="2"/>
  <c r="B2494" i="2"/>
  <c r="A2494" i="2"/>
  <c r="Q2499" i="2"/>
  <c r="I2498" i="2"/>
  <c r="H2498" i="2"/>
  <c r="L2497" i="2" l="1"/>
  <c r="J2498" i="2"/>
  <c r="K2498" i="2" s="1"/>
  <c r="M2498" i="2" s="1"/>
  <c r="N2496" i="2"/>
  <c r="B2495" i="2"/>
  <c r="A2495" i="2"/>
  <c r="Q2500" i="2"/>
  <c r="I2499" i="2"/>
  <c r="H2499" i="2"/>
  <c r="L2498" i="2" l="1"/>
  <c r="J2499" i="2"/>
  <c r="K2499" i="2" s="1"/>
  <c r="M2499" i="2" s="1"/>
  <c r="N2497" i="2"/>
  <c r="B2496" i="2"/>
  <c r="A2496" i="2"/>
  <c r="Q2501" i="2"/>
  <c r="I2500" i="2"/>
  <c r="H2500" i="2"/>
  <c r="L2499" i="2" l="1"/>
  <c r="J2500" i="2"/>
  <c r="K2500" i="2" s="1"/>
  <c r="M2500" i="2" s="1"/>
  <c r="N2498" i="2"/>
  <c r="B2497" i="2"/>
  <c r="A2497" i="2"/>
  <c r="Q2502" i="2"/>
  <c r="I2501" i="2"/>
  <c r="H2501" i="2"/>
  <c r="L2500" i="2" l="1"/>
  <c r="J2501" i="2"/>
  <c r="K2501" i="2" s="1"/>
  <c r="M2501" i="2" s="1"/>
  <c r="N2499" i="2"/>
  <c r="B2498" i="2"/>
  <c r="A2498" i="2"/>
  <c r="Q2503" i="2"/>
  <c r="I2502" i="2"/>
  <c r="H2502" i="2"/>
  <c r="L2501" i="2" l="1"/>
  <c r="J2502" i="2"/>
  <c r="K2502" i="2" s="1"/>
  <c r="M2502" i="2" s="1"/>
  <c r="N2500" i="2"/>
  <c r="B2499" i="2"/>
  <c r="A2499" i="2"/>
  <c r="Q2504" i="2"/>
  <c r="I2503" i="2"/>
  <c r="H2503" i="2"/>
  <c r="L2502" i="2" l="1"/>
  <c r="J2503" i="2"/>
  <c r="K2503" i="2" s="1"/>
  <c r="M2503" i="2" s="1"/>
  <c r="N2501" i="2"/>
  <c r="B2500" i="2"/>
  <c r="A2500" i="2"/>
  <c r="Q2505" i="2"/>
  <c r="I2504" i="2"/>
  <c r="H2504" i="2"/>
  <c r="L2503" i="2" l="1"/>
  <c r="J2504" i="2"/>
  <c r="K2504" i="2" s="1"/>
  <c r="M2504" i="2" s="1"/>
  <c r="N2502" i="2"/>
  <c r="B2501" i="2"/>
  <c r="A2501" i="2"/>
  <c r="Q2506" i="2"/>
  <c r="I2505" i="2"/>
  <c r="H2505" i="2"/>
  <c r="L2504" i="2" l="1"/>
  <c r="J2505" i="2"/>
  <c r="K2505" i="2" s="1"/>
  <c r="M2505" i="2" s="1"/>
  <c r="N2503" i="2"/>
  <c r="B2502" i="2"/>
  <c r="A2502" i="2"/>
  <c r="Q2507" i="2"/>
  <c r="I2506" i="2"/>
  <c r="H2506" i="2"/>
  <c r="L2505" i="2" l="1"/>
  <c r="J2506" i="2"/>
  <c r="K2506" i="2" s="1"/>
  <c r="M2506" i="2" s="1"/>
  <c r="N2504" i="2"/>
  <c r="B2503" i="2"/>
  <c r="A2503" i="2"/>
  <c r="Q2508" i="2"/>
  <c r="I2507" i="2"/>
  <c r="H2507" i="2"/>
  <c r="L2506" i="2" l="1"/>
  <c r="J2507" i="2"/>
  <c r="K2507" i="2" s="1"/>
  <c r="M2507" i="2" s="1"/>
  <c r="N2505" i="2"/>
  <c r="B2504" i="2"/>
  <c r="A2504" i="2"/>
  <c r="Q2509" i="2"/>
  <c r="I2508" i="2"/>
  <c r="H2508" i="2"/>
  <c r="L2507" i="2" l="1"/>
  <c r="J2508" i="2"/>
  <c r="K2508" i="2" s="1"/>
  <c r="M2508" i="2" s="1"/>
  <c r="N2506" i="2"/>
  <c r="B2505" i="2"/>
  <c r="A2505" i="2"/>
  <c r="Q2510" i="2"/>
  <c r="I2509" i="2"/>
  <c r="H2509" i="2"/>
  <c r="L2508" i="2" l="1"/>
  <c r="J2509" i="2"/>
  <c r="K2509" i="2" s="1"/>
  <c r="M2509" i="2" s="1"/>
  <c r="N2507" i="2"/>
  <c r="B2506" i="2"/>
  <c r="A2506" i="2"/>
  <c r="Q2511" i="2"/>
  <c r="I2510" i="2"/>
  <c r="H2510" i="2"/>
  <c r="L2509" i="2" l="1"/>
  <c r="J2510" i="2"/>
  <c r="K2510" i="2" s="1"/>
  <c r="M2510" i="2" s="1"/>
  <c r="N2508" i="2"/>
  <c r="B2507" i="2"/>
  <c r="A2507" i="2"/>
  <c r="Q2512" i="2"/>
  <c r="I2511" i="2"/>
  <c r="H2511" i="2"/>
  <c r="L2510" i="2" l="1"/>
  <c r="J2511" i="2"/>
  <c r="K2511" i="2" s="1"/>
  <c r="M2511" i="2" s="1"/>
  <c r="N2509" i="2"/>
  <c r="B2508" i="2"/>
  <c r="A2508" i="2"/>
  <c r="Q2513" i="2"/>
  <c r="I2512" i="2"/>
  <c r="H2512" i="2"/>
  <c r="L2511" i="2" l="1"/>
  <c r="J2512" i="2"/>
  <c r="K2512" i="2" s="1"/>
  <c r="M2512" i="2" s="1"/>
  <c r="N2510" i="2"/>
  <c r="B2509" i="2"/>
  <c r="A2509" i="2"/>
  <c r="Q2514" i="2"/>
  <c r="I2513" i="2"/>
  <c r="H2513" i="2"/>
  <c r="L2512" i="2" l="1"/>
  <c r="J2513" i="2"/>
  <c r="K2513" i="2" s="1"/>
  <c r="M2513" i="2" s="1"/>
  <c r="N2511" i="2"/>
  <c r="B2510" i="2"/>
  <c r="A2510" i="2"/>
  <c r="Q2515" i="2"/>
  <c r="I2514" i="2"/>
  <c r="H2514" i="2"/>
  <c r="L2513" i="2" l="1"/>
  <c r="J2514" i="2"/>
  <c r="K2514" i="2" s="1"/>
  <c r="M2514" i="2" s="1"/>
  <c r="N2512" i="2"/>
  <c r="B2511" i="2"/>
  <c r="A2511" i="2"/>
  <c r="Q2516" i="2"/>
  <c r="I2515" i="2"/>
  <c r="H2515" i="2"/>
  <c r="L2514" i="2" l="1"/>
  <c r="J2515" i="2"/>
  <c r="K2515" i="2" s="1"/>
  <c r="M2515" i="2" s="1"/>
  <c r="N2513" i="2"/>
  <c r="B2512" i="2"/>
  <c r="A2512" i="2"/>
  <c r="Q2517" i="2"/>
  <c r="I2516" i="2"/>
  <c r="H2516" i="2"/>
  <c r="L2515" i="2" l="1"/>
  <c r="J2516" i="2"/>
  <c r="K2516" i="2" s="1"/>
  <c r="M2516" i="2" s="1"/>
  <c r="N2514" i="2"/>
  <c r="B2513" i="2"/>
  <c r="A2513" i="2"/>
  <c r="Q2518" i="2"/>
  <c r="I2517" i="2"/>
  <c r="H2517" i="2"/>
  <c r="L2516" i="2" l="1"/>
  <c r="J2517" i="2"/>
  <c r="K2517" i="2" s="1"/>
  <c r="M2517" i="2" s="1"/>
  <c r="N2515" i="2"/>
  <c r="B2514" i="2"/>
  <c r="A2514" i="2"/>
  <c r="Q2519" i="2"/>
  <c r="I2518" i="2"/>
  <c r="H2518" i="2"/>
  <c r="L2517" i="2" l="1"/>
  <c r="J2518" i="2"/>
  <c r="K2518" i="2" s="1"/>
  <c r="M2518" i="2" s="1"/>
  <c r="B2515" i="2"/>
  <c r="A2515" i="2"/>
  <c r="Q2520" i="2"/>
  <c r="I2519" i="2"/>
  <c r="H2519" i="2"/>
  <c r="L2518" i="2" l="1"/>
  <c r="J2519" i="2"/>
  <c r="K2519" i="2" s="1"/>
  <c r="M2519" i="2" s="1"/>
  <c r="N2517" i="2"/>
  <c r="B2517" i="2" s="1"/>
  <c r="N2516" i="2"/>
  <c r="Q2521" i="2"/>
  <c r="I2520" i="2"/>
  <c r="H2520" i="2"/>
  <c r="L2519" i="2" l="1"/>
  <c r="A2516" i="2"/>
  <c r="J2520" i="2"/>
  <c r="K2520" i="2" s="1"/>
  <c r="M2520" i="2" s="1"/>
  <c r="B2516" i="2"/>
  <c r="A2517" i="2"/>
  <c r="N2518" i="2"/>
  <c r="Q2522" i="2"/>
  <c r="I2521" i="2"/>
  <c r="H2521" i="2"/>
  <c r="L2520" i="2" l="1"/>
  <c r="A2518" i="2"/>
  <c r="J2521" i="2"/>
  <c r="K2521" i="2" s="1"/>
  <c r="M2521" i="2" s="1"/>
  <c r="B2518" i="2"/>
  <c r="Q2523" i="2"/>
  <c r="I2522" i="2"/>
  <c r="H2522" i="2"/>
  <c r="L2521" i="2" l="1"/>
  <c r="J2522" i="2"/>
  <c r="K2522" i="2" s="1"/>
  <c r="M2522" i="2" s="1"/>
  <c r="N2520" i="2"/>
  <c r="N2519" i="2"/>
  <c r="Q2524" i="2"/>
  <c r="I2523" i="2"/>
  <c r="H2523" i="2"/>
  <c r="L2522" i="2" l="1"/>
  <c r="B2519" i="2"/>
  <c r="J2523" i="2"/>
  <c r="K2523" i="2" s="1"/>
  <c r="M2523" i="2" s="1"/>
  <c r="A2519" i="2"/>
  <c r="B2520" i="2"/>
  <c r="A2520" i="2"/>
  <c r="Q2525" i="2"/>
  <c r="I2524" i="2"/>
  <c r="H2524" i="2"/>
  <c r="L2523" i="2" l="1"/>
  <c r="J2524" i="2"/>
  <c r="K2524" i="2" s="1"/>
  <c r="M2524" i="2" s="1"/>
  <c r="N2522" i="2"/>
  <c r="A2522" i="2" s="1"/>
  <c r="N2521" i="2"/>
  <c r="Q2526" i="2"/>
  <c r="I2525" i="2"/>
  <c r="H2525" i="2"/>
  <c r="L2524" i="2" l="1"/>
  <c r="A2521" i="2"/>
  <c r="J2525" i="2"/>
  <c r="K2525" i="2" s="1"/>
  <c r="M2525" i="2" s="1"/>
  <c r="N2523" i="2"/>
  <c r="B2522" i="2"/>
  <c r="B2521" i="2"/>
  <c r="Q2527" i="2"/>
  <c r="I2526" i="2"/>
  <c r="H2526" i="2"/>
  <c r="L2525" i="2" l="1"/>
  <c r="J2526" i="2"/>
  <c r="K2526" i="2" s="1"/>
  <c r="M2526" i="2" s="1"/>
  <c r="N2524" i="2"/>
  <c r="B2523" i="2"/>
  <c r="A2523" i="2"/>
  <c r="Q2528" i="2"/>
  <c r="I2527" i="2"/>
  <c r="H2527" i="2"/>
  <c r="L2526" i="2" l="1"/>
  <c r="J2527" i="2"/>
  <c r="K2527" i="2" s="1"/>
  <c r="M2527" i="2" s="1"/>
  <c r="B2524" i="2"/>
  <c r="A2524" i="2"/>
  <c r="Q2529" i="2"/>
  <c r="I2528" i="2"/>
  <c r="H2528" i="2"/>
  <c r="L2527" i="2" l="1"/>
  <c r="J2528" i="2"/>
  <c r="K2528" i="2" s="1"/>
  <c r="M2528" i="2" s="1"/>
  <c r="N2526" i="2"/>
  <c r="B2526" i="2" s="1"/>
  <c r="N2525" i="2"/>
  <c r="Q2530" i="2"/>
  <c r="I2529" i="2"/>
  <c r="H2529" i="2"/>
  <c r="L2528" i="2" l="1"/>
  <c r="A2525" i="2"/>
  <c r="J2529" i="2"/>
  <c r="K2529" i="2" s="1"/>
  <c r="M2529" i="2" s="1"/>
  <c r="A2526" i="2"/>
  <c r="B2525" i="2"/>
  <c r="N2527" i="2"/>
  <c r="Q2531" i="2"/>
  <c r="I2530" i="2"/>
  <c r="H2530" i="2"/>
  <c r="L2529" i="2" l="1"/>
  <c r="B2527" i="2"/>
  <c r="J2530" i="2"/>
  <c r="K2530" i="2" s="1"/>
  <c r="M2530" i="2" s="1"/>
  <c r="N2528" i="2"/>
  <c r="A2527" i="2"/>
  <c r="Q2532" i="2"/>
  <c r="I2531" i="2"/>
  <c r="H2531" i="2"/>
  <c r="L2530" i="2" l="1"/>
  <c r="A2528" i="2"/>
  <c r="J2531" i="2"/>
  <c r="K2531" i="2" s="1"/>
  <c r="M2531" i="2" s="1"/>
  <c r="N2529" i="2"/>
  <c r="B2528" i="2"/>
  <c r="Q2533" i="2"/>
  <c r="I2532" i="2"/>
  <c r="H2532" i="2"/>
  <c r="L2531" i="2" l="1"/>
  <c r="A2529" i="2"/>
  <c r="J2532" i="2"/>
  <c r="K2532" i="2" s="1"/>
  <c r="M2532" i="2" s="1"/>
  <c r="B2529" i="2"/>
  <c r="N2530" i="2"/>
  <c r="Q2534" i="2"/>
  <c r="I2533" i="2"/>
  <c r="H2533" i="2"/>
  <c r="L2532" i="2" l="1"/>
  <c r="A2530" i="2"/>
  <c r="J2533" i="2"/>
  <c r="K2533" i="2" s="1"/>
  <c r="M2533" i="2" s="1"/>
  <c r="B2530" i="2"/>
  <c r="N2531" i="2"/>
  <c r="Q2535" i="2"/>
  <c r="I2534" i="2"/>
  <c r="H2534" i="2"/>
  <c r="L2533" i="2" l="1"/>
  <c r="J2534" i="2"/>
  <c r="K2534" i="2" s="1"/>
  <c r="M2534" i="2" s="1"/>
  <c r="N2532" i="2"/>
  <c r="B2531" i="2"/>
  <c r="A2531" i="2"/>
  <c r="Q2536" i="2"/>
  <c r="I2535" i="2"/>
  <c r="H2535" i="2"/>
  <c r="L2534" i="2" l="1"/>
  <c r="A2532" i="2"/>
  <c r="J2535" i="2"/>
  <c r="K2535" i="2" s="1"/>
  <c r="M2535" i="2" s="1"/>
  <c r="B2532" i="2"/>
  <c r="N2533" i="2"/>
  <c r="Q2537" i="2"/>
  <c r="I2536" i="2"/>
  <c r="H2536" i="2"/>
  <c r="L2535" i="2" l="1"/>
  <c r="N2534" i="2"/>
  <c r="J2536" i="2"/>
  <c r="K2536" i="2" s="1"/>
  <c r="M2536" i="2" s="1"/>
  <c r="B2533" i="2"/>
  <c r="A2533" i="2"/>
  <c r="Q2538" i="2"/>
  <c r="I2537" i="2"/>
  <c r="H2537" i="2"/>
  <c r="L2536" i="2" l="1"/>
  <c r="B2534" i="2"/>
  <c r="N2535" i="2"/>
  <c r="A2534" i="2"/>
  <c r="J2537" i="2"/>
  <c r="K2537" i="2" s="1"/>
  <c r="M2537" i="2" s="1"/>
  <c r="Q2539" i="2"/>
  <c r="I2538" i="2"/>
  <c r="H2538" i="2"/>
  <c r="L2537" i="2" l="1"/>
  <c r="B2535" i="2"/>
  <c r="A2535" i="2"/>
  <c r="N2536" i="2"/>
  <c r="J2538" i="2"/>
  <c r="K2538" i="2" s="1"/>
  <c r="M2538" i="2" s="1"/>
  <c r="Q2540" i="2"/>
  <c r="I2539" i="2"/>
  <c r="H2539" i="2"/>
  <c r="L2538" i="2" l="1"/>
  <c r="B2536" i="2"/>
  <c r="A2536" i="2"/>
  <c r="N2537" i="2"/>
  <c r="J2539" i="2"/>
  <c r="K2539" i="2" s="1"/>
  <c r="M2539" i="2" s="1"/>
  <c r="Q2541" i="2"/>
  <c r="I2540" i="2"/>
  <c r="H2540" i="2"/>
  <c r="L2539" i="2" l="1"/>
  <c r="A2537" i="2"/>
  <c r="B2537" i="2"/>
  <c r="J2540" i="2"/>
  <c r="K2540" i="2" s="1"/>
  <c r="M2540" i="2" s="1"/>
  <c r="N2538" i="2"/>
  <c r="Q2542" i="2"/>
  <c r="I2541" i="2"/>
  <c r="H2541" i="2"/>
  <c r="L2540" i="2" l="1"/>
  <c r="J2541" i="2"/>
  <c r="K2541" i="2" s="1"/>
  <c r="M2541" i="2" s="1"/>
  <c r="N2539" i="2"/>
  <c r="B2538" i="2"/>
  <c r="A2538" i="2"/>
  <c r="Q2543" i="2"/>
  <c r="I2542" i="2"/>
  <c r="H2542" i="2"/>
  <c r="L2541" i="2" l="1"/>
  <c r="J2542" i="2"/>
  <c r="K2542" i="2" s="1"/>
  <c r="M2542" i="2" s="1"/>
  <c r="N2540" i="2"/>
  <c r="B2539" i="2"/>
  <c r="A2539" i="2"/>
  <c r="Q2544" i="2"/>
  <c r="I2543" i="2"/>
  <c r="H2543" i="2"/>
  <c r="L2542" i="2" l="1"/>
  <c r="J2543" i="2"/>
  <c r="K2543" i="2" s="1"/>
  <c r="M2543" i="2" s="1"/>
  <c r="N2541" i="2"/>
  <c r="B2540" i="2"/>
  <c r="A2540" i="2"/>
  <c r="Q2545" i="2"/>
  <c r="I2544" i="2"/>
  <c r="H2544" i="2"/>
  <c r="L2543" i="2" l="1"/>
  <c r="J2544" i="2"/>
  <c r="K2544" i="2" s="1"/>
  <c r="M2544" i="2" s="1"/>
  <c r="N2542" i="2"/>
  <c r="B2541" i="2"/>
  <c r="A2541" i="2"/>
  <c r="Q2546" i="2"/>
  <c r="I2545" i="2"/>
  <c r="H2545" i="2"/>
  <c r="L2544" i="2" l="1"/>
  <c r="J2545" i="2"/>
  <c r="K2545" i="2" s="1"/>
  <c r="M2545" i="2" s="1"/>
  <c r="N2543" i="2"/>
  <c r="B2542" i="2"/>
  <c r="A2542" i="2"/>
  <c r="Q2547" i="2"/>
  <c r="I2546" i="2"/>
  <c r="H2546" i="2"/>
  <c r="L2545" i="2" l="1"/>
  <c r="J2546" i="2"/>
  <c r="K2546" i="2" s="1"/>
  <c r="M2546" i="2" s="1"/>
  <c r="N2544" i="2"/>
  <c r="B2543" i="2"/>
  <c r="A2543" i="2"/>
  <c r="Q2548" i="2"/>
  <c r="I2547" i="2"/>
  <c r="H2547" i="2"/>
  <c r="L2546" i="2" l="1"/>
  <c r="J2547" i="2"/>
  <c r="K2547" i="2" s="1"/>
  <c r="M2547" i="2" s="1"/>
  <c r="N2545" i="2"/>
  <c r="B2544" i="2"/>
  <c r="A2544" i="2"/>
  <c r="Q2549" i="2"/>
  <c r="I2548" i="2"/>
  <c r="H2548" i="2"/>
  <c r="L2547" i="2" l="1"/>
  <c r="J2548" i="2"/>
  <c r="K2548" i="2" s="1"/>
  <c r="M2548" i="2" s="1"/>
  <c r="N2546" i="2"/>
  <c r="B2545" i="2"/>
  <c r="A2545" i="2"/>
  <c r="Q2550" i="2"/>
  <c r="I2549" i="2"/>
  <c r="H2549" i="2"/>
  <c r="L2548" i="2" l="1"/>
  <c r="J2549" i="2"/>
  <c r="K2549" i="2" s="1"/>
  <c r="M2549" i="2" s="1"/>
  <c r="N2547" i="2"/>
  <c r="B2546" i="2"/>
  <c r="A2546" i="2"/>
  <c r="Q2551" i="2"/>
  <c r="I2550" i="2"/>
  <c r="H2550" i="2"/>
  <c r="L2549" i="2" l="1"/>
  <c r="J2550" i="2"/>
  <c r="K2550" i="2" s="1"/>
  <c r="M2550" i="2" s="1"/>
  <c r="N2548" i="2"/>
  <c r="B2547" i="2"/>
  <c r="A2547" i="2"/>
  <c r="Q2552" i="2"/>
  <c r="I2551" i="2"/>
  <c r="H2551" i="2"/>
  <c r="L2550" i="2" l="1"/>
  <c r="J2551" i="2"/>
  <c r="K2551" i="2" s="1"/>
  <c r="M2551" i="2" s="1"/>
  <c r="N2549" i="2"/>
  <c r="B2548" i="2"/>
  <c r="A2548" i="2"/>
  <c r="Q2553" i="2"/>
  <c r="I2552" i="2"/>
  <c r="H2552" i="2"/>
  <c r="L2551" i="2" l="1"/>
  <c r="J2552" i="2"/>
  <c r="K2552" i="2" s="1"/>
  <c r="M2552" i="2" s="1"/>
  <c r="N2550" i="2"/>
  <c r="B2549" i="2"/>
  <c r="A2549" i="2"/>
  <c r="Q2554" i="2"/>
  <c r="I2553" i="2"/>
  <c r="H2553" i="2"/>
  <c r="L2552" i="2" l="1"/>
  <c r="J2553" i="2"/>
  <c r="K2553" i="2" s="1"/>
  <c r="M2553" i="2" s="1"/>
  <c r="N2551" i="2"/>
  <c r="B2550" i="2"/>
  <c r="A2550" i="2"/>
  <c r="Q2555" i="2"/>
  <c r="I2554" i="2"/>
  <c r="H2554" i="2"/>
  <c r="L2553" i="2" l="1"/>
  <c r="J2554" i="2"/>
  <c r="K2554" i="2" s="1"/>
  <c r="M2554" i="2" s="1"/>
  <c r="N2552" i="2"/>
  <c r="B2551" i="2"/>
  <c r="A2551" i="2"/>
  <c r="Q2556" i="2"/>
  <c r="I2555" i="2"/>
  <c r="H2555" i="2"/>
  <c r="L2554" i="2" l="1"/>
  <c r="J2555" i="2"/>
  <c r="K2555" i="2" s="1"/>
  <c r="M2555" i="2" s="1"/>
  <c r="N2553" i="2"/>
  <c r="B2552" i="2"/>
  <c r="A2552" i="2"/>
  <c r="Q2557" i="2"/>
  <c r="I2556" i="2"/>
  <c r="H2556" i="2"/>
  <c r="L2555" i="2" l="1"/>
  <c r="J2556" i="2"/>
  <c r="K2556" i="2" s="1"/>
  <c r="M2556" i="2" s="1"/>
  <c r="N2554" i="2"/>
  <c r="B2553" i="2"/>
  <c r="A2553" i="2"/>
  <c r="Q2558" i="2"/>
  <c r="I2557" i="2"/>
  <c r="H2557" i="2"/>
  <c r="L2556" i="2" l="1"/>
  <c r="J2557" i="2"/>
  <c r="K2557" i="2" s="1"/>
  <c r="M2557" i="2" s="1"/>
  <c r="N2555" i="2"/>
  <c r="B2554" i="2"/>
  <c r="A2554" i="2"/>
  <c r="Q2559" i="2"/>
  <c r="I2558" i="2"/>
  <c r="H2558" i="2"/>
  <c r="L2557" i="2" l="1"/>
  <c r="J2558" i="2"/>
  <c r="K2558" i="2" s="1"/>
  <c r="M2558" i="2" s="1"/>
  <c r="N2556" i="2"/>
  <c r="B2555" i="2"/>
  <c r="A2555" i="2"/>
  <c r="Q2560" i="2"/>
  <c r="I2559" i="2"/>
  <c r="H2559" i="2"/>
  <c r="L2558" i="2" l="1"/>
  <c r="J2559" i="2"/>
  <c r="K2559" i="2" s="1"/>
  <c r="M2559" i="2" s="1"/>
  <c r="N2557" i="2"/>
  <c r="B2556" i="2"/>
  <c r="A2556" i="2"/>
  <c r="Q2561" i="2"/>
  <c r="I2560" i="2"/>
  <c r="H2560" i="2"/>
  <c r="L2559" i="2" l="1"/>
  <c r="J2560" i="2"/>
  <c r="K2560" i="2" s="1"/>
  <c r="M2560" i="2" s="1"/>
  <c r="N2558" i="2"/>
  <c r="B2557" i="2"/>
  <c r="A2557" i="2"/>
  <c r="Q2562" i="2"/>
  <c r="I2561" i="2"/>
  <c r="H2561" i="2"/>
  <c r="L2560" i="2" l="1"/>
  <c r="J2561" i="2"/>
  <c r="K2561" i="2" s="1"/>
  <c r="M2561" i="2" s="1"/>
  <c r="N2559" i="2"/>
  <c r="B2558" i="2"/>
  <c r="A2558" i="2"/>
  <c r="Q2563" i="2"/>
  <c r="I2562" i="2"/>
  <c r="H2562" i="2"/>
  <c r="L2561" i="2" l="1"/>
  <c r="J2562" i="2"/>
  <c r="K2562" i="2" s="1"/>
  <c r="M2562" i="2" s="1"/>
  <c r="N2560" i="2"/>
  <c r="B2559" i="2"/>
  <c r="A2559" i="2"/>
  <c r="Q2564" i="2"/>
  <c r="I2563" i="2"/>
  <c r="H2563" i="2"/>
  <c r="L2562" i="2" l="1"/>
  <c r="J2563" i="2"/>
  <c r="K2563" i="2" s="1"/>
  <c r="M2563" i="2" s="1"/>
  <c r="N2561" i="2"/>
  <c r="B2560" i="2"/>
  <c r="A2560" i="2"/>
  <c r="Q2565" i="2"/>
  <c r="I2564" i="2"/>
  <c r="H2564" i="2"/>
  <c r="L2563" i="2" l="1"/>
  <c r="J2564" i="2"/>
  <c r="K2564" i="2" s="1"/>
  <c r="M2564" i="2" s="1"/>
  <c r="N2562" i="2"/>
  <c r="B2561" i="2"/>
  <c r="A2561" i="2"/>
  <c r="Q2566" i="2"/>
  <c r="I2565" i="2"/>
  <c r="H2565" i="2"/>
  <c r="L2564" i="2" l="1"/>
  <c r="J2565" i="2"/>
  <c r="K2565" i="2" s="1"/>
  <c r="M2565" i="2" s="1"/>
  <c r="N2563" i="2"/>
  <c r="B2562" i="2"/>
  <c r="A2562" i="2"/>
  <c r="Q2567" i="2"/>
  <c r="I2566" i="2"/>
  <c r="H2566" i="2"/>
  <c r="L2565" i="2" l="1"/>
  <c r="J2566" i="2"/>
  <c r="K2566" i="2" s="1"/>
  <c r="M2566" i="2" s="1"/>
  <c r="N2564" i="2"/>
  <c r="B2563" i="2"/>
  <c r="A2563" i="2"/>
  <c r="Q2568" i="2"/>
  <c r="I2567" i="2"/>
  <c r="H2567" i="2"/>
  <c r="L2566" i="2" l="1"/>
  <c r="J2567" i="2"/>
  <c r="K2567" i="2" s="1"/>
  <c r="M2567" i="2" s="1"/>
  <c r="N2565" i="2"/>
  <c r="B2564" i="2"/>
  <c r="A2564" i="2"/>
  <c r="Q2569" i="2"/>
  <c r="I2568" i="2"/>
  <c r="H2568" i="2"/>
  <c r="L2567" i="2" l="1"/>
  <c r="J2568" i="2"/>
  <c r="K2568" i="2" s="1"/>
  <c r="M2568" i="2" s="1"/>
  <c r="B2565" i="2"/>
  <c r="A2565" i="2"/>
  <c r="Q2570" i="2"/>
  <c r="I2569" i="2"/>
  <c r="H2569" i="2"/>
  <c r="L2568" i="2" l="1"/>
  <c r="J2569" i="2"/>
  <c r="K2569" i="2" s="1"/>
  <c r="M2569" i="2" s="1"/>
  <c r="N2567" i="2"/>
  <c r="B2567" i="2" s="1"/>
  <c r="N2566" i="2"/>
  <c r="Q2571" i="2"/>
  <c r="I2570" i="2"/>
  <c r="H2570" i="2"/>
  <c r="L2569" i="2" l="1"/>
  <c r="A2566" i="2"/>
  <c r="J2570" i="2"/>
  <c r="K2570" i="2" s="1"/>
  <c r="M2570" i="2" s="1"/>
  <c r="B2566" i="2"/>
  <c r="A2567" i="2"/>
  <c r="N2568" i="2"/>
  <c r="Q2572" i="2"/>
  <c r="I2571" i="2"/>
  <c r="H2571" i="2"/>
  <c r="L2570" i="2" l="1"/>
  <c r="B2568" i="2"/>
  <c r="J2571" i="2"/>
  <c r="K2571" i="2" s="1"/>
  <c r="M2571" i="2" s="1"/>
  <c r="A2568" i="2"/>
  <c r="N2569" i="2"/>
  <c r="Q2573" i="2"/>
  <c r="I2572" i="2"/>
  <c r="H2572" i="2"/>
  <c r="L2571" i="2" l="1"/>
  <c r="J2572" i="2"/>
  <c r="K2572" i="2" s="1"/>
  <c r="M2572" i="2" s="1"/>
  <c r="N2570" i="2"/>
  <c r="B2569" i="2"/>
  <c r="A2569" i="2"/>
  <c r="Q2574" i="2"/>
  <c r="I2573" i="2"/>
  <c r="H2573" i="2"/>
  <c r="L2572" i="2" l="1"/>
  <c r="J2573" i="2"/>
  <c r="K2573" i="2" s="1"/>
  <c r="M2573" i="2" s="1"/>
  <c r="N2571" i="2"/>
  <c r="B2570" i="2"/>
  <c r="A2570" i="2"/>
  <c r="Q2575" i="2"/>
  <c r="I2574" i="2"/>
  <c r="H2574" i="2"/>
  <c r="L2573" i="2" l="1"/>
  <c r="J2574" i="2"/>
  <c r="K2574" i="2" s="1"/>
  <c r="M2574" i="2" s="1"/>
  <c r="N2572" i="2"/>
  <c r="B2571" i="2"/>
  <c r="A2571" i="2"/>
  <c r="Q2576" i="2"/>
  <c r="I2575" i="2"/>
  <c r="H2575" i="2"/>
  <c r="L2574" i="2" l="1"/>
  <c r="J2575" i="2"/>
  <c r="K2575" i="2" s="1"/>
  <c r="M2575" i="2" s="1"/>
  <c r="N2573" i="2"/>
  <c r="B2572" i="2"/>
  <c r="A2572" i="2"/>
  <c r="Q2577" i="2"/>
  <c r="I2576" i="2"/>
  <c r="H2576" i="2"/>
  <c r="L2575" i="2" l="1"/>
  <c r="J2576" i="2"/>
  <c r="K2576" i="2" s="1"/>
  <c r="M2576" i="2" s="1"/>
  <c r="N2574" i="2"/>
  <c r="B2573" i="2"/>
  <c r="A2573" i="2"/>
  <c r="Q2578" i="2"/>
  <c r="I2577" i="2"/>
  <c r="H2577" i="2"/>
  <c r="L2576" i="2" l="1"/>
  <c r="J2577" i="2"/>
  <c r="K2577" i="2" s="1"/>
  <c r="M2577" i="2" s="1"/>
  <c r="N2575" i="2"/>
  <c r="B2574" i="2"/>
  <c r="A2574" i="2"/>
  <c r="Q2579" i="2"/>
  <c r="I2578" i="2"/>
  <c r="H2578" i="2"/>
  <c r="L2577" i="2" l="1"/>
  <c r="J2578" i="2"/>
  <c r="K2578" i="2" s="1"/>
  <c r="M2578" i="2" s="1"/>
  <c r="N2576" i="2"/>
  <c r="B2575" i="2"/>
  <c r="A2575" i="2"/>
  <c r="Q2580" i="2"/>
  <c r="I2579" i="2"/>
  <c r="H2579" i="2"/>
  <c r="L2578" i="2" l="1"/>
  <c r="J2579" i="2"/>
  <c r="K2579" i="2" s="1"/>
  <c r="M2579" i="2" s="1"/>
  <c r="N2577" i="2"/>
  <c r="B2576" i="2"/>
  <c r="A2576" i="2"/>
  <c r="Q2581" i="2"/>
  <c r="I2580" i="2"/>
  <c r="H2580" i="2"/>
  <c r="L2579" i="2" l="1"/>
  <c r="J2580" i="2"/>
  <c r="K2580" i="2" s="1"/>
  <c r="M2580" i="2" s="1"/>
  <c r="N2578" i="2"/>
  <c r="B2577" i="2"/>
  <c r="A2577" i="2"/>
  <c r="Q2582" i="2"/>
  <c r="I2581" i="2"/>
  <c r="H2581" i="2"/>
  <c r="L2580" i="2" l="1"/>
  <c r="J2581" i="2"/>
  <c r="K2581" i="2" s="1"/>
  <c r="M2581" i="2" s="1"/>
  <c r="N2579" i="2"/>
  <c r="B2578" i="2"/>
  <c r="A2578" i="2"/>
  <c r="Q2583" i="2"/>
  <c r="I2582" i="2"/>
  <c r="H2582" i="2"/>
  <c r="L2581" i="2" l="1"/>
  <c r="J2582" i="2"/>
  <c r="K2582" i="2" s="1"/>
  <c r="M2582" i="2" s="1"/>
  <c r="N2580" i="2"/>
  <c r="B2579" i="2"/>
  <c r="A2579" i="2"/>
  <c r="Q2584" i="2"/>
  <c r="I2583" i="2"/>
  <c r="H2583" i="2"/>
  <c r="L2582" i="2" l="1"/>
  <c r="J2583" i="2"/>
  <c r="K2583" i="2" s="1"/>
  <c r="M2583" i="2" s="1"/>
  <c r="N2581" i="2"/>
  <c r="B2580" i="2"/>
  <c r="A2580" i="2"/>
  <c r="Q2585" i="2"/>
  <c r="I2584" i="2"/>
  <c r="H2584" i="2"/>
  <c r="L2583" i="2" l="1"/>
  <c r="J2584" i="2"/>
  <c r="K2584" i="2" s="1"/>
  <c r="M2584" i="2" s="1"/>
  <c r="N2582" i="2"/>
  <c r="B2581" i="2"/>
  <c r="A2581" i="2"/>
  <c r="Q2586" i="2"/>
  <c r="I2585" i="2"/>
  <c r="H2585" i="2"/>
  <c r="L2584" i="2" l="1"/>
  <c r="J2585" i="2"/>
  <c r="K2585" i="2" s="1"/>
  <c r="M2585" i="2" s="1"/>
  <c r="N2583" i="2"/>
  <c r="B2582" i="2"/>
  <c r="A2582" i="2"/>
  <c r="Q2587" i="2"/>
  <c r="I2586" i="2"/>
  <c r="H2586" i="2"/>
  <c r="L2585" i="2" l="1"/>
  <c r="J2586" i="2"/>
  <c r="K2586" i="2" s="1"/>
  <c r="M2586" i="2" s="1"/>
  <c r="N2584" i="2"/>
  <c r="B2583" i="2"/>
  <c r="A2583" i="2"/>
  <c r="Q2588" i="2"/>
  <c r="I2587" i="2"/>
  <c r="H2587" i="2"/>
  <c r="L2586" i="2" l="1"/>
  <c r="J2587" i="2"/>
  <c r="K2587" i="2" s="1"/>
  <c r="M2587" i="2" s="1"/>
  <c r="N2585" i="2"/>
  <c r="B2584" i="2"/>
  <c r="A2584" i="2"/>
  <c r="Q2589" i="2"/>
  <c r="I2588" i="2"/>
  <c r="H2588" i="2"/>
  <c r="L2587" i="2" l="1"/>
  <c r="J2588" i="2"/>
  <c r="K2588" i="2" s="1"/>
  <c r="M2588" i="2" s="1"/>
  <c r="N2586" i="2"/>
  <c r="B2585" i="2"/>
  <c r="A2585" i="2"/>
  <c r="Q2590" i="2"/>
  <c r="I2589" i="2"/>
  <c r="H2589" i="2"/>
  <c r="L2588" i="2" l="1"/>
  <c r="J2589" i="2"/>
  <c r="K2589" i="2" s="1"/>
  <c r="M2589" i="2" s="1"/>
  <c r="N2587" i="2"/>
  <c r="B2586" i="2"/>
  <c r="A2586" i="2"/>
  <c r="Q2591" i="2"/>
  <c r="I2590" i="2"/>
  <c r="H2590" i="2"/>
  <c r="L2589" i="2" l="1"/>
  <c r="J2590" i="2"/>
  <c r="K2590" i="2" s="1"/>
  <c r="M2590" i="2" s="1"/>
  <c r="N2588" i="2"/>
  <c r="B2587" i="2"/>
  <c r="A2587" i="2"/>
  <c r="Q2592" i="2"/>
  <c r="I2591" i="2"/>
  <c r="H2591" i="2"/>
  <c r="L2590" i="2" l="1"/>
  <c r="J2591" i="2"/>
  <c r="K2591" i="2" s="1"/>
  <c r="M2591" i="2" s="1"/>
  <c r="N2589" i="2"/>
  <c r="B2588" i="2"/>
  <c r="A2588" i="2"/>
  <c r="Q2593" i="2"/>
  <c r="I2592" i="2"/>
  <c r="H2592" i="2"/>
  <c r="L2591" i="2" l="1"/>
  <c r="J2592" i="2"/>
  <c r="K2592" i="2" s="1"/>
  <c r="M2592" i="2" s="1"/>
  <c r="N2590" i="2"/>
  <c r="B2589" i="2"/>
  <c r="A2589" i="2"/>
  <c r="Q2594" i="2"/>
  <c r="I2593" i="2"/>
  <c r="H2593" i="2"/>
  <c r="L2592" i="2" l="1"/>
  <c r="J2593" i="2"/>
  <c r="K2593" i="2" s="1"/>
  <c r="M2593" i="2" s="1"/>
  <c r="N2591" i="2"/>
  <c r="B2590" i="2"/>
  <c r="A2590" i="2"/>
  <c r="Q2595" i="2"/>
  <c r="I2594" i="2"/>
  <c r="H2594" i="2"/>
  <c r="L2593" i="2" l="1"/>
  <c r="J2594" i="2"/>
  <c r="K2594" i="2" s="1"/>
  <c r="M2594" i="2" s="1"/>
  <c r="N2592" i="2"/>
  <c r="B2591" i="2"/>
  <c r="A2591" i="2"/>
  <c r="Q2596" i="2"/>
  <c r="I2595" i="2"/>
  <c r="H2595" i="2"/>
  <c r="L2594" i="2" l="1"/>
  <c r="J2595" i="2"/>
  <c r="K2595" i="2" s="1"/>
  <c r="M2595" i="2" s="1"/>
  <c r="N2593" i="2"/>
  <c r="B2592" i="2"/>
  <c r="A2592" i="2"/>
  <c r="Q2597" i="2"/>
  <c r="I2596" i="2"/>
  <c r="H2596" i="2"/>
  <c r="L2595" i="2" l="1"/>
  <c r="J2596" i="2"/>
  <c r="K2596" i="2" s="1"/>
  <c r="M2596" i="2" s="1"/>
  <c r="N2594" i="2"/>
  <c r="B2593" i="2"/>
  <c r="A2593" i="2"/>
  <c r="Q2598" i="2"/>
  <c r="I2597" i="2"/>
  <c r="H2597" i="2"/>
  <c r="L2596" i="2" l="1"/>
  <c r="J2597" i="2"/>
  <c r="K2597" i="2" s="1"/>
  <c r="M2597" i="2" s="1"/>
  <c r="N2595" i="2"/>
  <c r="B2594" i="2"/>
  <c r="A2594" i="2"/>
  <c r="Q2599" i="2"/>
  <c r="I2598" i="2"/>
  <c r="H2598" i="2"/>
  <c r="L2597" i="2" l="1"/>
  <c r="J2598" i="2"/>
  <c r="K2598" i="2" s="1"/>
  <c r="M2598" i="2" s="1"/>
  <c r="N2596" i="2"/>
  <c r="B2595" i="2"/>
  <c r="A2595" i="2"/>
  <c r="Q2600" i="2"/>
  <c r="I2599" i="2"/>
  <c r="H2599" i="2"/>
  <c r="L2598" i="2" l="1"/>
  <c r="N2597" i="2"/>
  <c r="A2597" i="2" s="1"/>
  <c r="J2599" i="2"/>
  <c r="K2599" i="2" s="1"/>
  <c r="M2599" i="2" s="1"/>
  <c r="B2596" i="2"/>
  <c r="A2596" i="2"/>
  <c r="Q2601" i="2"/>
  <c r="I2600" i="2"/>
  <c r="H2600" i="2"/>
  <c r="L2599" i="2" l="1"/>
  <c r="B2597" i="2"/>
  <c r="J2600" i="2"/>
  <c r="K2600" i="2" s="1"/>
  <c r="M2600" i="2" s="1"/>
  <c r="N2598" i="2"/>
  <c r="Q2602" i="2"/>
  <c r="I2601" i="2"/>
  <c r="H2601" i="2"/>
  <c r="L2600" i="2" l="1"/>
  <c r="N2599" i="2"/>
  <c r="B2599" i="2" s="1"/>
  <c r="J2601" i="2"/>
  <c r="K2601" i="2" s="1"/>
  <c r="M2601" i="2" s="1"/>
  <c r="B2598" i="2"/>
  <c r="A2598" i="2"/>
  <c r="Q2603" i="2"/>
  <c r="I2602" i="2"/>
  <c r="H2602" i="2"/>
  <c r="L2601" i="2" l="1"/>
  <c r="A2599" i="2"/>
  <c r="J2602" i="2"/>
  <c r="K2602" i="2" s="1"/>
  <c r="M2602" i="2" s="1"/>
  <c r="N2600" i="2"/>
  <c r="Q2604" i="2"/>
  <c r="I2603" i="2"/>
  <c r="H2603" i="2"/>
  <c r="L2602" i="2" l="1"/>
  <c r="J2603" i="2"/>
  <c r="K2603" i="2" s="1"/>
  <c r="M2603" i="2" s="1"/>
  <c r="N2601" i="2"/>
  <c r="B2600" i="2"/>
  <c r="A2600" i="2"/>
  <c r="Q2605" i="2"/>
  <c r="I2604" i="2"/>
  <c r="H2604" i="2"/>
  <c r="L2603" i="2" l="1"/>
  <c r="N2602" i="2"/>
  <c r="A2602" i="2" s="1"/>
  <c r="J2604" i="2"/>
  <c r="K2604" i="2" s="1"/>
  <c r="M2604" i="2" s="1"/>
  <c r="B2601" i="2"/>
  <c r="A2601" i="2"/>
  <c r="Q2606" i="2"/>
  <c r="I2605" i="2"/>
  <c r="H2605" i="2"/>
  <c r="L2604" i="2" l="1"/>
  <c r="B2602" i="2"/>
  <c r="J2605" i="2"/>
  <c r="K2605" i="2" s="1"/>
  <c r="M2605" i="2" s="1"/>
  <c r="N2603" i="2"/>
  <c r="Q2607" i="2"/>
  <c r="I2606" i="2"/>
  <c r="H2606" i="2"/>
  <c r="L2605" i="2" l="1"/>
  <c r="J2606" i="2"/>
  <c r="K2606" i="2" s="1"/>
  <c r="M2606" i="2" s="1"/>
  <c r="N2604" i="2"/>
  <c r="B2603" i="2"/>
  <c r="A2603" i="2"/>
  <c r="Q2608" i="2"/>
  <c r="I2607" i="2"/>
  <c r="H2607" i="2"/>
  <c r="L2606" i="2" l="1"/>
  <c r="J2607" i="2"/>
  <c r="K2607" i="2" s="1"/>
  <c r="M2607" i="2" s="1"/>
  <c r="N2605" i="2"/>
  <c r="B2604" i="2"/>
  <c r="A2604" i="2"/>
  <c r="Q2609" i="2"/>
  <c r="I2608" i="2"/>
  <c r="H2608" i="2"/>
  <c r="L2607" i="2" l="1"/>
  <c r="J2608" i="2"/>
  <c r="K2608" i="2" s="1"/>
  <c r="M2608" i="2" s="1"/>
  <c r="N2606" i="2"/>
  <c r="B2605" i="2"/>
  <c r="A2605" i="2"/>
  <c r="Q2610" i="2"/>
  <c r="I2609" i="2"/>
  <c r="H2609" i="2"/>
  <c r="L2608" i="2" l="1"/>
  <c r="J2609" i="2"/>
  <c r="K2609" i="2" s="1"/>
  <c r="M2609" i="2" s="1"/>
  <c r="N2607" i="2"/>
  <c r="B2606" i="2"/>
  <c r="A2606" i="2"/>
  <c r="Q2611" i="2"/>
  <c r="I2610" i="2"/>
  <c r="H2610" i="2"/>
  <c r="L2609" i="2" l="1"/>
  <c r="J2610" i="2"/>
  <c r="K2610" i="2" s="1"/>
  <c r="M2610" i="2" s="1"/>
  <c r="N2608" i="2"/>
  <c r="B2607" i="2"/>
  <c r="A2607" i="2"/>
  <c r="Q2612" i="2"/>
  <c r="I2611" i="2"/>
  <c r="H2611" i="2"/>
  <c r="L2610" i="2" l="1"/>
  <c r="J2611" i="2"/>
  <c r="K2611" i="2" s="1"/>
  <c r="M2611" i="2" s="1"/>
  <c r="N2609" i="2"/>
  <c r="B2608" i="2"/>
  <c r="A2608" i="2"/>
  <c r="Q2613" i="2"/>
  <c r="I2612" i="2"/>
  <c r="H2612" i="2"/>
  <c r="L2611" i="2" l="1"/>
  <c r="J2612" i="2"/>
  <c r="K2612" i="2" s="1"/>
  <c r="M2612" i="2" s="1"/>
  <c r="N2610" i="2"/>
  <c r="B2609" i="2"/>
  <c r="A2609" i="2"/>
  <c r="Q2614" i="2"/>
  <c r="I2613" i="2"/>
  <c r="H2613" i="2"/>
  <c r="L2612" i="2" l="1"/>
  <c r="J2613" i="2"/>
  <c r="K2613" i="2" s="1"/>
  <c r="M2613" i="2" s="1"/>
  <c r="N2611" i="2"/>
  <c r="B2610" i="2"/>
  <c r="A2610" i="2"/>
  <c r="Q2615" i="2"/>
  <c r="I2614" i="2"/>
  <c r="H2614" i="2"/>
  <c r="L2613" i="2" l="1"/>
  <c r="J2614" i="2"/>
  <c r="K2614" i="2" s="1"/>
  <c r="M2614" i="2" s="1"/>
  <c r="N2612" i="2"/>
  <c r="B2611" i="2"/>
  <c r="A2611" i="2"/>
  <c r="Q2616" i="2"/>
  <c r="I2615" i="2"/>
  <c r="H2615" i="2"/>
  <c r="L2614" i="2" l="1"/>
  <c r="J2615" i="2"/>
  <c r="K2615" i="2" s="1"/>
  <c r="M2615" i="2" s="1"/>
  <c r="N2613" i="2"/>
  <c r="B2612" i="2"/>
  <c r="A2612" i="2"/>
  <c r="Q2617" i="2"/>
  <c r="I2616" i="2"/>
  <c r="H2616" i="2"/>
  <c r="L2615" i="2" l="1"/>
  <c r="J2616" i="2"/>
  <c r="K2616" i="2" s="1"/>
  <c r="M2616" i="2" s="1"/>
  <c r="N2614" i="2"/>
  <c r="B2613" i="2"/>
  <c r="A2613" i="2"/>
  <c r="Q2618" i="2"/>
  <c r="I2617" i="2"/>
  <c r="H2617" i="2"/>
  <c r="L2616" i="2" l="1"/>
  <c r="J2617" i="2"/>
  <c r="K2617" i="2" s="1"/>
  <c r="M2617" i="2" s="1"/>
  <c r="N2615" i="2"/>
  <c r="B2614" i="2"/>
  <c r="A2614" i="2"/>
  <c r="Q2619" i="2"/>
  <c r="I2618" i="2"/>
  <c r="H2618" i="2"/>
  <c r="L2617" i="2" l="1"/>
  <c r="J2618" i="2"/>
  <c r="K2618" i="2" s="1"/>
  <c r="M2618" i="2" s="1"/>
  <c r="N2616" i="2"/>
  <c r="B2615" i="2"/>
  <c r="A2615" i="2"/>
  <c r="Q2620" i="2"/>
  <c r="I2619" i="2"/>
  <c r="H2619" i="2"/>
  <c r="L2618" i="2" l="1"/>
  <c r="J2619" i="2"/>
  <c r="K2619" i="2" s="1"/>
  <c r="M2619" i="2" s="1"/>
  <c r="N2617" i="2"/>
  <c r="B2616" i="2"/>
  <c r="A2616" i="2"/>
  <c r="Q2621" i="2"/>
  <c r="I2620" i="2"/>
  <c r="H2620" i="2"/>
  <c r="L2619" i="2" l="1"/>
  <c r="J2620" i="2"/>
  <c r="K2620" i="2" s="1"/>
  <c r="M2620" i="2" s="1"/>
  <c r="N2618" i="2"/>
  <c r="B2617" i="2"/>
  <c r="A2617" i="2"/>
  <c r="Q2622" i="2"/>
  <c r="I2621" i="2"/>
  <c r="H2621" i="2"/>
  <c r="L2620" i="2" l="1"/>
  <c r="J2621" i="2"/>
  <c r="K2621" i="2" s="1"/>
  <c r="M2621" i="2" s="1"/>
  <c r="N2619" i="2"/>
  <c r="B2618" i="2"/>
  <c r="A2618" i="2"/>
  <c r="Q2623" i="2"/>
  <c r="I2622" i="2"/>
  <c r="H2622" i="2"/>
  <c r="L2621" i="2" l="1"/>
  <c r="J2622" i="2"/>
  <c r="K2622" i="2" s="1"/>
  <c r="M2622" i="2" s="1"/>
  <c r="N2620" i="2"/>
  <c r="B2619" i="2"/>
  <c r="A2619" i="2"/>
  <c r="Q2624" i="2"/>
  <c r="H2623" i="2"/>
  <c r="I2623" i="2"/>
  <c r="L2622" i="2" l="1"/>
  <c r="J2623" i="2"/>
  <c r="K2623" i="2" s="1"/>
  <c r="M2623" i="2" s="1"/>
  <c r="N2621" i="2"/>
  <c r="B2620" i="2"/>
  <c r="A2620" i="2"/>
  <c r="Q2625" i="2"/>
  <c r="I2624" i="2"/>
  <c r="H2624" i="2"/>
  <c r="L2623" i="2" l="1"/>
  <c r="J2624" i="2"/>
  <c r="K2624" i="2" s="1"/>
  <c r="M2624" i="2" s="1"/>
  <c r="N2622" i="2"/>
  <c r="B2621" i="2"/>
  <c r="A2621" i="2"/>
  <c r="Q2626" i="2"/>
  <c r="I2625" i="2"/>
  <c r="H2625" i="2"/>
  <c r="L2624" i="2" l="1"/>
  <c r="J2625" i="2"/>
  <c r="K2625" i="2" s="1"/>
  <c r="M2625" i="2" s="1"/>
  <c r="N2623" i="2"/>
  <c r="B2622" i="2"/>
  <c r="A2622" i="2"/>
  <c r="Q2627" i="2"/>
  <c r="I2626" i="2"/>
  <c r="H2626" i="2"/>
  <c r="L2625" i="2" l="1"/>
  <c r="J2626" i="2"/>
  <c r="K2626" i="2" s="1"/>
  <c r="M2626" i="2" s="1"/>
  <c r="N2624" i="2"/>
  <c r="B2623" i="2"/>
  <c r="A2623" i="2"/>
  <c r="Q2628" i="2"/>
  <c r="I2627" i="2"/>
  <c r="H2627" i="2"/>
  <c r="L2626" i="2" l="1"/>
  <c r="J2627" i="2"/>
  <c r="K2627" i="2" s="1"/>
  <c r="M2627" i="2" s="1"/>
  <c r="N2625" i="2"/>
  <c r="B2624" i="2"/>
  <c r="A2624" i="2"/>
  <c r="Q2629" i="2"/>
  <c r="I2628" i="2"/>
  <c r="H2628" i="2"/>
  <c r="L2627" i="2" l="1"/>
  <c r="J2628" i="2"/>
  <c r="K2628" i="2" s="1"/>
  <c r="M2628" i="2" s="1"/>
  <c r="N2626" i="2"/>
  <c r="B2625" i="2"/>
  <c r="A2625" i="2"/>
  <c r="Q2630" i="2"/>
  <c r="I2629" i="2"/>
  <c r="H2629" i="2"/>
  <c r="L2628" i="2" l="1"/>
  <c r="J2629" i="2"/>
  <c r="K2629" i="2" s="1"/>
  <c r="M2629" i="2" s="1"/>
  <c r="N2627" i="2"/>
  <c r="B2626" i="2"/>
  <c r="A2626" i="2"/>
  <c r="Q2631" i="2"/>
  <c r="I2630" i="2"/>
  <c r="H2630" i="2"/>
  <c r="L2629" i="2" l="1"/>
  <c r="J2630" i="2"/>
  <c r="K2630" i="2" s="1"/>
  <c r="M2630" i="2" s="1"/>
  <c r="N2628" i="2"/>
  <c r="B2627" i="2"/>
  <c r="A2627" i="2"/>
  <c r="Q2632" i="2"/>
  <c r="I2631" i="2"/>
  <c r="H2631" i="2"/>
  <c r="L2630" i="2" l="1"/>
  <c r="J2631" i="2"/>
  <c r="K2631" i="2" s="1"/>
  <c r="M2631" i="2" s="1"/>
  <c r="N2629" i="2"/>
  <c r="B2628" i="2"/>
  <c r="A2628" i="2"/>
  <c r="Q2633" i="2"/>
  <c r="I2632" i="2"/>
  <c r="H2632" i="2"/>
  <c r="L2631" i="2" l="1"/>
  <c r="J2632" i="2"/>
  <c r="K2632" i="2" s="1"/>
  <c r="M2632" i="2" s="1"/>
  <c r="N2630" i="2"/>
  <c r="B2629" i="2"/>
  <c r="A2629" i="2"/>
  <c r="Q2634" i="2"/>
  <c r="I2633" i="2"/>
  <c r="H2633" i="2"/>
  <c r="L2632" i="2" l="1"/>
  <c r="J2633" i="2"/>
  <c r="K2633" i="2" s="1"/>
  <c r="M2633" i="2" s="1"/>
  <c r="N2631" i="2"/>
  <c r="B2630" i="2"/>
  <c r="A2630" i="2"/>
  <c r="Q2635" i="2"/>
  <c r="I2634" i="2"/>
  <c r="H2634" i="2"/>
  <c r="L2633" i="2" l="1"/>
  <c r="J2634" i="2"/>
  <c r="K2634" i="2" s="1"/>
  <c r="M2634" i="2" s="1"/>
  <c r="N2632" i="2"/>
  <c r="B2631" i="2"/>
  <c r="A2631" i="2"/>
  <c r="Q2636" i="2"/>
  <c r="I2635" i="2"/>
  <c r="H2635" i="2"/>
  <c r="L2634" i="2" l="1"/>
  <c r="J2635" i="2"/>
  <c r="K2635" i="2" s="1"/>
  <c r="M2635" i="2" s="1"/>
  <c r="N2633" i="2"/>
  <c r="B2632" i="2"/>
  <c r="A2632" i="2"/>
  <c r="Q2637" i="2"/>
  <c r="I2636" i="2"/>
  <c r="H2636" i="2"/>
  <c r="L2635" i="2" l="1"/>
  <c r="J2636" i="2"/>
  <c r="K2636" i="2" s="1"/>
  <c r="M2636" i="2" s="1"/>
  <c r="N2634" i="2"/>
  <c r="B2633" i="2"/>
  <c r="A2633" i="2"/>
  <c r="Q2638" i="2"/>
  <c r="I2637" i="2"/>
  <c r="H2637" i="2"/>
  <c r="L2636" i="2" l="1"/>
  <c r="J2637" i="2"/>
  <c r="K2637" i="2" s="1"/>
  <c r="M2637" i="2" s="1"/>
  <c r="N2635" i="2"/>
  <c r="B2634" i="2"/>
  <c r="A2634" i="2"/>
  <c r="Q2639" i="2"/>
  <c r="I2638" i="2"/>
  <c r="H2638" i="2"/>
  <c r="L2637" i="2" l="1"/>
  <c r="J2638" i="2"/>
  <c r="K2638" i="2" s="1"/>
  <c r="M2638" i="2" s="1"/>
  <c r="N2636" i="2"/>
  <c r="B2635" i="2"/>
  <c r="A2635" i="2"/>
  <c r="Q2640" i="2"/>
  <c r="I2639" i="2"/>
  <c r="H2639" i="2"/>
  <c r="L2638" i="2" l="1"/>
  <c r="J2639" i="2"/>
  <c r="K2639" i="2" s="1"/>
  <c r="M2639" i="2" s="1"/>
  <c r="N2637" i="2"/>
  <c r="B2636" i="2"/>
  <c r="A2636" i="2"/>
  <c r="Q2641" i="2"/>
  <c r="I2640" i="2"/>
  <c r="H2640" i="2"/>
  <c r="L2639" i="2" l="1"/>
  <c r="J2640" i="2"/>
  <c r="K2640" i="2" s="1"/>
  <c r="M2640" i="2" s="1"/>
  <c r="N2638" i="2"/>
  <c r="B2637" i="2"/>
  <c r="A2637" i="2"/>
  <c r="Q2642" i="2"/>
  <c r="I2641" i="2"/>
  <c r="H2641" i="2"/>
  <c r="L2640" i="2" l="1"/>
  <c r="J2641" i="2"/>
  <c r="K2641" i="2" s="1"/>
  <c r="M2641" i="2" s="1"/>
  <c r="N2639" i="2"/>
  <c r="B2638" i="2"/>
  <c r="A2638" i="2"/>
  <c r="Q2643" i="2"/>
  <c r="I2642" i="2"/>
  <c r="H2642" i="2"/>
  <c r="L2641" i="2" l="1"/>
  <c r="J2642" i="2"/>
  <c r="K2642" i="2" s="1"/>
  <c r="M2642" i="2" s="1"/>
  <c r="N2640" i="2"/>
  <c r="B2639" i="2"/>
  <c r="A2639" i="2"/>
  <c r="Q2644" i="2"/>
  <c r="I2643" i="2"/>
  <c r="H2643" i="2"/>
  <c r="L2642" i="2" l="1"/>
  <c r="J2643" i="2"/>
  <c r="K2643" i="2" s="1"/>
  <c r="M2643" i="2" s="1"/>
  <c r="N2641" i="2"/>
  <c r="B2640" i="2"/>
  <c r="A2640" i="2"/>
  <c r="Q2645" i="2"/>
  <c r="I2644" i="2"/>
  <c r="H2644" i="2"/>
  <c r="L2643" i="2" l="1"/>
  <c r="J2644" i="2"/>
  <c r="K2644" i="2" s="1"/>
  <c r="M2644" i="2" s="1"/>
  <c r="N2642" i="2"/>
  <c r="B2641" i="2"/>
  <c r="A2641" i="2"/>
  <c r="Q2646" i="2"/>
  <c r="I2645" i="2"/>
  <c r="H2645" i="2"/>
  <c r="L2644" i="2" l="1"/>
  <c r="J2645" i="2"/>
  <c r="K2645" i="2" s="1"/>
  <c r="M2645" i="2" s="1"/>
  <c r="N2643" i="2"/>
  <c r="B2642" i="2"/>
  <c r="A2642" i="2"/>
  <c r="Q2647" i="2"/>
  <c r="I2646" i="2"/>
  <c r="H2646" i="2"/>
  <c r="L2645" i="2" l="1"/>
  <c r="J2646" i="2"/>
  <c r="K2646" i="2" s="1"/>
  <c r="M2646" i="2" s="1"/>
  <c r="N2644" i="2"/>
  <c r="B2643" i="2"/>
  <c r="A2643" i="2"/>
  <c r="Q2648" i="2"/>
  <c r="I2647" i="2"/>
  <c r="H2647" i="2"/>
  <c r="L2646" i="2" l="1"/>
  <c r="J2647" i="2"/>
  <c r="K2647" i="2" s="1"/>
  <c r="M2647" i="2" s="1"/>
  <c r="N2645" i="2"/>
  <c r="B2644" i="2"/>
  <c r="A2644" i="2"/>
  <c r="Q2649" i="2"/>
  <c r="I2648" i="2"/>
  <c r="H2648" i="2"/>
  <c r="L2647" i="2" l="1"/>
  <c r="J2648" i="2"/>
  <c r="K2648" i="2" s="1"/>
  <c r="M2648" i="2" s="1"/>
  <c r="N2646" i="2"/>
  <c r="B2645" i="2"/>
  <c r="A2645" i="2"/>
  <c r="Q2650" i="2"/>
  <c r="I2649" i="2"/>
  <c r="H2649" i="2"/>
  <c r="L2648" i="2" l="1"/>
  <c r="J2649" i="2"/>
  <c r="K2649" i="2" s="1"/>
  <c r="M2649" i="2" s="1"/>
  <c r="N2647" i="2"/>
  <c r="B2646" i="2"/>
  <c r="A2646" i="2"/>
  <c r="Q2651" i="2"/>
  <c r="I2650" i="2"/>
  <c r="H2650" i="2"/>
  <c r="L2649" i="2" l="1"/>
  <c r="J2650" i="2"/>
  <c r="K2650" i="2" s="1"/>
  <c r="M2650" i="2" s="1"/>
  <c r="N2648" i="2"/>
  <c r="B2647" i="2"/>
  <c r="A2647" i="2"/>
  <c r="Q2652" i="2"/>
  <c r="I2651" i="2"/>
  <c r="H2651" i="2"/>
  <c r="L2650" i="2" l="1"/>
  <c r="J2651" i="2"/>
  <c r="K2651" i="2" s="1"/>
  <c r="M2651" i="2" s="1"/>
  <c r="N2649" i="2"/>
  <c r="B2648" i="2"/>
  <c r="A2648" i="2"/>
  <c r="Q2653" i="2"/>
  <c r="I2652" i="2"/>
  <c r="H2652" i="2"/>
  <c r="L2651" i="2" l="1"/>
  <c r="J2652" i="2"/>
  <c r="K2652" i="2" s="1"/>
  <c r="M2652" i="2" s="1"/>
  <c r="N2650" i="2"/>
  <c r="B2649" i="2"/>
  <c r="A2649" i="2"/>
  <c r="Q2654" i="2"/>
  <c r="I2653" i="2"/>
  <c r="H2653" i="2"/>
  <c r="L2652" i="2" l="1"/>
  <c r="J2653" i="2"/>
  <c r="K2653" i="2" s="1"/>
  <c r="M2653" i="2" s="1"/>
  <c r="N2651" i="2"/>
  <c r="B2650" i="2"/>
  <c r="A2650" i="2"/>
  <c r="Q2655" i="2"/>
  <c r="I2654" i="2"/>
  <c r="H2654" i="2"/>
  <c r="L2653" i="2" l="1"/>
  <c r="J2654" i="2"/>
  <c r="K2654" i="2" s="1"/>
  <c r="M2654" i="2" s="1"/>
  <c r="N2652" i="2"/>
  <c r="B2651" i="2"/>
  <c r="A2651" i="2"/>
  <c r="Q2656" i="2"/>
  <c r="I2655" i="2"/>
  <c r="H2655" i="2"/>
  <c r="L2654" i="2" l="1"/>
  <c r="J2655" i="2"/>
  <c r="K2655" i="2" s="1"/>
  <c r="M2655" i="2" s="1"/>
  <c r="N2653" i="2"/>
  <c r="B2652" i="2"/>
  <c r="A2652" i="2"/>
  <c r="Q2657" i="2"/>
  <c r="I2656" i="2"/>
  <c r="H2656" i="2"/>
  <c r="L2655" i="2" l="1"/>
  <c r="J2656" i="2"/>
  <c r="K2656" i="2" s="1"/>
  <c r="M2656" i="2" s="1"/>
  <c r="N2654" i="2"/>
  <c r="B2653" i="2"/>
  <c r="A2653" i="2"/>
  <c r="Q2658" i="2"/>
  <c r="I2657" i="2"/>
  <c r="H2657" i="2"/>
  <c r="L2656" i="2" l="1"/>
  <c r="J2657" i="2"/>
  <c r="K2657" i="2" s="1"/>
  <c r="M2657" i="2" s="1"/>
  <c r="N2655" i="2"/>
  <c r="B2654" i="2"/>
  <c r="A2654" i="2"/>
  <c r="Q2659" i="2"/>
  <c r="I2658" i="2"/>
  <c r="H2658" i="2"/>
  <c r="L2657" i="2" l="1"/>
  <c r="J2658" i="2"/>
  <c r="K2658" i="2" s="1"/>
  <c r="M2658" i="2" s="1"/>
  <c r="N2656" i="2"/>
  <c r="B2655" i="2"/>
  <c r="A2655" i="2"/>
  <c r="Q2660" i="2"/>
  <c r="I2659" i="2"/>
  <c r="H2659" i="2"/>
  <c r="L2658" i="2" l="1"/>
  <c r="J2659" i="2"/>
  <c r="K2659" i="2" s="1"/>
  <c r="M2659" i="2" s="1"/>
  <c r="N2657" i="2"/>
  <c r="B2656" i="2"/>
  <c r="A2656" i="2"/>
  <c r="Q2661" i="2"/>
  <c r="I2660" i="2"/>
  <c r="H2660" i="2"/>
  <c r="L2659" i="2" l="1"/>
  <c r="J2660" i="2"/>
  <c r="K2660" i="2" s="1"/>
  <c r="M2660" i="2" s="1"/>
  <c r="N2658" i="2"/>
  <c r="B2657" i="2"/>
  <c r="A2657" i="2"/>
  <c r="Q2662" i="2"/>
  <c r="I2661" i="2"/>
  <c r="H2661" i="2"/>
  <c r="L2660" i="2" l="1"/>
  <c r="J2661" i="2"/>
  <c r="K2661" i="2" s="1"/>
  <c r="M2661" i="2" s="1"/>
  <c r="N2659" i="2"/>
  <c r="B2658" i="2"/>
  <c r="A2658" i="2"/>
  <c r="Q2663" i="2"/>
  <c r="I2662" i="2"/>
  <c r="H2662" i="2"/>
  <c r="L2661" i="2" l="1"/>
  <c r="J2662" i="2"/>
  <c r="K2662" i="2" s="1"/>
  <c r="M2662" i="2" s="1"/>
  <c r="N2660" i="2"/>
  <c r="B2659" i="2"/>
  <c r="A2659" i="2"/>
  <c r="Q2664" i="2"/>
  <c r="I2663" i="2"/>
  <c r="H2663" i="2"/>
  <c r="L2662" i="2" l="1"/>
  <c r="J2663" i="2"/>
  <c r="K2663" i="2" s="1"/>
  <c r="M2663" i="2" s="1"/>
  <c r="N2661" i="2"/>
  <c r="B2660" i="2"/>
  <c r="A2660" i="2"/>
  <c r="Q2665" i="2"/>
  <c r="I2664" i="2"/>
  <c r="H2664" i="2"/>
  <c r="L2663" i="2" l="1"/>
  <c r="J2664" i="2"/>
  <c r="K2664" i="2" s="1"/>
  <c r="M2664" i="2" s="1"/>
  <c r="N2662" i="2"/>
  <c r="B2661" i="2"/>
  <c r="A2661" i="2"/>
  <c r="Q2666" i="2"/>
  <c r="I2665" i="2"/>
  <c r="H2665" i="2"/>
  <c r="L2664" i="2" l="1"/>
  <c r="J2665" i="2"/>
  <c r="K2665" i="2" s="1"/>
  <c r="M2665" i="2" s="1"/>
  <c r="N2663" i="2"/>
  <c r="B2662" i="2"/>
  <c r="A2662" i="2"/>
  <c r="Q2667" i="2"/>
  <c r="I2666" i="2"/>
  <c r="H2666" i="2"/>
  <c r="L2665" i="2" l="1"/>
  <c r="J2666" i="2"/>
  <c r="K2666" i="2" s="1"/>
  <c r="M2666" i="2" s="1"/>
  <c r="N2664" i="2"/>
  <c r="B2663" i="2"/>
  <c r="A2663" i="2"/>
  <c r="Q2668" i="2"/>
  <c r="H2667" i="2"/>
  <c r="I2667" i="2"/>
  <c r="L2666" i="2" l="1"/>
  <c r="J2667" i="2"/>
  <c r="K2667" i="2" s="1"/>
  <c r="M2667" i="2" s="1"/>
  <c r="N2665" i="2"/>
  <c r="B2664" i="2"/>
  <c r="A2664" i="2"/>
  <c r="Q2669" i="2"/>
  <c r="I2668" i="2"/>
  <c r="H2668" i="2"/>
  <c r="L2667" i="2" l="1"/>
  <c r="J2668" i="2"/>
  <c r="K2668" i="2" s="1"/>
  <c r="M2668" i="2" s="1"/>
  <c r="B2665" i="2"/>
  <c r="A2665" i="2"/>
  <c r="Q2670" i="2"/>
  <c r="I2669" i="2"/>
  <c r="H2669" i="2"/>
  <c r="L2668" i="2" l="1"/>
  <c r="J2669" i="2"/>
  <c r="K2669" i="2" s="1"/>
  <c r="M2669" i="2" s="1"/>
  <c r="N2667" i="2"/>
  <c r="B2667" i="2" s="1"/>
  <c r="N2666" i="2"/>
  <c r="Q2671" i="2"/>
  <c r="I2670" i="2"/>
  <c r="H2670" i="2"/>
  <c r="L2669" i="2" l="1"/>
  <c r="A2666" i="2"/>
  <c r="J2670" i="2"/>
  <c r="K2670" i="2" s="1"/>
  <c r="M2670" i="2" s="1"/>
  <c r="B2666" i="2"/>
  <c r="A2667" i="2"/>
  <c r="N2668" i="2"/>
  <c r="Q2672" i="2"/>
  <c r="I2671" i="2"/>
  <c r="H2671" i="2"/>
  <c r="L2670" i="2" l="1"/>
  <c r="B2668" i="2"/>
  <c r="J2671" i="2"/>
  <c r="K2671" i="2" s="1"/>
  <c r="M2671" i="2" s="1"/>
  <c r="N2669" i="2"/>
  <c r="A2668" i="2"/>
  <c r="Q2673" i="2"/>
  <c r="I2672" i="2"/>
  <c r="H2672" i="2"/>
  <c r="L2671" i="2" l="1"/>
  <c r="A2669" i="2"/>
  <c r="J2672" i="2"/>
  <c r="K2672" i="2" s="1"/>
  <c r="M2672" i="2" s="1"/>
  <c r="N2670" i="2"/>
  <c r="B2669" i="2"/>
  <c r="Q2674" i="2"/>
  <c r="I2673" i="2"/>
  <c r="H2673" i="2"/>
  <c r="L2672" i="2" l="1"/>
  <c r="J2673" i="2"/>
  <c r="K2673" i="2" s="1"/>
  <c r="M2673" i="2" s="1"/>
  <c r="N2671" i="2"/>
  <c r="B2670" i="2"/>
  <c r="A2670" i="2"/>
  <c r="Q2675" i="2"/>
  <c r="I2674" i="2"/>
  <c r="H2674" i="2"/>
  <c r="L2673" i="2" l="1"/>
  <c r="J2674" i="2"/>
  <c r="K2674" i="2" s="1"/>
  <c r="M2674" i="2" s="1"/>
  <c r="N2672" i="2"/>
  <c r="B2671" i="2"/>
  <c r="A2671" i="2"/>
  <c r="Q2676" i="2"/>
  <c r="I2675" i="2"/>
  <c r="H2675" i="2"/>
  <c r="L2674" i="2" l="1"/>
  <c r="J2675" i="2"/>
  <c r="K2675" i="2" s="1"/>
  <c r="M2675" i="2" s="1"/>
  <c r="N2673" i="2"/>
  <c r="B2672" i="2"/>
  <c r="A2672" i="2"/>
  <c r="Q2677" i="2"/>
  <c r="I2676" i="2"/>
  <c r="H2676" i="2"/>
  <c r="L2675" i="2" l="1"/>
  <c r="J2676" i="2"/>
  <c r="K2676" i="2" s="1"/>
  <c r="M2676" i="2" s="1"/>
  <c r="N2674" i="2"/>
  <c r="B2673" i="2"/>
  <c r="A2673" i="2"/>
  <c r="Q2678" i="2"/>
  <c r="I2677" i="2"/>
  <c r="H2677" i="2"/>
  <c r="L2676" i="2" l="1"/>
  <c r="J2677" i="2"/>
  <c r="K2677" i="2" s="1"/>
  <c r="M2677" i="2" s="1"/>
  <c r="N2675" i="2"/>
  <c r="B2674" i="2"/>
  <c r="A2674" i="2"/>
  <c r="Q2679" i="2"/>
  <c r="I2678" i="2"/>
  <c r="H2678" i="2"/>
  <c r="L2677" i="2" l="1"/>
  <c r="J2678" i="2"/>
  <c r="K2678" i="2" s="1"/>
  <c r="M2678" i="2" s="1"/>
  <c r="N2676" i="2"/>
  <c r="B2675" i="2"/>
  <c r="A2675" i="2"/>
  <c r="Q2680" i="2"/>
  <c r="I2679" i="2"/>
  <c r="H2679" i="2"/>
  <c r="L2678" i="2" l="1"/>
  <c r="J2679" i="2"/>
  <c r="K2679" i="2" s="1"/>
  <c r="M2679" i="2" s="1"/>
  <c r="N2677" i="2"/>
  <c r="B2676" i="2"/>
  <c r="A2676" i="2"/>
  <c r="Q2681" i="2"/>
  <c r="I2680" i="2"/>
  <c r="H2680" i="2"/>
  <c r="L2679" i="2" l="1"/>
  <c r="J2680" i="2"/>
  <c r="K2680" i="2" s="1"/>
  <c r="M2680" i="2" s="1"/>
  <c r="N2678" i="2"/>
  <c r="B2677" i="2"/>
  <c r="A2677" i="2"/>
  <c r="Q2682" i="2"/>
  <c r="I2681" i="2"/>
  <c r="H2681" i="2"/>
  <c r="L2680" i="2" l="1"/>
  <c r="J2681" i="2"/>
  <c r="K2681" i="2" s="1"/>
  <c r="M2681" i="2" s="1"/>
  <c r="N2679" i="2"/>
  <c r="B2678" i="2"/>
  <c r="A2678" i="2"/>
  <c r="Q2683" i="2"/>
  <c r="I2682" i="2"/>
  <c r="H2682" i="2"/>
  <c r="L2681" i="2" l="1"/>
  <c r="J2682" i="2"/>
  <c r="K2682" i="2" s="1"/>
  <c r="M2682" i="2" s="1"/>
  <c r="N2680" i="2"/>
  <c r="B2679" i="2"/>
  <c r="A2679" i="2"/>
  <c r="Q2684" i="2"/>
  <c r="I2683" i="2"/>
  <c r="H2683" i="2"/>
  <c r="L2682" i="2" l="1"/>
  <c r="J2683" i="2"/>
  <c r="K2683" i="2" s="1"/>
  <c r="M2683" i="2" s="1"/>
  <c r="N2681" i="2"/>
  <c r="B2680" i="2"/>
  <c r="A2680" i="2"/>
  <c r="Q2685" i="2"/>
  <c r="I2684" i="2"/>
  <c r="H2684" i="2"/>
  <c r="L2683" i="2" l="1"/>
  <c r="J2684" i="2"/>
  <c r="K2684" i="2" s="1"/>
  <c r="M2684" i="2" s="1"/>
  <c r="N2682" i="2"/>
  <c r="B2681" i="2"/>
  <c r="A2681" i="2"/>
  <c r="Q2686" i="2"/>
  <c r="I2685" i="2"/>
  <c r="H2685" i="2"/>
  <c r="L2684" i="2" l="1"/>
  <c r="J2685" i="2"/>
  <c r="K2685" i="2" s="1"/>
  <c r="M2685" i="2" s="1"/>
  <c r="N2683" i="2"/>
  <c r="B2682" i="2"/>
  <c r="A2682" i="2"/>
  <c r="Q2687" i="2"/>
  <c r="I2686" i="2"/>
  <c r="H2686" i="2"/>
  <c r="L2685" i="2" l="1"/>
  <c r="J2686" i="2"/>
  <c r="K2686" i="2" s="1"/>
  <c r="M2686" i="2" s="1"/>
  <c r="N2684" i="2"/>
  <c r="B2683" i="2"/>
  <c r="A2683" i="2"/>
  <c r="Q2688" i="2"/>
  <c r="I2687" i="2"/>
  <c r="H2687" i="2"/>
  <c r="L2686" i="2" l="1"/>
  <c r="J2687" i="2"/>
  <c r="K2687" i="2" s="1"/>
  <c r="M2687" i="2" s="1"/>
  <c r="N2685" i="2"/>
  <c r="B2684" i="2"/>
  <c r="A2684" i="2"/>
  <c r="Q2689" i="2"/>
  <c r="I2688" i="2"/>
  <c r="H2688" i="2"/>
  <c r="L2687" i="2" l="1"/>
  <c r="J2688" i="2"/>
  <c r="K2688" i="2" s="1"/>
  <c r="M2688" i="2" s="1"/>
  <c r="N2686" i="2"/>
  <c r="B2685" i="2"/>
  <c r="A2685" i="2"/>
  <c r="Q2690" i="2"/>
  <c r="I2689" i="2"/>
  <c r="H2689" i="2"/>
  <c r="L2688" i="2" l="1"/>
  <c r="J2689" i="2"/>
  <c r="K2689" i="2" s="1"/>
  <c r="M2689" i="2" s="1"/>
  <c r="N2687" i="2"/>
  <c r="B2686" i="2"/>
  <c r="A2686" i="2"/>
  <c r="Q2691" i="2"/>
  <c r="I2690" i="2"/>
  <c r="H2690" i="2"/>
  <c r="L2689" i="2" l="1"/>
  <c r="J2690" i="2"/>
  <c r="K2690" i="2" s="1"/>
  <c r="M2690" i="2" s="1"/>
  <c r="N2688" i="2"/>
  <c r="B2687" i="2"/>
  <c r="A2687" i="2"/>
  <c r="Q2692" i="2"/>
  <c r="I2691" i="2"/>
  <c r="H2691" i="2"/>
  <c r="L2690" i="2" l="1"/>
  <c r="J2691" i="2"/>
  <c r="K2691" i="2" s="1"/>
  <c r="M2691" i="2" s="1"/>
  <c r="N2689" i="2"/>
  <c r="B2688" i="2"/>
  <c r="A2688" i="2"/>
  <c r="Q2693" i="2"/>
  <c r="I2692" i="2"/>
  <c r="H2692" i="2"/>
  <c r="L2691" i="2" l="1"/>
  <c r="J2692" i="2"/>
  <c r="K2692" i="2" s="1"/>
  <c r="M2692" i="2" s="1"/>
  <c r="N2690" i="2"/>
  <c r="B2689" i="2"/>
  <c r="A2689" i="2"/>
  <c r="Q2694" i="2"/>
  <c r="I2693" i="2"/>
  <c r="H2693" i="2"/>
  <c r="L2692" i="2" l="1"/>
  <c r="J2693" i="2"/>
  <c r="K2693" i="2" s="1"/>
  <c r="M2693" i="2" s="1"/>
  <c r="N2691" i="2"/>
  <c r="B2690" i="2"/>
  <c r="A2690" i="2"/>
  <c r="Q2695" i="2"/>
  <c r="I2694" i="2"/>
  <c r="H2694" i="2"/>
  <c r="L2693" i="2" l="1"/>
  <c r="J2694" i="2"/>
  <c r="K2694" i="2" s="1"/>
  <c r="M2694" i="2" s="1"/>
  <c r="N2692" i="2"/>
  <c r="B2691" i="2"/>
  <c r="A2691" i="2"/>
  <c r="Q2696" i="2"/>
  <c r="I2695" i="2"/>
  <c r="H2695" i="2"/>
  <c r="L2694" i="2" l="1"/>
  <c r="J2695" i="2"/>
  <c r="K2695" i="2" s="1"/>
  <c r="M2695" i="2" s="1"/>
  <c r="N2693" i="2"/>
  <c r="B2692" i="2"/>
  <c r="A2692" i="2"/>
  <c r="Q2697" i="2"/>
  <c r="I2696" i="2"/>
  <c r="H2696" i="2"/>
  <c r="L2695" i="2" l="1"/>
  <c r="J2696" i="2"/>
  <c r="K2696" i="2" s="1"/>
  <c r="M2696" i="2" s="1"/>
  <c r="N2694" i="2"/>
  <c r="B2693" i="2"/>
  <c r="A2693" i="2"/>
  <c r="Q2698" i="2"/>
  <c r="I2697" i="2"/>
  <c r="H2697" i="2"/>
  <c r="L2696" i="2" l="1"/>
  <c r="J2697" i="2"/>
  <c r="K2697" i="2" s="1"/>
  <c r="M2697" i="2" s="1"/>
  <c r="N2695" i="2"/>
  <c r="B2694" i="2"/>
  <c r="A2694" i="2"/>
  <c r="Q2699" i="2"/>
  <c r="I2698" i="2"/>
  <c r="H2698" i="2"/>
  <c r="L2697" i="2" l="1"/>
  <c r="J2698" i="2"/>
  <c r="K2698" i="2" s="1"/>
  <c r="M2698" i="2" s="1"/>
  <c r="N2696" i="2"/>
  <c r="B2695" i="2"/>
  <c r="A2695" i="2"/>
  <c r="Q2700" i="2"/>
  <c r="I2699" i="2"/>
  <c r="H2699" i="2"/>
  <c r="L2698" i="2" l="1"/>
  <c r="J2699" i="2"/>
  <c r="K2699" i="2" s="1"/>
  <c r="M2699" i="2" s="1"/>
  <c r="N2697" i="2"/>
  <c r="B2696" i="2"/>
  <c r="A2696" i="2"/>
  <c r="Q2701" i="2"/>
  <c r="I2700" i="2"/>
  <c r="H2700" i="2"/>
  <c r="L2699" i="2" l="1"/>
  <c r="J2700" i="2"/>
  <c r="K2700" i="2" s="1"/>
  <c r="M2700" i="2" s="1"/>
  <c r="N2698" i="2"/>
  <c r="B2697" i="2"/>
  <c r="A2697" i="2"/>
  <c r="Q2702" i="2"/>
  <c r="I2701" i="2"/>
  <c r="H2701" i="2"/>
  <c r="L2700" i="2" l="1"/>
  <c r="J2701" i="2"/>
  <c r="K2701" i="2" s="1"/>
  <c r="M2701" i="2" s="1"/>
  <c r="N2699" i="2"/>
  <c r="B2698" i="2"/>
  <c r="A2698" i="2"/>
  <c r="Q2703" i="2"/>
  <c r="I2702" i="2"/>
  <c r="H2702" i="2"/>
  <c r="L2701" i="2" l="1"/>
  <c r="J2702" i="2"/>
  <c r="K2702" i="2" s="1"/>
  <c r="M2702" i="2" s="1"/>
  <c r="N2700" i="2"/>
  <c r="B2699" i="2"/>
  <c r="A2699" i="2"/>
  <c r="Q2704" i="2"/>
  <c r="I2703" i="2"/>
  <c r="H2703" i="2"/>
  <c r="L2702" i="2" l="1"/>
  <c r="J2703" i="2"/>
  <c r="K2703" i="2" s="1"/>
  <c r="M2703" i="2" s="1"/>
  <c r="N2701" i="2"/>
  <c r="B2700" i="2"/>
  <c r="A2700" i="2"/>
  <c r="Q2705" i="2"/>
  <c r="I2704" i="2"/>
  <c r="H2704" i="2"/>
  <c r="L2703" i="2" l="1"/>
  <c r="J2704" i="2"/>
  <c r="K2704" i="2" s="1"/>
  <c r="M2704" i="2" s="1"/>
  <c r="N2702" i="2"/>
  <c r="B2701" i="2"/>
  <c r="A2701" i="2"/>
  <c r="Q2706" i="2"/>
  <c r="I2705" i="2"/>
  <c r="H2705" i="2"/>
  <c r="L2704" i="2" l="1"/>
  <c r="J2705" i="2"/>
  <c r="K2705" i="2" s="1"/>
  <c r="M2705" i="2" s="1"/>
  <c r="N2703" i="2"/>
  <c r="B2702" i="2"/>
  <c r="A2702" i="2"/>
  <c r="Q2707" i="2"/>
  <c r="I2706" i="2"/>
  <c r="H2706" i="2"/>
  <c r="L2705" i="2" l="1"/>
  <c r="J2706" i="2"/>
  <c r="K2706" i="2" s="1"/>
  <c r="M2706" i="2" s="1"/>
  <c r="N2704" i="2"/>
  <c r="B2703" i="2"/>
  <c r="A2703" i="2"/>
  <c r="Q2708" i="2"/>
  <c r="I2707" i="2"/>
  <c r="H2707" i="2"/>
  <c r="L2706" i="2" l="1"/>
  <c r="J2707" i="2"/>
  <c r="K2707" i="2" s="1"/>
  <c r="M2707" i="2" s="1"/>
  <c r="N2705" i="2"/>
  <c r="B2704" i="2"/>
  <c r="A2704" i="2"/>
  <c r="Q2709" i="2"/>
  <c r="I2708" i="2"/>
  <c r="H2708" i="2"/>
  <c r="L2707" i="2" l="1"/>
  <c r="J2708" i="2"/>
  <c r="K2708" i="2" s="1"/>
  <c r="M2708" i="2" s="1"/>
  <c r="N2706" i="2"/>
  <c r="B2705" i="2"/>
  <c r="A2705" i="2"/>
  <c r="Q2710" i="2"/>
  <c r="I2709" i="2"/>
  <c r="H2709" i="2"/>
  <c r="L2708" i="2" l="1"/>
  <c r="J2709" i="2"/>
  <c r="K2709" i="2" s="1"/>
  <c r="M2709" i="2" s="1"/>
  <c r="N2707" i="2"/>
  <c r="B2706" i="2"/>
  <c r="A2706" i="2"/>
  <c r="Q2711" i="2"/>
  <c r="I2710" i="2"/>
  <c r="H2710" i="2"/>
  <c r="L2709" i="2" l="1"/>
  <c r="J2710" i="2"/>
  <c r="K2710" i="2" s="1"/>
  <c r="M2710" i="2" s="1"/>
  <c r="N2708" i="2"/>
  <c r="B2707" i="2"/>
  <c r="A2707" i="2"/>
  <c r="Q2712" i="2"/>
  <c r="I2711" i="2"/>
  <c r="H2711" i="2"/>
  <c r="L2710" i="2" l="1"/>
  <c r="J2711" i="2"/>
  <c r="K2711" i="2" s="1"/>
  <c r="M2711" i="2" s="1"/>
  <c r="N2709" i="2"/>
  <c r="B2708" i="2"/>
  <c r="A2708" i="2"/>
  <c r="Q2713" i="2"/>
  <c r="I2712" i="2"/>
  <c r="H2712" i="2"/>
  <c r="L2711" i="2" l="1"/>
  <c r="J2712" i="2"/>
  <c r="K2712" i="2" s="1"/>
  <c r="M2712" i="2" s="1"/>
  <c r="N2710" i="2"/>
  <c r="B2709" i="2"/>
  <c r="A2709" i="2"/>
  <c r="Q2714" i="2"/>
  <c r="I2713" i="2"/>
  <c r="H2713" i="2"/>
  <c r="L2712" i="2" l="1"/>
  <c r="J2713" i="2"/>
  <c r="K2713" i="2" s="1"/>
  <c r="M2713" i="2" s="1"/>
  <c r="N2711" i="2"/>
  <c r="B2710" i="2"/>
  <c r="A2710" i="2"/>
  <c r="Q2715" i="2"/>
  <c r="I2714" i="2"/>
  <c r="H2714" i="2"/>
  <c r="L2713" i="2" l="1"/>
  <c r="J2714" i="2"/>
  <c r="K2714" i="2" s="1"/>
  <c r="M2714" i="2" s="1"/>
  <c r="B2711" i="2"/>
  <c r="A2711" i="2"/>
  <c r="Q2716" i="2"/>
  <c r="I2715" i="2"/>
  <c r="H2715" i="2"/>
  <c r="L2714" i="2" l="1"/>
  <c r="J2715" i="2"/>
  <c r="K2715" i="2" s="1"/>
  <c r="M2715" i="2" s="1"/>
  <c r="N2713" i="2"/>
  <c r="B2713" i="2" s="1"/>
  <c r="N2712" i="2"/>
  <c r="Q2717" i="2"/>
  <c r="I2716" i="2"/>
  <c r="H2716" i="2"/>
  <c r="L2715" i="2" l="1"/>
  <c r="B2712" i="2"/>
  <c r="J2716" i="2"/>
  <c r="K2716" i="2" s="1"/>
  <c r="M2716" i="2" s="1"/>
  <c r="A2713" i="2"/>
  <c r="A2712" i="2"/>
  <c r="N2714" i="2"/>
  <c r="Q2718" i="2"/>
  <c r="I2717" i="2"/>
  <c r="H2717" i="2"/>
  <c r="L2716" i="2" l="1"/>
  <c r="B2714" i="2"/>
  <c r="J2717" i="2"/>
  <c r="K2717" i="2" s="1"/>
  <c r="M2717" i="2" s="1"/>
  <c r="A2714" i="2"/>
  <c r="N2715" i="2"/>
  <c r="Q2719" i="2"/>
  <c r="I2718" i="2"/>
  <c r="H2718" i="2"/>
  <c r="L2717" i="2" l="1"/>
  <c r="J2718" i="2"/>
  <c r="K2718" i="2" s="1"/>
  <c r="M2718" i="2" s="1"/>
  <c r="N2716" i="2"/>
  <c r="B2715" i="2"/>
  <c r="A2715" i="2"/>
  <c r="Q2720" i="2"/>
  <c r="I2719" i="2"/>
  <c r="H2719" i="2"/>
  <c r="L2718" i="2" l="1"/>
  <c r="J2719" i="2"/>
  <c r="K2719" i="2" s="1"/>
  <c r="M2719" i="2" s="1"/>
  <c r="N2717" i="2"/>
  <c r="B2716" i="2"/>
  <c r="A2716" i="2"/>
  <c r="Q2721" i="2"/>
  <c r="I2720" i="2"/>
  <c r="H2720" i="2"/>
  <c r="L2719" i="2" l="1"/>
  <c r="J2720" i="2"/>
  <c r="K2720" i="2" s="1"/>
  <c r="M2720" i="2" s="1"/>
  <c r="N2718" i="2"/>
  <c r="B2717" i="2"/>
  <c r="A2717" i="2"/>
  <c r="Q2722" i="2"/>
  <c r="I2721" i="2"/>
  <c r="H2721" i="2"/>
  <c r="L2720" i="2" l="1"/>
  <c r="J2721" i="2"/>
  <c r="K2721" i="2" s="1"/>
  <c r="M2721" i="2" s="1"/>
  <c r="N2719" i="2"/>
  <c r="B2718" i="2"/>
  <c r="A2718" i="2"/>
  <c r="Q2723" i="2"/>
  <c r="I2722" i="2"/>
  <c r="H2722" i="2"/>
  <c r="L2721" i="2" l="1"/>
  <c r="B2719" i="2"/>
  <c r="J2722" i="2"/>
  <c r="K2722" i="2" s="1"/>
  <c r="M2722" i="2" s="1"/>
  <c r="N2720" i="2"/>
  <c r="A2719" i="2"/>
  <c r="Q2724" i="2"/>
  <c r="I2723" i="2"/>
  <c r="H2723" i="2"/>
  <c r="L2722" i="2" l="1"/>
  <c r="B2720" i="2"/>
  <c r="J2723" i="2"/>
  <c r="K2723" i="2" s="1"/>
  <c r="M2723" i="2" s="1"/>
  <c r="A2720" i="2"/>
  <c r="N2721" i="2"/>
  <c r="Q2725" i="2"/>
  <c r="I2724" i="2"/>
  <c r="H2724" i="2"/>
  <c r="L2723" i="2" l="1"/>
  <c r="J2724" i="2"/>
  <c r="K2724" i="2" s="1"/>
  <c r="M2724" i="2" s="1"/>
  <c r="N2722" i="2"/>
  <c r="B2721" i="2"/>
  <c r="A2721" i="2"/>
  <c r="Q2726" i="2"/>
  <c r="I2725" i="2"/>
  <c r="H2725" i="2"/>
  <c r="L2724" i="2" l="1"/>
  <c r="J2725" i="2"/>
  <c r="K2725" i="2" s="1"/>
  <c r="M2725" i="2" s="1"/>
  <c r="N2723" i="2"/>
  <c r="B2722" i="2"/>
  <c r="A2722" i="2"/>
  <c r="Q2727" i="2"/>
  <c r="I2726" i="2"/>
  <c r="H2726" i="2"/>
  <c r="L2725" i="2" l="1"/>
  <c r="J2726" i="2"/>
  <c r="K2726" i="2" s="1"/>
  <c r="M2726" i="2" s="1"/>
  <c r="N2724" i="2"/>
  <c r="B2723" i="2"/>
  <c r="A2723" i="2"/>
  <c r="Q2728" i="2"/>
  <c r="I2727" i="2"/>
  <c r="H2727" i="2"/>
  <c r="L2726" i="2" l="1"/>
  <c r="J2727" i="2"/>
  <c r="K2727" i="2" s="1"/>
  <c r="M2727" i="2" s="1"/>
  <c r="N2725" i="2"/>
  <c r="B2724" i="2"/>
  <c r="A2724" i="2"/>
  <c r="Q2729" i="2"/>
  <c r="I2728" i="2"/>
  <c r="H2728" i="2"/>
  <c r="L2727" i="2" l="1"/>
  <c r="J2728" i="2"/>
  <c r="K2728" i="2" s="1"/>
  <c r="M2728" i="2" s="1"/>
  <c r="N2726" i="2"/>
  <c r="B2725" i="2"/>
  <c r="A2725" i="2"/>
  <c r="Q2730" i="2"/>
  <c r="I2729" i="2"/>
  <c r="H2729" i="2"/>
  <c r="L2728" i="2" l="1"/>
  <c r="J2729" i="2"/>
  <c r="K2729" i="2" s="1"/>
  <c r="M2729" i="2" s="1"/>
  <c r="N2727" i="2"/>
  <c r="B2726" i="2"/>
  <c r="A2726" i="2"/>
  <c r="Q2731" i="2"/>
  <c r="I2730" i="2"/>
  <c r="H2730" i="2"/>
  <c r="L2729" i="2" l="1"/>
  <c r="J2730" i="2"/>
  <c r="K2730" i="2" s="1"/>
  <c r="M2730" i="2" s="1"/>
  <c r="N2728" i="2"/>
  <c r="B2727" i="2"/>
  <c r="A2727" i="2"/>
  <c r="Q2732" i="2"/>
  <c r="I2731" i="2"/>
  <c r="H2731" i="2"/>
  <c r="L2730" i="2" l="1"/>
  <c r="J2731" i="2"/>
  <c r="K2731" i="2" s="1"/>
  <c r="M2731" i="2" s="1"/>
  <c r="N2729" i="2"/>
  <c r="B2728" i="2"/>
  <c r="A2728" i="2"/>
  <c r="Q2733" i="2"/>
  <c r="I2732" i="2"/>
  <c r="H2732" i="2"/>
  <c r="L2731" i="2" l="1"/>
  <c r="J2732" i="2"/>
  <c r="K2732" i="2" s="1"/>
  <c r="M2732" i="2" s="1"/>
  <c r="N2730" i="2"/>
  <c r="B2729" i="2"/>
  <c r="A2729" i="2"/>
  <c r="Q2734" i="2"/>
  <c r="I2733" i="2"/>
  <c r="H2733" i="2"/>
  <c r="L2732" i="2" l="1"/>
  <c r="J2733" i="2"/>
  <c r="K2733" i="2" s="1"/>
  <c r="M2733" i="2" s="1"/>
  <c r="N2731" i="2"/>
  <c r="B2730" i="2"/>
  <c r="A2730" i="2"/>
  <c r="Q2735" i="2"/>
  <c r="I2734" i="2"/>
  <c r="H2734" i="2"/>
  <c r="L2733" i="2" l="1"/>
  <c r="J2734" i="2"/>
  <c r="K2734" i="2" s="1"/>
  <c r="M2734" i="2" s="1"/>
  <c r="N2732" i="2"/>
  <c r="B2731" i="2"/>
  <c r="A2731" i="2"/>
  <c r="Q2736" i="2"/>
  <c r="I2735" i="2"/>
  <c r="H2735" i="2"/>
  <c r="L2734" i="2" l="1"/>
  <c r="J2735" i="2"/>
  <c r="K2735" i="2" s="1"/>
  <c r="M2735" i="2" s="1"/>
  <c r="N2733" i="2"/>
  <c r="B2732" i="2"/>
  <c r="A2732" i="2"/>
  <c r="Q2737" i="2"/>
  <c r="I2736" i="2"/>
  <c r="H2736" i="2"/>
  <c r="L2735" i="2" l="1"/>
  <c r="J2736" i="2"/>
  <c r="K2736" i="2" s="1"/>
  <c r="M2736" i="2" s="1"/>
  <c r="N2734" i="2"/>
  <c r="B2733" i="2"/>
  <c r="A2733" i="2"/>
  <c r="Q2738" i="2"/>
  <c r="I2737" i="2"/>
  <c r="H2737" i="2"/>
  <c r="L2736" i="2" l="1"/>
  <c r="J2737" i="2"/>
  <c r="K2737" i="2" s="1"/>
  <c r="M2737" i="2" s="1"/>
  <c r="N2735" i="2"/>
  <c r="B2734" i="2"/>
  <c r="A2734" i="2"/>
  <c r="Q2739" i="2"/>
  <c r="I2738" i="2"/>
  <c r="H2738" i="2"/>
  <c r="L2737" i="2" l="1"/>
  <c r="J2738" i="2"/>
  <c r="K2738" i="2" s="1"/>
  <c r="M2738" i="2" s="1"/>
  <c r="N2736" i="2"/>
  <c r="B2735" i="2"/>
  <c r="A2735" i="2"/>
  <c r="Q2740" i="2"/>
  <c r="I2739" i="2"/>
  <c r="H2739" i="2"/>
  <c r="L2738" i="2" l="1"/>
  <c r="J2739" i="2"/>
  <c r="K2739" i="2" s="1"/>
  <c r="M2739" i="2" s="1"/>
  <c r="N2737" i="2"/>
  <c r="B2736" i="2"/>
  <c r="A2736" i="2"/>
  <c r="Q2741" i="2"/>
  <c r="I2740" i="2"/>
  <c r="H2740" i="2"/>
  <c r="L2739" i="2" l="1"/>
  <c r="J2740" i="2"/>
  <c r="K2740" i="2" s="1"/>
  <c r="M2740" i="2" s="1"/>
  <c r="N2738" i="2"/>
  <c r="B2737" i="2"/>
  <c r="A2737" i="2"/>
  <c r="Q2742" i="2"/>
  <c r="I2741" i="2"/>
  <c r="H2741" i="2"/>
  <c r="L2740" i="2" l="1"/>
  <c r="J2741" i="2"/>
  <c r="K2741" i="2" s="1"/>
  <c r="M2741" i="2" s="1"/>
  <c r="N2739" i="2"/>
  <c r="B2738" i="2"/>
  <c r="A2738" i="2"/>
  <c r="Q2743" i="2"/>
  <c r="I2742" i="2"/>
  <c r="H2742" i="2"/>
  <c r="L2741" i="2" l="1"/>
  <c r="J2742" i="2"/>
  <c r="K2742" i="2" s="1"/>
  <c r="M2742" i="2" s="1"/>
  <c r="N2740" i="2"/>
  <c r="B2739" i="2"/>
  <c r="A2739" i="2"/>
  <c r="Q2744" i="2"/>
  <c r="I2743" i="2"/>
  <c r="H2743" i="2"/>
  <c r="L2742" i="2" l="1"/>
  <c r="J2743" i="2"/>
  <c r="K2743" i="2" s="1"/>
  <c r="M2743" i="2" s="1"/>
  <c r="N2741" i="2"/>
  <c r="B2740" i="2"/>
  <c r="A2740" i="2"/>
  <c r="Q2745" i="2"/>
  <c r="I2744" i="2"/>
  <c r="H2744" i="2"/>
  <c r="L2743" i="2" l="1"/>
  <c r="J2744" i="2"/>
  <c r="K2744" i="2" s="1"/>
  <c r="M2744" i="2" s="1"/>
  <c r="N2742" i="2"/>
  <c r="B2741" i="2"/>
  <c r="A2741" i="2"/>
  <c r="Q2746" i="2"/>
  <c r="I2745" i="2"/>
  <c r="H2745" i="2"/>
  <c r="L2744" i="2" l="1"/>
  <c r="J2745" i="2"/>
  <c r="K2745" i="2" s="1"/>
  <c r="M2745" i="2" s="1"/>
  <c r="N2743" i="2"/>
  <c r="B2742" i="2"/>
  <c r="A2742" i="2"/>
  <c r="Q2747" i="2"/>
  <c r="I2746" i="2"/>
  <c r="H2746" i="2"/>
  <c r="L2745" i="2" l="1"/>
  <c r="J2746" i="2"/>
  <c r="K2746" i="2" s="1"/>
  <c r="M2746" i="2" s="1"/>
  <c r="N2744" i="2"/>
  <c r="B2743" i="2"/>
  <c r="A2743" i="2"/>
  <c r="Q2748" i="2"/>
  <c r="I2747" i="2"/>
  <c r="H2747" i="2"/>
  <c r="L2746" i="2" l="1"/>
  <c r="N2746" i="2" s="1"/>
  <c r="N2745" i="2"/>
  <c r="A2745" i="2" s="1"/>
  <c r="J2747" i="2"/>
  <c r="K2747" i="2" s="1"/>
  <c r="M2747" i="2" s="1"/>
  <c r="B2744" i="2"/>
  <c r="A2744" i="2"/>
  <c r="Q2749" i="2"/>
  <c r="I2748" i="2"/>
  <c r="H2748" i="2"/>
  <c r="L2747" i="2" l="1"/>
  <c r="B2745" i="2"/>
  <c r="J2748" i="2"/>
  <c r="K2748" i="2" s="1"/>
  <c r="M2748" i="2" s="1"/>
  <c r="B2746" i="2"/>
  <c r="A2746" i="2"/>
  <c r="Q2750" i="2"/>
  <c r="I2749" i="2"/>
  <c r="H2749" i="2"/>
  <c r="L2748" i="2" l="1"/>
  <c r="J2749" i="2"/>
  <c r="K2749" i="2" s="1"/>
  <c r="M2749" i="2" s="1"/>
  <c r="N2747" i="2"/>
  <c r="Q2751" i="2"/>
  <c r="I2750" i="2"/>
  <c r="H2750" i="2"/>
  <c r="L2749" i="2" l="1"/>
  <c r="N2748" i="2"/>
  <c r="A2748" i="2" s="1"/>
  <c r="J2750" i="2"/>
  <c r="K2750" i="2" s="1"/>
  <c r="M2750" i="2" s="1"/>
  <c r="B2747" i="2"/>
  <c r="A2747" i="2"/>
  <c r="Q2752" i="2"/>
  <c r="I2751" i="2"/>
  <c r="H2751" i="2"/>
  <c r="L2750" i="2" l="1"/>
  <c r="B2748" i="2"/>
  <c r="J2751" i="2"/>
  <c r="K2751" i="2" s="1"/>
  <c r="M2751" i="2" s="1"/>
  <c r="N2749" i="2"/>
  <c r="Q2753" i="2"/>
  <c r="I2752" i="2"/>
  <c r="H2752" i="2"/>
  <c r="L2751" i="2" l="1"/>
  <c r="N2751" i="2" s="1"/>
  <c r="N2750" i="2"/>
  <c r="B2750" i="2" s="1"/>
  <c r="J2752" i="2"/>
  <c r="K2752" i="2" s="1"/>
  <c r="M2752" i="2" s="1"/>
  <c r="B2749" i="2"/>
  <c r="A2749" i="2"/>
  <c r="Q2754" i="2"/>
  <c r="I2753" i="2"/>
  <c r="H2753" i="2"/>
  <c r="L2752" i="2" l="1"/>
  <c r="N2752" i="2" s="1"/>
  <c r="A2750" i="2"/>
  <c r="J2753" i="2"/>
  <c r="K2753" i="2" s="1"/>
  <c r="M2753" i="2" s="1"/>
  <c r="B2751" i="2"/>
  <c r="A2751" i="2"/>
  <c r="Q2755" i="2"/>
  <c r="I2754" i="2"/>
  <c r="H2754" i="2"/>
  <c r="L2753" i="2" l="1"/>
  <c r="J2754" i="2"/>
  <c r="K2754" i="2" s="1"/>
  <c r="M2754" i="2" s="1"/>
  <c r="N2753" i="2"/>
  <c r="B2752" i="2"/>
  <c r="A2752" i="2"/>
  <c r="Q2756" i="2"/>
  <c r="I2755" i="2"/>
  <c r="H2755" i="2"/>
  <c r="L2754" i="2" l="1"/>
  <c r="J2755" i="2"/>
  <c r="K2755" i="2" s="1"/>
  <c r="M2755" i="2" s="1"/>
  <c r="B2753" i="2"/>
  <c r="A2753" i="2"/>
  <c r="Q2757" i="2"/>
  <c r="I2756" i="2"/>
  <c r="H2756" i="2"/>
  <c r="L2755" i="2" l="1"/>
  <c r="J2756" i="2"/>
  <c r="K2756" i="2" s="1"/>
  <c r="M2756" i="2" s="1"/>
  <c r="N2754" i="2"/>
  <c r="Q2758" i="2"/>
  <c r="I2757" i="2"/>
  <c r="H2757" i="2"/>
  <c r="L2756" i="2" l="1"/>
  <c r="J2757" i="2"/>
  <c r="K2757" i="2" s="1"/>
  <c r="M2757" i="2" s="1"/>
  <c r="N2755" i="2"/>
  <c r="B2754" i="2"/>
  <c r="A2754" i="2"/>
  <c r="Q2759" i="2"/>
  <c r="I2758" i="2"/>
  <c r="H2758" i="2"/>
  <c r="L2757" i="2" l="1"/>
  <c r="J2758" i="2"/>
  <c r="K2758" i="2" s="1"/>
  <c r="M2758" i="2" s="1"/>
  <c r="N2756" i="2"/>
  <c r="B2755" i="2"/>
  <c r="A2755" i="2"/>
  <c r="Q2760" i="2"/>
  <c r="I2759" i="2"/>
  <c r="H2759" i="2"/>
  <c r="L2758" i="2" l="1"/>
  <c r="J2759" i="2"/>
  <c r="K2759" i="2" s="1"/>
  <c r="M2759" i="2" s="1"/>
  <c r="N2757" i="2"/>
  <c r="B2756" i="2"/>
  <c r="A2756" i="2"/>
  <c r="Q2761" i="2"/>
  <c r="I2760" i="2"/>
  <c r="H2760" i="2"/>
  <c r="L2759" i="2" l="1"/>
  <c r="J2760" i="2"/>
  <c r="K2760" i="2" s="1"/>
  <c r="M2760" i="2" s="1"/>
  <c r="N2758" i="2"/>
  <c r="B2757" i="2"/>
  <c r="A2757" i="2"/>
  <c r="Q2762" i="2"/>
  <c r="I2761" i="2"/>
  <c r="H2761" i="2"/>
  <c r="L2760" i="2" l="1"/>
  <c r="J2761" i="2"/>
  <c r="K2761" i="2" s="1"/>
  <c r="M2761" i="2" s="1"/>
  <c r="N2759" i="2"/>
  <c r="B2758" i="2"/>
  <c r="A2758" i="2"/>
  <c r="Q2763" i="2"/>
  <c r="I2762" i="2"/>
  <c r="H2762" i="2"/>
  <c r="L2761" i="2" l="1"/>
  <c r="J2762" i="2"/>
  <c r="K2762" i="2" s="1"/>
  <c r="M2762" i="2" s="1"/>
  <c r="N2760" i="2"/>
  <c r="B2759" i="2"/>
  <c r="A2759" i="2"/>
  <c r="Q2764" i="2"/>
  <c r="I2763" i="2"/>
  <c r="H2763" i="2"/>
  <c r="L2762" i="2" l="1"/>
  <c r="J2763" i="2"/>
  <c r="K2763" i="2" s="1"/>
  <c r="M2763" i="2" s="1"/>
  <c r="N2761" i="2"/>
  <c r="B2760" i="2"/>
  <c r="A2760" i="2"/>
  <c r="Q2765" i="2"/>
  <c r="I2764" i="2"/>
  <c r="H2764" i="2"/>
  <c r="L2763" i="2" l="1"/>
  <c r="J2764" i="2"/>
  <c r="K2764" i="2" s="1"/>
  <c r="M2764" i="2" s="1"/>
  <c r="N2762" i="2"/>
  <c r="B2761" i="2"/>
  <c r="A2761" i="2"/>
  <c r="Q2766" i="2"/>
  <c r="I2765" i="2"/>
  <c r="H2765" i="2"/>
  <c r="L2764" i="2" l="1"/>
  <c r="J2765" i="2"/>
  <c r="K2765" i="2" s="1"/>
  <c r="M2765" i="2" s="1"/>
  <c r="N2763" i="2"/>
  <c r="B2762" i="2"/>
  <c r="A2762" i="2"/>
  <c r="Q2767" i="2"/>
  <c r="I2766" i="2"/>
  <c r="H2766" i="2"/>
  <c r="L2765" i="2" l="1"/>
  <c r="J2766" i="2"/>
  <c r="K2766" i="2" s="1"/>
  <c r="M2766" i="2" s="1"/>
  <c r="N2764" i="2"/>
  <c r="B2763" i="2"/>
  <c r="A2763" i="2"/>
  <c r="Q2768" i="2"/>
  <c r="I2767" i="2"/>
  <c r="H2767" i="2"/>
  <c r="L2766" i="2" l="1"/>
  <c r="J2767" i="2"/>
  <c r="K2767" i="2" s="1"/>
  <c r="M2767" i="2" s="1"/>
  <c r="N2765" i="2"/>
  <c r="B2764" i="2"/>
  <c r="A2764" i="2"/>
  <c r="Q2769" i="2"/>
  <c r="I2768" i="2"/>
  <c r="H2768" i="2"/>
  <c r="L2767" i="2" l="1"/>
  <c r="J2768" i="2"/>
  <c r="K2768" i="2" s="1"/>
  <c r="M2768" i="2" s="1"/>
  <c r="N2766" i="2"/>
  <c r="B2765" i="2"/>
  <c r="A2765" i="2"/>
  <c r="Q2770" i="2"/>
  <c r="I2769" i="2"/>
  <c r="H2769" i="2"/>
  <c r="L2768" i="2" l="1"/>
  <c r="J2769" i="2"/>
  <c r="K2769" i="2" s="1"/>
  <c r="M2769" i="2" s="1"/>
  <c r="N2767" i="2"/>
  <c r="B2766" i="2"/>
  <c r="A2766" i="2"/>
  <c r="Q2771" i="2"/>
  <c r="I2770" i="2"/>
  <c r="H2770" i="2"/>
  <c r="L2769" i="2" l="1"/>
  <c r="J2770" i="2"/>
  <c r="K2770" i="2" s="1"/>
  <c r="M2770" i="2" s="1"/>
  <c r="N2768" i="2"/>
  <c r="B2767" i="2"/>
  <c r="A2767" i="2"/>
  <c r="Q2772" i="2"/>
  <c r="I2771" i="2"/>
  <c r="H2771" i="2"/>
  <c r="L2770" i="2" l="1"/>
  <c r="J2771" i="2"/>
  <c r="K2771" i="2" s="1"/>
  <c r="M2771" i="2" s="1"/>
  <c r="N2769" i="2"/>
  <c r="B2768" i="2"/>
  <c r="A2768" i="2"/>
  <c r="Q2773" i="2"/>
  <c r="I2772" i="2"/>
  <c r="H2772" i="2"/>
  <c r="L2771" i="2" l="1"/>
  <c r="J2772" i="2"/>
  <c r="K2772" i="2" s="1"/>
  <c r="M2772" i="2" s="1"/>
  <c r="N2770" i="2"/>
  <c r="B2769" i="2"/>
  <c r="A2769" i="2"/>
  <c r="Q2774" i="2"/>
  <c r="I2773" i="2"/>
  <c r="H2773" i="2"/>
  <c r="L2772" i="2" l="1"/>
  <c r="J2773" i="2"/>
  <c r="K2773" i="2" s="1"/>
  <c r="M2773" i="2" s="1"/>
  <c r="N2771" i="2"/>
  <c r="B2770" i="2"/>
  <c r="A2770" i="2"/>
  <c r="Q2775" i="2"/>
  <c r="I2774" i="2"/>
  <c r="H2774" i="2"/>
  <c r="L2773" i="2" l="1"/>
  <c r="J2774" i="2"/>
  <c r="K2774" i="2" s="1"/>
  <c r="M2774" i="2" s="1"/>
  <c r="N2772" i="2"/>
  <c r="B2771" i="2"/>
  <c r="A2771" i="2"/>
  <c r="Q2776" i="2"/>
  <c r="I2775" i="2"/>
  <c r="H2775" i="2"/>
  <c r="L2774" i="2" l="1"/>
  <c r="J2775" i="2"/>
  <c r="K2775" i="2" s="1"/>
  <c r="M2775" i="2" s="1"/>
  <c r="N2773" i="2"/>
  <c r="B2772" i="2"/>
  <c r="A2772" i="2"/>
  <c r="Q2777" i="2"/>
  <c r="I2776" i="2"/>
  <c r="H2776" i="2"/>
  <c r="L2775" i="2" l="1"/>
  <c r="J2776" i="2"/>
  <c r="K2776" i="2" s="1"/>
  <c r="M2776" i="2" s="1"/>
  <c r="N2774" i="2"/>
  <c r="B2773" i="2"/>
  <c r="A2773" i="2"/>
  <c r="Q2778" i="2"/>
  <c r="I2777" i="2"/>
  <c r="H2777" i="2"/>
  <c r="L2776" i="2" l="1"/>
  <c r="J2777" i="2"/>
  <c r="K2777" i="2" s="1"/>
  <c r="M2777" i="2" s="1"/>
  <c r="N2775" i="2"/>
  <c r="B2774" i="2"/>
  <c r="A2774" i="2"/>
  <c r="Q2779" i="2"/>
  <c r="I2778" i="2"/>
  <c r="H2778" i="2"/>
  <c r="L2777" i="2" l="1"/>
  <c r="J2778" i="2"/>
  <c r="K2778" i="2" s="1"/>
  <c r="M2778" i="2" s="1"/>
  <c r="N2776" i="2"/>
  <c r="B2775" i="2"/>
  <c r="A2775" i="2"/>
  <c r="Q2780" i="2"/>
  <c r="I2779" i="2"/>
  <c r="H2779" i="2"/>
  <c r="L2778" i="2" l="1"/>
  <c r="J2779" i="2"/>
  <c r="K2779" i="2" s="1"/>
  <c r="M2779" i="2" s="1"/>
  <c r="N2777" i="2"/>
  <c r="B2776" i="2"/>
  <c r="A2776" i="2"/>
  <c r="Q2781" i="2"/>
  <c r="I2780" i="2"/>
  <c r="H2780" i="2"/>
  <c r="L2779" i="2" l="1"/>
  <c r="J2780" i="2"/>
  <c r="K2780" i="2" s="1"/>
  <c r="M2780" i="2" s="1"/>
  <c r="N2778" i="2"/>
  <c r="B2777" i="2"/>
  <c r="A2777" i="2"/>
  <c r="Q2782" i="2"/>
  <c r="I2781" i="2"/>
  <c r="H2781" i="2"/>
  <c r="L2780" i="2" l="1"/>
  <c r="J2781" i="2"/>
  <c r="K2781" i="2" s="1"/>
  <c r="M2781" i="2" s="1"/>
  <c r="N2779" i="2"/>
  <c r="B2778" i="2"/>
  <c r="A2778" i="2"/>
  <c r="Q2783" i="2"/>
  <c r="I2782" i="2"/>
  <c r="H2782" i="2"/>
  <c r="L2781" i="2" l="1"/>
  <c r="J2782" i="2"/>
  <c r="K2782" i="2" s="1"/>
  <c r="M2782" i="2" s="1"/>
  <c r="N2780" i="2"/>
  <c r="B2779" i="2"/>
  <c r="A2779" i="2"/>
  <c r="Q2784" i="2"/>
  <c r="I2783" i="2"/>
  <c r="H2783" i="2"/>
  <c r="L2782" i="2" l="1"/>
  <c r="J2783" i="2"/>
  <c r="K2783" i="2" s="1"/>
  <c r="M2783" i="2" s="1"/>
  <c r="N2781" i="2"/>
  <c r="B2780" i="2"/>
  <c r="A2780" i="2"/>
  <c r="Q2785" i="2"/>
  <c r="I2784" i="2"/>
  <c r="H2784" i="2"/>
  <c r="L2783" i="2" l="1"/>
  <c r="J2784" i="2"/>
  <c r="K2784" i="2" s="1"/>
  <c r="M2784" i="2" s="1"/>
  <c r="N2782" i="2"/>
  <c r="B2781" i="2"/>
  <c r="A2781" i="2"/>
  <c r="Q2786" i="2"/>
  <c r="I2785" i="2"/>
  <c r="H2785" i="2"/>
  <c r="L2784" i="2" l="1"/>
  <c r="J2785" i="2"/>
  <c r="K2785" i="2" s="1"/>
  <c r="M2785" i="2" s="1"/>
  <c r="N2783" i="2"/>
  <c r="B2782" i="2"/>
  <c r="A2782" i="2"/>
  <c r="Q2787" i="2"/>
  <c r="I2786" i="2"/>
  <c r="H2786" i="2"/>
  <c r="L2785" i="2" l="1"/>
  <c r="J2786" i="2"/>
  <c r="K2786" i="2" s="1"/>
  <c r="M2786" i="2" s="1"/>
  <c r="N2784" i="2"/>
  <c r="B2783" i="2"/>
  <c r="A2783" i="2"/>
  <c r="Q2788" i="2"/>
  <c r="I2787" i="2"/>
  <c r="H2787" i="2"/>
  <c r="L2786" i="2" l="1"/>
  <c r="J2787" i="2"/>
  <c r="K2787" i="2" s="1"/>
  <c r="M2787" i="2" s="1"/>
  <c r="N2785" i="2"/>
  <c r="B2784" i="2"/>
  <c r="A2784" i="2"/>
  <c r="Q2789" i="2"/>
  <c r="I2788" i="2"/>
  <c r="H2788" i="2"/>
  <c r="L2787" i="2" l="1"/>
  <c r="J2788" i="2"/>
  <c r="K2788" i="2" s="1"/>
  <c r="M2788" i="2" s="1"/>
  <c r="N2786" i="2"/>
  <c r="B2785" i="2"/>
  <c r="A2785" i="2"/>
  <c r="Q2790" i="2"/>
  <c r="I2789" i="2"/>
  <c r="H2789" i="2"/>
  <c r="L2788" i="2" l="1"/>
  <c r="J2789" i="2"/>
  <c r="K2789" i="2" s="1"/>
  <c r="M2789" i="2" s="1"/>
  <c r="N2787" i="2"/>
  <c r="B2786" i="2"/>
  <c r="A2786" i="2"/>
  <c r="Q2791" i="2"/>
  <c r="I2790" i="2"/>
  <c r="H2790" i="2"/>
  <c r="L2789" i="2" l="1"/>
  <c r="J2790" i="2"/>
  <c r="K2790" i="2" s="1"/>
  <c r="M2790" i="2" s="1"/>
  <c r="N2788" i="2"/>
  <c r="B2787" i="2"/>
  <c r="A2787" i="2"/>
  <c r="Q2792" i="2"/>
  <c r="I2791" i="2"/>
  <c r="H2791" i="2"/>
  <c r="L2790" i="2" l="1"/>
  <c r="J2791" i="2"/>
  <c r="K2791" i="2" s="1"/>
  <c r="M2791" i="2" s="1"/>
  <c r="N2789" i="2"/>
  <c r="B2788" i="2"/>
  <c r="A2788" i="2"/>
  <c r="Q2793" i="2"/>
  <c r="I2792" i="2"/>
  <c r="H2792" i="2"/>
  <c r="L2791" i="2" l="1"/>
  <c r="J2792" i="2"/>
  <c r="K2792" i="2" s="1"/>
  <c r="M2792" i="2" s="1"/>
  <c r="N2790" i="2"/>
  <c r="B2789" i="2"/>
  <c r="A2789" i="2"/>
  <c r="Q2794" i="2"/>
  <c r="I2793" i="2"/>
  <c r="H2793" i="2"/>
  <c r="L2792" i="2" l="1"/>
  <c r="J2793" i="2"/>
  <c r="K2793" i="2" s="1"/>
  <c r="M2793" i="2" s="1"/>
  <c r="N2791" i="2"/>
  <c r="B2790" i="2"/>
  <c r="A2790" i="2"/>
  <c r="Q2795" i="2"/>
  <c r="I2794" i="2"/>
  <c r="H2794" i="2"/>
  <c r="L2793" i="2" l="1"/>
  <c r="J2794" i="2"/>
  <c r="K2794" i="2" s="1"/>
  <c r="M2794" i="2" s="1"/>
  <c r="N2792" i="2"/>
  <c r="B2791" i="2"/>
  <c r="A2791" i="2"/>
  <c r="Q2796" i="2"/>
  <c r="H2795" i="2"/>
  <c r="I2795" i="2"/>
  <c r="L2794" i="2" l="1"/>
  <c r="J2795" i="2"/>
  <c r="K2795" i="2" s="1"/>
  <c r="M2795" i="2" s="1"/>
  <c r="N2793" i="2"/>
  <c r="B2792" i="2"/>
  <c r="A2792" i="2"/>
  <c r="Q2797" i="2"/>
  <c r="I2796" i="2"/>
  <c r="H2796" i="2"/>
  <c r="L2795" i="2" l="1"/>
  <c r="J2796" i="2"/>
  <c r="K2796" i="2" s="1"/>
  <c r="M2796" i="2" s="1"/>
  <c r="N2794" i="2"/>
  <c r="B2793" i="2"/>
  <c r="A2793" i="2"/>
  <c r="Q2798" i="2"/>
  <c r="I2797" i="2"/>
  <c r="H2797" i="2"/>
  <c r="L2796" i="2" l="1"/>
  <c r="J2797" i="2"/>
  <c r="K2797" i="2" s="1"/>
  <c r="M2797" i="2" s="1"/>
  <c r="N2795" i="2"/>
  <c r="B2794" i="2"/>
  <c r="A2794" i="2"/>
  <c r="Q2799" i="2"/>
  <c r="I2798" i="2"/>
  <c r="H2798" i="2"/>
  <c r="L2797" i="2" l="1"/>
  <c r="J2798" i="2"/>
  <c r="K2798" i="2" s="1"/>
  <c r="M2798" i="2" s="1"/>
  <c r="N2796" i="2"/>
  <c r="B2795" i="2"/>
  <c r="A2795" i="2"/>
  <c r="Q2800" i="2"/>
  <c r="I2799" i="2"/>
  <c r="H2799" i="2"/>
  <c r="L2798" i="2" l="1"/>
  <c r="J2799" i="2"/>
  <c r="K2799" i="2" s="1"/>
  <c r="M2799" i="2" s="1"/>
  <c r="N2797" i="2"/>
  <c r="B2796" i="2"/>
  <c r="A2796" i="2"/>
  <c r="Q2801" i="2"/>
  <c r="I2800" i="2"/>
  <c r="H2800" i="2"/>
  <c r="L2799" i="2" l="1"/>
  <c r="J2800" i="2"/>
  <c r="K2800" i="2" s="1"/>
  <c r="M2800" i="2" s="1"/>
  <c r="N2798" i="2"/>
  <c r="B2797" i="2"/>
  <c r="A2797" i="2"/>
  <c r="Q2802" i="2"/>
  <c r="I2801" i="2"/>
  <c r="H2801" i="2"/>
  <c r="L2800" i="2" l="1"/>
  <c r="J2801" i="2"/>
  <c r="K2801" i="2" s="1"/>
  <c r="M2801" i="2" s="1"/>
  <c r="N2799" i="2"/>
  <c r="B2798" i="2"/>
  <c r="A2798" i="2"/>
  <c r="Q2803" i="2"/>
  <c r="I2802" i="2"/>
  <c r="H2802" i="2"/>
  <c r="L2801" i="2" l="1"/>
  <c r="J2802" i="2"/>
  <c r="K2802" i="2" s="1"/>
  <c r="M2802" i="2" s="1"/>
  <c r="N2800" i="2"/>
  <c r="B2799" i="2"/>
  <c r="A2799" i="2"/>
  <c r="Q2804" i="2"/>
  <c r="I2803" i="2"/>
  <c r="H2803" i="2"/>
  <c r="L2802" i="2" l="1"/>
  <c r="J2803" i="2"/>
  <c r="K2803" i="2" s="1"/>
  <c r="M2803" i="2" s="1"/>
  <c r="N2801" i="2"/>
  <c r="B2800" i="2"/>
  <c r="A2800" i="2"/>
  <c r="Q2805" i="2"/>
  <c r="I2804" i="2"/>
  <c r="H2804" i="2"/>
  <c r="L2803" i="2" l="1"/>
  <c r="J2804" i="2"/>
  <c r="K2804" i="2" s="1"/>
  <c r="M2804" i="2" s="1"/>
  <c r="N2802" i="2"/>
  <c r="B2801" i="2"/>
  <c r="A2801" i="2"/>
  <c r="Q2806" i="2"/>
  <c r="I2805" i="2"/>
  <c r="H2805" i="2"/>
  <c r="L2804" i="2" l="1"/>
  <c r="J2805" i="2"/>
  <c r="K2805" i="2" s="1"/>
  <c r="M2805" i="2" s="1"/>
  <c r="N2803" i="2"/>
  <c r="B2802" i="2"/>
  <c r="A2802" i="2"/>
  <c r="Q2807" i="2"/>
  <c r="I2806" i="2"/>
  <c r="H2806" i="2"/>
  <c r="L2805" i="2" l="1"/>
  <c r="J2806" i="2"/>
  <c r="K2806" i="2" s="1"/>
  <c r="M2806" i="2" s="1"/>
  <c r="N2804" i="2"/>
  <c r="B2803" i="2"/>
  <c r="A2803" i="2"/>
  <c r="Q2808" i="2"/>
  <c r="I2807" i="2"/>
  <c r="H2807" i="2"/>
  <c r="L2806" i="2" l="1"/>
  <c r="J2807" i="2"/>
  <c r="K2807" i="2" s="1"/>
  <c r="M2807" i="2" s="1"/>
  <c r="N2805" i="2"/>
  <c r="B2804" i="2"/>
  <c r="A2804" i="2"/>
  <c r="Q2809" i="2"/>
  <c r="I2808" i="2"/>
  <c r="H2808" i="2"/>
  <c r="L2807" i="2" l="1"/>
  <c r="J2808" i="2"/>
  <c r="K2808" i="2" s="1"/>
  <c r="M2808" i="2" s="1"/>
  <c r="N2806" i="2"/>
  <c r="B2805" i="2"/>
  <c r="A2805" i="2"/>
  <c r="Q2810" i="2"/>
  <c r="I2809" i="2"/>
  <c r="H2809" i="2"/>
  <c r="L2808" i="2" l="1"/>
  <c r="J2809" i="2"/>
  <c r="K2809" i="2" s="1"/>
  <c r="M2809" i="2" s="1"/>
  <c r="N2807" i="2"/>
  <c r="B2806" i="2"/>
  <c r="A2806" i="2"/>
  <c r="Q2811" i="2"/>
  <c r="I2810" i="2"/>
  <c r="H2810" i="2"/>
  <c r="L2809" i="2" l="1"/>
  <c r="J2810" i="2"/>
  <c r="K2810" i="2" s="1"/>
  <c r="M2810" i="2" s="1"/>
  <c r="N2808" i="2"/>
  <c r="B2807" i="2"/>
  <c r="A2807" i="2"/>
  <c r="Q2812" i="2"/>
  <c r="I2811" i="2"/>
  <c r="H2811" i="2"/>
  <c r="L2810" i="2" l="1"/>
  <c r="J2811" i="2"/>
  <c r="K2811" i="2" s="1"/>
  <c r="M2811" i="2" s="1"/>
  <c r="N2809" i="2"/>
  <c r="B2808" i="2"/>
  <c r="A2808" i="2"/>
  <c r="Q2813" i="2"/>
  <c r="I2812" i="2"/>
  <c r="H2812" i="2"/>
  <c r="L2811" i="2" l="1"/>
  <c r="J2812" i="2"/>
  <c r="K2812" i="2" s="1"/>
  <c r="M2812" i="2" s="1"/>
  <c r="N2810" i="2"/>
  <c r="B2809" i="2"/>
  <c r="A2809" i="2"/>
  <c r="Q2814" i="2"/>
  <c r="I2813" i="2"/>
  <c r="H2813" i="2"/>
  <c r="L2812" i="2" l="1"/>
  <c r="J2813" i="2"/>
  <c r="K2813" i="2" s="1"/>
  <c r="M2813" i="2" s="1"/>
  <c r="N2811" i="2"/>
  <c r="B2810" i="2"/>
  <c r="A2810" i="2"/>
  <c r="Q2815" i="2"/>
  <c r="I2814" i="2"/>
  <c r="H2814" i="2"/>
  <c r="L2813" i="2" l="1"/>
  <c r="J2814" i="2"/>
  <c r="K2814" i="2" s="1"/>
  <c r="M2814" i="2" s="1"/>
  <c r="N2812" i="2"/>
  <c r="B2811" i="2"/>
  <c r="A2811" i="2"/>
  <c r="Q2816" i="2"/>
  <c r="I2815" i="2"/>
  <c r="H2815" i="2"/>
  <c r="L2814" i="2" l="1"/>
  <c r="J2815" i="2"/>
  <c r="K2815" i="2" s="1"/>
  <c r="M2815" i="2" s="1"/>
  <c r="N2813" i="2"/>
  <c r="B2812" i="2"/>
  <c r="A2812" i="2"/>
  <c r="Q2817" i="2"/>
  <c r="I2816" i="2"/>
  <c r="H2816" i="2"/>
  <c r="L2815" i="2" l="1"/>
  <c r="J2816" i="2"/>
  <c r="K2816" i="2" s="1"/>
  <c r="M2816" i="2" s="1"/>
  <c r="N2814" i="2"/>
  <c r="B2813" i="2"/>
  <c r="A2813" i="2"/>
  <c r="Q2818" i="2"/>
  <c r="I2817" i="2"/>
  <c r="H2817" i="2"/>
  <c r="L2816" i="2" l="1"/>
  <c r="J2817" i="2"/>
  <c r="K2817" i="2" s="1"/>
  <c r="M2817" i="2" s="1"/>
  <c r="N2815" i="2"/>
  <c r="B2814" i="2"/>
  <c r="A2814" i="2"/>
  <c r="Q2819" i="2"/>
  <c r="I2818" i="2"/>
  <c r="H2818" i="2"/>
  <c r="L2817" i="2" l="1"/>
  <c r="J2818" i="2"/>
  <c r="K2818" i="2" s="1"/>
  <c r="M2818" i="2" s="1"/>
  <c r="N2816" i="2"/>
  <c r="B2815" i="2"/>
  <c r="A2815" i="2"/>
  <c r="Q2820" i="2"/>
  <c r="I2819" i="2"/>
  <c r="H2819" i="2"/>
  <c r="L2818" i="2" l="1"/>
  <c r="J2819" i="2"/>
  <c r="K2819" i="2" s="1"/>
  <c r="M2819" i="2" s="1"/>
  <c r="N2817" i="2"/>
  <c r="B2816" i="2"/>
  <c r="A2816" i="2"/>
  <c r="Q2821" i="2"/>
  <c r="I2820" i="2"/>
  <c r="H2820" i="2"/>
  <c r="L2819" i="2" l="1"/>
  <c r="J2820" i="2"/>
  <c r="K2820" i="2" s="1"/>
  <c r="M2820" i="2" s="1"/>
  <c r="N2818" i="2"/>
  <c r="B2817" i="2"/>
  <c r="A2817" i="2"/>
  <c r="Q2822" i="2"/>
  <c r="I2821" i="2"/>
  <c r="H2821" i="2"/>
  <c r="L2820" i="2" l="1"/>
  <c r="J2821" i="2"/>
  <c r="K2821" i="2" s="1"/>
  <c r="M2821" i="2" s="1"/>
  <c r="N2819" i="2"/>
  <c r="B2818" i="2"/>
  <c r="A2818" i="2"/>
  <c r="Q2823" i="2"/>
  <c r="I2822" i="2"/>
  <c r="H2822" i="2"/>
  <c r="L2821" i="2" l="1"/>
  <c r="J2822" i="2"/>
  <c r="K2822" i="2" s="1"/>
  <c r="M2822" i="2" s="1"/>
  <c r="N2820" i="2"/>
  <c r="B2819" i="2"/>
  <c r="A2819" i="2"/>
  <c r="Q2824" i="2"/>
  <c r="I2823" i="2"/>
  <c r="H2823" i="2"/>
  <c r="L2822" i="2" l="1"/>
  <c r="J2823" i="2"/>
  <c r="K2823" i="2" s="1"/>
  <c r="M2823" i="2" s="1"/>
  <c r="N2821" i="2"/>
  <c r="B2820" i="2"/>
  <c r="A2820" i="2"/>
  <c r="Q2825" i="2"/>
  <c r="I2824" i="2"/>
  <c r="H2824" i="2"/>
  <c r="L2823" i="2" l="1"/>
  <c r="J2824" i="2"/>
  <c r="K2824" i="2" s="1"/>
  <c r="M2824" i="2" s="1"/>
  <c r="N2822" i="2"/>
  <c r="B2821" i="2"/>
  <c r="A2821" i="2"/>
  <c r="Q2826" i="2"/>
  <c r="I2825" i="2"/>
  <c r="H2825" i="2"/>
  <c r="L2824" i="2" l="1"/>
  <c r="J2825" i="2"/>
  <c r="K2825" i="2" s="1"/>
  <c r="M2825" i="2" s="1"/>
  <c r="N2823" i="2"/>
  <c r="B2822" i="2"/>
  <c r="A2822" i="2"/>
  <c r="Q2827" i="2"/>
  <c r="I2826" i="2"/>
  <c r="H2826" i="2"/>
  <c r="L2825" i="2" l="1"/>
  <c r="J2826" i="2"/>
  <c r="K2826" i="2" s="1"/>
  <c r="M2826" i="2" s="1"/>
  <c r="N2824" i="2"/>
  <c r="B2823" i="2"/>
  <c r="A2823" i="2"/>
  <c r="Q2828" i="2"/>
  <c r="I2827" i="2"/>
  <c r="H2827" i="2"/>
  <c r="L2826" i="2" l="1"/>
  <c r="J2827" i="2"/>
  <c r="K2827" i="2" s="1"/>
  <c r="M2827" i="2" s="1"/>
  <c r="N2825" i="2"/>
  <c r="B2824" i="2"/>
  <c r="A2824" i="2"/>
  <c r="Q2829" i="2"/>
  <c r="I2828" i="2"/>
  <c r="H2828" i="2"/>
  <c r="L2827" i="2" l="1"/>
  <c r="J2828" i="2"/>
  <c r="K2828" i="2" s="1"/>
  <c r="M2828" i="2" s="1"/>
  <c r="N2826" i="2"/>
  <c r="B2825" i="2"/>
  <c r="A2825" i="2"/>
  <c r="Q2830" i="2"/>
  <c r="I2829" i="2"/>
  <c r="H2829" i="2"/>
  <c r="L2828" i="2" l="1"/>
  <c r="J2829" i="2"/>
  <c r="K2829" i="2" s="1"/>
  <c r="M2829" i="2" s="1"/>
  <c r="N2827" i="2"/>
  <c r="B2826" i="2"/>
  <c r="A2826" i="2"/>
  <c r="Q2831" i="2"/>
  <c r="I2830" i="2"/>
  <c r="H2830" i="2"/>
  <c r="L2829" i="2" l="1"/>
  <c r="J2830" i="2"/>
  <c r="K2830" i="2" s="1"/>
  <c r="M2830" i="2" s="1"/>
  <c r="N2828" i="2"/>
  <c r="B2827" i="2"/>
  <c r="A2827" i="2"/>
  <c r="Q2832" i="2"/>
  <c r="I2831" i="2"/>
  <c r="H2831" i="2"/>
  <c r="L2830" i="2" l="1"/>
  <c r="J2831" i="2"/>
  <c r="K2831" i="2" s="1"/>
  <c r="M2831" i="2" s="1"/>
  <c r="N2829" i="2"/>
  <c r="B2828" i="2"/>
  <c r="A2828" i="2"/>
  <c r="Q2833" i="2"/>
  <c r="I2832" i="2"/>
  <c r="H2832" i="2"/>
  <c r="L2831" i="2" l="1"/>
  <c r="J2832" i="2"/>
  <c r="K2832" i="2" s="1"/>
  <c r="M2832" i="2" s="1"/>
  <c r="N2830" i="2"/>
  <c r="B2829" i="2"/>
  <c r="A2829" i="2"/>
  <c r="Q2834" i="2"/>
  <c r="I2833" i="2"/>
  <c r="H2833" i="2"/>
  <c r="L2832" i="2" l="1"/>
  <c r="J2833" i="2"/>
  <c r="K2833" i="2" s="1"/>
  <c r="M2833" i="2" s="1"/>
  <c r="N2831" i="2"/>
  <c r="B2830" i="2"/>
  <c r="A2830" i="2"/>
  <c r="Q2835" i="2"/>
  <c r="I2834" i="2"/>
  <c r="H2834" i="2"/>
  <c r="L2833" i="2" l="1"/>
  <c r="J2834" i="2"/>
  <c r="K2834" i="2" s="1"/>
  <c r="M2834" i="2" s="1"/>
  <c r="N2832" i="2"/>
  <c r="B2831" i="2"/>
  <c r="A2831" i="2"/>
  <c r="Q2836" i="2"/>
  <c r="I2835" i="2"/>
  <c r="H2835" i="2"/>
  <c r="L2834" i="2" l="1"/>
  <c r="J2835" i="2"/>
  <c r="K2835" i="2" s="1"/>
  <c r="M2835" i="2" s="1"/>
  <c r="N2833" i="2"/>
  <c r="B2832" i="2"/>
  <c r="A2832" i="2"/>
  <c r="Q2837" i="2"/>
  <c r="I2836" i="2"/>
  <c r="H2836" i="2"/>
  <c r="L2835" i="2" l="1"/>
  <c r="J2836" i="2"/>
  <c r="K2836" i="2" s="1"/>
  <c r="M2836" i="2" s="1"/>
  <c r="N2834" i="2"/>
  <c r="B2833" i="2"/>
  <c r="A2833" i="2"/>
  <c r="Q2838" i="2"/>
  <c r="I2837" i="2"/>
  <c r="H2837" i="2"/>
  <c r="L2836" i="2" l="1"/>
  <c r="J2837" i="2"/>
  <c r="K2837" i="2" s="1"/>
  <c r="M2837" i="2" s="1"/>
  <c r="N2835" i="2"/>
  <c r="B2834" i="2"/>
  <c r="A2834" i="2"/>
  <c r="Q2839" i="2"/>
  <c r="I2838" i="2"/>
  <c r="H2838" i="2"/>
  <c r="L2837" i="2" l="1"/>
  <c r="J2838" i="2"/>
  <c r="K2838" i="2" s="1"/>
  <c r="M2838" i="2" s="1"/>
  <c r="N2836" i="2"/>
  <c r="B2835" i="2"/>
  <c r="A2835" i="2"/>
  <c r="Q2840" i="2"/>
  <c r="I2839" i="2"/>
  <c r="H2839" i="2"/>
  <c r="L2838" i="2" l="1"/>
  <c r="J2839" i="2"/>
  <c r="K2839" i="2" s="1"/>
  <c r="M2839" i="2" s="1"/>
  <c r="N2837" i="2"/>
  <c r="B2836" i="2"/>
  <c r="A2836" i="2"/>
  <c r="Q2841" i="2"/>
  <c r="I2840" i="2"/>
  <c r="H2840" i="2"/>
  <c r="L2839" i="2" l="1"/>
  <c r="J2840" i="2"/>
  <c r="K2840" i="2" s="1"/>
  <c r="M2840" i="2" s="1"/>
  <c r="N2838" i="2"/>
  <c r="B2837" i="2"/>
  <c r="A2837" i="2"/>
  <c r="Q2842" i="2"/>
  <c r="I2841" i="2"/>
  <c r="H2841" i="2"/>
  <c r="L2840" i="2" l="1"/>
  <c r="J2841" i="2"/>
  <c r="K2841" i="2" s="1"/>
  <c r="M2841" i="2" s="1"/>
  <c r="N2839" i="2"/>
  <c r="B2838" i="2"/>
  <c r="A2838" i="2"/>
  <c r="Q2843" i="2"/>
  <c r="I2842" i="2"/>
  <c r="H2842" i="2"/>
  <c r="L2841" i="2" l="1"/>
  <c r="J2842" i="2"/>
  <c r="K2842" i="2" s="1"/>
  <c r="M2842" i="2" s="1"/>
  <c r="N2840" i="2"/>
  <c r="B2839" i="2"/>
  <c r="A2839" i="2"/>
  <c r="Q2844" i="2"/>
  <c r="I2843" i="2"/>
  <c r="H2843" i="2"/>
  <c r="L2842" i="2" l="1"/>
  <c r="J2843" i="2"/>
  <c r="K2843" i="2" s="1"/>
  <c r="M2843" i="2" s="1"/>
  <c r="N2841" i="2"/>
  <c r="B2840" i="2"/>
  <c r="A2840" i="2"/>
  <c r="Q2845" i="2"/>
  <c r="I2844" i="2"/>
  <c r="H2844" i="2"/>
  <c r="L2843" i="2" l="1"/>
  <c r="J2844" i="2"/>
  <c r="K2844" i="2" s="1"/>
  <c r="M2844" i="2" s="1"/>
  <c r="N2842" i="2"/>
  <c r="B2841" i="2"/>
  <c r="A2841" i="2"/>
  <c r="Q2846" i="2"/>
  <c r="I2845" i="2"/>
  <c r="H2845" i="2"/>
  <c r="L2844" i="2" l="1"/>
  <c r="J2845" i="2"/>
  <c r="K2845" i="2" s="1"/>
  <c r="M2845" i="2" s="1"/>
  <c r="N2843" i="2"/>
  <c r="B2842" i="2"/>
  <c r="A2842" i="2"/>
  <c r="Q2847" i="2"/>
  <c r="I2846" i="2"/>
  <c r="H2846" i="2"/>
  <c r="L2845" i="2" l="1"/>
  <c r="J2846" i="2"/>
  <c r="K2846" i="2" s="1"/>
  <c r="M2846" i="2" s="1"/>
  <c r="N2844" i="2"/>
  <c r="B2843" i="2"/>
  <c r="A2843" i="2"/>
  <c r="Q2848" i="2"/>
  <c r="I2847" i="2"/>
  <c r="H2847" i="2"/>
  <c r="L2846" i="2" l="1"/>
  <c r="J2847" i="2"/>
  <c r="K2847" i="2" s="1"/>
  <c r="M2847" i="2" s="1"/>
  <c r="N2845" i="2"/>
  <c r="B2844" i="2"/>
  <c r="A2844" i="2"/>
  <c r="Q2849" i="2"/>
  <c r="I2848" i="2"/>
  <c r="H2848" i="2"/>
  <c r="L2847" i="2" l="1"/>
  <c r="J2848" i="2"/>
  <c r="K2848" i="2" s="1"/>
  <c r="M2848" i="2" s="1"/>
  <c r="N2846" i="2"/>
  <c r="B2845" i="2"/>
  <c r="A2845" i="2"/>
  <c r="Q2850" i="2"/>
  <c r="I2849" i="2"/>
  <c r="H2849" i="2"/>
  <c r="L2848" i="2" l="1"/>
  <c r="J2849" i="2"/>
  <c r="K2849" i="2" s="1"/>
  <c r="M2849" i="2" s="1"/>
  <c r="N2847" i="2"/>
  <c r="B2846" i="2"/>
  <c r="A2846" i="2"/>
  <c r="Q2851" i="2"/>
  <c r="I2850" i="2"/>
  <c r="H2850" i="2"/>
  <c r="L2849" i="2" l="1"/>
  <c r="J2850" i="2"/>
  <c r="K2850" i="2" s="1"/>
  <c r="M2850" i="2" s="1"/>
  <c r="N2848" i="2"/>
  <c r="B2847" i="2"/>
  <c r="A2847" i="2"/>
  <c r="Q2852" i="2"/>
  <c r="I2851" i="2"/>
  <c r="H2851" i="2"/>
  <c r="L2850" i="2" l="1"/>
  <c r="J2851" i="2"/>
  <c r="K2851" i="2" s="1"/>
  <c r="M2851" i="2" s="1"/>
  <c r="N2849" i="2"/>
  <c r="B2848" i="2"/>
  <c r="A2848" i="2"/>
  <c r="Q2853" i="2"/>
  <c r="I2852" i="2"/>
  <c r="H2852" i="2"/>
  <c r="L2851" i="2" l="1"/>
  <c r="J2852" i="2"/>
  <c r="K2852" i="2" s="1"/>
  <c r="M2852" i="2" s="1"/>
  <c r="N2850" i="2"/>
  <c r="B2849" i="2"/>
  <c r="A2849" i="2"/>
  <c r="Q2854" i="2"/>
  <c r="I2853" i="2"/>
  <c r="H2853" i="2"/>
  <c r="L2852" i="2" l="1"/>
  <c r="J2853" i="2"/>
  <c r="K2853" i="2" s="1"/>
  <c r="M2853" i="2" s="1"/>
  <c r="N2851" i="2"/>
  <c r="B2850" i="2"/>
  <c r="A2850" i="2"/>
  <c r="Q2855" i="2"/>
  <c r="I2854" i="2"/>
  <c r="H2854" i="2"/>
  <c r="L2853" i="2" l="1"/>
  <c r="J2854" i="2"/>
  <c r="K2854" i="2" s="1"/>
  <c r="M2854" i="2" s="1"/>
  <c r="N2852" i="2"/>
  <c r="B2851" i="2"/>
  <c r="A2851" i="2"/>
  <c r="Q2856" i="2"/>
  <c r="I2855" i="2"/>
  <c r="H2855" i="2"/>
  <c r="L2854" i="2" l="1"/>
  <c r="J2855" i="2"/>
  <c r="K2855" i="2" s="1"/>
  <c r="M2855" i="2" s="1"/>
  <c r="N2853" i="2"/>
  <c r="B2852" i="2"/>
  <c r="A2852" i="2"/>
  <c r="Q2857" i="2"/>
  <c r="I2856" i="2"/>
  <c r="H2856" i="2"/>
  <c r="L2855" i="2" l="1"/>
  <c r="J2856" i="2"/>
  <c r="K2856" i="2" s="1"/>
  <c r="M2856" i="2" s="1"/>
  <c r="N2854" i="2"/>
  <c r="B2853" i="2"/>
  <c r="A2853" i="2"/>
  <c r="Q2858" i="2"/>
  <c r="I2857" i="2"/>
  <c r="H2857" i="2"/>
  <c r="L2856" i="2" l="1"/>
  <c r="J2857" i="2"/>
  <c r="K2857" i="2" s="1"/>
  <c r="M2857" i="2" s="1"/>
  <c r="N2855" i="2"/>
  <c r="B2854" i="2"/>
  <c r="A2854" i="2"/>
  <c r="Q2859" i="2"/>
  <c r="I2858" i="2"/>
  <c r="H2858" i="2"/>
  <c r="L2857" i="2" l="1"/>
  <c r="J2858" i="2"/>
  <c r="K2858" i="2" s="1"/>
  <c r="M2858" i="2" s="1"/>
  <c r="N2856" i="2"/>
  <c r="B2855" i="2"/>
  <c r="A2855" i="2"/>
  <c r="Q2860" i="2"/>
  <c r="I2859" i="2"/>
  <c r="H2859" i="2"/>
  <c r="L2858" i="2" l="1"/>
  <c r="J2859" i="2"/>
  <c r="K2859" i="2" s="1"/>
  <c r="M2859" i="2" s="1"/>
  <c r="N2857" i="2"/>
  <c r="B2856" i="2"/>
  <c r="A2856" i="2"/>
  <c r="Q2861" i="2"/>
  <c r="I2860" i="2"/>
  <c r="H2860" i="2"/>
  <c r="L2859" i="2" l="1"/>
  <c r="J2860" i="2"/>
  <c r="K2860" i="2" s="1"/>
  <c r="M2860" i="2" s="1"/>
  <c r="N2858" i="2"/>
  <c r="B2857" i="2"/>
  <c r="A2857" i="2"/>
  <c r="Q2862" i="2"/>
  <c r="I2861" i="2"/>
  <c r="H2861" i="2"/>
  <c r="L2860" i="2" l="1"/>
  <c r="J2861" i="2"/>
  <c r="K2861" i="2" s="1"/>
  <c r="M2861" i="2" s="1"/>
  <c r="N2859" i="2"/>
  <c r="B2858" i="2"/>
  <c r="A2858" i="2"/>
  <c r="Q2863" i="2"/>
  <c r="I2862" i="2"/>
  <c r="H2862" i="2"/>
  <c r="L2861" i="2" l="1"/>
  <c r="J2862" i="2"/>
  <c r="K2862" i="2" s="1"/>
  <c r="M2862" i="2" s="1"/>
  <c r="N2860" i="2"/>
  <c r="B2859" i="2"/>
  <c r="A2859" i="2"/>
  <c r="Q2864" i="2"/>
  <c r="I2863" i="2"/>
  <c r="H2863" i="2"/>
  <c r="L2862" i="2" l="1"/>
  <c r="J2863" i="2"/>
  <c r="K2863" i="2" s="1"/>
  <c r="M2863" i="2" s="1"/>
  <c r="N2861" i="2"/>
  <c r="B2860" i="2"/>
  <c r="A2860" i="2"/>
  <c r="Q2865" i="2"/>
  <c r="I2864" i="2"/>
  <c r="H2864" i="2"/>
  <c r="L2863" i="2" l="1"/>
  <c r="J2864" i="2"/>
  <c r="K2864" i="2" s="1"/>
  <c r="M2864" i="2" s="1"/>
  <c r="N2862" i="2"/>
  <c r="B2861" i="2"/>
  <c r="A2861" i="2"/>
  <c r="Q2866" i="2"/>
  <c r="I2865" i="2"/>
  <c r="H2865" i="2"/>
  <c r="L2864" i="2" l="1"/>
  <c r="J2865" i="2"/>
  <c r="K2865" i="2" s="1"/>
  <c r="M2865" i="2" s="1"/>
  <c r="N2863" i="2"/>
  <c r="B2862" i="2"/>
  <c r="A2862" i="2"/>
  <c r="Q2867" i="2"/>
  <c r="I2866" i="2"/>
  <c r="H2866" i="2"/>
  <c r="L2865" i="2" l="1"/>
  <c r="J2866" i="2"/>
  <c r="K2866" i="2" s="1"/>
  <c r="M2866" i="2" s="1"/>
  <c r="N2864" i="2"/>
  <c r="B2863" i="2"/>
  <c r="A2863" i="2"/>
  <c r="Q2868" i="2"/>
  <c r="I2867" i="2"/>
  <c r="H2867" i="2"/>
  <c r="L2866" i="2" l="1"/>
  <c r="J2867" i="2"/>
  <c r="K2867" i="2" s="1"/>
  <c r="M2867" i="2" s="1"/>
  <c r="N2865" i="2"/>
  <c r="B2864" i="2"/>
  <c r="A2864" i="2"/>
  <c r="Q2869" i="2"/>
  <c r="I2868" i="2"/>
  <c r="H2868" i="2"/>
  <c r="L2867" i="2" l="1"/>
  <c r="J2868" i="2"/>
  <c r="K2868" i="2" s="1"/>
  <c r="M2868" i="2" s="1"/>
  <c r="N2866" i="2"/>
  <c r="B2865" i="2"/>
  <c r="A2865" i="2"/>
  <c r="Q2870" i="2"/>
  <c r="I2869" i="2"/>
  <c r="H2869" i="2"/>
  <c r="L2868" i="2" l="1"/>
  <c r="J2869" i="2"/>
  <c r="K2869" i="2" s="1"/>
  <c r="M2869" i="2" s="1"/>
  <c r="N2867" i="2"/>
  <c r="B2866" i="2"/>
  <c r="A2866" i="2"/>
  <c r="Q2871" i="2"/>
  <c r="I2870" i="2"/>
  <c r="H2870" i="2"/>
  <c r="L2869" i="2" l="1"/>
  <c r="J2870" i="2"/>
  <c r="K2870" i="2" s="1"/>
  <c r="M2870" i="2" s="1"/>
  <c r="N2868" i="2"/>
  <c r="B2867" i="2"/>
  <c r="A2867" i="2"/>
  <c r="Q2872" i="2"/>
  <c r="I2871" i="2"/>
  <c r="H2871" i="2"/>
  <c r="L2870" i="2" l="1"/>
  <c r="J2871" i="2"/>
  <c r="K2871" i="2" s="1"/>
  <c r="M2871" i="2" s="1"/>
  <c r="N2869" i="2"/>
  <c r="B2868" i="2"/>
  <c r="A2868" i="2"/>
  <c r="Q2873" i="2"/>
  <c r="I2872" i="2"/>
  <c r="H2872" i="2"/>
  <c r="L2871" i="2" l="1"/>
  <c r="J2872" i="2"/>
  <c r="K2872" i="2" s="1"/>
  <c r="M2872" i="2" s="1"/>
  <c r="N2870" i="2"/>
  <c r="B2869" i="2"/>
  <c r="A2869" i="2"/>
  <c r="Q2874" i="2"/>
  <c r="I2873" i="2"/>
  <c r="H2873" i="2"/>
  <c r="L2872" i="2" l="1"/>
  <c r="J2873" i="2"/>
  <c r="K2873" i="2" s="1"/>
  <c r="M2873" i="2" s="1"/>
  <c r="N2871" i="2"/>
  <c r="B2870" i="2"/>
  <c r="A2870" i="2"/>
  <c r="Q2875" i="2"/>
  <c r="I2874" i="2"/>
  <c r="H2874" i="2"/>
  <c r="L2873" i="2" l="1"/>
  <c r="J2874" i="2"/>
  <c r="K2874" i="2" s="1"/>
  <c r="M2874" i="2" s="1"/>
  <c r="N2872" i="2"/>
  <c r="B2871" i="2"/>
  <c r="A2871" i="2"/>
  <c r="Q2876" i="2"/>
  <c r="I2875" i="2"/>
  <c r="H2875" i="2"/>
  <c r="L2874" i="2" l="1"/>
  <c r="J2875" i="2"/>
  <c r="K2875" i="2" s="1"/>
  <c r="M2875" i="2" s="1"/>
  <c r="N2873" i="2"/>
  <c r="B2872" i="2"/>
  <c r="A2872" i="2"/>
  <c r="Q2877" i="2"/>
  <c r="I2876" i="2"/>
  <c r="H2876" i="2"/>
  <c r="L2875" i="2" l="1"/>
  <c r="J2876" i="2"/>
  <c r="K2876" i="2" s="1"/>
  <c r="M2876" i="2" s="1"/>
  <c r="N2874" i="2"/>
  <c r="B2873" i="2"/>
  <c r="A2873" i="2"/>
  <c r="Q2878" i="2"/>
  <c r="I2877" i="2"/>
  <c r="H2877" i="2"/>
  <c r="L2876" i="2" l="1"/>
  <c r="J2877" i="2"/>
  <c r="K2877" i="2" s="1"/>
  <c r="M2877" i="2" s="1"/>
  <c r="N2875" i="2"/>
  <c r="B2874" i="2"/>
  <c r="A2874" i="2"/>
  <c r="Q2879" i="2"/>
  <c r="I2878" i="2"/>
  <c r="H2878" i="2"/>
  <c r="L2877" i="2" l="1"/>
  <c r="J2878" i="2"/>
  <c r="K2878" i="2" s="1"/>
  <c r="M2878" i="2" s="1"/>
  <c r="N2876" i="2"/>
  <c r="B2875" i="2"/>
  <c r="A2875" i="2"/>
  <c r="Q2880" i="2"/>
  <c r="I2879" i="2"/>
  <c r="H2879" i="2"/>
  <c r="L2878" i="2" l="1"/>
  <c r="J2879" i="2"/>
  <c r="K2879" i="2" s="1"/>
  <c r="M2879" i="2" s="1"/>
  <c r="N2877" i="2"/>
  <c r="B2876" i="2"/>
  <c r="A2876" i="2"/>
  <c r="Q2881" i="2"/>
  <c r="I2880" i="2"/>
  <c r="H2880" i="2"/>
  <c r="L2879" i="2" l="1"/>
  <c r="J2880" i="2"/>
  <c r="K2880" i="2" s="1"/>
  <c r="M2880" i="2" s="1"/>
  <c r="N2878" i="2"/>
  <c r="B2877" i="2"/>
  <c r="A2877" i="2"/>
  <c r="Q2882" i="2"/>
  <c r="I2881" i="2"/>
  <c r="H2881" i="2"/>
  <c r="L2880" i="2" l="1"/>
  <c r="J2881" i="2"/>
  <c r="K2881" i="2" s="1"/>
  <c r="M2881" i="2" s="1"/>
  <c r="N2879" i="2"/>
  <c r="B2878" i="2"/>
  <c r="A2878" i="2"/>
  <c r="Q2883" i="2"/>
  <c r="I2882" i="2"/>
  <c r="H2882" i="2"/>
  <c r="L2881" i="2" l="1"/>
  <c r="J2882" i="2"/>
  <c r="K2882" i="2" s="1"/>
  <c r="M2882" i="2" s="1"/>
  <c r="N2880" i="2"/>
  <c r="B2879" i="2"/>
  <c r="A2879" i="2"/>
  <c r="Q2884" i="2"/>
  <c r="I2883" i="2"/>
  <c r="H2883" i="2"/>
  <c r="L2882" i="2" l="1"/>
  <c r="J2883" i="2"/>
  <c r="K2883" i="2" s="1"/>
  <c r="M2883" i="2" s="1"/>
  <c r="N2881" i="2"/>
  <c r="B2880" i="2"/>
  <c r="A2880" i="2"/>
  <c r="Q2885" i="2"/>
  <c r="I2884" i="2"/>
  <c r="H2884" i="2"/>
  <c r="L2883" i="2" l="1"/>
  <c r="J2884" i="2"/>
  <c r="K2884" i="2" s="1"/>
  <c r="M2884" i="2" s="1"/>
  <c r="N2882" i="2"/>
  <c r="B2881" i="2"/>
  <c r="A2881" i="2"/>
  <c r="Q2886" i="2"/>
  <c r="I2885" i="2"/>
  <c r="H2885" i="2"/>
  <c r="L2884" i="2" l="1"/>
  <c r="J2885" i="2"/>
  <c r="K2885" i="2" s="1"/>
  <c r="M2885" i="2" s="1"/>
  <c r="B2882" i="2"/>
  <c r="A2882" i="2"/>
  <c r="Q2887" i="2"/>
  <c r="I2886" i="2"/>
  <c r="H2886" i="2"/>
  <c r="L2885" i="2" l="1"/>
  <c r="J2886" i="2"/>
  <c r="K2886" i="2" s="1"/>
  <c r="M2886" i="2" s="1"/>
  <c r="N2884" i="2"/>
  <c r="B2884" i="2" s="1"/>
  <c r="N2883" i="2"/>
  <c r="Q2888" i="2"/>
  <c r="I2887" i="2"/>
  <c r="H2887" i="2"/>
  <c r="L2886" i="2" l="1"/>
  <c r="B2883" i="2"/>
  <c r="J2887" i="2"/>
  <c r="K2887" i="2" s="1"/>
  <c r="M2887" i="2" s="1"/>
  <c r="A2883" i="2"/>
  <c r="A2884" i="2"/>
  <c r="N2885" i="2"/>
  <c r="Q2889" i="2"/>
  <c r="I2888" i="2"/>
  <c r="H2888" i="2"/>
  <c r="L2887" i="2" l="1"/>
  <c r="J2888" i="2"/>
  <c r="K2888" i="2" s="1"/>
  <c r="M2888" i="2" s="1"/>
  <c r="N2886" i="2"/>
  <c r="B2885" i="2"/>
  <c r="A2885" i="2"/>
  <c r="Q2890" i="2"/>
  <c r="I2889" i="2"/>
  <c r="H2889" i="2"/>
  <c r="L2888" i="2" l="1"/>
  <c r="J2889" i="2"/>
  <c r="K2889" i="2" s="1"/>
  <c r="M2889" i="2" s="1"/>
  <c r="N2887" i="2"/>
  <c r="B2886" i="2"/>
  <c r="A2886" i="2"/>
  <c r="Q2891" i="2"/>
  <c r="I2890" i="2"/>
  <c r="H2890" i="2"/>
  <c r="L2889" i="2" l="1"/>
  <c r="J2890" i="2"/>
  <c r="K2890" i="2" s="1"/>
  <c r="M2890" i="2" s="1"/>
  <c r="N2888" i="2"/>
  <c r="B2887" i="2"/>
  <c r="A2887" i="2"/>
  <c r="Q2892" i="2"/>
  <c r="I2891" i="2"/>
  <c r="H2891" i="2"/>
  <c r="L2890" i="2" l="1"/>
  <c r="J2891" i="2"/>
  <c r="K2891" i="2" s="1"/>
  <c r="M2891" i="2" s="1"/>
  <c r="B2888" i="2"/>
  <c r="A2888" i="2"/>
  <c r="Q2893" i="2"/>
  <c r="I2892" i="2"/>
  <c r="H2892" i="2"/>
  <c r="L2891" i="2" l="1"/>
  <c r="J2892" i="2"/>
  <c r="K2892" i="2" s="1"/>
  <c r="M2892" i="2" s="1"/>
  <c r="N2890" i="2"/>
  <c r="N2889" i="2"/>
  <c r="Q2894" i="2"/>
  <c r="I2893" i="2"/>
  <c r="H2893" i="2"/>
  <c r="L2892" i="2" l="1"/>
  <c r="B2889" i="2"/>
  <c r="J2893" i="2"/>
  <c r="K2893" i="2" s="1"/>
  <c r="M2893" i="2" s="1"/>
  <c r="A2889" i="2"/>
  <c r="B2890" i="2"/>
  <c r="A2890" i="2"/>
  <c r="Q2895" i="2"/>
  <c r="I2894" i="2"/>
  <c r="H2894" i="2"/>
  <c r="L2893" i="2" l="1"/>
  <c r="J2894" i="2"/>
  <c r="K2894" i="2" s="1"/>
  <c r="M2894" i="2" s="1"/>
  <c r="N2892" i="2"/>
  <c r="B2892" i="2" s="1"/>
  <c r="N2891" i="2"/>
  <c r="Q2896" i="2"/>
  <c r="I2895" i="2"/>
  <c r="H2895" i="2"/>
  <c r="L2894" i="2" l="1"/>
  <c r="A2891" i="2"/>
  <c r="J2895" i="2"/>
  <c r="K2895" i="2" s="1"/>
  <c r="M2895" i="2" s="1"/>
  <c r="N2893" i="2"/>
  <c r="A2892" i="2"/>
  <c r="B2891" i="2"/>
  <c r="Q2897" i="2"/>
  <c r="I2896" i="2"/>
  <c r="H2896" i="2"/>
  <c r="L2895" i="2" l="1"/>
  <c r="B2893" i="2"/>
  <c r="J2896" i="2"/>
  <c r="K2896" i="2" s="1"/>
  <c r="M2896" i="2" s="1"/>
  <c r="A2893" i="2"/>
  <c r="N2894" i="2"/>
  <c r="Q2898" i="2"/>
  <c r="I2897" i="2"/>
  <c r="H2897" i="2"/>
  <c r="L2896" i="2" l="1"/>
  <c r="J2897" i="2"/>
  <c r="K2897" i="2" s="1"/>
  <c r="M2897" i="2" s="1"/>
  <c r="N2895" i="2"/>
  <c r="B2894" i="2"/>
  <c r="A2894" i="2"/>
  <c r="Q2899" i="2"/>
  <c r="I2898" i="2"/>
  <c r="H2898" i="2"/>
  <c r="L2897" i="2" l="1"/>
  <c r="A2895" i="2"/>
  <c r="J2898" i="2"/>
  <c r="K2898" i="2" s="1"/>
  <c r="M2898" i="2" s="1"/>
  <c r="B2895" i="2"/>
  <c r="N2896" i="2"/>
  <c r="Q2900" i="2"/>
  <c r="I2899" i="2"/>
  <c r="H2899" i="2"/>
  <c r="L2898" i="2" l="1"/>
  <c r="A2896" i="2"/>
  <c r="N2897" i="2"/>
  <c r="J2899" i="2"/>
  <c r="K2899" i="2" s="1"/>
  <c r="M2899" i="2" s="1"/>
  <c r="B2896" i="2"/>
  <c r="Q2901" i="2"/>
  <c r="I2900" i="2"/>
  <c r="H2900" i="2"/>
  <c r="L2899" i="2" l="1"/>
  <c r="A2897" i="2"/>
  <c r="B2897" i="2"/>
  <c r="N2898" i="2"/>
  <c r="J2900" i="2"/>
  <c r="K2900" i="2" s="1"/>
  <c r="M2900" i="2" s="1"/>
  <c r="Q2902" i="2"/>
  <c r="I2901" i="2"/>
  <c r="H2901" i="2"/>
  <c r="L2900" i="2" l="1"/>
  <c r="B2898" i="2"/>
  <c r="N2899" i="2"/>
  <c r="A2898" i="2"/>
  <c r="J2901" i="2"/>
  <c r="K2901" i="2" s="1"/>
  <c r="M2901" i="2" s="1"/>
  <c r="Q2903" i="2"/>
  <c r="I2902" i="2"/>
  <c r="H2902" i="2"/>
  <c r="L2901" i="2" l="1"/>
  <c r="N2900" i="2"/>
  <c r="J2902" i="2"/>
  <c r="K2902" i="2" s="1"/>
  <c r="M2902" i="2" s="1"/>
  <c r="B2899" i="2"/>
  <c r="A2899" i="2"/>
  <c r="Q2904" i="2"/>
  <c r="I2903" i="2"/>
  <c r="H2903" i="2"/>
  <c r="L2902" i="2" l="1"/>
  <c r="A2900" i="2"/>
  <c r="B2900" i="2"/>
  <c r="N2901" i="2"/>
  <c r="J2903" i="2"/>
  <c r="K2903" i="2" s="1"/>
  <c r="M2903" i="2" s="1"/>
  <c r="Q2905" i="2"/>
  <c r="I2904" i="2"/>
  <c r="H2904" i="2"/>
  <c r="L2903" i="2" l="1"/>
  <c r="A2901" i="2"/>
  <c r="B2901" i="2"/>
  <c r="J2904" i="2"/>
  <c r="K2904" i="2" s="1"/>
  <c r="M2904" i="2" s="1"/>
  <c r="N2902" i="2"/>
  <c r="Q2906" i="2"/>
  <c r="I2905" i="2"/>
  <c r="H2905" i="2"/>
  <c r="L2904" i="2" l="1"/>
  <c r="N2903" i="2"/>
  <c r="A2903" i="2" s="1"/>
  <c r="J2905" i="2"/>
  <c r="K2905" i="2" s="1"/>
  <c r="M2905" i="2" s="1"/>
  <c r="B2902" i="2"/>
  <c r="A2902" i="2"/>
  <c r="Q2907" i="2"/>
  <c r="I2906" i="2"/>
  <c r="H2906" i="2"/>
  <c r="L2905" i="2" l="1"/>
  <c r="B2903" i="2"/>
  <c r="J2906" i="2"/>
  <c r="K2906" i="2" s="1"/>
  <c r="M2906" i="2" s="1"/>
  <c r="N2904" i="2"/>
  <c r="Q2908" i="2"/>
  <c r="I2907" i="2"/>
  <c r="H2907" i="2"/>
  <c r="L2906" i="2" l="1"/>
  <c r="J2907" i="2"/>
  <c r="K2907" i="2" s="1"/>
  <c r="M2907" i="2" s="1"/>
  <c r="N2905" i="2"/>
  <c r="B2904" i="2"/>
  <c r="A2904" i="2"/>
  <c r="Q2909" i="2"/>
  <c r="I2908" i="2"/>
  <c r="H2908" i="2"/>
  <c r="L2907" i="2" l="1"/>
  <c r="N2906" i="2"/>
  <c r="J2908" i="2"/>
  <c r="K2908" i="2" s="1"/>
  <c r="M2908" i="2" s="1"/>
  <c r="B2905" i="2"/>
  <c r="A2905" i="2"/>
  <c r="Q2910" i="2"/>
  <c r="I2909" i="2"/>
  <c r="H2909" i="2"/>
  <c r="L2908" i="2" l="1"/>
  <c r="J2909" i="2"/>
  <c r="K2909" i="2" s="1"/>
  <c r="M2909" i="2" s="1"/>
  <c r="N2907" i="2"/>
  <c r="B2906" i="2"/>
  <c r="A2906" i="2"/>
  <c r="Q2911" i="2"/>
  <c r="I2910" i="2"/>
  <c r="H2910" i="2"/>
  <c r="L2909" i="2" l="1"/>
  <c r="J2910" i="2"/>
  <c r="K2910" i="2" s="1"/>
  <c r="M2910" i="2" s="1"/>
  <c r="N2908" i="2"/>
  <c r="B2907" i="2"/>
  <c r="A2907" i="2"/>
  <c r="Q2912" i="2"/>
  <c r="I2911" i="2"/>
  <c r="H2911" i="2"/>
  <c r="L2910" i="2" l="1"/>
  <c r="J2911" i="2"/>
  <c r="K2911" i="2" s="1"/>
  <c r="M2911" i="2" s="1"/>
  <c r="N2909" i="2"/>
  <c r="B2908" i="2"/>
  <c r="A2908" i="2"/>
  <c r="Q2913" i="2"/>
  <c r="I2912" i="2"/>
  <c r="H2912" i="2"/>
  <c r="L2911" i="2" l="1"/>
  <c r="J2912" i="2"/>
  <c r="K2912" i="2" s="1"/>
  <c r="M2912" i="2" s="1"/>
  <c r="N2910" i="2"/>
  <c r="B2909" i="2"/>
  <c r="A2909" i="2"/>
  <c r="Q2914" i="2"/>
  <c r="I2913" i="2"/>
  <c r="H2913" i="2"/>
  <c r="L2912" i="2" l="1"/>
  <c r="J2913" i="2"/>
  <c r="K2913" i="2" s="1"/>
  <c r="M2913" i="2" s="1"/>
  <c r="N2911" i="2"/>
  <c r="B2910" i="2"/>
  <c r="A2910" i="2"/>
  <c r="Q2915" i="2"/>
  <c r="I2914" i="2"/>
  <c r="H2914" i="2"/>
  <c r="L2913" i="2" l="1"/>
  <c r="J2914" i="2"/>
  <c r="K2914" i="2" s="1"/>
  <c r="M2914" i="2" s="1"/>
  <c r="N2912" i="2"/>
  <c r="B2911" i="2"/>
  <c r="A2911" i="2"/>
  <c r="Q2916" i="2"/>
  <c r="I2915" i="2"/>
  <c r="H2915" i="2"/>
  <c r="L2914" i="2" l="1"/>
  <c r="J2915" i="2"/>
  <c r="K2915" i="2" s="1"/>
  <c r="M2915" i="2" s="1"/>
  <c r="N2913" i="2"/>
  <c r="B2912" i="2"/>
  <c r="A2912" i="2"/>
  <c r="Q2917" i="2"/>
  <c r="I2916" i="2"/>
  <c r="H2916" i="2"/>
  <c r="L2915" i="2" l="1"/>
  <c r="J2916" i="2"/>
  <c r="K2916" i="2" s="1"/>
  <c r="M2916" i="2" s="1"/>
  <c r="N2914" i="2"/>
  <c r="B2913" i="2"/>
  <c r="A2913" i="2"/>
  <c r="Q2918" i="2"/>
  <c r="I2917" i="2"/>
  <c r="H2917" i="2"/>
  <c r="L2916" i="2" l="1"/>
  <c r="J2917" i="2"/>
  <c r="K2917" i="2" s="1"/>
  <c r="M2917" i="2" s="1"/>
  <c r="N2915" i="2"/>
  <c r="B2914" i="2"/>
  <c r="A2914" i="2"/>
  <c r="Q2919" i="2"/>
  <c r="I2918" i="2"/>
  <c r="H2918" i="2"/>
  <c r="L2917" i="2" l="1"/>
  <c r="J2918" i="2"/>
  <c r="K2918" i="2" s="1"/>
  <c r="M2918" i="2" s="1"/>
  <c r="N2916" i="2"/>
  <c r="B2915" i="2"/>
  <c r="A2915" i="2"/>
  <c r="Q2920" i="2"/>
  <c r="I2919" i="2"/>
  <c r="H2919" i="2"/>
  <c r="L2918" i="2" l="1"/>
  <c r="J2919" i="2"/>
  <c r="K2919" i="2" s="1"/>
  <c r="M2919" i="2" s="1"/>
  <c r="N2917" i="2"/>
  <c r="B2916" i="2"/>
  <c r="A2916" i="2"/>
  <c r="Q2921" i="2"/>
  <c r="I2920" i="2"/>
  <c r="H2920" i="2"/>
  <c r="L2919" i="2" l="1"/>
  <c r="J2920" i="2"/>
  <c r="K2920" i="2" s="1"/>
  <c r="M2920" i="2" s="1"/>
  <c r="N2918" i="2"/>
  <c r="B2917" i="2"/>
  <c r="A2917" i="2"/>
  <c r="Q2922" i="2"/>
  <c r="I2921" i="2"/>
  <c r="H2921" i="2"/>
  <c r="L2920" i="2" l="1"/>
  <c r="J2921" i="2"/>
  <c r="K2921" i="2" s="1"/>
  <c r="M2921" i="2" s="1"/>
  <c r="N2919" i="2"/>
  <c r="B2918" i="2"/>
  <c r="A2918" i="2"/>
  <c r="Q2923" i="2"/>
  <c r="I2922" i="2"/>
  <c r="H2922" i="2"/>
  <c r="L2921" i="2" l="1"/>
  <c r="J2922" i="2"/>
  <c r="K2922" i="2" s="1"/>
  <c r="M2922" i="2" s="1"/>
  <c r="N2920" i="2"/>
  <c r="B2919" i="2"/>
  <c r="A2919" i="2"/>
  <c r="Q2924" i="2"/>
  <c r="I2923" i="2"/>
  <c r="H2923" i="2"/>
  <c r="L2922" i="2" l="1"/>
  <c r="J2923" i="2"/>
  <c r="K2923" i="2" s="1"/>
  <c r="M2923" i="2" s="1"/>
  <c r="N2921" i="2"/>
  <c r="B2920" i="2"/>
  <c r="A2920" i="2"/>
  <c r="Q2925" i="2"/>
  <c r="I2924" i="2"/>
  <c r="H2924" i="2"/>
  <c r="L2923" i="2" l="1"/>
  <c r="J2924" i="2"/>
  <c r="K2924" i="2" s="1"/>
  <c r="M2924" i="2" s="1"/>
  <c r="N2922" i="2"/>
  <c r="B2921" i="2"/>
  <c r="A2921" i="2"/>
  <c r="Q2926" i="2"/>
  <c r="I2925" i="2"/>
  <c r="H2925" i="2"/>
  <c r="L2924" i="2" l="1"/>
  <c r="J2925" i="2"/>
  <c r="K2925" i="2" s="1"/>
  <c r="M2925" i="2" s="1"/>
  <c r="N2923" i="2"/>
  <c r="B2922" i="2"/>
  <c r="A2922" i="2"/>
  <c r="Q2927" i="2"/>
  <c r="I2926" i="2"/>
  <c r="H2926" i="2"/>
  <c r="L2925" i="2" l="1"/>
  <c r="J2926" i="2"/>
  <c r="K2926" i="2" s="1"/>
  <c r="M2926" i="2" s="1"/>
  <c r="N2924" i="2"/>
  <c r="B2923" i="2"/>
  <c r="A2923" i="2"/>
  <c r="Q2928" i="2"/>
  <c r="I2927" i="2"/>
  <c r="H2927" i="2"/>
  <c r="L2926" i="2" l="1"/>
  <c r="J2927" i="2"/>
  <c r="K2927" i="2" s="1"/>
  <c r="M2927" i="2" s="1"/>
  <c r="N2925" i="2"/>
  <c r="B2924" i="2"/>
  <c r="A2924" i="2"/>
  <c r="Q2929" i="2"/>
  <c r="I2928" i="2"/>
  <c r="H2928" i="2"/>
  <c r="L2927" i="2" l="1"/>
  <c r="J2928" i="2"/>
  <c r="K2928" i="2" s="1"/>
  <c r="M2928" i="2" s="1"/>
  <c r="N2926" i="2"/>
  <c r="B2925" i="2"/>
  <c r="A2925" i="2"/>
  <c r="Q2930" i="2"/>
  <c r="I2929" i="2"/>
  <c r="H2929" i="2"/>
  <c r="L2928" i="2" l="1"/>
  <c r="J2929" i="2"/>
  <c r="K2929" i="2" s="1"/>
  <c r="M2929" i="2" s="1"/>
  <c r="N2927" i="2"/>
  <c r="B2926" i="2"/>
  <c r="A2926" i="2"/>
  <c r="Q2931" i="2"/>
  <c r="I2930" i="2"/>
  <c r="H2930" i="2"/>
  <c r="L2929" i="2" l="1"/>
  <c r="J2930" i="2"/>
  <c r="K2930" i="2" s="1"/>
  <c r="M2930" i="2" s="1"/>
  <c r="B2927" i="2"/>
  <c r="A2927" i="2"/>
  <c r="Q2932" i="2"/>
  <c r="I2931" i="2"/>
  <c r="H2931" i="2"/>
  <c r="L2930" i="2" l="1"/>
  <c r="J2931" i="2"/>
  <c r="K2931" i="2" s="1"/>
  <c r="M2931" i="2" s="1"/>
  <c r="N2929" i="2"/>
  <c r="N2928" i="2"/>
  <c r="Q2933" i="2"/>
  <c r="I2932" i="2"/>
  <c r="H2932" i="2"/>
  <c r="L2931" i="2" l="1"/>
  <c r="A2928" i="2"/>
  <c r="J2932" i="2"/>
  <c r="K2932" i="2" s="1"/>
  <c r="M2932" i="2" s="1"/>
  <c r="N2930" i="2"/>
  <c r="B2928" i="2"/>
  <c r="B2929" i="2"/>
  <c r="A2929" i="2"/>
  <c r="Q2934" i="2"/>
  <c r="I2933" i="2"/>
  <c r="H2933" i="2"/>
  <c r="L2932" i="2" l="1"/>
  <c r="B2930" i="2"/>
  <c r="J2933" i="2"/>
  <c r="K2933" i="2" s="1"/>
  <c r="M2933" i="2" s="1"/>
  <c r="A2930" i="2"/>
  <c r="N2931" i="2"/>
  <c r="Q2935" i="2"/>
  <c r="I2934" i="2"/>
  <c r="H2934" i="2"/>
  <c r="L2933" i="2" l="1"/>
  <c r="A2931" i="2"/>
  <c r="J2934" i="2"/>
  <c r="K2934" i="2" s="1"/>
  <c r="M2934" i="2" s="1"/>
  <c r="B2931" i="2"/>
  <c r="Q2936" i="2"/>
  <c r="I2935" i="2"/>
  <c r="H2935" i="2"/>
  <c r="L2934" i="2" l="1"/>
  <c r="J2935" i="2"/>
  <c r="K2935" i="2" s="1"/>
  <c r="M2935" i="2" s="1"/>
  <c r="N2933" i="2"/>
  <c r="N2932" i="2"/>
  <c r="Q2937" i="2"/>
  <c r="I2936" i="2"/>
  <c r="H2936" i="2"/>
  <c r="L2935" i="2" l="1"/>
  <c r="A2932" i="2"/>
  <c r="J2936" i="2"/>
  <c r="K2936" i="2" s="1"/>
  <c r="M2936" i="2" s="1"/>
  <c r="N2934" i="2"/>
  <c r="B2932" i="2"/>
  <c r="B2933" i="2"/>
  <c r="A2933" i="2"/>
  <c r="Q2938" i="2"/>
  <c r="I2937" i="2"/>
  <c r="H2937" i="2"/>
  <c r="L2936" i="2" l="1"/>
  <c r="B2934" i="2"/>
  <c r="N2935" i="2"/>
  <c r="J2937" i="2"/>
  <c r="K2937" i="2" s="1"/>
  <c r="M2937" i="2" s="1"/>
  <c r="A2934" i="2"/>
  <c r="Q2939" i="2"/>
  <c r="I2938" i="2"/>
  <c r="H2938" i="2"/>
  <c r="L2937" i="2" l="1"/>
  <c r="B2935" i="2"/>
  <c r="A2935" i="2"/>
  <c r="J2938" i="2"/>
  <c r="K2938" i="2" s="1"/>
  <c r="M2938" i="2" s="1"/>
  <c r="Q2940" i="2"/>
  <c r="I2939" i="2"/>
  <c r="H2939" i="2"/>
  <c r="L2938" i="2" l="1"/>
  <c r="J2939" i="2"/>
  <c r="K2939" i="2" s="1"/>
  <c r="M2939" i="2" s="1"/>
  <c r="N2937" i="2"/>
  <c r="N2936" i="2"/>
  <c r="Q2941" i="2"/>
  <c r="I2940" i="2"/>
  <c r="H2940" i="2"/>
  <c r="L2939" i="2" l="1"/>
  <c r="A2936" i="2"/>
  <c r="J2940" i="2"/>
  <c r="K2940" i="2" s="1"/>
  <c r="M2940" i="2" s="1"/>
  <c r="B2936" i="2"/>
  <c r="N2938" i="2"/>
  <c r="B2937" i="2"/>
  <c r="A2937" i="2"/>
  <c r="Q2942" i="2"/>
  <c r="I2941" i="2"/>
  <c r="H2941" i="2"/>
  <c r="L2940" i="2" l="1"/>
  <c r="A2938" i="2"/>
  <c r="J2941" i="2"/>
  <c r="K2941" i="2" s="1"/>
  <c r="M2941" i="2" s="1"/>
  <c r="N2939" i="2"/>
  <c r="B2938" i="2"/>
  <c r="Q2943" i="2"/>
  <c r="I2942" i="2"/>
  <c r="H2942" i="2"/>
  <c r="L2941" i="2" l="1"/>
  <c r="B2939" i="2"/>
  <c r="J2942" i="2"/>
  <c r="K2942" i="2" s="1"/>
  <c r="M2942" i="2" s="1"/>
  <c r="A2939" i="2"/>
  <c r="N2940" i="2"/>
  <c r="Q2944" i="2"/>
  <c r="I2943" i="2"/>
  <c r="H2943" i="2"/>
  <c r="L2942" i="2" l="1"/>
  <c r="J2943" i="2"/>
  <c r="K2943" i="2" s="1"/>
  <c r="M2943" i="2" s="1"/>
  <c r="B2940" i="2"/>
  <c r="A2940" i="2"/>
  <c r="Q2945" i="2"/>
  <c r="I2944" i="2"/>
  <c r="H2944" i="2"/>
  <c r="L2943" i="2" l="1"/>
  <c r="J2944" i="2"/>
  <c r="K2944" i="2" s="1"/>
  <c r="M2944" i="2" s="1"/>
  <c r="N2942" i="2"/>
  <c r="B2942" i="2" s="1"/>
  <c r="N2941" i="2"/>
  <c r="Q2946" i="2"/>
  <c r="I2945" i="2"/>
  <c r="H2945" i="2"/>
  <c r="L2944" i="2" l="1"/>
  <c r="A2941" i="2"/>
  <c r="J2945" i="2"/>
  <c r="K2945" i="2" s="1"/>
  <c r="M2945" i="2" s="1"/>
  <c r="A2942" i="2"/>
  <c r="N2943" i="2"/>
  <c r="B2941" i="2"/>
  <c r="Q2947" i="2"/>
  <c r="I2946" i="2"/>
  <c r="H2946" i="2"/>
  <c r="L2945" i="2" l="1"/>
  <c r="J2946" i="2"/>
  <c r="K2946" i="2" s="1"/>
  <c r="M2946" i="2" s="1"/>
  <c r="B2943" i="2"/>
  <c r="A2943" i="2"/>
  <c r="Q2948" i="2"/>
  <c r="I2947" i="2"/>
  <c r="H2947" i="2"/>
  <c r="L2946" i="2" l="1"/>
  <c r="J2947" i="2"/>
  <c r="K2947" i="2" s="1"/>
  <c r="M2947" i="2" s="1"/>
  <c r="N2945" i="2"/>
  <c r="B2945" i="2" s="1"/>
  <c r="N2944" i="2"/>
  <c r="Q2949" i="2"/>
  <c r="I2948" i="2"/>
  <c r="H2948" i="2"/>
  <c r="L2947" i="2" l="1"/>
  <c r="A2944" i="2"/>
  <c r="J2948" i="2"/>
  <c r="K2948" i="2" s="1"/>
  <c r="M2948" i="2" s="1"/>
  <c r="B2944" i="2"/>
  <c r="A2945" i="2"/>
  <c r="N2946" i="2"/>
  <c r="Q2950" i="2"/>
  <c r="I2949" i="2"/>
  <c r="H2949" i="2"/>
  <c r="L2948" i="2" l="1"/>
  <c r="J2949" i="2"/>
  <c r="K2949" i="2" s="1"/>
  <c r="M2949" i="2" s="1"/>
  <c r="N2947" i="2"/>
  <c r="B2946" i="2"/>
  <c r="A2946" i="2"/>
  <c r="Q2951" i="2"/>
  <c r="I2950" i="2"/>
  <c r="H2950" i="2"/>
  <c r="L2949" i="2" l="1"/>
  <c r="J2950" i="2"/>
  <c r="K2950" i="2" s="1"/>
  <c r="M2950" i="2" s="1"/>
  <c r="N2948" i="2"/>
  <c r="B2947" i="2"/>
  <c r="A2947" i="2"/>
  <c r="Q2952" i="2"/>
  <c r="I2951" i="2"/>
  <c r="H2951" i="2"/>
  <c r="L2950" i="2" l="1"/>
  <c r="J2951" i="2"/>
  <c r="K2951" i="2" s="1"/>
  <c r="M2951" i="2" s="1"/>
  <c r="N2949" i="2"/>
  <c r="B2948" i="2"/>
  <c r="A2948" i="2"/>
  <c r="Q2953" i="2"/>
  <c r="I2952" i="2"/>
  <c r="H2952" i="2"/>
  <c r="L2951" i="2" l="1"/>
  <c r="J2952" i="2"/>
  <c r="K2952" i="2" s="1"/>
  <c r="M2952" i="2" s="1"/>
  <c r="N2950" i="2"/>
  <c r="B2949" i="2"/>
  <c r="A2949" i="2"/>
  <c r="Q2954" i="2"/>
  <c r="I2953" i="2"/>
  <c r="H2953" i="2"/>
  <c r="L2952" i="2" l="1"/>
  <c r="J2953" i="2"/>
  <c r="K2953" i="2" s="1"/>
  <c r="M2953" i="2" s="1"/>
  <c r="N2951" i="2"/>
  <c r="B2950" i="2"/>
  <c r="A2950" i="2"/>
  <c r="Q2955" i="2"/>
  <c r="I2954" i="2"/>
  <c r="H2954" i="2"/>
  <c r="L2953" i="2" l="1"/>
  <c r="J2954" i="2"/>
  <c r="K2954" i="2" s="1"/>
  <c r="M2954" i="2" s="1"/>
  <c r="N2952" i="2"/>
  <c r="B2951" i="2"/>
  <c r="A2951" i="2"/>
  <c r="Q2956" i="2"/>
  <c r="I2955" i="2"/>
  <c r="H2955" i="2"/>
  <c r="L2954" i="2" l="1"/>
  <c r="J2955" i="2"/>
  <c r="K2955" i="2" s="1"/>
  <c r="M2955" i="2" s="1"/>
  <c r="B2952" i="2"/>
  <c r="A2952" i="2"/>
  <c r="Q2957" i="2"/>
  <c r="I2956" i="2"/>
  <c r="H2956" i="2"/>
  <c r="L2955" i="2" l="1"/>
  <c r="J2956" i="2"/>
  <c r="K2956" i="2" s="1"/>
  <c r="M2956" i="2" s="1"/>
  <c r="N2954" i="2"/>
  <c r="N2953" i="2"/>
  <c r="Q2958" i="2"/>
  <c r="I2957" i="2"/>
  <c r="H2957" i="2"/>
  <c r="L2956" i="2" l="1"/>
  <c r="A2953" i="2"/>
  <c r="J2957" i="2"/>
  <c r="K2957" i="2" s="1"/>
  <c r="M2957" i="2" s="1"/>
  <c r="N2955" i="2"/>
  <c r="B2953" i="2"/>
  <c r="B2954" i="2"/>
  <c r="A2954" i="2"/>
  <c r="Q2959" i="2"/>
  <c r="I2958" i="2"/>
  <c r="H2958" i="2"/>
  <c r="L2957" i="2" l="1"/>
  <c r="B2955" i="2"/>
  <c r="J2958" i="2"/>
  <c r="K2958" i="2" s="1"/>
  <c r="M2958" i="2" s="1"/>
  <c r="A2955" i="2"/>
  <c r="N2956" i="2"/>
  <c r="Q2960" i="2"/>
  <c r="I2959" i="2"/>
  <c r="H2959" i="2"/>
  <c r="L2958" i="2" l="1"/>
  <c r="J2959" i="2"/>
  <c r="K2959" i="2" s="1"/>
  <c r="M2959" i="2" s="1"/>
  <c r="N2957" i="2"/>
  <c r="B2956" i="2"/>
  <c r="A2956" i="2"/>
  <c r="Q2961" i="2"/>
  <c r="I2960" i="2"/>
  <c r="H2960" i="2"/>
  <c r="L2959" i="2" l="1"/>
  <c r="J2960" i="2"/>
  <c r="K2960" i="2" s="1"/>
  <c r="M2960" i="2" s="1"/>
  <c r="N2958" i="2"/>
  <c r="B2957" i="2"/>
  <c r="A2957" i="2"/>
  <c r="Q2962" i="2"/>
  <c r="I2961" i="2"/>
  <c r="H2961" i="2"/>
  <c r="L2960" i="2" l="1"/>
  <c r="J2961" i="2"/>
  <c r="K2961" i="2" s="1"/>
  <c r="M2961" i="2" s="1"/>
  <c r="N2959" i="2"/>
  <c r="B2958" i="2"/>
  <c r="A2958" i="2"/>
  <c r="Q2963" i="2"/>
  <c r="I2962" i="2"/>
  <c r="H2962" i="2"/>
  <c r="L2961" i="2" l="1"/>
  <c r="J2962" i="2"/>
  <c r="K2962" i="2" s="1"/>
  <c r="M2962" i="2" s="1"/>
  <c r="N2960" i="2"/>
  <c r="B2959" i="2"/>
  <c r="A2959" i="2"/>
  <c r="Q2964" i="2"/>
  <c r="I2963" i="2"/>
  <c r="H2963" i="2"/>
  <c r="L2962" i="2" l="1"/>
  <c r="J2963" i="2"/>
  <c r="K2963" i="2" s="1"/>
  <c r="M2963" i="2" s="1"/>
  <c r="N2961" i="2"/>
  <c r="B2960" i="2"/>
  <c r="A2960" i="2"/>
  <c r="Q2965" i="2"/>
  <c r="I2964" i="2"/>
  <c r="H2964" i="2"/>
  <c r="L2963" i="2" l="1"/>
  <c r="J2964" i="2"/>
  <c r="K2964" i="2" s="1"/>
  <c r="M2964" i="2" s="1"/>
  <c r="N2962" i="2"/>
  <c r="B2961" i="2"/>
  <c r="A2961" i="2"/>
  <c r="Q2966" i="2"/>
  <c r="I2965" i="2"/>
  <c r="H2965" i="2"/>
  <c r="L2964" i="2" l="1"/>
  <c r="J2965" i="2"/>
  <c r="K2965" i="2" s="1"/>
  <c r="M2965" i="2" s="1"/>
  <c r="N2963" i="2"/>
  <c r="B2962" i="2"/>
  <c r="A2962" i="2"/>
  <c r="Q2967" i="2"/>
  <c r="I2966" i="2"/>
  <c r="H2966" i="2"/>
  <c r="L2965" i="2" l="1"/>
  <c r="J2966" i="2"/>
  <c r="K2966" i="2" s="1"/>
  <c r="M2966" i="2" s="1"/>
  <c r="N2964" i="2"/>
  <c r="B2963" i="2"/>
  <c r="A2963" i="2"/>
  <c r="Q2968" i="2"/>
  <c r="I2967" i="2"/>
  <c r="H2967" i="2"/>
  <c r="L2966" i="2" l="1"/>
  <c r="J2967" i="2"/>
  <c r="K2967" i="2" s="1"/>
  <c r="M2967" i="2" s="1"/>
  <c r="N2965" i="2"/>
  <c r="B2964" i="2"/>
  <c r="A2964" i="2"/>
  <c r="Q2969" i="2"/>
  <c r="I2968" i="2"/>
  <c r="H2968" i="2"/>
  <c r="L2967" i="2" l="1"/>
  <c r="J2968" i="2"/>
  <c r="K2968" i="2" s="1"/>
  <c r="M2968" i="2" s="1"/>
  <c r="N2966" i="2"/>
  <c r="B2965" i="2"/>
  <c r="A2965" i="2"/>
  <c r="Q2970" i="2"/>
  <c r="I2969" i="2"/>
  <c r="H2969" i="2"/>
  <c r="L2968" i="2" l="1"/>
  <c r="J2969" i="2"/>
  <c r="K2969" i="2" s="1"/>
  <c r="M2969" i="2" s="1"/>
  <c r="N2967" i="2"/>
  <c r="B2966" i="2"/>
  <c r="A2966" i="2"/>
  <c r="Q2971" i="2"/>
  <c r="I2970" i="2"/>
  <c r="H2970" i="2"/>
  <c r="L2969" i="2" l="1"/>
  <c r="J2970" i="2"/>
  <c r="K2970" i="2" s="1"/>
  <c r="M2970" i="2" s="1"/>
  <c r="N2968" i="2"/>
  <c r="B2967" i="2"/>
  <c r="A2967" i="2"/>
  <c r="Q2972" i="2"/>
  <c r="I2971" i="2"/>
  <c r="H2971" i="2"/>
  <c r="L2970" i="2" l="1"/>
  <c r="J2971" i="2"/>
  <c r="K2971" i="2" s="1"/>
  <c r="M2971" i="2" s="1"/>
  <c r="N2969" i="2"/>
  <c r="B2968" i="2"/>
  <c r="A2968" i="2"/>
  <c r="Q2973" i="2"/>
  <c r="I2972" i="2"/>
  <c r="H2972" i="2"/>
  <c r="L2971" i="2" l="1"/>
  <c r="J2972" i="2"/>
  <c r="K2972" i="2" s="1"/>
  <c r="M2972" i="2" s="1"/>
  <c r="N2970" i="2"/>
  <c r="B2969" i="2"/>
  <c r="A2969" i="2"/>
  <c r="Q2974" i="2"/>
  <c r="I2973" i="2"/>
  <c r="H2973" i="2"/>
  <c r="L2972" i="2" l="1"/>
  <c r="J2973" i="2"/>
  <c r="K2973" i="2" s="1"/>
  <c r="M2973" i="2" s="1"/>
  <c r="N2971" i="2"/>
  <c r="B2970" i="2"/>
  <c r="A2970" i="2"/>
  <c r="Q2975" i="2"/>
  <c r="I2974" i="2"/>
  <c r="H2974" i="2"/>
  <c r="L2973" i="2" l="1"/>
  <c r="J2974" i="2"/>
  <c r="K2974" i="2" s="1"/>
  <c r="M2974" i="2" s="1"/>
  <c r="N2972" i="2"/>
  <c r="B2971" i="2"/>
  <c r="A2971" i="2"/>
  <c r="Q2976" i="2"/>
  <c r="I2975" i="2"/>
  <c r="H2975" i="2"/>
  <c r="L2974" i="2" l="1"/>
  <c r="J2975" i="2"/>
  <c r="K2975" i="2" s="1"/>
  <c r="M2975" i="2" s="1"/>
  <c r="N2973" i="2"/>
  <c r="B2972" i="2"/>
  <c r="A2972" i="2"/>
  <c r="Q2977" i="2"/>
  <c r="I2976" i="2"/>
  <c r="H2976" i="2"/>
  <c r="L2975" i="2" l="1"/>
  <c r="J2976" i="2"/>
  <c r="K2976" i="2" s="1"/>
  <c r="M2976" i="2" s="1"/>
  <c r="N2974" i="2"/>
  <c r="B2973" i="2"/>
  <c r="A2973" i="2"/>
  <c r="Q2978" i="2"/>
  <c r="I2977" i="2"/>
  <c r="H2977" i="2"/>
  <c r="L2976" i="2" l="1"/>
  <c r="J2977" i="2"/>
  <c r="K2977" i="2" s="1"/>
  <c r="M2977" i="2" s="1"/>
  <c r="N2975" i="2"/>
  <c r="B2974" i="2"/>
  <c r="A2974" i="2"/>
  <c r="Q2979" i="2"/>
  <c r="I2978" i="2"/>
  <c r="H2978" i="2"/>
  <c r="L2977" i="2" l="1"/>
  <c r="J2978" i="2"/>
  <c r="K2978" i="2" s="1"/>
  <c r="M2978" i="2" s="1"/>
  <c r="N2976" i="2"/>
  <c r="B2975" i="2"/>
  <c r="A2975" i="2"/>
  <c r="Q2980" i="2"/>
  <c r="I2979" i="2"/>
  <c r="H2979" i="2"/>
  <c r="L2978" i="2" l="1"/>
  <c r="J2979" i="2"/>
  <c r="K2979" i="2" s="1"/>
  <c r="M2979" i="2" s="1"/>
  <c r="N2977" i="2"/>
  <c r="B2976" i="2"/>
  <c r="A2976" i="2"/>
  <c r="Q2981" i="2"/>
  <c r="I2980" i="2"/>
  <c r="H2980" i="2"/>
  <c r="L2979" i="2" l="1"/>
  <c r="J2980" i="2"/>
  <c r="K2980" i="2" s="1"/>
  <c r="M2980" i="2" s="1"/>
  <c r="N2978" i="2"/>
  <c r="B2977" i="2"/>
  <c r="A2977" i="2"/>
  <c r="Q2982" i="2"/>
  <c r="I2981" i="2"/>
  <c r="H2981" i="2"/>
  <c r="L2980" i="2" l="1"/>
  <c r="J2981" i="2"/>
  <c r="K2981" i="2" s="1"/>
  <c r="M2981" i="2" s="1"/>
  <c r="N2979" i="2"/>
  <c r="B2978" i="2"/>
  <c r="A2978" i="2"/>
  <c r="Q2983" i="2"/>
  <c r="I2982" i="2"/>
  <c r="H2982" i="2"/>
  <c r="L2981" i="2" l="1"/>
  <c r="J2982" i="2"/>
  <c r="K2982" i="2" s="1"/>
  <c r="M2982" i="2" s="1"/>
  <c r="N2980" i="2"/>
  <c r="B2979" i="2"/>
  <c r="A2979" i="2"/>
  <c r="Q2984" i="2"/>
  <c r="I2983" i="2"/>
  <c r="H2983" i="2"/>
  <c r="L2982" i="2" l="1"/>
  <c r="J2983" i="2"/>
  <c r="K2983" i="2" s="1"/>
  <c r="M2983" i="2" s="1"/>
  <c r="N2981" i="2"/>
  <c r="B2980" i="2"/>
  <c r="A2980" i="2"/>
  <c r="Q2985" i="2"/>
  <c r="I2984" i="2"/>
  <c r="H2984" i="2"/>
  <c r="L2983" i="2" l="1"/>
  <c r="J2984" i="2"/>
  <c r="K2984" i="2" s="1"/>
  <c r="M2984" i="2" s="1"/>
  <c r="N2982" i="2"/>
  <c r="B2981" i="2"/>
  <c r="A2981" i="2"/>
  <c r="Q2986" i="2"/>
  <c r="I2985" i="2"/>
  <c r="H2985" i="2"/>
  <c r="L2984" i="2" l="1"/>
  <c r="J2985" i="2"/>
  <c r="K2985" i="2" s="1"/>
  <c r="M2985" i="2" s="1"/>
  <c r="N2983" i="2"/>
  <c r="B2982" i="2"/>
  <c r="A2982" i="2"/>
  <c r="Q2987" i="2"/>
  <c r="I2986" i="2"/>
  <c r="H2986" i="2"/>
  <c r="L2985" i="2" l="1"/>
  <c r="J2986" i="2"/>
  <c r="K2986" i="2" s="1"/>
  <c r="M2986" i="2" s="1"/>
  <c r="N2984" i="2"/>
  <c r="B2983" i="2"/>
  <c r="A2983" i="2"/>
  <c r="Q2988" i="2"/>
  <c r="I2987" i="2"/>
  <c r="H2987" i="2"/>
  <c r="L2986" i="2" l="1"/>
  <c r="J2987" i="2"/>
  <c r="K2987" i="2" s="1"/>
  <c r="M2987" i="2" s="1"/>
  <c r="N2985" i="2"/>
  <c r="B2984" i="2"/>
  <c r="A2984" i="2"/>
  <c r="Q2989" i="2"/>
  <c r="I2988" i="2"/>
  <c r="H2988" i="2"/>
  <c r="L2987" i="2" l="1"/>
  <c r="J2988" i="2"/>
  <c r="K2988" i="2" s="1"/>
  <c r="M2988" i="2" s="1"/>
  <c r="N2986" i="2"/>
  <c r="B2985" i="2"/>
  <c r="A2985" i="2"/>
  <c r="Q2990" i="2"/>
  <c r="I2989" i="2"/>
  <c r="H2989" i="2"/>
  <c r="L2988" i="2" l="1"/>
  <c r="J2989" i="2"/>
  <c r="K2989" i="2" s="1"/>
  <c r="M2989" i="2" s="1"/>
  <c r="N2987" i="2"/>
  <c r="B2986" i="2"/>
  <c r="A2986" i="2"/>
  <c r="Q2991" i="2"/>
  <c r="I2990" i="2"/>
  <c r="H2990" i="2"/>
  <c r="L2989" i="2" l="1"/>
  <c r="J2990" i="2"/>
  <c r="K2990" i="2" s="1"/>
  <c r="M2990" i="2" s="1"/>
  <c r="N2988" i="2"/>
  <c r="B2987" i="2"/>
  <c r="A2987" i="2"/>
  <c r="Q2992" i="2"/>
  <c r="I2991" i="2"/>
  <c r="H2991" i="2"/>
  <c r="L2990" i="2" l="1"/>
  <c r="J2991" i="2"/>
  <c r="K2991" i="2" s="1"/>
  <c r="M2991" i="2" s="1"/>
  <c r="N2989" i="2"/>
  <c r="B2988" i="2"/>
  <c r="A2988" i="2"/>
  <c r="Q2993" i="2"/>
  <c r="I2992" i="2"/>
  <c r="H2992" i="2"/>
  <c r="L2991" i="2" l="1"/>
  <c r="J2992" i="2"/>
  <c r="K2992" i="2" s="1"/>
  <c r="M2992" i="2" s="1"/>
  <c r="N2990" i="2"/>
  <c r="B2989" i="2"/>
  <c r="A2989" i="2"/>
  <c r="Q2994" i="2"/>
  <c r="I2993" i="2"/>
  <c r="H2993" i="2"/>
  <c r="L2992" i="2" l="1"/>
  <c r="J2993" i="2"/>
  <c r="K2993" i="2" s="1"/>
  <c r="M2993" i="2" s="1"/>
  <c r="N2991" i="2"/>
  <c r="B2990" i="2"/>
  <c r="A2990" i="2"/>
  <c r="Q2995" i="2"/>
  <c r="I2994" i="2"/>
  <c r="H2994" i="2"/>
  <c r="L2993" i="2" l="1"/>
  <c r="J2994" i="2"/>
  <c r="K2994" i="2" s="1"/>
  <c r="M2994" i="2" s="1"/>
  <c r="N2992" i="2"/>
  <c r="B2991" i="2"/>
  <c r="A2991" i="2"/>
  <c r="Q2996" i="2"/>
  <c r="I2995" i="2"/>
  <c r="H2995" i="2"/>
  <c r="L2994" i="2" l="1"/>
  <c r="J2995" i="2"/>
  <c r="K2995" i="2" s="1"/>
  <c r="M2995" i="2" s="1"/>
  <c r="N2993" i="2"/>
  <c r="B2992" i="2"/>
  <c r="A2992" i="2"/>
  <c r="Q2997" i="2"/>
  <c r="I2996" i="2"/>
  <c r="H2996" i="2"/>
  <c r="L2995" i="2" l="1"/>
  <c r="J2996" i="2"/>
  <c r="K2996" i="2" s="1"/>
  <c r="M2996" i="2" s="1"/>
  <c r="N2994" i="2"/>
  <c r="B2993" i="2"/>
  <c r="A2993" i="2"/>
  <c r="Q2998" i="2"/>
  <c r="I2997" i="2"/>
  <c r="H2997" i="2"/>
  <c r="L2996" i="2" l="1"/>
  <c r="J2997" i="2"/>
  <c r="K2997" i="2" s="1"/>
  <c r="M2997" i="2" s="1"/>
  <c r="N2995" i="2"/>
  <c r="B2994" i="2"/>
  <c r="A2994" i="2"/>
  <c r="Q2999" i="2"/>
  <c r="I2998" i="2"/>
  <c r="H2998" i="2"/>
  <c r="L2997" i="2" l="1"/>
  <c r="J2998" i="2"/>
  <c r="K2998" i="2" s="1"/>
  <c r="M2998" i="2" s="1"/>
  <c r="N2996" i="2"/>
  <c r="B2995" i="2"/>
  <c r="A2995" i="2"/>
  <c r="Q3000" i="2"/>
  <c r="I2999" i="2"/>
  <c r="H2999" i="2"/>
  <c r="L2998" i="2" l="1"/>
  <c r="J2999" i="2"/>
  <c r="K2999" i="2" s="1"/>
  <c r="M2999" i="2" s="1"/>
  <c r="N2997" i="2"/>
  <c r="B2996" i="2"/>
  <c r="A2996" i="2"/>
  <c r="Q3001" i="2"/>
  <c r="I3000" i="2"/>
  <c r="H3000" i="2"/>
  <c r="L2999" i="2" l="1"/>
  <c r="J3000" i="2"/>
  <c r="K3000" i="2" s="1"/>
  <c r="M3000" i="2" s="1"/>
  <c r="N2998" i="2"/>
  <c r="B2997" i="2"/>
  <c r="A2997" i="2"/>
  <c r="Q3002" i="2"/>
  <c r="I3001" i="2"/>
  <c r="H3001" i="2"/>
  <c r="L3000" i="2" l="1"/>
  <c r="J3001" i="2"/>
  <c r="K3001" i="2" s="1"/>
  <c r="M3001" i="2" s="1"/>
  <c r="N2999" i="2"/>
  <c r="B2998" i="2"/>
  <c r="A2998" i="2"/>
  <c r="Q3003" i="2"/>
  <c r="I3002" i="2"/>
  <c r="H3002" i="2"/>
  <c r="L3001" i="2" l="1"/>
  <c r="J3002" i="2"/>
  <c r="K3002" i="2" s="1"/>
  <c r="M3002" i="2" s="1"/>
  <c r="N3000" i="2"/>
  <c r="B2999" i="2"/>
  <c r="A2999" i="2"/>
  <c r="Q3004" i="2"/>
  <c r="I3003" i="2"/>
  <c r="H3003" i="2"/>
  <c r="L3002" i="2" l="1"/>
  <c r="J3003" i="2"/>
  <c r="K3003" i="2" s="1"/>
  <c r="M3003" i="2" s="1"/>
  <c r="N3001" i="2"/>
  <c r="B3000" i="2"/>
  <c r="A3000" i="2"/>
  <c r="Q3005" i="2"/>
  <c r="I3004" i="2"/>
  <c r="H3004" i="2"/>
  <c r="L3003" i="2" l="1"/>
  <c r="J3004" i="2"/>
  <c r="K3004" i="2" s="1"/>
  <c r="M3004" i="2" s="1"/>
  <c r="N3002" i="2"/>
  <c r="B3001" i="2"/>
  <c r="A3001" i="2"/>
  <c r="Q3006" i="2"/>
  <c r="I3005" i="2"/>
  <c r="H3005" i="2"/>
  <c r="L3004" i="2" l="1"/>
  <c r="J3005" i="2"/>
  <c r="K3005" i="2" s="1"/>
  <c r="M3005" i="2" s="1"/>
  <c r="N3003" i="2"/>
  <c r="B3002" i="2"/>
  <c r="A3002" i="2"/>
  <c r="Q3007" i="2"/>
  <c r="I3006" i="2"/>
  <c r="H3006" i="2"/>
  <c r="L3005" i="2" l="1"/>
  <c r="J3006" i="2"/>
  <c r="K3006" i="2" s="1"/>
  <c r="M3006" i="2" s="1"/>
  <c r="N3004" i="2"/>
  <c r="B3003" i="2"/>
  <c r="A3003" i="2"/>
  <c r="Q3008" i="2"/>
  <c r="H3007" i="2"/>
  <c r="I3007" i="2"/>
  <c r="L3006" i="2" l="1"/>
  <c r="J3007" i="2"/>
  <c r="K3007" i="2" s="1"/>
  <c r="M3007" i="2" s="1"/>
  <c r="N3005" i="2"/>
  <c r="B3004" i="2"/>
  <c r="A3004" i="2"/>
  <c r="Q3009" i="2"/>
  <c r="I3008" i="2"/>
  <c r="H3008" i="2"/>
  <c r="L3007" i="2" l="1"/>
  <c r="J3008" i="2"/>
  <c r="K3008" i="2" s="1"/>
  <c r="M3008" i="2" s="1"/>
  <c r="N3006" i="2"/>
  <c r="B3005" i="2"/>
  <c r="A3005" i="2"/>
  <c r="Q3010" i="2"/>
  <c r="I3009" i="2"/>
  <c r="H3009" i="2"/>
  <c r="L3008" i="2" l="1"/>
  <c r="J3009" i="2"/>
  <c r="K3009" i="2" s="1"/>
  <c r="M3009" i="2" s="1"/>
  <c r="N3007" i="2"/>
  <c r="B3006" i="2"/>
  <c r="A3006" i="2"/>
  <c r="Q3011" i="2"/>
  <c r="I3010" i="2"/>
  <c r="H3010" i="2"/>
  <c r="L3009" i="2" l="1"/>
  <c r="J3010" i="2"/>
  <c r="K3010" i="2" s="1"/>
  <c r="M3010" i="2" s="1"/>
  <c r="N3008" i="2"/>
  <c r="B3007" i="2"/>
  <c r="A3007" i="2"/>
  <c r="Q3012" i="2"/>
  <c r="I3011" i="2"/>
  <c r="H3011" i="2"/>
  <c r="L3010" i="2" l="1"/>
  <c r="J3011" i="2"/>
  <c r="K3011" i="2" s="1"/>
  <c r="M3011" i="2" s="1"/>
  <c r="N3009" i="2"/>
  <c r="B3008" i="2"/>
  <c r="A3008" i="2"/>
  <c r="Q3013" i="2"/>
  <c r="I3012" i="2"/>
  <c r="H3012" i="2"/>
  <c r="L3011" i="2" l="1"/>
  <c r="B3009" i="2"/>
  <c r="J3012" i="2"/>
  <c r="K3012" i="2" s="1"/>
  <c r="M3012" i="2" s="1"/>
  <c r="A3009" i="2"/>
  <c r="N3010" i="2"/>
  <c r="Q3014" i="2"/>
  <c r="I3013" i="2"/>
  <c r="H3013" i="2"/>
  <c r="L3012" i="2" l="1"/>
  <c r="J3013" i="2"/>
  <c r="K3013" i="2" s="1"/>
  <c r="M3013" i="2" s="1"/>
  <c r="N3011" i="2"/>
  <c r="B3010" i="2"/>
  <c r="A3010" i="2"/>
  <c r="Q3015" i="2"/>
  <c r="I3014" i="2"/>
  <c r="H3014" i="2"/>
  <c r="L3013" i="2" l="1"/>
  <c r="J3014" i="2"/>
  <c r="K3014" i="2" s="1"/>
  <c r="M3014" i="2" s="1"/>
  <c r="N3012" i="2"/>
  <c r="B3011" i="2"/>
  <c r="A3011" i="2"/>
  <c r="Q3016" i="2"/>
  <c r="I3015" i="2"/>
  <c r="H3015" i="2"/>
  <c r="L3014" i="2" l="1"/>
  <c r="J3015" i="2"/>
  <c r="K3015" i="2" s="1"/>
  <c r="M3015" i="2" s="1"/>
  <c r="N3013" i="2"/>
  <c r="B3012" i="2"/>
  <c r="A3012" i="2"/>
  <c r="Q3017" i="2"/>
  <c r="I3016" i="2"/>
  <c r="H3016" i="2"/>
  <c r="L3015" i="2" l="1"/>
  <c r="J3016" i="2"/>
  <c r="K3016" i="2" s="1"/>
  <c r="M3016" i="2" s="1"/>
  <c r="N3014" i="2"/>
  <c r="B3013" i="2"/>
  <c r="A3013" i="2"/>
  <c r="Q3018" i="2"/>
  <c r="I3017" i="2"/>
  <c r="H3017" i="2"/>
  <c r="L3016" i="2" l="1"/>
  <c r="J3017" i="2"/>
  <c r="K3017" i="2" s="1"/>
  <c r="M3017" i="2" s="1"/>
  <c r="N3015" i="2"/>
  <c r="B3014" i="2"/>
  <c r="A3014" i="2"/>
  <c r="Q3019" i="2"/>
  <c r="I3018" i="2"/>
  <c r="H3018" i="2"/>
  <c r="L3017" i="2" l="1"/>
  <c r="J3018" i="2"/>
  <c r="K3018" i="2" s="1"/>
  <c r="M3018" i="2" s="1"/>
  <c r="N3016" i="2"/>
  <c r="B3015" i="2"/>
  <c r="A3015" i="2"/>
  <c r="Q3020" i="2"/>
  <c r="I3019" i="2"/>
  <c r="H3019" i="2"/>
  <c r="L3018" i="2" l="1"/>
  <c r="J3019" i="2"/>
  <c r="K3019" i="2" s="1"/>
  <c r="M3019" i="2" s="1"/>
  <c r="N3017" i="2"/>
  <c r="B3016" i="2"/>
  <c r="A3016" i="2"/>
  <c r="Q3021" i="2"/>
  <c r="I3020" i="2"/>
  <c r="H3020" i="2"/>
  <c r="L3019" i="2" l="1"/>
  <c r="J3020" i="2"/>
  <c r="K3020" i="2" s="1"/>
  <c r="M3020" i="2" s="1"/>
  <c r="N3018" i="2"/>
  <c r="B3017" i="2"/>
  <c r="A3017" i="2"/>
  <c r="Q3022" i="2"/>
  <c r="I3021" i="2"/>
  <c r="H3021" i="2"/>
  <c r="L3020" i="2" l="1"/>
  <c r="J3021" i="2"/>
  <c r="K3021" i="2" s="1"/>
  <c r="M3021" i="2" s="1"/>
  <c r="N3019" i="2"/>
  <c r="B3018" i="2"/>
  <c r="A3018" i="2"/>
  <c r="Q3023" i="2"/>
  <c r="I3022" i="2"/>
  <c r="H3022" i="2"/>
  <c r="L3021" i="2" l="1"/>
  <c r="N3020" i="2"/>
  <c r="J3022" i="2"/>
  <c r="K3022" i="2" s="1"/>
  <c r="M3022" i="2" s="1"/>
  <c r="B3019" i="2"/>
  <c r="A3019" i="2"/>
  <c r="B3020" i="2"/>
  <c r="A3020" i="2"/>
  <c r="Q3024" i="2"/>
  <c r="I3023" i="2"/>
  <c r="H3023" i="2"/>
  <c r="L3022" i="2" l="1"/>
  <c r="J3023" i="2"/>
  <c r="K3023" i="2" s="1"/>
  <c r="M3023" i="2" s="1"/>
  <c r="N3021" i="2"/>
  <c r="Q3025" i="2"/>
  <c r="I3024" i="2"/>
  <c r="H3024" i="2"/>
  <c r="L3023" i="2" l="1"/>
  <c r="J3024" i="2"/>
  <c r="K3024" i="2" s="1"/>
  <c r="M3024" i="2" s="1"/>
  <c r="N3022" i="2"/>
  <c r="B3021" i="2"/>
  <c r="A3021" i="2"/>
  <c r="Q3026" i="2"/>
  <c r="I3025" i="2"/>
  <c r="H3025" i="2"/>
  <c r="L3024" i="2" l="1"/>
  <c r="J3025" i="2"/>
  <c r="K3025" i="2" s="1"/>
  <c r="M3025" i="2" s="1"/>
  <c r="N3023" i="2"/>
  <c r="B3022" i="2"/>
  <c r="A3022" i="2"/>
  <c r="Q3027" i="2"/>
  <c r="I3026" i="2"/>
  <c r="H3026" i="2"/>
  <c r="L3025" i="2" l="1"/>
  <c r="N3024" i="2"/>
  <c r="A3024" i="2" s="1"/>
  <c r="J3026" i="2"/>
  <c r="K3026" i="2" s="1"/>
  <c r="M3026" i="2" s="1"/>
  <c r="B3023" i="2"/>
  <c r="A3023" i="2"/>
  <c r="Q3028" i="2"/>
  <c r="I3027" i="2"/>
  <c r="H3027" i="2"/>
  <c r="L3026" i="2" l="1"/>
  <c r="B3024" i="2"/>
  <c r="J3027" i="2"/>
  <c r="K3027" i="2" s="1"/>
  <c r="M3027" i="2" s="1"/>
  <c r="N3025" i="2"/>
  <c r="Q3029" i="2"/>
  <c r="I3028" i="2"/>
  <c r="H3028" i="2"/>
  <c r="L3027" i="2" l="1"/>
  <c r="J3028" i="2"/>
  <c r="K3028" i="2" s="1"/>
  <c r="M3028" i="2" s="1"/>
  <c r="N3026" i="2"/>
  <c r="B3025" i="2"/>
  <c r="A3025" i="2"/>
  <c r="Q3030" i="2"/>
  <c r="I3029" i="2"/>
  <c r="H3029" i="2"/>
  <c r="L3028" i="2" l="1"/>
  <c r="J3029" i="2"/>
  <c r="K3029" i="2" s="1"/>
  <c r="M3029" i="2" s="1"/>
  <c r="N3027" i="2"/>
  <c r="B3026" i="2"/>
  <c r="A3026" i="2"/>
  <c r="Q3031" i="2"/>
  <c r="I3030" i="2"/>
  <c r="H3030" i="2"/>
  <c r="L3029" i="2" l="1"/>
  <c r="J3030" i="2"/>
  <c r="K3030" i="2" s="1"/>
  <c r="M3030" i="2" s="1"/>
  <c r="N3028" i="2"/>
  <c r="B3027" i="2"/>
  <c r="A3027" i="2"/>
  <c r="Q3032" i="2"/>
  <c r="I3031" i="2"/>
  <c r="H3031" i="2"/>
  <c r="L3030" i="2" l="1"/>
  <c r="J3031" i="2"/>
  <c r="K3031" i="2" s="1"/>
  <c r="M3031" i="2" s="1"/>
  <c r="N3029" i="2"/>
  <c r="B3028" i="2"/>
  <c r="A3028" i="2"/>
  <c r="Q3033" i="2"/>
  <c r="I3032" i="2"/>
  <c r="H3032" i="2"/>
  <c r="L3031" i="2" l="1"/>
  <c r="J3032" i="2"/>
  <c r="K3032" i="2" s="1"/>
  <c r="M3032" i="2" s="1"/>
  <c r="N3030" i="2"/>
  <c r="B3029" i="2"/>
  <c r="A3029" i="2"/>
  <c r="Q3034" i="2"/>
  <c r="I3033" i="2"/>
  <c r="H3033" i="2"/>
  <c r="L3032" i="2" l="1"/>
  <c r="J3033" i="2"/>
  <c r="K3033" i="2" s="1"/>
  <c r="M3033" i="2" s="1"/>
  <c r="N3031" i="2"/>
  <c r="B3030" i="2"/>
  <c r="A3030" i="2"/>
  <c r="Q3035" i="2"/>
  <c r="I3034" i="2"/>
  <c r="H3034" i="2"/>
  <c r="L3033" i="2" l="1"/>
  <c r="J3034" i="2"/>
  <c r="K3034" i="2" s="1"/>
  <c r="M3034" i="2" s="1"/>
  <c r="N3032" i="2"/>
  <c r="B3031" i="2"/>
  <c r="A3031" i="2"/>
  <c r="Q3036" i="2"/>
  <c r="I3035" i="2"/>
  <c r="H3035" i="2"/>
  <c r="L3034" i="2" l="1"/>
  <c r="J3035" i="2"/>
  <c r="K3035" i="2" s="1"/>
  <c r="M3035" i="2" s="1"/>
  <c r="N3033" i="2"/>
  <c r="B3032" i="2"/>
  <c r="A3032" i="2"/>
  <c r="Q3037" i="2"/>
  <c r="I3036" i="2"/>
  <c r="H3036" i="2"/>
  <c r="L3035" i="2" l="1"/>
  <c r="J3036" i="2"/>
  <c r="K3036" i="2" s="1"/>
  <c r="M3036" i="2" s="1"/>
  <c r="N3034" i="2"/>
  <c r="B3033" i="2"/>
  <c r="A3033" i="2"/>
  <c r="Q3038" i="2"/>
  <c r="I3037" i="2"/>
  <c r="H3037" i="2"/>
  <c r="L3036" i="2" l="1"/>
  <c r="J3037" i="2"/>
  <c r="K3037" i="2" s="1"/>
  <c r="M3037" i="2" s="1"/>
  <c r="N3035" i="2"/>
  <c r="B3034" i="2"/>
  <c r="A3034" i="2"/>
  <c r="Q3039" i="2"/>
  <c r="I3038" i="2"/>
  <c r="H3038" i="2"/>
  <c r="L3037" i="2" l="1"/>
  <c r="J3038" i="2"/>
  <c r="K3038" i="2" s="1"/>
  <c r="M3038" i="2" s="1"/>
  <c r="N3036" i="2"/>
  <c r="B3035" i="2"/>
  <c r="A3035" i="2"/>
  <c r="Q3040" i="2"/>
  <c r="I3039" i="2"/>
  <c r="H3039" i="2"/>
  <c r="L3038" i="2" l="1"/>
  <c r="J3039" i="2"/>
  <c r="K3039" i="2" s="1"/>
  <c r="M3039" i="2" s="1"/>
  <c r="N3037" i="2"/>
  <c r="B3036" i="2"/>
  <c r="A3036" i="2"/>
  <c r="Q3041" i="2"/>
  <c r="I3040" i="2"/>
  <c r="H3040" i="2"/>
  <c r="L3039" i="2" l="1"/>
  <c r="J3040" i="2"/>
  <c r="K3040" i="2" s="1"/>
  <c r="M3040" i="2" s="1"/>
  <c r="N3038" i="2"/>
  <c r="B3037" i="2"/>
  <c r="A3037" i="2"/>
  <c r="Q3042" i="2"/>
  <c r="I3041" i="2"/>
  <c r="H3041" i="2"/>
  <c r="L3040" i="2" l="1"/>
  <c r="J3041" i="2"/>
  <c r="K3041" i="2" s="1"/>
  <c r="M3041" i="2" s="1"/>
  <c r="N3039" i="2"/>
  <c r="B3038" i="2"/>
  <c r="A3038" i="2"/>
  <c r="Q3043" i="2"/>
  <c r="I3042" i="2"/>
  <c r="H3042" i="2"/>
  <c r="L3041" i="2" l="1"/>
  <c r="J3042" i="2"/>
  <c r="K3042" i="2" s="1"/>
  <c r="M3042" i="2" s="1"/>
  <c r="N3040" i="2"/>
  <c r="B3039" i="2"/>
  <c r="A3039" i="2"/>
  <c r="Q3044" i="2"/>
  <c r="I3043" i="2"/>
  <c r="H3043" i="2"/>
  <c r="L3042" i="2" l="1"/>
  <c r="J3043" i="2"/>
  <c r="K3043" i="2" s="1"/>
  <c r="M3043" i="2" s="1"/>
  <c r="N3041" i="2"/>
  <c r="B3040" i="2"/>
  <c r="A3040" i="2"/>
  <c r="Q3045" i="2"/>
  <c r="I3044" i="2"/>
  <c r="H3044" i="2"/>
  <c r="L3043" i="2" l="1"/>
  <c r="J3044" i="2"/>
  <c r="K3044" i="2" s="1"/>
  <c r="M3044" i="2" s="1"/>
  <c r="N3042" i="2"/>
  <c r="B3041" i="2"/>
  <c r="A3041" i="2"/>
  <c r="Q3046" i="2"/>
  <c r="I3045" i="2"/>
  <c r="H3045" i="2"/>
  <c r="L3044" i="2" l="1"/>
  <c r="J3045" i="2"/>
  <c r="K3045" i="2" s="1"/>
  <c r="M3045" i="2" s="1"/>
  <c r="N3043" i="2"/>
  <c r="B3042" i="2"/>
  <c r="A3042" i="2"/>
  <c r="Q3047" i="2"/>
  <c r="I3046" i="2"/>
  <c r="H3046" i="2"/>
  <c r="L3045" i="2" l="1"/>
  <c r="J3046" i="2"/>
  <c r="K3046" i="2" s="1"/>
  <c r="M3046" i="2" s="1"/>
  <c r="N3044" i="2"/>
  <c r="B3043" i="2"/>
  <c r="A3043" i="2"/>
  <c r="Q3048" i="2"/>
  <c r="I3047" i="2"/>
  <c r="H3047" i="2"/>
  <c r="L3046" i="2" l="1"/>
  <c r="J3047" i="2"/>
  <c r="K3047" i="2" s="1"/>
  <c r="M3047" i="2" s="1"/>
  <c r="N3045" i="2"/>
  <c r="B3044" i="2"/>
  <c r="A3044" i="2"/>
  <c r="Q3049" i="2"/>
  <c r="I3048" i="2"/>
  <c r="H3048" i="2"/>
  <c r="L3047" i="2" l="1"/>
  <c r="J3048" i="2"/>
  <c r="K3048" i="2" s="1"/>
  <c r="M3048" i="2" s="1"/>
  <c r="N3046" i="2"/>
  <c r="B3045" i="2"/>
  <c r="A3045" i="2"/>
  <c r="Q3050" i="2"/>
  <c r="I3049" i="2"/>
  <c r="H3049" i="2"/>
  <c r="L3048" i="2" l="1"/>
  <c r="J3049" i="2"/>
  <c r="K3049" i="2" s="1"/>
  <c r="M3049" i="2" s="1"/>
  <c r="N3047" i="2"/>
  <c r="B3046" i="2"/>
  <c r="A3046" i="2"/>
  <c r="Q3051" i="2"/>
  <c r="I3050" i="2"/>
  <c r="H3050" i="2"/>
  <c r="L3049" i="2" l="1"/>
  <c r="J3050" i="2"/>
  <c r="K3050" i="2" s="1"/>
  <c r="M3050" i="2" s="1"/>
  <c r="N3048" i="2"/>
  <c r="B3047" i="2"/>
  <c r="A3047" i="2"/>
  <c r="Q3052" i="2"/>
  <c r="I3051" i="2"/>
  <c r="H3051" i="2"/>
  <c r="L3050" i="2" l="1"/>
  <c r="J3051" i="2"/>
  <c r="K3051" i="2" s="1"/>
  <c r="M3051" i="2" s="1"/>
  <c r="N3049" i="2"/>
  <c r="B3048" i="2"/>
  <c r="A3048" i="2"/>
  <c r="Q3053" i="2"/>
  <c r="I3052" i="2"/>
  <c r="H3052" i="2"/>
  <c r="L3051" i="2" l="1"/>
  <c r="J3052" i="2"/>
  <c r="K3052" i="2" s="1"/>
  <c r="M3052" i="2" s="1"/>
  <c r="N3050" i="2"/>
  <c r="B3049" i="2"/>
  <c r="A3049" i="2"/>
  <c r="Q3054" i="2"/>
  <c r="I3053" i="2"/>
  <c r="H3053" i="2"/>
  <c r="L3052" i="2" l="1"/>
  <c r="J3053" i="2"/>
  <c r="K3053" i="2" s="1"/>
  <c r="M3053" i="2" s="1"/>
  <c r="N3051" i="2"/>
  <c r="B3050" i="2"/>
  <c r="A3050" i="2"/>
  <c r="Q3055" i="2"/>
  <c r="I3054" i="2"/>
  <c r="H3054" i="2"/>
  <c r="L3053" i="2" l="1"/>
  <c r="J3054" i="2"/>
  <c r="K3054" i="2" s="1"/>
  <c r="M3054" i="2" s="1"/>
  <c r="N3052" i="2"/>
  <c r="B3051" i="2"/>
  <c r="A3051" i="2"/>
  <c r="Q3056" i="2"/>
  <c r="I3055" i="2"/>
  <c r="H3055" i="2"/>
  <c r="L3054" i="2" l="1"/>
  <c r="J3055" i="2"/>
  <c r="K3055" i="2" s="1"/>
  <c r="M3055" i="2" s="1"/>
  <c r="N3053" i="2"/>
  <c r="B3052" i="2"/>
  <c r="A3052" i="2"/>
  <c r="Q3057" i="2"/>
  <c r="I3056" i="2"/>
  <c r="H3056" i="2"/>
  <c r="L3055" i="2" l="1"/>
  <c r="J3056" i="2"/>
  <c r="K3056" i="2" s="1"/>
  <c r="M3056" i="2" s="1"/>
  <c r="N3054" i="2"/>
  <c r="B3053" i="2"/>
  <c r="A3053" i="2"/>
  <c r="Q3058" i="2"/>
  <c r="I3057" i="2"/>
  <c r="H3057" i="2"/>
  <c r="L3056" i="2" l="1"/>
  <c r="N3056" i="2" s="1"/>
  <c r="N3055" i="2"/>
  <c r="B3055" i="2" s="1"/>
  <c r="J3057" i="2"/>
  <c r="K3057" i="2" s="1"/>
  <c r="M3057" i="2" s="1"/>
  <c r="B3054" i="2"/>
  <c r="A3054" i="2"/>
  <c r="Q3059" i="2"/>
  <c r="I3058" i="2"/>
  <c r="H3058" i="2"/>
  <c r="L3057" i="2" l="1"/>
  <c r="N3057" i="2" s="1"/>
  <c r="A3055" i="2"/>
  <c r="J3058" i="2"/>
  <c r="K3058" i="2" s="1"/>
  <c r="M3058" i="2" s="1"/>
  <c r="B3056" i="2"/>
  <c r="A3056" i="2"/>
  <c r="Q3060" i="2"/>
  <c r="I3059" i="2"/>
  <c r="H3059" i="2"/>
  <c r="L3058" i="2" l="1"/>
  <c r="J3059" i="2"/>
  <c r="K3059" i="2" s="1"/>
  <c r="M3059" i="2" s="1"/>
  <c r="N3058" i="2"/>
  <c r="B3057" i="2"/>
  <c r="A3057" i="2"/>
  <c r="Q3061" i="2"/>
  <c r="I3060" i="2"/>
  <c r="H3060" i="2"/>
  <c r="L3059" i="2" l="1"/>
  <c r="J3060" i="2"/>
  <c r="K3060" i="2" s="1"/>
  <c r="M3060" i="2" s="1"/>
  <c r="N3059" i="2"/>
  <c r="B3058" i="2"/>
  <c r="A3058" i="2"/>
  <c r="Q3062" i="2"/>
  <c r="I3061" i="2"/>
  <c r="H3061" i="2"/>
  <c r="L3060" i="2" l="1"/>
  <c r="J3061" i="2"/>
  <c r="K3061" i="2" s="1"/>
  <c r="M3061" i="2" s="1"/>
  <c r="N3060" i="2"/>
  <c r="B3059" i="2"/>
  <c r="A3059" i="2"/>
  <c r="Q3063" i="2"/>
  <c r="I3062" i="2"/>
  <c r="H3062" i="2"/>
  <c r="L3061" i="2" l="1"/>
  <c r="J3062" i="2"/>
  <c r="K3062" i="2" s="1"/>
  <c r="M3062" i="2" s="1"/>
  <c r="N3061" i="2"/>
  <c r="B3060" i="2"/>
  <c r="A3060" i="2"/>
  <c r="Q3064" i="2"/>
  <c r="I3063" i="2"/>
  <c r="H3063" i="2"/>
  <c r="L3062" i="2" l="1"/>
  <c r="J3063" i="2"/>
  <c r="K3063" i="2" s="1"/>
  <c r="M3063" i="2" s="1"/>
  <c r="N3062" i="2"/>
  <c r="B3061" i="2"/>
  <c r="A3061" i="2"/>
  <c r="Q3065" i="2"/>
  <c r="I3064" i="2"/>
  <c r="H3064" i="2"/>
  <c r="L3063" i="2" l="1"/>
  <c r="J3064" i="2"/>
  <c r="K3064" i="2" s="1"/>
  <c r="M3064" i="2" s="1"/>
  <c r="B3062" i="2"/>
  <c r="A3062" i="2"/>
  <c r="Q3066" i="2"/>
  <c r="I3065" i="2"/>
  <c r="H3065" i="2"/>
  <c r="L3064" i="2" l="1"/>
  <c r="J3065" i="2"/>
  <c r="K3065" i="2" s="1"/>
  <c r="M3065" i="2" s="1"/>
  <c r="N3063" i="2"/>
  <c r="Q3067" i="2"/>
  <c r="I3066" i="2"/>
  <c r="H3066" i="2"/>
  <c r="L3065" i="2" l="1"/>
  <c r="J3066" i="2"/>
  <c r="K3066" i="2" s="1"/>
  <c r="M3066" i="2" s="1"/>
  <c r="N3064" i="2"/>
  <c r="B3063" i="2"/>
  <c r="A3063" i="2"/>
  <c r="Q3068" i="2"/>
  <c r="I3067" i="2"/>
  <c r="H3067" i="2"/>
  <c r="L3066" i="2" l="1"/>
  <c r="J3067" i="2"/>
  <c r="K3067" i="2" s="1"/>
  <c r="M3067" i="2" s="1"/>
  <c r="N3065" i="2"/>
  <c r="B3064" i="2"/>
  <c r="A3064" i="2"/>
  <c r="Q3069" i="2"/>
  <c r="I3068" i="2"/>
  <c r="H3068" i="2"/>
  <c r="L3067" i="2" l="1"/>
  <c r="N3066" i="2"/>
  <c r="A3066" i="2" s="1"/>
  <c r="J3068" i="2"/>
  <c r="K3068" i="2" s="1"/>
  <c r="M3068" i="2" s="1"/>
  <c r="B3065" i="2"/>
  <c r="A3065" i="2"/>
  <c r="Q3070" i="2"/>
  <c r="I3069" i="2"/>
  <c r="H3069" i="2"/>
  <c r="L3068" i="2" l="1"/>
  <c r="B3066" i="2"/>
  <c r="J3069" i="2"/>
  <c r="K3069" i="2" s="1"/>
  <c r="M3069" i="2" s="1"/>
  <c r="N3067" i="2"/>
  <c r="Q3071" i="2"/>
  <c r="I3070" i="2"/>
  <c r="H3070" i="2"/>
  <c r="L3069" i="2" l="1"/>
  <c r="N3068" i="2"/>
  <c r="A3068" i="2" s="1"/>
  <c r="J3070" i="2"/>
  <c r="K3070" i="2" s="1"/>
  <c r="M3070" i="2" s="1"/>
  <c r="B3067" i="2"/>
  <c r="A3067" i="2"/>
  <c r="Q3072" i="2"/>
  <c r="I3071" i="2"/>
  <c r="H3071" i="2"/>
  <c r="L3070" i="2" l="1"/>
  <c r="B3068" i="2"/>
  <c r="J3071" i="2"/>
  <c r="K3071" i="2" s="1"/>
  <c r="M3071" i="2" s="1"/>
  <c r="N3069" i="2"/>
  <c r="Q3073" i="2"/>
  <c r="I3072" i="2"/>
  <c r="H3072" i="2"/>
  <c r="L3071" i="2" l="1"/>
  <c r="J3072" i="2"/>
  <c r="K3072" i="2" s="1"/>
  <c r="M3072" i="2" s="1"/>
  <c r="N3070" i="2"/>
  <c r="B3069" i="2"/>
  <c r="A3069" i="2"/>
  <c r="Q3074" i="2"/>
  <c r="I3073" i="2"/>
  <c r="H3073" i="2"/>
  <c r="L3072" i="2" l="1"/>
  <c r="N3071" i="2"/>
  <c r="B3071" i="2" s="1"/>
  <c r="J3073" i="2"/>
  <c r="K3073" i="2" s="1"/>
  <c r="M3073" i="2" s="1"/>
  <c r="B3070" i="2"/>
  <c r="A3070" i="2"/>
  <c r="Q3075" i="2"/>
  <c r="I3074" i="2"/>
  <c r="H3074" i="2"/>
  <c r="A3071" i="2" l="1"/>
  <c r="L3073" i="2"/>
  <c r="J3074" i="2"/>
  <c r="K3074" i="2" s="1"/>
  <c r="M3074" i="2" s="1"/>
  <c r="N3072" i="2"/>
  <c r="Q3076" i="2"/>
  <c r="I3075" i="2"/>
  <c r="H3075" i="2"/>
  <c r="L3074" i="2" l="1"/>
  <c r="J3075" i="2"/>
  <c r="K3075" i="2" s="1"/>
  <c r="M3075" i="2" s="1"/>
  <c r="N3073" i="2"/>
  <c r="B3072" i="2"/>
  <c r="A3072" i="2"/>
  <c r="Q3077" i="2"/>
  <c r="I3076" i="2"/>
  <c r="H3076" i="2"/>
  <c r="L3075" i="2" l="1"/>
  <c r="J3076" i="2"/>
  <c r="K3076" i="2" s="1"/>
  <c r="M3076" i="2" s="1"/>
  <c r="N3074" i="2"/>
  <c r="B3073" i="2"/>
  <c r="A3073" i="2"/>
  <c r="Q3078" i="2"/>
  <c r="I3077" i="2"/>
  <c r="H3077" i="2"/>
  <c r="L3076" i="2" l="1"/>
  <c r="J3077" i="2"/>
  <c r="K3077" i="2" s="1"/>
  <c r="M3077" i="2" s="1"/>
  <c r="N3075" i="2"/>
  <c r="B3074" i="2"/>
  <c r="A3074" i="2"/>
  <c r="Q3079" i="2"/>
  <c r="H3078" i="2"/>
  <c r="I3078" i="2"/>
  <c r="L3077" i="2" l="1"/>
  <c r="J3078" i="2"/>
  <c r="K3078" i="2" s="1"/>
  <c r="M3078" i="2" s="1"/>
  <c r="N3076" i="2"/>
  <c r="B3075" i="2"/>
  <c r="A3075" i="2"/>
  <c r="Q3080" i="2"/>
  <c r="I3079" i="2"/>
  <c r="H3079" i="2"/>
  <c r="L3078" i="2" l="1"/>
  <c r="J3079" i="2"/>
  <c r="K3079" i="2" s="1"/>
  <c r="M3079" i="2" s="1"/>
  <c r="N3077" i="2"/>
  <c r="B3076" i="2"/>
  <c r="A3076" i="2"/>
  <c r="Q3081" i="2"/>
  <c r="I3080" i="2"/>
  <c r="H3080" i="2"/>
  <c r="L3079" i="2" l="1"/>
  <c r="J3080" i="2"/>
  <c r="K3080" i="2" s="1"/>
  <c r="M3080" i="2" s="1"/>
  <c r="N3078" i="2"/>
  <c r="B3077" i="2"/>
  <c r="A3077" i="2"/>
  <c r="Q3082" i="2"/>
  <c r="I3081" i="2"/>
  <c r="H3081" i="2"/>
  <c r="L3080" i="2" l="1"/>
  <c r="J3081" i="2"/>
  <c r="K3081" i="2" s="1"/>
  <c r="M3081" i="2" s="1"/>
  <c r="N3079" i="2"/>
  <c r="B3078" i="2"/>
  <c r="A3078" i="2"/>
  <c r="Q3083" i="2"/>
  <c r="I3082" i="2"/>
  <c r="H3082" i="2"/>
  <c r="L3081" i="2" l="1"/>
  <c r="J3082" i="2"/>
  <c r="K3082" i="2" s="1"/>
  <c r="M3082" i="2" s="1"/>
  <c r="N3080" i="2"/>
  <c r="B3079" i="2"/>
  <c r="A3079" i="2"/>
  <c r="Q3084" i="2"/>
  <c r="I3083" i="2"/>
  <c r="H3083" i="2"/>
  <c r="L3082" i="2" l="1"/>
  <c r="J3083" i="2"/>
  <c r="K3083" i="2" s="1"/>
  <c r="M3083" i="2" s="1"/>
  <c r="N3081" i="2"/>
  <c r="B3080" i="2"/>
  <c r="A3080" i="2"/>
  <c r="Q3085" i="2"/>
  <c r="I3084" i="2"/>
  <c r="H3084" i="2"/>
  <c r="L3083" i="2" l="1"/>
  <c r="J3084" i="2"/>
  <c r="K3084" i="2" s="1"/>
  <c r="M3084" i="2" s="1"/>
  <c r="N3082" i="2"/>
  <c r="B3081" i="2"/>
  <c r="A3081" i="2"/>
  <c r="Q3086" i="2"/>
  <c r="I3085" i="2"/>
  <c r="H3085" i="2"/>
  <c r="L3084" i="2" l="1"/>
  <c r="J3085" i="2"/>
  <c r="K3085" i="2" s="1"/>
  <c r="M3085" i="2" s="1"/>
  <c r="N3083" i="2"/>
  <c r="B3082" i="2"/>
  <c r="A3082" i="2"/>
  <c r="Q3087" i="2"/>
  <c r="I3086" i="2"/>
  <c r="H3086" i="2"/>
  <c r="L3085" i="2" l="1"/>
  <c r="J3086" i="2"/>
  <c r="K3086" i="2" s="1"/>
  <c r="M3086" i="2" s="1"/>
  <c r="N3084" i="2"/>
  <c r="B3083" i="2"/>
  <c r="A3083" i="2"/>
  <c r="Q3088" i="2"/>
  <c r="I3087" i="2"/>
  <c r="H3087" i="2"/>
  <c r="L3086" i="2" l="1"/>
  <c r="J3087" i="2"/>
  <c r="K3087" i="2" s="1"/>
  <c r="M3087" i="2" s="1"/>
  <c r="B3084" i="2"/>
  <c r="A3084" i="2"/>
  <c r="Q3089" i="2"/>
  <c r="I3088" i="2"/>
  <c r="H3088" i="2"/>
  <c r="L3087" i="2" l="1"/>
  <c r="J3088" i="2"/>
  <c r="K3088" i="2" s="1"/>
  <c r="M3088" i="2" s="1"/>
  <c r="N3086" i="2"/>
  <c r="B3086" i="2" s="1"/>
  <c r="N3085" i="2"/>
  <c r="Q3090" i="2"/>
  <c r="I3089" i="2"/>
  <c r="H3089" i="2"/>
  <c r="L3088" i="2" l="1"/>
  <c r="A3085" i="2"/>
  <c r="N3087" i="2"/>
  <c r="J3089" i="2"/>
  <c r="K3089" i="2" s="1"/>
  <c r="M3089" i="2" s="1"/>
  <c r="A3086" i="2"/>
  <c r="B3085" i="2"/>
  <c r="Q3091" i="2"/>
  <c r="I3090" i="2"/>
  <c r="H3090" i="2"/>
  <c r="L3089" i="2" l="1"/>
  <c r="B3087" i="2"/>
  <c r="N3088" i="2"/>
  <c r="J3090" i="2"/>
  <c r="K3090" i="2" s="1"/>
  <c r="M3090" i="2" s="1"/>
  <c r="A3087" i="2"/>
  <c r="Q3092" i="2"/>
  <c r="I3091" i="2"/>
  <c r="H3091" i="2"/>
  <c r="L3090" i="2" l="1"/>
  <c r="B3088" i="2"/>
  <c r="A3088" i="2"/>
  <c r="J3091" i="2"/>
  <c r="K3091" i="2" s="1"/>
  <c r="M3091" i="2" s="1"/>
  <c r="N3089" i="2"/>
  <c r="Q3093" i="2"/>
  <c r="I3092" i="2"/>
  <c r="H3092" i="2"/>
  <c r="L3091" i="2" l="1"/>
  <c r="J3092" i="2"/>
  <c r="K3092" i="2" s="1"/>
  <c r="M3092" i="2" s="1"/>
  <c r="N3090" i="2"/>
  <c r="B3089" i="2"/>
  <c r="A3089" i="2"/>
  <c r="Q3094" i="2"/>
  <c r="I3093" i="2"/>
  <c r="H3093" i="2"/>
  <c r="L3092" i="2" l="1"/>
  <c r="J3093" i="2"/>
  <c r="K3093" i="2" s="1"/>
  <c r="M3093" i="2" s="1"/>
  <c r="N3091" i="2"/>
  <c r="B3090" i="2"/>
  <c r="A3090" i="2"/>
  <c r="Q3095" i="2"/>
  <c r="I3094" i="2"/>
  <c r="H3094" i="2"/>
  <c r="L3093" i="2" l="1"/>
  <c r="J3094" i="2"/>
  <c r="K3094" i="2" s="1"/>
  <c r="M3094" i="2" s="1"/>
  <c r="N3092" i="2"/>
  <c r="B3091" i="2"/>
  <c r="A3091" i="2"/>
  <c r="Q3096" i="2"/>
  <c r="I3095" i="2"/>
  <c r="H3095" i="2"/>
  <c r="L3094" i="2" l="1"/>
  <c r="J3095" i="2"/>
  <c r="K3095" i="2" s="1"/>
  <c r="M3095" i="2" s="1"/>
  <c r="N3093" i="2"/>
  <c r="B3092" i="2"/>
  <c r="A3092" i="2"/>
  <c r="Q3097" i="2"/>
  <c r="I3096" i="2"/>
  <c r="H3096" i="2"/>
  <c r="L3095" i="2" l="1"/>
  <c r="J3096" i="2"/>
  <c r="K3096" i="2" s="1"/>
  <c r="M3096" i="2" s="1"/>
  <c r="N3094" i="2"/>
  <c r="B3093" i="2"/>
  <c r="A3093" i="2"/>
  <c r="Q3098" i="2"/>
  <c r="I3097" i="2"/>
  <c r="H3097" i="2"/>
  <c r="L3096" i="2" l="1"/>
  <c r="J3097" i="2"/>
  <c r="K3097" i="2" s="1"/>
  <c r="M3097" i="2" s="1"/>
  <c r="N3095" i="2"/>
  <c r="B3094" i="2"/>
  <c r="A3094" i="2"/>
  <c r="Q3099" i="2"/>
  <c r="I3098" i="2"/>
  <c r="H3098" i="2"/>
  <c r="L3097" i="2" l="1"/>
  <c r="J3098" i="2"/>
  <c r="K3098" i="2" s="1"/>
  <c r="M3098" i="2" s="1"/>
  <c r="N3096" i="2"/>
  <c r="B3095" i="2"/>
  <c r="A3095" i="2"/>
  <c r="Q3100" i="2"/>
  <c r="I3099" i="2"/>
  <c r="H3099" i="2"/>
  <c r="L3098" i="2" l="1"/>
  <c r="J3099" i="2"/>
  <c r="K3099" i="2" s="1"/>
  <c r="M3099" i="2" s="1"/>
  <c r="N3097" i="2"/>
  <c r="B3096" i="2"/>
  <c r="A3096" i="2"/>
  <c r="Q3101" i="2"/>
  <c r="I3100" i="2"/>
  <c r="H3100" i="2"/>
  <c r="L3099" i="2" l="1"/>
  <c r="J3100" i="2"/>
  <c r="K3100" i="2" s="1"/>
  <c r="M3100" i="2" s="1"/>
  <c r="N3098" i="2"/>
  <c r="B3097" i="2"/>
  <c r="A3097" i="2"/>
  <c r="Q3102" i="2"/>
  <c r="I3101" i="2"/>
  <c r="H3101" i="2"/>
  <c r="L3100" i="2" l="1"/>
  <c r="J3101" i="2"/>
  <c r="K3101" i="2" s="1"/>
  <c r="M3101" i="2" s="1"/>
  <c r="N3099" i="2"/>
  <c r="B3098" i="2"/>
  <c r="A3098" i="2"/>
  <c r="Q3103" i="2"/>
  <c r="I3102" i="2"/>
  <c r="H3102" i="2"/>
  <c r="L3101" i="2" l="1"/>
  <c r="J3102" i="2"/>
  <c r="K3102" i="2" s="1"/>
  <c r="M3102" i="2" s="1"/>
  <c r="N3100" i="2"/>
  <c r="B3099" i="2"/>
  <c r="A3099" i="2"/>
  <c r="Q3104" i="2"/>
  <c r="I3103" i="2"/>
  <c r="H3103" i="2"/>
  <c r="L3102" i="2" l="1"/>
  <c r="J3103" i="2"/>
  <c r="K3103" i="2" s="1"/>
  <c r="M3103" i="2" s="1"/>
  <c r="N3101" i="2"/>
  <c r="B3100" i="2"/>
  <c r="A3100" i="2"/>
  <c r="Q3105" i="2"/>
  <c r="I3104" i="2"/>
  <c r="H3104" i="2"/>
  <c r="L3103" i="2" l="1"/>
  <c r="J3104" i="2"/>
  <c r="K3104" i="2" s="1"/>
  <c r="M3104" i="2" s="1"/>
  <c r="N3102" i="2"/>
  <c r="B3101" i="2"/>
  <c r="A3101" i="2"/>
  <c r="Q3106" i="2"/>
  <c r="I3105" i="2"/>
  <c r="H3105" i="2"/>
  <c r="L3104" i="2" l="1"/>
  <c r="J3105" i="2"/>
  <c r="K3105" i="2" s="1"/>
  <c r="M3105" i="2" s="1"/>
  <c r="N3103" i="2"/>
  <c r="B3102" i="2"/>
  <c r="A3102" i="2"/>
  <c r="Q3107" i="2"/>
  <c r="H3106" i="2"/>
  <c r="I3106" i="2"/>
  <c r="L3105" i="2" l="1"/>
  <c r="J3106" i="2"/>
  <c r="K3106" i="2" s="1"/>
  <c r="M3106" i="2" s="1"/>
  <c r="N3104" i="2"/>
  <c r="B3103" i="2"/>
  <c r="A3103" i="2"/>
  <c r="Q3108" i="2"/>
  <c r="I3107" i="2"/>
  <c r="H3107" i="2"/>
  <c r="L3106" i="2" l="1"/>
  <c r="J3107" i="2"/>
  <c r="K3107" i="2" s="1"/>
  <c r="M3107" i="2" s="1"/>
  <c r="N3105" i="2"/>
  <c r="B3104" i="2"/>
  <c r="A3104" i="2"/>
  <c r="Q3109" i="2"/>
  <c r="I3108" i="2"/>
  <c r="H3108" i="2"/>
  <c r="L3107" i="2" l="1"/>
  <c r="J3108" i="2"/>
  <c r="K3108" i="2" s="1"/>
  <c r="M3108" i="2" s="1"/>
  <c r="N3106" i="2"/>
  <c r="B3105" i="2"/>
  <c r="A3105" i="2"/>
  <c r="Q3110" i="2"/>
  <c r="I3109" i="2"/>
  <c r="H3109" i="2"/>
  <c r="L3108" i="2" l="1"/>
  <c r="J3109" i="2"/>
  <c r="K3109" i="2" s="1"/>
  <c r="M3109" i="2" s="1"/>
  <c r="N3107" i="2"/>
  <c r="B3106" i="2"/>
  <c r="A3106" i="2"/>
  <c r="Q3111" i="2"/>
  <c r="I3110" i="2"/>
  <c r="H3110" i="2"/>
  <c r="L3109" i="2" l="1"/>
  <c r="J3110" i="2"/>
  <c r="K3110" i="2" s="1"/>
  <c r="M3110" i="2" s="1"/>
  <c r="N3108" i="2"/>
  <c r="B3107" i="2"/>
  <c r="A3107" i="2"/>
  <c r="Q3112" i="2"/>
  <c r="I3111" i="2"/>
  <c r="H3111" i="2"/>
  <c r="L3110" i="2" l="1"/>
  <c r="J3111" i="2"/>
  <c r="K3111" i="2" s="1"/>
  <c r="M3111" i="2" s="1"/>
  <c r="N3109" i="2"/>
  <c r="B3108" i="2"/>
  <c r="A3108" i="2"/>
  <c r="Q3113" i="2"/>
  <c r="I3112" i="2"/>
  <c r="H3112" i="2"/>
  <c r="L3111" i="2" l="1"/>
  <c r="J3112" i="2"/>
  <c r="K3112" i="2" s="1"/>
  <c r="M3112" i="2" s="1"/>
  <c r="N3110" i="2"/>
  <c r="B3109" i="2"/>
  <c r="A3109" i="2"/>
  <c r="Q3114" i="2"/>
  <c r="I3113" i="2"/>
  <c r="H3113" i="2"/>
  <c r="L3112" i="2" l="1"/>
  <c r="J3113" i="2"/>
  <c r="K3113" i="2" s="1"/>
  <c r="M3113" i="2" s="1"/>
  <c r="N3111" i="2"/>
  <c r="B3110" i="2"/>
  <c r="A3110" i="2"/>
  <c r="Q3115" i="2"/>
  <c r="I3114" i="2"/>
  <c r="H3114" i="2"/>
  <c r="L3113" i="2" l="1"/>
  <c r="J3114" i="2"/>
  <c r="K3114" i="2" s="1"/>
  <c r="M3114" i="2" s="1"/>
  <c r="N3112" i="2"/>
  <c r="B3111" i="2"/>
  <c r="A3111" i="2"/>
  <c r="Q3116" i="2"/>
  <c r="I3115" i="2"/>
  <c r="H3115" i="2"/>
  <c r="L3114" i="2" l="1"/>
  <c r="J3115" i="2"/>
  <c r="K3115" i="2" s="1"/>
  <c r="M3115" i="2" s="1"/>
  <c r="N3113" i="2"/>
  <c r="B3112" i="2"/>
  <c r="A3112" i="2"/>
  <c r="Q3117" i="2"/>
  <c r="I3116" i="2"/>
  <c r="H3116" i="2"/>
  <c r="L3115" i="2" l="1"/>
  <c r="J3116" i="2"/>
  <c r="K3116" i="2" s="1"/>
  <c r="M3116" i="2" s="1"/>
  <c r="N3114" i="2"/>
  <c r="B3113" i="2"/>
  <c r="A3113" i="2"/>
  <c r="Q3118" i="2"/>
  <c r="I3117" i="2"/>
  <c r="H3117" i="2"/>
  <c r="L3116" i="2" l="1"/>
  <c r="J3117" i="2"/>
  <c r="K3117" i="2" s="1"/>
  <c r="M3117" i="2" s="1"/>
  <c r="N3115" i="2"/>
  <c r="B3114" i="2"/>
  <c r="A3114" i="2"/>
  <c r="Q3119" i="2"/>
  <c r="I3118" i="2"/>
  <c r="H3118" i="2"/>
  <c r="L3117" i="2" l="1"/>
  <c r="J3118" i="2"/>
  <c r="K3118" i="2" s="1"/>
  <c r="M3118" i="2" s="1"/>
  <c r="N3116" i="2"/>
  <c r="B3115" i="2"/>
  <c r="A3115" i="2"/>
  <c r="Q3120" i="2"/>
  <c r="I3119" i="2"/>
  <c r="H3119" i="2"/>
  <c r="L3118" i="2" l="1"/>
  <c r="J3119" i="2"/>
  <c r="K3119" i="2" s="1"/>
  <c r="M3119" i="2" s="1"/>
  <c r="N3117" i="2"/>
  <c r="B3116" i="2"/>
  <c r="A3116" i="2"/>
  <c r="Q3121" i="2"/>
  <c r="I3120" i="2"/>
  <c r="H3120" i="2"/>
  <c r="L3119" i="2" l="1"/>
  <c r="J3120" i="2"/>
  <c r="K3120" i="2" s="1"/>
  <c r="M3120" i="2" s="1"/>
  <c r="N3118" i="2"/>
  <c r="B3117" i="2"/>
  <c r="A3117" i="2"/>
  <c r="Q3122" i="2"/>
  <c r="I3121" i="2"/>
  <c r="H3121" i="2"/>
  <c r="L3120" i="2" l="1"/>
  <c r="J3121" i="2"/>
  <c r="K3121" i="2" s="1"/>
  <c r="M3121" i="2" s="1"/>
  <c r="N3119" i="2"/>
  <c r="B3118" i="2"/>
  <c r="A3118" i="2"/>
  <c r="Q3123" i="2"/>
  <c r="I3122" i="2"/>
  <c r="H3122" i="2"/>
  <c r="L3121" i="2" l="1"/>
  <c r="J3122" i="2"/>
  <c r="K3122" i="2" s="1"/>
  <c r="M3122" i="2" s="1"/>
  <c r="N3120" i="2"/>
  <c r="B3119" i="2"/>
  <c r="A3119" i="2"/>
  <c r="Q3124" i="2"/>
  <c r="I3123" i="2"/>
  <c r="H3123" i="2"/>
  <c r="L3122" i="2" l="1"/>
  <c r="J3123" i="2"/>
  <c r="K3123" i="2" s="1"/>
  <c r="M3123" i="2" s="1"/>
  <c r="N3121" i="2"/>
  <c r="B3120" i="2"/>
  <c r="A3120" i="2"/>
  <c r="Q3125" i="2"/>
  <c r="I3124" i="2"/>
  <c r="H3124" i="2"/>
  <c r="L3123" i="2" l="1"/>
  <c r="J3124" i="2"/>
  <c r="K3124" i="2" s="1"/>
  <c r="M3124" i="2" s="1"/>
  <c r="N3122" i="2"/>
  <c r="B3121" i="2"/>
  <c r="A3121" i="2"/>
  <c r="Q3126" i="2"/>
  <c r="I3125" i="2"/>
  <c r="H3125" i="2"/>
  <c r="L3124" i="2" l="1"/>
  <c r="J3125" i="2"/>
  <c r="K3125" i="2" s="1"/>
  <c r="M3125" i="2" s="1"/>
  <c r="N3123" i="2"/>
  <c r="B3122" i="2"/>
  <c r="A3122" i="2"/>
  <c r="Q3127" i="2"/>
  <c r="I3126" i="2"/>
  <c r="H3126" i="2"/>
  <c r="L3125" i="2" l="1"/>
  <c r="J3126" i="2"/>
  <c r="K3126" i="2" s="1"/>
  <c r="M3126" i="2" s="1"/>
  <c r="N3124" i="2"/>
  <c r="B3123" i="2"/>
  <c r="A3123" i="2"/>
  <c r="Q3128" i="2"/>
  <c r="I3127" i="2"/>
  <c r="H3127" i="2"/>
  <c r="L3126" i="2" l="1"/>
  <c r="J3127" i="2"/>
  <c r="K3127" i="2" s="1"/>
  <c r="M3127" i="2" s="1"/>
  <c r="N3125" i="2"/>
  <c r="B3124" i="2"/>
  <c r="A3124" i="2"/>
  <c r="Q3129" i="2"/>
  <c r="I3128" i="2"/>
  <c r="H3128" i="2"/>
  <c r="L3127" i="2" l="1"/>
  <c r="J3128" i="2"/>
  <c r="K3128" i="2" s="1"/>
  <c r="M3128" i="2" s="1"/>
  <c r="N3126" i="2"/>
  <c r="B3125" i="2"/>
  <c r="A3125" i="2"/>
  <c r="Q3130" i="2"/>
  <c r="I3129" i="2"/>
  <c r="H3129" i="2"/>
  <c r="L3128" i="2" l="1"/>
  <c r="J3129" i="2"/>
  <c r="K3129" i="2" s="1"/>
  <c r="M3129" i="2" s="1"/>
  <c r="N3127" i="2"/>
  <c r="B3126" i="2"/>
  <c r="A3126" i="2"/>
  <c r="Q3131" i="2"/>
  <c r="I3130" i="2"/>
  <c r="H3130" i="2"/>
  <c r="L3129" i="2" l="1"/>
  <c r="J3130" i="2"/>
  <c r="K3130" i="2" s="1"/>
  <c r="M3130" i="2" s="1"/>
  <c r="N3128" i="2"/>
  <c r="B3127" i="2"/>
  <c r="A3127" i="2"/>
  <c r="Q3132" i="2"/>
  <c r="I3131" i="2"/>
  <c r="H3131" i="2"/>
  <c r="L3130" i="2" l="1"/>
  <c r="J3131" i="2"/>
  <c r="K3131" i="2" s="1"/>
  <c r="M3131" i="2" s="1"/>
  <c r="N3129" i="2"/>
  <c r="B3128" i="2"/>
  <c r="A3128" i="2"/>
  <c r="Q3133" i="2"/>
  <c r="I3132" i="2"/>
  <c r="H3132" i="2"/>
  <c r="L3131" i="2" l="1"/>
  <c r="J3132" i="2"/>
  <c r="K3132" i="2" s="1"/>
  <c r="M3132" i="2" s="1"/>
  <c r="N3130" i="2"/>
  <c r="B3129" i="2"/>
  <c r="A3129" i="2"/>
  <c r="Q3134" i="2"/>
  <c r="I3133" i="2"/>
  <c r="H3133" i="2"/>
  <c r="L3132" i="2" l="1"/>
  <c r="B3130" i="2"/>
  <c r="J3133" i="2"/>
  <c r="K3133" i="2" s="1"/>
  <c r="M3133" i="2" s="1"/>
  <c r="A3130" i="2"/>
  <c r="N3131" i="2"/>
  <c r="Q3135" i="2"/>
  <c r="I3134" i="2"/>
  <c r="H3134" i="2"/>
  <c r="L3133" i="2" l="1"/>
  <c r="J3134" i="2"/>
  <c r="K3134" i="2" s="1"/>
  <c r="M3134" i="2" s="1"/>
  <c r="N3132" i="2"/>
  <c r="B3131" i="2"/>
  <c r="A3131" i="2"/>
  <c r="Q3136" i="2"/>
  <c r="I3135" i="2"/>
  <c r="H3135" i="2"/>
  <c r="L3134" i="2" l="1"/>
  <c r="J3135" i="2"/>
  <c r="K3135" i="2" s="1"/>
  <c r="M3135" i="2" s="1"/>
  <c r="N3133" i="2"/>
  <c r="B3132" i="2"/>
  <c r="A3132" i="2"/>
  <c r="Q3137" i="2"/>
  <c r="I3136" i="2"/>
  <c r="H3136" i="2"/>
  <c r="L3135" i="2" l="1"/>
  <c r="J3136" i="2"/>
  <c r="K3136" i="2" s="1"/>
  <c r="M3136" i="2" s="1"/>
  <c r="N3134" i="2"/>
  <c r="B3133" i="2"/>
  <c r="A3133" i="2"/>
  <c r="Q3138" i="2"/>
  <c r="I3137" i="2"/>
  <c r="H3137" i="2"/>
  <c r="L3136" i="2" l="1"/>
  <c r="J3137" i="2"/>
  <c r="K3137" i="2" s="1"/>
  <c r="M3137" i="2" s="1"/>
  <c r="N3135" i="2"/>
  <c r="B3134" i="2"/>
  <c r="A3134" i="2"/>
  <c r="Q3139" i="2"/>
  <c r="I3138" i="2"/>
  <c r="H3138" i="2"/>
  <c r="L3137" i="2" l="1"/>
  <c r="J3138" i="2"/>
  <c r="K3138" i="2" s="1"/>
  <c r="M3138" i="2" s="1"/>
  <c r="N3136" i="2"/>
  <c r="B3135" i="2"/>
  <c r="A3135" i="2"/>
  <c r="Q3140" i="2"/>
  <c r="I3139" i="2"/>
  <c r="H3139" i="2"/>
  <c r="L3138" i="2" l="1"/>
  <c r="J3139" i="2"/>
  <c r="K3139" i="2" s="1"/>
  <c r="M3139" i="2" s="1"/>
  <c r="N3137" i="2"/>
  <c r="B3136" i="2"/>
  <c r="A3136" i="2"/>
  <c r="Q3141" i="2"/>
  <c r="I3140" i="2"/>
  <c r="H3140" i="2"/>
  <c r="L3139" i="2" l="1"/>
  <c r="J3140" i="2"/>
  <c r="K3140" i="2" s="1"/>
  <c r="M3140" i="2" s="1"/>
  <c r="N3138" i="2"/>
  <c r="B3137" i="2"/>
  <c r="A3137" i="2"/>
  <c r="Q3142" i="2"/>
  <c r="I3141" i="2"/>
  <c r="H3141" i="2"/>
  <c r="L3140" i="2" l="1"/>
  <c r="J3141" i="2"/>
  <c r="K3141" i="2" s="1"/>
  <c r="M3141" i="2" s="1"/>
  <c r="N3139" i="2"/>
  <c r="B3138" i="2"/>
  <c r="A3138" i="2"/>
  <c r="Q3143" i="2"/>
  <c r="I3142" i="2"/>
  <c r="H3142" i="2"/>
  <c r="L3141" i="2" l="1"/>
  <c r="J3142" i="2"/>
  <c r="K3142" i="2" s="1"/>
  <c r="M3142" i="2" s="1"/>
  <c r="N3140" i="2"/>
  <c r="B3139" i="2"/>
  <c r="A3139" i="2"/>
  <c r="Q3144" i="2"/>
  <c r="I3143" i="2"/>
  <c r="H3143" i="2"/>
  <c r="L3142" i="2" l="1"/>
  <c r="J3143" i="2"/>
  <c r="K3143" i="2" s="1"/>
  <c r="M3143" i="2" s="1"/>
  <c r="N3141" i="2"/>
  <c r="B3140" i="2"/>
  <c r="A3140" i="2"/>
  <c r="Q3145" i="2"/>
  <c r="I3144" i="2"/>
  <c r="H3144" i="2"/>
  <c r="L3143" i="2" l="1"/>
  <c r="J3144" i="2"/>
  <c r="K3144" i="2" s="1"/>
  <c r="M3144" i="2" s="1"/>
  <c r="N3142" i="2"/>
  <c r="B3141" i="2"/>
  <c r="A3141" i="2"/>
  <c r="Q3146" i="2"/>
  <c r="I3145" i="2"/>
  <c r="H3145" i="2"/>
  <c r="L3144" i="2" l="1"/>
  <c r="J3145" i="2"/>
  <c r="K3145" i="2" s="1"/>
  <c r="M3145" i="2" s="1"/>
  <c r="N3143" i="2"/>
  <c r="B3142" i="2"/>
  <c r="A3142" i="2"/>
  <c r="Q3147" i="2"/>
  <c r="I3146" i="2"/>
  <c r="H3146" i="2"/>
  <c r="L3145" i="2" l="1"/>
  <c r="J3146" i="2"/>
  <c r="K3146" i="2" s="1"/>
  <c r="M3146" i="2" s="1"/>
  <c r="N3144" i="2"/>
  <c r="B3143" i="2"/>
  <c r="A3143" i="2"/>
  <c r="Q3148" i="2"/>
  <c r="I3147" i="2"/>
  <c r="H3147" i="2"/>
  <c r="L3146" i="2" l="1"/>
  <c r="J3147" i="2"/>
  <c r="K3147" i="2" s="1"/>
  <c r="M3147" i="2" s="1"/>
  <c r="N3145" i="2"/>
  <c r="B3144" i="2"/>
  <c r="A3144" i="2"/>
  <c r="Q3149" i="2"/>
  <c r="I3148" i="2"/>
  <c r="H3148" i="2"/>
  <c r="L3147" i="2" l="1"/>
  <c r="J3148" i="2"/>
  <c r="K3148" i="2" s="1"/>
  <c r="M3148" i="2" s="1"/>
  <c r="N3146" i="2"/>
  <c r="B3145" i="2"/>
  <c r="A3145" i="2"/>
  <c r="Q3150" i="2"/>
  <c r="I3149" i="2"/>
  <c r="H3149" i="2"/>
  <c r="L3148" i="2" l="1"/>
  <c r="J3149" i="2"/>
  <c r="K3149" i="2" s="1"/>
  <c r="M3149" i="2" s="1"/>
  <c r="N3147" i="2"/>
  <c r="B3146" i="2"/>
  <c r="A3146" i="2"/>
  <c r="Q3151" i="2"/>
  <c r="I3150" i="2"/>
  <c r="H3150" i="2"/>
  <c r="L3149" i="2" l="1"/>
  <c r="J3150" i="2"/>
  <c r="K3150" i="2" s="1"/>
  <c r="M3150" i="2" s="1"/>
  <c r="N3148" i="2"/>
  <c r="B3147" i="2"/>
  <c r="A3147" i="2"/>
  <c r="Q3152" i="2"/>
  <c r="I3151" i="2"/>
  <c r="H3151" i="2"/>
  <c r="L3150" i="2" l="1"/>
  <c r="J3151" i="2"/>
  <c r="K3151" i="2" s="1"/>
  <c r="M3151" i="2" s="1"/>
  <c r="N3149" i="2"/>
  <c r="B3148" i="2"/>
  <c r="A3148" i="2"/>
  <c r="Q3153" i="2"/>
  <c r="I3152" i="2"/>
  <c r="H3152" i="2"/>
  <c r="L3151" i="2" l="1"/>
  <c r="J3152" i="2"/>
  <c r="K3152" i="2" s="1"/>
  <c r="M3152" i="2" s="1"/>
  <c r="N3150" i="2"/>
  <c r="B3149" i="2"/>
  <c r="A3149" i="2"/>
  <c r="Q3154" i="2"/>
  <c r="I3153" i="2"/>
  <c r="H3153" i="2"/>
  <c r="L3152" i="2" l="1"/>
  <c r="J3153" i="2"/>
  <c r="K3153" i="2" s="1"/>
  <c r="M3153" i="2" s="1"/>
  <c r="N3151" i="2"/>
  <c r="B3150" i="2"/>
  <c r="A3150" i="2"/>
  <c r="Q3155" i="2"/>
  <c r="I3154" i="2"/>
  <c r="H3154" i="2"/>
  <c r="L3153" i="2" l="1"/>
  <c r="J3154" i="2"/>
  <c r="K3154" i="2" s="1"/>
  <c r="M3154" i="2" s="1"/>
  <c r="N3152" i="2"/>
  <c r="B3151" i="2"/>
  <c r="A3151" i="2"/>
  <c r="Q3156" i="2"/>
  <c r="I3155" i="2"/>
  <c r="H3155" i="2"/>
  <c r="L3154" i="2" l="1"/>
  <c r="J3155" i="2"/>
  <c r="K3155" i="2" s="1"/>
  <c r="M3155" i="2" s="1"/>
  <c r="N3153" i="2"/>
  <c r="B3152" i="2"/>
  <c r="A3152" i="2"/>
  <c r="Q3157" i="2"/>
  <c r="I3156" i="2"/>
  <c r="H3156" i="2"/>
  <c r="L3155" i="2" l="1"/>
  <c r="J3156" i="2"/>
  <c r="K3156" i="2" s="1"/>
  <c r="M3156" i="2" s="1"/>
  <c r="N3154" i="2"/>
  <c r="B3153" i="2"/>
  <c r="A3153" i="2"/>
  <c r="Q3158" i="2"/>
  <c r="I3157" i="2"/>
  <c r="H3157" i="2"/>
  <c r="L3156" i="2" l="1"/>
  <c r="J3157" i="2"/>
  <c r="K3157" i="2" s="1"/>
  <c r="M3157" i="2" s="1"/>
  <c r="N3155" i="2"/>
  <c r="B3154" i="2"/>
  <c r="A3154" i="2"/>
  <c r="Q3159" i="2"/>
  <c r="I3158" i="2"/>
  <c r="H3158" i="2"/>
  <c r="L3157" i="2" l="1"/>
  <c r="J3158" i="2"/>
  <c r="K3158" i="2" s="1"/>
  <c r="M3158" i="2" s="1"/>
  <c r="N3156" i="2"/>
  <c r="B3155" i="2"/>
  <c r="A3155" i="2"/>
  <c r="Q3160" i="2"/>
  <c r="I3159" i="2"/>
  <c r="H3159" i="2"/>
  <c r="L3158" i="2" l="1"/>
  <c r="J3159" i="2"/>
  <c r="K3159" i="2" s="1"/>
  <c r="M3159" i="2" s="1"/>
  <c r="N3157" i="2"/>
  <c r="B3156" i="2"/>
  <c r="A3156" i="2"/>
  <c r="Q3161" i="2"/>
  <c r="I3160" i="2"/>
  <c r="H3160" i="2"/>
  <c r="L3159" i="2" l="1"/>
  <c r="J3160" i="2"/>
  <c r="K3160" i="2" s="1"/>
  <c r="M3160" i="2" s="1"/>
  <c r="N3158" i="2"/>
  <c r="B3157" i="2"/>
  <c r="A3157" i="2"/>
  <c r="Q3162" i="2"/>
  <c r="I3161" i="2"/>
  <c r="H3161" i="2"/>
  <c r="L3160" i="2" l="1"/>
  <c r="J3161" i="2"/>
  <c r="K3161" i="2" s="1"/>
  <c r="M3161" i="2" s="1"/>
  <c r="N3159" i="2"/>
  <c r="B3158" i="2"/>
  <c r="A3158" i="2"/>
  <c r="Q3163" i="2"/>
  <c r="I3162" i="2"/>
  <c r="H3162" i="2"/>
  <c r="L3161" i="2" l="1"/>
  <c r="J3162" i="2"/>
  <c r="K3162" i="2" s="1"/>
  <c r="M3162" i="2" s="1"/>
  <c r="N3160" i="2"/>
  <c r="B3159" i="2"/>
  <c r="A3159" i="2"/>
  <c r="Q3164" i="2"/>
  <c r="I3163" i="2"/>
  <c r="H3163" i="2"/>
  <c r="L3162" i="2" l="1"/>
  <c r="J3163" i="2"/>
  <c r="K3163" i="2" s="1"/>
  <c r="M3163" i="2" s="1"/>
  <c r="N3161" i="2"/>
  <c r="B3160" i="2"/>
  <c r="A3160" i="2"/>
  <c r="Q3165" i="2"/>
  <c r="I3164" i="2"/>
  <c r="H3164" i="2"/>
  <c r="L3163" i="2" l="1"/>
  <c r="J3164" i="2"/>
  <c r="K3164" i="2" s="1"/>
  <c r="M3164" i="2" s="1"/>
  <c r="N3162" i="2"/>
  <c r="B3161" i="2"/>
  <c r="A3161" i="2"/>
  <c r="Q3166" i="2"/>
  <c r="I3165" i="2"/>
  <c r="H3165" i="2"/>
  <c r="L3164" i="2" l="1"/>
  <c r="J3165" i="2"/>
  <c r="K3165" i="2" s="1"/>
  <c r="M3165" i="2" s="1"/>
  <c r="N3163" i="2"/>
  <c r="B3162" i="2"/>
  <c r="A3162" i="2"/>
  <c r="Q3167" i="2"/>
  <c r="I3166" i="2"/>
  <c r="H3166" i="2"/>
  <c r="L3165" i="2" l="1"/>
  <c r="J3166" i="2"/>
  <c r="K3166" i="2" s="1"/>
  <c r="M3166" i="2" s="1"/>
  <c r="N3164" i="2"/>
  <c r="B3163" i="2"/>
  <c r="A3163" i="2"/>
  <c r="Q3168" i="2"/>
  <c r="I3167" i="2"/>
  <c r="H3167" i="2"/>
  <c r="L3166" i="2" l="1"/>
  <c r="J3167" i="2"/>
  <c r="K3167" i="2" s="1"/>
  <c r="M3167" i="2" s="1"/>
  <c r="N3165" i="2"/>
  <c r="B3164" i="2"/>
  <c r="A3164" i="2"/>
  <c r="Q3169" i="2"/>
  <c r="I3168" i="2"/>
  <c r="H3168" i="2"/>
  <c r="L3167" i="2" l="1"/>
  <c r="J3168" i="2"/>
  <c r="K3168" i="2" s="1"/>
  <c r="M3168" i="2" s="1"/>
  <c r="N3166" i="2"/>
  <c r="B3165" i="2"/>
  <c r="A3165" i="2"/>
  <c r="Q3170" i="2"/>
  <c r="I3169" i="2"/>
  <c r="H3169" i="2"/>
  <c r="L3168" i="2" l="1"/>
  <c r="J3169" i="2"/>
  <c r="K3169" i="2" s="1"/>
  <c r="M3169" i="2" s="1"/>
  <c r="N3167" i="2"/>
  <c r="B3166" i="2"/>
  <c r="A3166" i="2"/>
  <c r="Q3171" i="2"/>
  <c r="I3170" i="2"/>
  <c r="H3170" i="2"/>
  <c r="L3169" i="2" l="1"/>
  <c r="J3170" i="2"/>
  <c r="K3170" i="2" s="1"/>
  <c r="M3170" i="2" s="1"/>
  <c r="N3168" i="2"/>
  <c r="B3167" i="2"/>
  <c r="A3167" i="2"/>
  <c r="Q3172" i="2"/>
  <c r="I3171" i="2"/>
  <c r="H3171" i="2"/>
  <c r="L3170" i="2" l="1"/>
  <c r="N3169" i="2"/>
  <c r="J3171" i="2"/>
  <c r="K3171" i="2" s="1"/>
  <c r="M3171" i="2" s="1"/>
  <c r="B3168" i="2"/>
  <c r="A3168" i="2"/>
  <c r="Q3173" i="2"/>
  <c r="I3172" i="2"/>
  <c r="H3172" i="2"/>
  <c r="L3171" i="2" l="1"/>
  <c r="J3172" i="2"/>
  <c r="K3172" i="2" s="1"/>
  <c r="M3172" i="2" s="1"/>
  <c r="N3170" i="2"/>
  <c r="B3169" i="2"/>
  <c r="A3169" i="2"/>
  <c r="Q3174" i="2"/>
  <c r="I3173" i="2"/>
  <c r="H3173" i="2"/>
  <c r="L3172" i="2" l="1"/>
  <c r="J3173" i="2"/>
  <c r="K3173" i="2" s="1"/>
  <c r="M3173" i="2" s="1"/>
  <c r="N3171" i="2"/>
  <c r="B3170" i="2"/>
  <c r="A3170" i="2"/>
  <c r="Q3175" i="2"/>
  <c r="I3174" i="2"/>
  <c r="H3174" i="2"/>
  <c r="L3173" i="2" l="1"/>
  <c r="J3174" i="2"/>
  <c r="K3174" i="2" s="1"/>
  <c r="M3174" i="2" s="1"/>
  <c r="N3172" i="2"/>
  <c r="B3171" i="2"/>
  <c r="A3171" i="2"/>
  <c r="Q3176" i="2"/>
  <c r="I3175" i="2"/>
  <c r="H3175" i="2"/>
  <c r="L3174" i="2" l="1"/>
  <c r="J3175" i="2"/>
  <c r="K3175" i="2" s="1"/>
  <c r="M3175" i="2" s="1"/>
  <c r="N3173" i="2"/>
  <c r="B3172" i="2"/>
  <c r="A3172" i="2"/>
  <c r="Q3177" i="2"/>
  <c r="I3176" i="2"/>
  <c r="H3176" i="2"/>
  <c r="L3175" i="2" l="1"/>
  <c r="J3176" i="2"/>
  <c r="K3176" i="2" s="1"/>
  <c r="M3176" i="2" s="1"/>
  <c r="N3174" i="2"/>
  <c r="B3173" i="2"/>
  <c r="A3173" i="2"/>
  <c r="Q3178" i="2"/>
  <c r="I3177" i="2"/>
  <c r="H3177" i="2"/>
  <c r="L3176" i="2" l="1"/>
  <c r="J3177" i="2"/>
  <c r="K3177" i="2" s="1"/>
  <c r="M3177" i="2" s="1"/>
  <c r="N3175" i="2"/>
  <c r="B3174" i="2"/>
  <c r="A3174" i="2"/>
  <c r="Q3179" i="2"/>
  <c r="I3178" i="2"/>
  <c r="H3178" i="2"/>
  <c r="L3177" i="2" l="1"/>
  <c r="J3178" i="2"/>
  <c r="K3178" i="2" s="1"/>
  <c r="M3178" i="2" s="1"/>
  <c r="N3176" i="2"/>
  <c r="B3175" i="2"/>
  <c r="A3175" i="2"/>
  <c r="Q3180" i="2"/>
  <c r="I3179" i="2"/>
  <c r="H3179" i="2"/>
  <c r="L3178" i="2" l="1"/>
  <c r="J3179" i="2"/>
  <c r="K3179" i="2" s="1"/>
  <c r="M3179" i="2" s="1"/>
  <c r="N3177" i="2"/>
  <c r="B3176" i="2"/>
  <c r="A3176" i="2"/>
  <c r="Q3181" i="2"/>
  <c r="I3180" i="2"/>
  <c r="H3180" i="2"/>
  <c r="L3179" i="2" l="1"/>
  <c r="J3180" i="2"/>
  <c r="K3180" i="2" s="1"/>
  <c r="M3180" i="2" s="1"/>
  <c r="N3178" i="2"/>
  <c r="B3177" i="2"/>
  <c r="A3177" i="2"/>
  <c r="Q3182" i="2"/>
  <c r="I3181" i="2"/>
  <c r="H3181" i="2"/>
  <c r="L3180" i="2" l="1"/>
  <c r="J3181" i="2"/>
  <c r="K3181" i="2" s="1"/>
  <c r="M3181" i="2" s="1"/>
  <c r="N3179" i="2"/>
  <c r="B3178" i="2"/>
  <c r="A3178" i="2"/>
  <c r="Q3183" i="2"/>
  <c r="I3182" i="2"/>
  <c r="H3182" i="2"/>
  <c r="L3181" i="2" l="1"/>
  <c r="J3182" i="2"/>
  <c r="K3182" i="2" s="1"/>
  <c r="M3182" i="2" s="1"/>
  <c r="N3180" i="2"/>
  <c r="B3179" i="2"/>
  <c r="A3179" i="2"/>
  <c r="Q3184" i="2"/>
  <c r="I3183" i="2"/>
  <c r="H3183" i="2"/>
  <c r="L3182" i="2" l="1"/>
  <c r="J3183" i="2"/>
  <c r="K3183" i="2" s="1"/>
  <c r="M3183" i="2" s="1"/>
  <c r="N3181" i="2"/>
  <c r="B3180" i="2"/>
  <c r="A3180" i="2"/>
  <c r="Q3185" i="2"/>
  <c r="I3184" i="2"/>
  <c r="H3184" i="2"/>
  <c r="L3183" i="2" l="1"/>
  <c r="J3184" i="2"/>
  <c r="K3184" i="2" s="1"/>
  <c r="M3184" i="2" s="1"/>
  <c r="N3182" i="2"/>
  <c r="B3181" i="2"/>
  <c r="A3181" i="2"/>
  <c r="Q3186" i="2"/>
  <c r="I3185" i="2"/>
  <c r="H3185" i="2"/>
  <c r="L3184" i="2" l="1"/>
  <c r="J3185" i="2"/>
  <c r="K3185" i="2" s="1"/>
  <c r="M3185" i="2" s="1"/>
  <c r="N3183" i="2"/>
  <c r="B3182" i="2"/>
  <c r="A3182" i="2"/>
  <c r="Q3187" i="2"/>
  <c r="I3186" i="2"/>
  <c r="H3186" i="2"/>
  <c r="L3185" i="2" l="1"/>
  <c r="J3186" i="2"/>
  <c r="K3186" i="2" s="1"/>
  <c r="M3186" i="2" s="1"/>
  <c r="N3184" i="2"/>
  <c r="B3183" i="2"/>
  <c r="A3183" i="2"/>
  <c r="Q3188" i="2"/>
  <c r="I3187" i="2"/>
  <c r="H3187" i="2"/>
  <c r="L3186" i="2" l="1"/>
  <c r="J3187" i="2"/>
  <c r="K3187" i="2" s="1"/>
  <c r="M3187" i="2" s="1"/>
  <c r="N3185" i="2"/>
  <c r="B3184" i="2"/>
  <c r="A3184" i="2"/>
  <c r="Q3189" i="2"/>
  <c r="I3188" i="2"/>
  <c r="H3188" i="2"/>
  <c r="L3187" i="2" l="1"/>
  <c r="J3188" i="2"/>
  <c r="K3188" i="2" s="1"/>
  <c r="M3188" i="2" s="1"/>
  <c r="N3186" i="2"/>
  <c r="B3185" i="2"/>
  <c r="A3185" i="2"/>
  <c r="Q3190" i="2"/>
  <c r="I3189" i="2"/>
  <c r="H3189" i="2"/>
  <c r="L3188" i="2" l="1"/>
  <c r="B3186" i="2"/>
  <c r="J3189" i="2"/>
  <c r="K3189" i="2" s="1"/>
  <c r="M3189" i="2" s="1"/>
  <c r="A3186" i="2"/>
  <c r="N3187" i="2"/>
  <c r="Q3191" i="2"/>
  <c r="I3190" i="2"/>
  <c r="H3190" i="2"/>
  <c r="L3189" i="2" l="1"/>
  <c r="N3188" i="2"/>
  <c r="B3188" i="2" s="1"/>
  <c r="B3187" i="2"/>
  <c r="J3190" i="2"/>
  <c r="K3190" i="2" s="1"/>
  <c r="M3190" i="2" s="1"/>
  <c r="A3187" i="2"/>
  <c r="N3189" i="2"/>
  <c r="Q3192" i="2"/>
  <c r="I3191" i="2"/>
  <c r="H3191" i="2"/>
  <c r="L3190" i="2" l="1"/>
  <c r="N3190" i="2" s="1"/>
  <c r="A3188" i="2"/>
  <c r="J3191" i="2"/>
  <c r="K3191" i="2" s="1"/>
  <c r="M3191" i="2" s="1"/>
  <c r="B3189" i="2"/>
  <c r="A3189" i="2"/>
  <c r="Q3193" i="2"/>
  <c r="I3192" i="2"/>
  <c r="H3192" i="2"/>
  <c r="L3191" i="2" l="1"/>
  <c r="J3192" i="2"/>
  <c r="K3192" i="2" s="1"/>
  <c r="M3192" i="2" s="1"/>
  <c r="N3191" i="2"/>
  <c r="Q3194" i="2"/>
  <c r="I3193" i="2"/>
  <c r="H3193" i="2"/>
  <c r="L3192" i="2" l="1"/>
  <c r="J3193" i="2"/>
  <c r="K3193" i="2" s="1"/>
  <c r="M3193" i="2" s="1"/>
  <c r="B3190" i="2"/>
  <c r="A3190" i="2"/>
  <c r="B3191" i="2"/>
  <c r="A3191" i="2"/>
  <c r="Q3195" i="2"/>
  <c r="I3194" i="2"/>
  <c r="H3194" i="2"/>
  <c r="L3193" i="2" l="1"/>
  <c r="J3194" i="2"/>
  <c r="K3194" i="2" s="1"/>
  <c r="M3194" i="2" s="1"/>
  <c r="N3192" i="2"/>
  <c r="Q3196" i="2"/>
  <c r="I3195" i="2"/>
  <c r="H3195" i="2"/>
  <c r="L3194" i="2" l="1"/>
  <c r="J3195" i="2"/>
  <c r="K3195" i="2" s="1"/>
  <c r="M3195" i="2" s="1"/>
  <c r="N3193" i="2"/>
  <c r="B3192" i="2"/>
  <c r="A3192" i="2"/>
  <c r="Q3197" i="2"/>
  <c r="I3196" i="2"/>
  <c r="H3196" i="2"/>
  <c r="L3195" i="2" l="1"/>
  <c r="J3196" i="2"/>
  <c r="K3196" i="2" s="1"/>
  <c r="M3196" i="2" s="1"/>
  <c r="N3194" i="2"/>
  <c r="B3193" i="2"/>
  <c r="A3193" i="2"/>
  <c r="Q3198" i="2"/>
  <c r="I3197" i="2"/>
  <c r="H3197" i="2"/>
  <c r="L3196" i="2" l="1"/>
  <c r="J3197" i="2"/>
  <c r="K3197" i="2" s="1"/>
  <c r="M3197" i="2" s="1"/>
  <c r="N3195" i="2"/>
  <c r="B3194" i="2"/>
  <c r="A3194" i="2"/>
  <c r="Q3199" i="2"/>
  <c r="I3198" i="2"/>
  <c r="H3198" i="2"/>
  <c r="L3197" i="2" l="1"/>
  <c r="J3198" i="2"/>
  <c r="K3198" i="2" s="1"/>
  <c r="M3198" i="2" s="1"/>
  <c r="N3196" i="2"/>
  <c r="B3195" i="2"/>
  <c r="A3195" i="2"/>
  <c r="Q3200" i="2"/>
  <c r="I3199" i="2"/>
  <c r="H3199" i="2"/>
  <c r="L3198" i="2" l="1"/>
  <c r="J3199" i="2"/>
  <c r="K3199" i="2" s="1"/>
  <c r="M3199" i="2" s="1"/>
  <c r="N3197" i="2"/>
  <c r="B3196" i="2"/>
  <c r="A3196" i="2"/>
  <c r="Q3201" i="2"/>
  <c r="I3200" i="2"/>
  <c r="H3200" i="2"/>
  <c r="L3199" i="2" l="1"/>
  <c r="J3200" i="2"/>
  <c r="K3200" i="2" s="1"/>
  <c r="M3200" i="2" s="1"/>
  <c r="N3198" i="2"/>
  <c r="B3197" i="2"/>
  <c r="A3197" i="2"/>
  <c r="Q3202" i="2"/>
  <c r="I3201" i="2"/>
  <c r="H3201" i="2"/>
  <c r="L3200" i="2" l="1"/>
  <c r="J3201" i="2"/>
  <c r="K3201" i="2" s="1"/>
  <c r="M3201" i="2" s="1"/>
  <c r="N3199" i="2"/>
  <c r="B3198" i="2"/>
  <c r="A3198" i="2"/>
  <c r="Q3203" i="2"/>
  <c r="I3202" i="2"/>
  <c r="H3202" i="2"/>
  <c r="L3201" i="2" l="1"/>
  <c r="J3202" i="2"/>
  <c r="K3202" i="2" s="1"/>
  <c r="M3202" i="2" s="1"/>
  <c r="N3200" i="2"/>
  <c r="B3199" i="2"/>
  <c r="A3199" i="2"/>
  <c r="Q3204" i="2"/>
  <c r="I3203" i="2"/>
  <c r="H3203" i="2"/>
  <c r="L3202" i="2" l="1"/>
  <c r="J3203" i="2"/>
  <c r="K3203" i="2" s="1"/>
  <c r="M3203" i="2" s="1"/>
  <c r="N3201" i="2"/>
  <c r="B3200" i="2"/>
  <c r="A3200" i="2"/>
  <c r="Q3205" i="2"/>
  <c r="I3204" i="2"/>
  <c r="H3204" i="2"/>
  <c r="L3203" i="2" l="1"/>
  <c r="J3204" i="2"/>
  <c r="K3204" i="2" s="1"/>
  <c r="M3204" i="2" s="1"/>
  <c r="N3202" i="2"/>
  <c r="B3201" i="2"/>
  <c r="A3201" i="2"/>
  <c r="Q3206" i="2"/>
  <c r="I3205" i="2"/>
  <c r="H3205" i="2"/>
  <c r="L3204" i="2" l="1"/>
  <c r="J3205" i="2"/>
  <c r="K3205" i="2" s="1"/>
  <c r="M3205" i="2" s="1"/>
  <c r="N3203" i="2"/>
  <c r="B3202" i="2"/>
  <c r="A3202" i="2"/>
  <c r="Q3207" i="2"/>
  <c r="I3206" i="2"/>
  <c r="H3206" i="2"/>
  <c r="L3205" i="2" l="1"/>
  <c r="J3206" i="2"/>
  <c r="K3206" i="2" s="1"/>
  <c r="M3206" i="2" s="1"/>
  <c r="N3204" i="2"/>
  <c r="B3203" i="2"/>
  <c r="A3203" i="2"/>
  <c r="Q3208" i="2"/>
  <c r="I3207" i="2"/>
  <c r="H3207" i="2"/>
  <c r="L3206" i="2" l="1"/>
  <c r="J3207" i="2"/>
  <c r="K3207" i="2" s="1"/>
  <c r="M3207" i="2" s="1"/>
  <c r="N3205" i="2"/>
  <c r="B3204" i="2"/>
  <c r="A3204" i="2"/>
  <c r="Q3209" i="2"/>
  <c r="I3208" i="2"/>
  <c r="H3208" i="2"/>
  <c r="L3207" i="2" l="1"/>
  <c r="J3208" i="2"/>
  <c r="K3208" i="2" s="1"/>
  <c r="M3208" i="2" s="1"/>
  <c r="N3206" i="2"/>
  <c r="B3205" i="2"/>
  <c r="A3205" i="2"/>
  <c r="Q3210" i="2"/>
  <c r="I3209" i="2"/>
  <c r="H3209" i="2"/>
  <c r="L3208" i="2" l="1"/>
  <c r="J3209" i="2"/>
  <c r="K3209" i="2" s="1"/>
  <c r="M3209" i="2" s="1"/>
  <c r="N3207" i="2"/>
  <c r="B3206" i="2"/>
  <c r="A3206" i="2"/>
  <c r="Q3211" i="2"/>
  <c r="I3210" i="2"/>
  <c r="H3210" i="2"/>
  <c r="L3209" i="2" l="1"/>
  <c r="J3210" i="2"/>
  <c r="K3210" i="2" s="1"/>
  <c r="M3210" i="2" s="1"/>
  <c r="N3208" i="2"/>
  <c r="B3207" i="2"/>
  <c r="A3207" i="2"/>
  <c r="Q3212" i="2"/>
  <c r="I3211" i="2"/>
  <c r="H3211" i="2"/>
  <c r="L3210" i="2" l="1"/>
  <c r="J3211" i="2"/>
  <c r="K3211" i="2" s="1"/>
  <c r="M3211" i="2" s="1"/>
  <c r="N3209" i="2"/>
  <c r="B3208" i="2"/>
  <c r="A3208" i="2"/>
  <c r="Q3213" i="2"/>
  <c r="I3212" i="2"/>
  <c r="H3212" i="2"/>
  <c r="L3211" i="2" l="1"/>
  <c r="J3212" i="2"/>
  <c r="K3212" i="2" s="1"/>
  <c r="M3212" i="2" s="1"/>
  <c r="N3210" i="2"/>
  <c r="B3209" i="2"/>
  <c r="A3209" i="2"/>
  <c r="Q3214" i="2"/>
  <c r="I3213" i="2"/>
  <c r="H3213" i="2"/>
  <c r="L3212" i="2" l="1"/>
  <c r="J3213" i="2"/>
  <c r="K3213" i="2" s="1"/>
  <c r="M3213" i="2" s="1"/>
  <c r="N3211" i="2"/>
  <c r="B3210" i="2"/>
  <c r="A3210" i="2"/>
  <c r="Q3215" i="2"/>
  <c r="I3214" i="2"/>
  <c r="H3214" i="2"/>
  <c r="L3213" i="2" l="1"/>
  <c r="J3214" i="2"/>
  <c r="K3214" i="2" s="1"/>
  <c r="M3214" i="2" s="1"/>
  <c r="N3212" i="2"/>
  <c r="B3211" i="2"/>
  <c r="A3211" i="2"/>
  <c r="Q3216" i="2"/>
  <c r="I3215" i="2"/>
  <c r="H3215" i="2"/>
  <c r="L3214" i="2" l="1"/>
  <c r="J3215" i="2"/>
  <c r="K3215" i="2" s="1"/>
  <c r="M3215" i="2" s="1"/>
  <c r="N3213" i="2"/>
  <c r="B3212" i="2"/>
  <c r="A3212" i="2"/>
  <c r="Q3217" i="2"/>
  <c r="I3216" i="2"/>
  <c r="H3216" i="2"/>
  <c r="L3215" i="2" l="1"/>
  <c r="J3216" i="2"/>
  <c r="K3216" i="2" s="1"/>
  <c r="M3216" i="2" s="1"/>
  <c r="N3214" i="2"/>
  <c r="B3213" i="2"/>
  <c r="A3213" i="2"/>
  <c r="Q3218" i="2"/>
  <c r="I3217" i="2"/>
  <c r="H3217" i="2"/>
  <c r="L3216" i="2" l="1"/>
  <c r="J3217" i="2"/>
  <c r="K3217" i="2" s="1"/>
  <c r="M3217" i="2" s="1"/>
  <c r="N3215" i="2"/>
  <c r="B3214" i="2"/>
  <c r="A3214" i="2"/>
  <c r="Q3219" i="2"/>
  <c r="H3218" i="2"/>
  <c r="I3218" i="2"/>
  <c r="L3217" i="2" l="1"/>
  <c r="J3218" i="2"/>
  <c r="K3218" i="2" s="1"/>
  <c r="M3218" i="2" s="1"/>
  <c r="N3216" i="2"/>
  <c r="B3215" i="2"/>
  <c r="A3215" i="2"/>
  <c r="Q3220" i="2"/>
  <c r="I3219" i="2"/>
  <c r="H3219" i="2"/>
  <c r="L3218" i="2" l="1"/>
  <c r="J3219" i="2"/>
  <c r="K3219" i="2" s="1"/>
  <c r="M3219" i="2" s="1"/>
  <c r="N3217" i="2"/>
  <c r="B3216" i="2"/>
  <c r="A3216" i="2"/>
  <c r="Q3221" i="2"/>
  <c r="I3220" i="2"/>
  <c r="H3220" i="2"/>
  <c r="L3219" i="2" l="1"/>
  <c r="J3220" i="2"/>
  <c r="K3220" i="2" s="1"/>
  <c r="M3220" i="2" s="1"/>
  <c r="N3218" i="2"/>
  <c r="B3217" i="2"/>
  <c r="A3217" i="2"/>
  <c r="Q3222" i="2"/>
  <c r="I3221" i="2"/>
  <c r="H3221" i="2"/>
  <c r="L3220" i="2" l="1"/>
  <c r="J3221" i="2"/>
  <c r="K3221" i="2" s="1"/>
  <c r="M3221" i="2" s="1"/>
  <c r="N3219" i="2"/>
  <c r="B3218" i="2"/>
  <c r="A3218" i="2"/>
  <c r="Q3223" i="2"/>
  <c r="I3222" i="2"/>
  <c r="H3222" i="2"/>
  <c r="L3221" i="2" l="1"/>
  <c r="J3222" i="2"/>
  <c r="K3222" i="2" s="1"/>
  <c r="M3222" i="2" s="1"/>
  <c r="N3220" i="2"/>
  <c r="B3219" i="2"/>
  <c r="A3219" i="2"/>
  <c r="Q3224" i="2"/>
  <c r="I3223" i="2"/>
  <c r="H3223" i="2"/>
  <c r="L3222" i="2" l="1"/>
  <c r="J3223" i="2"/>
  <c r="K3223" i="2" s="1"/>
  <c r="M3223" i="2" s="1"/>
  <c r="N3221" i="2"/>
  <c r="B3220" i="2"/>
  <c r="A3220" i="2"/>
  <c r="Q3225" i="2"/>
  <c r="I3224" i="2"/>
  <c r="H3224" i="2"/>
  <c r="L3223" i="2" l="1"/>
  <c r="J3224" i="2"/>
  <c r="K3224" i="2" s="1"/>
  <c r="M3224" i="2" s="1"/>
  <c r="N3222" i="2"/>
  <c r="B3221" i="2"/>
  <c r="A3221" i="2"/>
  <c r="Q3226" i="2"/>
  <c r="I3225" i="2"/>
  <c r="H3225" i="2"/>
  <c r="L3224" i="2" l="1"/>
  <c r="J3225" i="2"/>
  <c r="K3225" i="2" s="1"/>
  <c r="M3225" i="2" s="1"/>
  <c r="N3223" i="2"/>
  <c r="B3222" i="2"/>
  <c r="A3222" i="2"/>
  <c r="Q3227" i="2"/>
  <c r="I3226" i="2"/>
  <c r="H3226" i="2"/>
  <c r="L3225" i="2" l="1"/>
  <c r="J3226" i="2"/>
  <c r="K3226" i="2" s="1"/>
  <c r="M3226" i="2" s="1"/>
  <c r="N3224" i="2"/>
  <c r="B3223" i="2"/>
  <c r="A3223" i="2"/>
  <c r="Q3228" i="2"/>
  <c r="I3227" i="2"/>
  <c r="H3227" i="2"/>
  <c r="L3226" i="2" l="1"/>
  <c r="J3227" i="2"/>
  <c r="K3227" i="2" s="1"/>
  <c r="M3227" i="2" s="1"/>
  <c r="N3225" i="2"/>
  <c r="B3224" i="2"/>
  <c r="A3224" i="2"/>
  <c r="Q3229" i="2"/>
  <c r="I3228" i="2"/>
  <c r="H3228" i="2"/>
  <c r="L3227" i="2" l="1"/>
  <c r="J3228" i="2"/>
  <c r="K3228" i="2" s="1"/>
  <c r="M3228" i="2" s="1"/>
  <c r="N3226" i="2"/>
  <c r="B3225" i="2"/>
  <c r="A3225" i="2"/>
  <c r="Q3230" i="2"/>
  <c r="I3229" i="2"/>
  <c r="H3229" i="2"/>
  <c r="L3228" i="2" l="1"/>
  <c r="J3229" i="2"/>
  <c r="K3229" i="2" s="1"/>
  <c r="M3229" i="2" s="1"/>
  <c r="N3227" i="2"/>
  <c r="B3226" i="2"/>
  <c r="A3226" i="2"/>
  <c r="Q3231" i="2"/>
  <c r="I3230" i="2"/>
  <c r="H3230" i="2"/>
  <c r="L3229" i="2" l="1"/>
  <c r="J3230" i="2"/>
  <c r="K3230" i="2" s="1"/>
  <c r="M3230" i="2" s="1"/>
  <c r="N3228" i="2"/>
  <c r="B3227" i="2"/>
  <c r="A3227" i="2"/>
  <c r="Q3232" i="2"/>
  <c r="I3231" i="2"/>
  <c r="H3231" i="2"/>
  <c r="L3230" i="2" l="1"/>
  <c r="J3231" i="2"/>
  <c r="K3231" i="2" s="1"/>
  <c r="M3231" i="2" s="1"/>
  <c r="N3229" i="2"/>
  <c r="B3228" i="2"/>
  <c r="A3228" i="2"/>
  <c r="Q3233" i="2"/>
  <c r="I3232" i="2"/>
  <c r="H3232" i="2"/>
  <c r="L3231" i="2" l="1"/>
  <c r="J3232" i="2"/>
  <c r="K3232" i="2" s="1"/>
  <c r="M3232" i="2" s="1"/>
  <c r="N3230" i="2"/>
  <c r="B3229" i="2"/>
  <c r="A3229" i="2"/>
  <c r="Q3234" i="2"/>
  <c r="I3233" i="2"/>
  <c r="H3233" i="2"/>
  <c r="L3232" i="2" l="1"/>
  <c r="J3233" i="2"/>
  <c r="K3233" i="2" s="1"/>
  <c r="M3233" i="2" s="1"/>
  <c r="N3231" i="2"/>
  <c r="B3230" i="2"/>
  <c r="A3230" i="2"/>
  <c r="Q3235" i="2"/>
  <c r="I3234" i="2"/>
  <c r="H3234" i="2"/>
  <c r="L3233" i="2" l="1"/>
  <c r="J3234" i="2"/>
  <c r="K3234" i="2" s="1"/>
  <c r="M3234" i="2" s="1"/>
  <c r="N3232" i="2"/>
  <c r="B3231" i="2"/>
  <c r="A3231" i="2"/>
  <c r="Q3236" i="2"/>
  <c r="I3235" i="2"/>
  <c r="H3235" i="2"/>
  <c r="L3234" i="2" l="1"/>
  <c r="J3235" i="2"/>
  <c r="K3235" i="2" s="1"/>
  <c r="M3235" i="2" s="1"/>
  <c r="N3233" i="2"/>
  <c r="B3232" i="2"/>
  <c r="A3232" i="2"/>
  <c r="Q3237" i="2"/>
  <c r="I3236" i="2"/>
  <c r="H3236" i="2"/>
  <c r="L3235" i="2" l="1"/>
  <c r="J3236" i="2"/>
  <c r="K3236" i="2" s="1"/>
  <c r="M3236" i="2" s="1"/>
  <c r="N3234" i="2"/>
  <c r="B3233" i="2"/>
  <c r="A3233" i="2"/>
  <c r="Q3238" i="2"/>
  <c r="I3237" i="2"/>
  <c r="H3237" i="2"/>
  <c r="L3236" i="2" l="1"/>
  <c r="J3237" i="2"/>
  <c r="K3237" i="2" s="1"/>
  <c r="M3237" i="2" s="1"/>
  <c r="N3235" i="2"/>
  <c r="B3234" i="2"/>
  <c r="A3234" i="2"/>
  <c r="Q3239" i="2"/>
  <c r="I3238" i="2"/>
  <c r="H3238" i="2"/>
  <c r="L3237" i="2" l="1"/>
  <c r="J3238" i="2"/>
  <c r="K3238" i="2" s="1"/>
  <c r="M3238" i="2" s="1"/>
  <c r="N3236" i="2"/>
  <c r="B3235" i="2"/>
  <c r="A3235" i="2"/>
  <c r="Q3240" i="2"/>
  <c r="I3239" i="2"/>
  <c r="H3239" i="2"/>
  <c r="L3238" i="2" l="1"/>
  <c r="J3239" i="2"/>
  <c r="K3239" i="2" s="1"/>
  <c r="M3239" i="2" s="1"/>
  <c r="N3237" i="2"/>
  <c r="B3236" i="2"/>
  <c r="A3236" i="2"/>
  <c r="Q3241" i="2"/>
  <c r="I3240" i="2"/>
  <c r="H3240" i="2"/>
  <c r="L3239" i="2" l="1"/>
  <c r="J3240" i="2"/>
  <c r="K3240" i="2" s="1"/>
  <c r="M3240" i="2" s="1"/>
  <c r="N3238" i="2"/>
  <c r="B3237" i="2"/>
  <c r="A3237" i="2"/>
  <c r="Q3242" i="2"/>
  <c r="I3241" i="2"/>
  <c r="H3241" i="2"/>
  <c r="L3240" i="2" l="1"/>
  <c r="J3241" i="2"/>
  <c r="K3241" i="2" s="1"/>
  <c r="M3241" i="2" s="1"/>
  <c r="N3239" i="2"/>
  <c r="B3238" i="2"/>
  <c r="A3238" i="2"/>
  <c r="Q3243" i="2"/>
  <c r="I3242" i="2"/>
  <c r="H3242" i="2"/>
  <c r="L3241" i="2" l="1"/>
  <c r="J3242" i="2"/>
  <c r="K3242" i="2" s="1"/>
  <c r="M3242" i="2" s="1"/>
  <c r="N3240" i="2"/>
  <c r="B3239" i="2"/>
  <c r="A3239" i="2"/>
  <c r="Q3244" i="2"/>
  <c r="I3243" i="2"/>
  <c r="H3243" i="2"/>
  <c r="L3242" i="2" l="1"/>
  <c r="J3243" i="2"/>
  <c r="K3243" i="2" s="1"/>
  <c r="M3243" i="2" s="1"/>
  <c r="N3241" i="2"/>
  <c r="B3240" i="2"/>
  <c r="A3240" i="2"/>
  <c r="Q3245" i="2"/>
  <c r="I3244" i="2"/>
  <c r="H3244" i="2"/>
  <c r="L3243" i="2" l="1"/>
  <c r="J3244" i="2"/>
  <c r="K3244" i="2" s="1"/>
  <c r="M3244" i="2" s="1"/>
  <c r="N3242" i="2"/>
  <c r="B3241" i="2"/>
  <c r="A3241" i="2"/>
  <c r="Q3246" i="2"/>
  <c r="I3245" i="2"/>
  <c r="H3245" i="2"/>
  <c r="L3244" i="2" l="1"/>
  <c r="J3245" i="2"/>
  <c r="K3245" i="2" s="1"/>
  <c r="M3245" i="2" s="1"/>
  <c r="N3243" i="2"/>
  <c r="B3242" i="2"/>
  <c r="A3242" i="2"/>
  <c r="Q3247" i="2"/>
  <c r="I3246" i="2"/>
  <c r="H3246" i="2"/>
  <c r="L3245" i="2" l="1"/>
  <c r="J3246" i="2"/>
  <c r="K3246" i="2" s="1"/>
  <c r="M3246" i="2" s="1"/>
  <c r="N3244" i="2"/>
  <c r="B3243" i="2"/>
  <c r="A3243" i="2"/>
  <c r="Q3248" i="2"/>
  <c r="I3247" i="2"/>
  <c r="H3247" i="2"/>
  <c r="L3246" i="2" l="1"/>
  <c r="J3247" i="2"/>
  <c r="K3247" i="2" s="1"/>
  <c r="M3247" i="2" s="1"/>
  <c r="N3245" i="2"/>
  <c r="B3244" i="2"/>
  <c r="A3244" i="2"/>
  <c r="Q3249" i="2"/>
  <c r="I3248" i="2"/>
  <c r="H3248" i="2"/>
  <c r="L3247" i="2" l="1"/>
  <c r="J3248" i="2"/>
  <c r="K3248" i="2" s="1"/>
  <c r="M3248" i="2" s="1"/>
  <c r="N3246" i="2"/>
  <c r="B3245" i="2"/>
  <c r="A3245" i="2"/>
  <c r="Q3250" i="2"/>
  <c r="I3249" i="2"/>
  <c r="H3249" i="2"/>
  <c r="L3248" i="2" l="1"/>
  <c r="J3249" i="2"/>
  <c r="K3249" i="2" s="1"/>
  <c r="M3249" i="2" s="1"/>
  <c r="N3247" i="2"/>
  <c r="B3246" i="2"/>
  <c r="A3246" i="2"/>
  <c r="Q3251" i="2"/>
  <c r="I3250" i="2"/>
  <c r="H3250" i="2"/>
  <c r="L3249" i="2" l="1"/>
  <c r="J3250" i="2"/>
  <c r="K3250" i="2" s="1"/>
  <c r="M3250" i="2" s="1"/>
  <c r="N3248" i="2"/>
  <c r="B3247" i="2"/>
  <c r="A3247" i="2"/>
  <c r="Q3252" i="2"/>
  <c r="I3251" i="2"/>
  <c r="H3251" i="2"/>
  <c r="L3250" i="2" l="1"/>
  <c r="J3251" i="2"/>
  <c r="K3251" i="2" s="1"/>
  <c r="M3251" i="2" s="1"/>
  <c r="N3249" i="2"/>
  <c r="B3248" i="2"/>
  <c r="A3248" i="2"/>
  <c r="Q3253" i="2"/>
  <c r="I3252" i="2"/>
  <c r="H3252" i="2"/>
  <c r="L3251" i="2" l="1"/>
  <c r="J3252" i="2"/>
  <c r="K3252" i="2" s="1"/>
  <c r="M3252" i="2" s="1"/>
  <c r="N3250" i="2"/>
  <c r="B3249" i="2"/>
  <c r="A3249" i="2"/>
  <c r="Q3254" i="2"/>
  <c r="I3253" i="2"/>
  <c r="H3253" i="2"/>
  <c r="L3252" i="2" l="1"/>
  <c r="J3253" i="2"/>
  <c r="K3253" i="2" s="1"/>
  <c r="M3253" i="2" s="1"/>
  <c r="N3251" i="2"/>
  <c r="B3250" i="2"/>
  <c r="A3250" i="2"/>
  <c r="Q3255" i="2"/>
  <c r="I3254" i="2"/>
  <c r="H3254" i="2"/>
  <c r="L3253" i="2" l="1"/>
  <c r="J3254" i="2"/>
  <c r="K3254" i="2" s="1"/>
  <c r="M3254" i="2" s="1"/>
  <c r="N3252" i="2"/>
  <c r="B3251" i="2"/>
  <c r="A3251" i="2"/>
  <c r="Q3256" i="2"/>
  <c r="I3255" i="2"/>
  <c r="H3255" i="2"/>
  <c r="L3254" i="2" l="1"/>
  <c r="J3255" i="2"/>
  <c r="K3255" i="2" s="1"/>
  <c r="M3255" i="2" s="1"/>
  <c r="N3253" i="2"/>
  <c r="B3252" i="2"/>
  <c r="A3252" i="2"/>
  <c r="Q3257" i="2"/>
  <c r="I3256" i="2"/>
  <c r="H3256" i="2"/>
  <c r="L3255" i="2" l="1"/>
  <c r="J3256" i="2"/>
  <c r="K3256" i="2" s="1"/>
  <c r="M3256" i="2" s="1"/>
  <c r="N3254" i="2"/>
  <c r="B3253" i="2"/>
  <c r="A3253" i="2"/>
  <c r="Q3258" i="2"/>
  <c r="I3257" i="2"/>
  <c r="H3257" i="2"/>
  <c r="L3256" i="2" l="1"/>
  <c r="J3257" i="2"/>
  <c r="K3257" i="2" s="1"/>
  <c r="M3257" i="2" s="1"/>
  <c r="N3255" i="2"/>
  <c r="B3254" i="2"/>
  <c r="A3254" i="2"/>
  <c r="Q3259" i="2"/>
  <c r="I3258" i="2"/>
  <c r="H3258" i="2"/>
  <c r="L3257" i="2" l="1"/>
  <c r="J3258" i="2"/>
  <c r="K3258" i="2" s="1"/>
  <c r="M3258" i="2" s="1"/>
  <c r="N3256" i="2"/>
  <c r="B3255" i="2"/>
  <c r="A3255" i="2"/>
  <c r="Q3260" i="2"/>
  <c r="I3259" i="2"/>
  <c r="H3259" i="2"/>
  <c r="L3258" i="2" l="1"/>
  <c r="J3259" i="2"/>
  <c r="K3259" i="2" s="1"/>
  <c r="M3259" i="2" s="1"/>
  <c r="N3257" i="2"/>
  <c r="B3256" i="2"/>
  <c r="A3256" i="2"/>
  <c r="Q3261" i="2"/>
  <c r="I3260" i="2"/>
  <c r="H3260" i="2"/>
  <c r="L3259" i="2" l="1"/>
  <c r="J3260" i="2"/>
  <c r="K3260" i="2" s="1"/>
  <c r="M3260" i="2" s="1"/>
  <c r="N3258" i="2"/>
  <c r="B3257" i="2"/>
  <c r="A3257" i="2"/>
  <c r="Q3262" i="2"/>
  <c r="I3261" i="2"/>
  <c r="H3261" i="2"/>
  <c r="L3260" i="2" l="1"/>
  <c r="J3261" i="2"/>
  <c r="K3261" i="2" s="1"/>
  <c r="M3261" i="2" s="1"/>
  <c r="N3259" i="2"/>
  <c r="B3258" i="2"/>
  <c r="A3258" i="2"/>
  <c r="Q3263" i="2"/>
  <c r="I3262" i="2"/>
  <c r="H3262" i="2"/>
  <c r="L3261" i="2" l="1"/>
  <c r="J3262" i="2"/>
  <c r="K3262" i="2" s="1"/>
  <c r="M3262" i="2" s="1"/>
  <c r="N3260" i="2"/>
  <c r="B3259" i="2"/>
  <c r="A3259" i="2"/>
  <c r="Q3264" i="2"/>
  <c r="I3263" i="2"/>
  <c r="H3263" i="2"/>
  <c r="L3262" i="2" l="1"/>
  <c r="J3263" i="2"/>
  <c r="K3263" i="2" s="1"/>
  <c r="M3263" i="2" s="1"/>
  <c r="N3261" i="2"/>
  <c r="B3260" i="2"/>
  <c r="A3260" i="2"/>
  <c r="Q3265" i="2"/>
  <c r="I3264" i="2"/>
  <c r="H3264" i="2"/>
  <c r="L3263" i="2" l="1"/>
  <c r="J3264" i="2"/>
  <c r="K3264" i="2" s="1"/>
  <c r="M3264" i="2" s="1"/>
  <c r="N3262" i="2"/>
  <c r="B3261" i="2"/>
  <c r="A3261" i="2"/>
  <c r="Q3266" i="2"/>
  <c r="I3265" i="2"/>
  <c r="H3265" i="2"/>
  <c r="L3264" i="2" l="1"/>
  <c r="J3265" i="2"/>
  <c r="K3265" i="2" s="1"/>
  <c r="M3265" i="2" s="1"/>
  <c r="N3263" i="2"/>
  <c r="B3262" i="2"/>
  <c r="A3262" i="2"/>
  <c r="Q3267" i="2"/>
  <c r="I3266" i="2"/>
  <c r="H3266" i="2"/>
  <c r="L3265" i="2" l="1"/>
  <c r="J3266" i="2"/>
  <c r="K3266" i="2" s="1"/>
  <c r="M3266" i="2" s="1"/>
  <c r="N3264" i="2"/>
  <c r="B3263" i="2"/>
  <c r="A3263" i="2"/>
  <c r="Q3268" i="2"/>
  <c r="I3267" i="2"/>
  <c r="H3267" i="2"/>
  <c r="L3266" i="2" l="1"/>
  <c r="J3267" i="2"/>
  <c r="K3267" i="2" s="1"/>
  <c r="M3267" i="2" s="1"/>
  <c r="N3265" i="2"/>
  <c r="B3264" i="2"/>
  <c r="A3264" i="2"/>
  <c r="Q3269" i="2"/>
  <c r="I3268" i="2"/>
  <c r="H3268" i="2"/>
  <c r="L3267" i="2" l="1"/>
  <c r="J3268" i="2"/>
  <c r="K3268" i="2" s="1"/>
  <c r="M3268" i="2" s="1"/>
  <c r="N3266" i="2"/>
  <c r="B3265" i="2"/>
  <c r="A3265" i="2"/>
  <c r="Q3270" i="2"/>
  <c r="I3269" i="2"/>
  <c r="H3269" i="2"/>
  <c r="L3268" i="2" l="1"/>
  <c r="J3269" i="2"/>
  <c r="K3269" i="2" s="1"/>
  <c r="M3269" i="2" s="1"/>
  <c r="N3267" i="2"/>
  <c r="B3266" i="2"/>
  <c r="A3266" i="2"/>
  <c r="Q3271" i="2"/>
  <c r="I3270" i="2"/>
  <c r="H3270" i="2"/>
  <c r="L3269" i="2" l="1"/>
  <c r="J3270" i="2"/>
  <c r="K3270" i="2" s="1"/>
  <c r="M3270" i="2" s="1"/>
  <c r="N3268" i="2"/>
  <c r="B3267" i="2"/>
  <c r="A3267" i="2"/>
  <c r="Q3272" i="2"/>
  <c r="I3271" i="2"/>
  <c r="H3271" i="2"/>
  <c r="L3270" i="2" l="1"/>
  <c r="J3271" i="2"/>
  <c r="K3271" i="2" s="1"/>
  <c r="M3271" i="2" s="1"/>
  <c r="N3269" i="2"/>
  <c r="B3268" i="2"/>
  <c r="A3268" i="2"/>
  <c r="Q3273" i="2"/>
  <c r="I3272" i="2"/>
  <c r="H3272" i="2"/>
  <c r="L3271" i="2" l="1"/>
  <c r="J3272" i="2"/>
  <c r="K3272" i="2" s="1"/>
  <c r="M3272" i="2" s="1"/>
  <c r="N3270" i="2"/>
  <c r="B3269" i="2"/>
  <c r="A3269" i="2"/>
  <c r="Q3274" i="2"/>
  <c r="I3273" i="2"/>
  <c r="H3273" i="2"/>
  <c r="L3272" i="2" l="1"/>
  <c r="J3273" i="2"/>
  <c r="K3273" i="2" s="1"/>
  <c r="M3273" i="2" s="1"/>
  <c r="N3271" i="2"/>
  <c r="B3270" i="2"/>
  <c r="A3270" i="2"/>
  <c r="Q3275" i="2"/>
  <c r="I3274" i="2"/>
  <c r="H3274" i="2"/>
  <c r="L3273" i="2" l="1"/>
  <c r="J3274" i="2"/>
  <c r="K3274" i="2" s="1"/>
  <c r="M3274" i="2" s="1"/>
  <c r="N3272" i="2"/>
  <c r="B3271" i="2"/>
  <c r="A3271" i="2"/>
  <c r="Q3276" i="2"/>
  <c r="I3275" i="2"/>
  <c r="H3275" i="2"/>
  <c r="L3274" i="2" l="1"/>
  <c r="J3275" i="2"/>
  <c r="K3275" i="2" s="1"/>
  <c r="M3275" i="2" s="1"/>
  <c r="N3273" i="2"/>
  <c r="B3272" i="2"/>
  <c r="A3272" i="2"/>
  <c r="Q3277" i="2"/>
  <c r="I3276" i="2"/>
  <c r="H3276" i="2"/>
  <c r="L3275" i="2" l="1"/>
  <c r="J3276" i="2"/>
  <c r="K3276" i="2" s="1"/>
  <c r="M3276" i="2" s="1"/>
  <c r="N3274" i="2"/>
  <c r="B3273" i="2"/>
  <c r="A3273" i="2"/>
  <c r="Q3278" i="2"/>
  <c r="I3277" i="2"/>
  <c r="H3277" i="2"/>
  <c r="L3276" i="2" l="1"/>
  <c r="J3277" i="2"/>
  <c r="K3277" i="2" s="1"/>
  <c r="M3277" i="2" s="1"/>
  <c r="N3275" i="2"/>
  <c r="B3274" i="2"/>
  <c r="A3274" i="2"/>
  <c r="Q3279" i="2"/>
  <c r="I3278" i="2"/>
  <c r="H3278" i="2"/>
  <c r="L3277" i="2" l="1"/>
  <c r="J3278" i="2"/>
  <c r="K3278" i="2" s="1"/>
  <c r="M3278" i="2" s="1"/>
  <c r="N3276" i="2"/>
  <c r="B3275" i="2"/>
  <c r="A3275" i="2"/>
  <c r="Q3280" i="2"/>
  <c r="I3279" i="2"/>
  <c r="H3279" i="2"/>
  <c r="L3278" i="2" l="1"/>
  <c r="J3279" i="2"/>
  <c r="K3279" i="2" s="1"/>
  <c r="M3279" i="2" s="1"/>
  <c r="N3277" i="2"/>
  <c r="B3276" i="2"/>
  <c r="A3276" i="2"/>
  <c r="Q3281" i="2"/>
  <c r="I3280" i="2"/>
  <c r="H3280" i="2"/>
  <c r="L3279" i="2" l="1"/>
  <c r="J3280" i="2"/>
  <c r="K3280" i="2" s="1"/>
  <c r="M3280" i="2" s="1"/>
  <c r="N3278" i="2"/>
  <c r="B3277" i="2"/>
  <c r="A3277" i="2"/>
  <c r="Q3282" i="2"/>
  <c r="I3281" i="2"/>
  <c r="H3281" i="2"/>
  <c r="L3280" i="2" l="1"/>
  <c r="J3281" i="2"/>
  <c r="K3281" i="2" s="1"/>
  <c r="M3281" i="2" s="1"/>
  <c r="N3279" i="2"/>
  <c r="B3278" i="2"/>
  <c r="A3278" i="2"/>
  <c r="Q3283" i="2"/>
  <c r="H3282" i="2"/>
  <c r="I3282" i="2"/>
  <c r="L3281" i="2" l="1"/>
  <c r="J3282" i="2"/>
  <c r="K3282" i="2" s="1"/>
  <c r="M3282" i="2" s="1"/>
  <c r="N3280" i="2"/>
  <c r="B3279" i="2"/>
  <c r="A3279" i="2"/>
  <c r="Q3284" i="2"/>
  <c r="I3283" i="2"/>
  <c r="H3283" i="2"/>
  <c r="L3282" i="2" l="1"/>
  <c r="J3283" i="2"/>
  <c r="K3283" i="2" s="1"/>
  <c r="M3283" i="2" s="1"/>
  <c r="N3281" i="2"/>
  <c r="B3280" i="2"/>
  <c r="A3280" i="2"/>
  <c r="Q3285" i="2"/>
  <c r="I3284" i="2"/>
  <c r="H3284" i="2"/>
  <c r="L3283" i="2" l="1"/>
  <c r="J3284" i="2"/>
  <c r="K3284" i="2" s="1"/>
  <c r="M3284" i="2" s="1"/>
  <c r="N3282" i="2"/>
  <c r="B3281" i="2"/>
  <c r="A3281" i="2"/>
  <c r="Q3286" i="2"/>
  <c r="I3285" i="2"/>
  <c r="H3285" i="2"/>
  <c r="L3284" i="2" l="1"/>
  <c r="J3285" i="2"/>
  <c r="K3285" i="2" s="1"/>
  <c r="M3285" i="2" s="1"/>
  <c r="N3283" i="2"/>
  <c r="B3282" i="2"/>
  <c r="A3282" i="2"/>
  <c r="Q3287" i="2"/>
  <c r="I3286" i="2"/>
  <c r="H3286" i="2"/>
  <c r="L3285" i="2" l="1"/>
  <c r="J3286" i="2"/>
  <c r="K3286" i="2" s="1"/>
  <c r="M3286" i="2" s="1"/>
  <c r="N3284" i="2"/>
  <c r="B3283" i="2"/>
  <c r="A3283" i="2"/>
  <c r="Q3288" i="2"/>
  <c r="I3287" i="2"/>
  <c r="H3287" i="2"/>
  <c r="L3286" i="2" l="1"/>
  <c r="J3287" i="2"/>
  <c r="K3287" i="2" s="1"/>
  <c r="M3287" i="2" s="1"/>
  <c r="N3285" i="2"/>
  <c r="B3284" i="2"/>
  <c r="A3284" i="2"/>
  <c r="Q3289" i="2"/>
  <c r="I3288" i="2"/>
  <c r="H3288" i="2"/>
  <c r="L3287" i="2" l="1"/>
  <c r="J3288" i="2"/>
  <c r="K3288" i="2" s="1"/>
  <c r="M3288" i="2" s="1"/>
  <c r="N3286" i="2"/>
  <c r="B3285" i="2"/>
  <c r="A3285" i="2"/>
  <c r="Q3290" i="2"/>
  <c r="I3289" i="2"/>
  <c r="H3289" i="2"/>
  <c r="L3288" i="2" l="1"/>
  <c r="J3289" i="2"/>
  <c r="K3289" i="2" s="1"/>
  <c r="M3289" i="2" s="1"/>
  <c r="N3287" i="2"/>
  <c r="B3286" i="2"/>
  <c r="A3286" i="2"/>
  <c r="Q3291" i="2"/>
  <c r="I3290" i="2"/>
  <c r="H3290" i="2"/>
  <c r="L3289" i="2" l="1"/>
  <c r="J3290" i="2"/>
  <c r="K3290" i="2" s="1"/>
  <c r="M3290" i="2" s="1"/>
  <c r="N3288" i="2"/>
  <c r="B3287" i="2"/>
  <c r="A3287" i="2"/>
  <c r="Q3292" i="2"/>
  <c r="I3291" i="2"/>
  <c r="H3291" i="2"/>
  <c r="L3290" i="2" l="1"/>
  <c r="J3291" i="2"/>
  <c r="K3291" i="2" s="1"/>
  <c r="M3291" i="2" s="1"/>
  <c r="N3289" i="2"/>
  <c r="B3288" i="2"/>
  <c r="A3288" i="2"/>
  <c r="Q3293" i="2"/>
  <c r="I3292" i="2"/>
  <c r="H3292" i="2"/>
  <c r="L3291" i="2" l="1"/>
  <c r="J3292" i="2"/>
  <c r="K3292" i="2" s="1"/>
  <c r="M3292" i="2" s="1"/>
  <c r="N3290" i="2"/>
  <c r="B3289" i="2"/>
  <c r="A3289" i="2"/>
  <c r="Q3294" i="2"/>
  <c r="I3293" i="2"/>
  <c r="H3293" i="2"/>
  <c r="L3292" i="2" l="1"/>
  <c r="J3293" i="2"/>
  <c r="K3293" i="2" s="1"/>
  <c r="M3293" i="2" s="1"/>
  <c r="N3291" i="2"/>
  <c r="B3290" i="2"/>
  <c r="A3290" i="2"/>
  <c r="Q3295" i="2"/>
  <c r="I3294" i="2"/>
  <c r="H3294" i="2"/>
  <c r="L3293" i="2" l="1"/>
  <c r="J3294" i="2"/>
  <c r="K3294" i="2" s="1"/>
  <c r="M3294" i="2" s="1"/>
  <c r="N3292" i="2"/>
  <c r="B3291" i="2"/>
  <c r="A3291" i="2"/>
  <c r="Q3296" i="2"/>
  <c r="I3295" i="2"/>
  <c r="H3295" i="2"/>
  <c r="L3294" i="2" l="1"/>
  <c r="J3295" i="2"/>
  <c r="K3295" i="2" s="1"/>
  <c r="M3295" i="2" s="1"/>
  <c r="N3293" i="2"/>
  <c r="B3292" i="2"/>
  <c r="A3292" i="2"/>
  <c r="Q3297" i="2"/>
  <c r="I3296" i="2"/>
  <c r="H3296" i="2"/>
  <c r="L3295" i="2" l="1"/>
  <c r="J3296" i="2"/>
  <c r="K3296" i="2" s="1"/>
  <c r="M3296" i="2" s="1"/>
  <c r="N3294" i="2"/>
  <c r="B3293" i="2"/>
  <c r="A3293" i="2"/>
  <c r="Q3298" i="2"/>
  <c r="I3297" i="2"/>
  <c r="H3297" i="2"/>
  <c r="L3296" i="2" l="1"/>
  <c r="J3297" i="2"/>
  <c r="K3297" i="2" s="1"/>
  <c r="M3297" i="2" s="1"/>
  <c r="N3295" i="2"/>
  <c r="B3294" i="2"/>
  <c r="A3294" i="2"/>
  <c r="Q3299" i="2"/>
  <c r="I3298" i="2"/>
  <c r="H3298" i="2"/>
  <c r="L3297" i="2" l="1"/>
  <c r="J3298" i="2"/>
  <c r="K3298" i="2" s="1"/>
  <c r="M3298" i="2" s="1"/>
  <c r="N3296" i="2"/>
  <c r="B3295" i="2"/>
  <c r="A3295" i="2"/>
  <c r="Q3300" i="2"/>
  <c r="I3299" i="2"/>
  <c r="H3299" i="2"/>
  <c r="L3298" i="2" l="1"/>
  <c r="J3299" i="2"/>
  <c r="K3299" i="2" s="1"/>
  <c r="M3299" i="2" s="1"/>
  <c r="N3297" i="2"/>
  <c r="B3296" i="2"/>
  <c r="A3296" i="2"/>
  <c r="Q3301" i="2"/>
  <c r="I3300" i="2"/>
  <c r="H3300" i="2"/>
  <c r="L3299" i="2" l="1"/>
  <c r="J3300" i="2"/>
  <c r="K3300" i="2" s="1"/>
  <c r="M3300" i="2" s="1"/>
  <c r="N3298" i="2"/>
  <c r="B3297" i="2"/>
  <c r="A3297" i="2"/>
  <c r="Q3302" i="2"/>
  <c r="I3301" i="2"/>
  <c r="H3301" i="2"/>
  <c r="L3300" i="2" l="1"/>
  <c r="J3301" i="2"/>
  <c r="K3301" i="2" s="1"/>
  <c r="M3301" i="2" s="1"/>
  <c r="N3299" i="2"/>
  <c r="B3298" i="2"/>
  <c r="A3298" i="2"/>
  <c r="Q3303" i="2"/>
  <c r="I3302" i="2"/>
  <c r="H3302" i="2"/>
  <c r="L3301" i="2" l="1"/>
  <c r="J3302" i="2"/>
  <c r="K3302" i="2" s="1"/>
  <c r="M3302" i="2" s="1"/>
  <c r="N3300" i="2"/>
  <c r="B3299" i="2"/>
  <c r="A3299" i="2"/>
  <c r="Q3304" i="2"/>
  <c r="H3303" i="2"/>
  <c r="I3303" i="2"/>
  <c r="L3302" i="2" l="1"/>
  <c r="J3303" i="2"/>
  <c r="K3303" i="2" s="1"/>
  <c r="M3303" i="2" s="1"/>
  <c r="N3301" i="2"/>
  <c r="B3300" i="2"/>
  <c r="A3300" i="2"/>
  <c r="Q3305" i="2"/>
  <c r="I3304" i="2"/>
  <c r="H3304" i="2"/>
  <c r="L3303" i="2" l="1"/>
  <c r="J3304" i="2"/>
  <c r="K3304" i="2" s="1"/>
  <c r="M3304" i="2" s="1"/>
  <c r="N3302" i="2"/>
  <c r="B3301" i="2"/>
  <c r="A3301" i="2"/>
  <c r="Q3306" i="2"/>
  <c r="I3305" i="2"/>
  <c r="H3305" i="2"/>
  <c r="L3304" i="2" l="1"/>
  <c r="J3305" i="2"/>
  <c r="K3305" i="2" s="1"/>
  <c r="M3305" i="2" s="1"/>
  <c r="N3303" i="2"/>
  <c r="B3302" i="2"/>
  <c r="A3302" i="2"/>
  <c r="Q3307" i="2"/>
  <c r="I3306" i="2"/>
  <c r="H3306" i="2"/>
  <c r="L3305" i="2" l="1"/>
  <c r="J3306" i="2"/>
  <c r="K3306" i="2" s="1"/>
  <c r="M3306" i="2" s="1"/>
  <c r="N3304" i="2"/>
  <c r="B3303" i="2"/>
  <c r="A3303" i="2"/>
  <c r="Q3308" i="2"/>
  <c r="I3307" i="2"/>
  <c r="H3307" i="2"/>
  <c r="L3306" i="2" l="1"/>
  <c r="J3307" i="2"/>
  <c r="K3307" i="2" s="1"/>
  <c r="M3307" i="2" s="1"/>
  <c r="N3305" i="2"/>
  <c r="B3304" i="2"/>
  <c r="A3304" i="2"/>
  <c r="Q3309" i="2"/>
  <c r="I3308" i="2"/>
  <c r="H3308" i="2"/>
  <c r="L3307" i="2" l="1"/>
  <c r="J3308" i="2"/>
  <c r="K3308" i="2" s="1"/>
  <c r="M3308" i="2" s="1"/>
  <c r="N3306" i="2"/>
  <c r="B3305" i="2"/>
  <c r="A3305" i="2"/>
  <c r="Q3310" i="2"/>
  <c r="I3309" i="2"/>
  <c r="H3309" i="2"/>
  <c r="L3308" i="2" l="1"/>
  <c r="J3309" i="2"/>
  <c r="K3309" i="2" s="1"/>
  <c r="M3309" i="2" s="1"/>
  <c r="N3307" i="2"/>
  <c r="B3306" i="2"/>
  <c r="A3306" i="2"/>
  <c r="Q3311" i="2"/>
  <c r="I3310" i="2"/>
  <c r="H3310" i="2"/>
  <c r="L3309" i="2" l="1"/>
  <c r="J3310" i="2"/>
  <c r="K3310" i="2" s="1"/>
  <c r="M3310" i="2" s="1"/>
  <c r="N3308" i="2"/>
  <c r="B3307" i="2"/>
  <c r="A3307" i="2"/>
  <c r="Q3312" i="2"/>
  <c r="I3311" i="2"/>
  <c r="H3311" i="2"/>
  <c r="L3310" i="2" l="1"/>
  <c r="J3311" i="2"/>
  <c r="K3311" i="2" s="1"/>
  <c r="M3311" i="2" s="1"/>
  <c r="N3309" i="2"/>
  <c r="B3308" i="2"/>
  <c r="A3308" i="2"/>
  <c r="Q3313" i="2"/>
  <c r="I3312" i="2"/>
  <c r="H3312" i="2"/>
  <c r="L3311" i="2" l="1"/>
  <c r="J3312" i="2"/>
  <c r="K3312" i="2" s="1"/>
  <c r="M3312" i="2" s="1"/>
  <c r="N3310" i="2"/>
  <c r="B3309" i="2"/>
  <c r="A3309" i="2"/>
  <c r="Q3314" i="2"/>
  <c r="I3313" i="2"/>
  <c r="H3313" i="2"/>
  <c r="L3312" i="2" l="1"/>
  <c r="J3313" i="2"/>
  <c r="K3313" i="2" s="1"/>
  <c r="M3313" i="2" s="1"/>
  <c r="N3311" i="2"/>
  <c r="B3310" i="2"/>
  <c r="A3310" i="2"/>
  <c r="Q3315" i="2"/>
  <c r="I3314" i="2"/>
  <c r="H3314" i="2"/>
  <c r="L3313" i="2" l="1"/>
  <c r="J3314" i="2"/>
  <c r="K3314" i="2" s="1"/>
  <c r="M3314" i="2" s="1"/>
  <c r="N3312" i="2"/>
  <c r="B3311" i="2"/>
  <c r="A3311" i="2"/>
  <c r="Q3316" i="2"/>
  <c r="I3315" i="2"/>
  <c r="H3315" i="2"/>
  <c r="L3314" i="2" l="1"/>
  <c r="J3315" i="2"/>
  <c r="K3315" i="2" s="1"/>
  <c r="M3315" i="2" s="1"/>
  <c r="N3313" i="2"/>
  <c r="B3312" i="2"/>
  <c r="A3312" i="2"/>
  <c r="Q3317" i="2"/>
  <c r="I3316" i="2"/>
  <c r="H3316" i="2"/>
  <c r="L3315" i="2" l="1"/>
  <c r="J3316" i="2"/>
  <c r="K3316" i="2" s="1"/>
  <c r="M3316" i="2" s="1"/>
  <c r="N3314" i="2"/>
  <c r="B3313" i="2"/>
  <c r="A3313" i="2"/>
  <c r="Q3318" i="2"/>
  <c r="I3317" i="2"/>
  <c r="H3317" i="2"/>
  <c r="L3316" i="2" l="1"/>
  <c r="J3317" i="2"/>
  <c r="K3317" i="2" s="1"/>
  <c r="M3317" i="2" s="1"/>
  <c r="N3315" i="2"/>
  <c r="B3314" i="2"/>
  <c r="A3314" i="2"/>
  <c r="Q3319" i="2"/>
  <c r="I3318" i="2"/>
  <c r="H3318" i="2"/>
  <c r="L3317" i="2" l="1"/>
  <c r="J3318" i="2"/>
  <c r="K3318" i="2" s="1"/>
  <c r="M3318" i="2" s="1"/>
  <c r="N3316" i="2"/>
  <c r="B3315" i="2"/>
  <c r="A3315" i="2"/>
  <c r="Q3320" i="2"/>
  <c r="I3319" i="2"/>
  <c r="H3319" i="2"/>
  <c r="L3318" i="2" l="1"/>
  <c r="J3319" i="2"/>
  <c r="K3319" i="2" s="1"/>
  <c r="M3319" i="2" s="1"/>
  <c r="N3317" i="2"/>
  <c r="B3316" i="2"/>
  <c r="A3316" i="2"/>
  <c r="Q3321" i="2"/>
  <c r="I3320" i="2"/>
  <c r="H3320" i="2"/>
  <c r="L3319" i="2" l="1"/>
  <c r="J3320" i="2"/>
  <c r="K3320" i="2" s="1"/>
  <c r="M3320" i="2" s="1"/>
  <c r="N3318" i="2"/>
  <c r="B3317" i="2"/>
  <c r="A3317" i="2"/>
  <c r="Q3322" i="2"/>
  <c r="I3321" i="2"/>
  <c r="H3321" i="2"/>
  <c r="L3320" i="2" l="1"/>
  <c r="J3321" i="2"/>
  <c r="K3321" i="2" s="1"/>
  <c r="M3321" i="2" s="1"/>
  <c r="N3319" i="2"/>
  <c r="B3318" i="2"/>
  <c r="A3318" i="2"/>
  <c r="Q3323" i="2"/>
  <c r="I3322" i="2"/>
  <c r="H3322" i="2"/>
  <c r="L3321" i="2" l="1"/>
  <c r="J3322" i="2"/>
  <c r="K3322" i="2" s="1"/>
  <c r="M3322" i="2" s="1"/>
  <c r="N3320" i="2"/>
  <c r="B3319" i="2"/>
  <c r="A3319" i="2"/>
  <c r="Q3324" i="2"/>
  <c r="I3323" i="2"/>
  <c r="H3323" i="2"/>
  <c r="L3322" i="2" l="1"/>
  <c r="J3323" i="2"/>
  <c r="K3323" i="2" s="1"/>
  <c r="M3323" i="2" s="1"/>
  <c r="N3321" i="2"/>
  <c r="B3320" i="2"/>
  <c r="A3320" i="2"/>
  <c r="Q3325" i="2"/>
  <c r="I3324" i="2"/>
  <c r="H3324" i="2"/>
  <c r="L3323" i="2" l="1"/>
  <c r="J3324" i="2"/>
  <c r="K3324" i="2" s="1"/>
  <c r="M3324" i="2" s="1"/>
  <c r="N3322" i="2"/>
  <c r="B3321" i="2"/>
  <c r="A3321" i="2"/>
  <c r="Q3326" i="2"/>
  <c r="I3325" i="2"/>
  <c r="H3325" i="2"/>
  <c r="L3324" i="2" l="1"/>
  <c r="J3325" i="2"/>
  <c r="K3325" i="2" s="1"/>
  <c r="M3325" i="2" s="1"/>
  <c r="N3323" i="2"/>
  <c r="B3322" i="2"/>
  <c r="A3322" i="2"/>
  <c r="Q3327" i="2"/>
  <c r="I3326" i="2"/>
  <c r="H3326" i="2"/>
  <c r="L3325" i="2" l="1"/>
  <c r="J3326" i="2"/>
  <c r="K3326" i="2" s="1"/>
  <c r="M3326" i="2" s="1"/>
  <c r="N3324" i="2"/>
  <c r="B3323" i="2"/>
  <c r="A3323" i="2"/>
  <c r="Q3328" i="2"/>
  <c r="I3327" i="2"/>
  <c r="H3327" i="2"/>
  <c r="L3326" i="2" l="1"/>
  <c r="J3327" i="2"/>
  <c r="K3327" i="2" s="1"/>
  <c r="M3327" i="2" s="1"/>
  <c r="B3324" i="2"/>
  <c r="A3324" i="2"/>
  <c r="Q3329" i="2"/>
  <c r="I3328" i="2"/>
  <c r="H3328" i="2"/>
  <c r="L3327" i="2" l="1"/>
  <c r="J3328" i="2"/>
  <c r="K3328" i="2" s="1"/>
  <c r="M3328" i="2" s="1"/>
  <c r="N3326" i="2"/>
  <c r="N3325" i="2"/>
  <c r="Q3330" i="2"/>
  <c r="I3329" i="2"/>
  <c r="H3329" i="2"/>
  <c r="L3328" i="2" l="1"/>
  <c r="A3325" i="2"/>
  <c r="J3329" i="2"/>
  <c r="K3329" i="2" s="1"/>
  <c r="M3329" i="2" s="1"/>
  <c r="N3327" i="2"/>
  <c r="B3325" i="2"/>
  <c r="B3326" i="2"/>
  <c r="A3326" i="2"/>
  <c r="Q3331" i="2"/>
  <c r="I3330" i="2"/>
  <c r="H3330" i="2"/>
  <c r="L3329" i="2" l="1"/>
  <c r="B3327" i="2"/>
  <c r="J3330" i="2"/>
  <c r="K3330" i="2" s="1"/>
  <c r="M3330" i="2" s="1"/>
  <c r="N3328" i="2"/>
  <c r="A3327" i="2"/>
  <c r="Q3332" i="2"/>
  <c r="I3331" i="2"/>
  <c r="H3331" i="2"/>
  <c r="L3330" i="2" l="1"/>
  <c r="J3331" i="2"/>
  <c r="K3331" i="2" s="1"/>
  <c r="M3331" i="2" s="1"/>
  <c r="N3329" i="2"/>
  <c r="B3328" i="2"/>
  <c r="A3328" i="2"/>
  <c r="Q3333" i="2"/>
  <c r="I3332" i="2"/>
  <c r="H3332" i="2"/>
  <c r="L3331" i="2" l="1"/>
  <c r="A3329" i="2"/>
  <c r="J3332" i="2"/>
  <c r="K3332" i="2" s="1"/>
  <c r="M3332" i="2" s="1"/>
  <c r="B3329" i="2"/>
  <c r="N3330" i="2"/>
  <c r="Q3334" i="2"/>
  <c r="I3333" i="2"/>
  <c r="H3333" i="2"/>
  <c r="L3332" i="2" l="1"/>
  <c r="A3330" i="2"/>
  <c r="J3333" i="2"/>
  <c r="K3333" i="2" s="1"/>
  <c r="M3333" i="2" s="1"/>
  <c r="N3331" i="2"/>
  <c r="B3330" i="2"/>
  <c r="Q3335" i="2"/>
  <c r="I3334" i="2"/>
  <c r="H3334" i="2"/>
  <c r="L3333" i="2" l="1"/>
  <c r="A3331" i="2"/>
  <c r="N3332" i="2"/>
  <c r="B3331" i="2"/>
  <c r="J3334" i="2"/>
  <c r="K3334" i="2" s="1"/>
  <c r="M3334" i="2" s="1"/>
  <c r="Q3336" i="2"/>
  <c r="I3335" i="2"/>
  <c r="H3335" i="2"/>
  <c r="L3334" i="2" l="1"/>
  <c r="A3332" i="2"/>
  <c r="B3332" i="2"/>
  <c r="N3333" i="2"/>
  <c r="J3335" i="2"/>
  <c r="K3335" i="2" s="1"/>
  <c r="M3335" i="2" s="1"/>
  <c r="Q3337" i="2"/>
  <c r="I3336" i="2"/>
  <c r="H3336" i="2"/>
  <c r="L3335" i="2" l="1"/>
  <c r="B3333" i="2"/>
  <c r="N3334" i="2"/>
  <c r="A3333" i="2"/>
  <c r="J3336" i="2"/>
  <c r="K3336" i="2" s="1"/>
  <c r="M3336" i="2" s="1"/>
  <c r="Q3338" i="2"/>
  <c r="I3337" i="2"/>
  <c r="H3337" i="2"/>
  <c r="L3336" i="2" l="1"/>
  <c r="N3335" i="2"/>
  <c r="J3337" i="2"/>
  <c r="K3337" i="2" s="1"/>
  <c r="M3337" i="2" s="1"/>
  <c r="B3334" i="2"/>
  <c r="A3334" i="2"/>
  <c r="Q3339" i="2"/>
  <c r="I3338" i="2"/>
  <c r="H3338" i="2"/>
  <c r="L3337" i="2" l="1"/>
  <c r="A3335" i="2"/>
  <c r="B3335" i="2"/>
  <c r="J3338" i="2"/>
  <c r="K3338" i="2" s="1"/>
  <c r="M3338" i="2" s="1"/>
  <c r="N3336" i="2"/>
  <c r="Q3340" i="2"/>
  <c r="I3339" i="2"/>
  <c r="H3339" i="2"/>
  <c r="L3338" i="2" l="1"/>
  <c r="J3339" i="2"/>
  <c r="K3339" i="2" s="1"/>
  <c r="M3339" i="2" s="1"/>
  <c r="N3337" i="2"/>
  <c r="B3336" i="2"/>
  <c r="A3336" i="2"/>
  <c r="Q3341" i="2"/>
  <c r="I3340" i="2"/>
  <c r="H3340" i="2"/>
  <c r="L3339" i="2" l="1"/>
  <c r="J3340" i="2"/>
  <c r="K3340" i="2" s="1"/>
  <c r="M3340" i="2" s="1"/>
  <c r="B3337" i="2"/>
  <c r="A3337" i="2"/>
  <c r="Q3342" i="2"/>
  <c r="I3341" i="2"/>
  <c r="H3341" i="2"/>
  <c r="L3340" i="2" l="1"/>
  <c r="J3341" i="2"/>
  <c r="K3341" i="2" s="1"/>
  <c r="M3341" i="2" s="1"/>
  <c r="N3339" i="2"/>
  <c r="B3339" i="2" s="1"/>
  <c r="N3338" i="2"/>
  <c r="Q3343" i="2"/>
  <c r="I3342" i="2"/>
  <c r="H3342" i="2"/>
  <c r="L3341" i="2" l="1"/>
  <c r="A3338" i="2"/>
  <c r="J3342" i="2"/>
  <c r="K3342" i="2" s="1"/>
  <c r="M3342" i="2" s="1"/>
  <c r="N3340" i="2"/>
  <c r="B3338" i="2"/>
  <c r="A3339" i="2"/>
  <c r="Q3344" i="2"/>
  <c r="I3343" i="2"/>
  <c r="H3343" i="2"/>
  <c r="L3342" i="2" l="1"/>
  <c r="A3340" i="2"/>
  <c r="J3343" i="2"/>
  <c r="K3343" i="2" s="1"/>
  <c r="M3343" i="2" s="1"/>
  <c r="N3341" i="2"/>
  <c r="B3340" i="2"/>
  <c r="Q3345" i="2"/>
  <c r="I3344" i="2"/>
  <c r="H3344" i="2"/>
  <c r="L3343" i="2" l="1"/>
  <c r="J3344" i="2"/>
  <c r="K3344" i="2" s="1"/>
  <c r="M3344" i="2" s="1"/>
  <c r="B3341" i="2"/>
  <c r="A3341" i="2"/>
  <c r="Q3346" i="2"/>
  <c r="I3345" i="2"/>
  <c r="H3345" i="2"/>
  <c r="L3344" i="2" l="1"/>
  <c r="J3345" i="2"/>
  <c r="K3345" i="2" s="1"/>
  <c r="M3345" i="2" s="1"/>
  <c r="N3343" i="2"/>
  <c r="B3343" i="2" s="1"/>
  <c r="N3342" i="2"/>
  <c r="Q3347" i="2"/>
  <c r="H3346" i="2"/>
  <c r="I3346" i="2"/>
  <c r="L3345" i="2" l="1"/>
  <c r="B3342" i="2"/>
  <c r="J3346" i="2"/>
  <c r="K3346" i="2" s="1"/>
  <c r="M3346" i="2" s="1"/>
  <c r="A3343" i="2"/>
  <c r="A3342" i="2"/>
  <c r="Q3348" i="2"/>
  <c r="I3347" i="2"/>
  <c r="H3347" i="2"/>
  <c r="L3346" i="2" l="1"/>
  <c r="J3347" i="2"/>
  <c r="K3347" i="2" s="1"/>
  <c r="M3347" i="2" s="1"/>
  <c r="N3345" i="2"/>
  <c r="B3345" i="2" s="1"/>
  <c r="N3344" i="2"/>
  <c r="Q3349" i="2"/>
  <c r="I3348" i="2"/>
  <c r="H3348" i="2"/>
  <c r="L3347" i="2" l="1"/>
  <c r="A3344" i="2"/>
  <c r="J3348" i="2"/>
  <c r="K3348" i="2" s="1"/>
  <c r="M3348" i="2" s="1"/>
  <c r="N3346" i="2"/>
  <c r="A3345" i="2"/>
  <c r="B3344" i="2"/>
  <c r="Q3350" i="2"/>
  <c r="I3349" i="2"/>
  <c r="H3349" i="2"/>
  <c r="L3348" i="2" l="1"/>
  <c r="B3346" i="2"/>
  <c r="J3349" i="2"/>
  <c r="K3349" i="2" s="1"/>
  <c r="M3349" i="2" s="1"/>
  <c r="A3346" i="2"/>
  <c r="N3347" i="2"/>
  <c r="Q3351" i="2"/>
  <c r="I3350" i="2"/>
  <c r="H3350" i="2"/>
  <c r="L3349" i="2" l="1"/>
  <c r="B3347" i="2"/>
  <c r="J3350" i="2"/>
  <c r="K3350" i="2" s="1"/>
  <c r="M3350" i="2" s="1"/>
  <c r="A3347" i="2"/>
  <c r="N3348" i="2"/>
  <c r="Q3352" i="2"/>
  <c r="I3351" i="2"/>
  <c r="H3351" i="2"/>
  <c r="L3350" i="2" l="1"/>
  <c r="B3348" i="2"/>
  <c r="J3351" i="2"/>
  <c r="K3351" i="2" s="1"/>
  <c r="M3351" i="2" s="1"/>
  <c r="A3348" i="2"/>
  <c r="N3349" i="2"/>
  <c r="Q3353" i="2"/>
  <c r="I3352" i="2"/>
  <c r="H3352" i="2"/>
  <c r="L3351" i="2" l="1"/>
  <c r="J3352" i="2"/>
  <c r="K3352" i="2" s="1"/>
  <c r="M3352" i="2" s="1"/>
  <c r="N3350" i="2"/>
  <c r="B3349" i="2"/>
  <c r="A3349" i="2"/>
  <c r="Q3354" i="2"/>
  <c r="I3353" i="2"/>
  <c r="H3353" i="2"/>
  <c r="L3352" i="2" l="1"/>
  <c r="A3350" i="2"/>
  <c r="J3353" i="2"/>
  <c r="K3353" i="2" s="1"/>
  <c r="M3353" i="2" s="1"/>
  <c r="B3350" i="2"/>
  <c r="N3351" i="2"/>
  <c r="Q3355" i="2"/>
  <c r="I3354" i="2"/>
  <c r="H3354" i="2"/>
  <c r="L3353" i="2" l="1"/>
  <c r="A3351" i="2"/>
  <c r="J3354" i="2"/>
  <c r="K3354" i="2" s="1"/>
  <c r="M3354" i="2" s="1"/>
  <c r="N3352" i="2"/>
  <c r="B3351" i="2"/>
  <c r="Q3356" i="2"/>
  <c r="I3355" i="2"/>
  <c r="H3355" i="2"/>
  <c r="L3354" i="2" l="1"/>
  <c r="J3355" i="2"/>
  <c r="K3355" i="2" s="1"/>
  <c r="M3355" i="2" s="1"/>
  <c r="N3353" i="2"/>
  <c r="B3352" i="2"/>
  <c r="A3352" i="2"/>
  <c r="Q3357" i="2"/>
  <c r="I3356" i="2"/>
  <c r="H3356" i="2"/>
  <c r="L3355" i="2" l="1"/>
  <c r="J3356" i="2"/>
  <c r="K3356" i="2" s="1"/>
  <c r="M3356" i="2" s="1"/>
  <c r="N3354" i="2"/>
  <c r="B3353" i="2"/>
  <c r="A3353" i="2"/>
  <c r="Q3358" i="2"/>
  <c r="I3357" i="2"/>
  <c r="H3357" i="2"/>
  <c r="L3356" i="2" l="1"/>
  <c r="J3357" i="2"/>
  <c r="K3357" i="2" s="1"/>
  <c r="M3357" i="2" s="1"/>
  <c r="N3355" i="2"/>
  <c r="B3354" i="2"/>
  <c r="A3354" i="2"/>
  <c r="Q3359" i="2"/>
  <c r="I3358" i="2"/>
  <c r="H3358" i="2"/>
  <c r="L3357" i="2" l="1"/>
  <c r="J3358" i="2"/>
  <c r="K3358" i="2" s="1"/>
  <c r="M3358" i="2" s="1"/>
  <c r="N3356" i="2"/>
  <c r="B3355" i="2"/>
  <c r="A3355" i="2"/>
  <c r="Q3360" i="2"/>
  <c r="I3359" i="2"/>
  <c r="H3359" i="2"/>
  <c r="L3358" i="2" l="1"/>
  <c r="B3356" i="2"/>
  <c r="J3359" i="2"/>
  <c r="K3359" i="2" s="1"/>
  <c r="M3359" i="2" s="1"/>
  <c r="A3356" i="2"/>
  <c r="N3357" i="2"/>
  <c r="Q3361" i="2"/>
  <c r="I3360" i="2"/>
  <c r="H3360" i="2"/>
  <c r="L3359" i="2" l="1"/>
  <c r="B3357" i="2"/>
  <c r="J3360" i="2"/>
  <c r="K3360" i="2" s="1"/>
  <c r="M3360" i="2" s="1"/>
  <c r="A3357" i="2"/>
  <c r="Q3362" i="2"/>
  <c r="I3361" i="2"/>
  <c r="H3361" i="2"/>
  <c r="L3360" i="2" l="1"/>
  <c r="J3361" i="2"/>
  <c r="K3361" i="2" s="1"/>
  <c r="M3361" i="2" s="1"/>
  <c r="N3359" i="2"/>
  <c r="A3359" i="2" s="1"/>
  <c r="N3358" i="2"/>
  <c r="Q3363" i="2"/>
  <c r="I3362" i="2"/>
  <c r="H3362" i="2"/>
  <c r="L3361" i="2" l="1"/>
  <c r="J3362" i="2"/>
  <c r="K3362" i="2" s="1"/>
  <c r="M3362" i="2" s="1"/>
  <c r="N3360" i="2"/>
  <c r="B3359" i="2"/>
  <c r="B3358" i="2"/>
  <c r="A3358" i="2"/>
  <c r="Q3364" i="2"/>
  <c r="I3363" i="2"/>
  <c r="H3363" i="2"/>
  <c r="L3362" i="2" l="1"/>
  <c r="B3360" i="2"/>
  <c r="N3361" i="2"/>
  <c r="J3363" i="2"/>
  <c r="K3363" i="2" s="1"/>
  <c r="M3363" i="2" s="1"/>
  <c r="A3360" i="2"/>
  <c r="Q3365" i="2"/>
  <c r="I3364" i="2"/>
  <c r="H3364" i="2"/>
  <c r="L3363" i="2" l="1"/>
  <c r="B3361" i="2"/>
  <c r="A3361" i="2"/>
  <c r="N3362" i="2"/>
  <c r="J3364" i="2"/>
  <c r="K3364" i="2" s="1"/>
  <c r="M3364" i="2" s="1"/>
  <c r="Q3366" i="2"/>
  <c r="I3365" i="2"/>
  <c r="H3365" i="2"/>
  <c r="L3364" i="2" l="1"/>
  <c r="A3362" i="2"/>
  <c r="N3363" i="2"/>
  <c r="B3362" i="2"/>
  <c r="J3365" i="2"/>
  <c r="K3365" i="2" s="1"/>
  <c r="M3365" i="2" s="1"/>
  <c r="Q3367" i="2"/>
  <c r="I3366" i="2"/>
  <c r="H3366" i="2"/>
  <c r="L3365" i="2" l="1"/>
  <c r="B3363" i="2"/>
  <c r="A3363" i="2"/>
  <c r="N3364" i="2"/>
  <c r="J3366" i="2"/>
  <c r="K3366" i="2" s="1"/>
  <c r="M3366" i="2" s="1"/>
  <c r="Q3368" i="2"/>
  <c r="H3367" i="2"/>
  <c r="I3367" i="2"/>
  <c r="L3366" i="2" l="1"/>
  <c r="N3365" i="2"/>
  <c r="J3367" i="2"/>
  <c r="K3367" i="2" s="1"/>
  <c r="M3367" i="2" s="1"/>
  <c r="B3364" i="2"/>
  <c r="A3364" i="2"/>
  <c r="Q3369" i="2"/>
  <c r="I3368" i="2"/>
  <c r="H3368" i="2"/>
  <c r="L3367" i="2" l="1"/>
  <c r="A3365" i="2"/>
  <c r="B3365" i="2"/>
  <c r="J3368" i="2"/>
  <c r="K3368" i="2" s="1"/>
  <c r="M3368" i="2" s="1"/>
  <c r="N3366" i="2"/>
  <c r="Q3370" i="2"/>
  <c r="I3369" i="2"/>
  <c r="H3369" i="2"/>
  <c r="L3368" i="2" l="1"/>
  <c r="J3369" i="2"/>
  <c r="K3369" i="2" s="1"/>
  <c r="M3369" i="2" s="1"/>
  <c r="N3367" i="2"/>
  <c r="B3366" i="2"/>
  <c r="A3366" i="2"/>
  <c r="Q3371" i="2"/>
  <c r="I3370" i="2"/>
  <c r="H3370" i="2"/>
  <c r="L3369" i="2" l="1"/>
  <c r="J3370" i="2"/>
  <c r="K3370" i="2" s="1"/>
  <c r="M3370" i="2" s="1"/>
  <c r="N3368" i="2"/>
  <c r="B3367" i="2"/>
  <c r="A3367" i="2"/>
  <c r="Q3372" i="2"/>
  <c r="I3371" i="2"/>
  <c r="H3371" i="2"/>
  <c r="L3370" i="2" l="1"/>
  <c r="J3371" i="2"/>
  <c r="K3371" i="2" s="1"/>
  <c r="M3371" i="2" s="1"/>
  <c r="N3369" i="2"/>
  <c r="B3368" i="2"/>
  <c r="A3368" i="2"/>
  <c r="Q3373" i="2"/>
  <c r="I3372" i="2"/>
  <c r="H3372" i="2"/>
  <c r="L3371" i="2" l="1"/>
  <c r="J3372" i="2"/>
  <c r="K3372" i="2" s="1"/>
  <c r="M3372" i="2" s="1"/>
  <c r="N3370" i="2"/>
  <c r="B3369" i="2"/>
  <c r="A3369" i="2"/>
  <c r="Q3374" i="2"/>
  <c r="I3373" i="2"/>
  <c r="H3373" i="2"/>
  <c r="L3372" i="2" l="1"/>
  <c r="J3373" i="2"/>
  <c r="K3373" i="2" s="1"/>
  <c r="M3373" i="2" s="1"/>
  <c r="N3371" i="2"/>
  <c r="B3370" i="2"/>
  <c r="A3370" i="2"/>
  <c r="Q3375" i="2"/>
  <c r="I3374" i="2"/>
  <c r="H3374" i="2"/>
  <c r="L3373" i="2" l="1"/>
  <c r="J3374" i="2"/>
  <c r="K3374" i="2" s="1"/>
  <c r="M3374" i="2" s="1"/>
  <c r="N3372" i="2"/>
  <c r="B3371" i="2"/>
  <c r="A3371" i="2"/>
  <c r="Q3376" i="2"/>
  <c r="I3375" i="2"/>
  <c r="H3375" i="2"/>
  <c r="L3374" i="2" l="1"/>
  <c r="J3375" i="2"/>
  <c r="K3375" i="2" s="1"/>
  <c r="M3375" i="2" s="1"/>
  <c r="N3373" i="2"/>
  <c r="B3372" i="2"/>
  <c r="A3372" i="2"/>
  <c r="Q3377" i="2"/>
  <c r="I3376" i="2"/>
  <c r="H3376" i="2"/>
  <c r="L3375" i="2" l="1"/>
  <c r="N3375" i="2" s="1"/>
  <c r="N3374" i="2"/>
  <c r="B3374" i="2" s="1"/>
  <c r="J3376" i="2"/>
  <c r="K3376" i="2" s="1"/>
  <c r="M3376" i="2" s="1"/>
  <c r="B3373" i="2"/>
  <c r="A3373" i="2"/>
  <c r="Q3378" i="2"/>
  <c r="I3377" i="2"/>
  <c r="H3377" i="2"/>
  <c r="L3376" i="2" l="1"/>
  <c r="A3374" i="2"/>
  <c r="N3376" i="2"/>
  <c r="J3377" i="2"/>
  <c r="K3377" i="2" s="1"/>
  <c r="M3377" i="2" s="1"/>
  <c r="B3375" i="2"/>
  <c r="A3375" i="2"/>
  <c r="Q3379" i="2"/>
  <c r="I3378" i="2"/>
  <c r="H3378" i="2"/>
  <c r="L3377" i="2" l="1"/>
  <c r="J3378" i="2"/>
  <c r="K3378" i="2" s="1"/>
  <c r="M3378" i="2" s="1"/>
  <c r="B3376" i="2"/>
  <c r="A3376" i="2"/>
  <c r="Q3380" i="2"/>
  <c r="I3379" i="2"/>
  <c r="H3379" i="2"/>
  <c r="L3378" i="2" l="1"/>
  <c r="J3379" i="2"/>
  <c r="K3379" i="2" s="1"/>
  <c r="M3379" i="2" s="1"/>
  <c r="N3377" i="2"/>
  <c r="Q3381" i="2"/>
  <c r="I3380" i="2"/>
  <c r="H3380" i="2"/>
  <c r="L3379" i="2" l="1"/>
  <c r="J3380" i="2"/>
  <c r="K3380" i="2" s="1"/>
  <c r="M3380" i="2" s="1"/>
  <c r="N3378" i="2"/>
  <c r="B3377" i="2"/>
  <c r="A3377" i="2"/>
  <c r="Q3382" i="2"/>
  <c r="I3381" i="2"/>
  <c r="H3381" i="2"/>
  <c r="L3380" i="2" l="1"/>
  <c r="J3381" i="2"/>
  <c r="K3381" i="2" s="1"/>
  <c r="M3381" i="2" s="1"/>
  <c r="N3379" i="2"/>
  <c r="B3378" i="2"/>
  <c r="A3378" i="2"/>
  <c r="Q3383" i="2"/>
  <c r="I3382" i="2"/>
  <c r="H3382" i="2"/>
  <c r="L3381" i="2" l="1"/>
  <c r="J3382" i="2"/>
  <c r="K3382" i="2" s="1"/>
  <c r="M3382" i="2" s="1"/>
  <c r="N3380" i="2"/>
  <c r="B3379" i="2"/>
  <c r="A3379" i="2"/>
  <c r="Q3384" i="2"/>
  <c r="I3383" i="2"/>
  <c r="H3383" i="2"/>
  <c r="L3382" i="2" l="1"/>
  <c r="J3383" i="2"/>
  <c r="K3383" i="2" s="1"/>
  <c r="M3383" i="2" s="1"/>
  <c r="N3381" i="2"/>
  <c r="B3380" i="2"/>
  <c r="A3380" i="2"/>
  <c r="Q3385" i="2"/>
  <c r="I3384" i="2"/>
  <c r="H3384" i="2"/>
  <c r="L3383" i="2" l="1"/>
  <c r="J3384" i="2"/>
  <c r="K3384" i="2" s="1"/>
  <c r="M3384" i="2" s="1"/>
  <c r="N3382" i="2"/>
  <c r="B3381" i="2"/>
  <c r="A3381" i="2"/>
  <c r="Q3386" i="2"/>
  <c r="I3385" i="2"/>
  <c r="H3385" i="2"/>
  <c r="L3384" i="2" l="1"/>
  <c r="J3385" i="2"/>
  <c r="K3385" i="2" s="1"/>
  <c r="M3385" i="2" s="1"/>
  <c r="N3383" i="2"/>
  <c r="B3382" i="2"/>
  <c r="A3382" i="2"/>
  <c r="Q3387" i="2"/>
  <c r="I3386" i="2"/>
  <c r="H3386" i="2"/>
  <c r="L3385" i="2" l="1"/>
  <c r="J3386" i="2"/>
  <c r="K3386" i="2" s="1"/>
  <c r="M3386" i="2" s="1"/>
  <c r="N3384" i="2"/>
  <c r="B3383" i="2"/>
  <c r="A3383" i="2"/>
  <c r="Q3388" i="2"/>
  <c r="I3387" i="2"/>
  <c r="H3387" i="2"/>
  <c r="L3386" i="2" l="1"/>
  <c r="J3387" i="2"/>
  <c r="K3387" i="2" s="1"/>
  <c r="M3387" i="2" s="1"/>
  <c r="N3385" i="2"/>
  <c r="B3384" i="2"/>
  <c r="A3384" i="2"/>
  <c r="Q3389" i="2"/>
  <c r="I3388" i="2"/>
  <c r="H3388" i="2"/>
  <c r="L3387" i="2" l="1"/>
  <c r="J3388" i="2"/>
  <c r="K3388" i="2" s="1"/>
  <c r="M3388" i="2" s="1"/>
  <c r="N3386" i="2"/>
  <c r="B3385" i="2"/>
  <c r="A3385" i="2"/>
  <c r="Q3390" i="2"/>
  <c r="I3389" i="2"/>
  <c r="H3389" i="2"/>
  <c r="L3388" i="2" l="1"/>
  <c r="J3389" i="2"/>
  <c r="K3389" i="2" s="1"/>
  <c r="M3389" i="2" s="1"/>
  <c r="N3387" i="2"/>
  <c r="B3386" i="2"/>
  <c r="A3386" i="2"/>
  <c r="Q3391" i="2"/>
  <c r="I3390" i="2"/>
  <c r="H3390" i="2"/>
  <c r="L3389" i="2" l="1"/>
  <c r="J3390" i="2"/>
  <c r="K3390" i="2" s="1"/>
  <c r="M3390" i="2" s="1"/>
  <c r="N3388" i="2"/>
  <c r="B3387" i="2"/>
  <c r="A3387" i="2"/>
  <c r="Q3392" i="2"/>
  <c r="I3391" i="2"/>
  <c r="H3391" i="2"/>
  <c r="L3390" i="2" l="1"/>
  <c r="J3391" i="2"/>
  <c r="K3391" i="2" s="1"/>
  <c r="M3391" i="2" s="1"/>
  <c r="N3389" i="2"/>
  <c r="B3388" i="2"/>
  <c r="A3388" i="2"/>
  <c r="Q3393" i="2"/>
  <c r="I3392" i="2"/>
  <c r="H3392" i="2"/>
  <c r="L3391" i="2" l="1"/>
  <c r="J3392" i="2"/>
  <c r="K3392" i="2" s="1"/>
  <c r="M3392" i="2" s="1"/>
  <c r="B3389" i="2"/>
  <c r="A3389" i="2"/>
  <c r="Q3394" i="2"/>
  <c r="I3393" i="2"/>
  <c r="H3393" i="2"/>
  <c r="L3392" i="2" l="1"/>
  <c r="J3393" i="2"/>
  <c r="K3393" i="2" s="1"/>
  <c r="M3393" i="2" s="1"/>
  <c r="N3391" i="2"/>
  <c r="N3390" i="2"/>
  <c r="Q3395" i="2"/>
  <c r="I3394" i="2"/>
  <c r="H3394" i="2"/>
  <c r="L3393" i="2" l="1"/>
  <c r="B3390" i="2"/>
  <c r="J3394" i="2"/>
  <c r="K3394" i="2" s="1"/>
  <c r="M3394" i="2" s="1"/>
  <c r="A3390" i="2"/>
  <c r="B3391" i="2"/>
  <c r="A3391" i="2"/>
  <c r="Q3396" i="2"/>
  <c r="I3395" i="2"/>
  <c r="H3395" i="2"/>
  <c r="L3394" i="2" l="1"/>
  <c r="J3395" i="2"/>
  <c r="K3395" i="2" s="1"/>
  <c r="M3395" i="2" s="1"/>
  <c r="N3393" i="2"/>
  <c r="B3393" i="2" s="1"/>
  <c r="N3392" i="2"/>
  <c r="Q3397" i="2"/>
  <c r="I3396" i="2"/>
  <c r="H3396" i="2"/>
  <c r="L3395" i="2" l="1"/>
  <c r="A3392" i="2"/>
  <c r="J3396" i="2"/>
  <c r="K3396" i="2" s="1"/>
  <c r="M3396" i="2" s="1"/>
  <c r="A3393" i="2"/>
  <c r="B3392" i="2"/>
  <c r="N3394" i="2"/>
  <c r="Q3398" i="2"/>
  <c r="I3397" i="2"/>
  <c r="H3397" i="2"/>
  <c r="L3396" i="2" l="1"/>
  <c r="J3397" i="2"/>
  <c r="K3397" i="2" s="1"/>
  <c r="M3397" i="2" s="1"/>
  <c r="N3395" i="2"/>
  <c r="B3394" i="2"/>
  <c r="A3394" i="2"/>
  <c r="Q3399" i="2"/>
  <c r="I3398" i="2"/>
  <c r="H3398" i="2"/>
  <c r="L3397" i="2" l="1"/>
  <c r="J3398" i="2"/>
  <c r="K3398" i="2" s="1"/>
  <c r="M3398" i="2" s="1"/>
  <c r="N3396" i="2"/>
  <c r="B3395" i="2"/>
  <c r="A3395" i="2"/>
  <c r="Q3400" i="2"/>
  <c r="I3399" i="2"/>
  <c r="H3399" i="2"/>
  <c r="L3398" i="2" l="1"/>
  <c r="J3399" i="2"/>
  <c r="K3399" i="2" s="1"/>
  <c r="M3399" i="2" s="1"/>
  <c r="N3397" i="2"/>
  <c r="B3396" i="2"/>
  <c r="A3396" i="2"/>
  <c r="Q3401" i="2"/>
  <c r="I3400" i="2"/>
  <c r="H3400" i="2"/>
  <c r="L3399" i="2" l="1"/>
  <c r="J3400" i="2"/>
  <c r="K3400" i="2" s="1"/>
  <c r="M3400" i="2" s="1"/>
  <c r="N3398" i="2"/>
  <c r="B3397" i="2"/>
  <c r="A3397" i="2"/>
  <c r="Q3402" i="2"/>
  <c r="I3401" i="2"/>
  <c r="H3401" i="2"/>
  <c r="L3400" i="2" l="1"/>
  <c r="J3401" i="2"/>
  <c r="K3401" i="2" s="1"/>
  <c r="M3401" i="2" s="1"/>
  <c r="N3399" i="2"/>
  <c r="B3398" i="2"/>
  <c r="A3398" i="2"/>
  <c r="Q3403" i="2"/>
  <c r="I3402" i="2"/>
  <c r="H3402" i="2"/>
  <c r="L3401" i="2" l="1"/>
  <c r="B3399" i="2"/>
  <c r="J3402" i="2"/>
  <c r="K3402" i="2" s="1"/>
  <c r="M3402" i="2" s="1"/>
  <c r="A3399" i="2"/>
  <c r="Q3404" i="2"/>
  <c r="I3403" i="2"/>
  <c r="H3403" i="2"/>
  <c r="L3402" i="2" l="1"/>
  <c r="J3403" i="2"/>
  <c r="K3403" i="2" s="1"/>
  <c r="M3403" i="2" s="1"/>
  <c r="N3401" i="2"/>
  <c r="B3401" i="2" s="1"/>
  <c r="N3400" i="2"/>
  <c r="Q3405" i="2"/>
  <c r="I3404" i="2"/>
  <c r="H3404" i="2"/>
  <c r="L3403" i="2" l="1"/>
  <c r="B3400" i="2"/>
  <c r="J3404" i="2"/>
  <c r="K3404" i="2" s="1"/>
  <c r="M3404" i="2" s="1"/>
  <c r="N3402" i="2"/>
  <c r="A3401" i="2"/>
  <c r="A3400" i="2"/>
  <c r="Q3406" i="2"/>
  <c r="I3405" i="2"/>
  <c r="H3405" i="2"/>
  <c r="L3404" i="2" l="1"/>
  <c r="B3402" i="2"/>
  <c r="J3405" i="2"/>
  <c r="K3405" i="2" s="1"/>
  <c r="M3405" i="2" s="1"/>
  <c r="A3402" i="2"/>
  <c r="N3403" i="2"/>
  <c r="Q3407" i="2"/>
  <c r="I3406" i="2"/>
  <c r="H3406" i="2"/>
  <c r="L3405" i="2" l="1"/>
  <c r="N3404" i="2"/>
  <c r="J3406" i="2"/>
  <c r="K3406" i="2" s="1"/>
  <c r="M3406" i="2" s="1"/>
  <c r="B3403" i="2"/>
  <c r="A3403" i="2"/>
  <c r="Q3408" i="2"/>
  <c r="I3407" i="2"/>
  <c r="H3407" i="2"/>
  <c r="L3406" i="2" l="1"/>
  <c r="A3404" i="2"/>
  <c r="B3404" i="2"/>
  <c r="J3407" i="2"/>
  <c r="K3407" i="2" s="1"/>
  <c r="M3407" i="2" s="1"/>
  <c r="N3405" i="2"/>
  <c r="Q3409" i="2"/>
  <c r="I3408" i="2"/>
  <c r="H3408" i="2"/>
  <c r="L3407" i="2" l="1"/>
  <c r="J3408" i="2"/>
  <c r="K3408" i="2" s="1"/>
  <c r="M3408" i="2" s="1"/>
  <c r="N3406" i="2"/>
  <c r="B3405" i="2"/>
  <c r="A3405" i="2"/>
  <c r="Q3410" i="2"/>
  <c r="I3409" i="2"/>
  <c r="H3409" i="2"/>
  <c r="L3408" i="2" l="1"/>
  <c r="J3409" i="2"/>
  <c r="K3409" i="2" s="1"/>
  <c r="M3409" i="2" s="1"/>
  <c r="N3407" i="2"/>
  <c r="B3406" i="2"/>
  <c r="A3406" i="2"/>
  <c r="Q3411" i="2"/>
  <c r="I3410" i="2"/>
  <c r="H3410" i="2"/>
  <c r="L3409" i="2" l="1"/>
  <c r="J3410" i="2"/>
  <c r="K3410" i="2" s="1"/>
  <c r="M3410" i="2" s="1"/>
  <c r="N3408" i="2"/>
  <c r="B3407" i="2"/>
  <c r="A3407" i="2"/>
  <c r="Q3412" i="2"/>
  <c r="I3411" i="2"/>
  <c r="H3411" i="2"/>
  <c r="L3410" i="2" l="1"/>
  <c r="J3411" i="2"/>
  <c r="K3411" i="2" s="1"/>
  <c r="M3411" i="2" s="1"/>
  <c r="N3409" i="2"/>
  <c r="B3408" i="2"/>
  <c r="A3408" i="2"/>
  <c r="Q3413" i="2"/>
  <c r="I3412" i="2"/>
  <c r="H3412" i="2"/>
  <c r="L3411" i="2" l="1"/>
  <c r="J3412" i="2"/>
  <c r="K3412" i="2" s="1"/>
  <c r="M3412" i="2" s="1"/>
  <c r="N3410" i="2"/>
  <c r="B3409" i="2"/>
  <c r="A3409" i="2"/>
  <c r="Q3414" i="2"/>
  <c r="I3413" i="2"/>
  <c r="H3413" i="2"/>
  <c r="L3412" i="2" l="1"/>
  <c r="J3413" i="2"/>
  <c r="K3413" i="2" s="1"/>
  <c r="M3413" i="2" s="1"/>
  <c r="N3411" i="2"/>
  <c r="B3410" i="2"/>
  <c r="A3410" i="2"/>
  <c r="Q3415" i="2"/>
  <c r="I3414" i="2"/>
  <c r="H3414" i="2"/>
  <c r="L3413" i="2" l="1"/>
  <c r="J3414" i="2"/>
  <c r="K3414" i="2" s="1"/>
  <c r="M3414" i="2" s="1"/>
  <c r="N3412" i="2"/>
  <c r="B3411" i="2"/>
  <c r="A3411" i="2"/>
  <c r="Q3416" i="2"/>
  <c r="I3415" i="2"/>
  <c r="H3415" i="2"/>
  <c r="L3414" i="2" l="1"/>
  <c r="J3415" i="2"/>
  <c r="K3415" i="2" s="1"/>
  <c r="M3415" i="2" s="1"/>
  <c r="N3413" i="2"/>
  <c r="B3412" i="2"/>
  <c r="A3412" i="2"/>
  <c r="Q3417" i="2"/>
  <c r="I3416" i="2"/>
  <c r="H3416" i="2"/>
  <c r="L3415" i="2" l="1"/>
  <c r="J3416" i="2"/>
  <c r="K3416" i="2" s="1"/>
  <c r="M3416" i="2" s="1"/>
  <c r="N3414" i="2"/>
  <c r="B3413" i="2"/>
  <c r="A3413" i="2"/>
  <c r="Q3418" i="2"/>
  <c r="I3417" i="2"/>
  <c r="H3417" i="2"/>
  <c r="L3416" i="2" l="1"/>
  <c r="J3417" i="2"/>
  <c r="K3417" i="2" s="1"/>
  <c r="M3417" i="2" s="1"/>
  <c r="N3415" i="2"/>
  <c r="B3414" i="2"/>
  <c r="A3414" i="2"/>
  <c r="Q3419" i="2"/>
  <c r="I3418" i="2"/>
  <c r="H3418" i="2"/>
  <c r="L3417" i="2" l="1"/>
  <c r="J3418" i="2"/>
  <c r="K3418" i="2" s="1"/>
  <c r="M3418" i="2" s="1"/>
  <c r="N3416" i="2"/>
  <c r="B3415" i="2"/>
  <c r="A3415" i="2"/>
  <c r="Q3420" i="2"/>
  <c r="I3419" i="2"/>
  <c r="H3419" i="2"/>
  <c r="L3418" i="2" l="1"/>
  <c r="J3419" i="2"/>
  <c r="K3419" i="2" s="1"/>
  <c r="M3419" i="2" s="1"/>
  <c r="N3417" i="2"/>
  <c r="B3416" i="2"/>
  <c r="A3416" i="2"/>
  <c r="Q3421" i="2"/>
  <c r="I3420" i="2"/>
  <c r="H3420" i="2"/>
  <c r="L3419" i="2" l="1"/>
  <c r="J3420" i="2"/>
  <c r="K3420" i="2" s="1"/>
  <c r="M3420" i="2" s="1"/>
  <c r="N3418" i="2"/>
  <c r="B3417" i="2"/>
  <c r="A3417" i="2"/>
  <c r="Q3422" i="2"/>
  <c r="I3421" i="2"/>
  <c r="H3421" i="2"/>
  <c r="L3420" i="2" l="1"/>
  <c r="J3421" i="2"/>
  <c r="K3421" i="2" s="1"/>
  <c r="M3421" i="2" s="1"/>
  <c r="N3419" i="2"/>
  <c r="B3418" i="2"/>
  <c r="A3418" i="2"/>
  <c r="Q3423" i="2"/>
  <c r="I3422" i="2"/>
  <c r="H3422" i="2"/>
  <c r="L3421" i="2" l="1"/>
  <c r="J3422" i="2"/>
  <c r="K3422" i="2" s="1"/>
  <c r="M3422" i="2" s="1"/>
  <c r="N3420" i="2"/>
  <c r="B3419" i="2"/>
  <c r="A3419" i="2"/>
  <c r="Q3424" i="2"/>
  <c r="I3423" i="2"/>
  <c r="H3423" i="2"/>
  <c r="L3422" i="2" l="1"/>
  <c r="J3423" i="2"/>
  <c r="K3423" i="2" s="1"/>
  <c r="M3423" i="2" s="1"/>
  <c r="N3421" i="2"/>
  <c r="B3420" i="2"/>
  <c r="A3420" i="2"/>
  <c r="Q3425" i="2"/>
  <c r="I3424" i="2"/>
  <c r="H3424" i="2"/>
  <c r="L3423" i="2" l="1"/>
  <c r="J3424" i="2"/>
  <c r="K3424" i="2" s="1"/>
  <c r="M3424" i="2" s="1"/>
  <c r="N3422" i="2"/>
  <c r="B3421" i="2"/>
  <c r="A3421" i="2"/>
  <c r="Q3426" i="2"/>
  <c r="I3425" i="2"/>
  <c r="H3425" i="2"/>
  <c r="L3424" i="2" l="1"/>
  <c r="J3425" i="2"/>
  <c r="K3425" i="2" s="1"/>
  <c r="M3425" i="2" s="1"/>
  <c r="N3423" i="2"/>
  <c r="B3422" i="2"/>
  <c r="A3422" i="2"/>
  <c r="Q3427" i="2"/>
  <c r="I3426" i="2"/>
  <c r="H3426" i="2"/>
  <c r="L3425" i="2" l="1"/>
  <c r="J3426" i="2"/>
  <c r="K3426" i="2" s="1"/>
  <c r="M3426" i="2" s="1"/>
  <c r="N3424" i="2"/>
  <c r="B3423" i="2"/>
  <c r="A3423" i="2"/>
  <c r="Q3428" i="2"/>
  <c r="I3427" i="2"/>
  <c r="H3427" i="2"/>
  <c r="L3426" i="2" l="1"/>
  <c r="J3427" i="2"/>
  <c r="K3427" i="2" s="1"/>
  <c r="M3427" i="2" s="1"/>
  <c r="N3425" i="2"/>
  <c r="B3424" i="2"/>
  <c r="A3424" i="2"/>
  <c r="Q3429" i="2"/>
  <c r="I3428" i="2"/>
  <c r="H3428" i="2"/>
  <c r="L3427" i="2" l="1"/>
  <c r="J3428" i="2"/>
  <c r="K3428" i="2" s="1"/>
  <c r="M3428" i="2" s="1"/>
  <c r="N3426" i="2"/>
  <c r="B3425" i="2"/>
  <c r="A3425" i="2"/>
  <c r="Q3430" i="2"/>
  <c r="I3429" i="2"/>
  <c r="H3429" i="2"/>
  <c r="L3428" i="2" l="1"/>
  <c r="J3429" i="2"/>
  <c r="K3429" i="2" s="1"/>
  <c r="M3429" i="2" s="1"/>
  <c r="N3427" i="2"/>
  <c r="B3426" i="2"/>
  <c r="A3426" i="2"/>
  <c r="Q3431" i="2"/>
  <c r="I3430" i="2"/>
  <c r="H3430" i="2"/>
  <c r="L3429" i="2" l="1"/>
  <c r="J3430" i="2"/>
  <c r="K3430" i="2" s="1"/>
  <c r="M3430" i="2" s="1"/>
  <c r="N3428" i="2"/>
  <c r="B3427" i="2"/>
  <c r="A3427" i="2"/>
  <c r="Q3432" i="2"/>
  <c r="I3431" i="2"/>
  <c r="H3431" i="2"/>
  <c r="L3430" i="2" l="1"/>
  <c r="J3431" i="2"/>
  <c r="K3431" i="2" s="1"/>
  <c r="M3431" i="2" s="1"/>
  <c r="N3429" i="2"/>
  <c r="B3428" i="2"/>
  <c r="A3428" i="2"/>
  <c r="Q3433" i="2"/>
  <c r="I3432" i="2"/>
  <c r="H3432" i="2"/>
  <c r="L3431" i="2" l="1"/>
  <c r="J3432" i="2"/>
  <c r="K3432" i="2" s="1"/>
  <c r="M3432" i="2" s="1"/>
  <c r="N3430" i="2"/>
  <c r="B3429" i="2"/>
  <c r="A3429" i="2"/>
  <c r="Q3434" i="2"/>
  <c r="I3433" i="2"/>
  <c r="H3433" i="2"/>
  <c r="L3432" i="2" l="1"/>
  <c r="J3433" i="2"/>
  <c r="K3433" i="2" s="1"/>
  <c r="M3433" i="2" s="1"/>
  <c r="N3431" i="2"/>
  <c r="B3430" i="2"/>
  <c r="A3430" i="2"/>
  <c r="Q3435" i="2"/>
  <c r="I3434" i="2"/>
  <c r="H3434" i="2"/>
  <c r="L3433" i="2" l="1"/>
  <c r="J3434" i="2"/>
  <c r="K3434" i="2" s="1"/>
  <c r="M3434" i="2" s="1"/>
  <c r="N3432" i="2"/>
  <c r="B3431" i="2"/>
  <c r="A3431" i="2"/>
  <c r="Q3436" i="2"/>
  <c r="I3435" i="2"/>
  <c r="H3435" i="2"/>
  <c r="L3434" i="2" l="1"/>
  <c r="J3435" i="2"/>
  <c r="K3435" i="2" s="1"/>
  <c r="M3435" i="2" s="1"/>
  <c r="N3433" i="2"/>
  <c r="B3432" i="2"/>
  <c r="A3432" i="2"/>
  <c r="Q3437" i="2"/>
  <c r="I3436" i="2"/>
  <c r="H3436" i="2"/>
  <c r="L3435" i="2" l="1"/>
  <c r="J3436" i="2"/>
  <c r="K3436" i="2" s="1"/>
  <c r="M3436" i="2" s="1"/>
  <c r="N3434" i="2"/>
  <c r="B3433" i="2"/>
  <c r="A3433" i="2"/>
  <c r="Q3438" i="2"/>
  <c r="I3437" i="2"/>
  <c r="H3437" i="2"/>
  <c r="L3436" i="2" l="1"/>
  <c r="J3437" i="2"/>
  <c r="K3437" i="2" s="1"/>
  <c r="M3437" i="2" s="1"/>
  <c r="N3435" i="2"/>
  <c r="B3434" i="2"/>
  <c r="A3434" i="2"/>
  <c r="Q3439" i="2"/>
  <c r="I3438" i="2"/>
  <c r="H3438" i="2"/>
  <c r="L3437" i="2" l="1"/>
  <c r="J3438" i="2"/>
  <c r="K3438" i="2" s="1"/>
  <c r="M3438" i="2" s="1"/>
  <c r="N3436" i="2"/>
  <c r="B3435" i="2"/>
  <c r="A3435" i="2"/>
  <c r="Q3440" i="2"/>
  <c r="I3439" i="2"/>
  <c r="H3439" i="2"/>
  <c r="L3438" i="2" l="1"/>
  <c r="J3439" i="2"/>
  <c r="K3439" i="2" s="1"/>
  <c r="M3439" i="2" s="1"/>
  <c r="N3437" i="2"/>
  <c r="B3436" i="2"/>
  <c r="A3436" i="2"/>
  <c r="Q3441" i="2"/>
  <c r="I3440" i="2"/>
  <c r="H3440" i="2"/>
  <c r="L3439" i="2" l="1"/>
  <c r="J3440" i="2"/>
  <c r="K3440" i="2" s="1"/>
  <c r="M3440" i="2" s="1"/>
  <c r="N3438" i="2"/>
  <c r="B3437" i="2"/>
  <c r="A3437" i="2"/>
  <c r="Q3442" i="2"/>
  <c r="I3441" i="2"/>
  <c r="H3441" i="2"/>
  <c r="L3440" i="2" l="1"/>
  <c r="J3441" i="2"/>
  <c r="K3441" i="2" s="1"/>
  <c r="M3441" i="2" s="1"/>
  <c r="N3439" i="2"/>
  <c r="B3438" i="2"/>
  <c r="A3438" i="2"/>
  <c r="Q3443" i="2"/>
  <c r="I3442" i="2"/>
  <c r="H3442" i="2"/>
  <c r="L3441" i="2" l="1"/>
  <c r="J3442" i="2"/>
  <c r="K3442" i="2" s="1"/>
  <c r="M3442" i="2" s="1"/>
  <c r="N3440" i="2"/>
  <c r="B3439" i="2"/>
  <c r="A3439" i="2"/>
  <c r="Q3444" i="2"/>
  <c r="I3443" i="2"/>
  <c r="H3443" i="2"/>
  <c r="L3442" i="2" l="1"/>
  <c r="J3443" i="2"/>
  <c r="K3443" i="2" s="1"/>
  <c r="M3443" i="2" s="1"/>
  <c r="N3441" i="2"/>
  <c r="B3440" i="2"/>
  <c r="A3440" i="2"/>
  <c r="Q3445" i="2"/>
  <c r="I3444" i="2"/>
  <c r="H3444" i="2"/>
  <c r="L3443" i="2" l="1"/>
  <c r="J3444" i="2"/>
  <c r="K3444" i="2" s="1"/>
  <c r="M3444" i="2" s="1"/>
  <c r="N3442" i="2"/>
  <c r="B3441" i="2"/>
  <c r="A3441" i="2"/>
  <c r="Q3446" i="2"/>
  <c r="I3445" i="2"/>
  <c r="H3445" i="2"/>
  <c r="L3444" i="2" l="1"/>
  <c r="J3445" i="2"/>
  <c r="K3445" i="2" s="1"/>
  <c r="M3445" i="2" s="1"/>
  <c r="N3443" i="2"/>
  <c r="B3442" i="2"/>
  <c r="A3442" i="2"/>
  <c r="Q3447" i="2"/>
  <c r="I3446" i="2"/>
  <c r="H3446" i="2"/>
  <c r="L3445" i="2" l="1"/>
  <c r="J3446" i="2"/>
  <c r="K3446" i="2" s="1"/>
  <c r="M3446" i="2" s="1"/>
  <c r="N3444" i="2"/>
  <c r="B3443" i="2"/>
  <c r="A3443" i="2"/>
  <c r="Q3448" i="2"/>
  <c r="I3447" i="2"/>
  <c r="H3447" i="2"/>
  <c r="L3446" i="2" l="1"/>
  <c r="J3447" i="2"/>
  <c r="K3447" i="2" s="1"/>
  <c r="M3447" i="2" s="1"/>
  <c r="N3445" i="2"/>
  <c r="B3444" i="2"/>
  <c r="A3444" i="2"/>
  <c r="Q3449" i="2"/>
  <c r="I3448" i="2"/>
  <c r="H3448" i="2"/>
  <c r="L3447" i="2" l="1"/>
  <c r="J3448" i="2"/>
  <c r="K3448" i="2" s="1"/>
  <c r="M3448" i="2" s="1"/>
  <c r="N3446" i="2"/>
  <c r="B3445" i="2"/>
  <c r="A3445" i="2"/>
  <c r="Q3450" i="2"/>
  <c r="I3449" i="2"/>
  <c r="H3449" i="2"/>
  <c r="L3448" i="2" l="1"/>
  <c r="J3449" i="2"/>
  <c r="K3449" i="2" s="1"/>
  <c r="M3449" i="2" s="1"/>
  <c r="N3447" i="2"/>
  <c r="B3446" i="2"/>
  <c r="A3446" i="2"/>
  <c r="Q3451" i="2"/>
  <c r="I3450" i="2"/>
  <c r="H3450" i="2"/>
  <c r="L3449" i="2" l="1"/>
  <c r="J3450" i="2"/>
  <c r="K3450" i="2" s="1"/>
  <c r="M3450" i="2" s="1"/>
  <c r="N3448" i="2"/>
  <c r="B3447" i="2"/>
  <c r="A3447" i="2"/>
  <c r="Q3452" i="2"/>
  <c r="I3451" i="2"/>
  <c r="H3451" i="2"/>
  <c r="L3450" i="2" l="1"/>
  <c r="J3451" i="2"/>
  <c r="K3451" i="2" s="1"/>
  <c r="M3451" i="2" s="1"/>
  <c r="N3449" i="2"/>
  <c r="B3448" i="2"/>
  <c r="A3448" i="2"/>
  <c r="Q3453" i="2"/>
  <c r="I3452" i="2"/>
  <c r="H3452" i="2"/>
  <c r="L3451" i="2" l="1"/>
  <c r="J3452" i="2"/>
  <c r="K3452" i="2" s="1"/>
  <c r="M3452" i="2" s="1"/>
  <c r="N3450" i="2"/>
  <c r="B3449" i="2"/>
  <c r="A3449" i="2"/>
  <c r="Q3454" i="2"/>
  <c r="I3453" i="2"/>
  <c r="H3453" i="2"/>
  <c r="L3452" i="2" l="1"/>
  <c r="J3453" i="2"/>
  <c r="K3453" i="2" s="1"/>
  <c r="M3453" i="2" s="1"/>
  <c r="N3451" i="2"/>
  <c r="B3450" i="2"/>
  <c r="A3450" i="2"/>
  <c r="Q3455" i="2"/>
  <c r="I3454" i="2"/>
  <c r="H3454" i="2"/>
  <c r="L3453" i="2" l="1"/>
  <c r="J3454" i="2"/>
  <c r="K3454" i="2" s="1"/>
  <c r="M3454" i="2" s="1"/>
  <c r="N3452" i="2"/>
  <c r="B3451" i="2"/>
  <c r="A3451" i="2"/>
  <c r="Q3456" i="2"/>
  <c r="I3455" i="2"/>
  <c r="H3455" i="2"/>
  <c r="L3454" i="2" l="1"/>
  <c r="J3455" i="2"/>
  <c r="K3455" i="2" s="1"/>
  <c r="M3455" i="2" s="1"/>
  <c r="N3453" i="2"/>
  <c r="B3452" i="2"/>
  <c r="A3452" i="2"/>
  <c r="Q3457" i="2"/>
  <c r="I3456" i="2"/>
  <c r="H3456" i="2"/>
  <c r="L3455" i="2" l="1"/>
  <c r="J3456" i="2"/>
  <c r="K3456" i="2" s="1"/>
  <c r="M3456" i="2" s="1"/>
  <c r="N3454" i="2"/>
  <c r="B3453" i="2"/>
  <c r="A3453" i="2"/>
  <c r="Q3458" i="2"/>
  <c r="I3457" i="2"/>
  <c r="H3457" i="2"/>
  <c r="L3456" i="2" l="1"/>
  <c r="J3457" i="2"/>
  <c r="K3457" i="2" s="1"/>
  <c r="M3457" i="2" s="1"/>
  <c r="N3455" i="2"/>
  <c r="B3454" i="2"/>
  <c r="A3454" i="2"/>
  <c r="Q3459" i="2"/>
  <c r="I3458" i="2"/>
  <c r="H3458" i="2"/>
  <c r="L3457" i="2" l="1"/>
  <c r="J3458" i="2"/>
  <c r="K3458" i="2" s="1"/>
  <c r="M3458" i="2" s="1"/>
  <c r="N3456" i="2"/>
  <c r="B3455" i="2"/>
  <c r="A3455" i="2"/>
  <c r="Q3460" i="2"/>
  <c r="I3459" i="2"/>
  <c r="H3459" i="2"/>
  <c r="L3458" i="2" l="1"/>
  <c r="J3459" i="2"/>
  <c r="K3459" i="2" s="1"/>
  <c r="M3459" i="2" s="1"/>
  <c r="N3457" i="2"/>
  <c r="B3456" i="2"/>
  <c r="A3456" i="2"/>
  <c r="Q3461" i="2"/>
  <c r="I3460" i="2"/>
  <c r="H3460" i="2"/>
  <c r="L3459" i="2" l="1"/>
  <c r="J3460" i="2"/>
  <c r="K3460" i="2" s="1"/>
  <c r="M3460" i="2" s="1"/>
  <c r="N3458" i="2"/>
  <c r="B3457" i="2"/>
  <c r="A3457" i="2"/>
  <c r="Q3462" i="2"/>
  <c r="I3461" i="2"/>
  <c r="H3461" i="2"/>
  <c r="L3460" i="2" l="1"/>
  <c r="J3461" i="2"/>
  <c r="K3461" i="2" s="1"/>
  <c r="M3461" i="2" s="1"/>
  <c r="N3459" i="2"/>
  <c r="B3458" i="2"/>
  <c r="A3458" i="2"/>
  <c r="Q3463" i="2"/>
  <c r="I3462" i="2"/>
  <c r="H3462" i="2"/>
  <c r="L3461" i="2" l="1"/>
  <c r="J3462" i="2"/>
  <c r="K3462" i="2" s="1"/>
  <c r="M3462" i="2" s="1"/>
  <c r="N3460" i="2"/>
  <c r="B3459" i="2"/>
  <c r="A3459" i="2"/>
  <c r="Q3464" i="2"/>
  <c r="I3463" i="2"/>
  <c r="H3463" i="2"/>
  <c r="L3462" i="2" l="1"/>
  <c r="J3463" i="2"/>
  <c r="K3463" i="2" s="1"/>
  <c r="M3463" i="2" s="1"/>
  <c r="N3461" i="2"/>
  <c r="B3460" i="2"/>
  <c r="A3460" i="2"/>
  <c r="Q3465" i="2"/>
  <c r="I3464" i="2"/>
  <c r="H3464" i="2"/>
  <c r="L3463" i="2" l="1"/>
  <c r="J3464" i="2"/>
  <c r="K3464" i="2" s="1"/>
  <c r="M3464" i="2" s="1"/>
  <c r="N3462" i="2"/>
  <c r="B3461" i="2"/>
  <c r="A3461" i="2"/>
  <c r="Q3466" i="2"/>
  <c r="I3465" i="2"/>
  <c r="H3465" i="2"/>
  <c r="L3464" i="2" l="1"/>
  <c r="J3465" i="2"/>
  <c r="K3465" i="2" s="1"/>
  <c r="M3465" i="2" s="1"/>
  <c r="N3463" i="2"/>
  <c r="B3462" i="2"/>
  <c r="A3462" i="2"/>
  <c r="Q3467" i="2"/>
  <c r="I3466" i="2"/>
  <c r="H3466" i="2"/>
  <c r="L3465" i="2" l="1"/>
  <c r="J3466" i="2"/>
  <c r="K3466" i="2" s="1"/>
  <c r="M3466" i="2" s="1"/>
  <c r="N3464" i="2"/>
  <c r="B3463" i="2"/>
  <c r="A3463" i="2"/>
  <c r="Q3468" i="2"/>
  <c r="I3467" i="2"/>
  <c r="H3467" i="2"/>
  <c r="L3466" i="2" l="1"/>
  <c r="J3467" i="2"/>
  <c r="K3467" i="2" s="1"/>
  <c r="M3467" i="2" s="1"/>
  <c r="N3465" i="2"/>
  <c r="B3464" i="2"/>
  <c r="A3464" i="2"/>
  <c r="Q3469" i="2"/>
  <c r="I3468" i="2"/>
  <c r="H3468" i="2"/>
  <c r="L3467" i="2" l="1"/>
  <c r="J3468" i="2"/>
  <c r="K3468" i="2" s="1"/>
  <c r="M3468" i="2" s="1"/>
  <c r="N3466" i="2"/>
  <c r="B3465" i="2"/>
  <c r="A3465" i="2"/>
  <c r="Q3470" i="2"/>
  <c r="I3469" i="2"/>
  <c r="H3469" i="2"/>
  <c r="L3468" i="2" l="1"/>
  <c r="J3469" i="2"/>
  <c r="K3469" i="2" s="1"/>
  <c r="M3469" i="2" s="1"/>
  <c r="N3467" i="2"/>
  <c r="B3466" i="2"/>
  <c r="A3466" i="2"/>
  <c r="Q3471" i="2"/>
  <c r="I3470" i="2"/>
  <c r="H3470" i="2"/>
  <c r="L3469" i="2" l="1"/>
  <c r="J3470" i="2"/>
  <c r="K3470" i="2" s="1"/>
  <c r="M3470" i="2" s="1"/>
  <c r="N3468" i="2"/>
  <c r="B3467" i="2"/>
  <c r="A3467" i="2"/>
  <c r="Q3472" i="2"/>
  <c r="I3471" i="2"/>
  <c r="H3471" i="2"/>
  <c r="L3470" i="2" l="1"/>
  <c r="J3471" i="2"/>
  <c r="K3471" i="2" s="1"/>
  <c r="M3471" i="2" s="1"/>
  <c r="N3469" i="2"/>
  <c r="B3468" i="2"/>
  <c r="A3468" i="2"/>
  <c r="Q3473" i="2"/>
  <c r="I3472" i="2"/>
  <c r="H3472" i="2"/>
  <c r="L3471" i="2" l="1"/>
  <c r="J3472" i="2"/>
  <c r="K3472" i="2" s="1"/>
  <c r="M3472" i="2" s="1"/>
  <c r="N3470" i="2"/>
  <c r="B3469" i="2"/>
  <c r="A3469" i="2"/>
  <c r="Q3474" i="2"/>
  <c r="I3473" i="2"/>
  <c r="H3473" i="2"/>
  <c r="L3472" i="2" l="1"/>
  <c r="J3473" i="2"/>
  <c r="K3473" i="2" s="1"/>
  <c r="M3473" i="2" s="1"/>
  <c r="N3471" i="2"/>
  <c r="B3470" i="2"/>
  <c r="A3470" i="2"/>
  <c r="Q3475" i="2"/>
  <c r="H3474" i="2"/>
  <c r="I3474" i="2"/>
  <c r="L3473" i="2" l="1"/>
  <c r="J3474" i="2"/>
  <c r="K3474" i="2" s="1"/>
  <c r="M3474" i="2" s="1"/>
  <c r="N3472" i="2"/>
  <c r="B3471" i="2"/>
  <c r="A3471" i="2"/>
  <c r="Q3476" i="2"/>
  <c r="I3475" i="2"/>
  <c r="H3475" i="2"/>
  <c r="L3474" i="2" l="1"/>
  <c r="J3475" i="2"/>
  <c r="K3475" i="2" s="1"/>
  <c r="M3475" i="2" s="1"/>
  <c r="N3473" i="2"/>
  <c r="B3472" i="2"/>
  <c r="A3472" i="2"/>
  <c r="Q3477" i="2"/>
  <c r="I3476" i="2"/>
  <c r="H3476" i="2"/>
  <c r="L3475" i="2" l="1"/>
  <c r="J3476" i="2"/>
  <c r="K3476" i="2" s="1"/>
  <c r="M3476" i="2" s="1"/>
  <c r="N3474" i="2"/>
  <c r="B3473" i="2"/>
  <c r="A3473" i="2"/>
  <c r="Q3478" i="2"/>
  <c r="I3477" i="2"/>
  <c r="H3477" i="2"/>
  <c r="L3476" i="2" l="1"/>
  <c r="J3477" i="2"/>
  <c r="K3477" i="2" s="1"/>
  <c r="M3477" i="2" s="1"/>
  <c r="N3475" i="2"/>
  <c r="B3474" i="2"/>
  <c r="A3474" i="2"/>
  <c r="Q3479" i="2"/>
  <c r="I3478" i="2"/>
  <c r="H3478" i="2"/>
  <c r="L3477" i="2" l="1"/>
  <c r="J3478" i="2"/>
  <c r="K3478" i="2" s="1"/>
  <c r="M3478" i="2" s="1"/>
  <c r="N3476" i="2"/>
  <c r="B3475" i="2"/>
  <c r="A3475" i="2"/>
  <c r="Q3480" i="2"/>
  <c r="I3479" i="2"/>
  <c r="H3479" i="2"/>
  <c r="L3478" i="2" l="1"/>
  <c r="J3479" i="2"/>
  <c r="K3479" i="2" s="1"/>
  <c r="M3479" i="2" s="1"/>
  <c r="N3477" i="2"/>
  <c r="B3476" i="2"/>
  <c r="A3476" i="2"/>
  <c r="Q3481" i="2"/>
  <c r="I3480" i="2"/>
  <c r="H3480" i="2"/>
  <c r="L3479" i="2" l="1"/>
  <c r="J3480" i="2"/>
  <c r="K3480" i="2" s="1"/>
  <c r="M3480" i="2" s="1"/>
  <c r="N3478" i="2"/>
  <c r="B3477" i="2"/>
  <c r="A3477" i="2"/>
  <c r="Q3482" i="2"/>
  <c r="I3481" i="2"/>
  <c r="H3481" i="2"/>
  <c r="L3480" i="2" l="1"/>
  <c r="J3481" i="2"/>
  <c r="K3481" i="2" s="1"/>
  <c r="M3481" i="2" s="1"/>
  <c r="N3479" i="2"/>
  <c r="B3478" i="2"/>
  <c r="A3478" i="2"/>
  <c r="Q3483" i="2"/>
  <c r="I3482" i="2"/>
  <c r="H3482" i="2"/>
  <c r="L3481" i="2" l="1"/>
  <c r="J3482" i="2"/>
  <c r="K3482" i="2" s="1"/>
  <c r="M3482" i="2" s="1"/>
  <c r="N3480" i="2"/>
  <c r="B3479" i="2"/>
  <c r="A3479" i="2"/>
  <c r="Q3484" i="2"/>
  <c r="I3483" i="2"/>
  <c r="H3483" i="2"/>
  <c r="L3482" i="2" l="1"/>
  <c r="J3483" i="2"/>
  <c r="K3483" i="2" s="1"/>
  <c r="M3483" i="2" s="1"/>
  <c r="N3481" i="2"/>
  <c r="B3480" i="2"/>
  <c r="A3480" i="2"/>
  <c r="Q3485" i="2"/>
  <c r="I3484" i="2"/>
  <c r="H3484" i="2"/>
  <c r="L3483" i="2" l="1"/>
  <c r="J3484" i="2"/>
  <c r="K3484" i="2" s="1"/>
  <c r="M3484" i="2" s="1"/>
  <c r="N3482" i="2"/>
  <c r="B3481" i="2"/>
  <c r="A3481" i="2"/>
  <c r="Q3486" i="2"/>
  <c r="I3485" i="2"/>
  <c r="H3485" i="2"/>
  <c r="L3484" i="2" l="1"/>
  <c r="J3485" i="2"/>
  <c r="K3485" i="2" s="1"/>
  <c r="M3485" i="2" s="1"/>
  <c r="N3483" i="2"/>
  <c r="B3482" i="2"/>
  <c r="A3482" i="2"/>
  <c r="Q3487" i="2"/>
  <c r="I3486" i="2"/>
  <c r="H3486" i="2"/>
  <c r="L3485" i="2" l="1"/>
  <c r="J3486" i="2"/>
  <c r="K3486" i="2" s="1"/>
  <c r="M3486" i="2" s="1"/>
  <c r="N3484" i="2"/>
  <c r="B3483" i="2"/>
  <c r="A3483" i="2"/>
  <c r="Q3488" i="2"/>
  <c r="I3487" i="2"/>
  <c r="H3487" i="2"/>
  <c r="L3486" i="2" l="1"/>
  <c r="J3487" i="2"/>
  <c r="K3487" i="2" s="1"/>
  <c r="M3487" i="2" s="1"/>
  <c r="N3485" i="2"/>
  <c r="B3484" i="2"/>
  <c r="A3484" i="2"/>
  <c r="Q3489" i="2"/>
  <c r="I3488" i="2"/>
  <c r="H3488" i="2"/>
  <c r="L3487" i="2" l="1"/>
  <c r="J3488" i="2"/>
  <c r="K3488" i="2" s="1"/>
  <c r="M3488" i="2" s="1"/>
  <c r="N3486" i="2"/>
  <c r="B3485" i="2"/>
  <c r="A3485" i="2"/>
  <c r="Q3490" i="2"/>
  <c r="I3489" i="2"/>
  <c r="H3489" i="2"/>
  <c r="L3488" i="2" l="1"/>
  <c r="J3489" i="2"/>
  <c r="K3489" i="2" s="1"/>
  <c r="M3489" i="2" s="1"/>
  <c r="N3487" i="2"/>
  <c r="B3486" i="2"/>
  <c r="A3486" i="2"/>
  <c r="Q3491" i="2"/>
  <c r="I3490" i="2"/>
  <c r="H3490" i="2"/>
  <c r="L3489" i="2" l="1"/>
  <c r="J3490" i="2"/>
  <c r="K3490" i="2" s="1"/>
  <c r="M3490" i="2" s="1"/>
  <c r="N3488" i="2"/>
  <c r="B3487" i="2"/>
  <c r="A3487" i="2"/>
  <c r="Q3492" i="2"/>
  <c r="I3491" i="2"/>
  <c r="H3491" i="2"/>
  <c r="L3490" i="2" l="1"/>
  <c r="J3491" i="2"/>
  <c r="K3491" i="2" s="1"/>
  <c r="M3491" i="2" s="1"/>
  <c r="N3489" i="2"/>
  <c r="B3488" i="2"/>
  <c r="A3488" i="2"/>
  <c r="Q3493" i="2"/>
  <c r="I3492" i="2"/>
  <c r="H3492" i="2"/>
  <c r="L3491" i="2" l="1"/>
  <c r="J3492" i="2"/>
  <c r="K3492" i="2" s="1"/>
  <c r="M3492" i="2" s="1"/>
  <c r="N3490" i="2"/>
  <c r="B3489" i="2"/>
  <c r="A3489" i="2"/>
  <c r="Q3494" i="2"/>
  <c r="I3493" i="2"/>
  <c r="H3493" i="2"/>
  <c r="L3492" i="2" l="1"/>
  <c r="J3493" i="2"/>
  <c r="K3493" i="2" s="1"/>
  <c r="M3493" i="2" s="1"/>
  <c r="N3491" i="2"/>
  <c r="B3490" i="2"/>
  <c r="A3490" i="2"/>
  <c r="Q3495" i="2"/>
  <c r="I3494" i="2"/>
  <c r="H3494" i="2"/>
  <c r="L3493" i="2" l="1"/>
  <c r="J3494" i="2"/>
  <c r="K3494" i="2" s="1"/>
  <c r="M3494" i="2" s="1"/>
  <c r="N3492" i="2"/>
  <c r="B3491" i="2"/>
  <c r="A3491" i="2"/>
  <c r="Q3496" i="2"/>
  <c r="I3495" i="2"/>
  <c r="H3495" i="2"/>
  <c r="L3494" i="2" l="1"/>
  <c r="J3495" i="2"/>
  <c r="K3495" i="2" s="1"/>
  <c r="M3495" i="2" s="1"/>
  <c r="N3493" i="2"/>
  <c r="B3492" i="2"/>
  <c r="A3492" i="2"/>
  <c r="Q3497" i="2"/>
  <c r="I3496" i="2"/>
  <c r="H3496" i="2"/>
  <c r="L3495" i="2" l="1"/>
  <c r="J3496" i="2"/>
  <c r="K3496" i="2" s="1"/>
  <c r="M3496" i="2" s="1"/>
  <c r="N3494" i="2"/>
  <c r="B3493" i="2"/>
  <c r="A3493" i="2"/>
  <c r="Q3498" i="2"/>
  <c r="I3497" i="2"/>
  <c r="H3497" i="2"/>
  <c r="L3496" i="2" l="1"/>
  <c r="J3497" i="2"/>
  <c r="K3497" i="2" s="1"/>
  <c r="M3497" i="2" s="1"/>
  <c r="N3495" i="2"/>
  <c r="B3494" i="2"/>
  <c r="A3494" i="2"/>
  <c r="Q3499" i="2"/>
  <c r="I3498" i="2"/>
  <c r="H3498" i="2"/>
  <c r="L3497" i="2" l="1"/>
  <c r="J3498" i="2"/>
  <c r="K3498" i="2" s="1"/>
  <c r="M3498" i="2" s="1"/>
  <c r="N3496" i="2"/>
  <c r="B3495" i="2"/>
  <c r="A3495" i="2"/>
  <c r="Q3500" i="2"/>
  <c r="I3499" i="2"/>
  <c r="H3499" i="2"/>
  <c r="L3498" i="2" l="1"/>
  <c r="J3499" i="2"/>
  <c r="K3499" i="2" s="1"/>
  <c r="M3499" i="2" s="1"/>
  <c r="N3497" i="2"/>
  <c r="B3496" i="2"/>
  <c r="A3496" i="2"/>
  <c r="Q3501" i="2"/>
  <c r="I3500" i="2"/>
  <c r="H3500" i="2"/>
  <c r="L3499" i="2" l="1"/>
  <c r="J3500" i="2"/>
  <c r="K3500" i="2" s="1"/>
  <c r="M3500" i="2" s="1"/>
  <c r="N3498" i="2"/>
  <c r="B3497" i="2"/>
  <c r="A3497" i="2"/>
  <c r="Q3502" i="2"/>
  <c r="I3501" i="2"/>
  <c r="H3501" i="2"/>
  <c r="L3500" i="2" l="1"/>
  <c r="J3501" i="2"/>
  <c r="K3501" i="2" s="1"/>
  <c r="M3501" i="2" s="1"/>
  <c r="N3499" i="2"/>
  <c r="B3498" i="2"/>
  <c r="A3498" i="2"/>
  <c r="Q3503" i="2"/>
  <c r="I3502" i="2"/>
  <c r="H3502" i="2"/>
  <c r="L3501" i="2" l="1"/>
  <c r="J3502" i="2"/>
  <c r="K3502" i="2" s="1"/>
  <c r="M3502" i="2" s="1"/>
  <c r="N3500" i="2"/>
  <c r="B3499" i="2"/>
  <c r="A3499" i="2"/>
  <c r="Q3504" i="2"/>
  <c r="I3503" i="2"/>
  <c r="H3503" i="2"/>
  <c r="L3502" i="2" l="1"/>
  <c r="J3503" i="2"/>
  <c r="K3503" i="2" s="1"/>
  <c r="M3503" i="2" s="1"/>
  <c r="N3501" i="2"/>
  <c r="B3500" i="2"/>
  <c r="A3500" i="2"/>
  <c r="Q3505" i="2"/>
  <c r="I3504" i="2"/>
  <c r="H3504" i="2"/>
  <c r="L3503" i="2" l="1"/>
  <c r="J3504" i="2"/>
  <c r="K3504" i="2" s="1"/>
  <c r="M3504" i="2" s="1"/>
  <c r="N3502" i="2"/>
  <c r="B3501" i="2"/>
  <c r="A3501" i="2"/>
  <c r="Q3506" i="2"/>
  <c r="I3505" i="2"/>
  <c r="H3505" i="2"/>
  <c r="L3504" i="2" l="1"/>
  <c r="J3505" i="2"/>
  <c r="K3505" i="2" s="1"/>
  <c r="M3505" i="2" s="1"/>
  <c r="N3503" i="2"/>
  <c r="B3502" i="2"/>
  <c r="A3502" i="2"/>
  <c r="Q3507" i="2"/>
  <c r="I3506" i="2"/>
  <c r="H3506" i="2"/>
  <c r="L3505" i="2" l="1"/>
  <c r="J3506" i="2"/>
  <c r="K3506" i="2" s="1"/>
  <c r="M3506" i="2" s="1"/>
  <c r="N3504" i="2"/>
  <c r="B3503" i="2"/>
  <c r="A3503" i="2"/>
  <c r="Q3508" i="2"/>
  <c r="I3507" i="2"/>
  <c r="H3507" i="2"/>
  <c r="L3506" i="2" l="1"/>
  <c r="J3507" i="2"/>
  <c r="K3507" i="2" s="1"/>
  <c r="M3507" i="2" s="1"/>
  <c r="N3505" i="2"/>
  <c r="B3504" i="2"/>
  <c r="A3504" i="2"/>
  <c r="Q3509" i="2"/>
  <c r="I3508" i="2"/>
  <c r="H3508" i="2"/>
  <c r="L3507" i="2" l="1"/>
  <c r="J3508" i="2"/>
  <c r="K3508" i="2" s="1"/>
  <c r="M3508" i="2" s="1"/>
  <c r="N3506" i="2"/>
  <c r="B3505" i="2"/>
  <c r="A3505" i="2"/>
  <c r="Q3510" i="2"/>
  <c r="I3509" i="2"/>
  <c r="H3509" i="2"/>
  <c r="L3508" i="2" l="1"/>
  <c r="J3509" i="2"/>
  <c r="K3509" i="2" s="1"/>
  <c r="M3509" i="2" s="1"/>
  <c r="N3507" i="2"/>
  <c r="B3506" i="2"/>
  <c r="A3506" i="2"/>
  <c r="Q3511" i="2"/>
  <c r="I3510" i="2"/>
  <c r="H3510" i="2"/>
  <c r="L3509" i="2" l="1"/>
  <c r="J3510" i="2"/>
  <c r="K3510" i="2" s="1"/>
  <c r="M3510" i="2" s="1"/>
  <c r="N3508" i="2"/>
  <c r="B3507" i="2"/>
  <c r="A3507" i="2"/>
  <c r="Q3512" i="2"/>
  <c r="I3511" i="2"/>
  <c r="H3511" i="2"/>
  <c r="L3510" i="2" l="1"/>
  <c r="J3511" i="2"/>
  <c r="K3511" i="2" s="1"/>
  <c r="M3511" i="2" s="1"/>
  <c r="N3509" i="2"/>
  <c r="B3508" i="2"/>
  <c r="A3508" i="2"/>
  <c r="Q3513" i="2"/>
  <c r="I3512" i="2"/>
  <c r="H3512" i="2"/>
  <c r="L3511" i="2" l="1"/>
  <c r="J3512" i="2"/>
  <c r="K3512" i="2" s="1"/>
  <c r="M3512" i="2" s="1"/>
  <c r="N3510" i="2"/>
  <c r="B3509" i="2"/>
  <c r="A3509" i="2"/>
  <c r="Q3514" i="2"/>
  <c r="I3513" i="2"/>
  <c r="H3513" i="2"/>
  <c r="L3512" i="2" l="1"/>
  <c r="J3513" i="2"/>
  <c r="K3513" i="2" s="1"/>
  <c r="M3513" i="2" s="1"/>
  <c r="N3512" i="2"/>
  <c r="N3511" i="2"/>
  <c r="B3510" i="2"/>
  <c r="A3510" i="2"/>
  <c r="Q3515" i="2"/>
  <c r="I3514" i="2"/>
  <c r="H3514" i="2"/>
  <c r="L3513" i="2" l="1"/>
  <c r="J3514" i="2"/>
  <c r="K3514" i="2" s="1"/>
  <c r="M3514" i="2" s="1"/>
  <c r="B3511" i="2"/>
  <c r="A3511" i="2"/>
  <c r="B3512" i="2"/>
  <c r="A3512" i="2"/>
  <c r="Q3516" i="2"/>
  <c r="I3515" i="2"/>
  <c r="H3515" i="2"/>
  <c r="L3514" i="2" l="1"/>
  <c r="J3515" i="2"/>
  <c r="K3515" i="2" s="1"/>
  <c r="M3515" i="2" s="1"/>
  <c r="N3514" i="2"/>
  <c r="N3513" i="2"/>
  <c r="Q3517" i="2"/>
  <c r="I3516" i="2"/>
  <c r="H3516" i="2"/>
  <c r="L3515" i="2" l="1"/>
  <c r="J3516" i="2"/>
  <c r="K3516" i="2" s="1"/>
  <c r="M3516" i="2" s="1"/>
  <c r="N3515" i="2"/>
  <c r="B3514" i="2"/>
  <c r="A3514" i="2"/>
  <c r="B3513" i="2"/>
  <c r="A3513" i="2"/>
  <c r="Q3518" i="2"/>
  <c r="I3517" i="2"/>
  <c r="H3517" i="2"/>
  <c r="L3516" i="2" l="1"/>
  <c r="J3517" i="2"/>
  <c r="K3517" i="2" s="1"/>
  <c r="M3517" i="2" s="1"/>
  <c r="N3516" i="2"/>
  <c r="B3515" i="2"/>
  <c r="A3515" i="2"/>
  <c r="Q3519" i="2"/>
  <c r="I3518" i="2"/>
  <c r="H3518" i="2"/>
  <c r="L3517" i="2" l="1"/>
  <c r="J3518" i="2"/>
  <c r="K3518" i="2" s="1"/>
  <c r="M3518" i="2" s="1"/>
  <c r="N3517" i="2"/>
  <c r="B3516" i="2"/>
  <c r="A3516" i="2"/>
  <c r="Q3520" i="2"/>
  <c r="I3519" i="2"/>
  <c r="H3519" i="2"/>
  <c r="L3518" i="2" l="1"/>
  <c r="J3519" i="2"/>
  <c r="K3519" i="2" s="1"/>
  <c r="M3519" i="2" s="1"/>
  <c r="N3518" i="2"/>
  <c r="Q3521" i="2"/>
  <c r="I3520" i="2"/>
  <c r="H3520" i="2"/>
  <c r="L3519" i="2" l="1"/>
  <c r="J3520" i="2"/>
  <c r="K3520" i="2" s="1"/>
  <c r="M3520" i="2" s="1"/>
  <c r="N3519" i="2"/>
  <c r="B3517" i="2"/>
  <c r="A3517" i="2"/>
  <c r="B3518" i="2"/>
  <c r="A3518" i="2"/>
  <c r="Q3522" i="2"/>
  <c r="I3521" i="2"/>
  <c r="H3521" i="2"/>
  <c r="L3520" i="2" l="1"/>
  <c r="J3521" i="2"/>
  <c r="K3521" i="2" s="1"/>
  <c r="M3521" i="2" s="1"/>
  <c r="N3520" i="2"/>
  <c r="B3519" i="2"/>
  <c r="A3519" i="2"/>
  <c r="Q3523" i="2"/>
  <c r="I3522" i="2"/>
  <c r="H3522" i="2"/>
  <c r="L3521" i="2" l="1"/>
  <c r="J3522" i="2"/>
  <c r="K3522" i="2" s="1"/>
  <c r="M3522" i="2" s="1"/>
  <c r="B3520" i="2"/>
  <c r="A3520" i="2"/>
  <c r="Q3524" i="2"/>
  <c r="I3523" i="2"/>
  <c r="H3523" i="2"/>
  <c r="L3522" i="2" l="1"/>
  <c r="J3523" i="2"/>
  <c r="K3523" i="2" s="1"/>
  <c r="M3523" i="2" s="1"/>
  <c r="N3521" i="2"/>
  <c r="Q3525" i="2"/>
  <c r="I3524" i="2"/>
  <c r="H3524" i="2"/>
  <c r="L3523" i="2" l="1"/>
  <c r="J3524" i="2"/>
  <c r="K3524" i="2" s="1"/>
  <c r="M3524" i="2" s="1"/>
  <c r="N3522" i="2"/>
  <c r="B3521" i="2"/>
  <c r="A3521" i="2"/>
  <c r="Q3526" i="2"/>
  <c r="I3525" i="2"/>
  <c r="H3525" i="2"/>
  <c r="L3524" i="2" l="1"/>
  <c r="J3525" i="2"/>
  <c r="K3525" i="2" s="1"/>
  <c r="M3525" i="2" s="1"/>
  <c r="N3523" i="2"/>
  <c r="B3522" i="2"/>
  <c r="A3522" i="2"/>
  <c r="Q3527" i="2"/>
  <c r="I3526" i="2"/>
  <c r="H3526" i="2"/>
  <c r="L3525" i="2" l="1"/>
  <c r="J3526" i="2"/>
  <c r="K3526" i="2" s="1"/>
  <c r="M3526" i="2" s="1"/>
  <c r="N3524" i="2"/>
  <c r="B3523" i="2"/>
  <c r="A3523" i="2"/>
  <c r="Q3528" i="2"/>
  <c r="I3527" i="2"/>
  <c r="H3527" i="2"/>
  <c r="L3526" i="2" l="1"/>
  <c r="J3527" i="2"/>
  <c r="K3527" i="2" s="1"/>
  <c r="M3527" i="2" s="1"/>
  <c r="N3525" i="2"/>
  <c r="B3524" i="2"/>
  <c r="A3524" i="2"/>
  <c r="Q3529" i="2"/>
  <c r="I3528" i="2"/>
  <c r="H3528" i="2"/>
  <c r="L3527" i="2" l="1"/>
  <c r="J3528" i="2"/>
  <c r="K3528" i="2" s="1"/>
  <c r="M3528" i="2" s="1"/>
  <c r="N3526" i="2"/>
  <c r="B3525" i="2"/>
  <c r="A3525" i="2"/>
  <c r="Q3530" i="2"/>
  <c r="I3529" i="2"/>
  <c r="H3529" i="2"/>
  <c r="L3528" i="2" l="1"/>
  <c r="J3529" i="2"/>
  <c r="K3529" i="2" s="1"/>
  <c r="M3529" i="2" s="1"/>
  <c r="N3527" i="2"/>
  <c r="B3526" i="2"/>
  <c r="A3526" i="2"/>
  <c r="Q3531" i="2"/>
  <c r="I3530" i="2"/>
  <c r="H3530" i="2"/>
  <c r="L3529" i="2" l="1"/>
  <c r="J3530" i="2"/>
  <c r="K3530" i="2" s="1"/>
  <c r="M3530" i="2" s="1"/>
  <c r="N3528" i="2"/>
  <c r="B3527" i="2"/>
  <c r="A3527" i="2"/>
  <c r="Q3532" i="2"/>
  <c r="I3531" i="2"/>
  <c r="H3531" i="2"/>
  <c r="L3530" i="2" l="1"/>
  <c r="J3531" i="2"/>
  <c r="K3531" i="2" s="1"/>
  <c r="M3531" i="2" s="1"/>
  <c r="N3529" i="2"/>
  <c r="B3528" i="2"/>
  <c r="A3528" i="2"/>
  <c r="Q3533" i="2"/>
  <c r="I3532" i="2"/>
  <c r="H3532" i="2"/>
  <c r="L3531" i="2" l="1"/>
  <c r="J3532" i="2"/>
  <c r="K3532" i="2" s="1"/>
  <c r="M3532" i="2" s="1"/>
  <c r="N3530" i="2"/>
  <c r="B3529" i="2"/>
  <c r="A3529" i="2"/>
  <c r="Q3534" i="2"/>
  <c r="I3533" i="2"/>
  <c r="H3533" i="2"/>
  <c r="L3532" i="2" l="1"/>
  <c r="J3533" i="2"/>
  <c r="K3533" i="2" s="1"/>
  <c r="M3533" i="2" s="1"/>
  <c r="N3531" i="2"/>
  <c r="B3530" i="2"/>
  <c r="A3530" i="2"/>
  <c r="Q3535" i="2"/>
  <c r="I3534" i="2"/>
  <c r="H3534" i="2"/>
  <c r="L3533" i="2" l="1"/>
  <c r="J3534" i="2"/>
  <c r="K3534" i="2" s="1"/>
  <c r="M3534" i="2" s="1"/>
  <c r="N3532" i="2"/>
  <c r="B3531" i="2"/>
  <c r="A3531" i="2"/>
  <c r="Q3536" i="2"/>
  <c r="I3535" i="2"/>
  <c r="H3535" i="2"/>
  <c r="L3534" i="2" l="1"/>
  <c r="J3535" i="2"/>
  <c r="K3535" i="2" s="1"/>
  <c r="M3535" i="2" s="1"/>
  <c r="N3533" i="2"/>
  <c r="B3532" i="2"/>
  <c r="A3532" i="2"/>
  <c r="Q3537" i="2"/>
  <c r="I3536" i="2"/>
  <c r="H3536" i="2"/>
  <c r="L3535" i="2" l="1"/>
  <c r="J3536" i="2"/>
  <c r="K3536" i="2" s="1"/>
  <c r="M3536" i="2" s="1"/>
  <c r="N3534" i="2"/>
  <c r="B3533" i="2"/>
  <c r="A3533" i="2"/>
  <c r="Q3538" i="2"/>
  <c r="I3537" i="2"/>
  <c r="H3537" i="2"/>
  <c r="L3536" i="2" l="1"/>
  <c r="J3537" i="2"/>
  <c r="K3537" i="2" s="1"/>
  <c r="M3537" i="2" s="1"/>
  <c r="N3535" i="2"/>
  <c r="B3534" i="2"/>
  <c r="A3534" i="2"/>
  <c r="Q3539" i="2"/>
  <c r="H3538" i="2"/>
  <c r="I3538" i="2"/>
  <c r="L3537" i="2" l="1"/>
  <c r="J3538" i="2"/>
  <c r="K3538" i="2" s="1"/>
  <c r="M3538" i="2" s="1"/>
  <c r="N3536" i="2"/>
  <c r="B3535" i="2"/>
  <c r="A3535" i="2"/>
  <c r="Q3540" i="2"/>
  <c r="I3539" i="2"/>
  <c r="H3539" i="2"/>
  <c r="L3538" i="2" l="1"/>
  <c r="J3539" i="2"/>
  <c r="K3539" i="2" s="1"/>
  <c r="M3539" i="2" s="1"/>
  <c r="N3537" i="2"/>
  <c r="B3536" i="2"/>
  <c r="A3536" i="2"/>
  <c r="Q3541" i="2"/>
  <c r="I3540" i="2"/>
  <c r="H3540" i="2"/>
  <c r="L3539" i="2" l="1"/>
  <c r="J3540" i="2"/>
  <c r="K3540" i="2" s="1"/>
  <c r="M3540" i="2" s="1"/>
  <c r="N3538" i="2"/>
  <c r="B3537" i="2"/>
  <c r="A3537" i="2"/>
  <c r="Q3542" i="2"/>
  <c r="I3541" i="2"/>
  <c r="H3541" i="2"/>
  <c r="L3540" i="2" l="1"/>
  <c r="J3541" i="2"/>
  <c r="K3541" i="2" s="1"/>
  <c r="M3541" i="2" s="1"/>
  <c r="N3539" i="2"/>
  <c r="B3538" i="2"/>
  <c r="A3538" i="2"/>
  <c r="Q3543" i="2"/>
  <c r="I3542" i="2"/>
  <c r="H3542" i="2"/>
  <c r="L3541" i="2" l="1"/>
  <c r="J3542" i="2"/>
  <c r="K3542" i="2" s="1"/>
  <c r="M3542" i="2" s="1"/>
  <c r="N3540" i="2"/>
  <c r="B3539" i="2"/>
  <c r="A3539" i="2"/>
  <c r="Q3544" i="2"/>
  <c r="I3543" i="2"/>
  <c r="H3543" i="2"/>
  <c r="L3542" i="2" l="1"/>
  <c r="J3543" i="2"/>
  <c r="K3543" i="2" s="1"/>
  <c r="M3543" i="2" s="1"/>
  <c r="B3540" i="2"/>
  <c r="A3540" i="2"/>
  <c r="Q3545" i="2"/>
  <c r="I3544" i="2"/>
  <c r="H3544" i="2"/>
  <c r="L3543" i="2" l="1"/>
  <c r="J3544" i="2"/>
  <c r="K3544" i="2" s="1"/>
  <c r="M3544" i="2" s="1"/>
  <c r="N3542" i="2"/>
  <c r="N3541" i="2"/>
  <c r="Q3546" i="2"/>
  <c r="I3545" i="2"/>
  <c r="H3545" i="2"/>
  <c r="L3544" i="2" l="1"/>
  <c r="A3541" i="2"/>
  <c r="J3545" i="2"/>
  <c r="K3545" i="2" s="1"/>
  <c r="M3545" i="2" s="1"/>
  <c r="B3541" i="2"/>
  <c r="N3543" i="2"/>
  <c r="B3542" i="2"/>
  <c r="A3542" i="2"/>
  <c r="Q3547" i="2"/>
  <c r="I3546" i="2"/>
  <c r="H3546" i="2"/>
  <c r="L3545" i="2" l="1"/>
  <c r="B3543" i="2"/>
  <c r="J3546" i="2"/>
  <c r="K3546" i="2" s="1"/>
  <c r="M3546" i="2" s="1"/>
  <c r="A3543" i="2"/>
  <c r="N3544" i="2"/>
  <c r="Q3548" i="2"/>
  <c r="I3547" i="2"/>
  <c r="H3547" i="2"/>
  <c r="L3546" i="2" l="1"/>
  <c r="J3547" i="2"/>
  <c r="K3547" i="2" s="1"/>
  <c r="M3547" i="2" s="1"/>
  <c r="B3544" i="2"/>
  <c r="A3544" i="2"/>
  <c r="Q3549" i="2"/>
  <c r="I3548" i="2"/>
  <c r="H3548" i="2"/>
  <c r="L3547" i="2" l="1"/>
  <c r="J3548" i="2"/>
  <c r="K3548" i="2" s="1"/>
  <c r="M3548" i="2" s="1"/>
  <c r="N3546" i="2"/>
  <c r="N3545" i="2"/>
  <c r="Q3550" i="2"/>
  <c r="I3549" i="2"/>
  <c r="H3549" i="2"/>
  <c r="L3548" i="2" l="1"/>
  <c r="B3545" i="2"/>
  <c r="J3549" i="2"/>
  <c r="K3549" i="2" s="1"/>
  <c r="M3549" i="2" s="1"/>
  <c r="A3545" i="2"/>
  <c r="N3547" i="2"/>
  <c r="B3546" i="2"/>
  <c r="A3546" i="2"/>
  <c r="Q3551" i="2"/>
  <c r="I3550" i="2"/>
  <c r="H3550" i="2"/>
  <c r="L3549" i="2" l="1"/>
  <c r="J3550" i="2"/>
  <c r="K3550" i="2" s="1"/>
  <c r="M3550" i="2" s="1"/>
  <c r="N3548" i="2"/>
  <c r="B3547" i="2"/>
  <c r="A3547" i="2"/>
  <c r="Q3552" i="2"/>
  <c r="I3551" i="2"/>
  <c r="H3551" i="2"/>
  <c r="L3550" i="2" l="1"/>
  <c r="J3551" i="2"/>
  <c r="K3551" i="2" s="1"/>
  <c r="M3551" i="2" s="1"/>
  <c r="N3549" i="2"/>
  <c r="B3548" i="2"/>
  <c r="A3548" i="2"/>
  <c r="Q3553" i="2"/>
  <c r="I3552" i="2"/>
  <c r="H3552" i="2"/>
  <c r="L3551" i="2" l="1"/>
  <c r="J3552" i="2"/>
  <c r="K3552" i="2" s="1"/>
  <c r="M3552" i="2" s="1"/>
  <c r="N3550" i="2"/>
  <c r="B3549" i="2"/>
  <c r="A3549" i="2"/>
  <c r="Q3554" i="2"/>
  <c r="I3553" i="2"/>
  <c r="H3553" i="2"/>
  <c r="L3552" i="2" l="1"/>
  <c r="J3553" i="2"/>
  <c r="K3553" i="2" s="1"/>
  <c r="M3553" i="2" s="1"/>
  <c r="N3551" i="2"/>
  <c r="B3550" i="2"/>
  <c r="A3550" i="2"/>
  <c r="Q3555" i="2"/>
  <c r="I3554" i="2"/>
  <c r="H3554" i="2"/>
  <c r="L3553" i="2" l="1"/>
  <c r="J3554" i="2"/>
  <c r="K3554" i="2" s="1"/>
  <c r="M3554" i="2" s="1"/>
  <c r="N3552" i="2"/>
  <c r="B3551" i="2"/>
  <c r="A3551" i="2"/>
  <c r="Q3556" i="2"/>
  <c r="I3555" i="2"/>
  <c r="H3555" i="2"/>
  <c r="L3554" i="2" l="1"/>
  <c r="J3555" i="2"/>
  <c r="K3555" i="2" s="1"/>
  <c r="M3555" i="2" s="1"/>
  <c r="N3553" i="2"/>
  <c r="B3552" i="2"/>
  <c r="A3552" i="2"/>
  <c r="Q3557" i="2"/>
  <c r="I3556" i="2"/>
  <c r="H3556" i="2"/>
  <c r="L3555" i="2" l="1"/>
  <c r="J3556" i="2"/>
  <c r="K3556" i="2" s="1"/>
  <c r="M3556" i="2" s="1"/>
  <c r="N3554" i="2"/>
  <c r="B3553" i="2"/>
  <c r="A3553" i="2"/>
  <c r="Q3558" i="2"/>
  <c r="I3557" i="2"/>
  <c r="H3557" i="2"/>
  <c r="L3556" i="2" l="1"/>
  <c r="J3557" i="2"/>
  <c r="K3557" i="2" s="1"/>
  <c r="M3557" i="2" s="1"/>
  <c r="N3555" i="2"/>
  <c r="B3554" i="2"/>
  <c r="A3554" i="2"/>
  <c r="Q3559" i="2"/>
  <c r="I3558" i="2"/>
  <c r="H3558" i="2"/>
  <c r="L3557" i="2" l="1"/>
  <c r="J3558" i="2"/>
  <c r="K3558" i="2" s="1"/>
  <c r="M3558" i="2" s="1"/>
  <c r="N3556" i="2"/>
  <c r="B3555" i="2"/>
  <c r="A3555" i="2"/>
  <c r="Q3560" i="2"/>
  <c r="H3559" i="2"/>
  <c r="I3559" i="2"/>
  <c r="L3558" i="2" l="1"/>
  <c r="J3559" i="2"/>
  <c r="K3559" i="2" s="1"/>
  <c r="M3559" i="2" s="1"/>
  <c r="N3557" i="2"/>
  <c r="B3556" i="2"/>
  <c r="A3556" i="2"/>
  <c r="Q3561" i="2"/>
  <c r="I3560" i="2"/>
  <c r="H3560" i="2"/>
  <c r="L3559" i="2" l="1"/>
  <c r="J3560" i="2"/>
  <c r="K3560" i="2" s="1"/>
  <c r="M3560" i="2" s="1"/>
  <c r="N3558" i="2"/>
  <c r="B3557" i="2"/>
  <c r="A3557" i="2"/>
  <c r="Q3562" i="2"/>
  <c r="I3561" i="2"/>
  <c r="H3561" i="2"/>
  <c r="L3560" i="2" l="1"/>
  <c r="J3561" i="2"/>
  <c r="K3561" i="2" s="1"/>
  <c r="M3561" i="2" s="1"/>
  <c r="N3559" i="2"/>
  <c r="B3558" i="2"/>
  <c r="A3558" i="2"/>
  <c r="Q3563" i="2"/>
  <c r="I3562" i="2"/>
  <c r="H3562" i="2"/>
  <c r="L3561" i="2" l="1"/>
  <c r="J3562" i="2"/>
  <c r="K3562" i="2" s="1"/>
  <c r="M3562" i="2" s="1"/>
  <c r="N3560" i="2"/>
  <c r="B3559" i="2"/>
  <c r="A3559" i="2"/>
  <c r="Q3564" i="2"/>
  <c r="I3563" i="2"/>
  <c r="H3563" i="2"/>
  <c r="L3562" i="2" l="1"/>
  <c r="J3563" i="2"/>
  <c r="K3563" i="2" s="1"/>
  <c r="M3563" i="2" s="1"/>
  <c r="N3561" i="2"/>
  <c r="B3560" i="2"/>
  <c r="A3560" i="2"/>
  <c r="Q3565" i="2"/>
  <c r="I3564" i="2"/>
  <c r="H3564" i="2"/>
  <c r="L3563" i="2" l="1"/>
  <c r="J3564" i="2"/>
  <c r="K3564" i="2" s="1"/>
  <c r="M3564" i="2" s="1"/>
  <c r="N3562" i="2"/>
  <c r="B3561" i="2"/>
  <c r="A3561" i="2"/>
  <c r="Q3566" i="2"/>
  <c r="I3565" i="2"/>
  <c r="H3565" i="2"/>
  <c r="L3564" i="2" l="1"/>
  <c r="J3565" i="2"/>
  <c r="K3565" i="2" s="1"/>
  <c r="M3565" i="2" s="1"/>
  <c r="N3563" i="2"/>
  <c r="B3562" i="2"/>
  <c r="A3562" i="2"/>
  <c r="Q3567" i="2"/>
  <c r="I3566" i="2"/>
  <c r="H3566" i="2"/>
  <c r="L3565" i="2" l="1"/>
  <c r="J3566" i="2"/>
  <c r="K3566" i="2" s="1"/>
  <c r="M3566" i="2" s="1"/>
  <c r="N3564" i="2"/>
  <c r="B3563" i="2"/>
  <c r="A3563" i="2"/>
  <c r="Q3568" i="2"/>
  <c r="I3567" i="2"/>
  <c r="H3567" i="2"/>
  <c r="L3566" i="2" l="1"/>
  <c r="J3567" i="2"/>
  <c r="K3567" i="2" s="1"/>
  <c r="M3567" i="2" s="1"/>
  <c r="N3565" i="2"/>
  <c r="B3564" i="2"/>
  <c r="A3564" i="2"/>
  <c r="Q3569" i="2"/>
  <c r="I3568" i="2"/>
  <c r="H3568" i="2"/>
  <c r="L3567" i="2" l="1"/>
  <c r="J3568" i="2"/>
  <c r="K3568" i="2" s="1"/>
  <c r="M3568" i="2" s="1"/>
  <c r="N3566" i="2"/>
  <c r="B3565" i="2"/>
  <c r="A3565" i="2"/>
  <c r="Q3570" i="2"/>
  <c r="I3569" i="2"/>
  <c r="H3569" i="2"/>
  <c r="L3568" i="2" l="1"/>
  <c r="J3569" i="2"/>
  <c r="K3569" i="2" s="1"/>
  <c r="M3569" i="2" s="1"/>
  <c r="N3567" i="2"/>
  <c r="B3566" i="2"/>
  <c r="A3566" i="2"/>
  <c r="Q3571" i="2"/>
  <c r="I3570" i="2"/>
  <c r="H3570" i="2"/>
  <c r="L3569" i="2" l="1"/>
  <c r="J3570" i="2"/>
  <c r="K3570" i="2" s="1"/>
  <c r="M3570" i="2" s="1"/>
  <c r="N3568" i="2"/>
  <c r="B3567" i="2"/>
  <c r="A3567" i="2"/>
  <c r="Q3572" i="2"/>
  <c r="I3571" i="2"/>
  <c r="H3571" i="2"/>
  <c r="L3570" i="2" l="1"/>
  <c r="J3571" i="2"/>
  <c r="K3571" i="2" s="1"/>
  <c r="M3571" i="2" s="1"/>
  <c r="N3569" i="2"/>
  <c r="B3568" i="2"/>
  <c r="A3568" i="2"/>
  <c r="Q3573" i="2"/>
  <c r="I3572" i="2"/>
  <c r="H3572" i="2"/>
  <c r="L3571" i="2" l="1"/>
  <c r="J3572" i="2"/>
  <c r="K3572" i="2" s="1"/>
  <c r="M3572" i="2" s="1"/>
  <c r="N3570" i="2"/>
  <c r="B3569" i="2"/>
  <c r="A3569" i="2"/>
  <c r="Q3574" i="2"/>
  <c r="I3573" i="2"/>
  <c r="H3573" i="2"/>
  <c r="L3572" i="2" l="1"/>
  <c r="J3573" i="2"/>
  <c r="K3573" i="2" s="1"/>
  <c r="M3573" i="2" s="1"/>
  <c r="N3571" i="2"/>
  <c r="B3570" i="2"/>
  <c r="A3570" i="2"/>
  <c r="Q3575" i="2"/>
  <c r="I3574" i="2"/>
  <c r="H3574" i="2"/>
  <c r="L3573" i="2" l="1"/>
  <c r="J3574" i="2"/>
  <c r="K3574" i="2" s="1"/>
  <c r="M3574" i="2" s="1"/>
  <c r="N3572" i="2"/>
  <c r="B3571" i="2"/>
  <c r="A3571" i="2"/>
  <c r="Q3576" i="2"/>
  <c r="I3575" i="2"/>
  <c r="H3575" i="2"/>
  <c r="L3574" i="2" l="1"/>
  <c r="J3575" i="2"/>
  <c r="K3575" i="2" s="1"/>
  <c r="M3575" i="2" s="1"/>
  <c r="N3573" i="2"/>
  <c r="B3572" i="2"/>
  <c r="A3572" i="2"/>
  <c r="Q3577" i="2"/>
  <c r="I3576" i="2"/>
  <c r="H3576" i="2"/>
  <c r="L3575" i="2" l="1"/>
  <c r="J3576" i="2"/>
  <c r="K3576" i="2" s="1"/>
  <c r="M3576" i="2" s="1"/>
  <c r="N3574" i="2"/>
  <c r="B3573" i="2"/>
  <c r="A3573" i="2"/>
  <c r="Q3578" i="2"/>
  <c r="I3577" i="2"/>
  <c r="H3577" i="2"/>
  <c r="L3576" i="2" l="1"/>
  <c r="J3577" i="2"/>
  <c r="K3577" i="2" s="1"/>
  <c r="M3577" i="2" s="1"/>
  <c r="N3575" i="2"/>
  <c r="B3574" i="2"/>
  <c r="A3574" i="2"/>
  <c r="Q3579" i="2"/>
  <c r="I3578" i="2"/>
  <c r="H3578" i="2"/>
  <c r="L3577" i="2" l="1"/>
  <c r="J3578" i="2"/>
  <c r="K3578" i="2" s="1"/>
  <c r="M3578" i="2" s="1"/>
  <c r="N3576" i="2"/>
  <c r="B3575" i="2"/>
  <c r="A3575" i="2"/>
  <c r="Q3580" i="2"/>
  <c r="I3579" i="2"/>
  <c r="H3579" i="2"/>
  <c r="L3578" i="2" l="1"/>
  <c r="J3579" i="2"/>
  <c r="K3579" i="2" s="1"/>
  <c r="M3579" i="2" s="1"/>
  <c r="N3577" i="2"/>
  <c r="B3576" i="2"/>
  <c r="A3576" i="2"/>
  <c r="Q3581" i="2"/>
  <c r="I3580" i="2"/>
  <c r="H3580" i="2"/>
  <c r="L3579" i="2" l="1"/>
  <c r="J3580" i="2"/>
  <c r="K3580" i="2" s="1"/>
  <c r="M3580" i="2" s="1"/>
  <c r="N3578" i="2"/>
  <c r="B3577" i="2"/>
  <c r="A3577" i="2"/>
  <c r="Q3582" i="2"/>
  <c r="I3581" i="2"/>
  <c r="H3581" i="2"/>
  <c r="L3580" i="2" l="1"/>
  <c r="J3581" i="2"/>
  <c r="K3581" i="2" s="1"/>
  <c r="M3581" i="2" s="1"/>
  <c r="N3579" i="2"/>
  <c r="B3578" i="2"/>
  <c r="A3578" i="2"/>
  <c r="Q3583" i="2"/>
  <c r="I3582" i="2"/>
  <c r="H3582" i="2"/>
  <c r="L3581" i="2" l="1"/>
  <c r="J3582" i="2"/>
  <c r="K3582" i="2" s="1"/>
  <c r="M3582" i="2" s="1"/>
  <c r="N3580" i="2"/>
  <c r="B3579" i="2"/>
  <c r="A3579" i="2"/>
  <c r="Q3584" i="2"/>
  <c r="I3583" i="2"/>
  <c r="H3583" i="2"/>
  <c r="L3582" i="2" l="1"/>
  <c r="J3583" i="2"/>
  <c r="K3583" i="2" s="1"/>
  <c r="M3583" i="2" s="1"/>
  <c r="N3581" i="2"/>
  <c r="B3580" i="2"/>
  <c r="A3580" i="2"/>
  <c r="Q3585" i="2"/>
  <c r="I3584" i="2"/>
  <c r="H3584" i="2"/>
  <c r="L3583" i="2" l="1"/>
  <c r="J3584" i="2"/>
  <c r="K3584" i="2" s="1"/>
  <c r="M3584" i="2" s="1"/>
  <c r="N3582" i="2"/>
  <c r="B3581" i="2"/>
  <c r="A3581" i="2"/>
  <c r="Q3586" i="2"/>
  <c r="I3585" i="2"/>
  <c r="H3585" i="2"/>
  <c r="L3584" i="2" l="1"/>
  <c r="J3585" i="2"/>
  <c r="K3585" i="2" s="1"/>
  <c r="M3585" i="2" s="1"/>
  <c r="N3583" i="2"/>
  <c r="B3582" i="2"/>
  <c r="A3582" i="2"/>
  <c r="Q3587" i="2"/>
  <c r="I3586" i="2"/>
  <c r="H3586" i="2"/>
  <c r="L3585" i="2" l="1"/>
  <c r="J3586" i="2"/>
  <c r="K3586" i="2" s="1"/>
  <c r="M3586" i="2" s="1"/>
  <c r="N3584" i="2"/>
  <c r="B3583" i="2"/>
  <c r="A3583" i="2"/>
  <c r="Q3588" i="2"/>
  <c r="I3587" i="2"/>
  <c r="H3587" i="2"/>
  <c r="L3586" i="2" l="1"/>
  <c r="J3587" i="2"/>
  <c r="K3587" i="2" s="1"/>
  <c r="M3587" i="2" s="1"/>
  <c r="N3585" i="2"/>
  <c r="B3584" i="2"/>
  <c r="A3584" i="2"/>
  <c r="Q3589" i="2"/>
  <c r="I3588" i="2"/>
  <c r="H3588" i="2"/>
  <c r="L3587" i="2" l="1"/>
  <c r="J3588" i="2"/>
  <c r="K3588" i="2" s="1"/>
  <c r="M3588" i="2" s="1"/>
  <c r="N3586" i="2"/>
  <c r="B3585" i="2"/>
  <c r="A3585" i="2"/>
  <c r="Q3590" i="2"/>
  <c r="I3589" i="2"/>
  <c r="H3589" i="2"/>
  <c r="L3588" i="2" l="1"/>
  <c r="J3589" i="2"/>
  <c r="K3589" i="2" s="1"/>
  <c r="M3589" i="2" s="1"/>
  <c r="N3587" i="2"/>
  <c r="B3586" i="2"/>
  <c r="A3586" i="2"/>
  <c r="Q3591" i="2"/>
  <c r="I3590" i="2"/>
  <c r="H3590" i="2"/>
  <c r="L3589" i="2" l="1"/>
  <c r="J3590" i="2"/>
  <c r="K3590" i="2" s="1"/>
  <c r="M3590" i="2" s="1"/>
  <c r="N3588" i="2"/>
  <c r="B3587" i="2"/>
  <c r="A3587" i="2"/>
  <c r="Q3592" i="2"/>
  <c r="I3591" i="2"/>
  <c r="H3591" i="2"/>
  <c r="L3590" i="2" l="1"/>
  <c r="J3591" i="2"/>
  <c r="K3591" i="2" s="1"/>
  <c r="M3591" i="2" s="1"/>
  <c r="N3589" i="2"/>
  <c r="B3588" i="2"/>
  <c r="A3588" i="2"/>
  <c r="Q3593" i="2"/>
  <c r="I3592" i="2"/>
  <c r="H3592" i="2"/>
  <c r="L3591" i="2" l="1"/>
  <c r="J3592" i="2"/>
  <c r="K3592" i="2" s="1"/>
  <c r="M3592" i="2" s="1"/>
  <c r="N3590" i="2"/>
  <c r="B3589" i="2"/>
  <c r="A3589" i="2"/>
  <c r="Q3594" i="2"/>
  <c r="I3593" i="2"/>
  <c r="H3593" i="2"/>
  <c r="L3592" i="2" l="1"/>
  <c r="J3593" i="2"/>
  <c r="K3593" i="2" s="1"/>
  <c r="M3593" i="2" s="1"/>
  <c r="N3591" i="2"/>
  <c r="B3590" i="2"/>
  <c r="A3590" i="2"/>
  <c r="Q3595" i="2"/>
  <c r="I3594" i="2"/>
  <c r="H3594" i="2"/>
  <c r="L3593" i="2" l="1"/>
  <c r="J3594" i="2"/>
  <c r="K3594" i="2" s="1"/>
  <c r="M3594" i="2" s="1"/>
  <c r="N3592" i="2"/>
  <c r="B3591" i="2"/>
  <c r="A3591" i="2"/>
  <c r="Q3596" i="2"/>
  <c r="I3595" i="2"/>
  <c r="H3595" i="2"/>
  <c r="L3594" i="2" l="1"/>
  <c r="J3595" i="2"/>
  <c r="K3595" i="2" s="1"/>
  <c r="M3595" i="2" s="1"/>
  <c r="N3593" i="2"/>
  <c r="B3592" i="2"/>
  <c r="A3592" i="2"/>
  <c r="Q3597" i="2"/>
  <c r="I3596" i="2"/>
  <c r="H3596" i="2"/>
  <c r="L3595" i="2" l="1"/>
  <c r="J3596" i="2"/>
  <c r="K3596" i="2" s="1"/>
  <c r="M3596" i="2" s="1"/>
  <c r="N3594" i="2"/>
  <c r="B3593" i="2"/>
  <c r="A3593" i="2"/>
  <c r="Q3598" i="2"/>
  <c r="I3597" i="2"/>
  <c r="H3597" i="2"/>
  <c r="L3596" i="2" l="1"/>
  <c r="J3597" i="2"/>
  <c r="K3597" i="2" s="1"/>
  <c r="M3597" i="2" s="1"/>
  <c r="N3595" i="2"/>
  <c r="B3594" i="2"/>
  <c r="A3594" i="2"/>
  <c r="Q3599" i="2"/>
  <c r="I3598" i="2"/>
  <c r="H3598" i="2"/>
  <c r="L3597" i="2" l="1"/>
  <c r="J3598" i="2"/>
  <c r="K3598" i="2" s="1"/>
  <c r="M3598" i="2" s="1"/>
  <c r="N3596" i="2"/>
  <c r="B3595" i="2"/>
  <c r="A3595" i="2"/>
  <c r="Q3600" i="2"/>
  <c r="I3599" i="2"/>
  <c r="H3599" i="2"/>
  <c r="L3598" i="2" l="1"/>
  <c r="J3599" i="2"/>
  <c r="K3599" i="2" s="1"/>
  <c r="M3599" i="2" s="1"/>
  <c r="N3597" i="2"/>
  <c r="B3596" i="2"/>
  <c r="A3596" i="2"/>
  <c r="Q3601" i="2"/>
  <c r="I3600" i="2"/>
  <c r="H3600" i="2"/>
  <c r="L3599" i="2" l="1"/>
  <c r="J3600" i="2"/>
  <c r="K3600" i="2" s="1"/>
  <c r="M3600" i="2" s="1"/>
  <c r="N3598" i="2"/>
  <c r="B3597" i="2"/>
  <c r="A3597" i="2"/>
  <c r="Q3602" i="2"/>
  <c r="I3601" i="2"/>
  <c r="H3601" i="2"/>
  <c r="L3600" i="2" l="1"/>
  <c r="J3601" i="2"/>
  <c r="K3601" i="2" s="1"/>
  <c r="M3601" i="2" s="1"/>
  <c r="N3599" i="2"/>
  <c r="B3598" i="2"/>
  <c r="A3598" i="2"/>
  <c r="Q3603" i="2"/>
  <c r="H3602" i="2"/>
  <c r="I3602" i="2"/>
  <c r="L3601" i="2" l="1"/>
  <c r="J3602" i="2"/>
  <c r="K3602" i="2" s="1"/>
  <c r="M3602" i="2" s="1"/>
  <c r="N3600" i="2"/>
  <c r="B3599" i="2"/>
  <c r="A3599" i="2"/>
  <c r="Q3604" i="2"/>
  <c r="I3603" i="2"/>
  <c r="H3603" i="2"/>
  <c r="L3602" i="2" l="1"/>
  <c r="J3603" i="2"/>
  <c r="K3603" i="2" s="1"/>
  <c r="M3603" i="2" s="1"/>
  <c r="N3601" i="2"/>
  <c r="B3600" i="2"/>
  <c r="A3600" i="2"/>
  <c r="Q3605" i="2"/>
  <c r="I3604" i="2"/>
  <c r="H3604" i="2"/>
  <c r="L3603" i="2" l="1"/>
  <c r="J3604" i="2"/>
  <c r="K3604" i="2" s="1"/>
  <c r="M3604" i="2" s="1"/>
  <c r="N3602" i="2"/>
  <c r="B3601" i="2"/>
  <c r="A3601" i="2"/>
  <c r="Q3606" i="2"/>
  <c r="I3605" i="2"/>
  <c r="H3605" i="2"/>
  <c r="L3604" i="2" l="1"/>
  <c r="J3605" i="2"/>
  <c r="K3605" i="2" s="1"/>
  <c r="M3605" i="2" s="1"/>
  <c r="N3603" i="2"/>
  <c r="B3602" i="2"/>
  <c r="A3602" i="2"/>
  <c r="Q3607" i="2"/>
  <c r="I3606" i="2"/>
  <c r="H3606" i="2"/>
  <c r="L3605" i="2" l="1"/>
  <c r="J3606" i="2"/>
  <c r="K3606" i="2" s="1"/>
  <c r="M3606" i="2" s="1"/>
  <c r="N3604" i="2"/>
  <c r="B3603" i="2"/>
  <c r="A3603" i="2"/>
  <c r="Q3608" i="2"/>
  <c r="I3607" i="2"/>
  <c r="H3607" i="2"/>
  <c r="L3606" i="2" l="1"/>
  <c r="J3607" i="2"/>
  <c r="K3607" i="2" s="1"/>
  <c r="M3607" i="2" s="1"/>
  <c r="N3605" i="2"/>
  <c r="B3604" i="2"/>
  <c r="A3604" i="2"/>
  <c r="Q3609" i="2"/>
  <c r="I3608" i="2"/>
  <c r="H3608" i="2"/>
  <c r="L3607" i="2" l="1"/>
  <c r="J3608" i="2"/>
  <c r="K3608" i="2" s="1"/>
  <c r="M3608" i="2" s="1"/>
  <c r="N3606" i="2"/>
  <c r="B3605" i="2"/>
  <c r="A3605" i="2"/>
  <c r="Q3610" i="2"/>
  <c r="I3609" i="2"/>
  <c r="H3609" i="2"/>
  <c r="L3608" i="2" l="1"/>
  <c r="J3609" i="2"/>
  <c r="K3609" i="2" s="1"/>
  <c r="M3609" i="2" s="1"/>
  <c r="N3607" i="2"/>
  <c r="B3606" i="2"/>
  <c r="A3606" i="2"/>
  <c r="Q3611" i="2"/>
  <c r="I3610" i="2"/>
  <c r="H3610" i="2"/>
  <c r="L3609" i="2" l="1"/>
  <c r="J3610" i="2"/>
  <c r="K3610" i="2" s="1"/>
  <c r="M3610" i="2" s="1"/>
  <c r="N3608" i="2"/>
  <c r="B3607" i="2"/>
  <c r="A3607" i="2"/>
  <c r="Q3612" i="2"/>
  <c r="I3611" i="2"/>
  <c r="H3611" i="2"/>
  <c r="L3610" i="2" l="1"/>
  <c r="J3611" i="2"/>
  <c r="K3611" i="2" s="1"/>
  <c r="M3611" i="2" s="1"/>
  <c r="N3609" i="2"/>
  <c r="B3608" i="2"/>
  <c r="A3608" i="2"/>
  <c r="Q3613" i="2"/>
  <c r="I3612" i="2"/>
  <c r="H3612" i="2"/>
  <c r="L3611" i="2" l="1"/>
  <c r="J3612" i="2"/>
  <c r="K3612" i="2" s="1"/>
  <c r="M3612" i="2" s="1"/>
  <c r="N3610" i="2"/>
  <c r="B3609" i="2"/>
  <c r="A3609" i="2"/>
  <c r="Q3614" i="2"/>
  <c r="I3613" i="2"/>
  <c r="H3613" i="2"/>
  <c r="L3612" i="2" l="1"/>
  <c r="J3613" i="2"/>
  <c r="K3613" i="2" s="1"/>
  <c r="M3613" i="2" s="1"/>
  <c r="N3611" i="2"/>
  <c r="B3610" i="2"/>
  <c r="A3610" i="2"/>
  <c r="Q3615" i="2"/>
  <c r="I3614" i="2"/>
  <c r="H3614" i="2"/>
  <c r="L3613" i="2" l="1"/>
  <c r="J3614" i="2"/>
  <c r="K3614" i="2" s="1"/>
  <c r="M3614" i="2" s="1"/>
  <c r="N3612" i="2"/>
  <c r="B3611" i="2"/>
  <c r="A3611" i="2"/>
  <c r="Q3616" i="2"/>
  <c r="I3615" i="2"/>
  <c r="H3615" i="2"/>
  <c r="L3614" i="2" l="1"/>
  <c r="J3615" i="2"/>
  <c r="K3615" i="2" s="1"/>
  <c r="M3615" i="2" s="1"/>
  <c r="N3613" i="2"/>
  <c r="B3612" i="2"/>
  <c r="A3612" i="2"/>
  <c r="Q3617" i="2"/>
  <c r="I3616" i="2"/>
  <c r="H3616" i="2"/>
  <c r="L3615" i="2" l="1"/>
  <c r="J3616" i="2"/>
  <c r="K3616" i="2" s="1"/>
  <c r="M3616" i="2" s="1"/>
  <c r="N3614" i="2"/>
  <c r="B3613" i="2"/>
  <c r="A3613" i="2"/>
  <c r="Q3618" i="2"/>
  <c r="I3617" i="2"/>
  <c r="H3617" i="2"/>
  <c r="L3616" i="2" l="1"/>
  <c r="J3617" i="2"/>
  <c r="K3617" i="2" s="1"/>
  <c r="M3617" i="2" s="1"/>
  <c r="N3615" i="2"/>
  <c r="B3614" i="2"/>
  <c r="A3614" i="2"/>
  <c r="Q3619" i="2"/>
  <c r="I3618" i="2"/>
  <c r="H3618" i="2"/>
  <c r="L3617" i="2" l="1"/>
  <c r="J3618" i="2"/>
  <c r="K3618" i="2" s="1"/>
  <c r="M3618" i="2" s="1"/>
  <c r="N3616" i="2"/>
  <c r="B3615" i="2"/>
  <c r="A3615" i="2"/>
  <c r="Q3620" i="2"/>
  <c r="I3619" i="2"/>
  <c r="H3619" i="2"/>
  <c r="L3618" i="2" l="1"/>
  <c r="J3619" i="2"/>
  <c r="K3619" i="2" s="1"/>
  <c r="M3619" i="2" s="1"/>
  <c r="N3617" i="2"/>
  <c r="B3616" i="2"/>
  <c r="A3616" i="2"/>
  <c r="Q3621" i="2"/>
  <c r="I3620" i="2"/>
  <c r="H3620" i="2"/>
  <c r="L3619" i="2" l="1"/>
  <c r="J3620" i="2"/>
  <c r="K3620" i="2" s="1"/>
  <c r="M3620" i="2" s="1"/>
  <c r="N3618" i="2"/>
  <c r="B3617" i="2"/>
  <c r="A3617" i="2"/>
  <c r="Q3622" i="2"/>
  <c r="I3621" i="2"/>
  <c r="H3621" i="2"/>
  <c r="L3620" i="2" l="1"/>
  <c r="J3621" i="2"/>
  <c r="K3621" i="2" s="1"/>
  <c r="M3621" i="2" s="1"/>
  <c r="N3619" i="2"/>
  <c r="B3618" i="2"/>
  <c r="A3618" i="2"/>
  <c r="Q3623" i="2"/>
  <c r="I3622" i="2"/>
  <c r="H3622" i="2"/>
  <c r="L3621" i="2" l="1"/>
  <c r="J3622" i="2"/>
  <c r="K3622" i="2" s="1"/>
  <c r="M3622" i="2" s="1"/>
  <c r="N3620" i="2"/>
  <c r="B3619" i="2"/>
  <c r="A3619" i="2"/>
  <c r="Q3624" i="2"/>
  <c r="H3623" i="2"/>
  <c r="I3623" i="2"/>
  <c r="L3622" i="2" l="1"/>
  <c r="J3623" i="2"/>
  <c r="K3623" i="2" s="1"/>
  <c r="M3623" i="2" s="1"/>
  <c r="N3621" i="2"/>
  <c r="B3620" i="2"/>
  <c r="A3620" i="2"/>
  <c r="Q3625" i="2"/>
  <c r="I3624" i="2"/>
  <c r="H3624" i="2"/>
  <c r="L3623" i="2" l="1"/>
  <c r="J3624" i="2"/>
  <c r="K3624" i="2" s="1"/>
  <c r="M3624" i="2" s="1"/>
  <c r="N3622" i="2"/>
  <c r="B3621" i="2"/>
  <c r="A3621" i="2"/>
  <c r="Q3626" i="2"/>
  <c r="I3625" i="2"/>
  <c r="H3625" i="2"/>
  <c r="L3624" i="2" l="1"/>
  <c r="J3625" i="2"/>
  <c r="K3625" i="2" s="1"/>
  <c r="M3625" i="2" s="1"/>
  <c r="N3623" i="2"/>
  <c r="B3622" i="2"/>
  <c r="A3622" i="2"/>
  <c r="Q3627" i="2"/>
  <c r="I3626" i="2"/>
  <c r="H3626" i="2"/>
  <c r="L3625" i="2" l="1"/>
  <c r="J3626" i="2"/>
  <c r="K3626" i="2" s="1"/>
  <c r="M3626" i="2" s="1"/>
  <c r="N3624" i="2"/>
  <c r="B3623" i="2"/>
  <c r="A3623" i="2"/>
  <c r="Q3628" i="2"/>
  <c r="I3627" i="2"/>
  <c r="H3627" i="2"/>
  <c r="L3626" i="2" l="1"/>
  <c r="B3624" i="2"/>
  <c r="J3627" i="2"/>
  <c r="K3627" i="2" s="1"/>
  <c r="M3627" i="2" s="1"/>
  <c r="A3624" i="2"/>
  <c r="N3625" i="2"/>
  <c r="Q3629" i="2"/>
  <c r="I3628" i="2"/>
  <c r="H3628" i="2"/>
  <c r="L3627" i="2" l="1"/>
  <c r="J3628" i="2"/>
  <c r="K3628" i="2" s="1"/>
  <c r="M3628" i="2" s="1"/>
  <c r="N3626" i="2"/>
  <c r="B3625" i="2"/>
  <c r="A3625" i="2"/>
  <c r="Q3630" i="2"/>
  <c r="I3629" i="2"/>
  <c r="H3629" i="2"/>
  <c r="L3628" i="2" l="1"/>
  <c r="J3629" i="2"/>
  <c r="K3629" i="2" s="1"/>
  <c r="M3629" i="2" s="1"/>
  <c r="N3627" i="2"/>
  <c r="B3626" i="2"/>
  <c r="A3626" i="2"/>
  <c r="Q3631" i="2"/>
  <c r="I3630" i="2"/>
  <c r="H3630" i="2"/>
  <c r="L3629" i="2" l="1"/>
  <c r="J3630" i="2"/>
  <c r="K3630" i="2" s="1"/>
  <c r="M3630" i="2" s="1"/>
  <c r="N3628" i="2"/>
  <c r="B3627" i="2"/>
  <c r="A3627" i="2"/>
  <c r="Q3632" i="2"/>
  <c r="I3631" i="2"/>
  <c r="H3631" i="2"/>
  <c r="L3630" i="2" l="1"/>
  <c r="J3631" i="2"/>
  <c r="K3631" i="2" s="1"/>
  <c r="M3631" i="2" s="1"/>
  <c r="N3629" i="2"/>
  <c r="B3628" i="2"/>
  <c r="A3628" i="2"/>
  <c r="Q3633" i="2"/>
  <c r="I3632" i="2"/>
  <c r="H3632" i="2"/>
  <c r="L3631" i="2" l="1"/>
  <c r="J3632" i="2"/>
  <c r="K3632" i="2" s="1"/>
  <c r="M3632" i="2" s="1"/>
  <c r="N3630" i="2"/>
  <c r="B3629" i="2"/>
  <c r="A3629" i="2"/>
  <c r="Q3634" i="2"/>
  <c r="I3633" i="2"/>
  <c r="H3633" i="2"/>
  <c r="L3632" i="2" l="1"/>
  <c r="J3633" i="2"/>
  <c r="K3633" i="2" s="1"/>
  <c r="M3633" i="2" s="1"/>
  <c r="B3630" i="2"/>
  <c r="A3630" i="2"/>
  <c r="Q3635" i="2"/>
  <c r="I3634" i="2"/>
  <c r="H3634" i="2"/>
  <c r="L3633" i="2" l="1"/>
  <c r="J3634" i="2"/>
  <c r="K3634" i="2" s="1"/>
  <c r="M3634" i="2" s="1"/>
  <c r="N3632" i="2"/>
  <c r="A3632" i="2" s="1"/>
  <c r="N3631" i="2"/>
  <c r="Q3636" i="2"/>
  <c r="I3635" i="2"/>
  <c r="H3635" i="2"/>
  <c r="L3634" i="2" l="1"/>
  <c r="A3631" i="2"/>
  <c r="J3635" i="2"/>
  <c r="K3635" i="2" s="1"/>
  <c r="M3635" i="2" s="1"/>
  <c r="N3633" i="2"/>
  <c r="B3631" i="2"/>
  <c r="B3632" i="2"/>
  <c r="Q3637" i="2"/>
  <c r="I3636" i="2"/>
  <c r="H3636" i="2"/>
  <c r="L3635" i="2" l="1"/>
  <c r="A3633" i="2"/>
  <c r="J3636" i="2"/>
  <c r="K3636" i="2" s="1"/>
  <c r="M3636" i="2" s="1"/>
  <c r="B3633" i="2"/>
  <c r="N3634" i="2"/>
  <c r="Q3638" i="2"/>
  <c r="I3637" i="2"/>
  <c r="H3637" i="2"/>
  <c r="L3636" i="2" l="1"/>
  <c r="A3634" i="2"/>
  <c r="J3637" i="2"/>
  <c r="K3637" i="2" s="1"/>
  <c r="M3637" i="2" s="1"/>
  <c r="N3635" i="2"/>
  <c r="B3634" i="2"/>
  <c r="Q3639" i="2"/>
  <c r="I3638" i="2"/>
  <c r="H3638" i="2"/>
  <c r="L3637" i="2" l="1"/>
  <c r="J3638" i="2"/>
  <c r="K3638" i="2" s="1"/>
  <c r="M3638" i="2" s="1"/>
  <c r="N3636" i="2"/>
  <c r="B3635" i="2"/>
  <c r="A3635" i="2"/>
  <c r="Q3640" i="2"/>
  <c r="I3639" i="2"/>
  <c r="H3639" i="2"/>
  <c r="L3638" i="2" l="1"/>
  <c r="A3636" i="2"/>
  <c r="J3639" i="2"/>
  <c r="K3639" i="2" s="1"/>
  <c r="M3639" i="2" s="1"/>
  <c r="B3636" i="2"/>
  <c r="N3637" i="2"/>
  <c r="Q3641" i="2"/>
  <c r="I3640" i="2"/>
  <c r="H3640" i="2"/>
  <c r="L3639" i="2" l="1"/>
  <c r="J3640" i="2"/>
  <c r="K3640" i="2" s="1"/>
  <c r="M3640" i="2" s="1"/>
  <c r="N3638" i="2"/>
  <c r="B3637" i="2"/>
  <c r="A3637" i="2"/>
  <c r="Q3642" i="2"/>
  <c r="I3641" i="2"/>
  <c r="H3641" i="2"/>
  <c r="L3640" i="2" l="1"/>
  <c r="A3638" i="2"/>
  <c r="B3638" i="2"/>
  <c r="N3639" i="2"/>
  <c r="J3641" i="2"/>
  <c r="K3641" i="2" s="1"/>
  <c r="M3641" i="2" s="1"/>
  <c r="Q3643" i="2"/>
  <c r="I3642" i="2"/>
  <c r="H3642" i="2"/>
  <c r="L3641" i="2" l="1"/>
  <c r="B3639" i="2"/>
  <c r="A3639" i="2"/>
  <c r="J3642" i="2"/>
  <c r="K3642" i="2" s="1"/>
  <c r="M3642" i="2" s="1"/>
  <c r="N3640" i="2"/>
  <c r="Q3644" i="2"/>
  <c r="I3643" i="2"/>
  <c r="H3643" i="2"/>
  <c r="L3642" i="2" l="1"/>
  <c r="J3643" i="2"/>
  <c r="K3643" i="2" s="1"/>
  <c r="M3643" i="2" s="1"/>
  <c r="N3641" i="2"/>
  <c r="B3640" i="2"/>
  <c r="A3640" i="2"/>
  <c r="Q3645" i="2"/>
  <c r="I3644" i="2"/>
  <c r="H3644" i="2"/>
  <c r="L3643" i="2" l="1"/>
  <c r="J3644" i="2"/>
  <c r="K3644" i="2" s="1"/>
  <c r="M3644" i="2" s="1"/>
  <c r="N3642" i="2"/>
  <c r="B3641" i="2"/>
  <c r="A3641" i="2"/>
  <c r="Q3646" i="2"/>
  <c r="H3645" i="2"/>
  <c r="I3645" i="2"/>
  <c r="L3644" i="2" l="1"/>
  <c r="J3645" i="2"/>
  <c r="K3645" i="2" s="1"/>
  <c r="M3645" i="2" s="1"/>
  <c r="N3643" i="2"/>
  <c r="B3642" i="2"/>
  <c r="A3642" i="2"/>
  <c r="Q3647" i="2"/>
  <c r="I3646" i="2"/>
  <c r="H3646" i="2"/>
  <c r="L3645" i="2" l="1"/>
  <c r="J3646" i="2"/>
  <c r="K3646" i="2" s="1"/>
  <c r="M3646" i="2" s="1"/>
  <c r="N3644" i="2"/>
  <c r="B3643" i="2"/>
  <c r="A3643" i="2"/>
  <c r="Q3648" i="2"/>
  <c r="I3647" i="2"/>
  <c r="H3647" i="2"/>
  <c r="L3646" i="2" l="1"/>
  <c r="J3647" i="2"/>
  <c r="K3647" i="2" s="1"/>
  <c r="M3647" i="2" s="1"/>
  <c r="N3645" i="2"/>
  <c r="B3644" i="2"/>
  <c r="A3644" i="2"/>
  <c r="Q3649" i="2"/>
  <c r="I3648" i="2"/>
  <c r="H3648" i="2"/>
  <c r="L3647" i="2" l="1"/>
  <c r="J3648" i="2"/>
  <c r="K3648" i="2" s="1"/>
  <c r="M3648" i="2" s="1"/>
  <c r="N3646" i="2"/>
  <c r="B3645" i="2"/>
  <c r="A3645" i="2"/>
  <c r="Q3650" i="2"/>
  <c r="I3649" i="2"/>
  <c r="H3649" i="2"/>
  <c r="L3648" i="2" l="1"/>
  <c r="J3649" i="2"/>
  <c r="K3649" i="2" s="1"/>
  <c r="M3649" i="2" s="1"/>
  <c r="N3647" i="2"/>
  <c r="B3646" i="2"/>
  <c r="A3646" i="2"/>
  <c r="Q3651" i="2"/>
  <c r="I3650" i="2"/>
  <c r="H3650" i="2"/>
  <c r="L3649" i="2" l="1"/>
  <c r="J3650" i="2"/>
  <c r="K3650" i="2" s="1"/>
  <c r="M3650" i="2" s="1"/>
  <c r="N3648" i="2"/>
  <c r="B3647" i="2"/>
  <c r="A3647" i="2"/>
  <c r="Q3652" i="2"/>
  <c r="I3651" i="2"/>
  <c r="H3651" i="2"/>
  <c r="L3650" i="2" l="1"/>
  <c r="J3651" i="2"/>
  <c r="K3651" i="2" s="1"/>
  <c r="M3651" i="2" s="1"/>
  <c r="N3649" i="2"/>
  <c r="B3648" i="2"/>
  <c r="A3648" i="2"/>
  <c r="Q3653" i="2"/>
  <c r="I3652" i="2"/>
  <c r="H3652" i="2"/>
  <c r="L3651" i="2" l="1"/>
  <c r="J3652" i="2"/>
  <c r="K3652" i="2" s="1"/>
  <c r="M3652" i="2" s="1"/>
  <c r="N3650" i="2"/>
  <c r="B3649" i="2"/>
  <c r="A3649" i="2"/>
  <c r="Q3654" i="2"/>
  <c r="I3653" i="2"/>
  <c r="H3653" i="2"/>
  <c r="L3652" i="2" l="1"/>
  <c r="J3653" i="2"/>
  <c r="K3653" i="2" s="1"/>
  <c r="M3653" i="2" s="1"/>
  <c r="N3651" i="2"/>
  <c r="B3650" i="2"/>
  <c r="A3650" i="2"/>
  <c r="Q3655" i="2"/>
  <c r="I3654" i="2"/>
  <c r="H3654" i="2"/>
  <c r="L3653" i="2" l="1"/>
  <c r="J3654" i="2"/>
  <c r="K3654" i="2" s="1"/>
  <c r="M3654" i="2" s="1"/>
  <c r="N3652" i="2"/>
  <c r="B3651" i="2"/>
  <c r="A3651" i="2"/>
  <c r="Q3656" i="2"/>
  <c r="I3655" i="2"/>
  <c r="H3655" i="2"/>
  <c r="L3654" i="2" l="1"/>
  <c r="J3655" i="2"/>
  <c r="K3655" i="2" s="1"/>
  <c r="M3655" i="2" s="1"/>
  <c r="N3653" i="2"/>
  <c r="B3652" i="2"/>
  <c r="A3652" i="2"/>
  <c r="Q3657" i="2"/>
  <c r="I3656" i="2"/>
  <c r="H3656" i="2"/>
  <c r="L3655" i="2" l="1"/>
  <c r="J3656" i="2"/>
  <c r="K3656" i="2" s="1"/>
  <c r="M3656" i="2" s="1"/>
  <c r="N3654" i="2"/>
  <c r="B3653" i="2"/>
  <c r="A3653" i="2"/>
  <c r="Q3658" i="2"/>
  <c r="I3657" i="2"/>
  <c r="H3657" i="2"/>
  <c r="L3656" i="2" l="1"/>
  <c r="J3657" i="2"/>
  <c r="K3657" i="2" s="1"/>
  <c r="M3657" i="2" s="1"/>
  <c r="N3655" i="2"/>
  <c r="B3654" i="2"/>
  <c r="A3654" i="2"/>
  <c r="Q3659" i="2"/>
  <c r="I3658" i="2"/>
  <c r="H3658" i="2"/>
  <c r="L3657" i="2" l="1"/>
  <c r="J3658" i="2"/>
  <c r="K3658" i="2" s="1"/>
  <c r="M3658" i="2" s="1"/>
  <c r="N3656" i="2"/>
  <c r="B3655" i="2"/>
  <c r="A3655" i="2"/>
  <c r="Q3660" i="2"/>
  <c r="I3659" i="2"/>
  <c r="H3659" i="2"/>
  <c r="L3658" i="2" l="1"/>
  <c r="J3659" i="2"/>
  <c r="K3659" i="2" s="1"/>
  <c r="M3659" i="2" s="1"/>
  <c r="N3657" i="2"/>
  <c r="B3656" i="2"/>
  <c r="A3656" i="2"/>
  <c r="Q3661" i="2"/>
  <c r="I3660" i="2"/>
  <c r="H3660" i="2"/>
  <c r="L3659" i="2" l="1"/>
  <c r="J3660" i="2"/>
  <c r="K3660" i="2" s="1"/>
  <c r="M3660" i="2" s="1"/>
  <c r="N3658" i="2"/>
  <c r="B3657" i="2"/>
  <c r="A3657" i="2"/>
  <c r="Q3662" i="2"/>
  <c r="I3661" i="2"/>
  <c r="H3661" i="2"/>
  <c r="L3660" i="2" l="1"/>
  <c r="J3661" i="2"/>
  <c r="K3661" i="2" s="1"/>
  <c r="M3661" i="2" s="1"/>
  <c r="N3659" i="2"/>
  <c r="B3658" i="2"/>
  <c r="A3658" i="2"/>
  <c r="Q3663" i="2"/>
  <c r="I3662" i="2"/>
  <c r="H3662" i="2"/>
  <c r="L3661" i="2" l="1"/>
  <c r="J3662" i="2"/>
  <c r="K3662" i="2" s="1"/>
  <c r="M3662" i="2" s="1"/>
  <c r="N3660" i="2"/>
  <c r="B3659" i="2"/>
  <c r="A3659" i="2"/>
  <c r="Q3664" i="2"/>
  <c r="I3663" i="2"/>
  <c r="H3663" i="2"/>
  <c r="L3662" i="2" l="1"/>
  <c r="J3663" i="2"/>
  <c r="K3663" i="2" s="1"/>
  <c r="M3663" i="2" s="1"/>
  <c r="N3661" i="2"/>
  <c r="B3660" i="2"/>
  <c r="A3660" i="2"/>
  <c r="Q3665" i="2"/>
  <c r="I3664" i="2"/>
  <c r="H3664" i="2"/>
  <c r="L3663" i="2" l="1"/>
  <c r="J3664" i="2"/>
  <c r="K3664" i="2" s="1"/>
  <c r="M3664" i="2" s="1"/>
  <c r="N3662" i="2"/>
  <c r="B3661" i="2"/>
  <c r="A3661" i="2"/>
  <c r="Q3666" i="2"/>
  <c r="I3665" i="2"/>
  <c r="H3665" i="2"/>
  <c r="L3664" i="2" l="1"/>
  <c r="J3665" i="2"/>
  <c r="K3665" i="2" s="1"/>
  <c r="M3665" i="2" s="1"/>
  <c r="N3663" i="2"/>
  <c r="B3662" i="2"/>
  <c r="A3662" i="2"/>
  <c r="Q3667" i="2"/>
  <c r="I3666" i="2"/>
  <c r="H3666" i="2"/>
  <c r="L3665" i="2" l="1"/>
  <c r="J3666" i="2"/>
  <c r="K3666" i="2" s="1"/>
  <c r="M3666" i="2" s="1"/>
  <c r="N3664" i="2"/>
  <c r="B3663" i="2"/>
  <c r="A3663" i="2"/>
  <c r="Q3668" i="2"/>
  <c r="I3667" i="2"/>
  <c r="H3667" i="2"/>
  <c r="L3666" i="2" l="1"/>
  <c r="J3667" i="2"/>
  <c r="K3667" i="2" s="1"/>
  <c r="M3667" i="2" s="1"/>
  <c r="N3665" i="2"/>
  <c r="B3664" i="2"/>
  <c r="A3664" i="2"/>
  <c r="Q3669" i="2"/>
  <c r="I3668" i="2"/>
  <c r="H3668" i="2"/>
  <c r="L3667" i="2" l="1"/>
  <c r="J3668" i="2"/>
  <c r="K3668" i="2" s="1"/>
  <c r="M3668" i="2" s="1"/>
  <c r="N3666" i="2"/>
  <c r="B3665" i="2"/>
  <c r="A3665" i="2"/>
  <c r="Q3670" i="2"/>
  <c r="I3669" i="2"/>
  <c r="H3669" i="2"/>
  <c r="L3668" i="2" l="1"/>
  <c r="J3669" i="2"/>
  <c r="K3669" i="2" s="1"/>
  <c r="M3669" i="2" s="1"/>
  <c r="N3667" i="2"/>
  <c r="B3666" i="2"/>
  <c r="A3666" i="2"/>
  <c r="Q3671" i="2"/>
  <c r="I3670" i="2"/>
  <c r="H3670" i="2"/>
  <c r="L3669" i="2" l="1"/>
  <c r="J3670" i="2"/>
  <c r="K3670" i="2" s="1"/>
  <c r="M3670" i="2" s="1"/>
  <c r="N3668" i="2"/>
  <c r="B3667" i="2"/>
  <c r="A3667" i="2"/>
  <c r="Q3672" i="2"/>
  <c r="I3671" i="2"/>
  <c r="H3671" i="2"/>
  <c r="L3670" i="2" l="1"/>
  <c r="J3671" i="2"/>
  <c r="K3671" i="2" s="1"/>
  <c r="M3671" i="2" s="1"/>
  <c r="N3669" i="2"/>
  <c r="B3668" i="2"/>
  <c r="A3668" i="2"/>
  <c r="Q3673" i="2"/>
  <c r="I3672" i="2"/>
  <c r="H3672" i="2"/>
  <c r="L3671" i="2" l="1"/>
  <c r="J3672" i="2"/>
  <c r="K3672" i="2" s="1"/>
  <c r="M3672" i="2" s="1"/>
  <c r="N3670" i="2"/>
  <c r="B3669" i="2"/>
  <c r="A3669" i="2"/>
  <c r="Q3674" i="2"/>
  <c r="I3673" i="2"/>
  <c r="H3673" i="2"/>
  <c r="L3672" i="2" l="1"/>
  <c r="J3673" i="2"/>
  <c r="K3673" i="2" s="1"/>
  <c r="M3673" i="2" s="1"/>
  <c r="B3670" i="2"/>
  <c r="A3670" i="2"/>
  <c r="Q3675" i="2"/>
  <c r="I3674" i="2"/>
  <c r="H3674" i="2"/>
  <c r="L3673" i="2" l="1"/>
  <c r="J3674" i="2"/>
  <c r="K3674" i="2" s="1"/>
  <c r="M3674" i="2" s="1"/>
  <c r="N3672" i="2"/>
  <c r="N3671" i="2"/>
  <c r="Q3676" i="2"/>
  <c r="I3675" i="2"/>
  <c r="H3675" i="2"/>
  <c r="L3674" i="2" l="1"/>
  <c r="A3671" i="2"/>
  <c r="J3675" i="2"/>
  <c r="K3675" i="2" s="1"/>
  <c r="M3675" i="2" s="1"/>
  <c r="B3671" i="2"/>
  <c r="N3673" i="2"/>
  <c r="B3672" i="2"/>
  <c r="A3672" i="2"/>
  <c r="Q3677" i="2"/>
  <c r="I3676" i="2"/>
  <c r="H3676" i="2"/>
  <c r="L3675" i="2" l="1"/>
  <c r="B3673" i="2"/>
  <c r="J3676" i="2"/>
  <c r="K3676" i="2" s="1"/>
  <c r="M3676" i="2" s="1"/>
  <c r="A3673" i="2"/>
  <c r="N3674" i="2"/>
  <c r="Q3678" i="2"/>
  <c r="I3677" i="2"/>
  <c r="H3677" i="2"/>
  <c r="L3676" i="2" l="1"/>
  <c r="A3674" i="2"/>
  <c r="J3677" i="2"/>
  <c r="K3677" i="2" s="1"/>
  <c r="M3677" i="2" s="1"/>
  <c r="N3675" i="2"/>
  <c r="B3674" i="2"/>
  <c r="Q3679" i="2"/>
  <c r="I3678" i="2"/>
  <c r="H3678" i="2"/>
  <c r="L3677" i="2" l="1"/>
  <c r="J3678" i="2"/>
  <c r="K3678" i="2" s="1"/>
  <c r="M3678" i="2" s="1"/>
  <c r="N3676" i="2"/>
  <c r="B3675" i="2"/>
  <c r="A3675" i="2"/>
  <c r="Q3680" i="2"/>
  <c r="I3679" i="2"/>
  <c r="H3679" i="2"/>
  <c r="L3678" i="2" l="1"/>
  <c r="J3679" i="2"/>
  <c r="K3679" i="2" s="1"/>
  <c r="M3679" i="2" s="1"/>
  <c r="N3677" i="2"/>
  <c r="B3676" i="2"/>
  <c r="A3676" i="2"/>
  <c r="Q3681" i="2"/>
  <c r="I3680" i="2"/>
  <c r="H3680" i="2"/>
  <c r="L3679" i="2" l="1"/>
  <c r="J3680" i="2"/>
  <c r="K3680" i="2" s="1"/>
  <c r="M3680" i="2" s="1"/>
  <c r="B3677" i="2"/>
  <c r="A3677" i="2"/>
  <c r="Q3682" i="2"/>
  <c r="I3681" i="2"/>
  <c r="H3681" i="2"/>
  <c r="L3680" i="2" l="1"/>
  <c r="J3681" i="2"/>
  <c r="K3681" i="2" s="1"/>
  <c r="M3681" i="2" s="1"/>
  <c r="N3679" i="2"/>
  <c r="B3679" i="2" s="1"/>
  <c r="N3678" i="2"/>
  <c r="Q3683" i="2"/>
  <c r="I3682" i="2"/>
  <c r="H3682" i="2"/>
  <c r="L3681" i="2" l="1"/>
  <c r="A3678" i="2"/>
  <c r="J3682" i="2"/>
  <c r="K3682" i="2" s="1"/>
  <c r="M3682" i="2" s="1"/>
  <c r="N3680" i="2"/>
  <c r="A3679" i="2"/>
  <c r="B3678" i="2"/>
  <c r="Q3684" i="2"/>
  <c r="I3683" i="2"/>
  <c r="H3683" i="2"/>
  <c r="L3682" i="2" l="1"/>
  <c r="B3680" i="2"/>
  <c r="J3683" i="2"/>
  <c r="K3683" i="2" s="1"/>
  <c r="M3683" i="2" s="1"/>
  <c r="A3680" i="2"/>
  <c r="N3681" i="2"/>
  <c r="Q3685" i="2"/>
  <c r="I3684" i="2"/>
  <c r="H3684" i="2"/>
  <c r="L3683" i="2" l="1"/>
  <c r="B3681" i="2"/>
  <c r="J3684" i="2"/>
  <c r="K3684" i="2" s="1"/>
  <c r="M3684" i="2" s="1"/>
  <c r="N3682" i="2"/>
  <c r="A3681" i="2"/>
  <c r="Q3686" i="2"/>
  <c r="I3685" i="2"/>
  <c r="H3685" i="2"/>
  <c r="L3684" i="2" l="1"/>
  <c r="B3682" i="2"/>
  <c r="J3685" i="2"/>
  <c r="K3685" i="2" s="1"/>
  <c r="M3685" i="2" s="1"/>
  <c r="A3682" i="2"/>
  <c r="N3683" i="2"/>
  <c r="Q3687" i="2"/>
  <c r="I3686" i="2"/>
  <c r="H3686" i="2"/>
  <c r="L3685" i="2" l="1"/>
  <c r="B3683" i="2"/>
  <c r="J3686" i="2"/>
  <c r="K3686" i="2" s="1"/>
  <c r="M3686" i="2" s="1"/>
  <c r="A3683" i="2"/>
  <c r="N3684" i="2"/>
  <c r="Q3688" i="2"/>
  <c r="I3687" i="2"/>
  <c r="H3687" i="2"/>
  <c r="L3686" i="2" l="1"/>
  <c r="B3684" i="2"/>
  <c r="J3687" i="2"/>
  <c r="K3687" i="2" s="1"/>
  <c r="M3687" i="2" s="1"/>
  <c r="A3684" i="2"/>
  <c r="N3685" i="2"/>
  <c r="Q3689" i="2"/>
  <c r="I3688" i="2"/>
  <c r="H3688" i="2"/>
  <c r="L3687" i="2" l="1"/>
  <c r="J3688" i="2"/>
  <c r="K3688" i="2" s="1"/>
  <c r="M3688" i="2" s="1"/>
  <c r="N3686" i="2"/>
  <c r="B3685" i="2"/>
  <c r="A3685" i="2"/>
  <c r="Q3690" i="2"/>
  <c r="I3689" i="2"/>
  <c r="H3689" i="2"/>
  <c r="L3688" i="2" l="1"/>
  <c r="A3686" i="2"/>
  <c r="B3686" i="2"/>
  <c r="J3689" i="2"/>
  <c r="K3689" i="2" s="1"/>
  <c r="M3689" i="2" s="1"/>
  <c r="N3687" i="2"/>
  <c r="Q3691" i="2"/>
  <c r="I3690" i="2"/>
  <c r="H3690" i="2"/>
  <c r="L3689" i="2" l="1"/>
  <c r="N3688" i="2"/>
  <c r="J3690" i="2"/>
  <c r="K3690" i="2" s="1"/>
  <c r="M3690" i="2" s="1"/>
  <c r="B3687" i="2"/>
  <c r="A3687" i="2"/>
  <c r="Q3692" i="2"/>
  <c r="I3691" i="2"/>
  <c r="H3691" i="2"/>
  <c r="L3690" i="2" l="1"/>
  <c r="B3688" i="2"/>
  <c r="A3688" i="2"/>
  <c r="N3689" i="2"/>
  <c r="J3691" i="2"/>
  <c r="K3691" i="2" s="1"/>
  <c r="M3691" i="2" s="1"/>
  <c r="Q3693" i="2"/>
  <c r="I3692" i="2"/>
  <c r="H3692" i="2"/>
  <c r="L3691" i="2" l="1"/>
  <c r="B3689" i="2"/>
  <c r="A3689" i="2"/>
  <c r="J3692" i="2"/>
  <c r="K3692" i="2" s="1"/>
  <c r="M3692" i="2" s="1"/>
  <c r="N3690" i="2"/>
  <c r="Q3694" i="2"/>
  <c r="I3693" i="2"/>
  <c r="H3693" i="2"/>
  <c r="L3692" i="2" l="1"/>
  <c r="J3693" i="2"/>
  <c r="K3693" i="2" s="1"/>
  <c r="M3693" i="2" s="1"/>
  <c r="N3691" i="2"/>
  <c r="B3690" i="2"/>
  <c r="A3690" i="2"/>
  <c r="Q3695" i="2"/>
  <c r="I3694" i="2"/>
  <c r="H3694" i="2"/>
  <c r="L3693" i="2" l="1"/>
  <c r="J3694" i="2"/>
  <c r="K3694" i="2" s="1"/>
  <c r="M3694" i="2" s="1"/>
  <c r="N3692" i="2"/>
  <c r="B3691" i="2"/>
  <c r="A3691" i="2"/>
  <c r="Q3696" i="2"/>
  <c r="I3695" i="2"/>
  <c r="H3695" i="2"/>
  <c r="L3694" i="2" l="1"/>
  <c r="J3695" i="2"/>
  <c r="K3695" i="2" s="1"/>
  <c r="M3695" i="2" s="1"/>
  <c r="N3693" i="2"/>
  <c r="B3692" i="2"/>
  <c r="A3692" i="2"/>
  <c r="Q3697" i="2"/>
  <c r="I3696" i="2"/>
  <c r="H3696" i="2"/>
  <c r="L3695" i="2" l="1"/>
  <c r="J3696" i="2"/>
  <c r="K3696" i="2" s="1"/>
  <c r="M3696" i="2" s="1"/>
  <c r="N3694" i="2"/>
  <c r="B3693" i="2"/>
  <c r="A3693" i="2"/>
  <c r="Q3698" i="2"/>
  <c r="I3697" i="2"/>
  <c r="H3697" i="2"/>
  <c r="L3696" i="2" l="1"/>
  <c r="J3697" i="2"/>
  <c r="K3697" i="2" s="1"/>
  <c r="M3697" i="2" s="1"/>
  <c r="N3695" i="2"/>
  <c r="B3694" i="2"/>
  <c r="A3694" i="2"/>
  <c r="Q3699" i="2"/>
  <c r="I3698" i="2"/>
  <c r="H3698" i="2"/>
  <c r="L3697" i="2" l="1"/>
  <c r="J3698" i="2"/>
  <c r="K3698" i="2" s="1"/>
  <c r="M3698" i="2" s="1"/>
  <c r="N3696" i="2"/>
  <c r="B3695" i="2"/>
  <c r="A3695" i="2"/>
  <c r="Q3700" i="2"/>
  <c r="I3699" i="2"/>
  <c r="H3699" i="2"/>
  <c r="L3698" i="2" l="1"/>
  <c r="J3699" i="2"/>
  <c r="K3699" i="2" s="1"/>
  <c r="M3699" i="2" s="1"/>
  <c r="N3697" i="2"/>
  <c r="B3696" i="2"/>
  <c r="A3696" i="2"/>
  <c r="Q3701" i="2"/>
  <c r="I3700" i="2"/>
  <c r="H3700" i="2"/>
  <c r="L3699" i="2" l="1"/>
  <c r="J3700" i="2"/>
  <c r="K3700" i="2" s="1"/>
  <c r="M3700" i="2" s="1"/>
  <c r="N3698" i="2"/>
  <c r="B3697" i="2"/>
  <c r="A3697" i="2"/>
  <c r="Q3702" i="2"/>
  <c r="I3701" i="2"/>
  <c r="H3701" i="2"/>
  <c r="L3700" i="2" l="1"/>
  <c r="J3701" i="2"/>
  <c r="K3701" i="2" s="1"/>
  <c r="M3701" i="2" s="1"/>
  <c r="N3699" i="2"/>
  <c r="B3698" i="2"/>
  <c r="A3698" i="2"/>
  <c r="Q3703" i="2"/>
  <c r="I3702" i="2"/>
  <c r="H3702" i="2"/>
  <c r="L3701" i="2" l="1"/>
  <c r="J3702" i="2"/>
  <c r="K3702" i="2" s="1"/>
  <c r="M3702" i="2" s="1"/>
  <c r="N3700" i="2"/>
  <c r="B3699" i="2"/>
  <c r="A3699" i="2"/>
  <c r="Q3704" i="2"/>
  <c r="I3703" i="2"/>
  <c r="H3703" i="2"/>
  <c r="L3702" i="2" l="1"/>
  <c r="J3703" i="2"/>
  <c r="K3703" i="2" s="1"/>
  <c r="M3703" i="2" s="1"/>
  <c r="N3701" i="2"/>
  <c r="B3700" i="2"/>
  <c r="A3700" i="2"/>
  <c r="Q3705" i="2"/>
  <c r="I3704" i="2"/>
  <c r="H3704" i="2"/>
  <c r="L3703" i="2" l="1"/>
  <c r="J3704" i="2"/>
  <c r="K3704" i="2" s="1"/>
  <c r="M3704" i="2" s="1"/>
  <c r="N3702" i="2"/>
  <c r="B3701" i="2"/>
  <c r="A3701" i="2"/>
  <c r="Q3706" i="2"/>
  <c r="I3705" i="2"/>
  <c r="H3705" i="2"/>
  <c r="L3704" i="2" l="1"/>
  <c r="J3705" i="2"/>
  <c r="K3705" i="2" s="1"/>
  <c r="M3705" i="2" s="1"/>
  <c r="N3703" i="2"/>
  <c r="B3702" i="2"/>
  <c r="A3702" i="2"/>
  <c r="Q3707" i="2"/>
  <c r="I3706" i="2"/>
  <c r="H3706" i="2"/>
  <c r="L3705" i="2" l="1"/>
  <c r="J3706" i="2"/>
  <c r="K3706" i="2" s="1"/>
  <c r="M3706" i="2" s="1"/>
  <c r="N3704" i="2"/>
  <c r="B3703" i="2"/>
  <c r="A3703" i="2"/>
  <c r="Q3708" i="2"/>
  <c r="I3707" i="2"/>
  <c r="H3707" i="2"/>
  <c r="L3706" i="2" l="1"/>
  <c r="J3707" i="2"/>
  <c r="K3707" i="2" s="1"/>
  <c r="M3707" i="2" s="1"/>
  <c r="N3705" i="2"/>
  <c r="B3704" i="2"/>
  <c r="A3704" i="2"/>
  <c r="Q3709" i="2"/>
  <c r="I3708" i="2"/>
  <c r="H3708" i="2"/>
  <c r="L3707" i="2" l="1"/>
  <c r="J3708" i="2"/>
  <c r="K3708" i="2" s="1"/>
  <c r="M3708" i="2" s="1"/>
  <c r="N3706" i="2"/>
  <c r="B3705" i="2"/>
  <c r="A3705" i="2"/>
  <c r="Q3710" i="2"/>
  <c r="I3709" i="2"/>
  <c r="H3709" i="2"/>
  <c r="L3708" i="2" l="1"/>
  <c r="J3709" i="2"/>
  <c r="K3709" i="2" s="1"/>
  <c r="M3709" i="2" s="1"/>
  <c r="N3707" i="2"/>
  <c r="B3706" i="2"/>
  <c r="A3706" i="2"/>
  <c r="Q3711" i="2"/>
  <c r="I3710" i="2"/>
  <c r="H3710" i="2"/>
  <c r="L3709" i="2" l="1"/>
  <c r="J3710" i="2"/>
  <c r="K3710" i="2" s="1"/>
  <c r="M3710" i="2" s="1"/>
  <c r="N3708" i="2"/>
  <c r="B3707" i="2"/>
  <c r="A3707" i="2"/>
  <c r="Q3712" i="2"/>
  <c r="I3711" i="2"/>
  <c r="H3711" i="2"/>
  <c r="L3710" i="2" l="1"/>
  <c r="J3711" i="2"/>
  <c r="K3711" i="2" s="1"/>
  <c r="M3711" i="2" s="1"/>
  <c r="N3709" i="2"/>
  <c r="B3708" i="2"/>
  <c r="A3708" i="2"/>
  <c r="Q3713" i="2"/>
  <c r="I3712" i="2"/>
  <c r="H3712" i="2"/>
  <c r="L3711" i="2" l="1"/>
  <c r="J3712" i="2"/>
  <c r="K3712" i="2" s="1"/>
  <c r="M3712" i="2" s="1"/>
  <c r="N3710" i="2"/>
  <c r="B3709" i="2"/>
  <c r="A3709" i="2"/>
  <c r="Q3714" i="2"/>
  <c r="I3713" i="2"/>
  <c r="H3713" i="2"/>
  <c r="L3712" i="2" l="1"/>
  <c r="J3713" i="2"/>
  <c r="K3713" i="2" s="1"/>
  <c r="M3713" i="2" s="1"/>
  <c r="N3711" i="2"/>
  <c r="B3710" i="2"/>
  <c r="A3710" i="2"/>
  <c r="Q3715" i="2"/>
  <c r="I3714" i="2"/>
  <c r="H3714" i="2"/>
  <c r="L3713" i="2" l="1"/>
  <c r="J3714" i="2"/>
  <c r="K3714" i="2" s="1"/>
  <c r="M3714" i="2" s="1"/>
  <c r="N3712" i="2"/>
  <c r="B3711" i="2"/>
  <c r="A3711" i="2"/>
  <c r="Q3716" i="2"/>
  <c r="I3715" i="2"/>
  <c r="H3715" i="2"/>
  <c r="L3714" i="2" l="1"/>
  <c r="J3715" i="2"/>
  <c r="K3715" i="2" s="1"/>
  <c r="M3715" i="2" s="1"/>
  <c r="N3713" i="2"/>
  <c r="B3712" i="2"/>
  <c r="A3712" i="2"/>
  <c r="Q3717" i="2"/>
  <c r="I3716" i="2"/>
  <c r="H3716" i="2"/>
  <c r="L3715" i="2" l="1"/>
  <c r="J3716" i="2"/>
  <c r="K3716" i="2" s="1"/>
  <c r="M3716" i="2" s="1"/>
  <c r="N3714" i="2"/>
  <c r="B3713" i="2"/>
  <c r="A3713" i="2"/>
  <c r="Q3718" i="2"/>
  <c r="I3717" i="2"/>
  <c r="H3717" i="2"/>
  <c r="L3716" i="2" l="1"/>
  <c r="J3717" i="2"/>
  <c r="K3717" i="2" s="1"/>
  <c r="M3717" i="2" s="1"/>
  <c r="N3715" i="2"/>
  <c r="B3714" i="2"/>
  <c r="A3714" i="2"/>
  <c r="Q3719" i="2"/>
  <c r="I3718" i="2"/>
  <c r="H3718" i="2"/>
  <c r="L3717" i="2" l="1"/>
  <c r="J3718" i="2"/>
  <c r="K3718" i="2" s="1"/>
  <c r="M3718" i="2" s="1"/>
  <c r="N3716" i="2"/>
  <c r="B3715" i="2"/>
  <c r="A3715" i="2"/>
  <c r="Q3720" i="2"/>
  <c r="I3719" i="2"/>
  <c r="H3719" i="2"/>
  <c r="L3718" i="2" l="1"/>
  <c r="J3719" i="2"/>
  <c r="K3719" i="2" s="1"/>
  <c r="M3719" i="2" s="1"/>
  <c r="N3717" i="2"/>
  <c r="B3716" i="2"/>
  <c r="A3716" i="2"/>
  <c r="Q3721" i="2"/>
  <c r="I3720" i="2"/>
  <c r="H3720" i="2"/>
  <c r="L3719" i="2" l="1"/>
  <c r="J3720" i="2"/>
  <c r="K3720" i="2" s="1"/>
  <c r="M3720" i="2" s="1"/>
  <c r="N3718" i="2"/>
  <c r="B3717" i="2"/>
  <c r="A3717" i="2"/>
  <c r="Q3722" i="2"/>
  <c r="I3721" i="2"/>
  <c r="H3721" i="2"/>
  <c r="L3720" i="2" l="1"/>
  <c r="J3721" i="2"/>
  <c r="K3721" i="2" s="1"/>
  <c r="M3721" i="2" s="1"/>
  <c r="N3719" i="2"/>
  <c r="B3718" i="2"/>
  <c r="A3718" i="2"/>
  <c r="Q3723" i="2"/>
  <c r="I3722" i="2"/>
  <c r="H3722" i="2"/>
  <c r="L3721" i="2" l="1"/>
  <c r="J3722" i="2"/>
  <c r="K3722" i="2" s="1"/>
  <c r="M3722" i="2" s="1"/>
  <c r="N3720" i="2"/>
  <c r="B3719" i="2"/>
  <c r="A3719" i="2"/>
  <c r="Q3724" i="2"/>
  <c r="I3723" i="2"/>
  <c r="H3723" i="2"/>
  <c r="L3722" i="2" l="1"/>
  <c r="J3723" i="2"/>
  <c r="K3723" i="2" s="1"/>
  <c r="M3723" i="2" s="1"/>
  <c r="N3721" i="2"/>
  <c r="B3720" i="2"/>
  <c r="A3720" i="2"/>
  <c r="Q3725" i="2"/>
  <c r="I3724" i="2"/>
  <c r="H3724" i="2"/>
  <c r="L3723" i="2" l="1"/>
  <c r="J3724" i="2"/>
  <c r="K3724" i="2" s="1"/>
  <c r="M3724" i="2" s="1"/>
  <c r="N3722" i="2"/>
  <c r="B3721" i="2"/>
  <c r="A3721" i="2"/>
  <c r="Q3726" i="2"/>
  <c r="I3725" i="2"/>
  <c r="H3725" i="2"/>
  <c r="L3724" i="2" l="1"/>
  <c r="J3725" i="2"/>
  <c r="K3725" i="2" s="1"/>
  <c r="M3725" i="2" s="1"/>
  <c r="N3723" i="2"/>
  <c r="B3722" i="2"/>
  <c r="A3722" i="2"/>
  <c r="Q3727" i="2"/>
  <c r="I3726" i="2"/>
  <c r="H3726" i="2"/>
  <c r="L3725" i="2" l="1"/>
  <c r="J3726" i="2"/>
  <c r="K3726" i="2" s="1"/>
  <c r="M3726" i="2" s="1"/>
  <c r="N3724" i="2"/>
  <c r="B3723" i="2"/>
  <c r="A3723" i="2"/>
  <c r="Q3728" i="2"/>
  <c r="I3727" i="2"/>
  <c r="H3727" i="2"/>
  <c r="L3726" i="2" l="1"/>
  <c r="J3727" i="2"/>
  <c r="K3727" i="2" s="1"/>
  <c r="M3727" i="2" s="1"/>
  <c r="N3725" i="2"/>
  <c r="B3724" i="2"/>
  <c r="A3724" i="2"/>
  <c r="Q3729" i="2"/>
  <c r="I3728" i="2"/>
  <c r="H3728" i="2"/>
  <c r="L3727" i="2" l="1"/>
  <c r="J3728" i="2"/>
  <c r="K3728" i="2" s="1"/>
  <c r="M3728" i="2" s="1"/>
  <c r="N3726" i="2"/>
  <c r="B3725" i="2"/>
  <c r="A3725" i="2"/>
  <c r="Q3730" i="2"/>
  <c r="I3729" i="2"/>
  <c r="H3729" i="2"/>
  <c r="L3728" i="2" l="1"/>
  <c r="J3729" i="2"/>
  <c r="K3729" i="2" s="1"/>
  <c r="M3729" i="2" s="1"/>
  <c r="N3727" i="2"/>
  <c r="B3726" i="2"/>
  <c r="A3726" i="2"/>
  <c r="Q3731" i="2"/>
  <c r="H3730" i="2"/>
  <c r="I3730" i="2"/>
  <c r="L3729" i="2" l="1"/>
  <c r="J3730" i="2"/>
  <c r="K3730" i="2" s="1"/>
  <c r="M3730" i="2" s="1"/>
  <c r="N3728" i="2"/>
  <c r="B3727" i="2"/>
  <c r="A3727" i="2"/>
  <c r="Q3732" i="2"/>
  <c r="I3731" i="2"/>
  <c r="H3731" i="2"/>
  <c r="L3730" i="2" l="1"/>
  <c r="J3731" i="2"/>
  <c r="K3731" i="2" s="1"/>
  <c r="M3731" i="2" s="1"/>
  <c r="N3729" i="2"/>
  <c r="B3728" i="2"/>
  <c r="A3728" i="2"/>
  <c r="Q3733" i="2"/>
  <c r="I3732" i="2"/>
  <c r="H3732" i="2"/>
  <c r="L3731" i="2" l="1"/>
  <c r="J3732" i="2"/>
  <c r="K3732" i="2" s="1"/>
  <c r="M3732" i="2" s="1"/>
  <c r="N3730" i="2"/>
  <c r="B3729" i="2"/>
  <c r="A3729" i="2"/>
  <c r="Q3734" i="2"/>
  <c r="I3733" i="2"/>
  <c r="H3733" i="2"/>
  <c r="L3732" i="2" l="1"/>
  <c r="J3733" i="2"/>
  <c r="K3733" i="2" s="1"/>
  <c r="M3733" i="2" s="1"/>
  <c r="N3731" i="2"/>
  <c r="B3730" i="2"/>
  <c r="A3730" i="2"/>
  <c r="Q3735" i="2"/>
  <c r="I3734" i="2"/>
  <c r="H3734" i="2"/>
  <c r="L3733" i="2" l="1"/>
  <c r="J3734" i="2"/>
  <c r="K3734" i="2" s="1"/>
  <c r="M3734" i="2" s="1"/>
  <c r="N3732" i="2"/>
  <c r="B3731" i="2"/>
  <c r="A3731" i="2"/>
  <c r="Q3736" i="2"/>
  <c r="I3735" i="2"/>
  <c r="H3735" i="2"/>
  <c r="L3734" i="2" l="1"/>
  <c r="J3735" i="2"/>
  <c r="K3735" i="2" s="1"/>
  <c r="M3735" i="2" s="1"/>
  <c r="N3733" i="2"/>
  <c r="B3732" i="2"/>
  <c r="A3732" i="2"/>
  <c r="Q3737" i="2"/>
  <c r="I3736" i="2"/>
  <c r="H3736" i="2"/>
  <c r="L3735" i="2" l="1"/>
  <c r="J3736" i="2"/>
  <c r="K3736" i="2" s="1"/>
  <c r="M3736" i="2" s="1"/>
  <c r="N3734" i="2"/>
  <c r="B3733" i="2"/>
  <c r="A3733" i="2"/>
  <c r="Q3738" i="2"/>
  <c r="I3737" i="2"/>
  <c r="H3737" i="2"/>
  <c r="L3736" i="2" l="1"/>
  <c r="J3737" i="2"/>
  <c r="K3737" i="2" s="1"/>
  <c r="M3737" i="2" s="1"/>
  <c r="N3735" i="2"/>
  <c r="B3734" i="2"/>
  <c r="A3734" i="2"/>
  <c r="Q3739" i="2"/>
  <c r="I3738" i="2"/>
  <c r="H3738" i="2"/>
  <c r="L3737" i="2" l="1"/>
  <c r="J3738" i="2"/>
  <c r="K3738" i="2" s="1"/>
  <c r="M3738" i="2" s="1"/>
  <c r="N3736" i="2"/>
  <c r="B3735" i="2"/>
  <c r="A3735" i="2"/>
  <c r="Q3740" i="2"/>
  <c r="I3739" i="2"/>
  <c r="H3739" i="2"/>
  <c r="L3738" i="2" l="1"/>
  <c r="J3739" i="2"/>
  <c r="K3739" i="2" s="1"/>
  <c r="M3739" i="2" s="1"/>
  <c r="N3737" i="2"/>
  <c r="B3736" i="2"/>
  <c r="A3736" i="2"/>
  <c r="Q3741" i="2"/>
  <c r="I3740" i="2"/>
  <c r="H3740" i="2"/>
  <c r="L3739" i="2" l="1"/>
  <c r="J3740" i="2"/>
  <c r="K3740" i="2" s="1"/>
  <c r="M3740" i="2" s="1"/>
  <c r="N3738" i="2"/>
  <c r="B3737" i="2"/>
  <c r="A3737" i="2"/>
  <c r="Q3742" i="2"/>
  <c r="I3741" i="2"/>
  <c r="H3741" i="2"/>
  <c r="L3740" i="2" l="1"/>
  <c r="J3741" i="2"/>
  <c r="K3741" i="2" s="1"/>
  <c r="M3741" i="2" s="1"/>
  <c r="N3739" i="2"/>
  <c r="B3738" i="2"/>
  <c r="A3738" i="2"/>
  <c r="Q3743" i="2"/>
  <c r="I3742" i="2"/>
  <c r="H3742" i="2"/>
  <c r="L3741" i="2" l="1"/>
  <c r="J3742" i="2"/>
  <c r="K3742" i="2" s="1"/>
  <c r="M3742" i="2" s="1"/>
  <c r="N3740" i="2"/>
  <c r="B3739" i="2"/>
  <c r="A3739" i="2"/>
  <c r="Q3744" i="2"/>
  <c r="I3743" i="2"/>
  <c r="H3743" i="2"/>
  <c r="L3742" i="2" l="1"/>
  <c r="J3743" i="2"/>
  <c r="K3743" i="2" s="1"/>
  <c r="M3743" i="2" s="1"/>
  <c r="N3741" i="2"/>
  <c r="B3740" i="2"/>
  <c r="A3740" i="2"/>
  <c r="Q3745" i="2"/>
  <c r="I3744" i="2"/>
  <c r="H3744" i="2"/>
  <c r="L3743" i="2" l="1"/>
  <c r="J3744" i="2"/>
  <c r="K3744" i="2" s="1"/>
  <c r="M3744" i="2" s="1"/>
  <c r="N3742" i="2"/>
  <c r="B3741" i="2"/>
  <c r="A3741" i="2"/>
  <c r="Q3746" i="2"/>
  <c r="I3745" i="2"/>
  <c r="H3745" i="2"/>
  <c r="L3744" i="2" l="1"/>
  <c r="J3745" i="2"/>
  <c r="K3745" i="2" s="1"/>
  <c r="M3745" i="2" s="1"/>
  <c r="B3742" i="2"/>
  <c r="A3742" i="2"/>
  <c r="Q3747" i="2"/>
  <c r="I3746" i="2"/>
  <c r="H3746" i="2"/>
  <c r="L3745" i="2" l="1"/>
  <c r="J3746" i="2"/>
  <c r="K3746" i="2" s="1"/>
  <c r="M3746" i="2" s="1"/>
  <c r="N3744" i="2"/>
  <c r="B3744" i="2" s="1"/>
  <c r="N3743" i="2"/>
  <c r="Q3748" i="2"/>
  <c r="I3747" i="2"/>
  <c r="H3747" i="2"/>
  <c r="L3746" i="2" l="1"/>
  <c r="B3743" i="2"/>
  <c r="J3747" i="2"/>
  <c r="K3747" i="2" s="1"/>
  <c r="M3747" i="2" s="1"/>
  <c r="A3743" i="2"/>
  <c r="A3744" i="2"/>
  <c r="Q3749" i="2"/>
  <c r="I3748" i="2"/>
  <c r="H3748" i="2"/>
  <c r="L3747" i="2" l="1"/>
  <c r="J3748" i="2"/>
  <c r="K3748" i="2" s="1"/>
  <c r="M3748" i="2" s="1"/>
  <c r="N3746" i="2"/>
  <c r="N3745" i="2"/>
  <c r="Q3750" i="2"/>
  <c r="I3749" i="2"/>
  <c r="H3749" i="2"/>
  <c r="L3748" i="2" l="1"/>
  <c r="A3745" i="2"/>
  <c r="J3749" i="2"/>
  <c r="K3749" i="2" s="1"/>
  <c r="M3749" i="2" s="1"/>
  <c r="N3747" i="2"/>
  <c r="B3745" i="2"/>
  <c r="B3746" i="2"/>
  <c r="A3746" i="2"/>
  <c r="Q3751" i="2"/>
  <c r="I3750" i="2"/>
  <c r="H3750" i="2"/>
  <c r="L3749" i="2" l="1"/>
  <c r="B3747" i="2"/>
  <c r="J3750" i="2"/>
  <c r="K3750" i="2" s="1"/>
  <c r="M3750" i="2" s="1"/>
  <c r="A3747" i="2"/>
  <c r="N3748" i="2"/>
  <c r="Q3752" i="2"/>
  <c r="I3751" i="2"/>
  <c r="H3751" i="2"/>
  <c r="L3750" i="2" l="1"/>
  <c r="B3748" i="2"/>
  <c r="J3751" i="2"/>
  <c r="K3751" i="2" s="1"/>
  <c r="M3751" i="2" s="1"/>
  <c r="A3748" i="2"/>
  <c r="N3749" i="2"/>
  <c r="Q3753" i="2"/>
  <c r="I3752" i="2"/>
  <c r="H3752" i="2"/>
  <c r="L3751" i="2" l="1"/>
  <c r="B3749" i="2"/>
  <c r="J3752" i="2"/>
  <c r="K3752" i="2" s="1"/>
  <c r="M3752" i="2" s="1"/>
  <c r="N3750" i="2"/>
  <c r="A3749" i="2"/>
  <c r="Q3754" i="2"/>
  <c r="I3753" i="2"/>
  <c r="H3753" i="2"/>
  <c r="L3752" i="2" l="1"/>
  <c r="J3753" i="2"/>
  <c r="K3753" i="2" s="1"/>
  <c r="M3753" i="2" s="1"/>
  <c r="N3751" i="2"/>
  <c r="B3750" i="2"/>
  <c r="A3750" i="2"/>
  <c r="Q3755" i="2"/>
  <c r="I3754" i="2"/>
  <c r="H3754" i="2"/>
  <c r="L3753" i="2" l="1"/>
  <c r="A3751" i="2"/>
  <c r="J3754" i="2"/>
  <c r="K3754" i="2" s="1"/>
  <c r="M3754" i="2" s="1"/>
  <c r="B3751" i="2"/>
  <c r="N3752" i="2"/>
  <c r="Q3756" i="2"/>
  <c r="I3755" i="2"/>
  <c r="H3755" i="2"/>
  <c r="L3754" i="2" l="1"/>
  <c r="J3755" i="2"/>
  <c r="K3755" i="2" s="1"/>
  <c r="M3755" i="2" s="1"/>
  <c r="N3753" i="2"/>
  <c r="B3752" i="2"/>
  <c r="A3752" i="2"/>
  <c r="Q3757" i="2"/>
  <c r="I3756" i="2"/>
  <c r="H3756" i="2"/>
  <c r="L3755" i="2" l="1"/>
  <c r="A3753" i="2"/>
  <c r="B3753" i="2"/>
  <c r="N3754" i="2"/>
  <c r="J3756" i="2"/>
  <c r="K3756" i="2" s="1"/>
  <c r="M3756" i="2" s="1"/>
  <c r="Q3758" i="2"/>
  <c r="I3757" i="2"/>
  <c r="H3757" i="2"/>
  <c r="L3756" i="2" l="1"/>
  <c r="B3754" i="2"/>
  <c r="N3755" i="2"/>
  <c r="A3754" i="2"/>
  <c r="J3757" i="2"/>
  <c r="K3757" i="2" s="1"/>
  <c r="M3757" i="2" s="1"/>
  <c r="Q3759" i="2"/>
  <c r="I3758" i="2"/>
  <c r="H3758" i="2"/>
  <c r="L3757" i="2" l="1"/>
  <c r="B3755" i="2"/>
  <c r="A3755" i="2"/>
  <c r="N3756" i="2"/>
  <c r="J3758" i="2"/>
  <c r="K3758" i="2" s="1"/>
  <c r="M3758" i="2" s="1"/>
  <c r="Q3760" i="2"/>
  <c r="I3759" i="2"/>
  <c r="H3759" i="2"/>
  <c r="L3758" i="2" l="1"/>
  <c r="A3756" i="2"/>
  <c r="B3756" i="2"/>
  <c r="J3759" i="2"/>
  <c r="K3759" i="2" s="1"/>
  <c r="M3759" i="2" s="1"/>
  <c r="N3757" i="2"/>
  <c r="Q3761" i="2"/>
  <c r="I3760" i="2"/>
  <c r="H3760" i="2"/>
  <c r="L3759" i="2" l="1"/>
  <c r="J3760" i="2"/>
  <c r="K3760" i="2" s="1"/>
  <c r="M3760" i="2" s="1"/>
  <c r="N3758" i="2"/>
  <c r="B3757" i="2"/>
  <c r="A3757" i="2"/>
  <c r="Q3762" i="2"/>
  <c r="I3761" i="2"/>
  <c r="H3761" i="2"/>
  <c r="L3760" i="2" l="1"/>
  <c r="J3761" i="2"/>
  <c r="K3761" i="2" s="1"/>
  <c r="M3761" i="2" s="1"/>
  <c r="N3759" i="2"/>
  <c r="B3758" i="2"/>
  <c r="A3758" i="2"/>
  <c r="Q3763" i="2"/>
  <c r="I3762" i="2"/>
  <c r="H3762" i="2"/>
  <c r="L3761" i="2" l="1"/>
  <c r="J3762" i="2"/>
  <c r="K3762" i="2" s="1"/>
  <c r="M3762" i="2" s="1"/>
  <c r="N3760" i="2"/>
  <c r="B3759" i="2"/>
  <c r="A3759" i="2"/>
  <c r="Q3764" i="2"/>
  <c r="I3763" i="2"/>
  <c r="H3763" i="2"/>
  <c r="L3762" i="2" l="1"/>
  <c r="J3763" i="2"/>
  <c r="K3763" i="2" s="1"/>
  <c r="M3763" i="2" s="1"/>
  <c r="N3761" i="2"/>
  <c r="B3760" i="2"/>
  <c r="A3760" i="2"/>
  <c r="Q3765" i="2"/>
  <c r="I3764" i="2"/>
  <c r="H3764" i="2"/>
  <c r="L3763" i="2" l="1"/>
  <c r="J3764" i="2"/>
  <c r="K3764" i="2" s="1"/>
  <c r="M3764" i="2" s="1"/>
  <c r="N3762" i="2"/>
  <c r="B3761" i="2"/>
  <c r="A3761" i="2"/>
  <c r="Q3766" i="2"/>
  <c r="I3765" i="2"/>
  <c r="H3765" i="2"/>
  <c r="L3764" i="2" l="1"/>
  <c r="J3765" i="2"/>
  <c r="K3765" i="2" s="1"/>
  <c r="M3765" i="2" s="1"/>
  <c r="N3763" i="2"/>
  <c r="B3762" i="2"/>
  <c r="A3762" i="2"/>
  <c r="Q3767" i="2"/>
  <c r="I3766" i="2"/>
  <c r="H3766" i="2"/>
  <c r="L3765" i="2" l="1"/>
  <c r="J3766" i="2"/>
  <c r="K3766" i="2" s="1"/>
  <c r="M3766" i="2" s="1"/>
  <c r="N3764" i="2"/>
  <c r="B3763" i="2"/>
  <c r="A3763" i="2"/>
  <c r="Q3768" i="2"/>
  <c r="I3767" i="2"/>
  <c r="H3767" i="2"/>
  <c r="L3766" i="2" l="1"/>
  <c r="J3767" i="2"/>
  <c r="K3767" i="2" s="1"/>
  <c r="M3767" i="2" s="1"/>
  <c r="N3765" i="2"/>
  <c r="B3764" i="2"/>
  <c r="A3764" i="2"/>
  <c r="Q3769" i="2"/>
  <c r="I3768" i="2"/>
  <c r="H3768" i="2"/>
  <c r="L3767" i="2" l="1"/>
  <c r="J3768" i="2"/>
  <c r="K3768" i="2" s="1"/>
  <c r="M3768" i="2" s="1"/>
  <c r="N3766" i="2"/>
  <c r="B3765" i="2"/>
  <c r="A3765" i="2"/>
  <c r="Q3770" i="2"/>
  <c r="I3769" i="2"/>
  <c r="H3769" i="2"/>
  <c r="L3768" i="2" l="1"/>
  <c r="J3769" i="2"/>
  <c r="K3769" i="2" s="1"/>
  <c r="M3769" i="2" s="1"/>
  <c r="N3767" i="2"/>
  <c r="B3766" i="2"/>
  <c r="A3766" i="2"/>
  <c r="Q3771" i="2"/>
  <c r="I3770" i="2"/>
  <c r="H3770" i="2"/>
  <c r="L3769" i="2" l="1"/>
  <c r="J3770" i="2"/>
  <c r="K3770" i="2" s="1"/>
  <c r="M3770" i="2" s="1"/>
  <c r="N3768" i="2"/>
  <c r="B3767" i="2"/>
  <c r="A3767" i="2"/>
  <c r="Q3772" i="2"/>
  <c r="I3771" i="2"/>
  <c r="H3771" i="2"/>
  <c r="L3770" i="2" l="1"/>
  <c r="J3771" i="2"/>
  <c r="K3771" i="2" s="1"/>
  <c r="M3771" i="2" s="1"/>
  <c r="N3769" i="2"/>
  <c r="B3768" i="2"/>
  <c r="A3768" i="2"/>
  <c r="Q3773" i="2"/>
  <c r="I3772" i="2"/>
  <c r="H3772" i="2"/>
  <c r="L3771" i="2" l="1"/>
  <c r="J3772" i="2"/>
  <c r="K3772" i="2" s="1"/>
  <c r="M3772" i="2" s="1"/>
  <c r="N3770" i="2"/>
  <c r="B3769" i="2"/>
  <c r="A3769" i="2"/>
  <c r="Q3774" i="2"/>
  <c r="I3773" i="2"/>
  <c r="H3773" i="2"/>
  <c r="L3772" i="2" l="1"/>
  <c r="J3773" i="2"/>
  <c r="K3773" i="2" s="1"/>
  <c r="M3773" i="2" s="1"/>
  <c r="N3771" i="2"/>
  <c r="B3770" i="2"/>
  <c r="A3770" i="2"/>
  <c r="Q3775" i="2"/>
  <c r="I3774" i="2"/>
  <c r="H3774" i="2"/>
  <c r="L3773" i="2" l="1"/>
  <c r="J3774" i="2"/>
  <c r="K3774" i="2" s="1"/>
  <c r="M3774" i="2" s="1"/>
  <c r="N3772" i="2"/>
  <c r="B3771" i="2"/>
  <c r="A3771" i="2"/>
  <c r="Q3776" i="2"/>
  <c r="I3775" i="2"/>
  <c r="H3775" i="2"/>
  <c r="L3774" i="2" l="1"/>
  <c r="J3775" i="2"/>
  <c r="K3775" i="2" s="1"/>
  <c r="M3775" i="2" s="1"/>
  <c r="N3773" i="2"/>
  <c r="B3772" i="2"/>
  <c r="A3772" i="2"/>
  <c r="Q3777" i="2"/>
  <c r="I3776" i="2"/>
  <c r="H3776" i="2"/>
  <c r="L3775" i="2" l="1"/>
  <c r="J3776" i="2"/>
  <c r="K3776" i="2" s="1"/>
  <c r="M3776" i="2" s="1"/>
  <c r="N3774" i="2"/>
  <c r="B3773" i="2"/>
  <c r="A3773" i="2"/>
  <c r="Q3778" i="2"/>
  <c r="I3777" i="2"/>
  <c r="H3777" i="2"/>
  <c r="L3776" i="2" l="1"/>
  <c r="J3777" i="2"/>
  <c r="K3777" i="2" s="1"/>
  <c r="M3777" i="2" s="1"/>
  <c r="N3775" i="2"/>
  <c r="B3774" i="2"/>
  <c r="A3774" i="2"/>
  <c r="Q3779" i="2"/>
  <c r="I3778" i="2"/>
  <c r="H3778" i="2"/>
  <c r="L3777" i="2" l="1"/>
  <c r="J3778" i="2"/>
  <c r="K3778" i="2" s="1"/>
  <c r="M3778" i="2" s="1"/>
  <c r="N3776" i="2"/>
  <c r="B3775" i="2"/>
  <c r="A3775" i="2"/>
  <c r="Q3780" i="2"/>
  <c r="I3779" i="2"/>
  <c r="H3779" i="2"/>
  <c r="L3778" i="2" l="1"/>
  <c r="J3779" i="2"/>
  <c r="K3779" i="2" s="1"/>
  <c r="M3779" i="2" s="1"/>
  <c r="N3777" i="2"/>
  <c r="B3776" i="2"/>
  <c r="A3776" i="2"/>
  <c r="Q3781" i="2"/>
  <c r="I3780" i="2"/>
  <c r="H3780" i="2"/>
  <c r="L3779" i="2" l="1"/>
  <c r="J3780" i="2"/>
  <c r="K3780" i="2" s="1"/>
  <c r="M3780" i="2" s="1"/>
  <c r="N3778" i="2"/>
  <c r="B3777" i="2"/>
  <c r="A3777" i="2"/>
  <c r="Q3782" i="2"/>
  <c r="I3781" i="2"/>
  <c r="H3781" i="2"/>
  <c r="L3780" i="2" l="1"/>
  <c r="J3781" i="2"/>
  <c r="K3781" i="2" s="1"/>
  <c r="M3781" i="2" s="1"/>
  <c r="N3779" i="2"/>
  <c r="B3778" i="2"/>
  <c r="A3778" i="2"/>
  <c r="Q3783" i="2"/>
  <c r="I3782" i="2"/>
  <c r="H3782" i="2"/>
  <c r="L3781" i="2" l="1"/>
  <c r="J3782" i="2"/>
  <c r="K3782" i="2" s="1"/>
  <c r="M3782" i="2" s="1"/>
  <c r="N3780" i="2"/>
  <c r="B3779" i="2"/>
  <c r="A3779" i="2"/>
  <c r="Q3784" i="2"/>
  <c r="I3783" i="2"/>
  <c r="H3783" i="2"/>
  <c r="L3782" i="2" l="1"/>
  <c r="J3783" i="2"/>
  <c r="K3783" i="2" s="1"/>
  <c r="M3783" i="2" s="1"/>
  <c r="N3781" i="2"/>
  <c r="B3780" i="2"/>
  <c r="A3780" i="2"/>
  <c r="Q3785" i="2"/>
  <c r="I3784" i="2"/>
  <c r="H3784" i="2"/>
  <c r="L3783" i="2" l="1"/>
  <c r="J3784" i="2"/>
  <c r="K3784" i="2" s="1"/>
  <c r="M3784" i="2" s="1"/>
  <c r="N3782" i="2"/>
  <c r="B3781" i="2"/>
  <c r="A3781" i="2"/>
  <c r="Q3786" i="2"/>
  <c r="I3785" i="2"/>
  <c r="H3785" i="2"/>
  <c r="L3784" i="2" l="1"/>
  <c r="J3785" i="2"/>
  <c r="K3785" i="2" s="1"/>
  <c r="M3785" i="2" s="1"/>
  <c r="N3783" i="2"/>
  <c r="B3782" i="2"/>
  <c r="A3782" i="2"/>
  <c r="Q3787" i="2"/>
  <c r="I3786" i="2"/>
  <c r="H3786" i="2"/>
  <c r="L3785" i="2" l="1"/>
  <c r="J3786" i="2"/>
  <c r="K3786" i="2" s="1"/>
  <c r="M3786" i="2" s="1"/>
  <c r="N3784" i="2"/>
  <c r="B3783" i="2"/>
  <c r="A3783" i="2"/>
  <c r="Q3788" i="2"/>
  <c r="I3787" i="2"/>
  <c r="H3787" i="2"/>
  <c r="L3786" i="2" l="1"/>
  <c r="J3787" i="2"/>
  <c r="K3787" i="2" s="1"/>
  <c r="M3787" i="2" s="1"/>
  <c r="N3785" i="2"/>
  <c r="B3784" i="2"/>
  <c r="A3784" i="2"/>
  <c r="Q3789" i="2"/>
  <c r="I3788" i="2"/>
  <c r="H3788" i="2"/>
  <c r="L3787" i="2" l="1"/>
  <c r="J3788" i="2"/>
  <c r="K3788" i="2" s="1"/>
  <c r="M3788" i="2" s="1"/>
  <c r="N3786" i="2"/>
  <c r="B3785" i="2"/>
  <c r="A3785" i="2"/>
  <c r="Q3790" i="2"/>
  <c r="I3789" i="2"/>
  <c r="H3789" i="2"/>
  <c r="L3788" i="2" l="1"/>
  <c r="J3789" i="2"/>
  <c r="K3789" i="2" s="1"/>
  <c r="M3789" i="2" s="1"/>
  <c r="N3787" i="2"/>
  <c r="B3786" i="2"/>
  <c r="A3786" i="2"/>
  <c r="Q3791" i="2"/>
  <c r="I3790" i="2"/>
  <c r="H3790" i="2"/>
  <c r="L3789" i="2" l="1"/>
  <c r="J3790" i="2"/>
  <c r="K3790" i="2" s="1"/>
  <c r="M3790" i="2" s="1"/>
  <c r="N3788" i="2"/>
  <c r="B3787" i="2"/>
  <c r="A3787" i="2"/>
  <c r="Q3792" i="2"/>
  <c r="I3791" i="2"/>
  <c r="H3791" i="2"/>
  <c r="L3790" i="2" l="1"/>
  <c r="J3791" i="2"/>
  <c r="K3791" i="2" s="1"/>
  <c r="M3791" i="2" s="1"/>
  <c r="N3789" i="2"/>
  <c r="B3788" i="2"/>
  <c r="A3788" i="2"/>
  <c r="Q3793" i="2"/>
  <c r="I3792" i="2"/>
  <c r="H3792" i="2"/>
  <c r="L3791" i="2" l="1"/>
  <c r="J3792" i="2"/>
  <c r="K3792" i="2" s="1"/>
  <c r="M3792" i="2" s="1"/>
  <c r="N3790" i="2"/>
  <c r="B3789" i="2"/>
  <c r="A3789" i="2"/>
  <c r="Q3794" i="2"/>
  <c r="I3793" i="2"/>
  <c r="H3793" i="2"/>
  <c r="L3792" i="2" l="1"/>
  <c r="J3793" i="2"/>
  <c r="K3793" i="2" s="1"/>
  <c r="M3793" i="2" s="1"/>
  <c r="N3791" i="2"/>
  <c r="B3790" i="2"/>
  <c r="A3790" i="2"/>
  <c r="Q3795" i="2"/>
  <c r="H3794" i="2"/>
  <c r="I3794" i="2"/>
  <c r="L3793" i="2" l="1"/>
  <c r="J3794" i="2"/>
  <c r="K3794" i="2" s="1"/>
  <c r="M3794" i="2" s="1"/>
  <c r="N3792" i="2"/>
  <c r="B3791" i="2"/>
  <c r="A3791" i="2"/>
  <c r="Q3796" i="2"/>
  <c r="I3795" i="2"/>
  <c r="H3795" i="2"/>
  <c r="L3794" i="2" l="1"/>
  <c r="J3795" i="2"/>
  <c r="K3795" i="2" s="1"/>
  <c r="M3795" i="2" s="1"/>
  <c r="N3793" i="2"/>
  <c r="B3792" i="2"/>
  <c r="A3792" i="2"/>
  <c r="Q3797" i="2"/>
  <c r="I3796" i="2"/>
  <c r="H3796" i="2"/>
  <c r="L3795" i="2" l="1"/>
  <c r="J3796" i="2"/>
  <c r="K3796" i="2" s="1"/>
  <c r="M3796" i="2" s="1"/>
  <c r="N3794" i="2"/>
  <c r="B3793" i="2"/>
  <c r="A3793" i="2"/>
  <c r="Q3798" i="2"/>
  <c r="I3797" i="2"/>
  <c r="H3797" i="2"/>
  <c r="L3796" i="2" l="1"/>
  <c r="B3794" i="2"/>
  <c r="J3797" i="2"/>
  <c r="K3797" i="2" s="1"/>
  <c r="M3797" i="2" s="1"/>
  <c r="A3794" i="2"/>
  <c r="N3795" i="2"/>
  <c r="Q3799" i="2"/>
  <c r="I3798" i="2"/>
  <c r="H3798" i="2"/>
  <c r="L3797" i="2" l="1"/>
  <c r="B3795" i="2"/>
  <c r="J3798" i="2"/>
  <c r="K3798" i="2" s="1"/>
  <c r="M3798" i="2" s="1"/>
  <c r="A3795" i="2"/>
  <c r="Q3800" i="2"/>
  <c r="I3799" i="2"/>
  <c r="H3799" i="2"/>
  <c r="L3798" i="2" l="1"/>
  <c r="J3799" i="2"/>
  <c r="K3799" i="2" s="1"/>
  <c r="M3799" i="2" s="1"/>
  <c r="N3797" i="2"/>
  <c r="B3797" i="2" s="1"/>
  <c r="N3796" i="2"/>
  <c r="Q3801" i="2"/>
  <c r="I3800" i="2"/>
  <c r="H3800" i="2"/>
  <c r="L3799" i="2" l="1"/>
  <c r="J3800" i="2"/>
  <c r="K3800" i="2" s="1"/>
  <c r="M3800" i="2" s="1"/>
  <c r="N3798" i="2"/>
  <c r="A3797" i="2"/>
  <c r="B3796" i="2"/>
  <c r="A3796" i="2"/>
  <c r="Q3802" i="2"/>
  <c r="I3801" i="2"/>
  <c r="H3801" i="2"/>
  <c r="L3800" i="2" l="1"/>
  <c r="A3798" i="2"/>
  <c r="N3799" i="2"/>
  <c r="J3801" i="2"/>
  <c r="K3801" i="2" s="1"/>
  <c r="M3801" i="2" s="1"/>
  <c r="B3798" i="2"/>
  <c r="Q3803" i="2"/>
  <c r="I3802" i="2"/>
  <c r="H3802" i="2"/>
  <c r="L3801" i="2" l="1"/>
  <c r="N3800" i="2"/>
  <c r="J3802" i="2"/>
  <c r="K3802" i="2" s="1"/>
  <c r="M3802" i="2" s="1"/>
  <c r="B3799" i="2"/>
  <c r="A3799" i="2"/>
  <c r="Q3804" i="2"/>
  <c r="I3803" i="2"/>
  <c r="H3803" i="2"/>
  <c r="L3802" i="2" l="1"/>
  <c r="A3800" i="2"/>
  <c r="B3800" i="2"/>
  <c r="J3803" i="2"/>
  <c r="K3803" i="2" s="1"/>
  <c r="M3803" i="2" s="1"/>
  <c r="N3801" i="2"/>
  <c r="Q3805" i="2"/>
  <c r="I3804" i="2"/>
  <c r="H3804" i="2"/>
  <c r="L3803" i="2" l="1"/>
  <c r="J3804" i="2"/>
  <c r="K3804" i="2" s="1"/>
  <c r="M3804" i="2" s="1"/>
  <c r="N3802" i="2"/>
  <c r="B3801" i="2"/>
  <c r="A3801" i="2"/>
  <c r="Q3806" i="2"/>
  <c r="I3805" i="2"/>
  <c r="H3805" i="2"/>
  <c r="L3804" i="2" l="1"/>
  <c r="J3805" i="2"/>
  <c r="K3805" i="2" s="1"/>
  <c r="M3805" i="2" s="1"/>
  <c r="N3803" i="2"/>
  <c r="B3802" i="2"/>
  <c r="A3802" i="2"/>
  <c r="Q3807" i="2"/>
  <c r="I3806" i="2"/>
  <c r="H3806" i="2"/>
  <c r="L3805" i="2" l="1"/>
  <c r="J3806" i="2"/>
  <c r="K3806" i="2" s="1"/>
  <c r="M3806" i="2" s="1"/>
  <c r="N3804" i="2"/>
  <c r="B3803" i="2"/>
  <c r="A3803" i="2"/>
  <c r="Q3808" i="2"/>
  <c r="I3807" i="2"/>
  <c r="H3807" i="2"/>
  <c r="L3806" i="2" l="1"/>
  <c r="J3807" i="2"/>
  <c r="K3807" i="2" s="1"/>
  <c r="M3807" i="2" s="1"/>
  <c r="N3805" i="2"/>
  <c r="B3804" i="2"/>
  <c r="A3804" i="2"/>
  <c r="Q3809" i="2"/>
  <c r="I3808" i="2"/>
  <c r="H3808" i="2"/>
  <c r="L3807" i="2" l="1"/>
  <c r="B3805" i="2"/>
  <c r="J3808" i="2"/>
  <c r="K3808" i="2" s="1"/>
  <c r="M3808" i="2" s="1"/>
  <c r="A3805" i="2"/>
  <c r="Q3810" i="2"/>
  <c r="I3809" i="2"/>
  <c r="H3809" i="2"/>
  <c r="L3808" i="2" l="1"/>
  <c r="J3809" i="2"/>
  <c r="K3809" i="2" s="1"/>
  <c r="M3809" i="2" s="1"/>
  <c r="N3807" i="2"/>
  <c r="B3807" i="2" s="1"/>
  <c r="N3806" i="2"/>
  <c r="Q3811" i="2"/>
  <c r="I3810" i="2"/>
  <c r="H3810" i="2"/>
  <c r="L3809" i="2" l="1"/>
  <c r="B3806" i="2"/>
  <c r="J3810" i="2"/>
  <c r="K3810" i="2" s="1"/>
  <c r="M3810" i="2" s="1"/>
  <c r="N3808" i="2"/>
  <c r="A3807" i="2"/>
  <c r="A3806" i="2"/>
  <c r="Q3812" i="2"/>
  <c r="I3811" i="2"/>
  <c r="H3811" i="2"/>
  <c r="L3810" i="2" l="1"/>
  <c r="B3808" i="2"/>
  <c r="J3811" i="2"/>
  <c r="K3811" i="2" s="1"/>
  <c r="M3811" i="2" s="1"/>
  <c r="A3808" i="2"/>
  <c r="N3809" i="2"/>
  <c r="Q3813" i="2"/>
  <c r="I3812" i="2"/>
  <c r="H3812" i="2"/>
  <c r="L3811" i="2" l="1"/>
  <c r="J3812" i="2"/>
  <c r="K3812" i="2" s="1"/>
  <c r="M3812" i="2" s="1"/>
  <c r="N3810" i="2"/>
  <c r="B3809" i="2"/>
  <c r="A3809" i="2"/>
  <c r="Q3814" i="2"/>
  <c r="I3813" i="2"/>
  <c r="H3813" i="2"/>
  <c r="L3812" i="2" l="1"/>
  <c r="A3810" i="2"/>
  <c r="J3813" i="2"/>
  <c r="K3813" i="2" s="1"/>
  <c r="M3813" i="2" s="1"/>
  <c r="B3810" i="2"/>
  <c r="N3811" i="2"/>
  <c r="Q3815" i="2"/>
  <c r="I3814" i="2"/>
  <c r="H3814" i="2"/>
  <c r="L3813" i="2" l="1"/>
  <c r="J3814" i="2"/>
  <c r="K3814" i="2" s="1"/>
  <c r="M3814" i="2" s="1"/>
  <c r="B3811" i="2"/>
  <c r="A3811" i="2"/>
  <c r="Q3816" i="2"/>
  <c r="H3815" i="2"/>
  <c r="I3815" i="2"/>
  <c r="L3814" i="2" l="1"/>
  <c r="J3815" i="2"/>
  <c r="K3815" i="2" s="1"/>
  <c r="M3815" i="2" s="1"/>
  <c r="N3813" i="2"/>
  <c r="N3812" i="2"/>
  <c r="Q3817" i="2"/>
  <c r="I3816" i="2"/>
  <c r="H3816" i="2"/>
  <c r="L3815" i="2" l="1"/>
  <c r="A3812" i="2"/>
  <c r="J3816" i="2"/>
  <c r="K3816" i="2" s="1"/>
  <c r="M3816" i="2" s="1"/>
  <c r="B3812" i="2"/>
  <c r="N3814" i="2"/>
  <c r="B3813" i="2"/>
  <c r="A3813" i="2"/>
  <c r="Q3818" i="2"/>
  <c r="I3817" i="2"/>
  <c r="H3817" i="2"/>
  <c r="L3816" i="2" l="1"/>
  <c r="A3814" i="2"/>
  <c r="J3817" i="2"/>
  <c r="K3817" i="2" s="1"/>
  <c r="M3817" i="2" s="1"/>
  <c r="B3814" i="2"/>
  <c r="N3815" i="2"/>
  <c r="Q3819" i="2"/>
  <c r="I3818" i="2"/>
  <c r="H3818" i="2"/>
  <c r="L3817" i="2" l="1"/>
  <c r="A3815" i="2"/>
  <c r="J3818" i="2"/>
  <c r="K3818" i="2" s="1"/>
  <c r="M3818" i="2" s="1"/>
  <c r="N3816" i="2"/>
  <c r="B3815" i="2"/>
  <c r="Q3820" i="2"/>
  <c r="I3819" i="2"/>
  <c r="H3819" i="2"/>
  <c r="L3818" i="2" l="1"/>
  <c r="B3816" i="2"/>
  <c r="J3819" i="2"/>
  <c r="K3819" i="2" s="1"/>
  <c r="M3819" i="2" s="1"/>
  <c r="N3817" i="2"/>
  <c r="A3816" i="2"/>
  <c r="Q3821" i="2"/>
  <c r="I3820" i="2"/>
  <c r="H3820" i="2"/>
  <c r="L3819" i="2" l="1"/>
  <c r="N3818" i="2"/>
  <c r="J3820" i="2"/>
  <c r="K3820" i="2" s="1"/>
  <c r="M3820" i="2" s="1"/>
  <c r="B3817" i="2"/>
  <c r="A3817" i="2"/>
  <c r="Q3822" i="2"/>
  <c r="I3821" i="2"/>
  <c r="H3821" i="2"/>
  <c r="L3820" i="2" l="1"/>
  <c r="B3818" i="2"/>
  <c r="N3819" i="2"/>
  <c r="A3818" i="2"/>
  <c r="J3821" i="2"/>
  <c r="K3821" i="2" s="1"/>
  <c r="M3821" i="2" s="1"/>
  <c r="Q3823" i="2"/>
  <c r="I3822" i="2"/>
  <c r="H3822" i="2"/>
  <c r="L3821" i="2" l="1"/>
  <c r="B3819" i="2"/>
  <c r="A3819" i="2"/>
  <c r="N3820" i="2"/>
  <c r="J3822" i="2"/>
  <c r="K3822" i="2" s="1"/>
  <c r="M3822" i="2" s="1"/>
  <c r="Q3824" i="2"/>
  <c r="I3823" i="2"/>
  <c r="H3823" i="2"/>
  <c r="L3822" i="2" l="1"/>
  <c r="B3820" i="2"/>
  <c r="N3821" i="2"/>
  <c r="A3820" i="2"/>
  <c r="J3823" i="2"/>
  <c r="K3823" i="2" s="1"/>
  <c r="M3823" i="2" s="1"/>
  <c r="Q3825" i="2"/>
  <c r="I3824" i="2"/>
  <c r="H3824" i="2"/>
  <c r="L3823" i="2" l="1"/>
  <c r="N3822" i="2"/>
  <c r="J3824" i="2"/>
  <c r="K3824" i="2" s="1"/>
  <c r="M3824" i="2" s="1"/>
  <c r="B3821" i="2"/>
  <c r="A3821" i="2"/>
  <c r="Q3826" i="2"/>
  <c r="I3825" i="2"/>
  <c r="H3825" i="2"/>
  <c r="L3824" i="2" l="1"/>
  <c r="A3822" i="2"/>
  <c r="B3822" i="2"/>
  <c r="J3825" i="2"/>
  <c r="K3825" i="2" s="1"/>
  <c r="M3825" i="2" s="1"/>
  <c r="N3823" i="2"/>
  <c r="Q3827" i="2"/>
  <c r="I3826" i="2"/>
  <c r="H3826" i="2"/>
  <c r="L3825" i="2" l="1"/>
  <c r="J3826" i="2"/>
  <c r="K3826" i="2" s="1"/>
  <c r="M3826" i="2" s="1"/>
  <c r="N3824" i="2"/>
  <c r="B3823" i="2"/>
  <c r="A3823" i="2"/>
  <c r="Q3828" i="2"/>
  <c r="I3827" i="2"/>
  <c r="H3827" i="2"/>
  <c r="L3826" i="2" l="1"/>
  <c r="J3827" i="2"/>
  <c r="K3827" i="2" s="1"/>
  <c r="M3827" i="2" s="1"/>
  <c r="N3825" i="2"/>
  <c r="B3824" i="2"/>
  <c r="A3824" i="2"/>
  <c r="Q3829" i="2"/>
  <c r="I3828" i="2"/>
  <c r="H3828" i="2"/>
  <c r="L3827" i="2" l="1"/>
  <c r="J3828" i="2"/>
  <c r="K3828" i="2" s="1"/>
  <c r="M3828" i="2" s="1"/>
  <c r="N3826" i="2"/>
  <c r="B3825" i="2"/>
  <c r="A3825" i="2"/>
  <c r="Q3830" i="2"/>
  <c r="I3829" i="2"/>
  <c r="H3829" i="2"/>
  <c r="L3828" i="2" l="1"/>
  <c r="J3829" i="2"/>
  <c r="K3829" i="2" s="1"/>
  <c r="M3829" i="2" s="1"/>
  <c r="N3827" i="2"/>
  <c r="B3826" i="2"/>
  <c r="A3826" i="2"/>
  <c r="Q3831" i="2"/>
  <c r="I3830" i="2"/>
  <c r="H3830" i="2"/>
  <c r="L3829" i="2" l="1"/>
  <c r="J3830" i="2"/>
  <c r="K3830" i="2" s="1"/>
  <c r="M3830" i="2" s="1"/>
  <c r="N3828" i="2"/>
  <c r="B3827" i="2"/>
  <c r="A3827" i="2"/>
  <c r="Q3832" i="2"/>
  <c r="I3831" i="2"/>
  <c r="H3831" i="2"/>
  <c r="L3830" i="2" l="1"/>
  <c r="J3831" i="2"/>
  <c r="K3831" i="2" s="1"/>
  <c r="M3831" i="2" s="1"/>
  <c r="N3829" i="2"/>
  <c r="B3828" i="2"/>
  <c r="A3828" i="2"/>
  <c r="Q3833" i="2"/>
  <c r="I3832" i="2"/>
  <c r="H3832" i="2"/>
  <c r="L3831" i="2" l="1"/>
  <c r="J3832" i="2"/>
  <c r="K3832" i="2" s="1"/>
  <c r="M3832" i="2" s="1"/>
  <c r="N3830" i="2"/>
  <c r="B3829" i="2"/>
  <c r="A3829" i="2"/>
  <c r="Q3834" i="2"/>
  <c r="I3833" i="2"/>
  <c r="H3833" i="2"/>
  <c r="L3832" i="2" l="1"/>
  <c r="J3833" i="2"/>
  <c r="K3833" i="2" s="1"/>
  <c r="M3833" i="2" s="1"/>
  <c r="N3831" i="2"/>
  <c r="B3830" i="2"/>
  <c r="A3830" i="2"/>
  <c r="Q3835" i="2"/>
  <c r="I3834" i="2"/>
  <c r="H3834" i="2"/>
  <c r="L3833" i="2" l="1"/>
  <c r="J3834" i="2"/>
  <c r="K3834" i="2" s="1"/>
  <c r="M3834" i="2" s="1"/>
  <c r="N3832" i="2"/>
  <c r="B3831" i="2"/>
  <c r="A3831" i="2"/>
  <c r="Q3836" i="2"/>
  <c r="I3835" i="2"/>
  <c r="H3835" i="2"/>
  <c r="L3834" i="2" l="1"/>
  <c r="J3835" i="2"/>
  <c r="K3835" i="2" s="1"/>
  <c r="M3835" i="2" s="1"/>
  <c r="N3833" i="2"/>
  <c r="B3832" i="2"/>
  <c r="A3832" i="2"/>
  <c r="Q3837" i="2"/>
  <c r="I3836" i="2"/>
  <c r="H3836" i="2"/>
  <c r="L3835" i="2" l="1"/>
  <c r="J3836" i="2"/>
  <c r="K3836" i="2" s="1"/>
  <c r="M3836" i="2" s="1"/>
  <c r="N3834" i="2"/>
  <c r="B3833" i="2"/>
  <c r="A3833" i="2"/>
  <c r="Q3838" i="2"/>
  <c r="I3837" i="2"/>
  <c r="H3837" i="2"/>
  <c r="L3836" i="2" l="1"/>
  <c r="J3837" i="2"/>
  <c r="K3837" i="2" s="1"/>
  <c r="M3837" i="2" s="1"/>
  <c r="N3835" i="2"/>
  <c r="B3834" i="2"/>
  <c r="A3834" i="2"/>
  <c r="Q3839" i="2"/>
  <c r="I3838" i="2"/>
  <c r="H3838" i="2"/>
  <c r="L3837" i="2" l="1"/>
  <c r="J3838" i="2"/>
  <c r="K3838" i="2" s="1"/>
  <c r="M3838" i="2" s="1"/>
  <c r="N3836" i="2"/>
  <c r="B3835" i="2"/>
  <c r="A3835" i="2"/>
  <c r="Q3840" i="2"/>
  <c r="I3839" i="2"/>
  <c r="H3839" i="2"/>
  <c r="L3838" i="2" l="1"/>
  <c r="J3839" i="2"/>
  <c r="K3839" i="2" s="1"/>
  <c r="M3839" i="2" s="1"/>
  <c r="N3837" i="2"/>
  <c r="B3836" i="2"/>
  <c r="A3836" i="2"/>
  <c r="Q3841" i="2"/>
  <c r="I3840" i="2"/>
  <c r="H3840" i="2"/>
  <c r="L3839" i="2" l="1"/>
  <c r="J3840" i="2"/>
  <c r="K3840" i="2" s="1"/>
  <c r="M3840" i="2" s="1"/>
  <c r="N3838" i="2"/>
  <c r="B3837" i="2"/>
  <c r="A3837" i="2"/>
  <c r="Q3842" i="2"/>
  <c r="I3841" i="2"/>
  <c r="H3841" i="2"/>
  <c r="L3840" i="2" l="1"/>
  <c r="J3841" i="2"/>
  <c r="K3841" i="2" s="1"/>
  <c r="M3841" i="2" s="1"/>
  <c r="N3839" i="2"/>
  <c r="B3838" i="2"/>
  <c r="A3838" i="2"/>
  <c r="Q3843" i="2"/>
  <c r="I3842" i="2"/>
  <c r="H3842" i="2"/>
  <c r="L3841" i="2" l="1"/>
  <c r="J3842" i="2"/>
  <c r="K3842" i="2" s="1"/>
  <c r="M3842" i="2" s="1"/>
  <c r="N3840" i="2"/>
  <c r="B3839" i="2"/>
  <c r="A3839" i="2"/>
  <c r="Q3844" i="2"/>
  <c r="I3843" i="2"/>
  <c r="H3843" i="2"/>
  <c r="L3842" i="2" l="1"/>
  <c r="J3843" i="2"/>
  <c r="K3843" i="2" s="1"/>
  <c r="M3843" i="2" s="1"/>
  <c r="N3841" i="2"/>
  <c r="B3840" i="2"/>
  <c r="A3840" i="2"/>
  <c r="Q3845" i="2"/>
  <c r="I3844" i="2"/>
  <c r="H3844" i="2"/>
  <c r="L3843" i="2" l="1"/>
  <c r="J3844" i="2"/>
  <c r="K3844" i="2" s="1"/>
  <c r="M3844" i="2" s="1"/>
  <c r="N3842" i="2"/>
  <c r="B3841" i="2"/>
  <c r="A3841" i="2"/>
  <c r="Q3846" i="2"/>
  <c r="I3845" i="2"/>
  <c r="H3845" i="2"/>
  <c r="L3844" i="2" l="1"/>
  <c r="J3845" i="2"/>
  <c r="K3845" i="2" s="1"/>
  <c r="M3845" i="2" s="1"/>
  <c r="N3843" i="2"/>
  <c r="B3842" i="2"/>
  <c r="A3842" i="2"/>
  <c r="Q3847" i="2"/>
  <c r="I3846" i="2"/>
  <c r="H3846" i="2"/>
  <c r="L3845" i="2" l="1"/>
  <c r="J3846" i="2"/>
  <c r="K3846" i="2" s="1"/>
  <c r="M3846" i="2" s="1"/>
  <c r="N3844" i="2"/>
  <c r="B3843" i="2"/>
  <c r="A3843" i="2"/>
  <c r="Q3848" i="2"/>
  <c r="I3847" i="2"/>
  <c r="H3847" i="2"/>
  <c r="L3846" i="2" l="1"/>
  <c r="J3847" i="2"/>
  <c r="K3847" i="2" s="1"/>
  <c r="M3847" i="2" s="1"/>
  <c r="N3845" i="2"/>
  <c r="B3844" i="2"/>
  <c r="A3844" i="2"/>
  <c r="Q3849" i="2"/>
  <c r="I3848" i="2"/>
  <c r="H3848" i="2"/>
  <c r="L3847" i="2" l="1"/>
  <c r="J3848" i="2"/>
  <c r="K3848" i="2" s="1"/>
  <c r="M3848" i="2" s="1"/>
  <c r="N3846" i="2"/>
  <c r="B3845" i="2"/>
  <c r="A3845" i="2"/>
  <c r="Q3850" i="2"/>
  <c r="I3849" i="2"/>
  <c r="H3849" i="2"/>
  <c r="L3848" i="2" l="1"/>
  <c r="J3849" i="2"/>
  <c r="K3849" i="2" s="1"/>
  <c r="M3849" i="2" s="1"/>
  <c r="N3847" i="2"/>
  <c r="B3846" i="2"/>
  <c r="A3846" i="2"/>
  <c r="Q3851" i="2"/>
  <c r="I3850" i="2"/>
  <c r="H3850" i="2"/>
  <c r="L3849" i="2" l="1"/>
  <c r="J3850" i="2"/>
  <c r="K3850" i="2" s="1"/>
  <c r="M3850" i="2" s="1"/>
  <c r="N3848" i="2"/>
  <c r="B3847" i="2"/>
  <c r="A3847" i="2"/>
  <c r="Q3852" i="2"/>
  <c r="I3851" i="2"/>
  <c r="H3851" i="2"/>
  <c r="L3850" i="2" l="1"/>
  <c r="J3851" i="2"/>
  <c r="K3851" i="2" s="1"/>
  <c r="M3851" i="2" s="1"/>
  <c r="N3849" i="2"/>
  <c r="B3848" i="2"/>
  <c r="A3848" i="2"/>
  <c r="Q3853" i="2"/>
  <c r="I3852" i="2"/>
  <c r="H3852" i="2"/>
  <c r="L3851" i="2" l="1"/>
  <c r="J3852" i="2"/>
  <c r="K3852" i="2" s="1"/>
  <c r="M3852" i="2" s="1"/>
  <c r="N3850" i="2"/>
  <c r="B3849" i="2"/>
  <c r="A3849" i="2"/>
  <c r="Q3854" i="2"/>
  <c r="I3853" i="2"/>
  <c r="H3853" i="2"/>
  <c r="L3852" i="2" l="1"/>
  <c r="J3853" i="2"/>
  <c r="K3853" i="2" s="1"/>
  <c r="M3853" i="2" s="1"/>
  <c r="N3851" i="2"/>
  <c r="B3850" i="2"/>
  <c r="A3850" i="2"/>
  <c r="Q3855" i="2"/>
  <c r="I3854" i="2"/>
  <c r="H3854" i="2"/>
  <c r="L3853" i="2" l="1"/>
  <c r="J3854" i="2"/>
  <c r="K3854" i="2" s="1"/>
  <c r="M3854" i="2" s="1"/>
  <c r="N3852" i="2"/>
  <c r="B3851" i="2"/>
  <c r="A3851" i="2"/>
  <c r="Q3856" i="2"/>
  <c r="I3855" i="2"/>
  <c r="H3855" i="2"/>
  <c r="L3854" i="2" l="1"/>
  <c r="J3855" i="2"/>
  <c r="K3855" i="2" s="1"/>
  <c r="M3855" i="2" s="1"/>
  <c r="N3853" i="2"/>
  <c r="B3852" i="2"/>
  <c r="A3852" i="2"/>
  <c r="Q3857" i="2"/>
  <c r="I3856" i="2"/>
  <c r="H3856" i="2"/>
  <c r="L3855" i="2" l="1"/>
  <c r="J3856" i="2"/>
  <c r="K3856" i="2" s="1"/>
  <c r="M3856" i="2" s="1"/>
  <c r="N3854" i="2"/>
  <c r="B3853" i="2"/>
  <c r="A3853" i="2"/>
  <c r="Q3858" i="2"/>
  <c r="I3857" i="2"/>
  <c r="H3857" i="2"/>
  <c r="L3856" i="2" l="1"/>
  <c r="J3857" i="2"/>
  <c r="K3857" i="2" s="1"/>
  <c r="M3857" i="2" s="1"/>
  <c r="N3855" i="2"/>
  <c r="B3854" i="2"/>
  <c r="A3854" i="2"/>
  <c r="Q3859" i="2"/>
  <c r="H3858" i="2"/>
  <c r="I3858" i="2"/>
  <c r="L3857" i="2" l="1"/>
  <c r="J3858" i="2"/>
  <c r="K3858" i="2" s="1"/>
  <c r="M3858" i="2" s="1"/>
  <c r="N3856" i="2"/>
  <c r="B3855" i="2"/>
  <c r="A3855" i="2"/>
  <c r="Q3860" i="2"/>
  <c r="I3859" i="2"/>
  <c r="H3859" i="2"/>
  <c r="L3858" i="2" l="1"/>
  <c r="J3859" i="2"/>
  <c r="K3859" i="2" s="1"/>
  <c r="M3859" i="2" s="1"/>
  <c r="N3857" i="2"/>
  <c r="B3856" i="2"/>
  <c r="A3856" i="2"/>
  <c r="Q3861" i="2"/>
  <c r="I3860" i="2"/>
  <c r="H3860" i="2"/>
  <c r="L3859" i="2" l="1"/>
  <c r="J3860" i="2"/>
  <c r="K3860" i="2" s="1"/>
  <c r="M3860" i="2" s="1"/>
  <c r="N3858" i="2"/>
  <c r="B3857" i="2"/>
  <c r="A3857" i="2"/>
  <c r="Q3862" i="2"/>
  <c r="I3861" i="2"/>
  <c r="H3861" i="2"/>
  <c r="L3860" i="2" l="1"/>
  <c r="J3861" i="2"/>
  <c r="K3861" i="2" s="1"/>
  <c r="M3861" i="2" s="1"/>
  <c r="N3859" i="2"/>
  <c r="B3858" i="2"/>
  <c r="A3858" i="2"/>
  <c r="Q3863" i="2"/>
  <c r="I3862" i="2"/>
  <c r="H3862" i="2"/>
  <c r="L3861" i="2" l="1"/>
  <c r="J3862" i="2"/>
  <c r="K3862" i="2" s="1"/>
  <c r="M3862" i="2" s="1"/>
  <c r="N3860" i="2"/>
  <c r="B3859" i="2"/>
  <c r="A3859" i="2"/>
  <c r="Q3864" i="2"/>
  <c r="I3863" i="2"/>
  <c r="H3863" i="2"/>
  <c r="L3862" i="2" l="1"/>
  <c r="J3863" i="2"/>
  <c r="K3863" i="2" s="1"/>
  <c r="M3863" i="2" s="1"/>
  <c r="N3861" i="2"/>
  <c r="B3860" i="2"/>
  <c r="A3860" i="2"/>
  <c r="Q3865" i="2"/>
  <c r="I3864" i="2"/>
  <c r="H3864" i="2"/>
  <c r="L3863" i="2" l="1"/>
  <c r="J3864" i="2"/>
  <c r="K3864" i="2" s="1"/>
  <c r="M3864" i="2" s="1"/>
  <c r="N3863" i="2"/>
  <c r="N3862" i="2"/>
  <c r="B3861" i="2"/>
  <c r="A3861" i="2"/>
  <c r="Q3866" i="2"/>
  <c r="I3865" i="2"/>
  <c r="H3865" i="2"/>
  <c r="L3864" i="2" l="1"/>
  <c r="J3865" i="2"/>
  <c r="K3865" i="2" s="1"/>
  <c r="M3865" i="2" s="1"/>
  <c r="N3864" i="2"/>
  <c r="B3862" i="2"/>
  <c r="A3862" i="2"/>
  <c r="B3863" i="2"/>
  <c r="A3863" i="2"/>
  <c r="Q3867" i="2"/>
  <c r="I3866" i="2"/>
  <c r="H3866" i="2"/>
  <c r="L3865" i="2" l="1"/>
  <c r="J3866" i="2"/>
  <c r="K3866" i="2" s="1"/>
  <c r="M3866" i="2" s="1"/>
  <c r="N3865" i="2"/>
  <c r="Q3868" i="2"/>
  <c r="I3867" i="2"/>
  <c r="H3867" i="2"/>
  <c r="L3866" i="2" l="1"/>
  <c r="J3867" i="2"/>
  <c r="K3867" i="2" s="1"/>
  <c r="M3867" i="2" s="1"/>
  <c r="N3866" i="2"/>
  <c r="B3864" i="2"/>
  <c r="A3864" i="2"/>
  <c r="B3865" i="2"/>
  <c r="A3865" i="2"/>
  <c r="Q3869" i="2"/>
  <c r="I3868" i="2"/>
  <c r="H3868" i="2"/>
  <c r="L3867" i="2" l="1"/>
  <c r="J3868" i="2"/>
  <c r="K3868" i="2" s="1"/>
  <c r="M3868" i="2" s="1"/>
  <c r="N3867" i="2"/>
  <c r="B3866" i="2"/>
  <c r="A3866" i="2"/>
  <c r="Q3870" i="2"/>
  <c r="I3869" i="2"/>
  <c r="H3869" i="2"/>
  <c r="L3868" i="2" l="1"/>
  <c r="J3869" i="2"/>
  <c r="K3869" i="2" s="1"/>
  <c r="M3869" i="2" s="1"/>
  <c r="N3868" i="2"/>
  <c r="B3867" i="2"/>
  <c r="A3867" i="2"/>
  <c r="Q3871" i="2"/>
  <c r="I3870" i="2"/>
  <c r="H3870" i="2"/>
  <c r="L3869" i="2" l="1"/>
  <c r="N3869" i="2" s="1"/>
  <c r="J3870" i="2"/>
  <c r="K3870" i="2" s="1"/>
  <c r="M3870" i="2" s="1"/>
  <c r="B3868" i="2"/>
  <c r="A3868" i="2"/>
  <c r="Q3872" i="2"/>
  <c r="I3871" i="2"/>
  <c r="H3871" i="2"/>
  <c r="L3870" i="2" l="1"/>
  <c r="J3871" i="2"/>
  <c r="K3871" i="2" s="1"/>
  <c r="M3871" i="2" s="1"/>
  <c r="N3870" i="2"/>
  <c r="B3869" i="2"/>
  <c r="A3869" i="2"/>
  <c r="Q3873" i="2"/>
  <c r="I3872" i="2"/>
  <c r="H3872" i="2"/>
  <c r="L3871" i="2" l="1"/>
  <c r="J3872" i="2"/>
  <c r="K3872" i="2" s="1"/>
  <c r="M3872" i="2" s="1"/>
  <c r="N3871" i="2"/>
  <c r="Q3874" i="2"/>
  <c r="I3873" i="2"/>
  <c r="H3873" i="2"/>
  <c r="L3872" i="2" l="1"/>
  <c r="J3873" i="2"/>
  <c r="K3873" i="2" s="1"/>
  <c r="M3873" i="2" s="1"/>
  <c r="B3870" i="2"/>
  <c r="A3870" i="2"/>
  <c r="B3871" i="2"/>
  <c r="A3871" i="2"/>
  <c r="Q3875" i="2"/>
  <c r="I3874" i="2"/>
  <c r="H3874" i="2"/>
  <c r="L3873" i="2" l="1"/>
  <c r="J3874" i="2"/>
  <c r="K3874" i="2" s="1"/>
  <c r="M3874" i="2" s="1"/>
  <c r="N3872" i="2"/>
  <c r="Q3876" i="2"/>
  <c r="H3875" i="2"/>
  <c r="I3875" i="2"/>
  <c r="L3874" i="2" l="1"/>
  <c r="J3875" i="2"/>
  <c r="K3875" i="2" s="1"/>
  <c r="M3875" i="2" s="1"/>
  <c r="N3873" i="2"/>
  <c r="B3872" i="2"/>
  <c r="A3872" i="2"/>
  <c r="Q3877" i="2"/>
  <c r="I3876" i="2"/>
  <c r="H3876" i="2"/>
  <c r="L3875" i="2" l="1"/>
  <c r="J3876" i="2"/>
  <c r="K3876" i="2" s="1"/>
  <c r="M3876" i="2" s="1"/>
  <c r="N3874" i="2"/>
  <c r="B3873" i="2"/>
  <c r="A3873" i="2"/>
  <c r="Q3878" i="2"/>
  <c r="I3877" i="2"/>
  <c r="H3877" i="2"/>
  <c r="L3876" i="2" l="1"/>
  <c r="J3877" i="2"/>
  <c r="K3877" i="2" s="1"/>
  <c r="M3877" i="2" s="1"/>
  <c r="N3875" i="2"/>
  <c r="B3874" i="2"/>
  <c r="A3874" i="2"/>
  <c r="Q3879" i="2"/>
  <c r="I3878" i="2"/>
  <c r="H3878" i="2"/>
  <c r="L3877" i="2" l="1"/>
  <c r="J3878" i="2"/>
  <c r="K3878" i="2" s="1"/>
  <c r="M3878" i="2" s="1"/>
  <c r="N3876" i="2"/>
  <c r="B3875" i="2"/>
  <c r="A3875" i="2"/>
  <c r="Q3880" i="2"/>
  <c r="I3879" i="2"/>
  <c r="H3879" i="2"/>
  <c r="L3878" i="2" l="1"/>
  <c r="J3879" i="2"/>
  <c r="K3879" i="2" s="1"/>
  <c r="M3879" i="2" s="1"/>
  <c r="N3877" i="2"/>
  <c r="B3876" i="2"/>
  <c r="A3876" i="2"/>
  <c r="Q3881" i="2"/>
  <c r="I3880" i="2"/>
  <c r="H3880" i="2"/>
  <c r="L3879" i="2" l="1"/>
  <c r="J3880" i="2"/>
  <c r="K3880" i="2" s="1"/>
  <c r="M3880" i="2" s="1"/>
  <c r="N3878" i="2"/>
  <c r="B3877" i="2"/>
  <c r="A3877" i="2"/>
  <c r="Q3882" i="2"/>
  <c r="I3881" i="2"/>
  <c r="H3881" i="2"/>
  <c r="L3880" i="2" l="1"/>
  <c r="J3881" i="2"/>
  <c r="K3881" i="2" s="1"/>
  <c r="M3881" i="2" s="1"/>
  <c r="N3879" i="2"/>
  <c r="B3878" i="2"/>
  <c r="A3878" i="2"/>
  <c r="Q3883" i="2"/>
  <c r="I3882" i="2"/>
  <c r="H3882" i="2"/>
  <c r="L3881" i="2" l="1"/>
  <c r="J3882" i="2"/>
  <c r="K3882" i="2" s="1"/>
  <c r="M3882" i="2" s="1"/>
  <c r="N3880" i="2"/>
  <c r="B3879" i="2"/>
  <c r="A3879" i="2"/>
  <c r="Q3884" i="2"/>
  <c r="I3883" i="2"/>
  <c r="H3883" i="2"/>
  <c r="L3882" i="2" l="1"/>
  <c r="J3883" i="2"/>
  <c r="K3883" i="2" s="1"/>
  <c r="M3883" i="2" s="1"/>
  <c r="N3881" i="2"/>
  <c r="B3880" i="2"/>
  <c r="A3880" i="2"/>
  <c r="Q3885" i="2"/>
  <c r="I3884" i="2"/>
  <c r="H3884" i="2"/>
  <c r="L3883" i="2" l="1"/>
  <c r="J3884" i="2"/>
  <c r="K3884" i="2" s="1"/>
  <c r="M3884" i="2" s="1"/>
  <c r="N3882" i="2"/>
  <c r="B3881" i="2"/>
  <c r="A3881" i="2"/>
  <c r="Q3886" i="2"/>
  <c r="I3885" i="2"/>
  <c r="H3885" i="2"/>
  <c r="L3884" i="2" l="1"/>
  <c r="J3885" i="2"/>
  <c r="K3885" i="2" s="1"/>
  <c r="M3885" i="2" s="1"/>
  <c r="N3883" i="2"/>
  <c r="B3882" i="2"/>
  <c r="A3882" i="2"/>
  <c r="Q3887" i="2"/>
  <c r="I3886" i="2"/>
  <c r="H3886" i="2"/>
  <c r="L3885" i="2" l="1"/>
  <c r="J3886" i="2"/>
  <c r="K3886" i="2" s="1"/>
  <c r="M3886" i="2" s="1"/>
  <c r="N3884" i="2"/>
  <c r="B3883" i="2"/>
  <c r="A3883" i="2"/>
  <c r="Q3888" i="2"/>
  <c r="I3887" i="2"/>
  <c r="H3887" i="2"/>
  <c r="L3886" i="2" l="1"/>
  <c r="J3887" i="2"/>
  <c r="K3887" i="2" s="1"/>
  <c r="M3887" i="2" s="1"/>
  <c r="N3885" i="2"/>
  <c r="B3884" i="2"/>
  <c r="A3884" i="2"/>
  <c r="Q3889" i="2"/>
  <c r="I3888" i="2"/>
  <c r="H3888" i="2"/>
  <c r="L3887" i="2" l="1"/>
  <c r="J3888" i="2"/>
  <c r="K3888" i="2" s="1"/>
  <c r="M3888" i="2" s="1"/>
  <c r="N3886" i="2"/>
  <c r="B3885" i="2"/>
  <c r="A3885" i="2"/>
  <c r="Q3890" i="2"/>
  <c r="I3889" i="2"/>
  <c r="H3889" i="2"/>
  <c r="L3888" i="2" l="1"/>
  <c r="J3889" i="2"/>
  <c r="K3889" i="2" s="1"/>
  <c r="M3889" i="2" s="1"/>
  <c r="N3887" i="2"/>
  <c r="B3886" i="2"/>
  <c r="A3886" i="2"/>
  <c r="Q3891" i="2"/>
  <c r="I3890" i="2"/>
  <c r="H3890" i="2"/>
  <c r="L3889" i="2" l="1"/>
  <c r="J3890" i="2"/>
  <c r="K3890" i="2" s="1"/>
  <c r="M3890" i="2" s="1"/>
  <c r="N3888" i="2"/>
  <c r="B3887" i="2"/>
  <c r="A3887" i="2"/>
  <c r="Q3892" i="2"/>
  <c r="H3891" i="2"/>
  <c r="I3891" i="2"/>
  <c r="L3890" i="2" l="1"/>
  <c r="J3891" i="2"/>
  <c r="K3891" i="2" s="1"/>
  <c r="M3891" i="2" s="1"/>
  <c r="N3889" i="2"/>
  <c r="B3888" i="2"/>
  <c r="A3888" i="2"/>
  <c r="Q3893" i="2"/>
  <c r="I3892" i="2"/>
  <c r="H3892" i="2"/>
  <c r="L3891" i="2" l="1"/>
  <c r="J3892" i="2"/>
  <c r="K3892" i="2" s="1"/>
  <c r="M3892" i="2" s="1"/>
  <c r="N3890" i="2"/>
  <c r="B3889" i="2"/>
  <c r="A3889" i="2"/>
  <c r="Q3894" i="2"/>
  <c r="I3893" i="2"/>
  <c r="H3893" i="2"/>
  <c r="L3892" i="2" l="1"/>
  <c r="J3893" i="2"/>
  <c r="K3893" i="2" s="1"/>
  <c r="M3893" i="2" s="1"/>
  <c r="N3891" i="2"/>
  <c r="B3890" i="2"/>
  <c r="A3890" i="2"/>
  <c r="Q3895" i="2"/>
  <c r="I3894" i="2"/>
  <c r="H3894" i="2"/>
  <c r="L3893" i="2" l="1"/>
  <c r="J3894" i="2"/>
  <c r="K3894" i="2" s="1"/>
  <c r="M3894" i="2" s="1"/>
  <c r="N3892" i="2"/>
  <c r="B3891" i="2"/>
  <c r="A3891" i="2"/>
  <c r="Q3896" i="2"/>
  <c r="I3895" i="2"/>
  <c r="H3895" i="2"/>
  <c r="L3894" i="2" l="1"/>
  <c r="J3895" i="2"/>
  <c r="K3895" i="2" s="1"/>
  <c r="M3895" i="2" s="1"/>
  <c r="N3893" i="2"/>
  <c r="B3892" i="2"/>
  <c r="A3892" i="2"/>
  <c r="Q3897" i="2"/>
  <c r="I3896" i="2"/>
  <c r="H3896" i="2"/>
  <c r="L3895" i="2" l="1"/>
  <c r="J3896" i="2"/>
  <c r="K3896" i="2" s="1"/>
  <c r="M3896" i="2" s="1"/>
  <c r="N3894" i="2"/>
  <c r="B3893" i="2"/>
  <c r="A3893" i="2"/>
  <c r="Q3898" i="2"/>
  <c r="I3897" i="2"/>
  <c r="H3897" i="2"/>
  <c r="L3896" i="2" l="1"/>
  <c r="J3897" i="2"/>
  <c r="K3897" i="2" s="1"/>
  <c r="M3897" i="2" s="1"/>
  <c r="N3895" i="2"/>
  <c r="B3894" i="2"/>
  <c r="A3894" i="2"/>
  <c r="Q3899" i="2"/>
  <c r="I3898" i="2"/>
  <c r="H3898" i="2"/>
  <c r="L3897" i="2" l="1"/>
  <c r="J3898" i="2"/>
  <c r="K3898" i="2" s="1"/>
  <c r="M3898" i="2" s="1"/>
  <c r="N3896" i="2"/>
  <c r="B3895" i="2"/>
  <c r="A3895" i="2"/>
  <c r="Q3900" i="2"/>
  <c r="I3899" i="2"/>
  <c r="H3899" i="2"/>
  <c r="L3898" i="2" l="1"/>
  <c r="J3899" i="2"/>
  <c r="K3899" i="2" s="1"/>
  <c r="M3899" i="2" s="1"/>
  <c r="N3897" i="2"/>
  <c r="B3896" i="2"/>
  <c r="A3896" i="2"/>
  <c r="Q3901" i="2"/>
  <c r="I3900" i="2"/>
  <c r="H3900" i="2"/>
  <c r="L3899" i="2" l="1"/>
  <c r="J3900" i="2"/>
  <c r="K3900" i="2" s="1"/>
  <c r="M3900" i="2" s="1"/>
  <c r="N3898" i="2"/>
  <c r="B3897" i="2"/>
  <c r="A3897" i="2"/>
  <c r="Q3902" i="2"/>
  <c r="I3901" i="2"/>
  <c r="H3901" i="2"/>
  <c r="L3900" i="2" l="1"/>
  <c r="J3901" i="2"/>
  <c r="K3901" i="2" s="1"/>
  <c r="M3901" i="2" s="1"/>
  <c r="N3899" i="2"/>
  <c r="B3898" i="2"/>
  <c r="A3898" i="2"/>
  <c r="Q3903" i="2"/>
  <c r="I3902" i="2"/>
  <c r="H3902" i="2"/>
  <c r="L3901" i="2" l="1"/>
  <c r="J3902" i="2"/>
  <c r="K3902" i="2" s="1"/>
  <c r="M3902" i="2" s="1"/>
  <c r="N3900" i="2"/>
  <c r="B3899" i="2"/>
  <c r="A3899" i="2"/>
  <c r="Q3904" i="2"/>
  <c r="I3903" i="2"/>
  <c r="H3903" i="2"/>
  <c r="L3902" i="2" l="1"/>
  <c r="J3903" i="2"/>
  <c r="K3903" i="2" s="1"/>
  <c r="M3903" i="2" s="1"/>
  <c r="N3901" i="2"/>
  <c r="B3900" i="2"/>
  <c r="A3900" i="2"/>
  <c r="Q3905" i="2"/>
  <c r="I3904" i="2"/>
  <c r="H3904" i="2"/>
  <c r="L3903" i="2" l="1"/>
  <c r="J3904" i="2"/>
  <c r="K3904" i="2" s="1"/>
  <c r="M3904" i="2" s="1"/>
  <c r="N3902" i="2"/>
  <c r="B3901" i="2"/>
  <c r="A3901" i="2"/>
  <c r="Q3906" i="2"/>
  <c r="I3905" i="2"/>
  <c r="H3905" i="2"/>
  <c r="L3904" i="2" l="1"/>
  <c r="J3905" i="2"/>
  <c r="K3905" i="2" s="1"/>
  <c r="M3905" i="2" s="1"/>
  <c r="N3903" i="2"/>
  <c r="B3902" i="2"/>
  <c r="A3902" i="2"/>
  <c r="Q3907" i="2"/>
  <c r="I3906" i="2"/>
  <c r="H3906" i="2"/>
  <c r="L3905" i="2" l="1"/>
  <c r="J3906" i="2"/>
  <c r="K3906" i="2" s="1"/>
  <c r="M3906" i="2" s="1"/>
  <c r="N3904" i="2"/>
  <c r="B3903" i="2"/>
  <c r="A3903" i="2"/>
  <c r="Q3908" i="2"/>
  <c r="I3907" i="2"/>
  <c r="H3907" i="2"/>
  <c r="L3906" i="2" l="1"/>
  <c r="J3907" i="2"/>
  <c r="K3907" i="2" s="1"/>
  <c r="M3907" i="2" s="1"/>
  <c r="N3905" i="2"/>
  <c r="B3904" i="2"/>
  <c r="A3904" i="2"/>
  <c r="Q3909" i="2"/>
  <c r="I3908" i="2"/>
  <c r="H3908" i="2"/>
  <c r="L3907" i="2" l="1"/>
  <c r="J3908" i="2"/>
  <c r="K3908" i="2" s="1"/>
  <c r="M3908" i="2" s="1"/>
  <c r="N3906" i="2"/>
  <c r="B3905" i="2"/>
  <c r="A3905" i="2"/>
  <c r="Q3910" i="2"/>
  <c r="I3909" i="2"/>
  <c r="H3909" i="2"/>
  <c r="L3908" i="2" l="1"/>
  <c r="J3909" i="2"/>
  <c r="K3909" i="2" s="1"/>
  <c r="M3909" i="2" s="1"/>
  <c r="N3907" i="2"/>
  <c r="B3906" i="2"/>
  <c r="A3906" i="2"/>
  <c r="Q3911" i="2"/>
  <c r="I3910" i="2"/>
  <c r="H3910" i="2"/>
  <c r="L3909" i="2" l="1"/>
  <c r="J3910" i="2"/>
  <c r="K3910" i="2" s="1"/>
  <c r="M3910" i="2" s="1"/>
  <c r="N3908" i="2"/>
  <c r="B3907" i="2"/>
  <c r="A3907" i="2"/>
  <c r="Q3912" i="2"/>
  <c r="I3911" i="2"/>
  <c r="H3911" i="2"/>
  <c r="L3910" i="2" l="1"/>
  <c r="J3911" i="2"/>
  <c r="K3911" i="2" s="1"/>
  <c r="M3911" i="2" s="1"/>
  <c r="N3909" i="2"/>
  <c r="B3908" i="2"/>
  <c r="A3908" i="2"/>
  <c r="Q3913" i="2"/>
  <c r="I3912" i="2"/>
  <c r="H3912" i="2"/>
  <c r="L3911" i="2" l="1"/>
  <c r="J3912" i="2"/>
  <c r="K3912" i="2" s="1"/>
  <c r="M3912" i="2" s="1"/>
  <c r="N3910" i="2"/>
  <c r="B3909" i="2"/>
  <c r="A3909" i="2"/>
  <c r="Q3914" i="2"/>
  <c r="I3913" i="2"/>
  <c r="H3913" i="2"/>
  <c r="L3912" i="2" l="1"/>
  <c r="J3913" i="2"/>
  <c r="K3913" i="2" s="1"/>
  <c r="M3913" i="2" s="1"/>
  <c r="N3911" i="2"/>
  <c r="B3910" i="2"/>
  <c r="A3910" i="2"/>
  <c r="Q3915" i="2"/>
  <c r="I3914" i="2"/>
  <c r="H3914" i="2"/>
  <c r="L3913" i="2" l="1"/>
  <c r="J3914" i="2"/>
  <c r="K3914" i="2" s="1"/>
  <c r="M3914" i="2" s="1"/>
  <c r="N3912" i="2"/>
  <c r="B3911" i="2"/>
  <c r="A3911" i="2"/>
  <c r="Q3916" i="2"/>
  <c r="I3915" i="2"/>
  <c r="H3915" i="2"/>
  <c r="L3914" i="2" l="1"/>
  <c r="J3915" i="2"/>
  <c r="K3915" i="2" s="1"/>
  <c r="M3915" i="2" s="1"/>
  <c r="N3913" i="2"/>
  <c r="B3912" i="2"/>
  <c r="A3912" i="2"/>
  <c r="Q3917" i="2"/>
  <c r="I3916" i="2"/>
  <c r="H3916" i="2"/>
  <c r="L3915" i="2" l="1"/>
  <c r="J3916" i="2"/>
  <c r="K3916" i="2" s="1"/>
  <c r="M3916" i="2" s="1"/>
  <c r="N3914" i="2"/>
  <c r="B3913" i="2"/>
  <c r="A3913" i="2"/>
  <c r="Q3918" i="2"/>
  <c r="I3917" i="2"/>
  <c r="H3917" i="2"/>
  <c r="L3916" i="2" l="1"/>
  <c r="J3917" i="2"/>
  <c r="K3917" i="2" s="1"/>
  <c r="M3917" i="2" s="1"/>
  <c r="N3915" i="2"/>
  <c r="B3914" i="2"/>
  <c r="A3914" i="2"/>
  <c r="Q3919" i="2"/>
  <c r="I3918" i="2"/>
  <c r="H3918" i="2"/>
  <c r="L3917" i="2" l="1"/>
  <c r="J3918" i="2"/>
  <c r="K3918" i="2" s="1"/>
  <c r="M3918" i="2" s="1"/>
  <c r="N3916" i="2"/>
  <c r="B3915" i="2"/>
  <c r="A3915" i="2"/>
  <c r="Q3920" i="2"/>
  <c r="I3919" i="2"/>
  <c r="H3919" i="2"/>
  <c r="L3918" i="2" l="1"/>
  <c r="J3919" i="2"/>
  <c r="K3919" i="2" s="1"/>
  <c r="M3919" i="2" s="1"/>
  <c r="N3917" i="2"/>
  <c r="B3916" i="2"/>
  <c r="A3916" i="2"/>
  <c r="Q3921" i="2"/>
  <c r="I3920" i="2"/>
  <c r="H3920" i="2"/>
  <c r="L3919" i="2" l="1"/>
  <c r="J3920" i="2"/>
  <c r="K3920" i="2" s="1"/>
  <c r="M3920" i="2" s="1"/>
  <c r="N3918" i="2"/>
  <c r="B3917" i="2"/>
  <c r="A3917" i="2"/>
  <c r="Q3922" i="2"/>
  <c r="I3921" i="2"/>
  <c r="H3921" i="2"/>
  <c r="L3920" i="2" l="1"/>
  <c r="J3921" i="2"/>
  <c r="K3921" i="2" s="1"/>
  <c r="M3921" i="2" s="1"/>
  <c r="N3919" i="2"/>
  <c r="B3918" i="2"/>
  <c r="A3918" i="2"/>
  <c r="Q3923" i="2"/>
  <c r="I3922" i="2"/>
  <c r="H3922" i="2"/>
  <c r="L3921" i="2" l="1"/>
  <c r="J3922" i="2"/>
  <c r="K3922" i="2" s="1"/>
  <c r="M3922" i="2" s="1"/>
  <c r="N3920" i="2"/>
  <c r="B3919" i="2"/>
  <c r="A3919" i="2"/>
  <c r="Q3924" i="2"/>
  <c r="I3923" i="2"/>
  <c r="H3923" i="2"/>
  <c r="L3922" i="2" l="1"/>
  <c r="J3923" i="2"/>
  <c r="K3923" i="2" s="1"/>
  <c r="M3923" i="2" s="1"/>
  <c r="N3921" i="2"/>
  <c r="B3920" i="2"/>
  <c r="A3920" i="2"/>
  <c r="Q3925" i="2"/>
  <c r="I3924" i="2"/>
  <c r="H3924" i="2"/>
  <c r="L3923" i="2" l="1"/>
  <c r="J3924" i="2"/>
  <c r="K3924" i="2" s="1"/>
  <c r="M3924" i="2" s="1"/>
  <c r="N3922" i="2"/>
  <c r="B3921" i="2"/>
  <c r="A3921" i="2"/>
  <c r="Q3926" i="2"/>
  <c r="I3925" i="2"/>
  <c r="H3925" i="2"/>
  <c r="L3924" i="2" l="1"/>
  <c r="J3925" i="2"/>
  <c r="K3925" i="2" s="1"/>
  <c r="M3925" i="2" s="1"/>
  <c r="N3923" i="2"/>
  <c r="B3922" i="2"/>
  <c r="A3922" i="2"/>
  <c r="Q3927" i="2"/>
  <c r="I3926" i="2"/>
  <c r="H3926" i="2"/>
  <c r="L3925" i="2" l="1"/>
  <c r="J3926" i="2"/>
  <c r="K3926" i="2" s="1"/>
  <c r="M3926" i="2" s="1"/>
  <c r="N3924" i="2"/>
  <c r="B3923" i="2"/>
  <c r="A3923" i="2"/>
  <c r="Q3928" i="2"/>
  <c r="I3927" i="2"/>
  <c r="H3927" i="2"/>
  <c r="L3926" i="2" l="1"/>
  <c r="J3927" i="2"/>
  <c r="K3927" i="2" s="1"/>
  <c r="M3927" i="2" s="1"/>
  <c r="N3925" i="2"/>
  <c r="B3924" i="2"/>
  <c r="A3924" i="2"/>
  <c r="Q3929" i="2"/>
  <c r="I3928" i="2"/>
  <c r="H3928" i="2"/>
  <c r="L3927" i="2" l="1"/>
  <c r="J3928" i="2"/>
  <c r="K3928" i="2" s="1"/>
  <c r="M3928" i="2" s="1"/>
  <c r="N3926" i="2"/>
  <c r="B3925" i="2"/>
  <c r="A3925" i="2"/>
  <c r="Q3930" i="2"/>
  <c r="I3929" i="2"/>
  <c r="H3929" i="2"/>
  <c r="L3928" i="2" l="1"/>
  <c r="J3929" i="2"/>
  <c r="K3929" i="2" s="1"/>
  <c r="M3929" i="2" s="1"/>
  <c r="N3927" i="2"/>
  <c r="B3926" i="2"/>
  <c r="A3926" i="2"/>
  <c r="Q3931" i="2"/>
  <c r="I3930" i="2"/>
  <c r="H3930" i="2"/>
  <c r="L3929" i="2" l="1"/>
  <c r="J3930" i="2"/>
  <c r="K3930" i="2" s="1"/>
  <c r="M3930" i="2" s="1"/>
  <c r="N3928" i="2"/>
  <c r="B3927" i="2"/>
  <c r="A3927" i="2"/>
  <c r="Q3932" i="2"/>
  <c r="I3931" i="2"/>
  <c r="H3931" i="2"/>
  <c r="L3930" i="2" l="1"/>
  <c r="J3931" i="2"/>
  <c r="K3931" i="2" s="1"/>
  <c r="M3931" i="2" s="1"/>
  <c r="N3929" i="2"/>
  <c r="B3928" i="2"/>
  <c r="A3928" i="2"/>
  <c r="Q3933" i="2"/>
  <c r="I3932" i="2"/>
  <c r="H3932" i="2"/>
  <c r="L3931" i="2" l="1"/>
  <c r="J3932" i="2"/>
  <c r="K3932" i="2" s="1"/>
  <c r="M3932" i="2" s="1"/>
  <c r="N3930" i="2"/>
  <c r="B3929" i="2"/>
  <c r="A3929" i="2"/>
  <c r="Q3934" i="2"/>
  <c r="I3933" i="2"/>
  <c r="H3933" i="2"/>
  <c r="L3932" i="2" l="1"/>
  <c r="J3933" i="2"/>
  <c r="K3933" i="2" s="1"/>
  <c r="M3933" i="2" s="1"/>
  <c r="N3931" i="2"/>
  <c r="B3930" i="2"/>
  <c r="A3930" i="2"/>
  <c r="Q3935" i="2"/>
  <c r="I3934" i="2"/>
  <c r="H3934" i="2"/>
  <c r="L3933" i="2" l="1"/>
  <c r="J3934" i="2"/>
  <c r="K3934" i="2" s="1"/>
  <c r="M3934" i="2" s="1"/>
  <c r="N3932" i="2"/>
  <c r="B3931" i="2"/>
  <c r="A3931" i="2"/>
  <c r="Q3936" i="2"/>
  <c r="I3935" i="2"/>
  <c r="H3935" i="2"/>
  <c r="L3934" i="2" l="1"/>
  <c r="J3935" i="2"/>
  <c r="K3935" i="2" s="1"/>
  <c r="M3935" i="2" s="1"/>
  <c r="N3933" i="2"/>
  <c r="B3932" i="2"/>
  <c r="A3932" i="2"/>
  <c r="Q3937" i="2"/>
  <c r="I3936" i="2"/>
  <c r="H3936" i="2"/>
  <c r="L3935" i="2" l="1"/>
  <c r="J3936" i="2"/>
  <c r="K3936" i="2" s="1"/>
  <c r="M3936" i="2" s="1"/>
  <c r="N3934" i="2"/>
  <c r="B3933" i="2"/>
  <c r="A3933" i="2"/>
  <c r="Q3938" i="2"/>
  <c r="I3937" i="2"/>
  <c r="H3937" i="2"/>
  <c r="L3936" i="2" l="1"/>
  <c r="J3937" i="2"/>
  <c r="K3937" i="2" s="1"/>
  <c r="M3937" i="2" s="1"/>
  <c r="N3935" i="2"/>
  <c r="B3934" i="2"/>
  <c r="A3934" i="2"/>
  <c r="Q3939" i="2"/>
  <c r="I3938" i="2"/>
  <c r="H3938" i="2"/>
  <c r="L3937" i="2" l="1"/>
  <c r="J3938" i="2"/>
  <c r="K3938" i="2" s="1"/>
  <c r="M3938" i="2" s="1"/>
  <c r="N3936" i="2"/>
  <c r="B3935" i="2"/>
  <c r="A3935" i="2"/>
  <c r="Q3940" i="2"/>
  <c r="I3939" i="2"/>
  <c r="H3939" i="2"/>
  <c r="L3938" i="2" l="1"/>
  <c r="J3939" i="2"/>
  <c r="K3939" i="2" s="1"/>
  <c r="M3939" i="2" s="1"/>
  <c r="N3937" i="2"/>
  <c r="B3936" i="2"/>
  <c r="A3936" i="2"/>
  <c r="Q3941" i="2"/>
  <c r="I3940" i="2"/>
  <c r="H3940" i="2"/>
  <c r="L3939" i="2" l="1"/>
  <c r="J3940" i="2"/>
  <c r="K3940" i="2" s="1"/>
  <c r="M3940" i="2" s="1"/>
  <c r="N3938" i="2"/>
  <c r="B3937" i="2"/>
  <c r="A3937" i="2"/>
  <c r="Q3942" i="2"/>
  <c r="I3941" i="2"/>
  <c r="H3941" i="2"/>
  <c r="L3940" i="2" l="1"/>
  <c r="J3941" i="2"/>
  <c r="K3941" i="2" s="1"/>
  <c r="M3941" i="2" s="1"/>
  <c r="N3939" i="2"/>
  <c r="B3938" i="2"/>
  <c r="A3938" i="2"/>
  <c r="Q3943" i="2"/>
  <c r="I3942" i="2"/>
  <c r="H3942" i="2"/>
  <c r="L3941" i="2" l="1"/>
  <c r="J3942" i="2"/>
  <c r="K3942" i="2" s="1"/>
  <c r="M3942" i="2" s="1"/>
  <c r="B3939" i="2"/>
  <c r="A3939" i="2"/>
  <c r="Q3944" i="2"/>
  <c r="I3943" i="2"/>
  <c r="H3943" i="2"/>
  <c r="L3942" i="2" l="1"/>
  <c r="J3943" i="2"/>
  <c r="K3943" i="2" s="1"/>
  <c r="M3943" i="2" s="1"/>
  <c r="N3941" i="2"/>
  <c r="B3941" i="2" s="1"/>
  <c r="N3940" i="2"/>
  <c r="Q3945" i="2"/>
  <c r="I3944" i="2"/>
  <c r="H3944" i="2"/>
  <c r="L3943" i="2" l="1"/>
  <c r="A3940" i="2"/>
  <c r="J3944" i="2"/>
  <c r="K3944" i="2" s="1"/>
  <c r="M3944" i="2" s="1"/>
  <c r="B3940" i="2"/>
  <c r="A3941" i="2"/>
  <c r="N3942" i="2"/>
  <c r="Q3946" i="2"/>
  <c r="I3945" i="2"/>
  <c r="H3945" i="2"/>
  <c r="L3944" i="2" l="1"/>
  <c r="J3945" i="2"/>
  <c r="K3945" i="2" s="1"/>
  <c r="M3945" i="2" s="1"/>
  <c r="N3943" i="2"/>
  <c r="B3942" i="2"/>
  <c r="A3942" i="2"/>
  <c r="Q3947" i="2"/>
  <c r="I3946" i="2"/>
  <c r="H3946" i="2"/>
  <c r="L3945" i="2" l="1"/>
  <c r="J3946" i="2"/>
  <c r="K3946" i="2" s="1"/>
  <c r="M3946" i="2" s="1"/>
  <c r="N3944" i="2"/>
  <c r="B3943" i="2"/>
  <c r="A3943" i="2"/>
  <c r="Q3948" i="2"/>
  <c r="I3947" i="2"/>
  <c r="H3947" i="2"/>
  <c r="L3946" i="2" l="1"/>
  <c r="J3947" i="2"/>
  <c r="K3947" i="2" s="1"/>
  <c r="M3947" i="2" s="1"/>
  <c r="B3944" i="2"/>
  <c r="A3944" i="2"/>
  <c r="Q3949" i="2"/>
  <c r="I3948" i="2"/>
  <c r="H3948" i="2"/>
  <c r="L3947" i="2" l="1"/>
  <c r="J3948" i="2"/>
  <c r="K3948" i="2" s="1"/>
  <c r="M3948" i="2" s="1"/>
  <c r="N3946" i="2"/>
  <c r="N3945" i="2"/>
  <c r="Q3950" i="2"/>
  <c r="I3949" i="2"/>
  <c r="H3949" i="2"/>
  <c r="L3948" i="2" l="1"/>
  <c r="A3945" i="2"/>
  <c r="J3949" i="2"/>
  <c r="K3949" i="2" s="1"/>
  <c r="M3949" i="2" s="1"/>
  <c r="N3947" i="2"/>
  <c r="B3945" i="2"/>
  <c r="B3946" i="2"/>
  <c r="A3946" i="2"/>
  <c r="Q3951" i="2"/>
  <c r="I3950" i="2"/>
  <c r="H3950" i="2"/>
  <c r="L3949" i="2" l="1"/>
  <c r="B3947" i="2"/>
  <c r="J3950" i="2"/>
  <c r="K3950" i="2" s="1"/>
  <c r="M3950" i="2" s="1"/>
  <c r="A3947" i="2"/>
  <c r="N3948" i="2"/>
  <c r="Q3952" i="2"/>
  <c r="I3951" i="2"/>
  <c r="H3951" i="2"/>
  <c r="L3950" i="2" l="1"/>
  <c r="B3948" i="2"/>
  <c r="J3951" i="2"/>
  <c r="K3951" i="2" s="1"/>
  <c r="M3951" i="2" s="1"/>
  <c r="N3949" i="2"/>
  <c r="A3948" i="2"/>
  <c r="Q3953" i="2"/>
  <c r="I3952" i="2"/>
  <c r="H3952" i="2"/>
  <c r="L3951" i="2" l="1"/>
  <c r="J3952" i="2"/>
  <c r="K3952" i="2" s="1"/>
  <c r="M3952" i="2" s="1"/>
  <c r="N3950" i="2"/>
  <c r="B3949" i="2"/>
  <c r="A3949" i="2"/>
  <c r="Q3954" i="2"/>
  <c r="I3953" i="2"/>
  <c r="H3953" i="2"/>
  <c r="L3952" i="2" l="1"/>
  <c r="J3953" i="2"/>
  <c r="K3953" i="2" s="1"/>
  <c r="M3953" i="2" s="1"/>
  <c r="N3951" i="2"/>
  <c r="B3950" i="2"/>
  <c r="A3950" i="2"/>
  <c r="Q3955" i="2"/>
  <c r="I3954" i="2"/>
  <c r="H3954" i="2"/>
  <c r="L3953" i="2" l="1"/>
  <c r="J3954" i="2"/>
  <c r="K3954" i="2" s="1"/>
  <c r="M3954" i="2" s="1"/>
  <c r="N3952" i="2"/>
  <c r="B3951" i="2"/>
  <c r="A3951" i="2"/>
  <c r="Q3956" i="2"/>
  <c r="H3955" i="2"/>
  <c r="I3955" i="2"/>
  <c r="L3954" i="2" l="1"/>
  <c r="J3955" i="2"/>
  <c r="K3955" i="2" s="1"/>
  <c r="M3955" i="2" s="1"/>
  <c r="N3953" i="2"/>
  <c r="B3952" i="2"/>
  <c r="A3952" i="2"/>
  <c r="Q3957" i="2"/>
  <c r="I3956" i="2"/>
  <c r="H3956" i="2"/>
  <c r="L3955" i="2" l="1"/>
  <c r="J3956" i="2"/>
  <c r="K3956" i="2" s="1"/>
  <c r="M3956" i="2" s="1"/>
  <c r="N3954" i="2"/>
  <c r="B3953" i="2"/>
  <c r="A3953" i="2"/>
  <c r="Q3958" i="2"/>
  <c r="I3957" i="2"/>
  <c r="H3957" i="2"/>
  <c r="L3956" i="2" l="1"/>
  <c r="J3957" i="2"/>
  <c r="K3957" i="2" s="1"/>
  <c r="M3957" i="2" s="1"/>
  <c r="N3955" i="2"/>
  <c r="B3954" i="2"/>
  <c r="A3954" i="2"/>
  <c r="Q3959" i="2"/>
  <c r="I3958" i="2"/>
  <c r="H3958" i="2"/>
  <c r="L3957" i="2" l="1"/>
  <c r="J3958" i="2"/>
  <c r="K3958" i="2" s="1"/>
  <c r="M3958" i="2" s="1"/>
  <c r="N3956" i="2"/>
  <c r="B3955" i="2"/>
  <c r="A3955" i="2"/>
  <c r="Q3960" i="2"/>
  <c r="I3959" i="2"/>
  <c r="H3959" i="2"/>
  <c r="L3958" i="2" l="1"/>
  <c r="J3959" i="2"/>
  <c r="K3959" i="2" s="1"/>
  <c r="M3959" i="2" s="1"/>
  <c r="N3957" i="2"/>
  <c r="B3956" i="2"/>
  <c r="A3956" i="2"/>
  <c r="Q3961" i="2"/>
  <c r="I3960" i="2"/>
  <c r="H3960" i="2"/>
  <c r="L3959" i="2" l="1"/>
  <c r="J3960" i="2"/>
  <c r="K3960" i="2" s="1"/>
  <c r="M3960" i="2" s="1"/>
  <c r="N3958" i="2"/>
  <c r="B3957" i="2"/>
  <c r="A3957" i="2"/>
  <c r="Q3962" i="2"/>
  <c r="I3961" i="2"/>
  <c r="H3961" i="2"/>
  <c r="L3960" i="2" l="1"/>
  <c r="J3961" i="2"/>
  <c r="K3961" i="2" s="1"/>
  <c r="M3961" i="2" s="1"/>
  <c r="N3959" i="2"/>
  <c r="B3958" i="2"/>
  <c r="A3958" i="2"/>
  <c r="Q3963" i="2"/>
  <c r="I3962" i="2"/>
  <c r="H3962" i="2"/>
  <c r="L3961" i="2" l="1"/>
  <c r="J3962" i="2"/>
  <c r="K3962" i="2" s="1"/>
  <c r="M3962" i="2" s="1"/>
  <c r="N3960" i="2"/>
  <c r="B3959" i="2"/>
  <c r="A3959" i="2"/>
  <c r="Q3964" i="2"/>
  <c r="I3963" i="2"/>
  <c r="H3963" i="2"/>
  <c r="L3962" i="2" l="1"/>
  <c r="J3963" i="2"/>
  <c r="K3963" i="2" s="1"/>
  <c r="M3963" i="2" s="1"/>
  <c r="N3961" i="2"/>
  <c r="B3960" i="2"/>
  <c r="A3960" i="2"/>
  <c r="Q3965" i="2"/>
  <c r="I3964" i="2"/>
  <c r="H3964" i="2"/>
  <c r="L3963" i="2" l="1"/>
  <c r="J3964" i="2"/>
  <c r="K3964" i="2" s="1"/>
  <c r="M3964" i="2" s="1"/>
  <c r="N3962" i="2"/>
  <c r="B3961" i="2"/>
  <c r="A3961" i="2"/>
  <c r="Q3966" i="2"/>
  <c r="I3965" i="2"/>
  <c r="H3965" i="2"/>
  <c r="L3964" i="2" l="1"/>
  <c r="N3963" i="2"/>
  <c r="A3963" i="2" s="1"/>
  <c r="J3965" i="2"/>
  <c r="K3965" i="2" s="1"/>
  <c r="M3965" i="2" s="1"/>
  <c r="B3962" i="2"/>
  <c r="A3962" i="2"/>
  <c r="Q3967" i="2"/>
  <c r="I3966" i="2"/>
  <c r="H3966" i="2"/>
  <c r="B3963" i="2" l="1"/>
  <c r="L3965" i="2"/>
  <c r="J3966" i="2"/>
  <c r="K3966" i="2" s="1"/>
  <c r="M3966" i="2" s="1"/>
  <c r="N3964" i="2"/>
  <c r="Q3968" i="2"/>
  <c r="I3967" i="2"/>
  <c r="H3967" i="2"/>
  <c r="L3966" i="2" l="1"/>
  <c r="J3967" i="2"/>
  <c r="K3967" i="2" s="1"/>
  <c r="M3967" i="2" s="1"/>
  <c r="N3966" i="2"/>
  <c r="N3965" i="2"/>
  <c r="B3964" i="2"/>
  <c r="A3964" i="2"/>
  <c r="Q3969" i="2"/>
  <c r="I3968" i="2"/>
  <c r="H3968" i="2"/>
  <c r="L3967" i="2" l="1"/>
  <c r="J3968" i="2"/>
  <c r="K3968" i="2" s="1"/>
  <c r="M3968" i="2" s="1"/>
  <c r="N3967" i="2"/>
  <c r="B3965" i="2"/>
  <c r="A3965" i="2"/>
  <c r="B3966" i="2"/>
  <c r="A3966" i="2"/>
  <c r="Q3970" i="2"/>
  <c r="I3969" i="2"/>
  <c r="H3969" i="2"/>
  <c r="L3968" i="2" l="1"/>
  <c r="J3969" i="2"/>
  <c r="K3969" i="2" s="1"/>
  <c r="M3969" i="2" s="1"/>
  <c r="N3968" i="2"/>
  <c r="B3967" i="2"/>
  <c r="A3967" i="2"/>
  <c r="Q3971" i="2"/>
  <c r="I3970" i="2"/>
  <c r="H3970" i="2"/>
  <c r="L3969" i="2" l="1"/>
  <c r="J3970" i="2"/>
  <c r="K3970" i="2" s="1"/>
  <c r="M3970" i="2" s="1"/>
  <c r="N3969" i="2"/>
  <c r="Q3972" i="2"/>
  <c r="I3971" i="2"/>
  <c r="H3971" i="2"/>
  <c r="L3970" i="2" l="1"/>
  <c r="J3971" i="2"/>
  <c r="K3971" i="2" s="1"/>
  <c r="M3971" i="2" s="1"/>
  <c r="N3970" i="2"/>
  <c r="B3968" i="2"/>
  <c r="A3968" i="2"/>
  <c r="B3969" i="2"/>
  <c r="A3969" i="2"/>
  <c r="Q3973" i="2"/>
  <c r="I3972" i="2"/>
  <c r="H3972" i="2"/>
  <c r="L3971" i="2" l="1"/>
  <c r="J3972" i="2"/>
  <c r="K3972" i="2" s="1"/>
  <c r="M3972" i="2" s="1"/>
  <c r="N3971" i="2"/>
  <c r="B3970" i="2"/>
  <c r="A3970" i="2"/>
  <c r="Q3974" i="2"/>
  <c r="I3973" i="2"/>
  <c r="H3973" i="2"/>
  <c r="L3972" i="2" l="1"/>
  <c r="J3973" i="2"/>
  <c r="K3973" i="2" s="1"/>
  <c r="M3973" i="2" s="1"/>
  <c r="N3972" i="2"/>
  <c r="B3971" i="2"/>
  <c r="A3971" i="2"/>
  <c r="Q3975" i="2"/>
  <c r="I3974" i="2"/>
  <c r="H3974" i="2"/>
  <c r="L3973" i="2" l="1"/>
  <c r="J3974" i="2"/>
  <c r="K3974" i="2" s="1"/>
  <c r="M3974" i="2" s="1"/>
  <c r="N3973" i="2"/>
  <c r="B3972" i="2"/>
  <c r="A3972" i="2"/>
  <c r="Q3976" i="2"/>
  <c r="I3975" i="2"/>
  <c r="H3975" i="2"/>
  <c r="L3974" i="2" l="1"/>
  <c r="J3975" i="2"/>
  <c r="K3975" i="2" s="1"/>
  <c r="M3975" i="2" s="1"/>
  <c r="N3974" i="2"/>
  <c r="B3973" i="2"/>
  <c r="A3973" i="2"/>
  <c r="Q3977" i="2"/>
  <c r="I3976" i="2"/>
  <c r="H3976" i="2"/>
  <c r="L3975" i="2" l="1"/>
  <c r="J3976" i="2"/>
  <c r="K3976" i="2" s="1"/>
  <c r="M3976" i="2" s="1"/>
  <c r="Q3978" i="2"/>
  <c r="I3977" i="2"/>
  <c r="H3977" i="2"/>
  <c r="L3976" i="2" l="1"/>
  <c r="J3977" i="2"/>
  <c r="K3977" i="2" s="1"/>
  <c r="M3977" i="2" s="1"/>
  <c r="N3975" i="2"/>
  <c r="B3974" i="2"/>
  <c r="A3974" i="2"/>
  <c r="Q3979" i="2"/>
  <c r="I3978" i="2"/>
  <c r="H3978" i="2"/>
  <c r="L3977" i="2" l="1"/>
  <c r="J3978" i="2"/>
  <c r="K3978" i="2" s="1"/>
  <c r="M3978" i="2" s="1"/>
  <c r="N3976" i="2"/>
  <c r="B3975" i="2"/>
  <c r="A3975" i="2"/>
  <c r="Q3980" i="2"/>
  <c r="I3979" i="2"/>
  <c r="H3979" i="2"/>
  <c r="L3978" i="2" l="1"/>
  <c r="J3979" i="2"/>
  <c r="K3979" i="2" s="1"/>
  <c r="M3979" i="2" s="1"/>
  <c r="N3977" i="2"/>
  <c r="B3976" i="2"/>
  <c r="A3976" i="2"/>
  <c r="Q3981" i="2"/>
  <c r="I3980" i="2"/>
  <c r="H3980" i="2"/>
  <c r="L3979" i="2" l="1"/>
  <c r="J3980" i="2"/>
  <c r="K3980" i="2" s="1"/>
  <c r="M3980" i="2" s="1"/>
  <c r="N3978" i="2"/>
  <c r="B3977" i="2"/>
  <c r="A3977" i="2"/>
  <c r="Q3982" i="2"/>
  <c r="I3981" i="2"/>
  <c r="H3981" i="2"/>
  <c r="L3980" i="2" l="1"/>
  <c r="B3978" i="2"/>
  <c r="J3981" i="2"/>
  <c r="K3981" i="2" s="1"/>
  <c r="M3981" i="2" s="1"/>
  <c r="A3978" i="2"/>
  <c r="N3979" i="2"/>
  <c r="Q3983" i="2"/>
  <c r="I3982" i="2"/>
  <c r="H3982" i="2"/>
  <c r="L3981" i="2" l="1"/>
  <c r="B3979" i="2"/>
  <c r="J3982" i="2"/>
  <c r="K3982" i="2" s="1"/>
  <c r="M3982" i="2" s="1"/>
  <c r="A3979" i="2"/>
  <c r="N3980" i="2"/>
  <c r="Q3984" i="2"/>
  <c r="I3983" i="2"/>
  <c r="H3983" i="2"/>
  <c r="L3982" i="2" l="1"/>
  <c r="J3983" i="2"/>
  <c r="K3983" i="2" s="1"/>
  <c r="M3983" i="2" s="1"/>
  <c r="N3981" i="2"/>
  <c r="B3980" i="2"/>
  <c r="A3980" i="2"/>
  <c r="Q3985" i="2"/>
  <c r="I3984" i="2"/>
  <c r="H3984" i="2"/>
  <c r="L3983" i="2" l="1"/>
  <c r="J3984" i="2"/>
  <c r="K3984" i="2" s="1"/>
  <c r="M3984" i="2" s="1"/>
  <c r="N3982" i="2"/>
  <c r="B3981" i="2"/>
  <c r="A3981" i="2"/>
  <c r="Q3986" i="2"/>
  <c r="I3985" i="2"/>
  <c r="H3985" i="2"/>
  <c r="L3984" i="2" l="1"/>
  <c r="J3985" i="2"/>
  <c r="K3985" i="2" s="1"/>
  <c r="M3985" i="2" s="1"/>
  <c r="N3983" i="2"/>
  <c r="B3982" i="2"/>
  <c r="A3982" i="2"/>
  <c r="Q3987" i="2"/>
  <c r="I3986" i="2"/>
  <c r="H3986" i="2"/>
  <c r="L3985" i="2" l="1"/>
  <c r="J3986" i="2"/>
  <c r="K3986" i="2" s="1"/>
  <c r="M3986" i="2" s="1"/>
  <c r="N3984" i="2"/>
  <c r="B3983" i="2"/>
  <c r="A3983" i="2"/>
  <c r="Q3988" i="2"/>
  <c r="I3987" i="2"/>
  <c r="H3987" i="2"/>
  <c r="L3986" i="2" l="1"/>
  <c r="J3987" i="2"/>
  <c r="K3987" i="2" s="1"/>
  <c r="M3987" i="2" s="1"/>
  <c r="N3985" i="2"/>
  <c r="B3984" i="2"/>
  <c r="A3984" i="2"/>
  <c r="Q3989" i="2"/>
  <c r="I3988" i="2"/>
  <c r="H3988" i="2"/>
  <c r="L3987" i="2" l="1"/>
  <c r="J3988" i="2"/>
  <c r="K3988" i="2" s="1"/>
  <c r="M3988" i="2" s="1"/>
  <c r="N3986" i="2"/>
  <c r="B3985" i="2"/>
  <c r="A3985" i="2"/>
  <c r="Q3990" i="2"/>
  <c r="I3989" i="2"/>
  <c r="H3989" i="2"/>
  <c r="L3988" i="2" l="1"/>
  <c r="J3989" i="2"/>
  <c r="K3989" i="2" s="1"/>
  <c r="M3989" i="2" s="1"/>
  <c r="N3987" i="2"/>
  <c r="B3986" i="2"/>
  <c r="A3986" i="2"/>
  <c r="Q3991" i="2"/>
  <c r="I3990" i="2"/>
  <c r="H3990" i="2"/>
  <c r="L3989" i="2" l="1"/>
  <c r="J3990" i="2"/>
  <c r="K3990" i="2" s="1"/>
  <c r="M3990" i="2" s="1"/>
  <c r="N3988" i="2"/>
  <c r="B3987" i="2"/>
  <c r="A3987" i="2"/>
  <c r="Q3992" i="2"/>
  <c r="I3991" i="2"/>
  <c r="H3991" i="2"/>
  <c r="L3990" i="2" l="1"/>
  <c r="J3991" i="2"/>
  <c r="K3991" i="2" s="1"/>
  <c r="M3991" i="2" s="1"/>
  <c r="N3989" i="2"/>
  <c r="B3988" i="2"/>
  <c r="A3988" i="2"/>
  <c r="Q3993" i="2"/>
  <c r="I3992" i="2"/>
  <c r="H3992" i="2"/>
  <c r="L3991" i="2" l="1"/>
  <c r="J3992" i="2"/>
  <c r="K3992" i="2" s="1"/>
  <c r="M3992" i="2" s="1"/>
  <c r="N3990" i="2"/>
  <c r="B3989" i="2"/>
  <c r="A3989" i="2"/>
  <c r="Q3994" i="2"/>
  <c r="I3993" i="2"/>
  <c r="H3993" i="2"/>
  <c r="L3992" i="2" l="1"/>
  <c r="J3993" i="2"/>
  <c r="K3993" i="2" s="1"/>
  <c r="M3993" i="2" s="1"/>
  <c r="N3991" i="2"/>
  <c r="B3990" i="2"/>
  <c r="A3990" i="2"/>
  <c r="Q3995" i="2"/>
  <c r="I3994" i="2"/>
  <c r="H3994" i="2"/>
  <c r="L3993" i="2" l="1"/>
  <c r="J3994" i="2"/>
  <c r="K3994" i="2" s="1"/>
  <c r="M3994" i="2" s="1"/>
  <c r="N3992" i="2"/>
  <c r="B3991" i="2"/>
  <c r="A3991" i="2"/>
  <c r="Q3996" i="2"/>
  <c r="I3995" i="2"/>
  <c r="H3995" i="2"/>
  <c r="L3994" i="2" l="1"/>
  <c r="J3995" i="2"/>
  <c r="K3995" i="2" s="1"/>
  <c r="M3995" i="2" s="1"/>
  <c r="N3993" i="2"/>
  <c r="B3992" i="2"/>
  <c r="A3992" i="2"/>
  <c r="Q3997" i="2"/>
  <c r="I3996" i="2"/>
  <c r="H3996" i="2"/>
  <c r="L3995" i="2" l="1"/>
  <c r="J3996" i="2"/>
  <c r="K3996" i="2" s="1"/>
  <c r="M3996" i="2" s="1"/>
  <c r="N3994" i="2"/>
  <c r="B3993" i="2"/>
  <c r="A3993" i="2"/>
  <c r="Q3998" i="2"/>
  <c r="I3997" i="2"/>
  <c r="H3997" i="2"/>
  <c r="L3996" i="2" l="1"/>
  <c r="J3997" i="2"/>
  <c r="K3997" i="2" s="1"/>
  <c r="M3997" i="2" s="1"/>
  <c r="N3995" i="2"/>
  <c r="B3994" i="2"/>
  <c r="A3994" i="2"/>
  <c r="Q3999" i="2"/>
  <c r="I3998" i="2"/>
  <c r="H3998" i="2"/>
  <c r="L3997" i="2" l="1"/>
  <c r="J3998" i="2"/>
  <c r="K3998" i="2" s="1"/>
  <c r="M3998" i="2" s="1"/>
  <c r="N3996" i="2"/>
  <c r="B3995" i="2"/>
  <c r="A3995" i="2"/>
  <c r="Q4000" i="2"/>
  <c r="I3999" i="2"/>
  <c r="H3999" i="2"/>
  <c r="L3998" i="2" l="1"/>
  <c r="J3999" i="2"/>
  <c r="K3999" i="2" s="1"/>
  <c r="M3999" i="2" s="1"/>
  <c r="N3997" i="2"/>
  <c r="B3996" i="2"/>
  <c r="A3996" i="2"/>
  <c r="Q4001" i="2"/>
  <c r="I4000" i="2"/>
  <c r="H4000" i="2"/>
  <c r="L3999" i="2" l="1"/>
  <c r="J4000" i="2"/>
  <c r="K4000" i="2" s="1"/>
  <c r="M4000" i="2" s="1"/>
  <c r="N3998" i="2"/>
  <c r="B3997" i="2"/>
  <c r="A3997" i="2"/>
  <c r="Q4002" i="2"/>
  <c r="I4001" i="2"/>
  <c r="H4001" i="2"/>
  <c r="L4000" i="2" l="1"/>
  <c r="J4001" i="2"/>
  <c r="K4001" i="2" s="1"/>
  <c r="M4001" i="2" s="1"/>
  <c r="N3999" i="2"/>
  <c r="B3998" i="2"/>
  <c r="A3998" i="2"/>
  <c r="Q4003" i="2"/>
  <c r="I4002" i="2"/>
  <c r="H4002" i="2"/>
  <c r="L4001" i="2" l="1"/>
  <c r="J4002" i="2"/>
  <c r="K4002" i="2" s="1"/>
  <c r="M4002" i="2" s="1"/>
  <c r="N4000" i="2"/>
  <c r="B3999" i="2"/>
  <c r="A3999" i="2"/>
  <c r="Q4004" i="2"/>
  <c r="I4003" i="2"/>
  <c r="H4003" i="2"/>
  <c r="L4002" i="2" l="1"/>
  <c r="J4003" i="2"/>
  <c r="K4003" i="2" s="1"/>
  <c r="M4003" i="2" s="1"/>
  <c r="N4001" i="2"/>
  <c r="B4000" i="2"/>
  <c r="A4000" i="2"/>
  <c r="Q4005" i="2"/>
  <c r="I4004" i="2"/>
  <c r="H4004" i="2"/>
  <c r="L4003" i="2" l="1"/>
  <c r="J4004" i="2"/>
  <c r="K4004" i="2" s="1"/>
  <c r="M4004" i="2" s="1"/>
  <c r="N4002" i="2"/>
  <c r="B4001" i="2"/>
  <c r="A4001" i="2"/>
  <c r="Q4006" i="2"/>
  <c r="I4005" i="2"/>
  <c r="H4005" i="2"/>
  <c r="L4004" i="2" l="1"/>
  <c r="J4005" i="2"/>
  <c r="K4005" i="2" s="1"/>
  <c r="M4005" i="2" s="1"/>
  <c r="N4003" i="2"/>
  <c r="B4002" i="2"/>
  <c r="A4002" i="2"/>
  <c r="Q4007" i="2"/>
  <c r="I4006" i="2"/>
  <c r="H4006" i="2"/>
  <c r="L4005" i="2" l="1"/>
  <c r="J4006" i="2"/>
  <c r="K4006" i="2" s="1"/>
  <c r="M4006" i="2" s="1"/>
  <c r="B4003" i="2"/>
  <c r="A4003" i="2"/>
  <c r="Q4008" i="2"/>
  <c r="I4007" i="2"/>
  <c r="H4007" i="2"/>
  <c r="L4006" i="2" l="1"/>
  <c r="J4007" i="2"/>
  <c r="K4007" i="2" s="1"/>
  <c r="M4007" i="2" s="1"/>
  <c r="N4005" i="2"/>
  <c r="N4004" i="2"/>
  <c r="Q4009" i="2"/>
  <c r="I4008" i="2"/>
  <c r="H4008" i="2"/>
  <c r="L4007" i="2" l="1"/>
  <c r="B4004" i="2"/>
  <c r="J4008" i="2"/>
  <c r="K4008" i="2" s="1"/>
  <c r="M4008" i="2" s="1"/>
  <c r="A4004" i="2"/>
  <c r="B4005" i="2"/>
  <c r="A4005" i="2"/>
  <c r="Q4010" i="2"/>
  <c r="I4009" i="2"/>
  <c r="H4009" i="2"/>
  <c r="L4008" i="2" l="1"/>
  <c r="J4009" i="2"/>
  <c r="K4009" i="2" s="1"/>
  <c r="M4009" i="2" s="1"/>
  <c r="N4007" i="2"/>
  <c r="B4007" i="2" s="1"/>
  <c r="N4006" i="2"/>
  <c r="Q4011" i="2"/>
  <c r="I4010" i="2"/>
  <c r="H4010" i="2"/>
  <c r="L4009" i="2" l="1"/>
  <c r="A4006" i="2"/>
  <c r="J4010" i="2"/>
  <c r="K4010" i="2" s="1"/>
  <c r="M4010" i="2" s="1"/>
  <c r="A4007" i="2"/>
  <c r="N4008" i="2"/>
  <c r="B4006" i="2"/>
  <c r="Q4012" i="2"/>
  <c r="I4011" i="2"/>
  <c r="H4011" i="2"/>
  <c r="L4010" i="2" l="1"/>
  <c r="J4011" i="2"/>
  <c r="K4011" i="2" s="1"/>
  <c r="M4011" i="2" s="1"/>
  <c r="N4009" i="2"/>
  <c r="B4008" i="2"/>
  <c r="A4008" i="2"/>
  <c r="Q4013" i="2"/>
  <c r="I4012" i="2"/>
  <c r="H4012" i="2"/>
  <c r="L4011" i="2" l="1"/>
  <c r="J4012" i="2"/>
  <c r="K4012" i="2" s="1"/>
  <c r="M4012" i="2" s="1"/>
  <c r="N4010" i="2"/>
  <c r="B4009" i="2"/>
  <c r="A4009" i="2"/>
  <c r="Q4014" i="2"/>
  <c r="I4013" i="2"/>
  <c r="H4013" i="2"/>
  <c r="L4012" i="2" l="1"/>
  <c r="J4013" i="2"/>
  <c r="K4013" i="2" s="1"/>
  <c r="M4013" i="2" s="1"/>
  <c r="N4011" i="2"/>
  <c r="B4010" i="2"/>
  <c r="A4010" i="2"/>
  <c r="Q4015" i="2"/>
  <c r="I4014" i="2"/>
  <c r="H4014" i="2"/>
  <c r="L4013" i="2" l="1"/>
  <c r="J4014" i="2"/>
  <c r="K4014" i="2" s="1"/>
  <c r="M4014" i="2" s="1"/>
  <c r="N4012" i="2"/>
  <c r="B4011" i="2"/>
  <c r="A4011" i="2"/>
  <c r="Q4016" i="2"/>
  <c r="I4015" i="2"/>
  <c r="H4015" i="2"/>
  <c r="L4014" i="2" l="1"/>
  <c r="J4015" i="2"/>
  <c r="K4015" i="2" s="1"/>
  <c r="M4015" i="2" s="1"/>
  <c r="N4013" i="2"/>
  <c r="B4012" i="2"/>
  <c r="A4012" i="2"/>
  <c r="Q4017" i="2"/>
  <c r="I4016" i="2"/>
  <c r="H4016" i="2"/>
  <c r="L4015" i="2" l="1"/>
  <c r="J4016" i="2"/>
  <c r="K4016" i="2" s="1"/>
  <c r="M4016" i="2" s="1"/>
  <c r="N4014" i="2"/>
  <c r="B4013" i="2"/>
  <c r="A4013" i="2"/>
  <c r="Q4018" i="2"/>
  <c r="I4017" i="2"/>
  <c r="H4017" i="2"/>
  <c r="L4016" i="2" l="1"/>
  <c r="J4017" i="2"/>
  <c r="K4017" i="2" s="1"/>
  <c r="M4017" i="2" s="1"/>
  <c r="N4015" i="2"/>
  <c r="B4014" i="2"/>
  <c r="A4014" i="2"/>
  <c r="Q4019" i="2"/>
  <c r="I4018" i="2"/>
  <c r="H4018" i="2"/>
  <c r="L4017" i="2" l="1"/>
  <c r="J4018" i="2"/>
  <c r="K4018" i="2" s="1"/>
  <c r="M4018" i="2" s="1"/>
  <c r="N4016" i="2"/>
  <c r="B4015" i="2"/>
  <c r="A4015" i="2"/>
  <c r="Q4020" i="2"/>
  <c r="I4019" i="2"/>
  <c r="H4019" i="2"/>
  <c r="L4018" i="2" l="1"/>
  <c r="J4019" i="2"/>
  <c r="K4019" i="2" s="1"/>
  <c r="M4019" i="2" s="1"/>
  <c r="N4017" i="2"/>
  <c r="B4016" i="2"/>
  <c r="A4016" i="2"/>
  <c r="Q4021" i="2"/>
  <c r="I4020" i="2"/>
  <c r="H4020" i="2"/>
  <c r="L4019" i="2" l="1"/>
  <c r="J4020" i="2"/>
  <c r="K4020" i="2" s="1"/>
  <c r="M4020" i="2" s="1"/>
  <c r="N4018" i="2"/>
  <c r="B4017" i="2"/>
  <c r="A4017" i="2"/>
  <c r="Q4022" i="2"/>
  <c r="I4021" i="2"/>
  <c r="H4021" i="2"/>
  <c r="L4020" i="2" l="1"/>
  <c r="J4021" i="2"/>
  <c r="K4021" i="2" s="1"/>
  <c r="M4021" i="2" s="1"/>
  <c r="N4019" i="2"/>
  <c r="B4018" i="2"/>
  <c r="A4018" i="2"/>
  <c r="Q4023" i="2"/>
  <c r="I4022" i="2"/>
  <c r="H4022" i="2"/>
  <c r="L4021" i="2" l="1"/>
  <c r="J4022" i="2"/>
  <c r="K4022" i="2" s="1"/>
  <c r="M4022" i="2" s="1"/>
  <c r="N4020" i="2"/>
  <c r="B4019" i="2"/>
  <c r="A4019" i="2"/>
  <c r="Q4024" i="2"/>
  <c r="I4023" i="2"/>
  <c r="H4023" i="2"/>
  <c r="L4022" i="2" l="1"/>
  <c r="J4023" i="2"/>
  <c r="K4023" i="2" s="1"/>
  <c r="M4023" i="2" s="1"/>
  <c r="N4021" i="2"/>
  <c r="B4020" i="2"/>
  <c r="A4020" i="2"/>
  <c r="Q4025" i="2"/>
  <c r="I4024" i="2"/>
  <c r="H4024" i="2"/>
  <c r="L4023" i="2" l="1"/>
  <c r="J4024" i="2"/>
  <c r="K4024" i="2" s="1"/>
  <c r="M4024" i="2" s="1"/>
  <c r="N4022" i="2"/>
  <c r="B4021" i="2"/>
  <c r="A4021" i="2"/>
  <c r="Q4026" i="2"/>
  <c r="I4025" i="2"/>
  <c r="H4025" i="2"/>
  <c r="L4024" i="2" l="1"/>
  <c r="J4025" i="2"/>
  <c r="K4025" i="2" s="1"/>
  <c r="M4025" i="2" s="1"/>
  <c r="N4023" i="2"/>
  <c r="B4022" i="2"/>
  <c r="A4022" i="2"/>
  <c r="Q4027" i="2"/>
  <c r="I4026" i="2"/>
  <c r="H4026" i="2"/>
  <c r="L4025" i="2" l="1"/>
  <c r="J4026" i="2"/>
  <c r="K4026" i="2" s="1"/>
  <c r="M4026" i="2" s="1"/>
  <c r="N4024" i="2"/>
  <c r="B4023" i="2"/>
  <c r="A4023" i="2"/>
  <c r="Q4028" i="2"/>
  <c r="I4027" i="2"/>
  <c r="H4027" i="2"/>
  <c r="L4026" i="2" l="1"/>
  <c r="J4027" i="2"/>
  <c r="K4027" i="2" s="1"/>
  <c r="M4027" i="2" s="1"/>
  <c r="N4025" i="2"/>
  <c r="B4024" i="2"/>
  <c r="A4024" i="2"/>
  <c r="Q4029" i="2"/>
  <c r="I4028" i="2"/>
  <c r="H4028" i="2"/>
  <c r="L4027" i="2" l="1"/>
  <c r="J4028" i="2"/>
  <c r="K4028" i="2" s="1"/>
  <c r="M4028" i="2" s="1"/>
  <c r="N4026" i="2"/>
  <c r="B4025" i="2"/>
  <c r="A4025" i="2"/>
  <c r="Q4030" i="2"/>
  <c r="I4029" i="2"/>
  <c r="H4029" i="2"/>
  <c r="L4028" i="2" l="1"/>
  <c r="J4029" i="2"/>
  <c r="K4029" i="2" s="1"/>
  <c r="M4029" i="2" s="1"/>
  <c r="N4027" i="2"/>
  <c r="B4026" i="2"/>
  <c r="A4026" i="2"/>
  <c r="Q4031" i="2"/>
  <c r="I4030" i="2"/>
  <c r="H4030" i="2"/>
  <c r="L4029" i="2" l="1"/>
  <c r="J4030" i="2"/>
  <c r="K4030" i="2" s="1"/>
  <c r="M4030" i="2" s="1"/>
  <c r="N4028" i="2"/>
  <c r="B4027" i="2"/>
  <c r="A4027" i="2"/>
  <c r="Q4032" i="2"/>
  <c r="I4031" i="2"/>
  <c r="H4031" i="2"/>
  <c r="L4030" i="2" l="1"/>
  <c r="J4031" i="2"/>
  <c r="K4031" i="2" s="1"/>
  <c r="M4031" i="2" s="1"/>
  <c r="N4029" i="2"/>
  <c r="B4028" i="2"/>
  <c r="A4028" i="2"/>
  <c r="Q4033" i="2"/>
  <c r="I4032" i="2"/>
  <c r="H4032" i="2"/>
  <c r="L4031" i="2" l="1"/>
  <c r="J4032" i="2"/>
  <c r="K4032" i="2" s="1"/>
  <c r="M4032" i="2" s="1"/>
  <c r="N4030" i="2"/>
  <c r="B4029" i="2"/>
  <c r="A4029" i="2"/>
  <c r="Q4034" i="2"/>
  <c r="I4033" i="2"/>
  <c r="H4033" i="2"/>
  <c r="L4032" i="2" l="1"/>
  <c r="J4033" i="2"/>
  <c r="K4033" i="2" s="1"/>
  <c r="M4033" i="2" s="1"/>
  <c r="N4031" i="2"/>
  <c r="B4030" i="2"/>
  <c r="A4030" i="2"/>
  <c r="Q4035" i="2"/>
  <c r="I4034" i="2"/>
  <c r="H4034" i="2"/>
  <c r="L4033" i="2" l="1"/>
  <c r="J4034" i="2"/>
  <c r="K4034" i="2" s="1"/>
  <c r="M4034" i="2" s="1"/>
  <c r="N4032" i="2"/>
  <c r="B4031" i="2"/>
  <c r="A4031" i="2"/>
  <c r="Q4036" i="2"/>
  <c r="I4035" i="2"/>
  <c r="H4035" i="2"/>
  <c r="L4034" i="2" l="1"/>
  <c r="J4035" i="2"/>
  <c r="K4035" i="2" s="1"/>
  <c r="M4035" i="2" s="1"/>
  <c r="N4033" i="2"/>
  <c r="B4032" i="2"/>
  <c r="A4032" i="2"/>
  <c r="Q4037" i="2"/>
  <c r="I4036" i="2"/>
  <c r="H4036" i="2"/>
  <c r="L4035" i="2" l="1"/>
  <c r="J4036" i="2"/>
  <c r="K4036" i="2" s="1"/>
  <c r="M4036" i="2" s="1"/>
  <c r="N4034" i="2"/>
  <c r="B4033" i="2"/>
  <c r="A4033" i="2"/>
  <c r="Q4038" i="2"/>
  <c r="I4037" i="2"/>
  <c r="H4037" i="2"/>
  <c r="L4036" i="2" l="1"/>
  <c r="J4037" i="2"/>
  <c r="K4037" i="2" s="1"/>
  <c r="M4037" i="2" s="1"/>
  <c r="N4035" i="2"/>
  <c r="B4034" i="2"/>
  <c r="A4034" i="2"/>
  <c r="Q4039" i="2"/>
  <c r="I4038" i="2"/>
  <c r="H4038" i="2"/>
  <c r="L4037" i="2" l="1"/>
  <c r="J4038" i="2"/>
  <c r="K4038" i="2" s="1"/>
  <c r="M4038" i="2" s="1"/>
  <c r="N4036" i="2"/>
  <c r="B4035" i="2"/>
  <c r="A4035" i="2"/>
  <c r="Q4040" i="2"/>
  <c r="I4039" i="2"/>
  <c r="H4039" i="2"/>
  <c r="L4038" i="2" l="1"/>
  <c r="J4039" i="2"/>
  <c r="K4039" i="2" s="1"/>
  <c r="M4039" i="2" s="1"/>
  <c r="N4037" i="2"/>
  <c r="B4036" i="2"/>
  <c r="A4036" i="2"/>
  <c r="Q4041" i="2"/>
  <c r="I4040" i="2"/>
  <c r="H4040" i="2"/>
  <c r="L4039" i="2" l="1"/>
  <c r="J4040" i="2"/>
  <c r="K4040" i="2" s="1"/>
  <c r="M4040" i="2" s="1"/>
  <c r="N4038" i="2"/>
  <c r="B4037" i="2"/>
  <c r="A4037" i="2"/>
  <c r="Q4042" i="2"/>
  <c r="I4041" i="2"/>
  <c r="H4041" i="2"/>
  <c r="L4040" i="2" l="1"/>
  <c r="J4041" i="2"/>
  <c r="K4041" i="2" s="1"/>
  <c r="M4041" i="2" s="1"/>
  <c r="N4039" i="2"/>
  <c r="B4038" i="2"/>
  <c r="A4038" i="2"/>
  <c r="Q4043" i="2"/>
  <c r="I4042" i="2"/>
  <c r="H4042" i="2"/>
  <c r="L4041" i="2" l="1"/>
  <c r="J4042" i="2"/>
  <c r="K4042" i="2" s="1"/>
  <c r="M4042" i="2" s="1"/>
  <c r="N4040" i="2"/>
  <c r="B4039" i="2"/>
  <c r="A4039" i="2"/>
  <c r="Q4044" i="2"/>
  <c r="I4043" i="2"/>
  <c r="H4043" i="2"/>
  <c r="L4042" i="2" l="1"/>
  <c r="J4043" i="2"/>
  <c r="K4043" i="2" s="1"/>
  <c r="M4043" i="2" s="1"/>
  <c r="N4041" i="2"/>
  <c r="B4040" i="2"/>
  <c r="A4040" i="2"/>
  <c r="Q4045" i="2"/>
  <c r="I4044" i="2"/>
  <c r="H4044" i="2"/>
  <c r="L4043" i="2" l="1"/>
  <c r="J4044" i="2"/>
  <c r="K4044" i="2" s="1"/>
  <c r="M4044" i="2" s="1"/>
  <c r="N4042" i="2"/>
  <c r="B4041" i="2"/>
  <c r="A4041" i="2"/>
  <c r="Q4046" i="2"/>
  <c r="I4045" i="2"/>
  <c r="H4045" i="2"/>
  <c r="L4044" i="2" l="1"/>
  <c r="J4045" i="2"/>
  <c r="K4045" i="2" s="1"/>
  <c r="M4045" i="2" s="1"/>
  <c r="N4043" i="2"/>
  <c r="B4042" i="2"/>
  <c r="A4042" i="2"/>
  <c r="Q4047" i="2"/>
  <c r="I4046" i="2"/>
  <c r="H4046" i="2"/>
  <c r="L4045" i="2" l="1"/>
  <c r="J4046" i="2"/>
  <c r="K4046" i="2" s="1"/>
  <c r="M4046" i="2" s="1"/>
  <c r="N4044" i="2"/>
  <c r="B4043" i="2"/>
  <c r="A4043" i="2"/>
  <c r="Q4048" i="2"/>
  <c r="I4047" i="2"/>
  <c r="H4047" i="2"/>
  <c r="L4046" i="2" l="1"/>
  <c r="J4047" i="2"/>
  <c r="K4047" i="2" s="1"/>
  <c r="M4047" i="2" s="1"/>
  <c r="N4045" i="2"/>
  <c r="B4044" i="2"/>
  <c r="A4044" i="2"/>
  <c r="Q4049" i="2"/>
  <c r="I4048" i="2"/>
  <c r="H4048" i="2"/>
  <c r="L4047" i="2" l="1"/>
  <c r="J4048" i="2"/>
  <c r="K4048" i="2" s="1"/>
  <c r="M4048" i="2" s="1"/>
  <c r="N4046" i="2"/>
  <c r="B4045" i="2"/>
  <c r="A4045" i="2"/>
  <c r="Q4050" i="2"/>
  <c r="I4049" i="2"/>
  <c r="H4049" i="2"/>
  <c r="L4048" i="2" l="1"/>
  <c r="J4049" i="2"/>
  <c r="K4049" i="2" s="1"/>
  <c r="M4049" i="2" s="1"/>
  <c r="N4047" i="2"/>
  <c r="B4046" i="2"/>
  <c r="A4046" i="2"/>
  <c r="Q4051" i="2"/>
  <c r="I4050" i="2"/>
  <c r="H4050" i="2"/>
  <c r="L4049" i="2" l="1"/>
  <c r="J4050" i="2"/>
  <c r="K4050" i="2" s="1"/>
  <c r="M4050" i="2" s="1"/>
  <c r="N4048" i="2"/>
  <c r="B4047" i="2"/>
  <c r="A4047" i="2"/>
  <c r="Q4052" i="2"/>
  <c r="I4051" i="2"/>
  <c r="H4051" i="2"/>
  <c r="L4050" i="2" l="1"/>
  <c r="J4051" i="2"/>
  <c r="K4051" i="2" s="1"/>
  <c r="M4051" i="2" s="1"/>
  <c r="N4049" i="2"/>
  <c r="B4048" i="2"/>
  <c r="A4048" i="2"/>
  <c r="Q4053" i="2"/>
  <c r="I4052" i="2"/>
  <c r="H4052" i="2"/>
  <c r="L4051" i="2" l="1"/>
  <c r="J4052" i="2"/>
  <c r="K4052" i="2" s="1"/>
  <c r="M4052" i="2" s="1"/>
  <c r="N4050" i="2"/>
  <c r="B4049" i="2"/>
  <c r="A4049" i="2"/>
  <c r="Q4054" i="2"/>
  <c r="I4053" i="2"/>
  <c r="H4053" i="2"/>
  <c r="L4052" i="2" l="1"/>
  <c r="J4053" i="2"/>
  <c r="K4053" i="2" s="1"/>
  <c r="M4053" i="2" s="1"/>
  <c r="N4051" i="2"/>
  <c r="B4050" i="2"/>
  <c r="A4050" i="2"/>
  <c r="Q4055" i="2"/>
  <c r="I4054" i="2"/>
  <c r="H4054" i="2"/>
  <c r="L4053" i="2" l="1"/>
  <c r="J4054" i="2"/>
  <c r="K4054" i="2" s="1"/>
  <c r="M4054" i="2" s="1"/>
  <c r="N4052" i="2"/>
  <c r="B4051" i="2"/>
  <c r="A4051" i="2"/>
  <c r="Q4056" i="2"/>
  <c r="I4055" i="2"/>
  <c r="H4055" i="2"/>
  <c r="L4054" i="2" l="1"/>
  <c r="J4055" i="2"/>
  <c r="K4055" i="2" s="1"/>
  <c r="M4055" i="2" s="1"/>
  <c r="N4053" i="2"/>
  <c r="B4052" i="2"/>
  <c r="A4052" i="2"/>
  <c r="Q4057" i="2"/>
  <c r="I4056" i="2"/>
  <c r="H4056" i="2"/>
  <c r="L4055" i="2" l="1"/>
  <c r="J4056" i="2"/>
  <c r="K4056" i="2" s="1"/>
  <c r="M4056" i="2" s="1"/>
  <c r="N4054" i="2"/>
  <c r="B4053" i="2"/>
  <c r="A4053" i="2"/>
  <c r="Q4058" i="2"/>
  <c r="I4057" i="2"/>
  <c r="H4057" i="2"/>
  <c r="L4056" i="2" l="1"/>
  <c r="J4057" i="2"/>
  <c r="K4057" i="2" s="1"/>
  <c r="M4057" i="2" s="1"/>
  <c r="N4055" i="2"/>
  <c r="B4054" i="2"/>
  <c r="A4054" i="2"/>
  <c r="Q4059" i="2"/>
  <c r="I4058" i="2"/>
  <c r="H4058" i="2"/>
  <c r="L4057" i="2" l="1"/>
  <c r="J4058" i="2"/>
  <c r="K4058" i="2" s="1"/>
  <c r="M4058" i="2" s="1"/>
  <c r="N4056" i="2"/>
  <c r="B4055" i="2"/>
  <c r="A4055" i="2"/>
  <c r="Q4060" i="2"/>
  <c r="I4059" i="2"/>
  <c r="H4059" i="2"/>
  <c r="L4058" i="2" l="1"/>
  <c r="J4059" i="2"/>
  <c r="K4059" i="2" s="1"/>
  <c r="M4059" i="2" s="1"/>
  <c r="N4057" i="2"/>
  <c r="B4056" i="2"/>
  <c r="A4056" i="2"/>
  <c r="Q4061" i="2"/>
  <c r="I4060" i="2"/>
  <c r="H4060" i="2"/>
  <c r="L4059" i="2" l="1"/>
  <c r="J4060" i="2"/>
  <c r="K4060" i="2" s="1"/>
  <c r="M4060" i="2" s="1"/>
  <c r="N4058" i="2"/>
  <c r="B4057" i="2"/>
  <c r="A4057" i="2"/>
  <c r="Q4062" i="2"/>
  <c r="I4061" i="2"/>
  <c r="H4061" i="2"/>
  <c r="L4060" i="2" l="1"/>
  <c r="J4061" i="2"/>
  <c r="K4061" i="2" s="1"/>
  <c r="M4061" i="2" s="1"/>
  <c r="N4059" i="2"/>
  <c r="B4058" i="2"/>
  <c r="A4058" i="2"/>
  <c r="Q4063" i="2"/>
  <c r="I4062" i="2"/>
  <c r="H4062" i="2"/>
  <c r="L4061" i="2" l="1"/>
  <c r="J4062" i="2"/>
  <c r="K4062" i="2" s="1"/>
  <c r="M4062" i="2" s="1"/>
  <c r="N4060" i="2"/>
  <c r="B4059" i="2"/>
  <c r="A4059" i="2"/>
  <c r="Q4064" i="2"/>
  <c r="I4063" i="2"/>
  <c r="H4063" i="2"/>
  <c r="L4062" i="2" l="1"/>
  <c r="J4063" i="2"/>
  <c r="K4063" i="2" s="1"/>
  <c r="M4063" i="2" s="1"/>
  <c r="N4061" i="2"/>
  <c r="B4060" i="2"/>
  <c r="A4060" i="2"/>
  <c r="Q4065" i="2"/>
  <c r="I4064" i="2"/>
  <c r="H4064" i="2"/>
  <c r="L4063" i="2" l="1"/>
  <c r="J4064" i="2"/>
  <c r="K4064" i="2" s="1"/>
  <c r="M4064" i="2" s="1"/>
  <c r="N4062" i="2"/>
  <c r="B4061" i="2"/>
  <c r="A4061" i="2"/>
  <c r="Q4066" i="2"/>
  <c r="I4065" i="2"/>
  <c r="H4065" i="2"/>
  <c r="L4064" i="2" l="1"/>
  <c r="J4065" i="2"/>
  <c r="K4065" i="2" s="1"/>
  <c r="M4065" i="2" s="1"/>
  <c r="N4063" i="2"/>
  <c r="B4062" i="2"/>
  <c r="A4062" i="2"/>
  <c r="Q4067" i="2"/>
  <c r="I4066" i="2"/>
  <c r="H4066" i="2"/>
  <c r="L4065" i="2" l="1"/>
  <c r="J4066" i="2"/>
  <c r="K4066" i="2" s="1"/>
  <c r="M4066" i="2" s="1"/>
  <c r="N4064" i="2"/>
  <c r="B4063" i="2"/>
  <c r="A4063" i="2"/>
  <c r="Q4068" i="2"/>
  <c r="I4067" i="2"/>
  <c r="H4067" i="2"/>
  <c r="L4066" i="2" l="1"/>
  <c r="J4067" i="2"/>
  <c r="K4067" i="2" s="1"/>
  <c r="M4067" i="2" s="1"/>
  <c r="N4065" i="2"/>
  <c r="B4064" i="2"/>
  <c r="A4064" i="2"/>
  <c r="Q4069" i="2"/>
  <c r="I4068" i="2"/>
  <c r="H4068" i="2"/>
  <c r="L4067" i="2" l="1"/>
  <c r="J4068" i="2"/>
  <c r="K4068" i="2" s="1"/>
  <c r="M4068" i="2" s="1"/>
  <c r="N4066" i="2"/>
  <c r="B4065" i="2"/>
  <c r="A4065" i="2"/>
  <c r="Q4070" i="2"/>
  <c r="I4069" i="2"/>
  <c r="H4069" i="2"/>
  <c r="L4068" i="2" l="1"/>
  <c r="J4069" i="2"/>
  <c r="K4069" i="2" s="1"/>
  <c r="M4069" i="2" s="1"/>
  <c r="N4067" i="2"/>
  <c r="B4066" i="2"/>
  <c r="A4066" i="2"/>
  <c r="Q4071" i="2"/>
  <c r="I4070" i="2"/>
  <c r="H4070" i="2"/>
  <c r="L4069" i="2" l="1"/>
  <c r="J4070" i="2"/>
  <c r="K4070" i="2" s="1"/>
  <c r="M4070" i="2" s="1"/>
  <c r="N4068" i="2"/>
  <c r="B4067" i="2"/>
  <c r="A4067" i="2"/>
  <c r="Q4072" i="2"/>
  <c r="I4071" i="2"/>
  <c r="H4071" i="2"/>
  <c r="L4070" i="2" l="1"/>
  <c r="J4071" i="2"/>
  <c r="K4071" i="2" s="1"/>
  <c r="M4071" i="2" s="1"/>
  <c r="N4069" i="2"/>
  <c r="B4068" i="2"/>
  <c r="A4068" i="2"/>
  <c r="Q4073" i="2"/>
  <c r="I4072" i="2"/>
  <c r="H4072" i="2"/>
  <c r="L4071" i="2" l="1"/>
  <c r="J4072" i="2"/>
  <c r="K4072" i="2" s="1"/>
  <c r="M4072" i="2" s="1"/>
  <c r="N4070" i="2"/>
  <c r="B4069" i="2"/>
  <c r="A4069" i="2"/>
  <c r="Q4074" i="2"/>
  <c r="I4073" i="2"/>
  <c r="H4073" i="2"/>
  <c r="L4072" i="2" l="1"/>
  <c r="J4073" i="2"/>
  <c r="K4073" i="2" s="1"/>
  <c r="M4073" i="2" s="1"/>
  <c r="N4071" i="2"/>
  <c r="B4070" i="2"/>
  <c r="A4070" i="2"/>
  <c r="Q4075" i="2"/>
  <c r="I4074" i="2"/>
  <c r="H4074" i="2"/>
  <c r="L4073" i="2" l="1"/>
  <c r="J4074" i="2"/>
  <c r="K4074" i="2" s="1"/>
  <c r="M4074" i="2" s="1"/>
  <c r="N4072" i="2"/>
  <c r="B4071" i="2"/>
  <c r="A4071" i="2"/>
  <c r="Q4076" i="2"/>
  <c r="I4075" i="2"/>
  <c r="H4075" i="2"/>
  <c r="L4074" i="2" l="1"/>
  <c r="J4075" i="2"/>
  <c r="K4075" i="2" s="1"/>
  <c r="M4075" i="2" s="1"/>
  <c r="N4073" i="2"/>
  <c r="B4072" i="2"/>
  <c r="A4072" i="2"/>
  <c r="Q4077" i="2"/>
  <c r="I4076" i="2"/>
  <c r="H4076" i="2"/>
  <c r="L4075" i="2" l="1"/>
  <c r="J4076" i="2"/>
  <c r="K4076" i="2" s="1"/>
  <c r="M4076" i="2" s="1"/>
  <c r="N4074" i="2"/>
  <c r="B4073" i="2"/>
  <c r="A4073" i="2"/>
  <c r="Q4078" i="2"/>
  <c r="I4077" i="2"/>
  <c r="H4077" i="2"/>
  <c r="L4076" i="2" l="1"/>
  <c r="J4077" i="2"/>
  <c r="K4077" i="2" s="1"/>
  <c r="M4077" i="2" s="1"/>
  <c r="N4075" i="2"/>
  <c r="B4074" i="2"/>
  <c r="A4074" i="2"/>
  <c r="Q4079" i="2"/>
  <c r="I4078" i="2"/>
  <c r="H4078" i="2"/>
  <c r="L4077" i="2" l="1"/>
  <c r="J4078" i="2"/>
  <c r="K4078" i="2" s="1"/>
  <c r="M4078" i="2" s="1"/>
  <c r="N4076" i="2"/>
  <c r="B4075" i="2"/>
  <c r="A4075" i="2"/>
  <c r="Q4080" i="2"/>
  <c r="I4079" i="2"/>
  <c r="H4079" i="2"/>
  <c r="L4078" i="2" l="1"/>
  <c r="J4079" i="2"/>
  <c r="K4079" i="2" s="1"/>
  <c r="M4079" i="2" s="1"/>
  <c r="N4077" i="2"/>
  <c r="B4076" i="2"/>
  <c r="A4076" i="2"/>
  <c r="Q4081" i="2"/>
  <c r="I4080" i="2"/>
  <c r="H4080" i="2"/>
  <c r="L4079" i="2" l="1"/>
  <c r="J4080" i="2"/>
  <c r="K4080" i="2" s="1"/>
  <c r="M4080" i="2" s="1"/>
  <c r="N4078" i="2"/>
  <c r="B4077" i="2"/>
  <c r="A4077" i="2"/>
  <c r="Q4082" i="2"/>
  <c r="I4081" i="2"/>
  <c r="H4081" i="2"/>
  <c r="L4080" i="2" l="1"/>
  <c r="J4081" i="2"/>
  <c r="K4081" i="2" s="1"/>
  <c r="M4081" i="2" s="1"/>
  <c r="N4079" i="2"/>
  <c r="B4078" i="2"/>
  <c r="A4078" i="2"/>
  <c r="Q4083" i="2"/>
  <c r="I4082" i="2"/>
  <c r="H4082" i="2"/>
  <c r="L4081" i="2" l="1"/>
  <c r="J4082" i="2"/>
  <c r="K4082" i="2" s="1"/>
  <c r="M4082" i="2" s="1"/>
  <c r="N4080" i="2"/>
  <c r="B4079" i="2"/>
  <c r="A4079" i="2"/>
  <c r="Q4084" i="2"/>
  <c r="I4083" i="2"/>
  <c r="H4083" i="2"/>
  <c r="L4082" i="2" l="1"/>
  <c r="J4083" i="2"/>
  <c r="K4083" i="2" s="1"/>
  <c r="M4083" i="2" s="1"/>
  <c r="N4081" i="2"/>
  <c r="B4080" i="2"/>
  <c r="A4080" i="2"/>
  <c r="Q4085" i="2"/>
  <c r="I4084" i="2"/>
  <c r="H4084" i="2"/>
  <c r="L4083" i="2" l="1"/>
  <c r="J4084" i="2"/>
  <c r="K4084" i="2" s="1"/>
  <c r="M4084" i="2" s="1"/>
  <c r="N4082" i="2"/>
  <c r="B4081" i="2"/>
  <c r="A4081" i="2"/>
  <c r="Q4086" i="2"/>
  <c r="I4085" i="2"/>
  <c r="H4085" i="2"/>
  <c r="L4084" i="2" l="1"/>
  <c r="J4085" i="2"/>
  <c r="K4085" i="2" s="1"/>
  <c r="M4085" i="2" s="1"/>
  <c r="N4083" i="2"/>
  <c r="B4082" i="2"/>
  <c r="A4082" i="2"/>
  <c r="Q4087" i="2"/>
  <c r="I4086" i="2"/>
  <c r="H4086" i="2"/>
  <c r="L4085" i="2" l="1"/>
  <c r="J4086" i="2"/>
  <c r="K4086" i="2" s="1"/>
  <c r="M4086" i="2" s="1"/>
  <c r="N4084" i="2"/>
  <c r="B4083" i="2"/>
  <c r="A4083" i="2"/>
  <c r="Q4088" i="2"/>
  <c r="I4087" i="2"/>
  <c r="H4087" i="2"/>
  <c r="L4086" i="2" l="1"/>
  <c r="J4087" i="2"/>
  <c r="K4087" i="2" s="1"/>
  <c r="M4087" i="2" s="1"/>
  <c r="N4085" i="2"/>
  <c r="B4084" i="2"/>
  <c r="A4084" i="2"/>
  <c r="Q4089" i="2"/>
  <c r="I4088" i="2"/>
  <c r="H4088" i="2"/>
  <c r="L4087" i="2" l="1"/>
  <c r="J4088" i="2"/>
  <c r="K4088" i="2" s="1"/>
  <c r="M4088" i="2" s="1"/>
  <c r="N4086" i="2"/>
  <c r="B4085" i="2"/>
  <c r="A4085" i="2"/>
  <c r="Q4090" i="2"/>
  <c r="I4089" i="2"/>
  <c r="H4089" i="2"/>
  <c r="L4088" i="2" l="1"/>
  <c r="J4089" i="2"/>
  <c r="K4089" i="2" s="1"/>
  <c r="M4089" i="2" s="1"/>
  <c r="N4087" i="2"/>
  <c r="B4086" i="2"/>
  <c r="A4086" i="2"/>
  <c r="Q4091" i="2"/>
  <c r="I4090" i="2"/>
  <c r="H4090" i="2"/>
  <c r="L4089" i="2" l="1"/>
  <c r="J4090" i="2"/>
  <c r="K4090" i="2" s="1"/>
  <c r="M4090" i="2" s="1"/>
  <c r="N4089" i="2"/>
  <c r="N4088" i="2"/>
  <c r="B4087" i="2"/>
  <c r="A4087" i="2"/>
  <c r="Q4092" i="2"/>
  <c r="I4091" i="2"/>
  <c r="H4091" i="2"/>
  <c r="L4090" i="2" l="1"/>
  <c r="J4091" i="2"/>
  <c r="K4091" i="2" s="1"/>
  <c r="M4091" i="2" s="1"/>
  <c r="L4091" i="2" s="1"/>
  <c r="B4088" i="2"/>
  <c r="A4088" i="2"/>
  <c r="B4089" i="2"/>
  <c r="A4089" i="2"/>
  <c r="Q4093" i="2"/>
  <c r="I4092" i="2"/>
  <c r="H4092" i="2"/>
  <c r="J4092" i="2" l="1"/>
  <c r="K4092" i="2" s="1"/>
  <c r="M4092" i="2" s="1"/>
  <c r="N4090" i="2"/>
  <c r="Q4094" i="2"/>
  <c r="I4093" i="2"/>
  <c r="H4093" i="2"/>
  <c r="L4092" i="2" l="1"/>
  <c r="J4093" i="2"/>
  <c r="K4093" i="2" s="1"/>
  <c r="M4093" i="2" s="1"/>
  <c r="N4091" i="2"/>
  <c r="B4090" i="2"/>
  <c r="A4090" i="2"/>
  <c r="Q4095" i="2"/>
  <c r="I4094" i="2"/>
  <c r="H4094" i="2"/>
  <c r="L4093" i="2" l="1"/>
  <c r="J4094" i="2"/>
  <c r="K4094" i="2" s="1"/>
  <c r="M4094" i="2" s="1"/>
  <c r="N4092" i="2"/>
  <c r="B4091" i="2"/>
  <c r="A4091" i="2"/>
  <c r="Q4096" i="2"/>
  <c r="I4095" i="2"/>
  <c r="H4095" i="2"/>
  <c r="L4094" i="2" l="1"/>
  <c r="J4095" i="2"/>
  <c r="K4095" i="2" s="1"/>
  <c r="M4095" i="2" s="1"/>
  <c r="N4093" i="2"/>
  <c r="B4092" i="2"/>
  <c r="A4092" i="2"/>
  <c r="Q4097" i="2"/>
  <c r="I4096" i="2"/>
  <c r="H4096" i="2"/>
  <c r="L4095" i="2" l="1"/>
  <c r="J4096" i="2"/>
  <c r="K4096" i="2" s="1"/>
  <c r="M4096" i="2" s="1"/>
  <c r="N4094" i="2"/>
  <c r="B4093" i="2"/>
  <c r="A4093" i="2"/>
  <c r="Q4098" i="2"/>
  <c r="I4097" i="2"/>
  <c r="H4097" i="2"/>
  <c r="L4096" i="2" l="1"/>
  <c r="J4097" i="2"/>
  <c r="K4097" i="2" s="1"/>
  <c r="M4097" i="2" s="1"/>
  <c r="N4095" i="2"/>
  <c r="B4094" i="2"/>
  <c r="A4094" i="2"/>
  <c r="Q4099" i="2"/>
  <c r="I4098" i="2"/>
  <c r="H4098" i="2"/>
  <c r="L4097" i="2" l="1"/>
  <c r="J4098" i="2"/>
  <c r="K4098" i="2" s="1"/>
  <c r="M4098" i="2" s="1"/>
  <c r="N4096" i="2"/>
  <c r="B4095" i="2"/>
  <c r="A4095" i="2"/>
  <c r="Q4100" i="2"/>
  <c r="I4099" i="2"/>
  <c r="H4099" i="2"/>
  <c r="L4098" i="2" l="1"/>
  <c r="J4099" i="2"/>
  <c r="K4099" i="2" s="1"/>
  <c r="M4099" i="2" s="1"/>
  <c r="N4097" i="2"/>
  <c r="B4096" i="2"/>
  <c r="A4096" i="2"/>
  <c r="Q4101" i="2"/>
  <c r="I4100" i="2"/>
  <c r="H4100" i="2"/>
  <c r="L4099" i="2" l="1"/>
  <c r="J4100" i="2"/>
  <c r="K4100" i="2" s="1"/>
  <c r="M4100" i="2" s="1"/>
  <c r="N4098" i="2"/>
  <c r="B4097" i="2"/>
  <c r="A4097" i="2"/>
  <c r="Q4102" i="2"/>
  <c r="I4101" i="2"/>
  <c r="H4101" i="2"/>
  <c r="L4100" i="2" l="1"/>
  <c r="J4101" i="2"/>
  <c r="K4101" i="2" s="1"/>
  <c r="M4101" i="2" s="1"/>
  <c r="N4099" i="2"/>
  <c r="B4098" i="2"/>
  <c r="A4098" i="2"/>
  <c r="Q4103" i="2"/>
  <c r="I4102" i="2"/>
  <c r="H4102" i="2"/>
  <c r="L4101" i="2" l="1"/>
  <c r="J4102" i="2"/>
  <c r="K4102" i="2" s="1"/>
  <c r="M4102" i="2" s="1"/>
  <c r="N4100" i="2"/>
  <c r="B4099" i="2"/>
  <c r="A4099" i="2"/>
  <c r="Q4104" i="2"/>
  <c r="I4103" i="2"/>
  <c r="H4103" i="2"/>
  <c r="L4102" i="2" l="1"/>
  <c r="J4103" i="2"/>
  <c r="K4103" i="2" s="1"/>
  <c r="M4103" i="2" s="1"/>
  <c r="N4101" i="2"/>
  <c r="B4100" i="2"/>
  <c r="A4100" i="2"/>
  <c r="Q4105" i="2"/>
  <c r="I4104" i="2"/>
  <c r="H4104" i="2"/>
  <c r="L4103" i="2" l="1"/>
  <c r="J4104" i="2"/>
  <c r="K4104" i="2" s="1"/>
  <c r="M4104" i="2" s="1"/>
  <c r="N4102" i="2"/>
  <c r="B4101" i="2"/>
  <c r="A4101" i="2"/>
  <c r="Q4106" i="2"/>
  <c r="I4105" i="2"/>
  <c r="H4105" i="2"/>
  <c r="L4104" i="2" l="1"/>
  <c r="J4105" i="2"/>
  <c r="K4105" i="2" s="1"/>
  <c r="M4105" i="2" s="1"/>
  <c r="N4103" i="2"/>
  <c r="B4102" i="2"/>
  <c r="A4102" i="2"/>
  <c r="Q4107" i="2"/>
  <c r="I4106" i="2"/>
  <c r="H4106" i="2"/>
  <c r="L4105" i="2" l="1"/>
  <c r="J4106" i="2"/>
  <c r="K4106" i="2" s="1"/>
  <c r="M4106" i="2" s="1"/>
  <c r="N4104" i="2"/>
  <c r="B4103" i="2"/>
  <c r="A4103" i="2"/>
  <c r="Q4108" i="2"/>
  <c r="I4107" i="2"/>
  <c r="H4107" i="2"/>
  <c r="L4106" i="2" l="1"/>
  <c r="J4107" i="2"/>
  <c r="K4107" i="2" s="1"/>
  <c r="M4107" i="2" s="1"/>
  <c r="N4105" i="2"/>
  <c r="B4104" i="2"/>
  <c r="A4104" i="2"/>
  <c r="Q4109" i="2"/>
  <c r="I4108" i="2"/>
  <c r="H4108" i="2"/>
  <c r="L4107" i="2" l="1"/>
  <c r="J4108" i="2"/>
  <c r="K4108" i="2" s="1"/>
  <c r="M4108" i="2" s="1"/>
  <c r="N4106" i="2"/>
  <c r="B4105" i="2"/>
  <c r="A4105" i="2"/>
  <c r="Q4110" i="2"/>
  <c r="I4109" i="2"/>
  <c r="H4109" i="2"/>
  <c r="L4108" i="2" l="1"/>
  <c r="J4109" i="2"/>
  <c r="K4109" i="2" s="1"/>
  <c r="M4109" i="2" s="1"/>
  <c r="N4107" i="2"/>
  <c r="B4106" i="2"/>
  <c r="A4106" i="2"/>
  <c r="Q4111" i="2"/>
  <c r="I4110" i="2"/>
  <c r="H4110" i="2"/>
  <c r="L4109" i="2" l="1"/>
  <c r="J4110" i="2"/>
  <c r="K4110" i="2" s="1"/>
  <c r="M4110" i="2" s="1"/>
  <c r="N4108" i="2"/>
  <c r="B4107" i="2"/>
  <c r="A4107" i="2"/>
  <c r="Q4112" i="2"/>
  <c r="I4111" i="2"/>
  <c r="H4111" i="2"/>
  <c r="L4110" i="2" l="1"/>
  <c r="J4111" i="2"/>
  <c r="K4111" i="2" s="1"/>
  <c r="M4111" i="2" s="1"/>
  <c r="N4109" i="2"/>
  <c r="B4108" i="2"/>
  <c r="A4108" i="2"/>
  <c r="Q4113" i="2"/>
  <c r="I4112" i="2"/>
  <c r="H4112" i="2"/>
  <c r="L4111" i="2" l="1"/>
  <c r="J4112" i="2"/>
  <c r="K4112" i="2" s="1"/>
  <c r="M4112" i="2" s="1"/>
  <c r="N4110" i="2"/>
  <c r="B4109" i="2"/>
  <c r="A4109" i="2"/>
  <c r="Q4114" i="2"/>
  <c r="I4113" i="2"/>
  <c r="H4113" i="2"/>
  <c r="L4112" i="2" l="1"/>
  <c r="J4113" i="2"/>
  <c r="K4113" i="2" s="1"/>
  <c r="M4113" i="2" s="1"/>
  <c r="N4111" i="2"/>
  <c r="B4110" i="2"/>
  <c r="A4110" i="2"/>
  <c r="Q4115" i="2"/>
  <c r="I4114" i="2"/>
  <c r="H4114" i="2"/>
  <c r="L4113" i="2" l="1"/>
  <c r="J4114" i="2"/>
  <c r="K4114" i="2" s="1"/>
  <c r="M4114" i="2" s="1"/>
  <c r="N4112" i="2"/>
  <c r="B4111" i="2"/>
  <c r="A4111" i="2"/>
  <c r="Q4116" i="2"/>
  <c r="I4115" i="2"/>
  <c r="H4115" i="2"/>
  <c r="L4114" i="2" l="1"/>
  <c r="J4115" i="2"/>
  <c r="K4115" i="2" s="1"/>
  <c r="M4115" i="2" s="1"/>
  <c r="N4113" i="2"/>
  <c r="B4112" i="2"/>
  <c r="A4112" i="2"/>
  <c r="Q4117" i="2"/>
  <c r="I4116" i="2"/>
  <c r="H4116" i="2"/>
  <c r="L4115" i="2" l="1"/>
  <c r="J4116" i="2"/>
  <c r="K4116" i="2" s="1"/>
  <c r="M4116" i="2" s="1"/>
  <c r="N4114" i="2"/>
  <c r="B4113" i="2"/>
  <c r="A4113" i="2"/>
  <c r="Q4118" i="2"/>
  <c r="I4117" i="2"/>
  <c r="H4117" i="2"/>
  <c r="L4116" i="2" l="1"/>
  <c r="J4117" i="2"/>
  <c r="K4117" i="2" s="1"/>
  <c r="M4117" i="2" s="1"/>
  <c r="N4115" i="2"/>
  <c r="B4114" i="2"/>
  <c r="A4114" i="2"/>
  <c r="Q4119" i="2"/>
  <c r="I4118" i="2"/>
  <c r="H4118" i="2"/>
  <c r="L4117" i="2" l="1"/>
  <c r="J4118" i="2"/>
  <c r="K4118" i="2" s="1"/>
  <c r="M4118" i="2" s="1"/>
  <c r="N4116" i="2"/>
  <c r="B4115" i="2"/>
  <c r="A4115" i="2"/>
  <c r="Q4120" i="2"/>
  <c r="I4119" i="2"/>
  <c r="H4119" i="2"/>
  <c r="L4118" i="2" l="1"/>
  <c r="J4119" i="2"/>
  <c r="K4119" i="2" s="1"/>
  <c r="M4119" i="2" s="1"/>
  <c r="N4117" i="2"/>
  <c r="B4116" i="2"/>
  <c r="A4116" i="2"/>
  <c r="Q4121" i="2"/>
  <c r="I4120" i="2"/>
  <c r="H4120" i="2"/>
  <c r="L4119" i="2" l="1"/>
  <c r="J4120" i="2"/>
  <c r="K4120" i="2" s="1"/>
  <c r="M4120" i="2" s="1"/>
  <c r="N4118" i="2"/>
  <c r="B4117" i="2"/>
  <c r="A4117" i="2"/>
  <c r="Q4122" i="2"/>
  <c r="I4121" i="2"/>
  <c r="H4121" i="2"/>
  <c r="L4120" i="2" l="1"/>
  <c r="J4121" i="2"/>
  <c r="K4121" i="2" s="1"/>
  <c r="M4121" i="2" s="1"/>
  <c r="N4119" i="2"/>
  <c r="B4118" i="2"/>
  <c r="A4118" i="2"/>
  <c r="Q4123" i="2"/>
  <c r="I4122" i="2"/>
  <c r="H4122" i="2"/>
  <c r="L4121" i="2" l="1"/>
  <c r="J4122" i="2"/>
  <c r="K4122" i="2" s="1"/>
  <c r="M4122" i="2" s="1"/>
  <c r="N4120" i="2"/>
  <c r="B4119" i="2"/>
  <c r="A4119" i="2"/>
  <c r="Q4124" i="2"/>
  <c r="I4123" i="2"/>
  <c r="H4123" i="2"/>
  <c r="L4122" i="2" l="1"/>
  <c r="J4123" i="2"/>
  <c r="K4123" i="2" s="1"/>
  <c r="M4123" i="2" s="1"/>
  <c r="N4121" i="2"/>
  <c r="B4120" i="2"/>
  <c r="A4120" i="2"/>
  <c r="Q4125" i="2"/>
  <c r="I4124" i="2"/>
  <c r="H4124" i="2"/>
  <c r="L4123" i="2" l="1"/>
  <c r="J4124" i="2"/>
  <c r="K4124" i="2" s="1"/>
  <c r="M4124" i="2" s="1"/>
  <c r="N4122" i="2"/>
  <c r="B4121" i="2"/>
  <c r="A4121" i="2"/>
  <c r="Q4126" i="2"/>
  <c r="I4125" i="2"/>
  <c r="H4125" i="2"/>
  <c r="L4124" i="2" l="1"/>
  <c r="J4125" i="2"/>
  <c r="K4125" i="2" s="1"/>
  <c r="M4125" i="2" s="1"/>
  <c r="N4123" i="2"/>
  <c r="B4122" i="2"/>
  <c r="A4122" i="2"/>
  <c r="Q4127" i="2"/>
  <c r="I4126" i="2"/>
  <c r="H4126" i="2"/>
  <c r="L4125" i="2" l="1"/>
  <c r="J4126" i="2"/>
  <c r="K4126" i="2" s="1"/>
  <c r="M4126" i="2" s="1"/>
  <c r="N4124" i="2"/>
  <c r="B4123" i="2"/>
  <c r="A4123" i="2"/>
  <c r="Q4128" i="2"/>
  <c r="I4127" i="2"/>
  <c r="H4127" i="2"/>
  <c r="L4126" i="2" l="1"/>
  <c r="J4127" i="2"/>
  <c r="K4127" i="2" s="1"/>
  <c r="M4127" i="2" s="1"/>
  <c r="N4125" i="2"/>
  <c r="B4124" i="2"/>
  <c r="A4124" i="2"/>
  <c r="Q4129" i="2"/>
  <c r="I4128" i="2"/>
  <c r="H4128" i="2"/>
  <c r="L4127" i="2" l="1"/>
  <c r="J4128" i="2"/>
  <c r="K4128" i="2" s="1"/>
  <c r="M4128" i="2" s="1"/>
  <c r="N4126" i="2"/>
  <c r="B4125" i="2"/>
  <c r="A4125" i="2"/>
  <c r="Q4130" i="2"/>
  <c r="I4129" i="2"/>
  <c r="H4129" i="2"/>
  <c r="L4128" i="2" l="1"/>
  <c r="J4129" i="2"/>
  <c r="K4129" i="2" s="1"/>
  <c r="M4129" i="2" s="1"/>
  <c r="N4127" i="2"/>
  <c r="B4126" i="2"/>
  <c r="A4126" i="2"/>
  <c r="Q4131" i="2"/>
  <c r="I4130" i="2"/>
  <c r="H4130" i="2"/>
  <c r="L4129" i="2" l="1"/>
  <c r="J4130" i="2"/>
  <c r="K4130" i="2" s="1"/>
  <c r="M4130" i="2" s="1"/>
  <c r="N4128" i="2"/>
  <c r="B4127" i="2"/>
  <c r="A4127" i="2"/>
  <c r="Q4132" i="2"/>
  <c r="I4131" i="2"/>
  <c r="H4131" i="2"/>
  <c r="L4130" i="2" l="1"/>
  <c r="J4131" i="2"/>
  <c r="K4131" i="2" s="1"/>
  <c r="M4131" i="2" s="1"/>
  <c r="N4129" i="2"/>
  <c r="B4128" i="2"/>
  <c r="A4128" i="2"/>
  <c r="Q4133" i="2"/>
  <c r="I4132" i="2"/>
  <c r="H4132" i="2"/>
  <c r="L4131" i="2" l="1"/>
  <c r="J4132" i="2"/>
  <c r="K4132" i="2" s="1"/>
  <c r="M4132" i="2" s="1"/>
  <c r="N4130" i="2"/>
  <c r="B4129" i="2"/>
  <c r="A4129" i="2"/>
  <c r="Q4134" i="2"/>
  <c r="I4133" i="2"/>
  <c r="H4133" i="2"/>
  <c r="L4132" i="2" l="1"/>
  <c r="J4133" i="2"/>
  <c r="K4133" i="2" s="1"/>
  <c r="M4133" i="2" s="1"/>
  <c r="N4131" i="2"/>
  <c r="B4130" i="2"/>
  <c r="A4130" i="2"/>
  <c r="Q4135" i="2"/>
  <c r="I4134" i="2"/>
  <c r="H4134" i="2"/>
  <c r="L4133" i="2" l="1"/>
  <c r="J4134" i="2"/>
  <c r="K4134" i="2" s="1"/>
  <c r="M4134" i="2" s="1"/>
  <c r="N4132" i="2"/>
  <c r="B4131" i="2"/>
  <c r="A4131" i="2"/>
  <c r="Q4136" i="2"/>
  <c r="I4135" i="2"/>
  <c r="H4135" i="2"/>
  <c r="L4134" i="2" l="1"/>
  <c r="J4135" i="2"/>
  <c r="K4135" i="2" s="1"/>
  <c r="M4135" i="2" s="1"/>
  <c r="N4133" i="2"/>
  <c r="B4132" i="2"/>
  <c r="A4132" i="2"/>
  <c r="Q4137" i="2"/>
  <c r="I4136" i="2"/>
  <c r="H4136" i="2"/>
  <c r="L4135" i="2" l="1"/>
  <c r="J4136" i="2"/>
  <c r="K4136" i="2" s="1"/>
  <c r="M4136" i="2" s="1"/>
  <c r="N4134" i="2"/>
  <c r="B4133" i="2"/>
  <c r="A4133" i="2"/>
  <c r="Q4138" i="2"/>
  <c r="I4137" i="2"/>
  <c r="H4137" i="2"/>
  <c r="L4136" i="2" l="1"/>
  <c r="J4137" i="2"/>
  <c r="K4137" i="2" s="1"/>
  <c r="M4137" i="2" s="1"/>
  <c r="N4135" i="2"/>
  <c r="B4134" i="2"/>
  <c r="A4134" i="2"/>
  <c r="Q4139" i="2"/>
  <c r="I4138" i="2"/>
  <c r="H4138" i="2"/>
  <c r="L4137" i="2" l="1"/>
  <c r="J4138" i="2"/>
  <c r="K4138" i="2" s="1"/>
  <c r="M4138" i="2" s="1"/>
  <c r="N4136" i="2"/>
  <c r="B4135" i="2"/>
  <c r="A4135" i="2"/>
  <c r="Q4140" i="2"/>
  <c r="I4139" i="2"/>
  <c r="H4139" i="2"/>
  <c r="L4138" i="2" l="1"/>
  <c r="J4139" i="2"/>
  <c r="K4139" i="2" s="1"/>
  <c r="M4139" i="2" s="1"/>
  <c r="N4137" i="2"/>
  <c r="B4136" i="2"/>
  <c r="A4136" i="2"/>
  <c r="Q4141" i="2"/>
  <c r="I4140" i="2"/>
  <c r="H4140" i="2"/>
  <c r="L4139" i="2" l="1"/>
  <c r="J4140" i="2"/>
  <c r="K4140" i="2" s="1"/>
  <c r="M4140" i="2" s="1"/>
  <c r="N4138" i="2"/>
  <c r="B4137" i="2"/>
  <c r="A4137" i="2"/>
  <c r="Q4142" i="2"/>
  <c r="I4141" i="2"/>
  <c r="H4141" i="2"/>
  <c r="L4140" i="2" l="1"/>
  <c r="J4141" i="2"/>
  <c r="K4141" i="2" s="1"/>
  <c r="M4141" i="2" s="1"/>
  <c r="N4139" i="2"/>
  <c r="B4138" i="2"/>
  <c r="A4138" i="2"/>
  <c r="Q4143" i="2"/>
  <c r="I4142" i="2"/>
  <c r="H4142" i="2"/>
  <c r="L4141" i="2" l="1"/>
  <c r="J4142" i="2"/>
  <c r="K4142" i="2" s="1"/>
  <c r="M4142" i="2" s="1"/>
  <c r="N4140" i="2"/>
  <c r="B4139" i="2"/>
  <c r="A4139" i="2"/>
  <c r="Q4144" i="2"/>
  <c r="I4143" i="2"/>
  <c r="H4143" i="2"/>
  <c r="L4142" i="2" l="1"/>
  <c r="J4143" i="2"/>
  <c r="K4143" i="2" s="1"/>
  <c r="M4143" i="2" s="1"/>
  <c r="N4141" i="2"/>
  <c r="B4140" i="2"/>
  <c r="A4140" i="2"/>
  <c r="Q4145" i="2"/>
  <c r="I4144" i="2"/>
  <c r="H4144" i="2"/>
  <c r="L4143" i="2" l="1"/>
  <c r="J4144" i="2"/>
  <c r="K4144" i="2" s="1"/>
  <c r="M4144" i="2" s="1"/>
  <c r="N4142" i="2"/>
  <c r="B4141" i="2"/>
  <c r="A4141" i="2"/>
  <c r="Q4146" i="2"/>
  <c r="I4145" i="2"/>
  <c r="H4145" i="2"/>
  <c r="L4144" i="2" l="1"/>
  <c r="J4145" i="2"/>
  <c r="K4145" i="2" s="1"/>
  <c r="M4145" i="2" s="1"/>
  <c r="N4143" i="2"/>
  <c r="B4142" i="2"/>
  <c r="A4142" i="2"/>
  <c r="Q4147" i="2"/>
  <c r="I4146" i="2"/>
  <c r="H4146" i="2"/>
  <c r="L4145" i="2" l="1"/>
  <c r="J4146" i="2"/>
  <c r="K4146" i="2" s="1"/>
  <c r="M4146" i="2" s="1"/>
  <c r="N4144" i="2"/>
  <c r="B4143" i="2"/>
  <c r="A4143" i="2"/>
  <c r="Q4148" i="2"/>
  <c r="H4147" i="2"/>
  <c r="I4147" i="2"/>
  <c r="L4146" i="2" l="1"/>
  <c r="J4147" i="2"/>
  <c r="K4147" i="2" s="1"/>
  <c r="M4147" i="2" s="1"/>
  <c r="N4145" i="2"/>
  <c r="B4144" i="2"/>
  <c r="A4144" i="2"/>
  <c r="Q4149" i="2"/>
  <c r="I4148" i="2"/>
  <c r="H4148" i="2"/>
  <c r="L4147" i="2" l="1"/>
  <c r="J4148" i="2"/>
  <c r="K4148" i="2" s="1"/>
  <c r="M4148" i="2" s="1"/>
  <c r="N4146" i="2"/>
  <c r="B4145" i="2"/>
  <c r="A4145" i="2"/>
  <c r="Q4150" i="2"/>
  <c r="I4149" i="2"/>
  <c r="H4149" i="2"/>
  <c r="L4148" i="2" l="1"/>
  <c r="J4149" i="2"/>
  <c r="K4149" i="2" s="1"/>
  <c r="M4149" i="2" s="1"/>
  <c r="N4147" i="2"/>
  <c r="B4146" i="2"/>
  <c r="A4146" i="2"/>
  <c r="Q4151" i="2"/>
  <c r="I4150" i="2"/>
  <c r="H4150" i="2"/>
  <c r="L4149" i="2" l="1"/>
  <c r="J4150" i="2"/>
  <c r="K4150" i="2" s="1"/>
  <c r="M4150" i="2" s="1"/>
  <c r="N4148" i="2"/>
  <c r="B4147" i="2"/>
  <c r="A4147" i="2"/>
  <c r="Q4152" i="2"/>
  <c r="I4151" i="2"/>
  <c r="H4151" i="2"/>
  <c r="L4150" i="2" l="1"/>
  <c r="J4151" i="2"/>
  <c r="K4151" i="2" s="1"/>
  <c r="M4151" i="2" s="1"/>
  <c r="B4148" i="2"/>
  <c r="A4148" i="2"/>
  <c r="Q4153" i="2"/>
  <c r="I4152" i="2"/>
  <c r="H4152" i="2"/>
  <c r="L4151" i="2" l="1"/>
  <c r="J4152" i="2"/>
  <c r="K4152" i="2" s="1"/>
  <c r="M4152" i="2" s="1"/>
  <c r="N4150" i="2"/>
  <c r="N4149" i="2"/>
  <c r="Q4154" i="2"/>
  <c r="I4153" i="2"/>
  <c r="H4153" i="2"/>
  <c r="L4152" i="2" l="1"/>
  <c r="B4149" i="2"/>
  <c r="J4153" i="2"/>
  <c r="K4153" i="2" s="1"/>
  <c r="M4153" i="2" s="1"/>
  <c r="A4149" i="2"/>
  <c r="B4150" i="2"/>
  <c r="A4150" i="2"/>
  <c r="Q4155" i="2"/>
  <c r="I4154" i="2"/>
  <c r="H4154" i="2"/>
  <c r="L4153" i="2" l="1"/>
  <c r="J4154" i="2"/>
  <c r="K4154" i="2" s="1"/>
  <c r="M4154" i="2" s="1"/>
  <c r="N4152" i="2"/>
  <c r="B4152" i="2" s="1"/>
  <c r="N4151" i="2"/>
  <c r="Q4156" i="2"/>
  <c r="I4155" i="2"/>
  <c r="H4155" i="2"/>
  <c r="L4154" i="2" l="1"/>
  <c r="A4151" i="2"/>
  <c r="J4155" i="2"/>
  <c r="K4155" i="2" s="1"/>
  <c r="M4155" i="2" s="1"/>
  <c r="N4153" i="2"/>
  <c r="A4152" i="2"/>
  <c r="B4151" i="2"/>
  <c r="Q4157" i="2"/>
  <c r="I4156" i="2"/>
  <c r="H4156" i="2"/>
  <c r="L4155" i="2" l="1"/>
  <c r="J4156" i="2"/>
  <c r="K4156" i="2" s="1"/>
  <c r="M4156" i="2" s="1"/>
  <c r="B4153" i="2"/>
  <c r="A4153" i="2"/>
  <c r="Q4158" i="2"/>
  <c r="I4157" i="2"/>
  <c r="H4157" i="2"/>
  <c r="L4156" i="2" l="1"/>
  <c r="J4157" i="2"/>
  <c r="K4157" i="2" s="1"/>
  <c r="M4157" i="2" s="1"/>
  <c r="N4155" i="2"/>
  <c r="B4155" i="2" s="1"/>
  <c r="N4154" i="2"/>
  <c r="Q4159" i="2"/>
  <c r="I4158" i="2"/>
  <c r="H4158" i="2"/>
  <c r="L4157" i="2" l="1"/>
  <c r="A4154" i="2"/>
  <c r="J4158" i="2"/>
  <c r="K4158" i="2" s="1"/>
  <c r="M4158" i="2" s="1"/>
  <c r="B4154" i="2"/>
  <c r="A4155" i="2"/>
  <c r="N4156" i="2"/>
  <c r="Q4160" i="2"/>
  <c r="I4159" i="2"/>
  <c r="H4159" i="2"/>
  <c r="L4158" i="2" l="1"/>
  <c r="J4159" i="2"/>
  <c r="K4159" i="2" s="1"/>
  <c r="M4159" i="2" s="1"/>
  <c r="N4157" i="2"/>
  <c r="B4156" i="2"/>
  <c r="A4156" i="2"/>
  <c r="Q4161" i="2"/>
  <c r="I4160" i="2"/>
  <c r="H4160" i="2"/>
  <c r="L4159" i="2" l="1"/>
  <c r="J4160" i="2"/>
  <c r="K4160" i="2" s="1"/>
  <c r="M4160" i="2" s="1"/>
  <c r="N4158" i="2"/>
  <c r="B4157" i="2"/>
  <c r="A4157" i="2"/>
  <c r="Q4162" i="2"/>
  <c r="I4161" i="2"/>
  <c r="H4161" i="2"/>
  <c r="L4160" i="2" l="1"/>
  <c r="J4161" i="2"/>
  <c r="K4161" i="2" s="1"/>
  <c r="M4161" i="2" s="1"/>
  <c r="N4159" i="2"/>
  <c r="B4158" i="2"/>
  <c r="A4158" i="2"/>
  <c r="Q4163" i="2"/>
  <c r="I4162" i="2"/>
  <c r="H4162" i="2"/>
  <c r="L4161" i="2" l="1"/>
  <c r="J4162" i="2"/>
  <c r="K4162" i="2" s="1"/>
  <c r="M4162" i="2" s="1"/>
  <c r="N4160" i="2"/>
  <c r="B4159" i="2"/>
  <c r="A4159" i="2"/>
  <c r="Q4164" i="2"/>
  <c r="I4163" i="2"/>
  <c r="H4163" i="2"/>
  <c r="L4162" i="2" l="1"/>
  <c r="J4163" i="2"/>
  <c r="K4163" i="2" s="1"/>
  <c r="M4163" i="2" s="1"/>
  <c r="N4161" i="2"/>
  <c r="B4160" i="2"/>
  <c r="A4160" i="2"/>
  <c r="Q4165" i="2"/>
  <c r="I4164" i="2"/>
  <c r="H4164" i="2"/>
  <c r="L4163" i="2" l="1"/>
  <c r="J4164" i="2"/>
  <c r="K4164" i="2" s="1"/>
  <c r="M4164" i="2" s="1"/>
  <c r="N4162" i="2"/>
  <c r="B4161" i="2"/>
  <c r="A4161" i="2"/>
  <c r="Q4166" i="2"/>
  <c r="I4165" i="2"/>
  <c r="H4165" i="2"/>
  <c r="L4164" i="2" l="1"/>
  <c r="J4165" i="2"/>
  <c r="K4165" i="2" s="1"/>
  <c r="M4165" i="2" s="1"/>
  <c r="N4163" i="2"/>
  <c r="B4162" i="2"/>
  <c r="A4162" i="2"/>
  <c r="Q4167" i="2"/>
  <c r="I4166" i="2"/>
  <c r="H4166" i="2"/>
  <c r="L4165" i="2" l="1"/>
  <c r="J4166" i="2"/>
  <c r="K4166" i="2" s="1"/>
  <c r="M4166" i="2" s="1"/>
  <c r="N4164" i="2"/>
  <c r="B4163" i="2"/>
  <c r="A4163" i="2"/>
  <c r="Q4168" i="2"/>
  <c r="I4167" i="2"/>
  <c r="H4167" i="2"/>
  <c r="L4166" i="2" l="1"/>
  <c r="J4167" i="2"/>
  <c r="K4167" i="2" s="1"/>
  <c r="M4167" i="2" s="1"/>
  <c r="N4165" i="2"/>
  <c r="B4164" i="2"/>
  <c r="A4164" i="2"/>
  <c r="Q4169" i="2"/>
  <c r="I4168" i="2"/>
  <c r="H4168" i="2"/>
  <c r="L4167" i="2" l="1"/>
  <c r="J4168" i="2"/>
  <c r="K4168" i="2" s="1"/>
  <c r="M4168" i="2" s="1"/>
  <c r="N4166" i="2"/>
  <c r="B4165" i="2"/>
  <c r="A4165" i="2"/>
  <c r="Q4170" i="2"/>
  <c r="I4169" i="2"/>
  <c r="H4169" i="2"/>
  <c r="L4168" i="2" l="1"/>
  <c r="J4169" i="2"/>
  <c r="K4169" i="2" s="1"/>
  <c r="M4169" i="2" s="1"/>
  <c r="N4167" i="2"/>
  <c r="B4166" i="2"/>
  <c r="A4166" i="2"/>
  <c r="Q4171" i="2"/>
  <c r="I4170" i="2"/>
  <c r="H4170" i="2"/>
  <c r="L4169" i="2" l="1"/>
  <c r="J4170" i="2"/>
  <c r="K4170" i="2" s="1"/>
  <c r="M4170" i="2" s="1"/>
  <c r="N4168" i="2"/>
  <c r="B4167" i="2"/>
  <c r="A4167" i="2"/>
  <c r="Q4172" i="2"/>
  <c r="I4171" i="2"/>
  <c r="H4171" i="2"/>
  <c r="L4170" i="2" l="1"/>
  <c r="J4171" i="2"/>
  <c r="K4171" i="2" s="1"/>
  <c r="M4171" i="2" s="1"/>
  <c r="N4169" i="2"/>
  <c r="B4168" i="2"/>
  <c r="A4168" i="2"/>
  <c r="Q4173" i="2"/>
  <c r="I4172" i="2"/>
  <c r="H4172" i="2"/>
  <c r="L4171" i="2" l="1"/>
  <c r="J4172" i="2"/>
  <c r="K4172" i="2" s="1"/>
  <c r="M4172" i="2" s="1"/>
  <c r="N4170" i="2"/>
  <c r="B4169" i="2"/>
  <c r="A4169" i="2"/>
  <c r="Q4174" i="2"/>
  <c r="I4173" i="2"/>
  <c r="H4173" i="2"/>
  <c r="L4172" i="2" l="1"/>
  <c r="J4173" i="2"/>
  <c r="K4173" i="2" s="1"/>
  <c r="M4173" i="2" s="1"/>
  <c r="N4171" i="2"/>
  <c r="B4170" i="2"/>
  <c r="A4170" i="2"/>
  <c r="Q4175" i="2"/>
  <c r="I4174" i="2"/>
  <c r="H4174" i="2"/>
  <c r="L4173" i="2" l="1"/>
  <c r="J4174" i="2"/>
  <c r="K4174" i="2" s="1"/>
  <c r="M4174" i="2" s="1"/>
  <c r="N4172" i="2"/>
  <c r="B4171" i="2"/>
  <c r="A4171" i="2"/>
  <c r="Q4176" i="2"/>
  <c r="I4175" i="2"/>
  <c r="H4175" i="2"/>
  <c r="L4174" i="2" l="1"/>
  <c r="J4175" i="2"/>
  <c r="K4175" i="2" s="1"/>
  <c r="M4175" i="2" s="1"/>
  <c r="N4173" i="2"/>
  <c r="B4172" i="2"/>
  <c r="A4172" i="2"/>
  <c r="Q4177" i="2"/>
  <c r="I4176" i="2"/>
  <c r="H4176" i="2"/>
  <c r="L4175" i="2" l="1"/>
  <c r="J4176" i="2"/>
  <c r="K4176" i="2" s="1"/>
  <c r="M4176" i="2" s="1"/>
  <c r="N4174" i="2"/>
  <c r="B4173" i="2"/>
  <c r="A4173" i="2"/>
  <c r="Q4178" i="2"/>
  <c r="I4177" i="2"/>
  <c r="H4177" i="2"/>
  <c r="L4176" i="2" l="1"/>
  <c r="J4177" i="2"/>
  <c r="K4177" i="2" s="1"/>
  <c r="M4177" i="2" s="1"/>
  <c r="N4175" i="2"/>
  <c r="B4174" i="2"/>
  <c r="A4174" i="2"/>
  <c r="Q4179" i="2"/>
  <c r="I4178" i="2"/>
  <c r="H4178" i="2"/>
  <c r="L4177" i="2" l="1"/>
  <c r="J4178" i="2"/>
  <c r="K4178" i="2" s="1"/>
  <c r="M4178" i="2" s="1"/>
  <c r="N4176" i="2"/>
  <c r="B4175" i="2"/>
  <c r="A4175" i="2"/>
  <c r="Q4180" i="2"/>
  <c r="I4179" i="2"/>
  <c r="H4179" i="2"/>
  <c r="L4178" i="2" l="1"/>
  <c r="J4179" i="2"/>
  <c r="K4179" i="2" s="1"/>
  <c r="M4179" i="2" s="1"/>
  <c r="N4177" i="2"/>
  <c r="B4176" i="2"/>
  <c r="A4176" i="2"/>
  <c r="Q4181" i="2"/>
  <c r="I4180" i="2"/>
  <c r="H4180" i="2"/>
  <c r="L4179" i="2" l="1"/>
  <c r="J4180" i="2"/>
  <c r="K4180" i="2" s="1"/>
  <c r="M4180" i="2" s="1"/>
  <c r="N4178" i="2"/>
  <c r="B4177" i="2"/>
  <c r="A4177" i="2"/>
  <c r="Q4182" i="2"/>
  <c r="I4181" i="2"/>
  <c r="H4181" i="2"/>
  <c r="L4180" i="2" l="1"/>
  <c r="J4181" i="2"/>
  <c r="K4181" i="2" s="1"/>
  <c r="M4181" i="2" s="1"/>
  <c r="B4178" i="2"/>
  <c r="A4178" i="2"/>
  <c r="Q4183" i="2"/>
  <c r="I4182" i="2"/>
  <c r="H4182" i="2"/>
  <c r="L4181" i="2" l="1"/>
  <c r="J4182" i="2"/>
  <c r="K4182" i="2" s="1"/>
  <c r="M4182" i="2" s="1"/>
  <c r="N4180" i="2"/>
  <c r="B4180" i="2" s="1"/>
  <c r="N4179" i="2"/>
  <c r="Q4184" i="2"/>
  <c r="I4183" i="2"/>
  <c r="H4183" i="2"/>
  <c r="L4182" i="2" l="1"/>
  <c r="B4179" i="2"/>
  <c r="J4183" i="2"/>
  <c r="K4183" i="2" s="1"/>
  <c r="M4183" i="2" s="1"/>
  <c r="A4179" i="2"/>
  <c r="A4180" i="2"/>
  <c r="N4181" i="2"/>
  <c r="Q4185" i="2"/>
  <c r="I4184" i="2"/>
  <c r="H4184" i="2"/>
  <c r="L4183" i="2" l="1"/>
  <c r="B4181" i="2"/>
  <c r="J4184" i="2"/>
  <c r="K4184" i="2" s="1"/>
  <c r="M4184" i="2" s="1"/>
  <c r="A4181" i="2"/>
  <c r="N4182" i="2"/>
  <c r="Q4186" i="2"/>
  <c r="I4185" i="2"/>
  <c r="H4185" i="2"/>
  <c r="L4184" i="2" l="1"/>
  <c r="B4182" i="2"/>
  <c r="J4185" i="2"/>
  <c r="K4185" i="2" s="1"/>
  <c r="M4185" i="2" s="1"/>
  <c r="A4182" i="2"/>
  <c r="N4183" i="2"/>
  <c r="Q4187" i="2"/>
  <c r="I4186" i="2"/>
  <c r="H4186" i="2"/>
  <c r="L4185" i="2" l="1"/>
  <c r="J4186" i="2"/>
  <c r="K4186" i="2" s="1"/>
  <c r="M4186" i="2" s="1"/>
  <c r="N4184" i="2"/>
  <c r="B4183" i="2"/>
  <c r="A4183" i="2"/>
  <c r="Q4188" i="2"/>
  <c r="I4187" i="2"/>
  <c r="H4187" i="2"/>
  <c r="L4186" i="2" l="1"/>
  <c r="J4187" i="2"/>
  <c r="K4187" i="2" s="1"/>
  <c r="M4187" i="2" s="1"/>
  <c r="N4185" i="2"/>
  <c r="B4184" i="2"/>
  <c r="A4184" i="2"/>
  <c r="Q4189" i="2"/>
  <c r="I4188" i="2"/>
  <c r="H4188" i="2"/>
  <c r="L4187" i="2" l="1"/>
  <c r="J4188" i="2"/>
  <c r="K4188" i="2" s="1"/>
  <c r="M4188" i="2" s="1"/>
  <c r="N4186" i="2"/>
  <c r="B4185" i="2"/>
  <c r="A4185" i="2"/>
  <c r="Q4190" i="2"/>
  <c r="I4189" i="2"/>
  <c r="H4189" i="2"/>
  <c r="L4188" i="2" l="1"/>
  <c r="J4189" i="2"/>
  <c r="K4189" i="2" s="1"/>
  <c r="M4189" i="2" s="1"/>
  <c r="N4187" i="2"/>
  <c r="B4186" i="2"/>
  <c r="A4186" i="2"/>
  <c r="Q4191" i="2"/>
  <c r="I4190" i="2"/>
  <c r="H4190" i="2"/>
  <c r="L4189" i="2" l="1"/>
  <c r="J4190" i="2"/>
  <c r="K4190" i="2" s="1"/>
  <c r="M4190" i="2" s="1"/>
  <c r="N4188" i="2"/>
  <c r="B4187" i="2"/>
  <c r="A4187" i="2"/>
  <c r="Q4192" i="2"/>
  <c r="I4191" i="2"/>
  <c r="H4191" i="2"/>
  <c r="L4190" i="2" l="1"/>
  <c r="J4191" i="2"/>
  <c r="K4191" i="2" s="1"/>
  <c r="M4191" i="2" s="1"/>
  <c r="N4189" i="2"/>
  <c r="B4188" i="2"/>
  <c r="A4188" i="2"/>
  <c r="Q4193" i="2"/>
  <c r="I4192" i="2"/>
  <c r="H4192" i="2"/>
  <c r="L4191" i="2" l="1"/>
  <c r="J4192" i="2"/>
  <c r="K4192" i="2" s="1"/>
  <c r="M4192" i="2" s="1"/>
  <c r="N4190" i="2"/>
  <c r="B4189" i="2"/>
  <c r="A4189" i="2"/>
  <c r="Q4194" i="2"/>
  <c r="I4193" i="2"/>
  <c r="H4193" i="2"/>
  <c r="L4192" i="2" l="1"/>
  <c r="J4193" i="2"/>
  <c r="K4193" i="2" s="1"/>
  <c r="M4193" i="2" s="1"/>
  <c r="N4191" i="2"/>
  <c r="B4190" i="2"/>
  <c r="A4190" i="2"/>
  <c r="Q4195" i="2"/>
  <c r="I4194" i="2"/>
  <c r="H4194" i="2"/>
  <c r="L4193" i="2" l="1"/>
  <c r="J4194" i="2"/>
  <c r="K4194" i="2" s="1"/>
  <c r="M4194" i="2" s="1"/>
  <c r="N4192" i="2"/>
  <c r="B4191" i="2"/>
  <c r="A4191" i="2"/>
  <c r="Q4196" i="2"/>
  <c r="I4195" i="2"/>
  <c r="H4195" i="2"/>
  <c r="L4194" i="2" l="1"/>
  <c r="J4195" i="2"/>
  <c r="K4195" i="2" s="1"/>
  <c r="M4195" i="2" s="1"/>
  <c r="N4193" i="2"/>
  <c r="B4192" i="2"/>
  <c r="A4192" i="2"/>
  <c r="Q4197" i="2"/>
  <c r="I4196" i="2"/>
  <c r="H4196" i="2"/>
  <c r="L4195" i="2" l="1"/>
  <c r="J4196" i="2"/>
  <c r="K4196" i="2" s="1"/>
  <c r="M4196" i="2" s="1"/>
  <c r="N4194" i="2"/>
  <c r="B4193" i="2"/>
  <c r="A4193" i="2"/>
  <c r="Q4198" i="2"/>
  <c r="I4197" i="2"/>
  <c r="H4197" i="2"/>
  <c r="L4196" i="2" l="1"/>
  <c r="J4197" i="2"/>
  <c r="K4197" i="2" s="1"/>
  <c r="M4197" i="2" s="1"/>
  <c r="N4195" i="2"/>
  <c r="B4194" i="2"/>
  <c r="A4194" i="2"/>
  <c r="Q4199" i="2"/>
  <c r="I4198" i="2"/>
  <c r="H4198" i="2"/>
  <c r="L4197" i="2" l="1"/>
  <c r="J4198" i="2"/>
  <c r="K4198" i="2" s="1"/>
  <c r="M4198" i="2" s="1"/>
  <c r="N4196" i="2"/>
  <c r="B4195" i="2"/>
  <c r="A4195" i="2"/>
  <c r="Q4200" i="2"/>
  <c r="I4199" i="2"/>
  <c r="H4199" i="2"/>
  <c r="L4198" i="2" l="1"/>
  <c r="J4199" i="2"/>
  <c r="K4199" i="2" s="1"/>
  <c r="M4199" i="2" s="1"/>
  <c r="N4197" i="2"/>
  <c r="B4196" i="2"/>
  <c r="A4196" i="2"/>
  <c r="Q4201" i="2"/>
  <c r="I4200" i="2"/>
  <c r="H4200" i="2"/>
  <c r="L4199" i="2" l="1"/>
  <c r="J4200" i="2"/>
  <c r="K4200" i="2" s="1"/>
  <c r="M4200" i="2" s="1"/>
  <c r="N4198" i="2"/>
  <c r="B4197" i="2"/>
  <c r="A4197" i="2"/>
  <c r="Q4202" i="2"/>
  <c r="I4201" i="2"/>
  <c r="H4201" i="2"/>
  <c r="L4200" i="2" l="1"/>
  <c r="J4201" i="2"/>
  <c r="K4201" i="2" s="1"/>
  <c r="M4201" i="2" s="1"/>
  <c r="N4199" i="2"/>
  <c r="B4198" i="2"/>
  <c r="A4198" i="2"/>
  <c r="Q4203" i="2"/>
  <c r="I4202" i="2"/>
  <c r="H4202" i="2"/>
  <c r="L4201" i="2" l="1"/>
  <c r="J4202" i="2"/>
  <c r="K4202" i="2" s="1"/>
  <c r="M4202" i="2" s="1"/>
  <c r="N4200" i="2"/>
  <c r="B4199" i="2"/>
  <c r="A4199" i="2"/>
  <c r="Q4204" i="2"/>
  <c r="I4203" i="2"/>
  <c r="H4203" i="2"/>
  <c r="L4202" i="2" l="1"/>
  <c r="J4203" i="2"/>
  <c r="K4203" i="2" s="1"/>
  <c r="M4203" i="2" s="1"/>
  <c r="N4201" i="2"/>
  <c r="B4200" i="2"/>
  <c r="A4200" i="2"/>
  <c r="Q4205" i="2"/>
  <c r="I4204" i="2"/>
  <c r="H4204" i="2"/>
  <c r="L4203" i="2" l="1"/>
  <c r="J4204" i="2"/>
  <c r="K4204" i="2" s="1"/>
  <c r="M4204" i="2" s="1"/>
  <c r="N4202" i="2"/>
  <c r="B4201" i="2"/>
  <c r="A4201" i="2"/>
  <c r="Q4206" i="2"/>
  <c r="I4205" i="2"/>
  <c r="H4205" i="2"/>
  <c r="L4204" i="2" l="1"/>
  <c r="J4205" i="2"/>
  <c r="K4205" i="2" s="1"/>
  <c r="M4205" i="2" s="1"/>
  <c r="N4203" i="2"/>
  <c r="B4202" i="2"/>
  <c r="A4202" i="2"/>
  <c r="Q4207" i="2"/>
  <c r="I4206" i="2"/>
  <c r="H4206" i="2"/>
  <c r="L4205" i="2" l="1"/>
  <c r="J4206" i="2"/>
  <c r="K4206" i="2" s="1"/>
  <c r="M4206" i="2" s="1"/>
  <c r="N4204" i="2"/>
  <c r="B4203" i="2"/>
  <c r="A4203" i="2"/>
  <c r="Q4208" i="2"/>
  <c r="I4207" i="2"/>
  <c r="H4207" i="2"/>
  <c r="L4206" i="2" l="1"/>
  <c r="J4207" i="2"/>
  <c r="K4207" i="2" s="1"/>
  <c r="M4207" i="2" s="1"/>
  <c r="N4205" i="2"/>
  <c r="B4204" i="2"/>
  <c r="A4204" i="2"/>
  <c r="Q4209" i="2"/>
  <c r="I4208" i="2"/>
  <c r="H4208" i="2"/>
  <c r="L4207" i="2" l="1"/>
  <c r="J4208" i="2"/>
  <c r="K4208" i="2" s="1"/>
  <c r="M4208" i="2" s="1"/>
  <c r="N4206" i="2"/>
  <c r="B4205" i="2"/>
  <c r="A4205" i="2"/>
  <c r="Q4210" i="2"/>
  <c r="I4209" i="2"/>
  <c r="H4209" i="2"/>
  <c r="L4208" i="2" l="1"/>
  <c r="J4209" i="2"/>
  <c r="K4209" i="2" s="1"/>
  <c r="M4209" i="2" s="1"/>
  <c r="N4207" i="2"/>
  <c r="B4206" i="2"/>
  <c r="A4206" i="2"/>
  <c r="Q4211" i="2"/>
  <c r="I4210" i="2"/>
  <c r="H4210" i="2"/>
  <c r="L4209" i="2" l="1"/>
  <c r="J4210" i="2"/>
  <c r="K4210" i="2" s="1"/>
  <c r="M4210" i="2" s="1"/>
  <c r="N4208" i="2"/>
  <c r="B4207" i="2"/>
  <c r="A4207" i="2"/>
  <c r="Q4212" i="2"/>
  <c r="H4211" i="2"/>
  <c r="I4211" i="2"/>
  <c r="L4210" i="2" l="1"/>
  <c r="J4211" i="2"/>
  <c r="K4211" i="2" s="1"/>
  <c r="M4211" i="2" s="1"/>
  <c r="N4209" i="2"/>
  <c r="B4208" i="2"/>
  <c r="A4208" i="2"/>
  <c r="Q4213" i="2"/>
  <c r="I4212" i="2"/>
  <c r="H4212" i="2"/>
  <c r="L4211" i="2" l="1"/>
  <c r="J4212" i="2"/>
  <c r="K4212" i="2" s="1"/>
  <c r="M4212" i="2" s="1"/>
  <c r="N4210" i="2"/>
  <c r="B4209" i="2"/>
  <c r="A4209" i="2"/>
  <c r="Q4214" i="2"/>
  <c r="I4213" i="2"/>
  <c r="H4213" i="2"/>
  <c r="L4212" i="2" l="1"/>
  <c r="J4213" i="2"/>
  <c r="K4213" i="2" s="1"/>
  <c r="M4213" i="2" s="1"/>
  <c r="N4211" i="2"/>
  <c r="B4210" i="2"/>
  <c r="A4210" i="2"/>
  <c r="Q4215" i="2"/>
  <c r="I4214" i="2"/>
  <c r="H4214" i="2"/>
  <c r="L4213" i="2" l="1"/>
  <c r="J4214" i="2"/>
  <c r="K4214" i="2" s="1"/>
  <c r="M4214" i="2" s="1"/>
  <c r="N4212" i="2"/>
  <c r="B4211" i="2"/>
  <c r="A4211" i="2"/>
  <c r="Q4216" i="2"/>
  <c r="I4215" i="2"/>
  <c r="H4215" i="2"/>
  <c r="L4214" i="2" l="1"/>
  <c r="J4215" i="2"/>
  <c r="K4215" i="2" s="1"/>
  <c r="M4215" i="2" s="1"/>
  <c r="N4213" i="2"/>
  <c r="B4212" i="2"/>
  <c r="A4212" i="2"/>
  <c r="Q4217" i="2"/>
  <c r="I4216" i="2"/>
  <c r="H4216" i="2"/>
  <c r="L4215" i="2" l="1"/>
  <c r="J4216" i="2"/>
  <c r="K4216" i="2" s="1"/>
  <c r="M4216" i="2" s="1"/>
  <c r="N4214" i="2"/>
  <c r="B4213" i="2"/>
  <c r="A4213" i="2"/>
  <c r="Q4218" i="2"/>
  <c r="I4217" i="2"/>
  <c r="H4217" i="2"/>
  <c r="L4216" i="2" l="1"/>
  <c r="J4217" i="2"/>
  <c r="K4217" i="2" s="1"/>
  <c r="M4217" i="2" s="1"/>
  <c r="N4215" i="2"/>
  <c r="B4214" i="2"/>
  <c r="A4214" i="2"/>
  <c r="Q4219" i="2"/>
  <c r="I4218" i="2"/>
  <c r="H4218" i="2"/>
  <c r="L4217" i="2" l="1"/>
  <c r="J4218" i="2"/>
  <c r="K4218" i="2" s="1"/>
  <c r="M4218" i="2" s="1"/>
  <c r="N4216" i="2"/>
  <c r="B4215" i="2"/>
  <c r="A4215" i="2"/>
  <c r="Q4220" i="2"/>
  <c r="I4219" i="2"/>
  <c r="H4219" i="2"/>
  <c r="L4218" i="2" l="1"/>
  <c r="J4219" i="2"/>
  <c r="K4219" i="2" s="1"/>
  <c r="M4219" i="2" s="1"/>
  <c r="N4217" i="2"/>
  <c r="B4216" i="2"/>
  <c r="A4216" i="2"/>
  <c r="Q4221" i="2"/>
  <c r="I4220" i="2"/>
  <c r="H4220" i="2"/>
  <c r="L4219" i="2" l="1"/>
  <c r="J4220" i="2"/>
  <c r="K4220" i="2" s="1"/>
  <c r="M4220" i="2" s="1"/>
  <c r="N4218" i="2"/>
  <c r="B4217" i="2"/>
  <c r="A4217" i="2"/>
  <c r="Q4222" i="2"/>
  <c r="I4221" i="2"/>
  <c r="H4221" i="2"/>
  <c r="L4220" i="2" l="1"/>
  <c r="J4221" i="2"/>
  <c r="K4221" i="2" s="1"/>
  <c r="M4221" i="2" s="1"/>
  <c r="N4219" i="2"/>
  <c r="B4218" i="2"/>
  <c r="A4218" i="2"/>
  <c r="Q4223" i="2"/>
  <c r="I4222" i="2"/>
  <c r="H4222" i="2"/>
  <c r="L4221" i="2" l="1"/>
  <c r="J4222" i="2"/>
  <c r="K4222" i="2" s="1"/>
  <c r="M4222" i="2" s="1"/>
  <c r="N4220" i="2"/>
  <c r="B4219" i="2"/>
  <c r="A4219" i="2"/>
  <c r="Q4224" i="2"/>
  <c r="I4223" i="2"/>
  <c r="H4223" i="2"/>
  <c r="L4222" i="2" l="1"/>
  <c r="J4223" i="2"/>
  <c r="K4223" i="2" s="1"/>
  <c r="M4223" i="2" s="1"/>
  <c r="B4220" i="2"/>
  <c r="A4220" i="2"/>
  <c r="Q4225" i="2"/>
  <c r="I4224" i="2"/>
  <c r="H4224" i="2"/>
  <c r="L4223" i="2" l="1"/>
  <c r="J4224" i="2"/>
  <c r="K4224" i="2" s="1"/>
  <c r="M4224" i="2" s="1"/>
  <c r="N4222" i="2"/>
  <c r="N4221" i="2"/>
  <c r="Q4226" i="2"/>
  <c r="I4225" i="2"/>
  <c r="H4225" i="2"/>
  <c r="L4224" i="2" l="1"/>
  <c r="B4221" i="2"/>
  <c r="J4225" i="2"/>
  <c r="K4225" i="2" s="1"/>
  <c r="M4225" i="2" s="1"/>
  <c r="A4221" i="2"/>
  <c r="N4223" i="2"/>
  <c r="B4222" i="2"/>
  <c r="A4222" i="2"/>
  <c r="Q4227" i="2"/>
  <c r="I4226" i="2"/>
  <c r="H4226" i="2"/>
  <c r="L4225" i="2" l="1"/>
  <c r="J4226" i="2"/>
  <c r="K4226" i="2" s="1"/>
  <c r="M4226" i="2" s="1"/>
  <c r="N4224" i="2"/>
  <c r="B4223" i="2"/>
  <c r="A4223" i="2"/>
  <c r="Q4228" i="2"/>
  <c r="I4227" i="2"/>
  <c r="H4227" i="2"/>
  <c r="L4226" i="2" l="1"/>
  <c r="J4227" i="2"/>
  <c r="K4227" i="2" s="1"/>
  <c r="M4227" i="2" s="1"/>
  <c r="B4224" i="2"/>
  <c r="A4224" i="2"/>
  <c r="Q4229" i="2"/>
  <c r="I4228" i="2"/>
  <c r="H4228" i="2"/>
  <c r="L4227" i="2" l="1"/>
  <c r="J4228" i="2"/>
  <c r="K4228" i="2" s="1"/>
  <c r="M4228" i="2" s="1"/>
  <c r="N4226" i="2"/>
  <c r="B4226" i="2" s="1"/>
  <c r="N4225" i="2"/>
  <c r="Q4230" i="2"/>
  <c r="I4229" i="2"/>
  <c r="H4229" i="2"/>
  <c r="L4228" i="2" l="1"/>
  <c r="B4225" i="2"/>
  <c r="J4229" i="2"/>
  <c r="K4229" i="2" s="1"/>
  <c r="M4229" i="2" s="1"/>
  <c r="A4225" i="2"/>
  <c r="A4226" i="2"/>
  <c r="N4227" i="2"/>
  <c r="Q4231" i="2"/>
  <c r="I4230" i="2"/>
  <c r="H4230" i="2"/>
  <c r="L4229" i="2" l="1"/>
  <c r="B4227" i="2"/>
  <c r="J4230" i="2"/>
  <c r="K4230" i="2" s="1"/>
  <c r="M4230" i="2" s="1"/>
  <c r="A4227" i="2"/>
  <c r="N4228" i="2"/>
  <c r="Q4232" i="2"/>
  <c r="I4231" i="2"/>
  <c r="H4231" i="2"/>
  <c r="L4230" i="2" l="1"/>
  <c r="B4228" i="2"/>
  <c r="J4231" i="2"/>
  <c r="K4231" i="2" s="1"/>
  <c r="M4231" i="2" s="1"/>
  <c r="N4229" i="2"/>
  <c r="A4228" i="2"/>
  <c r="Q4233" i="2"/>
  <c r="I4232" i="2"/>
  <c r="H4232" i="2"/>
  <c r="L4231" i="2" l="1"/>
  <c r="B4229" i="2"/>
  <c r="J4232" i="2"/>
  <c r="K4232" i="2" s="1"/>
  <c r="M4232" i="2" s="1"/>
  <c r="A4229" i="2"/>
  <c r="N4230" i="2"/>
  <c r="Q4234" i="2"/>
  <c r="I4233" i="2"/>
  <c r="H4233" i="2"/>
  <c r="L4232" i="2" l="1"/>
  <c r="J4233" i="2"/>
  <c r="K4233" i="2" s="1"/>
  <c r="M4233" i="2" s="1"/>
  <c r="N4231" i="2"/>
  <c r="B4230" i="2"/>
  <c r="A4230" i="2"/>
  <c r="Q4235" i="2"/>
  <c r="I4234" i="2"/>
  <c r="H4234" i="2"/>
  <c r="L4233" i="2" l="1"/>
  <c r="J4234" i="2"/>
  <c r="K4234" i="2" s="1"/>
  <c r="M4234" i="2" s="1"/>
  <c r="N4232" i="2"/>
  <c r="B4231" i="2"/>
  <c r="A4231" i="2"/>
  <c r="Q4236" i="2"/>
  <c r="I4235" i="2"/>
  <c r="H4235" i="2"/>
  <c r="L4234" i="2" l="1"/>
  <c r="J4235" i="2"/>
  <c r="K4235" i="2" s="1"/>
  <c r="M4235" i="2" s="1"/>
  <c r="N4233" i="2"/>
  <c r="B4232" i="2"/>
  <c r="A4232" i="2"/>
  <c r="Q4237" i="2"/>
  <c r="I4236" i="2"/>
  <c r="H4236" i="2"/>
  <c r="L4235" i="2" l="1"/>
  <c r="B4233" i="2"/>
  <c r="J4236" i="2"/>
  <c r="K4236" i="2" s="1"/>
  <c r="M4236" i="2" s="1"/>
  <c r="A4233" i="2"/>
  <c r="Q4238" i="2"/>
  <c r="I4237" i="2"/>
  <c r="H4237" i="2"/>
  <c r="L4236" i="2" l="1"/>
  <c r="J4237" i="2"/>
  <c r="K4237" i="2" s="1"/>
  <c r="M4237" i="2" s="1"/>
  <c r="N4235" i="2"/>
  <c r="A4235" i="2" s="1"/>
  <c r="N4234" i="2"/>
  <c r="Q4239" i="2"/>
  <c r="I4238" i="2"/>
  <c r="H4238" i="2"/>
  <c r="L4237" i="2" l="1"/>
  <c r="J4238" i="2"/>
  <c r="K4238" i="2" s="1"/>
  <c r="M4238" i="2" s="1"/>
  <c r="B4235" i="2"/>
  <c r="N4236" i="2"/>
  <c r="B4234" i="2"/>
  <c r="A4234" i="2"/>
  <c r="Q4240" i="2"/>
  <c r="I4239" i="2"/>
  <c r="H4239" i="2"/>
  <c r="L4238" i="2" l="1"/>
  <c r="B4236" i="2"/>
  <c r="J4239" i="2"/>
  <c r="K4239" i="2" s="1"/>
  <c r="M4239" i="2" s="1"/>
  <c r="A4236" i="2"/>
  <c r="N4237" i="2"/>
  <c r="Q4241" i="2"/>
  <c r="I4240" i="2"/>
  <c r="H4240" i="2"/>
  <c r="L4239" i="2" l="1"/>
  <c r="B4237" i="2"/>
  <c r="J4240" i="2"/>
  <c r="K4240" i="2" s="1"/>
  <c r="M4240" i="2" s="1"/>
  <c r="A4237" i="2"/>
  <c r="N4238" i="2"/>
  <c r="Q4242" i="2"/>
  <c r="I4241" i="2"/>
  <c r="H4241" i="2"/>
  <c r="L4240" i="2" l="1"/>
  <c r="J4241" i="2"/>
  <c r="K4241" i="2" s="1"/>
  <c r="M4241" i="2" s="1"/>
  <c r="N4239" i="2"/>
  <c r="B4238" i="2"/>
  <c r="A4238" i="2"/>
  <c r="Q4243" i="2"/>
  <c r="I4242" i="2"/>
  <c r="H4242" i="2"/>
  <c r="L4241" i="2" l="1"/>
  <c r="J4242" i="2"/>
  <c r="K4242" i="2" s="1"/>
  <c r="M4242" i="2" s="1"/>
  <c r="N4240" i="2"/>
  <c r="B4239" i="2"/>
  <c r="A4239" i="2"/>
  <c r="Q4244" i="2"/>
  <c r="I4243" i="2"/>
  <c r="H4243" i="2"/>
  <c r="L4242" i="2" l="1"/>
  <c r="J4243" i="2"/>
  <c r="K4243" i="2" s="1"/>
  <c r="M4243" i="2" s="1"/>
  <c r="N4241" i="2"/>
  <c r="B4240" i="2"/>
  <c r="A4240" i="2"/>
  <c r="Q4245" i="2"/>
  <c r="I4244" i="2"/>
  <c r="H4244" i="2"/>
  <c r="L4243" i="2" l="1"/>
  <c r="J4244" i="2"/>
  <c r="K4244" i="2" s="1"/>
  <c r="M4244" i="2" s="1"/>
  <c r="N4242" i="2"/>
  <c r="B4241" i="2"/>
  <c r="A4241" i="2"/>
  <c r="Q4246" i="2"/>
  <c r="I4245" i="2"/>
  <c r="H4245" i="2"/>
  <c r="L4244" i="2" l="1"/>
  <c r="J4245" i="2"/>
  <c r="K4245" i="2" s="1"/>
  <c r="M4245" i="2" s="1"/>
  <c r="N4243" i="2"/>
  <c r="B4242" i="2"/>
  <c r="A4242" i="2"/>
  <c r="Q4247" i="2"/>
  <c r="I4246" i="2"/>
  <c r="H4246" i="2"/>
  <c r="L4245" i="2" l="1"/>
  <c r="J4246" i="2"/>
  <c r="K4246" i="2" s="1"/>
  <c r="M4246" i="2" s="1"/>
  <c r="N4244" i="2"/>
  <c r="B4243" i="2"/>
  <c r="A4243" i="2"/>
  <c r="Q4248" i="2"/>
  <c r="I4247" i="2"/>
  <c r="H4247" i="2"/>
  <c r="L4246" i="2" l="1"/>
  <c r="J4247" i="2"/>
  <c r="K4247" i="2" s="1"/>
  <c r="M4247" i="2" s="1"/>
  <c r="N4245" i="2"/>
  <c r="B4244" i="2"/>
  <c r="A4244" i="2"/>
  <c r="Q4249" i="2"/>
  <c r="I4248" i="2"/>
  <c r="H4248" i="2"/>
  <c r="L4247" i="2" l="1"/>
  <c r="J4248" i="2"/>
  <c r="K4248" i="2" s="1"/>
  <c r="M4248" i="2" s="1"/>
  <c r="N4246" i="2"/>
  <c r="B4245" i="2"/>
  <c r="A4245" i="2"/>
  <c r="Q4250" i="2"/>
  <c r="I4249" i="2"/>
  <c r="H4249" i="2"/>
  <c r="L4248" i="2" l="1"/>
  <c r="J4249" i="2"/>
  <c r="K4249" i="2" s="1"/>
  <c r="M4249" i="2" s="1"/>
  <c r="N4247" i="2"/>
  <c r="B4246" i="2"/>
  <c r="A4246" i="2"/>
  <c r="Q4251" i="2"/>
  <c r="I4250" i="2"/>
  <c r="H4250" i="2"/>
  <c r="L4249" i="2" l="1"/>
  <c r="J4250" i="2"/>
  <c r="K4250" i="2" s="1"/>
  <c r="M4250" i="2" s="1"/>
  <c r="N4248" i="2"/>
  <c r="B4247" i="2"/>
  <c r="A4247" i="2"/>
  <c r="Q4252" i="2"/>
  <c r="I4251" i="2"/>
  <c r="H4251" i="2"/>
  <c r="L4250" i="2" l="1"/>
  <c r="J4251" i="2"/>
  <c r="K4251" i="2" s="1"/>
  <c r="M4251" i="2" s="1"/>
  <c r="N4249" i="2"/>
  <c r="B4248" i="2"/>
  <c r="A4248" i="2"/>
  <c r="Q4253" i="2"/>
  <c r="I4252" i="2"/>
  <c r="H4252" i="2"/>
  <c r="L4251" i="2" l="1"/>
  <c r="J4252" i="2"/>
  <c r="K4252" i="2" s="1"/>
  <c r="M4252" i="2" s="1"/>
  <c r="N4250" i="2"/>
  <c r="B4249" i="2"/>
  <c r="A4249" i="2"/>
  <c r="Q4254" i="2"/>
  <c r="I4253" i="2"/>
  <c r="H4253" i="2"/>
  <c r="L4252" i="2" l="1"/>
  <c r="J4253" i="2"/>
  <c r="K4253" i="2" s="1"/>
  <c r="M4253" i="2" s="1"/>
  <c r="N4251" i="2"/>
  <c r="B4250" i="2"/>
  <c r="A4250" i="2"/>
  <c r="Q4255" i="2"/>
  <c r="I4254" i="2"/>
  <c r="H4254" i="2"/>
  <c r="L4253" i="2" l="1"/>
  <c r="J4254" i="2"/>
  <c r="K4254" i="2" s="1"/>
  <c r="M4254" i="2" s="1"/>
  <c r="N4252" i="2"/>
  <c r="B4251" i="2"/>
  <c r="A4251" i="2"/>
  <c r="Q4256" i="2"/>
  <c r="I4255" i="2"/>
  <c r="H4255" i="2"/>
  <c r="L4254" i="2" l="1"/>
  <c r="J4255" i="2"/>
  <c r="K4255" i="2" s="1"/>
  <c r="M4255" i="2" s="1"/>
  <c r="N4253" i="2"/>
  <c r="B4252" i="2"/>
  <c r="A4252" i="2"/>
  <c r="Q4257" i="2"/>
  <c r="I4256" i="2"/>
  <c r="H4256" i="2"/>
  <c r="L4255" i="2" l="1"/>
  <c r="J4256" i="2"/>
  <c r="K4256" i="2" s="1"/>
  <c r="M4256" i="2" s="1"/>
  <c r="N4254" i="2"/>
  <c r="B4253" i="2"/>
  <c r="A4253" i="2"/>
  <c r="Q4258" i="2"/>
  <c r="I4257" i="2"/>
  <c r="H4257" i="2"/>
  <c r="L4256" i="2" l="1"/>
  <c r="J4257" i="2"/>
  <c r="K4257" i="2" s="1"/>
  <c r="M4257" i="2" s="1"/>
  <c r="N4255" i="2"/>
  <c r="B4254" i="2"/>
  <c r="A4254" i="2"/>
  <c r="Q4259" i="2"/>
  <c r="I4258" i="2"/>
  <c r="H4258" i="2"/>
  <c r="L4257" i="2" l="1"/>
  <c r="J4258" i="2"/>
  <c r="K4258" i="2" s="1"/>
  <c r="M4258" i="2" s="1"/>
  <c r="N4256" i="2"/>
  <c r="B4255" i="2"/>
  <c r="A4255" i="2"/>
  <c r="Q4260" i="2"/>
  <c r="I4259" i="2"/>
  <c r="H4259" i="2"/>
  <c r="L4258" i="2" l="1"/>
  <c r="J4259" i="2"/>
  <c r="K4259" i="2" s="1"/>
  <c r="M4259" i="2" s="1"/>
  <c r="N4257" i="2"/>
  <c r="B4256" i="2"/>
  <c r="A4256" i="2"/>
  <c r="Q4261" i="2"/>
  <c r="I4260" i="2"/>
  <c r="H4260" i="2"/>
  <c r="L4259" i="2" l="1"/>
  <c r="J4260" i="2"/>
  <c r="K4260" i="2" s="1"/>
  <c r="M4260" i="2" s="1"/>
  <c r="N4258" i="2"/>
  <c r="B4257" i="2"/>
  <c r="A4257" i="2"/>
  <c r="Q4262" i="2"/>
  <c r="I4261" i="2"/>
  <c r="H4261" i="2"/>
  <c r="L4260" i="2" l="1"/>
  <c r="J4261" i="2"/>
  <c r="K4261" i="2" s="1"/>
  <c r="M4261" i="2" s="1"/>
  <c r="N4259" i="2"/>
  <c r="B4258" i="2"/>
  <c r="A4258" i="2"/>
  <c r="Q4263" i="2"/>
  <c r="I4262" i="2"/>
  <c r="H4262" i="2"/>
  <c r="L4261" i="2" l="1"/>
  <c r="J4262" i="2"/>
  <c r="K4262" i="2" s="1"/>
  <c r="M4262" i="2" s="1"/>
  <c r="N4260" i="2"/>
  <c r="B4259" i="2"/>
  <c r="A4259" i="2"/>
  <c r="Q4264" i="2"/>
  <c r="I4263" i="2"/>
  <c r="H4263" i="2"/>
  <c r="L4262" i="2" l="1"/>
  <c r="J4263" i="2"/>
  <c r="K4263" i="2" s="1"/>
  <c r="M4263" i="2" s="1"/>
  <c r="N4261" i="2"/>
  <c r="B4260" i="2"/>
  <c r="A4260" i="2"/>
  <c r="Q4265" i="2"/>
  <c r="I4264" i="2"/>
  <c r="H4264" i="2"/>
  <c r="L4263" i="2" l="1"/>
  <c r="J4264" i="2"/>
  <c r="K4264" i="2" s="1"/>
  <c r="M4264" i="2" s="1"/>
  <c r="N4262" i="2"/>
  <c r="B4261" i="2"/>
  <c r="A4261" i="2"/>
  <c r="Q4266" i="2"/>
  <c r="I4265" i="2"/>
  <c r="H4265" i="2"/>
  <c r="L4264" i="2" l="1"/>
  <c r="J4265" i="2"/>
  <c r="K4265" i="2" s="1"/>
  <c r="M4265" i="2" s="1"/>
  <c r="N4263" i="2"/>
  <c r="B4262" i="2"/>
  <c r="A4262" i="2"/>
  <c r="Q4267" i="2"/>
  <c r="I4266" i="2"/>
  <c r="H4266" i="2"/>
  <c r="L4265" i="2" l="1"/>
  <c r="J4266" i="2"/>
  <c r="K4266" i="2" s="1"/>
  <c r="M4266" i="2" s="1"/>
  <c r="N4264" i="2"/>
  <c r="B4263" i="2"/>
  <c r="A4263" i="2"/>
  <c r="Q4268" i="2"/>
  <c r="I4267" i="2"/>
  <c r="H4267" i="2"/>
  <c r="L4266" i="2" l="1"/>
  <c r="J4267" i="2"/>
  <c r="K4267" i="2" s="1"/>
  <c r="M4267" i="2" s="1"/>
  <c r="N4265" i="2"/>
  <c r="B4264" i="2"/>
  <c r="A4264" i="2"/>
  <c r="Q4269" i="2"/>
  <c r="I4268" i="2"/>
  <c r="H4268" i="2"/>
  <c r="L4267" i="2" l="1"/>
  <c r="J4268" i="2"/>
  <c r="K4268" i="2" s="1"/>
  <c r="M4268" i="2" s="1"/>
  <c r="N4266" i="2"/>
  <c r="B4265" i="2"/>
  <c r="A4265" i="2"/>
  <c r="Q4270" i="2"/>
  <c r="I4269" i="2"/>
  <c r="H4269" i="2"/>
  <c r="L4268" i="2" l="1"/>
  <c r="J4269" i="2"/>
  <c r="K4269" i="2" s="1"/>
  <c r="M4269" i="2" s="1"/>
  <c r="N4267" i="2"/>
  <c r="B4266" i="2"/>
  <c r="A4266" i="2"/>
  <c r="Q4271" i="2"/>
  <c r="I4270" i="2"/>
  <c r="H4270" i="2"/>
  <c r="L4269" i="2" l="1"/>
  <c r="J4270" i="2"/>
  <c r="K4270" i="2" s="1"/>
  <c r="M4270" i="2" s="1"/>
  <c r="N4268" i="2"/>
  <c r="B4267" i="2"/>
  <c r="A4267" i="2"/>
  <c r="Q4272" i="2"/>
  <c r="I4271" i="2"/>
  <c r="H4271" i="2"/>
  <c r="L4270" i="2" l="1"/>
  <c r="J4271" i="2"/>
  <c r="K4271" i="2" s="1"/>
  <c r="M4271" i="2" s="1"/>
  <c r="N4269" i="2"/>
  <c r="B4268" i="2"/>
  <c r="A4268" i="2"/>
  <c r="Q4273" i="2"/>
  <c r="I4272" i="2"/>
  <c r="H4272" i="2"/>
  <c r="L4271" i="2" l="1"/>
  <c r="J4272" i="2"/>
  <c r="K4272" i="2" s="1"/>
  <c r="M4272" i="2" s="1"/>
  <c r="N4270" i="2"/>
  <c r="B4269" i="2"/>
  <c r="A4269" i="2"/>
  <c r="Q4274" i="2"/>
  <c r="I4273" i="2"/>
  <c r="H4273" i="2"/>
  <c r="L4272" i="2" l="1"/>
  <c r="J4273" i="2"/>
  <c r="K4273" i="2" s="1"/>
  <c r="M4273" i="2" s="1"/>
  <c r="N4271" i="2"/>
  <c r="B4270" i="2"/>
  <c r="A4270" i="2"/>
  <c r="Q4275" i="2"/>
  <c r="I4274" i="2"/>
  <c r="H4274" i="2"/>
  <c r="L4273" i="2" l="1"/>
  <c r="J4274" i="2"/>
  <c r="K4274" i="2" s="1"/>
  <c r="M4274" i="2" s="1"/>
  <c r="N4272" i="2"/>
  <c r="B4271" i="2"/>
  <c r="A4271" i="2"/>
  <c r="Q4276" i="2"/>
  <c r="I4275" i="2"/>
  <c r="H4275" i="2"/>
  <c r="L4274" i="2" l="1"/>
  <c r="J4275" i="2"/>
  <c r="K4275" i="2" s="1"/>
  <c r="M4275" i="2" s="1"/>
  <c r="N4274" i="2"/>
  <c r="N4273" i="2"/>
  <c r="B4272" i="2"/>
  <c r="A4272" i="2"/>
  <c r="Q4277" i="2"/>
  <c r="I4276" i="2"/>
  <c r="H4276" i="2"/>
  <c r="L4275" i="2" l="1"/>
  <c r="J4276" i="2"/>
  <c r="K4276" i="2" s="1"/>
  <c r="M4276" i="2" s="1"/>
  <c r="N4275" i="2"/>
  <c r="B4273" i="2"/>
  <c r="A4273" i="2"/>
  <c r="B4274" i="2"/>
  <c r="A4274" i="2"/>
  <c r="Q4278" i="2"/>
  <c r="I4277" i="2"/>
  <c r="H4277" i="2"/>
  <c r="L4276" i="2" l="1"/>
  <c r="J4277" i="2"/>
  <c r="K4277" i="2" s="1"/>
  <c r="M4277" i="2" s="1"/>
  <c r="B4275" i="2"/>
  <c r="A4275" i="2"/>
  <c r="Q4279" i="2"/>
  <c r="I4278" i="2"/>
  <c r="H4278" i="2"/>
  <c r="L4277" i="2" l="1"/>
  <c r="J4278" i="2"/>
  <c r="K4278" i="2" s="1"/>
  <c r="M4278" i="2" s="1"/>
  <c r="N4276" i="2"/>
  <c r="Q4280" i="2"/>
  <c r="I4279" i="2"/>
  <c r="H4279" i="2"/>
  <c r="L4278" i="2" l="1"/>
  <c r="J4279" i="2"/>
  <c r="K4279" i="2" s="1"/>
  <c r="M4279" i="2" s="1"/>
  <c r="N4277" i="2"/>
  <c r="B4276" i="2"/>
  <c r="A4276" i="2"/>
  <c r="Q4281" i="2"/>
  <c r="I4280" i="2"/>
  <c r="H4280" i="2"/>
  <c r="L4279" i="2" l="1"/>
  <c r="J4280" i="2"/>
  <c r="K4280" i="2" s="1"/>
  <c r="M4280" i="2" s="1"/>
  <c r="N4278" i="2"/>
  <c r="B4277" i="2"/>
  <c r="A4277" i="2"/>
  <c r="Q4282" i="2"/>
  <c r="I4281" i="2"/>
  <c r="H4281" i="2"/>
  <c r="L4280" i="2" l="1"/>
  <c r="J4281" i="2"/>
  <c r="K4281" i="2" s="1"/>
  <c r="M4281" i="2" s="1"/>
  <c r="N4279" i="2"/>
  <c r="B4278" i="2"/>
  <c r="A4278" i="2"/>
  <c r="Q4283" i="2"/>
  <c r="I4282" i="2"/>
  <c r="H4282" i="2"/>
  <c r="L4281" i="2" l="1"/>
  <c r="J4282" i="2"/>
  <c r="K4282" i="2" s="1"/>
  <c r="M4282" i="2" s="1"/>
  <c r="N4280" i="2"/>
  <c r="B4279" i="2"/>
  <c r="A4279" i="2"/>
  <c r="Q4284" i="2"/>
  <c r="I4283" i="2"/>
  <c r="H4283" i="2"/>
  <c r="L4282" i="2" l="1"/>
  <c r="J4283" i="2"/>
  <c r="K4283" i="2" s="1"/>
  <c r="M4283" i="2" s="1"/>
  <c r="N4281" i="2"/>
  <c r="B4280" i="2"/>
  <c r="A4280" i="2"/>
  <c r="Q4285" i="2"/>
  <c r="I4284" i="2"/>
  <c r="H4284" i="2"/>
  <c r="L4283" i="2" l="1"/>
  <c r="J4284" i="2"/>
  <c r="K4284" i="2" s="1"/>
  <c r="M4284" i="2" s="1"/>
  <c r="N4282" i="2"/>
  <c r="B4281" i="2"/>
  <c r="A4281" i="2"/>
  <c r="Q4286" i="2"/>
  <c r="I4285" i="2"/>
  <c r="H4285" i="2"/>
  <c r="L4284" i="2" l="1"/>
  <c r="J4285" i="2"/>
  <c r="K4285" i="2" s="1"/>
  <c r="M4285" i="2" s="1"/>
  <c r="N4283" i="2"/>
  <c r="B4282" i="2"/>
  <c r="A4282" i="2"/>
  <c r="Q4287" i="2"/>
  <c r="I4286" i="2"/>
  <c r="H4286" i="2"/>
  <c r="L4285" i="2" l="1"/>
  <c r="J4286" i="2"/>
  <c r="K4286" i="2" s="1"/>
  <c r="M4286" i="2" s="1"/>
  <c r="N4285" i="2"/>
  <c r="N4284" i="2"/>
  <c r="B4283" i="2"/>
  <c r="A4283" i="2"/>
  <c r="Q4288" i="2"/>
  <c r="I4287" i="2"/>
  <c r="H4287" i="2"/>
  <c r="L4286" i="2" l="1"/>
  <c r="J4287" i="2"/>
  <c r="K4287" i="2" s="1"/>
  <c r="M4287" i="2" s="1"/>
  <c r="B4284" i="2"/>
  <c r="A4284" i="2"/>
  <c r="B4285" i="2"/>
  <c r="A4285" i="2"/>
  <c r="Q4289" i="2"/>
  <c r="I4288" i="2"/>
  <c r="H4288" i="2"/>
  <c r="L4287" i="2" l="1"/>
  <c r="J4288" i="2"/>
  <c r="K4288" i="2" s="1"/>
  <c r="M4288" i="2" s="1"/>
  <c r="N4286" i="2"/>
  <c r="Q4290" i="2"/>
  <c r="I4289" i="2"/>
  <c r="H4289" i="2"/>
  <c r="L4288" i="2" l="1"/>
  <c r="J4289" i="2"/>
  <c r="K4289" i="2" s="1"/>
  <c r="M4289" i="2" s="1"/>
  <c r="N4287" i="2"/>
  <c r="B4286" i="2"/>
  <c r="A4286" i="2"/>
  <c r="Q4291" i="2"/>
  <c r="I4290" i="2"/>
  <c r="H4290" i="2"/>
  <c r="L4289" i="2" l="1"/>
  <c r="J4290" i="2"/>
  <c r="K4290" i="2" s="1"/>
  <c r="M4290" i="2" s="1"/>
  <c r="N4288" i="2"/>
  <c r="B4287" i="2"/>
  <c r="A4287" i="2"/>
  <c r="Q4292" i="2"/>
  <c r="I4291" i="2"/>
  <c r="H4291" i="2"/>
  <c r="L4290" i="2" l="1"/>
  <c r="J4291" i="2"/>
  <c r="K4291" i="2" s="1"/>
  <c r="M4291" i="2" s="1"/>
  <c r="N4289" i="2"/>
  <c r="B4288" i="2"/>
  <c r="A4288" i="2"/>
  <c r="Q4293" i="2"/>
  <c r="I4292" i="2"/>
  <c r="H4292" i="2"/>
  <c r="L4291" i="2" l="1"/>
  <c r="J4292" i="2"/>
  <c r="K4292" i="2" s="1"/>
  <c r="M4292" i="2" s="1"/>
  <c r="N4290" i="2"/>
  <c r="B4289" i="2"/>
  <c r="A4289" i="2"/>
  <c r="Q4294" i="2"/>
  <c r="I4293" i="2"/>
  <c r="H4293" i="2"/>
  <c r="L4292" i="2" l="1"/>
  <c r="J4293" i="2"/>
  <c r="K4293" i="2" s="1"/>
  <c r="M4293" i="2" s="1"/>
  <c r="N4291" i="2"/>
  <c r="B4290" i="2"/>
  <c r="A4290" i="2"/>
  <c r="Q4295" i="2"/>
  <c r="I4294" i="2"/>
  <c r="H4294" i="2"/>
  <c r="L4293" i="2" l="1"/>
  <c r="J4294" i="2"/>
  <c r="K4294" i="2" s="1"/>
  <c r="M4294" i="2" s="1"/>
  <c r="N4292" i="2"/>
  <c r="B4291" i="2"/>
  <c r="A4291" i="2"/>
  <c r="Q4296" i="2"/>
  <c r="I4295" i="2"/>
  <c r="H4295" i="2"/>
  <c r="L4294" i="2" l="1"/>
  <c r="B4292" i="2"/>
  <c r="J4295" i="2"/>
  <c r="K4295" i="2" s="1"/>
  <c r="M4295" i="2" s="1"/>
  <c r="A4292" i="2"/>
  <c r="N4293" i="2"/>
  <c r="Q4297" i="2"/>
  <c r="I4296" i="2"/>
  <c r="H4296" i="2"/>
  <c r="L4295" i="2" l="1"/>
  <c r="J4296" i="2"/>
  <c r="K4296" i="2" s="1"/>
  <c r="M4296" i="2" s="1"/>
  <c r="N4294" i="2"/>
  <c r="B4293" i="2"/>
  <c r="A4293" i="2"/>
  <c r="Q4298" i="2"/>
  <c r="I4297" i="2"/>
  <c r="H4297" i="2"/>
  <c r="L4296" i="2" l="1"/>
  <c r="J4297" i="2"/>
  <c r="K4297" i="2" s="1"/>
  <c r="M4297" i="2" s="1"/>
  <c r="N4295" i="2"/>
  <c r="B4294" i="2"/>
  <c r="A4294" i="2"/>
  <c r="Q4299" i="2"/>
  <c r="I4298" i="2"/>
  <c r="H4298" i="2"/>
  <c r="L4297" i="2" l="1"/>
  <c r="J4298" i="2"/>
  <c r="K4298" i="2" s="1"/>
  <c r="M4298" i="2" s="1"/>
  <c r="N4296" i="2"/>
  <c r="B4295" i="2"/>
  <c r="A4295" i="2"/>
  <c r="Q4300" i="2"/>
  <c r="I4299" i="2"/>
  <c r="H4299" i="2"/>
  <c r="L4298" i="2" l="1"/>
  <c r="J4299" i="2"/>
  <c r="K4299" i="2" s="1"/>
  <c r="M4299" i="2" s="1"/>
  <c r="N4297" i="2"/>
  <c r="B4296" i="2"/>
  <c r="A4296" i="2"/>
  <c r="Q4301" i="2"/>
  <c r="I4300" i="2"/>
  <c r="H4300" i="2"/>
  <c r="L4299" i="2" l="1"/>
  <c r="J4300" i="2"/>
  <c r="K4300" i="2" s="1"/>
  <c r="M4300" i="2" s="1"/>
  <c r="N4298" i="2"/>
  <c r="B4297" i="2"/>
  <c r="A4297" i="2"/>
  <c r="Q4302" i="2"/>
  <c r="I4301" i="2"/>
  <c r="H4301" i="2"/>
  <c r="L4300" i="2" l="1"/>
  <c r="J4301" i="2"/>
  <c r="K4301" i="2" s="1"/>
  <c r="M4301" i="2" s="1"/>
  <c r="N4299" i="2"/>
  <c r="B4298" i="2"/>
  <c r="A4298" i="2"/>
  <c r="Q4303" i="2"/>
  <c r="I4302" i="2"/>
  <c r="H4302" i="2"/>
  <c r="L4301" i="2" l="1"/>
  <c r="J4302" i="2"/>
  <c r="K4302" i="2" s="1"/>
  <c r="M4302" i="2" s="1"/>
  <c r="N4300" i="2"/>
  <c r="B4299" i="2"/>
  <c r="A4299" i="2"/>
  <c r="Q4304" i="2"/>
  <c r="I4303" i="2"/>
  <c r="H4303" i="2"/>
  <c r="L4302" i="2" l="1"/>
  <c r="J4303" i="2"/>
  <c r="K4303" i="2" s="1"/>
  <c r="M4303" i="2" s="1"/>
  <c r="N4301" i="2"/>
  <c r="B4300" i="2"/>
  <c r="A4300" i="2"/>
  <c r="Q4305" i="2"/>
  <c r="I4304" i="2"/>
  <c r="H4304" i="2"/>
  <c r="L4303" i="2" l="1"/>
  <c r="J4304" i="2"/>
  <c r="K4304" i="2" s="1"/>
  <c r="M4304" i="2" s="1"/>
  <c r="N4302" i="2"/>
  <c r="B4301" i="2"/>
  <c r="A4301" i="2"/>
  <c r="Q4306" i="2"/>
  <c r="I4305" i="2"/>
  <c r="H4305" i="2"/>
  <c r="L4304" i="2" l="1"/>
  <c r="J4305" i="2"/>
  <c r="K4305" i="2" s="1"/>
  <c r="M4305" i="2" s="1"/>
  <c r="N4303" i="2"/>
  <c r="B4302" i="2"/>
  <c r="A4302" i="2"/>
  <c r="Q4307" i="2"/>
  <c r="I4306" i="2"/>
  <c r="H4306" i="2"/>
  <c r="L4305" i="2" l="1"/>
  <c r="J4306" i="2"/>
  <c r="K4306" i="2" s="1"/>
  <c r="M4306" i="2" s="1"/>
  <c r="N4304" i="2"/>
  <c r="B4303" i="2"/>
  <c r="A4303" i="2"/>
  <c r="Q4308" i="2"/>
  <c r="I4307" i="2"/>
  <c r="H4307" i="2"/>
  <c r="L4306" i="2" l="1"/>
  <c r="J4307" i="2"/>
  <c r="K4307" i="2" s="1"/>
  <c r="M4307" i="2" s="1"/>
  <c r="N4305" i="2"/>
  <c r="B4304" i="2"/>
  <c r="A4304" i="2"/>
  <c r="Q4309" i="2"/>
  <c r="I4308" i="2"/>
  <c r="H4308" i="2"/>
  <c r="L4307" i="2" l="1"/>
  <c r="J4308" i="2"/>
  <c r="K4308" i="2" s="1"/>
  <c r="M4308" i="2" s="1"/>
  <c r="N4306" i="2"/>
  <c r="B4305" i="2"/>
  <c r="A4305" i="2"/>
  <c r="Q4310" i="2"/>
  <c r="I4309" i="2"/>
  <c r="H4309" i="2"/>
  <c r="L4308" i="2" l="1"/>
  <c r="J4309" i="2"/>
  <c r="K4309" i="2" s="1"/>
  <c r="M4309" i="2" s="1"/>
  <c r="N4307" i="2"/>
  <c r="B4306" i="2"/>
  <c r="A4306" i="2"/>
  <c r="Q4311" i="2"/>
  <c r="I4310" i="2"/>
  <c r="H4310" i="2"/>
  <c r="L4309" i="2" l="1"/>
  <c r="J4310" i="2"/>
  <c r="K4310" i="2" s="1"/>
  <c r="M4310" i="2" s="1"/>
  <c r="N4308" i="2"/>
  <c r="B4307" i="2"/>
  <c r="A4307" i="2"/>
  <c r="Q4312" i="2"/>
  <c r="I4311" i="2"/>
  <c r="H4311" i="2"/>
  <c r="L4310" i="2" l="1"/>
  <c r="J4311" i="2"/>
  <c r="K4311" i="2" s="1"/>
  <c r="M4311" i="2" s="1"/>
  <c r="N4309" i="2"/>
  <c r="B4308" i="2"/>
  <c r="A4308" i="2"/>
  <c r="Q4313" i="2"/>
  <c r="I4312" i="2"/>
  <c r="H4312" i="2"/>
  <c r="L4311" i="2" l="1"/>
  <c r="J4312" i="2"/>
  <c r="K4312" i="2" s="1"/>
  <c r="M4312" i="2" s="1"/>
  <c r="N4310" i="2"/>
  <c r="B4309" i="2"/>
  <c r="A4309" i="2"/>
  <c r="Q4314" i="2"/>
  <c r="I4313" i="2"/>
  <c r="H4313" i="2"/>
  <c r="L4312" i="2" l="1"/>
  <c r="J4313" i="2"/>
  <c r="K4313" i="2" s="1"/>
  <c r="M4313" i="2" s="1"/>
  <c r="N4311" i="2"/>
  <c r="B4310" i="2"/>
  <c r="A4310" i="2"/>
  <c r="Q4315" i="2"/>
  <c r="I4314" i="2"/>
  <c r="H4314" i="2"/>
  <c r="L4313" i="2" l="1"/>
  <c r="J4314" i="2"/>
  <c r="K4314" i="2" s="1"/>
  <c r="M4314" i="2" s="1"/>
  <c r="N4312" i="2"/>
  <c r="B4311" i="2"/>
  <c r="A4311" i="2"/>
  <c r="Q4316" i="2"/>
  <c r="I4315" i="2"/>
  <c r="H4315" i="2"/>
  <c r="L4314" i="2" l="1"/>
  <c r="J4315" i="2"/>
  <c r="K4315" i="2" s="1"/>
  <c r="M4315" i="2" s="1"/>
  <c r="N4313" i="2"/>
  <c r="B4312" i="2"/>
  <c r="A4312" i="2"/>
  <c r="Q4317" i="2"/>
  <c r="I4316" i="2"/>
  <c r="H4316" i="2"/>
  <c r="L4315" i="2" l="1"/>
  <c r="J4316" i="2"/>
  <c r="K4316" i="2" s="1"/>
  <c r="M4316" i="2" s="1"/>
  <c r="N4314" i="2"/>
  <c r="B4313" i="2"/>
  <c r="A4313" i="2"/>
  <c r="Q4318" i="2"/>
  <c r="I4317" i="2"/>
  <c r="H4317" i="2"/>
  <c r="L4316" i="2" l="1"/>
  <c r="J4317" i="2"/>
  <c r="K4317" i="2" s="1"/>
  <c r="M4317" i="2" s="1"/>
  <c r="N4315" i="2"/>
  <c r="B4314" i="2"/>
  <c r="A4314" i="2"/>
  <c r="Q4319" i="2"/>
  <c r="I4318" i="2"/>
  <c r="H4318" i="2"/>
  <c r="L4317" i="2" l="1"/>
  <c r="J4318" i="2"/>
  <c r="K4318" i="2" s="1"/>
  <c r="M4318" i="2" s="1"/>
  <c r="N4316" i="2"/>
  <c r="B4315" i="2"/>
  <c r="A4315" i="2"/>
  <c r="Q4320" i="2"/>
  <c r="I4319" i="2"/>
  <c r="H4319" i="2"/>
  <c r="L4318" i="2" l="1"/>
  <c r="J4319" i="2"/>
  <c r="K4319" i="2" s="1"/>
  <c r="M4319" i="2" s="1"/>
  <c r="N4317" i="2"/>
  <c r="B4316" i="2"/>
  <c r="A4316" i="2"/>
  <c r="Q4321" i="2"/>
  <c r="I4320" i="2"/>
  <c r="H4320" i="2"/>
  <c r="L4319" i="2" l="1"/>
  <c r="J4320" i="2"/>
  <c r="K4320" i="2" s="1"/>
  <c r="M4320" i="2" s="1"/>
  <c r="N4318" i="2"/>
  <c r="B4317" i="2"/>
  <c r="A4317" i="2"/>
  <c r="Q4322" i="2"/>
  <c r="I4321" i="2"/>
  <c r="H4321" i="2"/>
  <c r="L4320" i="2" l="1"/>
  <c r="J4321" i="2"/>
  <c r="K4321" i="2" s="1"/>
  <c r="M4321" i="2" s="1"/>
  <c r="N4319" i="2"/>
  <c r="B4318" i="2"/>
  <c r="A4318" i="2"/>
  <c r="Q4323" i="2"/>
  <c r="I4322" i="2"/>
  <c r="H4322" i="2"/>
  <c r="L4321" i="2" l="1"/>
  <c r="J4322" i="2"/>
  <c r="K4322" i="2" s="1"/>
  <c r="M4322" i="2" s="1"/>
  <c r="N4320" i="2"/>
  <c r="B4319" i="2"/>
  <c r="A4319" i="2"/>
  <c r="Q4324" i="2"/>
  <c r="I4323" i="2"/>
  <c r="H4323" i="2"/>
  <c r="L4322" i="2" l="1"/>
  <c r="J4323" i="2"/>
  <c r="K4323" i="2" s="1"/>
  <c r="M4323" i="2" s="1"/>
  <c r="N4321" i="2"/>
  <c r="B4320" i="2"/>
  <c r="A4320" i="2"/>
  <c r="Q4325" i="2"/>
  <c r="I4324" i="2"/>
  <c r="H4324" i="2"/>
  <c r="L4323" i="2" l="1"/>
  <c r="J4324" i="2"/>
  <c r="K4324" i="2" s="1"/>
  <c r="M4324" i="2" s="1"/>
  <c r="N4322" i="2"/>
  <c r="B4321" i="2"/>
  <c r="A4321" i="2"/>
  <c r="Q4326" i="2"/>
  <c r="I4325" i="2"/>
  <c r="H4325" i="2"/>
  <c r="L4324" i="2" l="1"/>
  <c r="J4325" i="2"/>
  <c r="K4325" i="2" s="1"/>
  <c r="M4325" i="2" s="1"/>
  <c r="N4323" i="2"/>
  <c r="B4322" i="2"/>
  <c r="A4322" i="2"/>
  <c r="Q4327" i="2"/>
  <c r="I4326" i="2"/>
  <c r="H4326" i="2"/>
  <c r="L4325" i="2" l="1"/>
  <c r="J4326" i="2"/>
  <c r="K4326" i="2" s="1"/>
  <c r="M4326" i="2" s="1"/>
  <c r="N4324" i="2"/>
  <c r="B4323" i="2"/>
  <c r="A4323" i="2"/>
  <c r="Q4328" i="2"/>
  <c r="I4327" i="2"/>
  <c r="H4327" i="2"/>
  <c r="L4326" i="2" l="1"/>
  <c r="J4327" i="2"/>
  <c r="K4327" i="2" s="1"/>
  <c r="M4327" i="2" s="1"/>
  <c r="N4325" i="2"/>
  <c r="B4324" i="2"/>
  <c r="A4324" i="2"/>
  <c r="Q4329" i="2"/>
  <c r="I4328" i="2"/>
  <c r="H4328" i="2"/>
  <c r="L4327" i="2" l="1"/>
  <c r="J4328" i="2"/>
  <c r="K4328" i="2" s="1"/>
  <c r="M4328" i="2" s="1"/>
  <c r="N4326" i="2"/>
  <c r="B4325" i="2"/>
  <c r="A4325" i="2"/>
  <c r="Q4330" i="2"/>
  <c r="I4329" i="2"/>
  <c r="H4329" i="2"/>
  <c r="L4328" i="2" l="1"/>
  <c r="J4329" i="2"/>
  <c r="K4329" i="2" s="1"/>
  <c r="M4329" i="2" s="1"/>
  <c r="N4327" i="2"/>
  <c r="B4326" i="2"/>
  <c r="A4326" i="2"/>
  <c r="Q4331" i="2"/>
  <c r="I4330" i="2"/>
  <c r="H4330" i="2"/>
  <c r="L4329" i="2" l="1"/>
  <c r="J4330" i="2"/>
  <c r="K4330" i="2" s="1"/>
  <c r="M4330" i="2" s="1"/>
  <c r="N4328" i="2"/>
  <c r="B4327" i="2"/>
  <c r="A4327" i="2"/>
  <c r="Q4332" i="2"/>
  <c r="I4331" i="2"/>
  <c r="H4331" i="2"/>
  <c r="L4330" i="2" l="1"/>
  <c r="J4331" i="2"/>
  <c r="K4331" i="2" s="1"/>
  <c r="M4331" i="2" s="1"/>
  <c r="N4329" i="2"/>
  <c r="B4328" i="2"/>
  <c r="A4328" i="2"/>
  <c r="Q4333" i="2"/>
  <c r="I4332" i="2"/>
  <c r="H4332" i="2"/>
  <c r="L4331" i="2" l="1"/>
  <c r="J4332" i="2"/>
  <c r="K4332" i="2" s="1"/>
  <c r="M4332" i="2" s="1"/>
  <c r="N4330" i="2"/>
  <c r="B4329" i="2"/>
  <c r="A4329" i="2"/>
  <c r="Q4334" i="2"/>
  <c r="I4333" i="2"/>
  <c r="H4333" i="2"/>
  <c r="L4332" i="2" l="1"/>
  <c r="J4333" i="2"/>
  <c r="K4333" i="2" s="1"/>
  <c r="M4333" i="2" s="1"/>
  <c r="N4331" i="2"/>
  <c r="B4330" i="2"/>
  <c r="A4330" i="2"/>
  <c r="Q4335" i="2"/>
  <c r="I4334" i="2"/>
  <c r="H4334" i="2"/>
  <c r="L4333" i="2" l="1"/>
  <c r="J4334" i="2"/>
  <c r="K4334" i="2" s="1"/>
  <c r="M4334" i="2" s="1"/>
  <c r="N4332" i="2"/>
  <c r="B4331" i="2"/>
  <c r="A4331" i="2"/>
  <c r="Q4336" i="2"/>
  <c r="I4335" i="2"/>
  <c r="H4335" i="2"/>
  <c r="L4334" i="2" l="1"/>
  <c r="J4335" i="2"/>
  <c r="K4335" i="2" s="1"/>
  <c r="M4335" i="2" s="1"/>
  <c r="N4333" i="2"/>
  <c r="B4332" i="2"/>
  <c r="A4332" i="2"/>
  <c r="Q4337" i="2"/>
  <c r="I4336" i="2"/>
  <c r="H4336" i="2"/>
  <c r="L4335" i="2" l="1"/>
  <c r="J4336" i="2"/>
  <c r="K4336" i="2" s="1"/>
  <c r="M4336" i="2" s="1"/>
  <c r="N4334" i="2"/>
  <c r="B4333" i="2"/>
  <c r="A4333" i="2"/>
  <c r="Q4338" i="2"/>
  <c r="I4337" i="2"/>
  <c r="H4337" i="2"/>
  <c r="L4336" i="2" l="1"/>
  <c r="J4337" i="2"/>
  <c r="K4337" i="2" s="1"/>
  <c r="M4337" i="2" s="1"/>
  <c r="N4335" i="2"/>
  <c r="B4334" i="2"/>
  <c r="A4334" i="2"/>
  <c r="Q4339" i="2"/>
  <c r="I4338" i="2"/>
  <c r="H4338" i="2"/>
  <c r="L4337" i="2" l="1"/>
  <c r="J4338" i="2"/>
  <c r="K4338" i="2" s="1"/>
  <c r="M4338" i="2" s="1"/>
  <c r="N4336" i="2"/>
  <c r="B4335" i="2"/>
  <c r="A4335" i="2"/>
  <c r="Q4340" i="2"/>
  <c r="I4339" i="2"/>
  <c r="H4339" i="2"/>
  <c r="L4338" i="2" l="1"/>
  <c r="J4339" i="2"/>
  <c r="K4339" i="2" s="1"/>
  <c r="M4339" i="2" s="1"/>
  <c r="N4337" i="2"/>
  <c r="B4336" i="2"/>
  <c r="A4336" i="2"/>
  <c r="Q4341" i="2"/>
  <c r="I4340" i="2"/>
  <c r="H4340" i="2"/>
  <c r="L4339" i="2" l="1"/>
  <c r="J4340" i="2"/>
  <c r="K4340" i="2" s="1"/>
  <c r="M4340" i="2" s="1"/>
  <c r="N4338" i="2"/>
  <c r="B4337" i="2"/>
  <c r="A4337" i="2"/>
  <c r="Q4342" i="2"/>
  <c r="I4341" i="2"/>
  <c r="H4341" i="2"/>
  <c r="L4340" i="2" l="1"/>
  <c r="J4341" i="2"/>
  <c r="K4341" i="2" s="1"/>
  <c r="M4341" i="2" s="1"/>
  <c r="N4339" i="2"/>
  <c r="B4338" i="2"/>
  <c r="A4338" i="2"/>
  <c r="Q4343" i="2"/>
  <c r="I4342" i="2"/>
  <c r="H4342" i="2"/>
  <c r="L4341" i="2" l="1"/>
  <c r="J4342" i="2"/>
  <c r="K4342" i="2" s="1"/>
  <c r="M4342" i="2" s="1"/>
  <c r="N4340" i="2"/>
  <c r="B4339" i="2"/>
  <c r="A4339" i="2"/>
  <c r="Q4344" i="2"/>
  <c r="I4343" i="2"/>
  <c r="H4343" i="2"/>
  <c r="L4342" i="2" l="1"/>
  <c r="J4343" i="2"/>
  <c r="K4343" i="2" s="1"/>
  <c r="M4343" i="2" s="1"/>
  <c r="N4341" i="2"/>
  <c r="B4340" i="2"/>
  <c r="A4340" i="2"/>
  <c r="Q4345" i="2"/>
  <c r="I4344" i="2"/>
  <c r="H4344" i="2"/>
  <c r="L4343" i="2" l="1"/>
  <c r="J4344" i="2"/>
  <c r="K4344" i="2" s="1"/>
  <c r="M4344" i="2" s="1"/>
  <c r="N4342" i="2"/>
  <c r="B4341" i="2"/>
  <c r="A4341" i="2"/>
  <c r="Q4346" i="2"/>
  <c r="I4345" i="2"/>
  <c r="H4345" i="2"/>
  <c r="L4344" i="2" l="1"/>
  <c r="J4345" i="2"/>
  <c r="K4345" i="2" s="1"/>
  <c r="M4345" i="2" s="1"/>
  <c r="N4343" i="2"/>
  <c r="B4342" i="2"/>
  <c r="A4342" i="2"/>
  <c r="Q4347" i="2"/>
  <c r="I4346" i="2"/>
  <c r="H4346" i="2"/>
  <c r="L4345" i="2" l="1"/>
  <c r="J4346" i="2"/>
  <c r="K4346" i="2" s="1"/>
  <c r="M4346" i="2" s="1"/>
  <c r="N4344" i="2"/>
  <c r="B4343" i="2"/>
  <c r="A4343" i="2"/>
  <c r="Q4348" i="2"/>
  <c r="I4347" i="2"/>
  <c r="H4347" i="2"/>
  <c r="L4346" i="2" l="1"/>
  <c r="J4347" i="2"/>
  <c r="K4347" i="2" s="1"/>
  <c r="M4347" i="2" s="1"/>
  <c r="N4345" i="2"/>
  <c r="B4344" i="2"/>
  <c r="A4344" i="2"/>
  <c r="Q4349" i="2"/>
  <c r="I4348" i="2"/>
  <c r="H4348" i="2"/>
  <c r="L4347" i="2" l="1"/>
  <c r="J4348" i="2"/>
  <c r="K4348" i="2" s="1"/>
  <c r="M4348" i="2" s="1"/>
  <c r="N4346" i="2"/>
  <c r="B4345" i="2"/>
  <c r="A4345" i="2"/>
  <c r="Q4350" i="2"/>
  <c r="I4349" i="2"/>
  <c r="H4349" i="2"/>
  <c r="L4348" i="2" l="1"/>
  <c r="J4349" i="2"/>
  <c r="K4349" i="2" s="1"/>
  <c r="M4349" i="2" s="1"/>
  <c r="N4347" i="2"/>
  <c r="B4346" i="2"/>
  <c r="A4346" i="2"/>
  <c r="Q4351" i="2"/>
  <c r="I4350" i="2"/>
  <c r="H4350" i="2"/>
  <c r="L4349" i="2" l="1"/>
  <c r="J4350" i="2"/>
  <c r="K4350" i="2" s="1"/>
  <c r="M4350" i="2" s="1"/>
  <c r="N4348" i="2"/>
  <c r="B4347" i="2"/>
  <c r="A4347" i="2"/>
  <c r="Q4352" i="2"/>
  <c r="I4351" i="2"/>
  <c r="H4351" i="2"/>
  <c r="L4350" i="2" l="1"/>
  <c r="J4351" i="2"/>
  <c r="K4351" i="2" s="1"/>
  <c r="M4351" i="2" s="1"/>
  <c r="N4349" i="2"/>
  <c r="B4348" i="2"/>
  <c r="A4348" i="2"/>
  <c r="Q4353" i="2"/>
  <c r="I4352" i="2"/>
  <c r="H4352" i="2"/>
  <c r="L4351" i="2" l="1"/>
  <c r="J4352" i="2"/>
  <c r="K4352" i="2" s="1"/>
  <c r="M4352" i="2" s="1"/>
  <c r="N4350" i="2"/>
  <c r="B4349" i="2"/>
  <c r="A4349" i="2"/>
  <c r="Q4354" i="2"/>
  <c r="I4353" i="2"/>
  <c r="H4353" i="2"/>
  <c r="L4352" i="2" l="1"/>
  <c r="J4353" i="2"/>
  <c r="K4353" i="2" s="1"/>
  <c r="M4353" i="2" s="1"/>
  <c r="N4351" i="2"/>
  <c r="B4350" i="2"/>
  <c r="A4350" i="2"/>
  <c r="Q4355" i="2"/>
  <c r="I4354" i="2"/>
  <c r="H4354" i="2"/>
  <c r="L4353" i="2" l="1"/>
  <c r="J4354" i="2"/>
  <c r="K4354" i="2" s="1"/>
  <c r="M4354" i="2" s="1"/>
  <c r="N4352" i="2"/>
  <c r="B4351" i="2"/>
  <c r="A4351" i="2"/>
  <c r="Q4356" i="2"/>
  <c r="I4355" i="2"/>
  <c r="H4355" i="2"/>
  <c r="L4354" i="2" l="1"/>
  <c r="J4355" i="2"/>
  <c r="K4355" i="2" s="1"/>
  <c r="M4355" i="2" s="1"/>
  <c r="N4353" i="2"/>
  <c r="B4352" i="2"/>
  <c r="A4352" i="2"/>
  <c r="Q4357" i="2"/>
  <c r="I4356" i="2"/>
  <c r="H4356" i="2"/>
  <c r="L4355" i="2" l="1"/>
  <c r="J4356" i="2"/>
  <c r="K4356" i="2" s="1"/>
  <c r="M4356" i="2" s="1"/>
  <c r="N4354" i="2"/>
  <c r="B4353" i="2"/>
  <c r="A4353" i="2"/>
  <c r="Q4358" i="2"/>
  <c r="I4357" i="2"/>
  <c r="H4357" i="2"/>
  <c r="L4356" i="2" l="1"/>
  <c r="J4357" i="2"/>
  <c r="K4357" i="2" s="1"/>
  <c r="M4357" i="2" s="1"/>
  <c r="N4355" i="2"/>
  <c r="B4354" i="2"/>
  <c r="A4354" i="2"/>
  <c r="Q4359" i="2"/>
  <c r="I4358" i="2"/>
  <c r="H4358" i="2"/>
  <c r="L4357" i="2" l="1"/>
  <c r="J4358" i="2"/>
  <c r="K4358" i="2" s="1"/>
  <c r="M4358" i="2" s="1"/>
  <c r="N4356" i="2"/>
  <c r="B4355" i="2"/>
  <c r="A4355" i="2"/>
  <c r="Q4360" i="2"/>
  <c r="I4359" i="2"/>
  <c r="H4359" i="2"/>
  <c r="L4358" i="2" l="1"/>
  <c r="J4359" i="2"/>
  <c r="K4359" i="2" s="1"/>
  <c r="M4359" i="2" s="1"/>
  <c r="N4357" i="2"/>
  <c r="B4356" i="2"/>
  <c r="A4356" i="2"/>
  <c r="Q4361" i="2"/>
  <c r="I4360" i="2"/>
  <c r="H4360" i="2"/>
  <c r="L4359" i="2" l="1"/>
  <c r="J4360" i="2"/>
  <c r="K4360" i="2" s="1"/>
  <c r="M4360" i="2" s="1"/>
  <c r="N4358" i="2"/>
  <c r="B4357" i="2"/>
  <c r="A4357" i="2"/>
  <c r="Q4362" i="2"/>
  <c r="I4361" i="2"/>
  <c r="H4361" i="2"/>
  <c r="L4360" i="2" l="1"/>
  <c r="J4361" i="2"/>
  <c r="K4361" i="2" s="1"/>
  <c r="M4361" i="2" s="1"/>
  <c r="N4359" i="2"/>
  <c r="B4358" i="2"/>
  <c r="A4358" i="2"/>
  <c r="Q4363" i="2"/>
  <c r="I4362" i="2"/>
  <c r="H4362" i="2"/>
  <c r="L4361" i="2" l="1"/>
  <c r="J4362" i="2"/>
  <c r="K4362" i="2" s="1"/>
  <c r="M4362" i="2" s="1"/>
  <c r="N4360" i="2"/>
  <c r="B4359" i="2"/>
  <c r="A4359" i="2"/>
  <c r="Q4364" i="2"/>
  <c r="I4363" i="2"/>
  <c r="H4363" i="2"/>
  <c r="L4362" i="2" l="1"/>
  <c r="J4363" i="2"/>
  <c r="K4363" i="2" s="1"/>
  <c r="M4363" i="2" s="1"/>
  <c r="N4361" i="2"/>
  <c r="B4360" i="2"/>
  <c r="A4360" i="2"/>
  <c r="Q4365" i="2"/>
  <c r="I4364" i="2"/>
  <c r="H4364" i="2"/>
  <c r="L4363" i="2" l="1"/>
  <c r="J4364" i="2"/>
  <c r="K4364" i="2" s="1"/>
  <c r="M4364" i="2" s="1"/>
  <c r="N4362" i="2"/>
  <c r="B4361" i="2"/>
  <c r="A4361" i="2"/>
  <c r="Q4366" i="2"/>
  <c r="I4365" i="2"/>
  <c r="H4365" i="2"/>
  <c r="L4364" i="2" l="1"/>
  <c r="J4365" i="2"/>
  <c r="K4365" i="2" s="1"/>
  <c r="M4365" i="2" s="1"/>
  <c r="N4363" i="2"/>
  <c r="B4362" i="2"/>
  <c r="A4362" i="2"/>
  <c r="Q4367" i="2"/>
  <c r="I4366" i="2"/>
  <c r="H4366" i="2"/>
  <c r="L4365" i="2" l="1"/>
  <c r="J4366" i="2"/>
  <c r="K4366" i="2" s="1"/>
  <c r="M4366" i="2" s="1"/>
  <c r="N4364" i="2"/>
  <c r="B4363" i="2"/>
  <c r="A4363" i="2"/>
  <c r="Q4368" i="2"/>
  <c r="I4367" i="2"/>
  <c r="H4367" i="2"/>
  <c r="L4366" i="2" l="1"/>
  <c r="J4367" i="2"/>
  <c r="K4367" i="2" s="1"/>
  <c r="M4367" i="2" s="1"/>
  <c r="N4365" i="2"/>
  <c r="B4364" i="2"/>
  <c r="A4364" i="2"/>
  <c r="Q4369" i="2"/>
  <c r="I4368" i="2"/>
  <c r="H4368" i="2"/>
  <c r="L4367" i="2" l="1"/>
  <c r="J4368" i="2"/>
  <c r="K4368" i="2" s="1"/>
  <c r="M4368" i="2" s="1"/>
  <c r="N4366" i="2"/>
  <c r="B4365" i="2"/>
  <c r="A4365" i="2"/>
  <c r="Q4370" i="2"/>
  <c r="I4369" i="2"/>
  <c r="H4369" i="2"/>
  <c r="L4368" i="2" l="1"/>
  <c r="J4369" i="2"/>
  <c r="K4369" i="2" s="1"/>
  <c r="M4369" i="2" s="1"/>
  <c r="N4367" i="2"/>
  <c r="B4366" i="2"/>
  <c r="A4366" i="2"/>
  <c r="Q4371" i="2"/>
  <c r="I4370" i="2"/>
  <c r="H4370" i="2"/>
  <c r="L4369" i="2" l="1"/>
  <c r="J4370" i="2"/>
  <c r="K4370" i="2" s="1"/>
  <c r="M4370" i="2" s="1"/>
  <c r="N4368" i="2"/>
  <c r="B4367" i="2"/>
  <c r="A4367" i="2"/>
  <c r="Q4372" i="2"/>
  <c r="I4371" i="2"/>
  <c r="H4371" i="2"/>
  <c r="L4370" i="2" l="1"/>
  <c r="J4371" i="2"/>
  <c r="K4371" i="2" s="1"/>
  <c r="M4371" i="2" s="1"/>
  <c r="N4369" i="2"/>
  <c r="B4368" i="2"/>
  <c r="A4368" i="2"/>
  <c r="Q4373" i="2"/>
  <c r="I4372" i="2"/>
  <c r="H4372" i="2"/>
  <c r="L4371" i="2" l="1"/>
  <c r="J4372" i="2"/>
  <c r="K4372" i="2" s="1"/>
  <c r="M4372" i="2" s="1"/>
  <c r="N4370" i="2"/>
  <c r="B4369" i="2"/>
  <c r="A4369" i="2"/>
  <c r="Q4374" i="2"/>
  <c r="I4373" i="2"/>
  <c r="H4373" i="2"/>
  <c r="L4372" i="2" l="1"/>
  <c r="J4373" i="2"/>
  <c r="K4373" i="2" s="1"/>
  <c r="M4373" i="2" s="1"/>
  <c r="N4371" i="2"/>
  <c r="B4370" i="2"/>
  <c r="A4370" i="2"/>
  <c r="Q4375" i="2"/>
  <c r="I4374" i="2"/>
  <c r="H4374" i="2"/>
  <c r="L4373" i="2" l="1"/>
  <c r="J4374" i="2"/>
  <c r="K4374" i="2" s="1"/>
  <c r="M4374" i="2" s="1"/>
  <c r="N4372" i="2"/>
  <c r="B4371" i="2"/>
  <c r="A4371" i="2"/>
  <c r="Q4376" i="2"/>
  <c r="I4375" i="2"/>
  <c r="H4375" i="2"/>
  <c r="L4374" i="2" l="1"/>
  <c r="J4375" i="2"/>
  <c r="K4375" i="2" s="1"/>
  <c r="M4375" i="2" s="1"/>
  <c r="N4373" i="2"/>
  <c r="B4372" i="2"/>
  <c r="A4372" i="2"/>
  <c r="Q4377" i="2"/>
  <c r="I4376" i="2"/>
  <c r="H4376" i="2"/>
  <c r="L4375" i="2" l="1"/>
  <c r="J4376" i="2"/>
  <c r="K4376" i="2" s="1"/>
  <c r="M4376" i="2" s="1"/>
  <c r="N4374" i="2"/>
  <c r="B4373" i="2"/>
  <c r="A4373" i="2"/>
  <c r="Q4378" i="2"/>
  <c r="I4377" i="2"/>
  <c r="H4377" i="2"/>
  <c r="L4376" i="2" l="1"/>
  <c r="J4377" i="2"/>
  <c r="K4377" i="2" s="1"/>
  <c r="M4377" i="2" s="1"/>
  <c r="N4375" i="2"/>
  <c r="B4374" i="2"/>
  <c r="A4374" i="2"/>
  <c r="Q4379" i="2"/>
  <c r="I4378" i="2"/>
  <c r="H4378" i="2"/>
  <c r="L4377" i="2" l="1"/>
  <c r="J4378" i="2"/>
  <c r="K4378" i="2" s="1"/>
  <c r="M4378" i="2" s="1"/>
  <c r="N4376" i="2"/>
  <c r="B4375" i="2"/>
  <c r="A4375" i="2"/>
  <c r="Q4380" i="2"/>
  <c r="I4379" i="2"/>
  <c r="H4379" i="2"/>
  <c r="L4378" i="2" l="1"/>
  <c r="J4379" i="2"/>
  <c r="K4379" i="2" s="1"/>
  <c r="M4379" i="2" s="1"/>
  <c r="N4377" i="2"/>
  <c r="B4376" i="2"/>
  <c r="A4376" i="2"/>
  <c r="Q4381" i="2"/>
  <c r="I4380" i="2"/>
  <c r="H4380" i="2"/>
  <c r="L4379" i="2" l="1"/>
  <c r="J4380" i="2"/>
  <c r="K4380" i="2" s="1"/>
  <c r="M4380" i="2" s="1"/>
  <c r="N4378" i="2"/>
  <c r="B4377" i="2"/>
  <c r="A4377" i="2"/>
  <c r="Q4382" i="2"/>
  <c r="I4381" i="2"/>
  <c r="H4381" i="2"/>
  <c r="L4380" i="2" l="1"/>
  <c r="J4381" i="2"/>
  <c r="K4381" i="2" s="1"/>
  <c r="M4381" i="2" s="1"/>
  <c r="N4379" i="2"/>
  <c r="B4378" i="2"/>
  <c r="A4378" i="2"/>
  <c r="Q4383" i="2"/>
  <c r="I4382" i="2"/>
  <c r="H4382" i="2"/>
  <c r="L4381" i="2" l="1"/>
  <c r="J4382" i="2"/>
  <c r="K4382" i="2" s="1"/>
  <c r="M4382" i="2" s="1"/>
  <c r="N4380" i="2"/>
  <c r="B4379" i="2"/>
  <c r="A4379" i="2"/>
  <c r="Q4384" i="2"/>
  <c r="I4383" i="2"/>
  <c r="H4383" i="2"/>
  <c r="L4382" i="2" l="1"/>
  <c r="J4383" i="2"/>
  <c r="K4383" i="2" s="1"/>
  <c r="M4383" i="2" s="1"/>
  <c r="N4381" i="2"/>
  <c r="B4380" i="2"/>
  <c r="A4380" i="2"/>
  <c r="Q4385" i="2"/>
  <c r="I4384" i="2"/>
  <c r="H4384" i="2"/>
  <c r="L4383" i="2" l="1"/>
  <c r="J4384" i="2"/>
  <c r="K4384" i="2" s="1"/>
  <c r="M4384" i="2" s="1"/>
  <c r="N4382" i="2"/>
  <c r="B4381" i="2"/>
  <c r="A4381" i="2"/>
  <c r="Q4386" i="2"/>
  <c r="I4385" i="2"/>
  <c r="H4385" i="2"/>
  <c r="L4384" i="2" l="1"/>
  <c r="J4385" i="2"/>
  <c r="K4385" i="2" s="1"/>
  <c r="M4385" i="2" s="1"/>
  <c r="N4383" i="2"/>
  <c r="B4382" i="2"/>
  <c r="A4382" i="2"/>
  <c r="Q4387" i="2"/>
  <c r="I4386" i="2"/>
  <c r="H4386" i="2"/>
  <c r="L4385" i="2" l="1"/>
  <c r="J4386" i="2"/>
  <c r="K4386" i="2" s="1"/>
  <c r="M4386" i="2" s="1"/>
  <c r="N4384" i="2"/>
  <c r="B4383" i="2"/>
  <c r="A4383" i="2"/>
  <c r="Q4388" i="2"/>
  <c r="I4387" i="2"/>
  <c r="H4387" i="2"/>
  <c r="L4386" i="2" l="1"/>
  <c r="J4387" i="2"/>
  <c r="K4387" i="2" s="1"/>
  <c r="M4387" i="2" s="1"/>
  <c r="N4385" i="2"/>
  <c r="B4384" i="2"/>
  <c r="A4384" i="2"/>
  <c r="Q4389" i="2"/>
  <c r="I4388" i="2"/>
  <c r="H4388" i="2"/>
  <c r="L4387" i="2" l="1"/>
  <c r="J4388" i="2"/>
  <c r="K4388" i="2" s="1"/>
  <c r="M4388" i="2" s="1"/>
  <c r="N4386" i="2"/>
  <c r="B4385" i="2"/>
  <c r="A4385" i="2"/>
  <c r="Q4390" i="2"/>
  <c r="I4389" i="2"/>
  <c r="H4389" i="2"/>
  <c r="L4388" i="2" l="1"/>
  <c r="J4389" i="2"/>
  <c r="K4389" i="2" s="1"/>
  <c r="M4389" i="2" s="1"/>
  <c r="N4387" i="2"/>
  <c r="B4386" i="2"/>
  <c r="A4386" i="2"/>
  <c r="Q4391" i="2"/>
  <c r="I4390" i="2"/>
  <c r="H4390" i="2"/>
  <c r="L4389" i="2" l="1"/>
  <c r="J4390" i="2"/>
  <c r="K4390" i="2" s="1"/>
  <c r="M4390" i="2" s="1"/>
  <c r="N4388" i="2"/>
  <c r="B4387" i="2"/>
  <c r="A4387" i="2"/>
  <c r="Q4392" i="2"/>
  <c r="H4391" i="2"/>
  <c r="I4391" i="2"/>
  <c r="L4390" i="2" l="1"/>
  <c r="J4391" i="2"/>
  <c r="K4391" i="2" s="1"/>
  <c r="M4391" i="2" s="1"/>
  <c r="N4389" i="2"/>
  <c r="B4388" i="2"/>
  <c r="A4388" i="2"/>
  <c r="Q4393" i="2"/>
  <c r="I4392" i="2"/>
  <c r="H4392" i="2"/>
  <c r="L4391" i="2" l="1"/>
  <c r="J4392" i="2"/>
  <c r="K4392" i="2" s="1"/>
  <c r="M4392" i="2" s="1"/>
  <c r="N4390" i="2"/>
  <c r="B4389" i="2"/>
  <c r="A4389" i="2"/>
  <c r="Q4394" i="2"/>
  <c r="I4393" i="2"/>
  <c r="H4393" i="2"/>
  <c r="L4392" i="2" l="1"/>
  <c r="J4393" i="2"/>
  <c r="K4393" i="2" s="1"/>
  <c r="M4393" i="2" s="1"/>
  <c r="N4391" i="2"/>
  <c r="B4390" i="2"/>
  <c r="A4390" i="2"/>
  <c r="Q4395" i="2"/>
  <c r="I4394" i="2"/>
  <c r="H4394" i="2"/>
  <c r="L4393" i="2" l="1"/>
  <c r="J4394" i="2"/>
  <c r="K4394" i="2" s="1"/>
  <c r="M4394" i="2" s="1"/>
  <c r="N4392" i="2"/>
  <c r="B4391" i="2"/>
  <c r="A4391" i="2"/>
  <c r="Q4396" i="2"/>
  <c r="I4395" i="2"/>
  <c r="H4395" i="2"/>
  <c r="L4394" i="2" l="1"/>
  <c r="N4394" i="2" s="1"/>
  <c r="J4395" i="2"/>
  <c r="K4395" i="2" s="1"/>
  <c r="M4395" i="2" s="1"/>
  <c r="N4393" i="2"/>
  <c r="B4392" i="2"/>
  <c r="A4392" i="2"/>
  <c r="Q4397" i="2"/>
  <c r="I4396" i="2"/>
  <c r="H4396" i="2"/>
  <c r="L4395" i="2" l="1"/>
  <c r="N4395" i="2" s="1"/>
  <c r="J4396" i="2"/>
  <c r="K4396" i="2" s="1"/>
  <c r="M4396" i="2" s="1"/>
  <c r="B4394" i="2"/>
  <c r="A4394" i="2"/>
  <c r="B4393" i="2"/>
  <c r="A4393" i="2"/>
  <c r="Q4398" i="2"/>
  <c r="I4397" i="2"/>
  <c r="H4397" i="2"/>
  <c r="L4396" i="2" l="1"/>
  <c r="J4397" i="2"/>
  <c r="K4397" i="2" s="1"/>
  <c r="M4397" i="2" s="1"/>
  <c r="N4396" i="2"/>
  <c r="Q4399" i="2"/>
  <c r="I4398" i="2"/>
  <c r="H4398" i="2"/>
  <c r="L4397" i="2" l="1"/>
  <c r="N4397" i="2" s="1"/>
  <c r="J4398" i="2"/>
  <c r="K4398" i="2" s="1"/>
  <c r="M4398" i="2" s="1"/>
  <c r="B4395" i="2"/>
  <c r="A4395" i="2"/>
  <c r="B4396" i="2"/>
  <c r="A4396" i="2"/>
  <c r="Q4400" i="2"/>
  <c r="I4399" i="2"/>
  <c r="H4399" i="2"/>
  <c r="L4398" i="2" l="1"/>
  <c r="N4398" i="2" s="1"/>
  <c r="J4399" i="2"/>
  <c r="K4399" i="2" s="1"/>
  <c r="M4399" i="2" s="1"/>
  <c r="Q4401" i="2"/>
  <c r="I4400" i="2"/>
  <c r="H4400" i="2"/>
  <c r="L4399" i="2" l="1"/>
  <c r="N4399" i="2" s="1"/>
  <c r="J4400" i="2"/>
  <c r="K4400" i="2" s="1"/>
  <c r="M4400" i="2" s="1"/>
  <c r="B4397" i="2"/>
  <c r="A4397" i="2"/>
  <c r="B4398" i="2"/>
  <c r="A4398" i="2"/>
  <c r="Q4402" i="2"/>
  <c r="I4401" i="2"/>
  <c r="H4401" i="2"/>
  <c r="L4400" i="2" l="1"/>
  <c r="J4401" i="2"/>
  <c r="K4401" i="2" s="1"/>
  <c r="M4401" i="2" s="1"/>
  <c r="N4400" i="2"/>
  <c r="B4399" i="2"/>
  <c r="A4399" i="2"/>
  <c r="Q4403" i="2"/>
  <c r="I4402" i="2"/>
  <c r="H4402" i="2"/>
  <c r="L4401" i="2" l="1"/>
  <c r="J4402" i="2"/>
  <c r="K4402" i="2" s="1"/>
  <c r="M4402" i="2" s="1"/>
  <c r="B4400" i="2"/>
  <c r="A4400" i="2"/>
  <c r="Q4404" i="2"/>
  <c r="I4403" i="2"/>
  <c r="H4403" i="2"/>
  <c r="L4402" i="2" l="1"/>
  <c r="J4403" i="2"/>
  <c r="K4403" i="2" s="1"/>
  <c r="M4403" i="2" s="1"/>
  <c r="N4401" i="2"/>
  <c r="Q4405" i="2"/>
  <c r="I4404" i="2"/>
  <c r="H4404" i="2"/>
  <c r="L4403" i="2" l="1"/>
  <c r="J4404" i="2"/>
  <c r="K4404" i="2" s="1"/>
  <c r="M4404" i="2" s="1"/>
  <c r="N4402" i="2"/>
  <c r="B4401" i="2"/>
  <c r="A4401" i="2"/>
  <c r="Q4406" i="2"/>
  <c r="I4405" i="2"/>
  <c r="H4405" i="2"/>
  <c r="L4404" i="2" l="1"/>
  <c r="J4405" i="2"/>
  <c r="K4405" i="2" s="1"/>
  <c r="M4405" i="2" s="1"/>
  <c r="N4403" i="2"/>
  <c r="B4402" i="2"/>
  <c r="A4402" i="2"/>
  <c r="Q4407" i="2"/>
  <c r="I4406" i="2"/>
  <c r="H4406" i="2"/>
  <c r="L4405" i="2" l="1"/>
  <c r="J4406" i="2"/>
  <c r="K4406" i="2" s="1"/>
  <c r="M4406" i="2" s="1"/>
  <c r="N4404" i="2"/>
  <c r="B4403" i="2"/>
  <c r="A4403" i="2"/>
  <c r="Q4408" i="2"/>
  <c r="I4407" i="2"/>
  <c r="H4407" i="2"/>
  <c r="L4406" i="2" l="1"/>
  <c r="J4407" i="2"/>
  <c r="K4407" i="2" s="1"/>
  <c r="M4407" i="2" s="1"/>
  <c r="N4405" i="2"/>
  <c r="B4404" i="2"/>
  <c r="A4404" i="2"/>
  <c r="Q4409" i="2"/>
  <c r="I4408" i="2"/>
  <c r="H4408" i="2"/>
  <c r="L4407" i="2" l="1"/>
  <c r="J4408" i="2"/>
  <c r="K4408" i="2" s="1"/>
  <c r="M4408" i="2" s="1"/>
  <c r="N4406" i="2"/>
  <c r="B4405" i="2"/>
  <c r="A4405" i="2"/>
  <c r="Q4410" i="2"/>
  <c r="I4409" i="2"/>
  <c r="H4409" i="2"/>
  <c r="L4408" i="2" l="1"/>
  <c r="J4409" i="2"/>
  <c r="K4409" i="2" s="1"/>
  <c r="M4409" i="2" s="1"/>
  <c r="N4407" i="2"/>
  <c r="B4406" i="2"/>
  <c r="A4406" i="2"/>
  <c r="Q4411" i="2"/>
  <c r="I4410" i="2"/>
  <c r="H4410" i="2"/>
  <c r="L4409" i="2" l="1"/>
  <c r="J4410" i="2"/>
  <c r="K4410" i="2" s="1"/>
  <c r="M4410" i="2" s="1"/>
  <c r="N4408" i="2"/>
  <c r="B4407" i="2"/>
  <c r="A4407" i="2"/>
  <c r="Q4412" i="2"/>
  <c r="I4411" i="2"/>
  <c r="H4411" i="2"/>
  <c r="L4410" i="2" l="1"/>
  <c r="J4411" i="2"/>
  <c r="K4411" i="2" s="1"/>
  <c r="M4411" i="2" s="1"/>
  <c r="N4409" i="2"/>
  <c r="B4408" i="2"/>
  <c r="A4408" i="2"/>
  <c r="Q4413" i="2"/>
  <c r="I4412" i="2"/>
  <c r="H4412" i="2"/>
  <c r="L4411" i="2" l="1"/>
  <c r="J4412" i="2"/>
  <c r="K4412" i="2" s="1"/>
  <c r="M4412" i="2" s="1"/>
  <c r="N4410" i="2"/>
  <c r="B4409" i="2"/>
  <c r="A4409" i="2"/>
  <c r="Q4414" i="2"/>
  <c r="I4413" i="2"/>
  <c r="H4413" i="2"/>
  <c r="L4412" i="2" l="1"/>
  <c r="J4413" i="2"/>
  <c r="K4413" i="2" s="1"/>
  <c r="M4413" i="2" s="1"/>
  <c r="N4411" i="2"/>
  <c r="B4410" i="2"/>
  <c r="A4410" i="2"/>
  <c r="Q4415" i="2"/>
  <c r="I4414" i="2"/>
  <c r="H4414" i="2"/>
  <c r="L4413" i="2" l="1"/>
  <c r="J4414" i="2"/>
  <c r="K4414" i="2" s="1"/>
  <c r="M4414" i="2" s="1"/>
  <c r="N4412" i="2"/>
  <c r="B4411" i="2"/>
  <c r="A4411" i="2"/>
  <c r="Q4416" i="2"/>
  <c r="I4415" i="2"/>
  <c r="H4415" i="2"/>
  <c r="L4414" i="2" l="1"/>
  <c r="J4415" i="2"/>
  <c r="K4415" i="2" s="1"/>
  <c r="M4415" i="2" s="1"/>
  <c r="N4413" i="2"/>
  <c r="B4412" i="2"/>
  <c r="A4412" i="2"/>
  <c r="Q4417" i="2"/>
  <c r="I4416" i="2"/>
  <c r="H4416" i="2"/>
  <c r="L4415" i="2" l="1"/>
  <c r="J4416" i="2"/>
  <c r="K4416" i="2" s="1"/>
  <c r="M4416" i="2" s="1"/>
  <c r="N4414" i="2"/>
  <c r="B4413" i="2"/>
  <c r="A4413" i="2"/>
  <c r="Q4418" i="2"/>
  <c r="I4417" i="2"/>
  <c r="H4417" i="2"/>
  <c r="L4416" i="2" l="1"/>
  <c r="J4417" i="2"/>
  <c r="K4417" i="2" s="1"/>
  <c r="M4417" i="2" s="1"/>
  <c r="N4415" i="2"/>
  <c r="B4414" i="2"/>
  <c r="A4414" i="2"/>
  <c r="Q4419" i="2"/>
  <c r="I4418" i="2"/>
  <c r="H4418" i="2"/>
  <c r="L4417" i="2" l="1"/>
  <c r="J4418" i="2"/>
  <c r="K4418" i="2" s="1"/>
  <c r="M4418" i="2" s="1"/>
  <c r="N4416" i="2"/>
  <c r="B4415" i="2"/>
  <c r="A4415" i="2"/>
  <c r="Q4420" i="2"/>
  <c r="I4419" i="2"/>
  <c r="H4419" i="2"/>
  <c r="L4418" i="2" l="1"/>
  <c r="J4419" i="2"/>
  <c r="K4419" i="2" s="1"/>
  <c r="M4419" i="2" s="1"/>
  <c r="N4417" i="2"/>
  <c r="B4416" i="2"/>
  <c r="A4416" i="2"/>
  <c r="Q4421" i="2"/>
  <c r="I4420" i="2"/>
  <c r="H4420" i="2"/>
  <c r="L4419" i="2" l="1"/>
  <c r="J4420" i="2"/>
  <c r="K4420" i="2" s="1"/>
  <c r="M4420" i="2" s="1"/>
  <c r="N4418" i="2"/>
  <c r="B4417" i="2"/>
  <c r="A4417" i="2"/>
  <c r="Q4422" i="2"/>
  <c r="I4421" i="2"/>
  <c r="H4421" i="2"/>
  <c r="L4420" i="2" l="1"/>
  <c r="J4421" i="2"/>
  <c r="K4421" i="2" s="1"/>
  <c r="M4421" i="2" s="1"/>
  <c r="N4419" i="2"/>
  <c r="B4418" i="2"/>
  <c r="A4418" i="2"/>
  <c r="Q4423" i="2"/>
  <c r="I4422" i="2"/>
  <c r="H4422" i="2"/>
  <c r="L4421" i="2" l="1"/>
  <c r="J4422" i="2"/>
  <c r="K4422" i="2" s="1"/>
  <c r="M4422" i="2" s="1"/>
  <c r="N4420" i="2"/>
  <c r="B4419" i="2"/>
  <c r="A4419" i="2"/>
  <c r="Q4424" i="2"/>
  <c r="H4423" i="2"/>
  <c r="I4423" i="2"/>
  <c r="L4422" i="2" l="1"/>
  <c r="J4423" i="2"/>
  <c r="K4423" i="2" s="1"/>
  <c r="M4423" i="2" s="1"/>
  <c r="N4421" i="2"/>
  <c r="B4420" i="2"/>
  <c r="A4420" i="2"/>
  <c r="Q4425" i="2"/>
  <c r="I4424" i="2"/>
  <c r="H4424" i="2"/>
  <c r="L4423" i="2" l="1"/>
  <c r="J4424" i="2"/>
  <c r="K4424" i="2" s="1"/>
  <c r="M4424" i="2" s="1"/>
  <c r="N4422" i="2"/>
  <c r="B4421" i="2"/>
  <c r="A4421" i="2"/>
  <c r="Q4426" i="2"/>
  <c r="I4425" i="2"/>
  <c r="H4425" i="2"/>
  <c r="L4424" i="2" l="1"/>
  <c r="J4425" i="2"/>
  <c r="K4425" i="2" s="1"/>
  <c r="M4425" i="2" s="1"/>
  <c r="N4423" i="2"/>
  <c r="B4422" i="2"/>
  <c r="A4422" i="2"/>
  <c r="Q4427" i="2"/>
  <c r="I4426" i="2"/>
  <c r="H4426" i="2"/>
  <c r="L4425" i="2" l="1"/>
  <c r="J4426" i="2"/>
  <c r="K4426" i="2" s="1"/>
  <c r="M4426" i="2" s="1"/>
  <c r="N4424" i="2"/>
  <c r="B4423" i="2"/>
  <c r="A4423" i="2"/>
  <c r="Q4428" i="2"/>
  <c r="I4427" i="2"/>
  <c r="H4427" i="2"/>
  <c r="L4426" i="2" l="1"/>
  <c r="J4427" i="2"/>
  <c r="K4427" i="2" s="1"/>
  <c r="M4427" i="2" s="1"/>
  <c r="N4425" i="2"/>
  <c r="B4424" i="2"/>
  <c r="A4424" i="2"/>
  <c r="Q4429" i="2"/>
  <c r="I4428" i="2"/>
  <c r="H4428" i="2"/>
  <c r="L4427" i="2" l="1"/>
  <c r="J4428" i="2"/>
  <c r="K4428" i="2" s="1"/>
  <c r="M4428" i="2" s="1"/>
  <c r="N4426" i="2"/>
  <c r="B4425" i="2"/>
  <c r="A4425" i="2"/>
  <c r="Q4430" i="2"/>
  <c r="I4429" i="2"/>
  <c r="H4429" i="2"/>
  <c r="L4428" i="2" l="1"/>
  <c r="J4429" i="2"/>
  <c r="K4429" i="2" s="1"/>
  <c r="M4429" i="2" s="1"/>
  <c r="N4427" i="2"/>
  <c r="B4426" i="2"/>
  <c r="A4426" i="2"/>
  <c r="Q4431" i="2"/>
  <c r="I4430" i="2"/>
  <c r="H4430" i="2"/>
  <c r="L4429" i="2" l="1"/>
  <c r="J4430" i="2"/>
  <c r="K4430" i="2" s="1"/>
  <c r="M4430" i="2" s="1"/>
  <c r="N4428" i="2"/>
  <c r="B4427" i="2"/>
  <c r="A4427" i="2"/>
  <c r="Q4432" i="2"/>
  <c r="I4431" i="2"/>
  <c r="H4431" i="2"/>
  <c r="L4430" i="2" l="1"/>
  <c r="J4431" i="2"/>
  <c r="K4431" i="2" s="1"/>
  <c r="M4431" i="2" s="1"/>
  <c r="N4429" i="2"/>
  <c r="B4428" i="2"/>
  <c r="A4428" i="2"/>
  <c r="Q4433" i="2"/>
  <c r="I4432" i="2"/>
  <c r="H4432" i="2"/>
  <c r="L4431" i="2" l="1"/>
  <c r="J4432" i="2"/>
  <c r="K4432" i="2" s="1"/>
  <c r="M4432" i="2" s="1"/>
  <c r="N4430" i="2"/>
  <c r="B4429" i="2"/>
  <c r="A4429" i="2"/>
  <c r="Q4434" i="2"/>
  <c r="I4433" i="2"/>
  <c r="H4433" i="2"/>
  <c r="L4432" i="2" l="1"/>
  <c r="J4433" i="2"/>
  <c r="K4433" i="2" s="1"/>
  <c r="M4433" i="2" s="1"/>
  <c r="N4431" i="2"/>
  <c r="B4430" i="2"/>
  <c r="A4430" i="2"/>
  <c r="Q4435" i="2"/>
  <c r="I4434" i="2"/>
  <c r="H4434" i="2"/>
  <c r="L4433" i="2" l="1"/>
  <c r="J4434" i="2"/>
  <c r="K4434" i="2" s="1"/>
  <c r="M4434" i="2" s="1"/>
  <c r="N4432" i="2"/>
  <c r="B4431" i="2"/>
  <c r="A4431" i="2"/>
  <c r="Q4436" i="2"/>
  <c r="I4435" i="2"/>
  <c r="H4435" i="2"/>
  <c r="L4434" i="2" l="1"/>
  <c r="J4435" i="2"/>
  <c r="K4435" i="2" s="1"/>
  <c r="M4435" i="2" s="1"/>
  <c r="N4433" i="2"/>
  <c r="B4432" i="2"/>
  <c r="A4432" i="2"/>
  <c r="Q4437" i="2"/>
  <c r="I4436" i="2"/>
  <c r="H4436" i="2"/>
  <c r="L4435" i="2" l="1"/>
  <c r="J4436" i="2"/>
  <c r="K4436" i="2" s="1"/>
  <c r="M4436" i="2" s="1"/>
  <c r="N4434" i="2"/>
  <c r="B4433" i="2"/>
  <c r="A4433" i="2"/>
  <c r="Q4438" i="2"/>
  <c r="I4437" i="2"/>
  <c r="H4437" i="2"/>
  <c r="L4436" i="2" l="1"/>
  <c r="J4437" i="2"/>
  <c r="K4437" i="2" s="1"/>
  <c r="M4437" i="2" s="1"/>
  <c r="N4435" i="2"/>
  <c r="B4434" i="2"/>
  <c r="A4434" i="2"/>
  <c r="Q4439" i="2"/>
  <c r="I4438" i="2"/>
  <c r="H4438" i="2"/>
  <c r="L4437" i="2" l="1"/>
  <c r="J4438" i="2"/>
  <c r="K4438" i="2" s="1"/>
  <c r="M4438" i="2" s="1"/>
  <c r="N4436" i="2"/>
  <c r="B4435" i="2"/>
  <c r="A4435" i="2"/>
  <c r="Q4440" i="2"/>
  <c r="I4439" i="2"/>
  <c r="H4439" i="2"/>
  <c r="L4438" i="2" l="1"/>
  <c r="J4439" i="2"/>
  <c r="K4439" i="2" s="1"/>
  <c r="M4439" i="2" s="1"/>
  <c r="N4437" i="2"/>
  <c r="B4436" i="2"/>
  <c r="A4436" i="2"/>
  <c r="Q4441" i="2"/>
  <c r="I4440" i="2"/>
  <c r="H4440" i="2"/>
  <c r="L4439" i="2" l="1"/>
  <c r="J4440" i="2"/>
  <c r="K4440" i="2" s="1"/>
  <c r="M4440" i="2" s="1"/>
  <c r="N4438" i="2"/>
  <c r="B4437" i="2"/>
  <c r="A4437" i="2"/>
  <c r="Q4442" i="2"/>
  <c r="I4441" i="2"/>
  <c r="H4441" i="2"/>
  <c r="L4440" i="2" l="1"/>
  <c r="J4441" i="2"/>
  <c r="K4441" i="2" s="1"/>
  <c r="M4441" i="2" s="1"/>
  <c r="N4439" i="2"/>
  <c r="B4438" i="2"/>
  <c r="A4438" i="2"/>
  <c r="Q4443" i="2"/>
  <c r="I4442" i="2"/>
  <c r="H4442" i="2"/>
  <c r="L4441" i="2" l="1"/>
  <c r="J4442" i="2"/>
  <c r="K4442" i="2" s="1"/>
  <c r="M4442" i="2" s="1"/>
  <c r="N4440" i="2"/>
  <c r="B4439" i="2"/>
  <c r="A4439" i="2"/>
  <c r="Q4444" i="2"/>
  <c r="I4443" i="2"/>
  <c r="H4443" i="2"/>
  <c r="L4442" i="2" l="1"/>
  <c r="J4443" i="2"/>
  <c r="K4443" i="2" s="1"/>
  <c r="M4443" i="2" s="1"/>
  <c r="N4441" i="2"/>
  <c r="B4440" i="2"/>
  <c r="A4440" i="2"/>
  <c r="Q4445" i="2"/>
  <c r="I4444" i="2"/>
  <c r="H4444" i="2"/>
  <c r="L4443" i="2" l="1"/>
  <c r="J4444" i="2"/>
  <c r="K4444" i="2" s="1"/>
  <c r="M4444" i="2" s="1"/>
  <c r="N4442" i="2"/>
  <c r="B4441" i="2"/>
  <c r="A4441" i="2"/>
  <c r="Q4446" i="2"/>
  <c r="I4445" i="2"/>
  <c r="H4445" i="2"/>
  <c r="L4444" i="2" l="1"/>
  <c r="J4445" i="2"/>
  <c r="K4445" i="2" s="1"/>
  <c r="M4445" i="2" s="1"/>
  <c r="B4442" i="2"/>
  <c r="A4442" i="2"/>
  <c r="Q4447" i="2"/>
  <c r="I4446" i="2"/>
  <c r="H4446" i="2"/>
  <c r="L4445" i="2" l="1"/>
  <c r="J4446" i="2"/>
  <c r="K4446" i="2" s="1"/>
  <c r="M4446" i="2" s="1"/>
  <c r="N4444" i="2"/>
  <c r="N4443" i="2"/>
  <c r="Q4448" i="2"/>
  <c r="I4447" i="2"/>
  <c r="H4447" i="2"/>
  <c r="L4446" i="2" l="1"/>
  <c r="B4443" i="2"/>
  <c r="J4447" i="2"/>
  <c r="K4447" i="2" s="1"/>
  <c r="M4447" i="2" s="1"/>
  <c r="A4443" i="2"/>
  <c r="B4444" i="2"/>
  <c r="A4444" i="2"/>
  <c r="Q4449" i="2"/>
  <c r="I4448" i="2"/>
  <c r="H4448" i="2"/>
  <c r="L4447" i="2" l="1"/>
  <c r="J4448" i="2"/>
  <c r="K4448" i="2" s="1"/>
  <c r="M4448" i="2" s="1"/>
  <c r="N4446" i="2"/>
  <c r="B4446" i="2" s="1"/>
  <c r="N4445" i="2"/>
  <c r="Q4450" i="2"/>
  <c r="I4449" i="2"/>
  <c r="H4449" i="2"/>
  <c r="L4448" i="2" l="1"/>
  <c r="A4445" i="2"/>
  <c r="J4449" i="2"/>
  <c r="K4449" i="2" s="1"/>
  <c r="M4449" i="2" s="1"/>
  <c r="B4445" i="2"/>
  <c r="A4446" i="2"/>
  <c r="Q4451" i="2"/>
  <c r="I4450" i="2"/>
  <c r="H4450" i="2"/>
  <c r="L4449" i="2" l="1"/>
  <c r="J4450" i="2"/>
  <c r="K4450" i="2" s="1"/>
  <c r="M4450" i="2" s="1"/>
  <c r="N4448" i="2"/>
  <c r="N4447" i="2"/>
  <c r="Q4452" i="2"/>
  <c r="I4451" i="2"/>
  <c r="H4451" i="2"/>
  <c r="L4450" i="2" l="1"/>
  <c r="B4447" i="2"/>
  <c r="J4451" i="2"/>
  <c r="K4451" i="2" s="1"/>
  <c r="M4451" i="2" s="1"/>
  <c r="A4447" i="2"/>
  <c r="N4449" i="2"/>
  <c r="B4448" i="2"/>
  <c r="A4448" i="2"/>
  <c r="Q4453" i="2"/>
  <c r="I4452" i="2"/>
  <c r="H4452" i="2"/>
  <c r="L4451" i="2" l="1"/>
  <c r="J4452" i="2"/>
  <c r="K4452" i="2" s="1"/>
  <c r="M4452" i="2" s="1"/>
  <c r="N4450" i="2"/>
  <c r="B4449" i="2"/>
  <c r="A4449" i="2"/>
  <c r="Q4454" i="2"/>
  <c r="I4453" i="2"/>
  <c r="H4453" i="2"/>
  <c r="L4452" i="2" l="1"/>
  <c r="J4453" i="2"/>
  <c r="K4453" i="2" s="1"/>
  <c r="M4453" i="2" s="1"/>
  <c r="N4451" i="2"/>
  <c r="B4450" i="2"/>
  <c r="A4450" i="2"/>
  <c r="Q4455" i="2"/>
  <c r="I4454" i="2"/>
  <c r="H4454" i="2"/>
  <c r="L4453" i="2" l="1"/>
  <c r="J4454" i="2"/>
  <c r="K4454" i="2" s="1"/>
  <c r="M4454" i="2" s="1"/>
  <c r="N4452" i="2"/>
  <c r="B4451" i="2"/>
  <c r="A4451" i="2"/>
  <c r="Q4456" i="2"/>
  <c r="I4455" i="2"/>
  <c r="H4455" i="2"/>
  <c r="L4454" i="2" l="1"/>
  <c r="J4455" i="2"/>
  <c r="K4455" i="2" s="1"/>
  <c r="M4455" i="2" s="1"/>
  <c r="N4453" i="2"/>
  <c r="B4452" i="2"/>
  <c r="A4452" i="2"/>
  <c r="Q4457" i="2"/>
  <c r="I4456" i="2"/>
  <c r="H4456" i="2"/>
  <c r="L4455" i="2" l="1"/>
  <c r="J4456" i="2"/>
  <c r="K4456" i="2" s="1"/>
  <c r="M4456" i="2" s="1"/>
  <c r="N4454" i="2"/>
  <c r="B4453" i="2"/>
  <c r="A4453" i="2"/>
  <c r="Q4458" i="2"/>
  <c r="I4457" i="2"/>
  <c r="H4457" i="2"/>
  <c r="L4456" i="2" l="1"/>
  <c r="J4457" i="2"/>
  <c r="K4457" i="2" s="1"/>
  <c r="M4457" i="2" s="1"/>
  <c r="N4455" i="2"/>
  <c r="B4454" i="2"/>
  <c r="A4454" i="2"/>
  <c r="Q4459" i="2"/>
  <c r="I4458" i="2"/>
  <c r="H4458" i="2"/>
  <c r="L4457" i="2" l="1"/>
  <c r="J4458" i="2"/>
  <c r="K4458" i="2" s="1"/>
  <c r="M4458" i="2" s="1"/>
  <c r="N4456" i="2"/>
  <c r="B4455" i="2"/>
  <c r="A4455" i="2"/>
  <c r="Q4460" i="2"/>
  <c r="I4459" i="2"/>
  <c r="H4459" i="2"/>
  <c r="L4458" i="2" l="1"/>
  <c r="J4459" i="2"/>
  <c r="K4459" i="2" s="1"/>
  <c r="M4459" i="2" s="1"/>
  <c r="N4457" i="2"/>
  <c r="B4456" i="2"/>
  <c r="A4456" i="2"/>
  <c r="Q4461" i="2"/>
  <c r="I4460" i="2"/>
  <c r="H4460" i="2"/>
  <c r="L4459" i="2" l="1"/>
  <c r="A4457" i="2"/>
  <c r="J4460" i="2"/>
  <c r="K4460" i="2" s="1"/>
  <c r="M4460" i="2" s="1"/>
  <c r="B4457" i="2"/>
  <c r="N4458" i="2"/>
  <c r="Q4462" i="2"/>
  <c r="I4461" i="2"/>
  <c r="H4461" i="2"/>
  <c r="L4460" i="2" l="1"/>
  <c r="A4458" i="2"/>
  <c r="J4461" i="2"/>
  <c r="K4461" i="2" s="1"/>
  <c r="M4461" i="2" s="1"/>
  <c r="B4458" i="2"/>
  <c r="Q4463" i="2"/>
  <c r="I4462" i="2"/>
  <c r="H4462" i="2"/>
  <c r="L4461" i="2" l="1"/>
  <c r="J4462" i="2"/>
  <c r="K4462" i="2" s="1"/>
  <c r="M4462" i="2" s="1"/>
  <c r="N4460" i="2"/>
  <c r="B4460" i="2" s="1"/>
  <c r="N4459" i="2"/>
  <c r="Q4464" i="2"/>
  <c r="I4463" i="2"/>
  <c r="H4463" i="2"/>
  <c r="L4462" i="2" l="1"/>
  <c r="B4459" i="2"/>
  <c r="J4463" i="2"/>
  <c r="K4463" i="2" s="1"/>
  <c r="M4463" i="2" s="1"/>
  <c r="A4460" i="2"/>
  <c r="A4459" i="2"/>
  <c r="N4461" i="2"/>
  <c r="Q4465" i="2"/>
  <c r="I4464" i="2"/>
  <c r="H4464" i="2"/>
  <c r="L4463" i="2" l="1"/>
  <c r="J4464" i="2"/>
  <c r="K4464" i="2" s="1"/>
  <c r="M4464" i="2" s="1"/>
  <c r="N4462" i="2"/>
  <c r="B4461" i="2"/>
  <c r="A4461" i="2"/>
  <c r="Q4466" i="2"/>
  <c r="I4465" i="2"/>
  <c r="H4465" i="2"/>
  <c r="L4464" i="2" l="1"/>
  <c r="J4465" i="2"/>
  <c r="K4465" i="2" s="1"/>
  <c r="M4465" i="2" s="1"/>
  <c r="N4463" i="2"/>
  <c r="B4462" i="2"/>
  <c r="A4462" i="2"/>
  <c r="Q4467" i="2"/>
  <c r="I4466" i="2"/>
  <c r="H4466" i="2"/>
  <c r="L4465" i="2" l="1"/>
  <c r="J4466" i="2"/>
  <c r="K4466" i="2" s="1"/>
  <c r="M4466" i="2" s="1"/>
  <c r="N4464" i="2"/>
  <c r="B4463" i="2"/>
  <c r="A4463" i="2"/>
  <c r="Q4468" i="2"/>
  <c r="I4467" i="2"/>
  <c r="H4467" i="2"/>
  <c r="L4466" i="2" l="1"/>
  <c r="J4467" i="2"/>
  <c r="K4467" i="2" s="1"/>
  <c r="M4467" i="2" s="1"/>
  <c r="N4465" i="2"/>
  <c r="B4464" i="2"/>
  <c r="A4464" i="2"/>
  <c r="Q4469" i="2"/>
  <c r="I4468" i="2"/>
  <c r="H4468" i="2"/>
  <c r="L4467" i="2" l="1"/>
  <c r="J4468" i="2"/>
  <c r="K4468" i="2" s="1"/>
  <c r="M4468" i="2" s="1"/>
  <c r="N4466" i="2"/>
  <c r="B4465" i="2"/>
  <c r="A4465" i="2"/>
  <c r="Q4470" i="2"/>
  <c r="I4469" i="2"/>
  <c r="H4469" i="2"/>
  <c r="L4468" i="2" l="1"/>
  <c r="J4469" i="2"/>
  <c r="K4469" i="2" s="1"/>
  <c r="M4469" i="2" s="1"/>
  <c r="N4467" i="2"/>
  <c r="B4466" i="2"/>
  <c r="A4466" i="2"/>
  <c r="Q4471" i="2"/>
  <c r="I4470" i="2"/>
  <c r="H4470" i="2"/>
  <c r="L4469" i="2" l="1"/>
  <c r="J4470" i="2"/>
  <c r="K4470" i="2" s="1"/>
  <c r="M4470" i="2" s="1"/>
  <c r="N4468" i="2"/>
  <c r="B4467" i="2"/>
  <c r="A4467" i="2"/>
  <c r="Q4472" i="2"/>
  <c r="I4471" i="2"/>
  <c r="H4471" i="2"/>
  <c r="L4470" i="2" l="1"/>
  <c r="J4471" i="2"/>
  <c r="K4471" i="2" s="1"/>
  <c r="M4471" i="2" s="1"/>
  <c r="N4469" i="2"/>
  <c r="B4468" i="2"/>
  <c r="A4468" i="2"/>
  <c r="Q4473" i="2"/>
  <c r="I4472" i="2"/>
  <c r="H4472" i="2"/>
  <c r="L4471" i="2" l="1"/>
  <c r="J4472" i="2"/>
  <c r="K4472" i="2" s="1"/>
  <c r="M4472" i="2" s="1"/>
  <c r="N4470" i="2"/>
  <c r="B4469" i="2"/>
  <c r="A4469" i="2"/>
  <c r="Q4474" i="2"/>
  <c r="I4473" i="2"/>
  <c r="H4473" i="2"/>
  <c r="L4472" i="2" l="1"/>
  <c r="J4473" i="2"/>
  <c r="K4473" i="2" s="1"/>
  <c r="M4473" i="2" s="1"/>
  <c r="N4471" i="2"/>
  <c r="B4470" i="2"/>
  <c r="A4470" i="2"/>
  <c r="Q4475" i="2"/>
  <c r="I4474" i="2"/>
  <c r="H4474" i="2"/>
  <c r="L4473" i="2" l="1"/>
  <c r="J4474" i="2"/>
  <c r="K4474" i="2" s="1"/>
  <c r="M4474" i="2" s="1"/>
  <c r="N4472" i="2"/>
  <c r="B4471" i="2"/>
  <c r="A4471" i="2"/>
  <c r="Q4476" i="2"/>
  <c r="I4475" i="2"/>
  <c r="H4475" i="2"/>
  <c r="L4474" i="2" l="1"/>
  <c r="J4475" i="2"/>
  <c r="K4475" i="2" s="1"/>
  <c r="M4475" i="2" s="1"/>
  <c r="N4473" i="2"/>
  <c r="B4472" i="2"/>
  <c r="A4472" i="2"/>
  <c r="Q4477" i="2"/>
  <c r="I4476" i="2"/>
  <c r="H4476" i="2"/>
  <c r="L4475" i="2" l="1"/>
  <c r="J4476" i="2"/>
  <c r="K4476" i="2" s="1"/>
  <c r="M4476" i="2" s="1"/>
  <c r="N4474" i="2"/>
  <c r="B4473" i="2"/>
  <c r="A4473" i="2"/>
  <c r="Q4478" i="2"/>
  <c r="I4477" i="2"/>
  <c r="H4477" i="2"/>
  <c r="L4476" i="2" l="1"/>
  <c r="J4477" i="2"/>
  <c r="K4477" i="2" s="1"/>
  <c r="M4477" i="2" s="1"/>
  <c r="N4475" i="2"/>
  <c r="B4474" i="2"/>
  <c r="A4474" i="2"/>
  <c r="Q4479" i="2"/>
  <c r="I4478" i="2"/>
  <c r="H4478" i="2"/>
  <c r="L4477" i="2" l="1"/>
  <c r="J4478" i="2"/>
  <c r="K4478" i="2" s="1"/>
  <c r="M4478" i="2" s="1"/>
  <c r="N4476" i="2"/>
  <c r="B4475" i="2"/>
  <c r="A4475" i="2"/>
  <c r="Q4480" i="2"/>
  <c r="I4479" i="2"/>
  <c r="H4479" i="2"/>
  <c r="L4478" i="2" l="1"/>
  <c r="J4479" i="2"/>
  <c r="K4479" i="2" s="1"/>
  <c r="M4479" i="2" s="1"/>
  <c r="N4477" i="2"/>
  <c r="B4476" i="2"/>
  <c r="A4476" i="2"/>
  <c r="Q4481" i="2"/>
  <c r="I4480" i="2"/>
  <c r="H4480" i="2"/>
  <c r="L4479" i="2" l="1"/>
  <c r="J4480" i="2"/>
  <c r="K4480" i="2" s="1"/>
  <c r="M4480" i="2" s="1"/>
  <c r="N4478" i="2"/>
  <c r="B4477" i="2"/>
  <c r="A4477" i="2"/>
  <c r="Q4482" i="2"/>
  <c r="I4481" i="2"/>
  <c r="H4481" i="2"/>
  <c r="L4480" i="2" l="1"/>
  <c r="J4481" i="2"/>
  <c r="K4481" i="2" s="1"/>
  <c r="M4481" i="2" s="1"/>
  <c r="N4479" i="2"/>
  <c r="B4478" i="2"/>
  <c r="A4478" i="2"/>
  <c r="Q4483" i="2"/>
  <c r="I4482" i="2"/>
  <c r="H4482" i="2"/>
  <c r="L4481" i="2" l="1"/>
  <c r="J4482" i="2"/>
  <c r="K4482" i="2" s="1"/>
  <c r="M4482" i="2" s="1"/>
  <c r="N4480" i="2"/>
  <c r="B4479" i="2"/>
  <c r="A4479" i="2"/>
  <c r="Q4484" i="2"/>
  <c r="I4483" i="2"/>
  <c r="H4483" i="2"/>
  <c r="L4482" i="2" l="1"/>
  <c r="J4483" i="2"/>
  <c r="K4483" i="2" s="1"/>
  <c r="M4483" i="2" s="1"/>
  <c r="N4481" i="2"/>
  <c r="B4480" i="2"/>
  <c r="A4480" i="2"/>
  <c r="Q4485" i="2"/>
  <c r="I4484" i="2"/>
  <c r="H4484" i="2"/>
  <c r="L4483" i="2" l="1"/>
  <c r="J4484" i="2"/>
  <c r="K4484" i="2" s="1"/>
  <c r="M4484" i="2" s="1"/>
  <c r="N4482" i="2"/>
  <c r="B4481" i="2"/>
  <c r="A4481" i="2"/>
  <c r="Q4486" i="2"/>
  <c r="I4485" i="2"/>
  <c r="H4485" i="2"/>
  <c r="L4484" i="2" l="1"/>
  <c r="J4485" i="2"/>
  <c r="K4485" i="2" s="1"/>
  <c r="M4485" i="2" s="1"/>
  <c r="N4483" i="2"/>
  <c r="B4482" i="2"/>
  <c r="A4482" i="2"/>
  <c r="Q4487" i="2"/>
  <c r="I4486" i="2"/>
  <c r="H4486" i="2"/>
  <c r="L4485" i="2" l="1"/>
  <c r="J4486" i="2"/>
  <c r="K4486" i="2" s="1"/>
  <c r="M4486" i="2" s="1"/>
  <c r="N4484" i="2"/>
  <c r="B4483" i="2"/>
  <c r="A4483" i="2"/>
  <c r="Q4488" i="2"/>
  <c r="I4487" i="2"/>
  <c r="H4487" i="2"/>
  <c r="L4486" i="2" l="1"/>
  <c r="J4487" i="2"/>
  <c r="K4487" i="2" s="1"/>
  <c r="M4487" i="2" s="1"/>
  <c r="N4485" i="2"/>
  <c r="B4484" i="2"/>
  <c r="A4484" i="2"/>
  <c r="Q4489" i="2"/>
  <c r="I4488" i="2"/>
  <c r="H4488" i="2"/>
  <c r="L4487" i="2" l="1"/>
  <c r="J4488" i="2"/>
  <c r="K4488" i="2" s="1"/>
  <c r="M4488" i="2" s="1"/>
  <c r="N4486" i="2"/>
  <c r="B4485" i="2"/>
  <c r="A4485" i="2"/>
  <c r="Q4490" i="2"/>
  <c r="I4489" i="2"/>
  <c r="H4489" i="2"/>
  <c r="L4488" i="2" l="1"/>
  <c r="J4489" i="2"/>
  <c r="K4489" i="2" s="1"/>
  <c r="M4489" i="2" s="1"/>
  <c r="N4487" i="2"/>
  <c r="B4486" i="2"/>
  <c r="A4486" i="2"/>
  <c r="Q4491" i="2"/>
  <c r="I4490" i="2"/>
  <c r="H4490" i="2"/>
  <c r="L4489" i="2" l="1"/>
  <c r="J4490" i="2"/>
  <c r="K4490" i="2" s="1"/>
  <c r="M4490" i="2" s="1"/>
  <c r="N4488" i="2"/>
  <c r="B4487" i="2"/>
  <c r="A4487" i="2"/>
  <c r="Q4492" i="2"/>
  <c r="I4491" i="2"/>
  <c r="H4491" i="2"/>
  <c r="L4490" i="2" l="1"/>
  <c r="J4491" i="2"/>
  <c r="K4491" i="2" s="1"/>
  <c r="M4491" i="2" s="1"/>
  <c r="N4489" i="2"/>
  <c r="B4488" i="2"/>
  <c r="A4488" i="2"/>
  <c r="Q4493" i="2"/>
  <c r="I4492" i="2"/>
  <c r="H4492" i="2"/>
  <c r="L4491" i="2" l="1"/>
  <c r="J4492" i="2"/>
  <c r="K4492" i="2" s="1"/>
  <c r="M4492" i="2" s="1"/>
  <c r="N4490" i="2"/>
  <c r="B4489" i="2"/>
  <c r="A4489" i="2"/>
  <c r="Q4494" i="2"/>
  <c r="I4493" i="2"/>
  <c r="H4493" i="2"/>
  <c r="L4492" i="2" l="1"/>
  <c r="J4493" i="2"/>
  <c r="K4493" i="2" s="1"/>
  <c r="M4493" i="2" s="1"/>
  <c r="N4491" i="2"/>
  <c r="B4490" i="2"/>
  <c r="A4490" i="2"/>
  <c r="Q4495" i="2"/>
  <c r="I4494" i="2"/>
  <c r="H4494" i="2"/>
  <c r="L4493" i="2" l="1"/>
  <c r="J4494" i="2"/>
  <c r="K4494" i="2" s="1"/>
  <c r="M4494" i="2" s="1"/>
  <c r="N4492" i="2"/>
  <c r="B4491" i="2"/>
  <c r="A4491" i="2"/>
  <c r="Q4496" i="2"/>
  <c r="I4495" i="2"/>
  <c r="H4495" i="2"/>
  <c r="L4494" i="2" l="1"/>
  <c r="J4495" i="2"/>
  <c r="K4495" i="2" s="1"/>
  <c r="M4495" i="2" s="1"/>
  <c r="N4493" i="2"/>
  <c r="B4492" i="2"/>
  <c r="A4492" i="2"/>
  <c r="Q4497" i="2"/>
  <c r="I4496" i="2"/>
  <c r="H4496" i="2"/>
  <c r="L4495" i="2" l="1"/>
  <c r="J4496" i="2"/>
  <c r="K4496" i="2" s="1"/>
  <c r="M4496" i="2" s="1"/>
  <c r="N4494" i="2"/>
  <c r="B4493" i="2"/>
  <c r="A4493" i="2"/>
  <c r="Q4498" i="2"/>
  <c r="I4497" i="2"/>
  <c r="H4497" i="2"/>
  <c r="L4496" i="2" l="1"/>
  <c r="J4497" i="2"/>
  <c r="K4497" i="2" s="1"/>
  <c r="M4497" i="2" s="1"/>
  <c r="N4495" i="2"/>
  <c r="B4494" i="2"/>
  <c r="A4494" i="2"/>
  <c r="Q4499" i="2"/>
  <c r="I4498" i="2"/>
  <c r="H4498" i="2"/>
  <c r="L4497" i="2" l="1"/>
  <c r="J4498" i="2"/>
  <c r="K4498" i="2" s="1"/>
  <c r="M4498" i="2" s="1"/>
  <c r="N4496" i="2"/>
  <c r="B4495" i="2"/>
  <c r="A4495" i="2"/>
  <c r="Q4500" i="2"/>
  <c r="I4499" i="2"/>
  <c r="H4499" i="2"/>
  <c r="L4498" i="2" l="1"/>
  <c r="J4499" i="2"/>
  <c r="K4499" i="2" s="1"/>
  <c r="M4499" i="2" s="1"/>
  <c r="N4497" i="2"/>
  <c r="B4496" i="2"/>
  <c r="A4496" i="2"/>
  <c r="Q4501" i="2"/>
  <c r="I4500" i="2"/>
  <c r="H4500" i="2"/>
  <c r="L4499" i="2" l="1"/>
  <c r="J4500" i="2"/>
  <c r="K4500" i="2" s="1"/>
  <c r="M4500" i="2" s="1"/>
  <c r="N4498" i="2"/>
  <c r="B4497" i="2"/>
  <c r="A4497" i="2"/>
  <c r="Q4502" i="2"/>
  <c r="I4501" i="2"/>
  <c r="H4501" i="2"/>
  <c r="L4500" i="2" l="1"/>
  <c r="J4501" i="2"/>
  <c r="K4501" i="2" s="1"/>
  <c r="M4501" i="2" s="1"/>
  <c r="N4499" i="2"/>
  <c r="B4498" i="2"/>
  <c r="A4498" i="2"/>
  <c r="Q4503" i="2"/>
  <c r="I4502" i="2"/>
  <c r="H4502" i="2"/>
  <c r="L4501" i="2" l="1"/>
  <c r="J4502" i="2"/>
  <c r="K4502" i="2" s="1"/>
  <c r="M4502" i="2" s="1"/>
  <c r="N4500" i="2"/>
  <c r="B4499" i="2"/>
  <c r="A4499" i="2"/>
  <c r="Q4504" i="2"/>
  <c r="I4503" i="2"/>
  <c r="H4503" i="2"/>
  <c r="L4502" i="2" l="1"/>
  <c r="J4503" i="2"/>
  <c r="K4503" i="2" s="1"/>
  <c r="M4503" i="2" s="1"/>
  <c r="N4501" i="2"/>
  <c r="B4500" i="2"/>
  <c r="A4500" i="2"/>
  <c r="Q4505" i="2"/>
  <c r="I4504" i="2"/>
  <c r="H4504" i="2"/>
  <c r="L4503" i="2" l="1"/>
  <c r="J4504" i="2"/>
  <c r="K4504" i="2" s="1"/>
  <c r="M4504" i="2" s="1"/>
  <c r="N4502" i="2"/>
  <c r="B4501" i="2"/>
  <c r="A4501" i="2"/>
  <c r="Q4506" i="2"/>
  <c r="I4505" i="2"/>
  <c r="H4505" i="2"/>
  <c r="L4504" i="2" l="1"/>
  <c r="J4505" i="2"/>
  <c r="K4505" i="2" s="1"/>
  <c r="M4505" i="2" s="1"/>
  <c r="N4503" i="2"/>
  <c r="B4502" i="2"/>
  <c r="A4502" i="2"/>
  <c r="Q4507" i="2"/>
  <c r="I4506" i="2"/>
  <c r="H4506" i="2"/>
  <c r="L4505" i="2" l="1"/>
  <c r="J4506" i="2"/>
  <c r="K4506" i="2" s="1"/>
  <c r="M4506" i="2" s="1"/>
  <c r="N4504" i="2"/>
  <c r="B4503" i="2"/>
  <c r="A4503" i="2"/>
  <c r="Q4508" i="2"/>
  <c r="I4507" i="2"/>
  <c r="H4507" i="2"/>
  <c r="L4506" i="2" l="1"/>
  <c r="J4507" i="2"/>
  <c r="K4507" i="2" s="1"/>
  <c r="M4507" i="2" s="1"/>
  <c r="N4505" i="2"/>
  <c r="B4504" i="2"/>
  <c r="A4504" i="2"/>
  <c r="Q4509" i="2"/>
  <c r="I4508" i="2"/>
  <c r="H4508" i="2"/>
  <c r="L4507" i="2" l="1"/>
  <c r="J4508" i="2"/>
  <c r="K4508" i="2" s="1"/>
  <c r="M4508" i="2" s="1"/>
  <c r="N4506" i="2"/>
  <c r="B4505" i="2"/>
  <c r="A4505" i="2"/>
  <c r="Q4510" i="2"/>
  <c r="I4509" i="2"/>
  <c r="H4509" i="2"/>
  <c r="L4508" i="2" l="1"/>
  <c r="J4509" i="2"/>
  <c r="K4509" i="2" s="1"/>
  <c r="M4509" i="2" s="1"/>
  <c r="N4507" i="2"/>
  <c r="B4506" i="2"/>
  <c r="A4506" i="2"/>
  <c r="Q4511" i="2"/>
  <c r="I4510" i="2"/>
  <c r="H4510" i="2"/>
  <c r="L4509" i="2" l="1"/>
  <c r="J4510" i="2"/>
  <c r="K4510" i="2" s="1"/>
  <c r="M4510" i="2" s="1"/>
  <c r="N4508" i="2"/>
  <c r="B4507" i="2"/>
  <c r="A4507" i="2"/>
  <c r="Q4512" i="2"/>
  <c r="I4511" i="2"/>
  <c r="H4511" i="2"/>
  <c r="L4510" i="2" l="1"/>
  <c r="J4511" i="2"/>
  <c r="K4511" i="2" s="1"/>
  <c r="M4511" i="2" s="1"/>
  <c r="N4509" i="2"/>
  <c r="B4508" i="2"/>
  <c r="A4508" i="2"/>
  <c r="Q4513" i="2"/>
  <c r="I4512" i="2"/>
  <c r="H4512" i="2"/>
  <c r="L4511" i="2" l="1"/>
  <c r="J4512" i="2"/>
  <c r="K4512" i="2" s="1"/>
  <c r="M4512" i="2" s="1"/>
  <c r="N4510" i="2"/>
  <c r="B4509" i="2"/>
  <c r="A4509" i="2"/>
  <c r="Q4514" i="2"/>
  <c r="I4513" i="2"/>
  <c r="H4513" i="2"/>
  <c r="L4512" i="2" l="1"/>
  <c r="J4513" i="2"/>
  <c r="K4513" i="2" s="1"/>
  <c r="M4513" i="2" s="1"/>
  <c r="N4511" i="2"/>
  <c r="B4510" i="2"/>
  <c r="A4510" i="2"/>
  <c r="Q4515" i="2"/>
  <c r="I4514" i="2"/>
  <c r="H4514" i="2"/>
  <c r="L4513" i="2" l="1"/>
  <c r="J4514" i="2"/>
  <c r="K4514" i="2" s="1"/>
  <c r="M4514" i="2" s="1"/>
  <c r="N4512" i="2"/>
  <c r="B4511" i="2"/>
  <c r="A4511" i="2"/>
  <c r="Q4516" i="2"/>
  <c r="I4515" i="2"/>
  <c r="H4515" i="2"/>
  <c r="L4514" i="2" l="1"/>
  <c r="J4515" i="2"/>
  <c r="K4515" i="2" s="1"/>
  <c r="M4515" i="2" s="1"/>
  <c r="N4513" i="2"/>
  <c r="B4512" i="2"/>
  <c r="A4512" i="2"/>
  <c r="Q4517" i="2"/>
  <c r="I4516" i="2"/>
  <c r="H4516" i="2"/>
  <c r="L4515" i="2" l="1"/>
  <c r="J4516" i="2"/>
  <c r="K4516" i="2" s="1"/>
  <c r="M4516" i="2" s="1"/>
  <c r="N4514" i="2"/>
  <c r="B4513" i="2"/>
  <c r="A4513" i="2"/>
  <c r="Q4518" i="2"/>
  <c r="I4517" i="2"/>
  <c r="H4517" i="2"/>
  <c r="L4516" i="2" l="1"/>
  <c r="J4517" i="2"/>
  <c r="K4517" i="2" s="1"/>
  <c r="M4517" i="2" s="1"/>
  <c r="N4516" i="2"/>
  <c r="N4515" i="2"/>
  <c r="B4514" i="2"/>
  <c r="A4514" i="2"/>
  <c r="Q4519" i="2"/>
  <c r="I4518" i="2"/>
  <c r="H4518" i="2"/>
  <c r="L4517" i="2" l="1"/>
  <c r="J4518" i="2"/>
  <c r="K4518" i="2" s="1"/>
  <c r="M4518" i="2" s="1"/>
  <c r="B4515" i="2"/>
  <c r="A4515" i="2"/>
  <c r="B4516" i="2"/>
  <c r="A4516" i="2"/>
  <c r="Q4520" i="2"/>
  <c r="H4519" i="2"/>
  <c r="I4519" i="2"/>
  <c r="L4518" i="2" l="1"/>
  <c r="J4519" i="2"/>
  <c r="K4519" i="2" s="1"/>
  <c r="M4519" i="2" s="1"/>
  <c r="N4517" i="2"/>
  <c r="Q4521" i="2"/>
  <c r="I4520" i="2"/>
  <c r="H4520" i="2"/>
  <c r="L4519" i="2" l="1"/>
  <c r="J4520" i="2"/>
  <c r="K4520" i="2" s="1"/>
  <c r="M4520" i="2" s="1"/>
  <c r="N4518" i="2"/>
  <c r="B4517" i="2"/>
  <c r="A4517" i="2"/>
  <c r="Q4522" i="2"/>
  <c r="I4521" i="2"/>
  <c r="H4521" i="2"/>
  <c r="L4520" i="2" l="1"/>
  <c r="N4520" i="2" s="1"/>
  <c r="N4519" i="2"/>
  <c r="B4519" i="2" s="1"/>
  <c r="J4521" i="2"/>
  <c r="K4521" i="2" s="1"/>
  <c r="M4521" i="2" s="1"/>
  <c r="B4518" i="2"/>
  <c r="A4518" i="2"/>
  <c r="Q4523" i="2"/>
  <c r="I4522" i="2"/>
  <c r="H4522" i="2"/>
  <c r="L4521" i="2" l="1"/>
  <c r="N4521" i="2" s="1"/>
  <c r="A4519" i="2"/>
  <c r="J4522" i="2"/>
  <c r="K4522" i="2" s="1"/>
  <c r="M4522" i="2" s="1"/>
  <c r="B4520" i="2"/>
  <c r="A4520" i="2"/>
  <c r="Q4524" i="2"/>
  <c r="I4523" i="2"/>
  <c r="H4523" i="2"/>
  <c r="L4522" i="2" l="1"/>
  <c r="J4523" i="2"/>
  <c r="K4523" i="2" s="1"/>
  <c r="M4523" i="2" s="1"/>
  <c r="N4522" i="2"/>
  <c r="B4521" i="2"/>
  <c r="A4521" i="2"/>
  <c r="Q4525" i="2"/>
  <c r="I4524" i="2"/>
  <c r="H4524" i="2"/>
  <c r="L4523" i="2" l="1"/>
  <c r="N4523" i="2" s="1"/>
  <c r="J4524" i="2"/>
  <c r="K4524" i="2" s="1"/>
  <c r="M4524" i="2" s="1"/>
  <c r="B4522" i="2"/>
  <c r="A4522" i="2"/>
  <c r="Q4526" i="2"/>
  <c r="I4525" i="2"/>
  <c r="H4525" i="2"/>
  <c r="L4524" i="2" l="1"/>
  <c r="J4525" i="2"/>
  <c r="K4525" i="2" s="1"/>
  <c r="M4525" i="2" s="1"/>
  <c r="Q4527" i="2"/>
  <c r="I4526" i="2"/>
  <c r="H4526" i="2"/>
  <c r="L4525" i="2" l="1"/>
  <c r="J4526" i="2"/>
  <c r="K4526" i="2" s="1"/>
  <c r="M4526" i="2" s="1"/>
  <c r="N4524" i="2"/>
  <c r="B4523" i="2"/>
  <c r="A4523" i="2"/>
  <c r="Q4528" i="2"/>
  <c r="I4527" i="2"/>
  <c r="H4527" i="2"/>
  <c r="L4526" i="2" l="1"/>
  <c r="J4527" i="2"/>
  <c r="K4527" i="2" s="1"/>
  <c r="M4527" i="2" s="1"/>
  <c r="N4525" i="2"/>
  <c r="B4524" i="2"/>
  <c r="A4524" i="2"/>
  <c r="Q4529" i="2"/>
  <c r="I4528" i="2"/>
  <c r="H4528" i="2"/>
  <c r="L4527" i="2" l="1"/>
  <c r="J4528" i="2"/>
  <c r="K4528" i="2" s="1"/>
  <c r="M4528" i="2" s="1"/>
  <c r="N4526" i="2"/>
  <c r="B4525" i="2"/>
  <c r="A4525" i="2"/>
  <c r="Q4530" i="2"/>
  <c r="I4529" i="2"/>
  <c r="H4529" i="2"/>
  <c r="L4528" i="2" l="1"/>
  <c r="J4529" i="2"/>
  <c r="K4529" i="2" s="1"/>
  <c r="M4529" i="2" s="1"/>
  <c r="N4527" i="2"/>
  <c r="B4526" i="2"/>
  <c r="A4526" i="2"/>
  <c r="Q4531" i="2"/>
  <c r="I4530" i="2"/>
  <c r="H4530" i="2"/>
  <c r="L4529" i="2" l="1"/>
  <c r="J4530" i="2"/>
  <c r="K4530" i="2" s="1"/>
  <c r="M4530" i="2" s="1"/>
  <c r="N4528" i="2"/>
  <c r="B4527" i="2"/>
  <c r="A4527" i="2"/>
  <c r="Q4532" i="2"/>
  <c r="I4531" i="2"/>
  <c r="H4531" i="2"/>
  <c r="L4530" i="2" l="1"/>
  <c r="J4531" i="2"/>
  <c r="K4531" i="2" s="1"/>
  <c r="M4531" i="2" s="1"/>
  <c r="N4529" i="2"/>
  <c r="B4528" i="2"/>
  <c r="A4528" i="2"/>
  <c r="Q4533" i="2"/>
  <c r="I4532" i="2"/>
  <c r="H4532" i="2"/>
  <c r="L4531" i="2" l="1"/>
  <c r="J4532" i="2"/>
  <c r="K4532" i="2" s="1"/>
  <c r="M4532" i="2" s="1"/>
  <c r="N4530" i="2"/>
  <c r="B4529" i="2"/>
  <c r="A4529" i="2"/>
  <c r="Q4534" i="2"/>
  <c r="I4533" i="2"/>
  <c r="H4533" i="2"/>
  <c r="L4532" i="2" l="1"/>
  <c r="J4533" i="2"/>
  <c r="K4533" i="2" s="1"/>
  <c r="M4533" i="2" s="1"/>
  <c r="N4531" i="2"/>
  <c r="B4530" i="2"/>
  <c r="A4530" i="2"/>
  <c r="Q4535" i="2"/>
  <c r="I4534" i="2"/>
  <c r="H4534" i="2"/>
  <c r="L4533" i="2" l="1"/>
  <c r="J4534" i="2"/>
  <c r="K4534" i="2" s="1"/>
  <c r="M4534" i="2" s="1"/>
  <c r="N4532" i="2"/>
  <c r="B4531" i="2"/>
  <c r="A4531" i="2"/>
  <c r="Q4536" i="2"/>
  <c r="I4535" i="2"/>
  <c r="H4535" i="2"/>
  <c r="L4534" i="2" l="1"/>
  <c r="J4535" i="2"/>
  <c r="K4535" i="2" s="1"/>
  <c r="M4535" i="2" s="1"/>
  <c r="N4533" i="2"/>
  <c r="B4532" i="2"/>
  <c r="A4532" i="2"/>
  <c r="Q4537" i="2"/>
  <c r="I4536" i="2"/>
  <c r="H4536" i="2"/>
  <c r="L4535" i="2" l="1"/>
  <c r="J4536" i="2"/>
  <c r="K4536" i="2" s="1"/>
  <c r="M4536" i="2" s="1"/>
  <c r="N4534" i="2"/>
  <c r="B4533" i="2"/>
  <c r="A4533" i="2"/>
  <c r="Q4538" i="2"/>
  <c r="I4537" i="2"/>
  <c r="H4537" i="2"/>
  <c r="L4536" i="2" l="1"/>
  <c r="J4537" i="2"/>
  <c r="K4537" i="2" s="1"/>
  <c r="M4537" i="2" s="1"/>
  <c r="N4535" i="2"/>
  <c r="B4534" i="2"/>
  <c r="A4534" i="2"/>
  <c r="Q4539" i="2"/>
  <c r="I4538" i="2"/>
  <c r="H4538" i="2"/>
  <c r="L4537" i="2" l="1"/>
  <c r="J4538" i="2"/>
  <c r="K4538" i="2" s="1"/>
  <c r="M4538" i="2" s="1"/>
  <c r="N4536" i="2"/>
  <c r="B4535" i="2"/>
  <c r="A4535" i="2"/>
  <c r="Q4540" i="2"/>
  <c r="I4539" i="2"/>
  <c r="H4539" i="2"/>
  <c r="L4538" i="2" l="1"/>
  <c r="J4539" i="2"/>
  <c r="K4539" i="2" s="1"/>
  <c r="M4539" i="2" s="1"/>
  <c r="N4537" i="2"/>
  <c r="B4536" i="2"/>
  <c r="A4536" i="2"/>
  <c r="Q4541" i="2"/>
  <c r="I4540" i="2"/>
  <c r="H4540" i="2"/>
  <c r="L4539" i="2" l="1"/>
  <c r="J4540" i="2"/>
  <c r="K4540" i="2" s="1"/>
  <c r="M4540" i="2" s="1"/>
  <c r="N4538" i="2"/>
  <c r="B4537" i="2"/>
  <c r="A4537" i="2"/>
  <c r="Q4542" i="2"/>
  <c r="I4541" i="2"/>
  <c r="H4541" i="2"/>
  <c r="L4540" i="2" l="1"/>
  <c r="J4541" i="2"/>
  <c r="K4541" i="2" s="1"/>
  <c r="M4541" i="2" s="1"/>
  <c r="N4539" i="2"/>
  <c r="B4538" i="2"/>
  <c r="A4538" i="2"/>
  <c r="Q4543" i="2"/>
  <c r="I4542" i="2"/>
  <c r="H4542" i="2"/>
  <c r="L4541" i="2" l="1"/>
  <c r="J4542" i="2"/>
  <c r="K4542" i="2" s="1"/>
  <c r="M4542" i="2" s="1"/>
  <c r="N4540" i="2"/>
  <c r="B4539" i="2"/>
  <c r="A4539" i="2"/>
  <c r="Q4544" i="2"/>
  <c r="I4543" i="2"/>
  <c r="H4543" i="2"/>
  <c r="L4542" i="2" l="1"/>
  <c r="J4543" i="2"/>
  <c r="K4543" i="2" s="1"/>
  <c r="M4543" i="2" s="1"/>
  <c r="N4541" i="2"/>
  <c r="B4540" i="2"/>
  <c r="A4540" i="2"/>
  <c r="Q4545" i="2"/>
  <c r="I4544" i="2"/>
  <c r="H4544" i="2"/>
  <c r="L4543" i="2" l="1"/>
  <c r="J4544" i="2"/>
  <c r="K4544" i="2" s="1"/>
  <c r="M4544" i="2" s="1"/>
  <c r="N4542" i="2"/>
  <c r="B4541" i="2"/>
  <c r="A4541" i="2"/>
  <c r="Q4546" i="2"/>
  <c r="I4545" i="2"/>
  <c r="H4545" i="2"/>
  <c r="L4544" i="2" l="1"/>
  <c r="J4545" i="2"/>
  <c r="K4545" i="2" s="1"/>
  <c r="M4545" i="2" s="1"/>
  <c r="N4543" i="2"/>
  <c r="B4542" i="2"/>
  <c r="A4542" i="2"/>
  <c r="Q4547" i="2"/>
  <c r="I4546" i="2"/>
  <c r="H4546" i="2"/>
  <c r="L4545" i="2" l="1"/>
  <c r="J4546" i="2"/>
  <c r="K4546" i="2" s="1"/>
  <c r="M4546" i="2" s="1"/>
  <c r="N4544" i="2"/>
  <c r="B4543" i="2"/>
  <c r="A4543" i="2"/>
  <c r="Q4548" i="2"/>
  <c r="I4547" i="2"/>
  <c r="H4547" i="2"/>
  <c r="L4546" i="2" l="1"/>
  <c r="J4547" i="2"/>
  <c r="K4547" i="2" s="1"/>
  <c r="M4547" i="2" s="1"/>
  <c r="N4545" i="2"/>
  <c r="B4544" i="2"/>
  <c r="A4544" i="2"/>
  <c r="Q4549" i="2"/>
  <c r="I4548" i="2"/>
  <c r="H4548" i="2"/>
  <c r="L4547" i="2" l="1"/>
  <c r="J4548" i="2"/>
  <c r="K4548" i="2" s="1"/>
  <c r="M4548" i="2" s="1"/>
  <c r="N4546" i="2"/>
  <c r="B4545" i="2"/>
  <c r="A4545" i="2"/>
  <c r="Q4550" i="2"/>
  <c r="I4549" i="2"/>
  <c r="H4549" i="2"/>
  <c r="L4548" i="2" l="1"/>
  <c r="J4549" i="2"/>
  <c r="K4549" i="2" s="1"/>
  <c r="M4549" i="2" s="1"/>
  <c r="N4547" i="2"/>
  <c r="B4546" i="2"/>
  <c r="A4546" i="2"/>
  <c r="Q4551" i="2"/>
  <c r="I4550" i="2"/>
  <c r="H4550" i="2"/>
  <c r="L4549" i="2" l="1"/>
  <c r="J4550" i="2"/>
  <c r="K4550" i="2" s="1"/>
  <c r="M4550" i="2" s="1"/>
  <c r="N4548" i="2"/>
  <c r="B4547" i="2"/>
  <c r="A4547" i="2"/>
  <c r="Q4552" i="2"/>
  <c r="H4551" i="2"/>
  <c r="I4551" i="2"/>
  <c r="L4550" i="2" l="1"/>
  <c r="J4551" i="2"/>
  <c r="K4551" i="2" s="1"/>
  <c r="M4551" i="2" s="1"/>
  <c r="N4549" i="2"/>
  <c r="B4548" i="2"/>
  <c r="A4548" i="2"/>
  <c r="Q4553" i="2"/>
  <c r="I4552" i="2"/>
  <c r="H4552" i="2"/>
  <c r="L4551" i="2" l="1"/>
  <c r="J4552" i="2"/>
  <c r="K4552" i="2" s="1"/>
  <c r="M4552" i="2" s="1"/>
  <c r="N4550" i="2"/>
  <c r="B4549" i="2"/>
  <c r="A4549" i="2"/>
  <c r="Q4554" i="2"/>
  <c r="I4553" i="2"/>
  <c r="H4553" i="2"/>
  <c r="L4552" i="2" l="1"/>
  <c r="J4553" i="2"/>
  <c r="K4553" i="2" s="1"/>
  <c r="M4553" i="2" s="1"/>
  <c r="N4551" i="2"/>
  <c r="B4550" i="2"/>
  <c r="A4550" i="2"/>
  <c r="Q4555" i="2"/>
  <c r="I4554" i="2"/>
  <c r="H4554" i="2"/>
  <c r="L4553" i="2" l="1"/>
  <c r="J4554" i="2"/>
  <c r="K4554" i="2" s="1"/>
  <c r="M4554" i="2" s="1"/>
  <c r="N4552" i="2"/>
  <c r="B4551" i="2"/>
  <c r="A4551" i="2"/>
  <c r="Q4556" i="2"/>
  <c r="I4555" i="2"/>
  <c r="H4555" i="2"/>
  <c r="L4554" i="2" l="1"/>
  <c r="J4555" i="2"/>
  <c r="K4555" i="2" s="1"/>
  <c r="M4555" i="2" s="1"/>
  <c r="N4553" i="2"/>
  <c r="B4552" i="2"/>
  <c r="A4552" i="2"/>
  <c r="Q4557" i="2"/>
  <c r="I4556" i="2"/>
  <c r="H4556" i="2"/>
  <c r="L4555" i="2" l="1"/>
  <c r="B4553" i="2"/>
  <c r="J4556" i="2"/>
  <c r="K4556" i="2" s="1"/>
  <c r="M4556" i="2" s="1"/>
  <c r="A4553" i="2"/>
  <c r="N4554" i="2"/>
  <c r="Q4558" i="2"/>
  <c r="I4557" i="2"/>
  <c r="H4557" i="2"/>
  <c r="L4556" i="2" l="1"/>
  <c r="N4556" i="2" s="1"/>
  <c r="J4557" i="2"/>
  <c r="K4557" i="2" s="1"/>
  <c r="M4557" i="2" s="1"/>
  <c r="N4555" i="2"/>
  <c r="B4554" i="2"/>
  <c r="A4554" i="2"/>
  <c r="Q4559" i="2"/>
  <c r="I4558" i="2"/>
  <c r="H4558" i="2"/>
  <c r="L4557" i="2" l="1"/>
  <c r="J4558" i="2"/>
  <c r="K4558" i="2" s="1"/>
  <c r="M4558" i="2" s="1"/>
  <c r="B4555" i="2"/>
  <c r="A4555" i="2"/>
  <c r="Q4560" i="2"/>
  <c r="I4559" i="2"/>
  <c r="H4559" i="2"/>
  <c r="L4558" i="2" l="1"/>
  <c r="J4559" i="2"/>
  <c r="K4559" i="2" s="1"/>
  <c r="M4559" i="2" s="1"/>
  <c r="N4557" i="2"/>
  <c r="B4556" i="2"/>
  <c r="A4556" i="2"/>
  <c r="Q4561" i="2"/>
  <c r="I4560" i="2"/>
  <c r="H4560" i="2"/>
  <c r="L4559" i="2" l="1"/>
  <c r="J4560" i="2"/>
  <c r="K4560" i="2" s="1"/>
  <c r="M4560" i="2" s="1"/>
  <c r="N4558" i="2"/>
  <c r="B4557" i="2"/>
  <c r="A4557" i="2"/>
  <c r="Q4562" i="2"/>
  <c r="I4561" i="2"/>
  <c r="H4561" i="2"/>
  <c r="L4560" i="2" l="1"/>
  <c r="J4561" i="2"/>
  <c r="K4561" i="2" s="1"/>
  <c r="M4561" i="2" s="1"/>
  <c r="N4559" i="2"/>
  <c r="B4558" i="2"/>
  <c r="A4558" i="2"/>
  <c r="Q4563" i="2"/>
  <c r="I4562" i="2"/>
  <c r="H4562" i="2"/>
  <c r="L4561" i="2" l="1"/>
  <c r="J4562" i="2"/>
  <c r="K4562" i="2" s="1"/>
  <c r="M4562" i="2" s="1"/>
  <c r="N4560" i="2"/>
  <c r="B4559" i="2"/>
  <c r="A4559" i="2"/>
  <c r="Q4564" i="2"/>
  <c r="I4563" i="2"/>
  <c r="H4563" i="2"/>
  <c r="L4562" i="2" l="1"/>
  <c r="J4563" i="2"/>
  <c r="K4563" i="2" s="1"/>
  <c r="M4563" i="2" s="1"/>
  <c r="N4561" i="2"/>
  <c r="B4560" i="2"/>
  <c r="A4560" i="2"/>
  <c r="Q4565" i="2"/>
  <c r="I4564" i="2"/>
  <c r="H4564" i="2"/>
  <c r="L4563" i="2" l="1"/>
  <c r="J4564" i="2"/>
  <c r="K4564" i="2" s="1"/>
  <c r="M4564" i="2" s="1"/>
  <c r="N4562" i="2"/>
  <c r="B4561" i="2"/>
  <c r="A4561" i="2"/>
  <c r="Q4566" i="2"/>
  <c r="I4565" i="2"/>
  <c r="H4565" i="2"/>
  <c r="L4564" i="2" l="1"/>
  <c r="J4565" i="2"/>
  <c r="K4565" i="2" s="1"/>
  <c r="M4565" i="2" s="1"/>
  <c r="N4563" i="2"/>
  <c r="B4562" i="2"/>
  <c r="A4562" i="2"/>
  <c r="Q4567" i="2"/>
  <c r="I4566" i="2"/>
  <c r="H4566" i="2"/>
  <c r="L4565" i="2" l="1"/>
  <c r="J4566" i="2"/>
  <c r="K4566" i="2" s="1"/>
  <c r="M4566" i="2" s="1"/>
  <c r="N4564" i="2"/>
  <c r="B4563" i="2"/>
  <c r="A4563" i="2"/>
  <c r="Q4568" i="2"/>
  <c r="I4567" i="2"/>
  <c r="H4567" i="2"/>
  <c r="L4566" i="2" l="1"/>
  <c r="J4567" i="2"/>
  <c r="K4567" i="2" s="1"/>
  <c r="M4567" i="2" s="1"/>
  <c r="N4565" i="2"/>
  <c r="B4564" i="2"/>
  <c r="A4564" i="2"/>
  <c r="Q4569" i="2"/>
  <c r="I4568" i="2"/>
  <c r="H4568" i="2"/>
  <c r="L4567" i="2" l="1"/>
  <c r="J4568" i="2"/>
  <c r="K4568" i="2" s="1"/>
  <c r="M4568" i="2" s="1"/>
  <c r="N4566" i="2"/>
  <c r="B4565" i="2"/>
  <c r="A4565" i="2"/>
  <c r="Q4570" i="2"/>
  <c r="I4569" i="2"/>
  <c r="H4569" i="2"/>
  <c r="L4568" i="2" l="1"/>
  <c r="J4569" i="2"/>
  <c r="K4569" i="2" s="1"/>
  <c r="M4569" i="2" s="1"/>
  <c r="N4567" i="2"/>
  <c r="B4566" i="2"/>
  <c r="A4566" i="2"/>
  <c r="Q4571" i="2"/>
  <c r="I4570" i="2"/>
  <c r="H4570" i="2"/>
  <c r="L4569" i="2" l="1"/>
  <c r="J4570" i="2"/>
  <c r="K4570" i="2" s="1"/>
  <c r="M4570" i="2" s="1"/>
  <c r="N4568" i="2"/>
  <c r="B4567" i="2"/>
  <c r="A4567" i="2"/>
  <c r="Q4572" i="2"/>
  <c r="I4571" i="2"/>
  <c r="H4571" i="2"/>
  <c r="L4570" i="2" l="1"/>
  <c r="J4571" i="2"/>
  <c r="K4571" i="2" s="1"/>
  <c r="M4571" i="2" s="1"/>
  <c r="N4569" i="2"/>
  <c r="B4568" i="2"/>
  <c r="A4568" i="2"/>
  <c r="Q4573" i="2"/>
  <c r="I4572" i="2"/>
  <c r="H4572" i="2"/>
  <c r="L4571" i="2" l="1"/>
  <c r="J4572" i="2"/>
  <c r="K4572" i="2" s="1"/>
  <c r="M4572" i="2" s="1"/>
  <c r="N4570" i="2"/>
  <c r="B4569" i="2"/>
  <c r="A4569" i="2"/>
  <c r="Q4574" i="2"/>
  <c r="I4573" i="2"/>
  <c r="H4573" i="2"/>
  <c r="L4572" i="2" l="1"/>
  <c r="J4573" i="2"/>
  <c r="K4573" i="2" s="1"/>
  <c r="M4573" i="2" s="1"/>
  <c r="N4571" i="2"/>
  <c r="B4570" i="2"/>
  <c r="A4570" i="2"/>
  <c r="Q4575" i="2"/>
  <c r="I4574" i="2"/>
  <c r="H4574" i="2"/>
  <c r="L4573" i="2" l="1"/>
  <c r="J4574" i="2"/>
  <c r="K4574" i="2" s="1"/>
  <c r="M4574" i="2" s="1"/>
  <c r="N4572" i="2"/>
  <c r="B4571" i="2"/>
  <c r="A4571" i="2"/>
  <c r="Q4576" i="2"/>
  <c r="I4575" i="2"/>
  <c r="H4575" i="2"/>
  <c r="L4574" i="2" l="1"/>
  <c r="J4575" i="2"/>
  <c r="K4575" i="2" s="1"/>
  <c r="M4575" i="2" s="1"/>
  <c r="N4573" i="2"/>
  <c r="B4572" i="2"/>
  <c r="A4572" i="2"/>
  <c r="Q4577" i="2"/>
  <c r="I4576" i="2"/>
  <c r="H4576" i="2"/>
  <c r="L4575" i="2" l="1"/>
  <c r="J4576" i="2"/>
  <c r="K4576" i="2" s="1"/>
  <c r="M4576" i="2" s="1"/>
  <c r="N4574" i="2"/>
  <c r="B4573" i="2"/>
  <c r="A4573" i="2"/>
  <c r="Q4578" i="2"/>
  <c r="I4577" i="2"/>
  <c r="H4577" i="2"/>
  <c r="L4576" i="2" l="1"/>
  <c r="J4577" i="2"/>
  <c r="K4577" i="2" s="1"/>
  <c r="M4577" i="2" s="1"/>
  <c r="N4575" i="2"/>
  <c r="B4574" i="2"/>
  <c r="A4574" i="2"/>
  <c r="Q4579" i="2"/>
  <c r="I4578" i="2"/>
  <c r="H4578" i="2"/>
  <c r="L4577" i="2" l="1"/>
  <c r="J4578" i="2"/>
  <c r="K4578" i="2" s="1"/>
  <c r="M4578" i="2" s="1"/>
  <c r="N4576" i="2"/>
  <c r="B4575" i="2"/>
  <c r="A4575" i="2"/>
  <c r="Q4580" i="2"/>
  <c r="I4579" i="2"/>
  <c r="H4579" i="2"/>
  <c r="L4578" i="2" l="1"/>
  <c r="J4579" i="2"/>
  <c r="K4579" i="2" s="1"/>
  <c r="M4579" i="2" s="1"/>
  <c r="N4577" i="2"/>
  <c r="B4576" i="2"/>
  <c r="A4576" i="2"/>
  <c r="Q4581" i="2"/>
  <c r="I4580" i="2"/>
  <c r="H4580" i="2"/>
  <c r="L4579" i="2" l="1"/>
  <c r="J4580" i="2"/>
  <c r="K4580" i="2" s="1"/>
  <c r="M4580" i="2" s="1"/>
  <c r="N4578" i="2"/>
  <c r="B4577" i="2"/>
  <c r="A4577" i="2"/>
  <c r="Q4582" i="2"/>
  <c r="I4581" i="2"/>
  <c r="H4581" i="2"/>
  <c r="L4580" i="2" l="1"/>
  <c r="J4581" i="2"/>
  <c r="K4581" i="2" s="1"/>
  <c r="M4581" i="2" s="1"/>
  <c r="N4579" i="2"/>
  <c r="B4578" i="2"/>
  <c r="A4578" i="2"/>
  <c r="Q4583" i="2"/>
  <c r="I4582" i="2"/>
  <c r="H4582" i="2"/>
  <c r="L4581" i="2" l="1"/>
  <c r="J4582" i="2"/>
  <c r="K4582" i="2" s="1"/>
  <c r="M4582" i="2" s="1"/>
  <c r="N4580" i="2"/>
  <c r="B4579" i="2"/>
  <c r="A4579" i="2"/>
  <c r="Q4584" i="2"/>
  <c r="I4583" i="2"/>
  <c r="H4583" i="2"/>
  <c r="L4582" i="2" l="1"/>
  <c r="J4583" i="2"/>
  <c r="K4583" i="2" s="1"/>
  <c r="M4583" i="2" s="1"/>
  <c r="N4581" i="2"/>
  <c r="B4580" i="2"/>
  <c r="A4580" i="2"/>
  <c r="Q4585" i="2"/>
  <c r="I4584" i="2"/>
  <c r="H4584" i="2"/>
  <c r="L4583" i="2" l="1"/>
  <c r="J4584" i="2"/>
  <c r="K4584" i="2" s="1"/>
  <c r="M4584" i="2" s="1"/>
  <c r="B4581" i="2"/>
  <c r="A4581" i="2"/>
  <c r="Q4586" i="2"/>
  <c r="I4585" i="2"/>
  <c r="H4585" i="2"/>
  <c r="L4584" i="2" l="1"/>
  <c r="J4585" i="2"/>
  <c r="K4585" i="2" s="1"/>
  <c r="M4585" i="2" s="1"/>
  <c r="N4583" i="2"/>
  <c r="B4583" i="2" s="1"/>
  <c r="N4582" i="2"/>
  <c r="Q4587" i="2"/>
  <c r="I4586" i="2"/>
  <c r="H4586" i="2"/>
  <c r="L4585" i="2" l="1"/>
  <c r="A4582" i="2"/>
  <c r="J4586" i="2"/>
  <c r="K4586" i="2" s="1"/>
  <c r="M4586" i="2" s="1"/>
  <c r="A4583" i="2"/>
  <c r="N4584" i="2"/>
  <c r="B4582" i="2"/>
  <c r="Q4588" i="2"/>
  <c r="I4587" i="2"/>
  <c r="H4587" i="2"/>
  <c r="L4586" i="2" l="1"/>
  <c r="J4587" i="2"/>
  <c r="K4587" i="2" s="1"/>
  <c r="M4587" i="2" s="1"/>
  <c r="N4585" i="2"/>
  <c r="B4584" i="2"/>
  <c r="A4584" i="2"/>
  <c r="Q4589" i="2"/>
  <c r="I4588" i="2"/>
  <c r="H4588" i="2"/>
  <c r="L4587" i="2" l="1"/>
  <c r="A4585" i="2"/>
  <c r="J4588" i="2"/>
  <c r="K4588" i="2" s="1"/>
  <c r="M4588" i="2" s="1"/>
  <c r="B4585" i="2"/>
  <c r="N4586" i="2"/>
  <c r="Q4590" i="2"/>
  <c r="I4589" i="2"/>
  <c r="H4589" i="2"/>
  <c r="L4588" i="2" l="1"/>
  <c r="B4586" i="2"/>
  <c r="J4589" i="2"/>
  <c r="K4589" i="2" s="1"/>
  <c r="M4589" i="2" s="1"/>
  <c r="N4587" i="2"/>
  <c r="A4586" i="2"/>
  <c r="Q4591" i="2"/>
  <c r="I4590" i="2"/>
  <c r="H4590" i="2"/>
  <c r="L4589" i="2" l="1"/>
  <c r="B4587" i="2"/>
  <c r="J4590" i="2"/>
  <c r="K4590" i="2" s="1"/>
  <c r="M4590" i="2" s="1"/>
  <c r="A4587" i="2"/>
  <c r="N4588" i="2"/>
  <c r="Q4592" i="2"/>
  <c r="I4591" i="2"/>
  <c r="H4591" i="2"/>
  <c r="L4590" i="2" l="1"/>
  <c r="B4588" i="2"/>
  <c r="J4591" i="2"/>
  <c r="K4591" i="2" s="1"/>
  <c r="M4591" i="2" s="1"/>
  <c r="A4588" i="2"/>
  <c r="N4589" i="2"/>
  <c r="Q4593" i="2"/>
  <c r="I4592" i="2"/>
  <c r="H4592" i="2"/>
  <c r="L4591" i="2" l="1"/>
  <c r="B4589" i="2"/>
  <c r="J4592" i="2"/>
  <c r="K4592" i="2" s="1"/>
  <c r="M4592" i="2" s="1"/>
  <c r="A4589" i="2"/>
  <c r="N4590" i="2"/>
  <c r="Q4594" i="2"/>
  <c r="I4593" i="2"/>
  <c r="H4593" i="2"/>
  <c r="L4592" i="2" l="1"/>
  <c r="J4593" i="2"/>
  <c r="K4593" i="2" s="1"/>
  <c r="M4593" i="2" s="1"/>
  <c r="N4591" i="2"/>
  <c r="B4590" i="2"/>
  <c r="A4590" i="2"/>
  <c r="Q4595" i="2"/>
  <c r="I4594" i="2"/>
  <c r="H4594" i="2"/>
  <c r="L4593" i="2" l="1"/>
  <c r="J4594" i="2"/>
  <c r="K4594" i="2" s="1"/>
  <c r="M4594" i="2" s="1"/>
  <c r="N4592" i="2"/>
  <c r="B4591" i="2"/>
  <c r="A4591" i="2"/>
  <c r="Q4596" i="2"/>
  <c r="I4595" i="2"/>
  <c r="H4595" i="2"/>
  <c r="L4594" i="2" l="1"/>
  <c r="J4595" i="2"/>
  <c r="K4595" i="2" s="1"/>
  <c r="M4595" i="2" s="1"/>
  <c r="N4593" i="2"/>
  <c r="B4592" i="2"/>
  <c r="A4592" i="2"/>
  <c r="Q4597" i="2"/>
  <c r="I4596" i="2"/>
  <c r="H4596" i="2"/>
  <c r="L4595" i="2" l="1"/>
  <c r="J4596" i="2"/>
  <c r="K4596" i="2" s="1"/>
  <c r="M4596" i="2" s="1"/>
  <c r="N4594" i="2"/>
  <c r="B4593" i="2"/>
  <c r="A4593" i="2"/>
  <c r="Q4598" i="2"/>
  <c r="I4597" i="2"/>
  <c r="H4597" i="2"/>
  <c r="L4596" i="2" l="1"/>
  <c r="J4597" i="2"/>
  <c r="K4597" i="2" s="1"/>
  <c r="M4597" i="2" s="1"/>
  <c r="N4595" i="2"/>
  <c r="B4594" i="2"/>
  <c r="A4594" i="2"/>
  <c r="Q4599" i="2"/>
  <c r="I4598" i="2"/>
  <c r="H4598" i="2"/>
  <c r="L4597" i="2" l="1"/>
  <c r="J4598" i="2"/>
  <c r="K4598" i="2" s="1"/>
  <c r="M4598" i="2" s="1"/>
  <c r="N4596" i="2"/>
  <c r="B4595" i="2"/>
  <c r="A4595" i="2"/>
  <c r="Q4600" i="2"/>
  <c r="I4599" i="2"/>
  <c r="H4599" i="2"/>
  <c r="L4598" i="2" l="1"/>
  <c r="J4599" i="2"/>
  <c r="K4599" i="2" s="1"/>
  <c r="M4599" i="2" s="1"/>
  <c r="N4597" i="2"/>
  <c r="B4596" i="2"/>
  <c r="A4596" i="2"/>
  <c r="Q4601" i="2"/>
  <c r="I4600" i="2"/>
  <c r="H4600" i="2"/>
  <c r="L4599" i="2" l="1"/>
  <c r="J4600" i="2"/>
  <c r="K4600" i="2" s="1"/>
  <c r="M4600" i="2" s="1"/>
  <c r="N4598" i="2"/>
  <c r="B4597" i="2"/>
  <c r="A4597" i="2"/>
  <c r="Q4602" i="2"/>
  <c r="I4601" i="2"/>
  <c r="H4601" i="2"/>
  <c r="L4600" i="2" l="1"/>
  <c r="J4601" i="2"/>
  <c r="K4601" i="2" s="1"/>
  <c r="M4601" i="2" s="1"/>
  <c r="N4599" i="2"/>
  <c r="B4598" i="2"/>
  <c r="A4598" i="2"/>
  <c r="Q4603" i="2"/>
  <c r="I4602" i="2"/>
  <c r="H4602" i="2"/>
  <c r="L4601" i="2" l="1"/>
  <c r="J4602" i="2"/>
  <c r="K4602" i="2" s="1"/>
  <c r="M4602" i="2" s="1"/>
  <c r="N4600" i="2"/>
  <c r="B4599" i="2"/>
  <c r="A4599" i="2"/>
  <c r="Q4604" i="2"/>
  <c r="I4603" i="2"/>
  <c r="H4603" i="2"/>
  <c r="L4602" i="2" l="1"/>
  <c r="J4603" i="2"/>
  <c r="K4603" i="2" s="1"/>
  <c r="M4603" i="2" s="1"/>
  <c r="N4601" i="2"/>
  <c r="B4600" i="2"/>
  <c r="A4600" i="2"/>
  <c r="Q4605" i="2"/>
  <c r="I4604" i="2"/>
  <c r="H4604" i="2"/>
  <c r="L4603" i="2" l="1"/>
  <c r="J4604" i="2"/>
  <c r="K4604" i="2" s="1"/>
  <c r="M4604" i="2" s="1"/>
  <c r="N4602" i="2"/>
  <c r="B4601" i="2"/>
  <c r="A4601" i="2"/>
  <c r="Q4606" i="2"/>
  <c r="I4605" i="2"/>
  <c r="H4605" i="2"/>
  <c r="L4604" i="2" l="1"/>
  <c r="J4605" i="2"/>
  <c r="K4605" i="2" s="1"/>
  <c r="M4605" i="2" s="1"/>
  <c r="N4603" i="2"/>
  <c r="B4602" i="2"/>
  <c r="A4602" i="2"/>
  <c r="Q4607" i="2"/>
  <c r="I4606" i="2"/>
  <c r="H4606" i="2"/>
  <c r="L4605" i="2" l="1"/>
  <c r="J4606" i="2"/>
  <c r="K4606" i="2" s="1"/>
  <c r="M4606" i="2" s="1"/>
  <c r="N4604" i="2"/>
  <c r="B4603" i="2"/>
  <c r="A4603" i="2"/>
  <c r="Q4608" i="2"/>
  <c r="I4607" i="2"/>
  <c r="H4607" i="2"/>
  <c r="L4606" i="2" l="1"/>
  <c r="J4607" i="2"/>
  <c r="K4607" i="2" s="1"/>
  <c r="M4607" i="2" s="1"/>
  <c r="N4605" i="2"/>
  <c r="B4604" i="2"/>
  <c r="A4604" i="2"/>
  <c r="Q4609" i="2"/>
  <c r="I4608" i="2"/>
  <c r="H4608" i="2"/>
  <c r="L4607" i="2" l="1"/>
  <c r="J4608" i="2"/>
  <c r="K4608" i="2" s="1"/>
  <c r="M4608" i="2" s="1"/>
  <c r="N4606" i="2"/>
  <c r="B4605" i="2"/>
  <c r="A4605" i="2"/>
  <c r="Q4610" i="2"/>
  <c r="I4609" i="2"/>
  <c r="H4609" i="2"/>
  <c r="L4608" i="2" l="1"/>
  <c r="J4609" i="2"/>
  <c r="K4609" i="2" s="1"/>
  <c r="M4609" i="2" s="1"/>
  <c r="N4607" i="2"/>
  <c r="B4606" i="2"/>
  <c r="A4606" i="2"/>
  <c r="Q4611" i="2"/>
  <c r="I4610" i="2"/>
  <c r="H4610" i="2"/>
  <c r="L4609" i="2" l="1"/>
  <c r="J4610" i="2"/>
  <c r="K4610" i="2" s="1"/>
  <c r="M4610" i="2" s="1"/>
  <c r="N4608" i="2"/>
  <c r="B4607" i="2"/>
  <c r="A4607" i="2"/>
  <c r="Q4612" i="2"/>
  <c r="I4611" i="2"/>
  <c r="H4611" i="2"/>
  <c r="L4610" i="2" l="1"/>
  <c r="J4611" i="2"/>
  <c r="K4611" i="2" s="1"/>
  <c r="M4611" i="2" s="1"/>
  <c r="N4609" i="2"/>
  <c r="B4608" i="2"/>
  <c r="A4608" i="2"/>
  <c r="Q4613" i="2"/>
  <c r="I4612" i="2"/>
  <c r="H4612" i="2"/>
  <c r="L4611" i="2" l="1"/>
  <c r="J4612" i="2"/>
  <c r="K4612" i="2" s="1"/>
  <c r="M4612" i="2" s="1"/>
  <c r="N4610" i="2"/>
  <c r="B4609" i="2"/>
  <c r="A4609" i="2"/>
  <c r="Q4614" i="2"/>
  <c r="I4613" i="2"/>
  <c r="H4613" i="2"/>
  <c r="L4612" i="2" l="1"/>
  <c r="J4613" i="2"/>
  <c r="K4613" i="2" s="1"/>
  <c r="M4613" i="2" s="1"/>
  <c r="N4611" i="2"/>
  <c r="B4610" i="2"/>
  <c r="A4610" i="2"/>
  <c r="Q4615" i="2"/>
  <c r="I4614" i="2"/>
  <c r="H4614" i="2"/>
  <c r="L4613" i="2" l="1"/>
  <c r="J4614" i="2"/>
  <c r="K4614" i="2" s="1"/>
  <c r="M4614" i="2" s="1"/>
  <c r="N4612" i="2"/>
  <c r="B4611" i="2"/>
  <c r="A4611" i="2"/>
  <c r="Q4616" i="2"/>
  <c r="I4615" i="2"/>
  <c r="H4615" i="2"/>
  <c r="L4614" i="2" l="1"/>
  <c r="J4615" i="2"/>
  <c r="K4615" i="2" s="1"/>
  <c r="M4615" i="2" s="1"/>
  <c r="N4613" i="2"/>
  <c r="B4612" i="2"/>
  <c r="A4612" i="2"/>
  <c r="Q4617" i="2"/>
  <c r="I4616" i="2"/>
  <c r="H4616" i="2"/>
  <c r="L4615" i="2" l="1"/>
  <c r="J4616" i="2"/>
  <c r="K4616" i="2" s="1"/>
  <c r="M4616" i="2" s="1"/>
  <c r="N4614" i="2"/>
  <c r="B4613" i="2"/>
  <c r="A4613" i="2"/>
  <c r="Q4618" i="2"/>
  <c r="I4617" i="2"/>
  <c r="H4617" i="2"/>
  <c r="L4616" i="2" l="1"/>
  <c r="J4617" i="2"/>
  <c r="K4617" i="2" s="1"/>
  <c r="M4617" i="2" s="1"/>
  <c r="N4615" i="2"/>
  <c r="B4614" i="2"/>
  <c r="A4614" i="2"/>
  <c r="Q4619" i="2"/>
  <c r="I4618" i="2"/>
  <c r="H4618" i="2"/>
  <c r="L4617" i="2" l="1"/>
  <c r="J4618" i="2"/>
  <c r="K4618" i="2" s="1"/>
  <c r="M4618" i="2" s="1"/>
  <c r="N4616" i="2"/>
  <c r="B4615" i="2"/>
  <c r="A4615" i="2"/>
  <c r="Q4620" i="2"/>
  <c r="I4619" i="2"/>
  <c r="H4619" i="2"/>
  <c r="L4618" i="2" l="1"/>
  <c r="J4619" i="2"/>
  <c r="K4619" i="2" s="1"/>
  <c r="M4619" i="2" s="1"/>
  <c r="N4617" i="2"/>
  <c r="B4616" i="2"/>
  <c r="A4616" i="2"/>
  <c r="Q4621" i="2"/>
  <c r="I4620" i="2"/>
  <c r="H4620" i="2"/>
  <c r="L4619" i="2" l="1"/>
  <c r="J4620" i="2"/>
  <c r="K4620" i="2" s="1"/>
  <c r="M4620" i="2" s="1"/>
  <c r="N4618" i="2"/>
  <c r="B4617" i="2"/>
  <c r="A4617" i="2"/>
  <c r="Q4622" i="2"/>
  <c r="I4621" i="2"/>
  <c r="H4621" i="2"/>
  <c r="L4620" i="2" l="1"/>
  <c r="J4621" i="2"/>
  <c r="K4621" i="2" s="1"/>
  <c r="M4621" i="2" s="1"/>
  <c r="N4619" i="2"/>
  <c r="B4618" i="2"/>
  <c r="A4618" i="2"/>
  <c r="Q4623" i="2"/>
  <c r="I4622" i="2"/>
  <c r="H4622" i="2"/>
  <c r="L4621" i="2" l="1"/>
  <c r="J4622" i="2"/>
  <c r="K4622" i="2" s="1"/>
  <c r="M4622" i="2" s="1"/>
  <c r="N4620" i="2"/>
  <c r="B4619" i="2"/>
  <c r="A4619" i="2"/>
  <c r="Q4624" i="2"/>
  <c r="I4623" i="2"/>
  <c r="H4623" i="2"/>
  <c r="L4622" i="2" l="1"/>
  <c r="J4623" i="2"/>
  <c r="K4623" i="2" s="1"/>
  <c r="M4623" i="2" s="1"/>
  <c r="N4621" i="2"/>
  <c r="B4620" i="2"/>
  <c r="A4620" i="2"/>
  <c r="Q4625" i="2"/>
  <c r="I4624" i="2"/>
  <c r="H4624" i="2"/>
  <c r="L4623" i="2" l="1"/>
  <c r="J4624" i="2"/>
  <c r="K4624" i="2" s="1"/>
  <c r="M4624" i="2" s="1"/>
  <c r="N4622" i="2"/>
  <c r="B4621" i="2"/>
  <c r="A4621" i="2"/>
  <c r="Q4626" i="2"/>
  <c r="I4625" i="2"/>
  <c r="H4625" i="2"/>
  <c r="L4624" i="2" l="1"/>
  <c r="J4625" i="2"/>
  <c r="K4625" i="2" s="1"/>
  <c r="M4625" i="2" s="1"/>
  <c r="N4623" i="2"/>
  <c r="B4622" i="2"/>
  <c r="A4622" i="2"/>
  <c r="Q4627" i="2"/>
  <c r="I4626" i="2"/>
  <c r="H4626" i="2"/>
  <c r="L4625" i="2" l="1"/>
  <c r="J4626" i="2"/>
  <c r="K4626" i="2" s="1"/>
  <c r="M4626" i="2" s="1"/>
  <c r="N4624" i="2"/>
  <c r="B4623" i="2"/>
  <c r="A4623" i="2"/>
  <c r="Q4628" i="2"/>
  <c r="I4627" i="2"/>
  <c r="H4627" i="2"/>
  <c r="L4626" i="2" l="1"/>
  <c r="J4627" i="2"/>
  <c r="K4627" i="2" s="1"/>
  <c r="M4627" i="2" s="1"/>
  <c r="N4625" i="2"/>
  <c r="B4624" i="2"/>
  <c r="A4624" i="2"/>
  <c r="Q4629" i="2"/>
  <c r="I4628" i="2"/>
  <c r="H4628" i="2"/>
  <c r="L4627" i="2" l="1"/>
  <c r="J4628" i="2"/>
  <c r="K4628" i="2" s="1"/>
  <c r="M4628" i="2" s="1"/>
  <c r="N4626" i="2"/>
  <c r="B4625" i="2"/>
  <c r="A4625" i="2"/>
  <c r="Q4630" i="2"/>
  <c r="I4629" i="2"/>
  <c r="H4629" i="2"/>
  <c r="L4628" i="2" l="1"/>
  <c r="J4629" i="2"/>
  <c r="K4629" i="2" s="1"/>
  <c r="M4629" i="2" s="1"/>
  <c r="N4627" i="2"/>
  <c r="B4626" i="2"/>
  <c r="A4626" i="2"/>
  <c r="Q4631" i="2"/>
  <c r="I4630" i="2"/>
  <c r="H4630" i="2"/>
  <c r="L4629" i="2" l="1"/>
  <c r="J4630" i="2"/>
  <c r="K4630" i="2" s="1"/>
  <c r="M4630" i="2" s="1"/>
  <c r="N4628" i="2"/>
  <c r="B4627" i="2"/>
  <c r="A4627" i="2"/>
  <c r="Q4632" i="2"/>
  <c r="I4631" i="2"/>
  <c r="H4631" i="2"/>
  <c r="L4630" i="2" l="1"/>
  <c r="J4631" i="2"/>
  <c r="K4631" i="2" s="1"/>
  <c r="M4631" i="2" s="1"/>
  <c r="N4629" i="2"/>
  <c r="B4628" i="2"/>
  <c r="A4628" i="2"/>
  <c r="Q4633" i="2"/>
  <c r="I4632" i="2"/>
  <c r="H4632" i="2"/>
  <c r="L4631" i="2" l="1"/>
  <c r="J4632" i="2"/>
  <c r="K4632" i="2" s="1"/>
  <c r="M4632" i="2" s="1"/>
  <c r="N4630" i="2"/>
  <c r="B4629" i="2"/>
  <c r="A4629" i="2"/>
  <c r="Q4634" i="2"/>
  <c r="I4633" i="2"/>
  <c r="H4633" i="2"/>
  <c r="L4632" i="2" l="1"/>
  <c r="J4633" i="2"/>
  <c r="K4633" i="2" s="1"/>
  <c r="M4633" i="2" s="1"/>
  <c r="N4631" i="2"/>
  <c r="B4630" i="2"/>
  <c r="A4630" i="2"/>
  <c r="Q4635" i="2"/>
  <c r="I4634" i="2"/>
  <c r="H4634" i="2"/>
  <c r="L4633" i="2" l="1"/>
  <c r="J4634" i="2"/>
  <c r="K4634" i="2" s="1"/>
  <c r="M4634" i="2" s="1"/>
  <c r="N4632" i="2"/>
  <c r="B4631" i="2"/>
  <c r="A4631" i="2"/>
  <c r="Q4636" i="2"/>
  <c r="I4635" i="2"/>
  <c r="H4635" i="2"/>
  <c r="L4634" i="2" l="1"/>
  <c r="J4635" i="2"/>
  <c r="K4635" i="2" s="1"/>
  <c r="M4635" i="2" s="1"/>
  <c r="N4633" i="2"/>
  <c r="B4632" i="2"/>
  <c r="A4632" i="2"/>
  <c r="Q4637" i="2"/>
  <c r="I4636" i="2"/>
  <c r="H4636" i="2"/>
  <c r="L4635" i="2" l="1"/>
  <c r="J4636" i="2"/>
  <c r="K4636" i="2" s="1"/>
  <c r="M4636" i="2" s="1"/>
  <c r="N4634" i="2"/>
  <c r="B4633" i="2"/>
  <c r="A4633" i="2"/>
  <c r="Q4638" i="2"/>
  <c r="I4637" i="2"/>
  <c r="H4637" i="2"/>
  <c r="L4636" i="2" l="1"/>
  <c r="J4637" i="2"/>
  <c r="K4637" i="2" s="1"/>
  <c r="M4637" i="2" s="1"/>
  <c r="N4635" i="2"/>
  <c r="B4634" i="2"/>
  <c r="A4634" i="2"/>
  <c r="Q4639" i="2"/>
  <c r="I4638" i="2"/>
  <c r="H4638" i="2"/>
  <c r="L4637" i="2" l="1"/>
  <c r="J4638" i="2"/>
  <c r="K4638" i="2" s="1"/>
  <c r="M4638" i="2" s="1"/>
  <c r="N4636" i="2"/>
  <c r="B4635" i="2"/>
  <c r="A4635" i="2"/>
  <c r="Q4640" i="2"/>
  <c r="I4639" i="2"/>
  <c r="H4639" i="2"/>
  <c r="L4638" i="2" l="1"/>
  <c r="J4639" i="2"/>
  <c r="K4639" i="2" s="1"/>
  <c r="M4639" i="2" s="1"/>
  <c r="N4637" i="2"/>
  <c r="B4636" i="2"/>
  <c r="A4636" i="2"/>
  <c r="Q4641" i="2"/>
  <c r="I4640" i="2"/>
  <c r="H4640" i="2"/>
  <c r="L4639" i="2" l="1"/>
  <c r="J4640" i="2"/>
  <c r="K4640" i="2" s="1"/>
  <c r="M4640" i="2" s="1"/>
  <c r="N4638" i="2"/>
  <c r="B4637" i="2"/>
  <c r="A4637" i="2"/>
  <c r="Q4642" i="2"/>
  <c r="I4641" i="2"/>
  <c r="H4641" i="2"/>
  <c r="L4640" i="2" l="1"/>
  <c r="J4641" i="2"/>
  <c r="K4641" i="2" s="1"/>
  <c r="M4641" i="2" s="1"/>
  <c r="N4639" i="2"/>
  <c r="B4638" i="2"/>
  <c r="A4638" i="2"/>
  <c r="Q4643" i="2"/>
  <c r="I4642" i="2"/>
  <c r="H4642" i="2"/>
  <c r="L4641" i="2" l="1"/>
  <c r="J4642" i="2"/>
  <c r="K4642" i="2" s="1"/>
  <c r="M4642" i="2" s="1"/>
  <c r="N4640" i="2"/>
  <c r="B4639" i="2"/>
  <c r="A4639" i="2"/>
  <c r="Q4644" i="2"/>
  <c r="I4643" i="2"/>
  <c r="H4643" i="2"/>
  <c r="L4642" i="2" l="1"/>
  <c r="J4643" i="2"/>
  <c r="K4643" i="2" s="1"/>
  <c r="M4643" i="2" s="1"/>
  <c r="N4641" i="2"/>
  <c r="B4640" i="2"/>
  <c r="A4640" i="2"/>
  <c r="Q4645" i="2"/>
  <c r="I4644" i="2"/>
  <c r="H4644" i="2"/>
  <c r="L4643" i="2" l="1"/>
  <c r="J4644" i="2"/>
  <c r="K4644" i="2" s="1"/>
  <c r="M4644" i="2" s="1"/>
  <c r="N4642" i="2"/>
  <c r="B4641" i="2"/>
  <c r="A4641" i="2"/>
  <c r="Q4646" i="2"/>
  <c r="I4645" i="2"/>
  <c r="H4645" i="2"/>
  <c r="L4644" i="2" l="1"/>
  <c r="J4645" i="2"/>
  <c r="K4645" i="2" s="1"/>
  <c r="M4645" i="2" s="1"/>
  <c r="N4643" i="2"/>
  <c r="B4642" i="2"/>
  <c r="A4642" i="2"/>
  <c r="Q4647" i="2"/>
  <c r="I4646" i="2"/>
  <c r="H4646" i="2"/>
  <c r="L4645" i="2" l="1"/>
  <c r="J4646" i="2"/>
  <c r="K4646" i="2" s="1"/>
  <c r="M4646" i="2" s="1"/>
  <c r="N4644" i="2"/>
  <c r="B4643" i="2"/>
  <c r="A4643" i="2"/>
  <c r="Q4648" i="2"/>
  <c r="H4647" i="2"/>
  <c r="I4647" i="2"/>
  <c r="L4646" i="2" l="1"/>
  <c r="J4647" i="2"/>
  <c r="K4647" i="2" s="1"/>
  <c r="M4647" i="2" s="1"/>
  <c r="N4645" i="2"/>
  <c r="B4644" i="2"/>
  <c r="A4644" i="2"/>
  <c r="Q4649" i="2"/>
  <c r="I4648" i="2"/>
  <c r="H4648" i="2"/>
  <c r="L4647" i="2" l="1"/>
  <c r="J4648" i="2"/>
  <c r="K4648" i="2" s="1"/>
  <c r="M4648" i="2" s="1"/>
  <c r="N4646" i="2"/>
  <c r="B4645" i="2"/>
  <c r="A4645" i="2"/>
  <c r="Q4650" i="2"/>
  <c r="I4649" i="2"/>
  <c r="H4649" i="2"/>
  <c r="L4648" i="2" l="1"/>
  <c r="J4649" i="2"/>
  <c r="K4649" i="2" s="1"/>
  <c r="M4649" i="2" s="1"/>
  <c r="N4647" i="2"/>
  <c r="B4646" i="2"/>
  <c r="A4646" i="2"/>
  <c r="Q4651" i="2"/>
  <c r="I4650" i="2"/>
  <c r="H4650" i="2"/>
  <c r="L4649" i="2" l="1"/>
  <c r="J4650" i="2"/>
  <c r="K4650" i="2" s="1"/>
  <c r="M4650" i="2" s="1"/>
  <c r="N4648" i="2"/>
  <c r="B4647" i="2"/>
  <c r="A4647" i="2"/>
  <c r="Q4652" i="2"/>
  <c r="I4651" i="2"/>
  <c r="H4651" i="2"/>
  <c r="L4650" i="2" l="1"/>
  <c r="J4651" i="2"/>
  <c r="K4651" i="2" s="1"/>
  <c r="M4651" i="2" s="1"/>
  <c r="N4649" i="2"/>
  <c r="B4648" i="2"/>
  <c r="A4648" i="2"/>
  <c r="Q4653" i="2"/>
  <c r="I4652" i="2"/>
  <c r="H4652" i="2"/>
  <c r="L4651" i="2" l="1"/>
  <c r="J4652" i="2"/>
  <c r="K4652" i="2" s="1"/>
  <c r="M4652" i="2" s="1"/>
  <c r="N4650" i="2"/>
  <c r="B4649" i="2"/>
  <c r="A4649" i="2"/>
  <c r="Q4654" i="2"/>
  <c r="I4653" i="2"/>
  <c r="H4653" i="2"/>
  <c r="L4652" i="2" l="1"/>
  <c r="J4653" i="2"/>
  <c r="K4653" i="2" s="1"/>
  <c r="M4653" i="2" s="1"/>
  <c r="N4651" i="2"/>
  <c r="B4650" i="2"/>
  <c r="A4650" i="2"/>
  <c r="Q4655" i="2"/>
  <c r="I4654" i="2"/>
  <c r="H4654" i="2"/>
  <c r="L4653" i="2" l="1"/>
  <c r="J4654" i="2"/>
  <c r="K4654" i="2" s="1"/>
  <c r="M4654" i="2" s="1"/>
  <c r="N4652" i="2"/>
  <c r="B4651" i="2"/>
  <c r="A4651" i="2"/>
  <c r="Q4656" i="2"/>
  <c r="I4655" i="2"/>
  <c r="H4655" i="2"/>
  <c r="L4654" i="2" l="1"/>
  <c r="J4655" i="2"/>
  <c r="K4655" i="2" s="1"/>
  <c r="M4655" i="2" s="1"/>
  <c r="N4653" i="2"/>
  <c r="B4652" i="2"/>
  <c r="A4652" i="2"/>
  <c r="Q4657" i="2"/>
  <c r="I4656" i="2"/>
  <c r="H4656" i="2"/>
  <c r="L4655" i="2" l="1"/>
  <c r="J4656" i="2"/>
  <c r="K4656" i="2" s="1"/>
  <c r="M4656" i="2" s="1"/>
  <c r="N4654" i="2"/>
  <c r="B4653" i="2"/>
  <c r="A4653" i="2"/>
  <c r="Q4658" i="2"/>
  <c r="I4657" i="2"/>
  <c r="H4657" i="2"/>
  <c r="L4656" i="2" l="1"/>
  <c r="J4657" i="2"/>
  <c r="K4657" i="2" s="1"/>
  <c r="M4657" i="2" s="1"/>
  <c r="B4654" i="2"/>
  <c r="A4654" i="2"/>
  <c r="Q4659" i="2"/>
  <c r="I4658" i="2"/>
  <c r="H4658" i="2"/>
  <c r="L4657" i="2" l="1"/>
  <c r="J4658" i="2"/>
  <c r="K4658" i="2" s="1"/>
  <c r="M4658" i="2" s="1"/>
  <c r="N4656" i="2"/>
  <c r="N4655" i="2"/>
  <c r="Q4660" i="2"/>
  <c r="I4659" i="2"/>
  <c r="H4659" i="2"/>
  <c r="L4658" i="2" l="1"/>
  <c r="B4655" i="2"/>
  <c r="J4659" i="2"/>
  <c r="K4659" i="2" s="1"/>
  <c r="M4659" i="2" s="1"/>
  <c r="A4655" i="2"/>
  <c r="B4656" i="2"/>
  <c r="A4656" i="2"/>
  <c r="Q4661" i="2"/>
  <c r="I4660" i="2"/>
  <c r="H4660" i="2"/>
  <c r="L4659" i="2" l="1"/>
  <c r="J4660" i="2"/>
  <c r="K4660" i="2" s="1"/>
  <c r="M4660" i="2" s="1"/>
  <c r="N4658" i="2"/>
  <c r="B4658" i="2" s="1"/>
  <c r="N4657" i="2"/>
  <c r="Q4662" i="2"/>
  <c r="I4661" i="2"/>
  <c r="H4661" i="2"/>
  <c r="L4660" i="2" l="1"/>
  <c r="A4657" i="2"/>
  <c r="J4661" i="2"/>
  <c r="K4661" i="2" s="1"/>
  <c r="M4661" i="2" s="1"/>
  <c r="N4659" i="2"/>
  <c r="A4658" i="2"/>
  <c r="B4657" i="2"/>
  <c r="Q4663" i="2"/>
  <c r="I4662" i="2"/>
  <c r="H4662" i="2"/>
  <c r="L4661" i="2" l="1"/>
  <c r="J4662" i="2"/>
  <c r="K4662" i="2" s="1"/>
  <c r="M4662" i="2" s="1"/>
  <c r="N4660" i="2"/>
  <c r="B4659" i="2"/>
  <c r="A4659" i="2"/>
  <c r="Q4664" i="2"/>
  <c r="I4663" i="2"/>
  <c r="H4663" i="2"/>
  <c r="L4662" i="2" l="1"/>
  <c r="J4663" i="2"/>
  <c r="K4663" i="2" s="1"/>
  <c r="M4663" i="2" s="1"/>
  <c r="B4660" i="2"/>
  <c r="A4660" i="2"/>
  <c r="Q4665" i="2"/>
  <c r="I4664" i="2"/>
  <c r="H4664" i="2"/>
  <c r="L4663" i="2" l="1"/>
  <c r="J4664" i="2"/>
  <c r="K4664" i="2" s="1"/>
  <c r="M4664" i="2" s="1"/>
  <c r="N4662" i="2"/>
  <c r="N4661" i="2"/>
  <c r="Q4666" i="2"/>
  <c r="I4665" i="2"/>
  <c r="H4665" i="2"/>
  <c r="L4664" i="2" l="1"/>
  <c r="B4661" i="2"/>
  <c r="J4665" i="2"/>
  <c r="K4665" i="2" s="1"/>
  <c r="M4665" i="2" s="1"/>
  <c r="A4661" i="2"/>
  <c r="N4663" i="2"/>
  <c r="B4662" i="2"/>
  <c r="A4662" i="2"/>
  <c r="Q4667" i="2"/>
  <c r="I4666" i="2"/>
  <c r="H4666" i="2"/>
  <c r="L4665" i="2" l="1"/>
  <c r="J4666" i="2"/>
  <c r="K4666" i="2" s="1"/>
  <c r="M4666" i="2" s="1"/>
  <c r="N4664" i="2"/>
  <c r="B4663" i="2"/>
  <c r="A4663" i="2"/>
  <c r="Q4668" i="2"/>
  <c r="I4667" i="2"/>
  <c r="H4667" i="2"/>
  <c r="L4666" i="2" l="1"/>
  <c r="J4667" i="2"/>
  <c r="K4667" i="2" s="1"/>
  <c r="M4667" i="2" s="1"/>
  <c r="N4665" i="2"/>
  <c r="B4664" i="2"/>
  <c r="A4664" i="2"/>
  <c r="Q4669" i="2"/>
  <c r="I4668" i="2"/>
  <c r="H4668" i="2"/>
  <c r="L4667" i="2" l="1"/>
  <c r="J4668" i="2"/>
  <c r="K4668" i="2" s="1"/>
  <c r="M4668" i="2" s="1"/>
  <c r="N4666" i="2"/>
  <c r="B4665" i="2"/>
  <c r="A4665" i="2"/>
  <c r="Q4670" i="2"/>
  <c r="I4669" i="2"/>
  <c r="H4669" i="2"/>
  <c r="L4668" i="2" l="1"/>
  <c r="J4669" i="2"/>
  <c r="K4669" i="2" s="1"/>
  <c r="M4669" i="2" s="1"/>
  <c r="N4667" i="2"/>
  <c r="B4666" i="2"/>
  <c r="A4666" i="2"/>
  <c r="Q4671" i="2"/>
  <c r="I4670" i="2"/>
  <c r="H4670" i="2"/>
  <c r="L4669" i="2" l="1"/>
  <c r="J4670" i="2"/>
  <c r="K4670" i="2" s="1"/>
  <c r="M4670" i="2" s="1"/>
  <c r="N4668" i="2"/>
  <c r="B4667" i="2"/>
  <c r="A4667" i="2"/>
  <c r="Q4672" i="2"/>
  <c r="I4671" i="2"/>
  <c r="H4671" i="2"/>
  <c r="L4670" i="2" l="1"/>
  <c r="J4671" i="2"/>
  <c r="K4671" i="2" s="1"/>
  <c r="M4671" i="2" s="1"/>
  <c r="N4669" i="2"/>
  <c r="B4668" i="2"/>
  <c r="A4668" i="2"/>
  <c r="Q4673" i="2"/>
  <c r="I4672" i="2"/>
  <c r="H4672" i="2"/>
  <c r="L4671" i="2" l="1"/>
  <c r="J4672" i="2"/>
  <c r="K4672" i="2" s="1"/>
  <c r="M4672" i="2" s="1"/>
  <c r="N4670" i="2"/>
  <c r="B4669" i="2"/>
  <c r="A4669" i="2"/>
  <c r="Q4674" i="2"/>
  <c r="I4673" i="2"/>
  <c r="H4673" i="2"/>
  <c r="L4672" i="2" l="1"/>
  <c r="J4673" i="2"/>
  <c r="K4673" i="2" s="1"/>
  <c r="M4673" i="2" s="1"/>
  <c r="N4671" i="2"/>
  <c r="B4670" i="2"/>
  <c r="A4670" i="2"/>
  <c r="Q4675" i="2"/>
  <c r="I4674" i="2"/>
  <c r="H4674" i="2"/>
  <c r="L4673" i="2" l="1"/>
  <c r="J4674" i="2"/>
  <c r="K4674" i="2" s="1"/>
  <c r="M4674" i="2" s="1"/>
  <c r="N4672" i="2"/>
  <c r="B4671" i="2"/>
  <c r="A4671" i="2"/>
  <c r="Q4676" i="2"/>
  <c r="I4675" i="2"/>
  <c r="H4675" i="2"/>
  <c r="L4674" i="2" l="1"/>
  <c r="J4675" i="2"/>
  <c r="K4675" i="2" s="1"/>
  <c r="M4675" i="2" s="1"/>
  <c r="N4673" i="2"/>
  <c r="B4672" i="2"/>
  <c r="A4672" i="2"/>
  <c r="Q4677" i="2"/>
  <c r="I4676" i="2"/>
  <c r="H4676" i="2"/>
  <c r="L4675" i="2" l="1"/>
  <c r="J4676" i="2"/>
  <c r="K4676" i="2" s="1"/>
  <c r="M4676" i="2" s="1"/>
  <c r="N4674" i="2"/>
  <c r="B4673" i="2"/>
  <c r="A4673" i="2"/>
  <c r="Q4678" i="2"/>
  <c r="I4677" i="2"/>
  <c r="H4677" i="2"/>
  <c r="L4676" i="2" l="1"/>
  <c r="J4677" i="2"/>
  <c r="K4677" i="2" s="1"/>
  <c r="M4677" i="2" s="1"/>
  <c r="N4675" i="2"/>
  <c r="B4674" i="2"/>
  <c r="A4674" i="2"/>
  <c r="Q4679" i="2"/>
  <c r="I4678" i="2"/>
  <c r="H4678" i="2"/>
  <c r="L4677" i="2" l="1"/>
  <c r="J4678" i="2"/>
  <c r="K4678" i="2" s="1"/>
  <c r="M4678" i="2" s="1"/>
  <c r="N4676" i="2"/>
  <c r="B4675" i="2"/>
  <c r="A4675" i="2"/>
  <c r="Q4680" i="2"/>
  <c r="H4679" i="2"/>
  <c r="I4679" i="2"/>
  <c r="L4678" i="2" l="1"/>
  <c r="J4679" i="2"/>
  <c r="K4679" i="2" s="1"/>
  <c r="M4679" i="2" s="1"/>
  <c r="N4677" i="2"/>
  <c r="B4676" i="2"/>
  <c r="A4676" i="2"/>
  <c r="Q4681" i="2"/>
  <c r="I4680" i="2"/>
  <c r="H4680" i="2"/>
  <c r="L4679" i="2" l="1"/>
  <c r="J4680" i="2"/>
  <c r="K4680" i="2" s="1"/>
  <c r="M4680" i="2" s="1"/>
  <c r="N4678" i="2"/>
  <c r="B4677" i="2"/>
  <c r="A4677" i="2"/>
  <c r="Q4682" i="2"/>
  <c r="I4681" i="2"/>
  <c r="H4681" i="2"/>
  <c r="L4680" i="2" l="1"/>
  <c r="J4681" i="2"/>
  <c r="K4681" i="2" s="1"/>
  <c r="M4681" i="2" s="1"/>
  <c r="N4679" i="2"/>
  <c r="B4678" i="2"/>
  <c r="A4678" i="2"/>
  <c r="Q4683" i="2"/>
  <c r="I4682" i="2"/>
  <c r="H4682" i="2"/>
  <c r="L4681" i="2" l="1"/>
  <c r="J4682" i="2"/>
  <c r="K4682" i="2" s="1"/>
  <c r="M4682" i="2" s="1"/>
  <c r="N4680" i="2"/>
  <c r="B4679" i="2"/>
  <c r="A4679" i="2"/>
  <c r="Q4684" i="2"/>
  <c r="I4683" i="2"/>
  <c r="H4683" i="2"/>
  <c r="L4682" i="2" l="1"/>
  <c r="J4683" i="2"/>
  <c r="K4683" i="2" s="1"/>
  <c r="M4683" i="2" s="1"/>
  <c r="N4681" i="2"/>
  <c r="B4680" i="2"/>
  <c r="A4680" i="2"/>
  <c r="Q4685" i="2"/>
  <c r="I4684" i="2"/>
  <c r="H4684" i="2"/>
  <c r="L4683" i="2" l="1"/>
  <c r="J4684" i="2"/>
  <c r="K4684" i="2" s="1"/>
  <c r="M4684" i="2" s="1"/>
  <c r="N4682" i="2"/>
  <c r="B4681" i="2"/>
  <c r="A4681" i="2"/>
  <c r="Q4686" i="2"/>
  <c r="I4685" i="2"/>
  <c r="H4685" i="2"/>
  <c r="L4684" i="2" l="1"/>
  <c r="J4685" i="2"/>
  <c r="K4685" i="2" s="1"/>
  <c r="M4685" i="2" s="1"/>
  <c r="N4683" i="2"/>
  <c r="B4682" i="2"/>
  <c r="A4682" i="2"/>
  <c r="Q4687" i="2"/>
  <c r="I4686" i="2"/>
  <c r="H4686" i="2"/>
  <c r="L4685" i="2" l="1"/>
  <c r="J4686" i="2"/>
  <c r="K4686" i="2" s="1"/>
  <c r="M4686" i="2" s="1"/>
  <c r="N4684" i="2"/>
  <c r="B4683" i="2"/>
  <c r="A4683" i="2"/>
  <c r="Q4688" i="2"/>
  <c r="I4687" i="2"/>
  <c r="H4687" i="2"/>
  <c r="L4686" i="2" l="1"/>
  <c r="J4687" i="2"/>
  <c r="K4687" i="2" s="1"/>
  <c r="M4687" i="2" s="1"/>
  <c r="N4685" i="2"/>
  <c r="B4684" i="2"/>
  <c r="A4684" i="2"/>
  <c r="Q4689" i="2"/>
  <c r="I4688" i="2"/>
  <c r="H4688" i="2"/>
  <c r="L4687" i="2" l="1"/>
  <c r="J4688" i="2"/>
  <c r="K4688" i="2" s="1"/>
  <c r="M4688" i="2" s="1"/>
  <c r="N4686" i="2"/>
  <c r="B4685" i="2"/>
  <c r="A4685" i="2"/>
  <c r="Q4690" i="2"/>
  <c r="I4689" i="2"/>
  <c r="H4689" i="2"/>
  <c r="L4688" i="2" l="1"/>
  <c r="J4689" i="2"/>
  <c r="K4689" i="2" s="1"/>
  <c r="M4689" i="2" s="1"/>
  <c r="N4687" i="2"/>
  <c r="B4686" i="2"/>
  <c r="A4686" i="2"/>
  <c r="Q4691" i="2"/>
  <c r="I4690" i="2"/>
  <c r="H4690" i="2"/>
  <c r="L4689" i="2" l="1"/>
  <c r="J4690" i="2"/>
  <c r="K4690" i="2" s="1"/>
  <c r="M4690" i="2" s="1"/>
  <c r="N4688" i="2"/>
  <c r="B4687" i="2"/>
  <c r="A4687" i="2"/>
  <c r="Q4692" i="2"/>
  <c r="I4691" i="2"/>
  <c r="H4691" i="2"/>
  <c r="L4690" i="2" l="1"/>
  <c r="J4691" i="2"/>
  <c r="K4691" i="2" s="1"/>
  <c r="M4691" i="2" s="1"/>
  <c r="N4689" i="2"/>
  <c r="B4688" i="2"/>
  <c r="A4688" i="2"/>
  <c r="Q4693" i="2"/>
  <c r="I4692" i="2"/>
  <c r="H4692" i="2"/>
  <c r="L4691" i="2" l="1"/>
  <c r="J4692" i="2"/>
  <c r="K4692" i="2" s="1"/>
  <c r="M4692" i="2" s="1"/>
  <c r="N4690" i="2"/>
  <c r="B4689" i="2"/>
  <c r="A4689" i="2"/>
  <c r="Q4694" i="2"/>
  <c r="I4693" i="2"/>
  <c r="H4693" i="2"/>
  <c r="L4692" i="2" l="1"/>
  <c r="J4693" i="2"/>
  <c r="K4693" i="2" s="1"/>
  <c r="M4693" i="2" s="1"/>
  <c r="N4691" i="2"/>
  <c r="B4690" i="2"/>
  <c r="A4690" i="2"/>
  <c r="Q4695" i="2"/>
  <c r="I4694" i="2"/>
  <c r="H4694" i="2"/>
  <c r="L4693" i="2" l="1"/>
  <c r="J4694" i="2"/>
  <c r="K4694" i="2" s="1"/>
  <c r="M4694" i="2" s="1"/>
  <c r="N4692" i="2"/>
  <c r="B4691" i="2"/>
  <c r="A4691" i="2"/>
  <c r="Q4696" i="2"/>
  <c r="I4695" i="2"/>
  <c r="H4695" i="2"/>
  <c r="L4694" i="2" l="1"/>
  <c r="J4695" i="2"/>
  <c r="K4695" i="2" s="1"/>
  <c r="M4695" i="2" s="1"/>
  <c r="N4693" i="2"/>
  <c r="B4692" i="2"/>
  <c r="A4692" i="2"/>
  <c r="Q4697" i="2"/>
  <c r="I4696" i="2"/>
  <c r="H4696" i="2"/>
  <c r="L4695" i="2" l="1"/>
  <c r="J4696" i="2"/>
  <c r="K4696" i="2" s="1"/>
  <c r="M4696" i="2" s="1"/>
  <c r="N4694" i="2"/>
  <c r="B4693" i="2"/>
  <c r="A4693" i="2"/>
  <c r="Q4698" i="2"/>
  <c r="I4697" i="2"/>
  <c r="H4697" i="2"/>
  <c r="L4696" i="2" l="1"/>
  <c r="J4697" i="2"/>
  <c r="K4697" i="2" s="1"/>
  <c r="M4697" i="2" s="1"/>
  <c r="N4695" i="2"/>
  <c r="B4694" i="2"/>
  <c r="A4694" i="2"/>
  <c r="Q4699" i="2"/>
  <c r="I4698" i="2"/>
  <c r="H4698" i="2"/>
  <c r="L4697" i="2" l="1"/>
  <c r="J4698" i="2"/>
  <c r="K4698" i="2" s="1"/>
  <c r="M4698" i="2" s="1"/>
  <c r="N4696" i="2"/>
  <c r="B4695" i="2"/>
  <c r="A4695" i="2"/>
  <c r="Q4700" i="2"/>
  <c r="I4699" i="2"/>
  <c r="H4699" i="2"/>
  <c r="L4698" i="2" l="1"/>
  <c r="J4699" i="2"/>
  <c r="K4699" i="2" s="1"/>
  <c r="M4699" i="2" s="1"/>
  <c r="N4697" i="2"/>
  <c r="B4696" i="2"/>
  <c r="A4696" i="2"/>
  <c r="Q4701" i="2"/>
  <c r="I4700" i="2"/>
  <c r="H4700" i="2"/>
  <c r="L4699" i="2" l="1"/>
  <c r="J4700" i="2"/>
  <c r="K4700" i="2" s="1"/>
  <c r="M4700" i="2" s="1"/>
  <c r="B4697" i="2"/>
  <c r="A4697" i="2"/>
  <c r="Q4702" i="2"/>
  <c r="I4701" i="2"/>
  <c r="H4701" i="2"/>
  <c r="L4700" i="2" l="1"/>
  <c r="J4701" i="2"/>
  <c r="K4701" i="2" s="1"/>
  <c r="M4701" i="2" s="1"/>
  <c r="N4699" i="2"/>
  <c r="B4699" i="2" s="1"/>
  <c r="N4698" i="2"/>
  <c r="Q4703" i="2"/>
  <c r="I4702" i="2"/>
  <c r="H4702" i="2"/>
  <c r="L4701" i="2" l="1"/>
  <c r="B4698" i="2"/>
  <c r="J4702" i="2"/>
  <c r="K4702" i="2" s="1"/>
  <c r="M4702" i="2" s="1"/>
  <c r="A4698" i="2"/>
  <c r="A4699" i="2"/>
  <c r="Q4704" i="2"/>
  <c r="I4703" i="2"/>
  <c r="H4703" i="2"/>
  <c r="L4702" i="2" l="1"/>
  <c r="J4703" i="2"/>
  <c r="K4703" i="2" s="1"/>
  <c r="M4703" i="2" s="1"/>
  <c r="N4701" i="2"/>
  <c r="N4700" i="2"/>
  <c r="Q4705" i="2"/>
  <c r="I4704" i="2"/>
  <c r="H4704" i="2"/>
  <c r="L4703" i="2" l="1"/>
  <c r="B4700" i="2"/>
  <c r="J4704" i="2"/>
  <c r="K4704" i="2" s="1"/>
  <c r="M4704" i="2" s="1"/>
  <c r="A4700" i="2"/>
  <c r="B4701" i="2"/>
  <c r="A4701" i="2"/>
  <c r="Q4706" i="2"/>
  <c r="I4705" i="2"/>
  <c r="H4705" i="2"/>
  <c r="L4704" i="2" l="1"/>
  <c r="J4705" i="2"/>
  <c r="K4705" i="2" s="1"/>
  <c r="M4705" i="2" s="1"/>
  <c r="N4703" i="2"/>
  <c r="B4703" i="2" s="1"/>
  <c r="N4702" i="2"/>
  <c r="Q4707" i="2"/>
  <c r="I4706" i="2"/>
  <c r="H4706" i="2"/>
  <c r="L4705" i="2" l="1"/>
  <c r="A4702" i="2"/>
  <c r="J4706" i="2"/>
  <c r="K4706" i="2" s="1"/>
  <c r="M4706" i="2" s="1"/>
  <c r="A4703" i="2"/>
  <c r="N4704" i="2"/>
  <c r="B4702" i="2"/>
  <c r="Q4708" i="2"/>
  <c r="I4707" i="2"/>
  <c r="H4707" i="2"/>
  <c r="L4706" i="2" l="1"/>
  <c r="J4707" i="2"/>
  <c r="K4707" i="2" s="1"/>
  <c r="M4707" i="2" s="1"/>
  <c r="N4705" i="2"/>
  <c r="B4704" i="2"/>
  <c r="A4704" i="2"/>
  <c r="Q4709" i="2"/>
  <c r="I4708" i="2"/>
  <c r="H4708" i="2"/>
  <c r="L4707" i="2" l="1"/>
  <c r="J4708" i="2"/>
  <c r="K4708" i="2" s="1"/>
  <c r="M4708" i="2" s="1"/>
  <c r="N4706" i="2"/>
  <c r="B4705" i="2"/>
  <c r="A4705" i="2"/>
  <c r="Q4710" i="2"/>
  <c r="I4709" i="2"/>
  <c r="H4709" i="2"/>
  <c r="L4708" i="2" l="1"/>
  <c r="J4709" i="2"/>
  <c r="K4709" i="2" s="1"/>
  <c r="M4709" i="2" s="1"/>
  <c r="N4707" i="2"/>
  <c r="B4706" i="2"/>
  <c r="A4706" i="2"/>
  <c r="Q4711" i="2"/>
  <c r="I4710" i="2"/>
  <c r="H4710" i="2"/>
  <c r="L4709" i="2" l="1"/>
  <c r="J4710" i="2"/>
  <c r="K4710" i="2" s="1"/>
  <c r="M4710" i="2" s="1"/>
  <c r="N4708" i="2"/>
  <c r="B4707" i="2"/>
  <c r="A4707" i="2"/>
  <c r="Q4712" i="2"/>
  <c r="I4711" i="2"/>
  <c r="H4711" i="2"/>
  <c r="L4710" i="2" l="1"/>
  <c r="J4711" i="2"/>
  <c r="K4711" i="2" s="1"/>
  <c r="M4711" i="2" s="1"/>
  <c r="N4709" i="2"/>
  <c r="B4708" i="2"/>
  <c r="A4708" i="2"/>
  <c r="Q4713" i="2"/>
  <c r="I4712" i="2"/>
  <c r="H4712" i="2"/>
  <c r="L4711" i="2" l="1"/>
  <c r="J4712" i="2"/>
  <c r="K4712" i="2" s="1"/>
  <c r="M4712" i="2" s="1"/>
  <c r="N4710" i="2"/>
  <c r="B4709" i="2"/>
  <c r="A4709" i="2"/>
  <c r="Q4714" i="2"/>
  <c r="I4713" i="2"/>
  <c r="H4713" i="2"/>
  <c r="L4712" i="2" l="1"/>
  <c r="J4713" i="2"/>
  <c r="K4713" i="2" s="1"/>
  <c r="M4713" i="2" s="1"/>
  <c r="N4711" i="2"/>
  <c r="B4710" i="2"/>
  <c r="A4710" i="2"/>
  <c r="Q4715" i="2"/>
  <c r="I4714" i="2"/>
  <c r="H4714" i="2"/>
  <c r="L4713" i="2" l="1"/>
  <c r="J4714" i="2"/>
  <c r="K4714" i="2" s="1"/>
  <c r="M4714" i="2" s="1"/>
  <c r="N4712" i="2"/>
  <c r="B4711" i="2"/>
  <c r="A4711" i="2"/>
  <c r="Q4716" i="2"/>
  <c r="I4715" i="2"/>
  <c r="H4715" i="2"/>
  <c r="L4714" i="2" l="1"/>
  <c r="J4715" i="2"/>
  <c r="K4715" i="2" s="1"/>
  <c r="M4715" i="2" s="1"/>
  <c r="N4713" i="2"/>
  <c r="B4712" i="2"/>
  <c r="A4712" i="2"/>
  <c r="Q4717" i="2"/>
  <c r="I4716" i="2"/>
  <c r="H4716" i="2"/>
  <c r="L4715" i="2" l="1"/>
  <c r="J4716" i="2"/>
  <c r="K4716" i="2" s="1"/>
  <c r="M4716" i="2" s="1"/>
  <c r="N4714" i="2"/>
  <c r="B4713" i="2"/>
  <c r="A4713" i="2"/>
  <c r="Q4718" i="2"/>
  <c r="I4717" i="2"/>
  <c r="H4717" i="2"/>
  <c r="L4716" i="2" l="1"/>
  <c r="J4717" i="2"/>
  <c r="K4717" i="2" s="1"/>
  <c r="M4717" i="2" s="1"/>
  <c r="N4715" i="2"/>
  <c r="B4714" i="2"/>
  <c r="A4714" i="2"/>
  <c r="Q4719" i="2"/>
  <c r="I4718" i="2"/>
  <c r="H4718" i="2"/>
  <c r="L4717" i="2" l="1"/>
  <c r="J4718" i="2"/>
  <c r="K4718" i="2" s="1"/>
  <c r="M4718" i="2" s="1"/>
  <c r="N4716" i="2"/>
  <c r="B4715" i="2"/>
  <c r="A4715" i="2"/>
  <c r="Q4720" i="2"/>
  <c r="I4719" i="2"/>
  <c r="H4719" i="2"/>
  <c r="L4718" i="2" l="1"/>
  <c r="J4719" i="2"/>
  <c r="K4719" i="2" s="1"/>
  <c r="M4719" i="2" s="1"/>
  <c r="N4717" i="2"/>
  <c r="B4716" i="2"/>
  <c r="A4716" i="2"/>
  <c r="Q4721" i="2"/>
  <c r="I4720" i="2"/>
  <c r="H4720" i="2"/>
  <c r="L4719" i="2" l="1"/>
  <c r="J4720" i="2"/>
  <c r="K4720" i="2" s="1"/>
  <c r="M4720" i="2" s="1"/>
  <c r="N4718" i="2"/>
  <c r="B4717" i="2"/>
  <c r="A4717" i="2"/>
  <c r="Q4722" i="2"/>
  <c r="I4721" i="2"/>
  <c r="H4721" i="2"/>
  <c r="L4720" i="2" l="1"/>
  <c r="J4721" i="2"/>
  <c r="K4721" i="2" s="1"/>
  <c r="M4721" i="2" s="1"/>
  <c r="N4719" i="2"/>
  <c r="B4718" i="2"/>
  <c r="A4718" i="2"/>
  <c r="Q4723" i="2"/>
  <c r="I4722" i="2"/>
  <c r="H4722" i="2"/>
  <c r="L4721" i="2" l="1"/>
  <c r="J4722" i="2"/>
  <c r="K4722" i="2" s="1"/>
  <c r="M4722" i="2" s="1"/>
  <c r="N4720" i="2"/>
  <c r="B4719" i="2"/>
  <c r="A4719" i="2"/>
  <c r="Q4724" i="2"/>
  <c r="I4723" i="2"/>
  <c r="H4723" i="2"/>
  <c r="L4722" i="2" l="1"/>
  <c r="J4723" i="2"/>
  <c r="K4723" i="2" s="1"/>
  <c r="M4723" i="2" s="1"/>
  <c r="N4721" i="2"/>
  <c r="B4720" i="2"/>
  <c r="A4720" i="2"/>
  <c r="Q4725" i="2"/>
  <c r="I4724" i="2"/>
  <c r="H4724" i="2"/>
  <c r="L4723" i="2" l="1"/>
  <c r="J4724" i="2"/>
  <c r="K4724" i="2" s="1"/>
  <c r="M4724" i="2" s="1"/>
  <c r="N4722" i="2"/>
  <c r="B4721" i="2"/>
  <c r="A4721" i="2"/>
  <c r="Q4726" i="2"/>
  <c r="I4725" i="2"/>
  <c r="H4725" i="2"/>
  <c r="L4724" i="2" l="1"/>
  <c r="J4725" i="2"/>
  <c r="K4725" i="2" s="1"/>
  <c r="M4725" i="2" s="1"/>
  <c r="N4723" i="2"/>
  <c r="B4722" i="2"/>
  <c r="A4722" i="2"/>
  <c r="Q4727" i="2"/>
  <c r="I4726" i="2"/>
  <c r="H4726" i="2"/>
  <c r="L4725" i="2" l="1"/>
  <c r="J4726" i="2"/>
  <c r="K4726" i="2" s="1"/>
  <c r="M4726" i="2" s="1"/>
  <c r="N4724" i="2"/>
  <c r="B4723" i="2"/>
  <c r="A4723" i="2"/>
  <c r="Q4728" i="2"/>
  <c r="I4727" i="2"/>
  <c r="H4727" i="2"/>
  <c r="L4726" i="2" l="1"/>
  <c r="J4727" i="2"/>
  <c r="K4727" i="2" s="1"/>
  <c r="M4727" i="2" s="1"/>
  <c r="N4725" i="2"/>
  <c r="B4724" i="2"/>
  <c r="A4724" i="2"/>
  <c r="Q4729" i="2"/>
  <c r="I4728" i="2"/>
  <c r="H4728" i="2"/>
  <c r="L4727" i="2" l="1"/>
  <c r="J4728" i="2"/>
  <c r="K4728" i="2" s="1"/>
  <c r="M4728" i="2" s="1"/>
  <c r="N4726" i="2"/>
  <c r="B4725" i="2"/>
  <c r="A4725" i="2"/>
  <c r="Q4730" i="2"/>
  <c r="I4729" i="2"/>
  <c r="H4729" i="2"/>
  <c r="L4728" i="2" l="1"/>
  <c r="J4729" i="2"/>
  <c r="K4729" i="2" s="1"/>
  <c r="M4729" i="2" s="1"/>
  <c r="N4727" i="2"/>
  <c r="B4726" i="2"/>
  <c r="A4726" i="2"/>
  <c r="Q4731" i="2"/>
  <c r="I4730" i="2"/>
  <c r="H4730" i="2"/>
  <c r="L4729" i="2" l="1"/>
  <c r="J4730" i="2"/>
  <c r="K4730" i="2" s="1"/>
  <c r="M4730" i="2" s="1"/>
  <c r="N4728" i="2"/>
  <c r="B4727" i="2"/>
  <c r="A4727" i="2"/>
  <c r="Q4732" i="2"/>
  <c r="I4731" i="2"/>
  <c r="H4731" i="2"/>
  <c r="L4730" i="2" l="1"/>
  <c r="J4731" i="2"/>
  <c r="K4731" i="2" s="1"/>
  <c r="M4731" i="2" s="1"/>
  <c r="N4729" i="2"/>
  <c r="B4728" i="2"/>
  <c r="A4728" i="2"/>
  <c r="Q4733" i="2"/>
  <c r="I4732" i="2"/>
  <c r="H4732" i="2"/>
  <c r="L4731" i="2" l="1"/>
  <c r="J4732" i="2"/>
  <c r="K4732" i="2" s="1"/>
  <c r="M4732" i="2" s="1"/>
  <c r="N4730" i="2"/>
  <c r="B4729" i="2"/>
  <c r="A4729" i="2"/>
  <c r="Q4734" i="2"/>
  <c r="I4733" i="2"/>
  <c r="H4733" i="2"/>
  <c r="L4732" i="2" l="1"/>
  <c r="J4733" i="2"/>
  <c r="K4733" i="2" s="1"/>
  <c r="M4733" i="2" s="1"/>
  <c r="N4731" i="2"/>
  <c r="B4730" i="2"/>
  <c r="A4730" i="2"/>
  <c r="Q4735" i="2"/>
  <c r="I4734" i="2"/>
  <c r="H4734" i="2"/>
  <c r="L4733" i="2" l="1"/>
  <c r="J4734" i="2"/>
  <c r="K4734" i="2" s="1"/>
  <c r="M4734" i="2" s="1"/>
  <c r="N4732" i="2"/>
  <c r="B4731" i="2"/>
  <c r="A4731" i="2"/>
  <c r="Q4736" i="2"/>
  <c r="I4735" i="2"/>
  <c r="H4735" i="2"/>
  <c r="L4734" i="2" l="1"/>
  <c r="J4735" i="2"/>
  <c r="K4735" i="2" s="1"/>
  <c r="M4735" i="2" s="1"/>
  <c r="N4733" i="2"/>
  <c r="B4732" i="2"/>
  <c r="A4732" i="2"/>
  <c r="Q4737" i="2"/>
  <c r="I4736" i="2"/>
  <c r="H4736" i="2"/>
  <c r="L4735" i="2" l="1"/>
  <c r="J4736" i="2"/>
  <c r="K4736" i="2" s="1"/>
  <c r="M4736" i="2" s="1"/>
  <c r="N4734" i="2"/>
  <c r="B4733" i="2"/>
  <c r="A4733" i="2"/>
  <c r="Q4738" i="2"/>
  <c r="I4737" i="2"/>
  <c r="H4737" i="2"/>
  <c r="L4736" i="2" l="1"/>
  <c r="J4737" i="2"/>
  <c r="K4737" i="2" s="1"/>
  <c r="M4737" i="2" s="1"/>
  <c r="N4735" i="2"/>
  <c r="B4734" i="2"/>
  <c r="A4734" i="2"/>
  <c r="Q4739" i="2"/>
  <c r="I4738" i="2"/>
  <c r="H4738" i="2"/>
  <c r="L4737" i="2" l="1"/>
  <c r="J4738" i="2"/>
  <c r="K4738" i="2" s="1"/>
  <c r="M4738" i="2" s="1"/>
  <c r="N4736" i="2"/>
  <c r="B4735" i="2"/>
  <c r="A4735" i="2"/>
  <c r="Q4740" i="2"/>
  <c r="I4739" i="2"/>
  <c r="H4739" i="2"/>
  <c r="L4738" i="2" l="1"/>
  <c r="J4739" i="2"/>
  <c r="K4739" i="2" s="1"/>
  <c r="M4739" i="2" s="1"/>
  <c r="N4737" i="2"/>
  <c r="B4736" i="2"/>
  <c r="A4736" i="2"/>
  <c r="Q4741" i="2"/>
  <c r="I4740" i="2"/>
  <c r="H4740" i="2"/>
  <c r="L4739" i="2" l="1"/>
  <c r="J4740" i="2"/>
  <c r="K4740" i="2" s="1"/>
  <c r="M4740" i="2" s="1"/>
  <c r="N4738" i="2"/>
  <c r="B4737" i="2"/>
  <c r="A4737" i="2"/>
  <c r="Q4742" i="2"/>
  <c r="I4741" i="2"/>
  <c r="H4741" i="2"/>
  <c r="L4740" i="2" l="1"/>
  <c r="J4741" i="2"/>
  <c r="K4741" i="2" s="1"/>
  <c r="M4741" i="2" s="1"/>
  <c r="N4739" i="2"/>
  <c r="B4738" i="2"/>
  <c r="A4738" i="2"/>
  <c r="Q4743" i="2"/>
  <c r="I4742" i="2"/>
  <c r="H4742" i="2"/>
  <c r="L4741" i="2" l="1"/>
  <c r="J4742" i="2"/>
  <c r="K4742" i="2" s="1"/>
  <c r="M4742" i="2" s="1"/>
  <c r="N4740" i="2"/>
  <c r="B4739" i="2"/>
  <c r="A4739" i="2"/>
  <c r="Q4744" i="2"/>
  <c r="I4743" i="2"/>
  <c r="H4743" i="2"/>
  <c r="L4742" i="2" l="1"/>
  <c r="J4743" i="2"/>
  <c r="K4743" i="2" s="1"/>
  <c r="M4743" i="2" s="1"/>
  <c r="N4741" i="2"/>
  <c r="B4740" i="2"/>
  <c r="A4740" i="2"/>
  <c r="Q4745" i="2"/>
  <c r="I4744" i="2"/>
  <c r="H4744" i="2"/>
  <c r="L4743" i="2" l="1"/>
  <c r="J4744" i="2"/>
  <c r="K4744" i="2" s="1"/>
  <c r="M4744" i="2" s="1"/>
  <c r="N4742" i="2"/>
  <c r="B4741" i="2"/>
  <c r="A4741" i="2"/>
  <c r="Q4746" i="2"/>
  <c r="I4745" i="2"/>
  <c r="H4745" i="2"/>
  <c r="L4744" i="2" l="1"/>
  <c r="J4745" i="2"/>
  <c r="K4745" i="2" s="1"/>
  <c r="M4745" i="2" s="1"/>
  <c r="N4743" i="2"/>
  <c r="B4742" i="2"/>
  <c r="A4742" i="2"/>
  <c r="Q4747" i="2"/>
  <c r="I4746" i="2"/>
  <c r="H4746" i="2"/>
  <c r="L4745" i="2" l="1"/>
  <c r="J4746" i="2"/>
  <c r="K4746" i="2" s="1"/>
  <c r="M4746" i="2" s="1"/>
  <c r="N4744" i="2"/>
  <c r="B4743" i="2"/>
  <c r="A4743" i="2"/>
  <c r="Q4748" i="2"/>
  <c r="I4747" i="2"/>
  <c r="H4747" i="2"/>
  <c r="L4746" i="2" l="1"/>
  <c r="J4747" i="2"/>
  <c r="K4747" i="2" s="1"/>
  <c r="M4747" i="2" s="1"/>
  <c r="N4745" i="2"/>
  <c r="B4744" i="2"/>
  <c r="A4744" i="2"/>
  <c r="Q4749" i="2"/>
  <c r="I4748" i="2"/>
  <c r="H4748" i="2"/>
  <c r="L4747" i="2" l="1"/>
  <c r="J4748" i="2"/>
  <c r="K4748" i="2" s="1"/>
  <c r="M4748" i="2" s="1"/>
  <c r="N4746" i="2"/>
  <c r="B4745" i="2"/>
  <c r="A4745" i="2"/>
  <c r="Q4750" i="2"/>
  <c r="I4749" i="2"/>
  <c r="H4749" i="2"/>
  <c r="L4748" i="2" l="1"/>
  <c r="J4749" i="2"/>
  <c r="K4749" i="2" s="1"/>
  <c r="M4749" i="2" s="1"/>
  <c r="N4747" i="2"/>
  <c r="B4746" i="2"/>
  <c r="A4746" i="2"/>
  <c r="Q4751" i="2"/>
  <c r="I4750" i="2"/>
  <c r="H4750" i="2"/>
  <c r="L4749" i="2" l="1"/>
  <c r="J4750" i="2"/>
  <c r="K4750" i="2" s="1"/>
  <c r="M4750" i="2" s="1"/>
  <c r="N4748" i="2"/>
  <c r="B4747" i="2"/>
  <c r="A4747" i="2"/>
  <c r="Q4752" i="2"/>
  <c r="I4751" i="2"/>
  <c r="H4751" i="2"/>
  <c r="L4750" i="2" l="1"/>
  <c r="J4751" i="2"/>
  <c r="K4751" i="2" s="1"/>
  <c r="M4751" i="2" s="1"/>
  <c r="N4749" i="2"/>
  <c r="B4748" i="2"/>
  <c r="A4748" i="2"/>
  <c r="Q4753" i="2"/>
  <c r="I4752" i="2"/>
  <c r="H4752" i="2"/>
  <c r="L4751" i="2" l="1"/>
  <c r="J4752" i="2"/>
  <c r="K4752" i="2" s="1"/>
  <c r="M4752" i="2" s="1"/>
  <c r="N4750" i="2"/>
  <c r="B4749" i="2"/>
  <c r="A4749" i="2"/>
  <c r="Q4754" i="2"/>
  <c r="I4753" i="2"/>
  <c r="H4753" i="2"/>
  <c r="L4752" i="2" l="1"/>
  <c r="J4753" i="2"/>
  <c r="K4753" i="2" s="1"/>
  <c r="M4753" i="2" s="1"/>
  <c r="N4751" i="2"/>
  <c r="B4750" i="2"/>
  <c r="A4750" i="2"/>
  <c r="Q4755" i="2"/>
  <c r="I4754" i="2"/>
  <c r="H4754" i="2"/>
  <c r="L4753" i="2" l="1"/>
  <c r="J4754" i="2"/>
  <c r="K4754" i="2" s="1"/>
  <c r="M4754" i="2" s="1"/>
  <c r="N4752" i="2"/>
  <c r="B4751" i="2"/>
  <c r="A4751" i="2"/>
  <c r="Q4756" i="2"/>
  <c r="I4755" i="2"/>
  <c r="H4755" i="2"/>
  <c r="L4754" i="2" l="1"/>
  <c r="J4755" i="2"/>
  <c r="K4755" i="2" s="1"/>
  <c r="M4755" i="2" s="1"/>
  <c r="N4753" i="2"/>
  <c r="B4752" i="2"/>
  <c r="A4752" i="2"/>
  <c r="Q4757" i="2"/>
  <c r="I4756" i="2"/>
  <c r="H4756" i="2"/>
  <c r="L4755" i="2" l="1"/>
  <c r="J4756" i="2"/>
  <c r="K4756" i="2" s="1"/>
  <c r="M4756" i="2" s="1"/>
  <c r="B4753" i="2"/>
  <c r="A4753" i="2"/>
  <c r="Q4758" i="2"/>
  <c r="I4757" i="2"/>
  <c r="H4757" i="2"/>
  <c r="L4756" i="2" l="1"/>
  <c r="J4757" i="2"/>
  <c r="K4757" i="2" s="1"/>
  <c r="M4757" i="2" s="1"/>
  <c r="N4755" i="2"/>
  <c r="N4754" i="2"/>
  <c r="Q4759" i="2"/>
  <c r="I4758" i="2"/>
  <c r="H4758" i="2"/>
  <c r="L4757" i="2" l="1"/>
  <c r="A4754" i="2"/>
  <c r="J4758" i="2"/>
  <c r="K4758" i="2" s="1"/>
  <c r="M4758" i="2" s="1"/>
  <c r="B4754" i="2"/>
  <c r="N4756" i="2"/>
  <c r="B4755" i="2"/>
  <c r="A4755" i="2"/>
  <c r="Q4760" i="2"/>
  <c r="I4759" i="2"/>
  <c r="H4759" i="2"/>
  <c r="L4758" i="2" l="1"/>
  <c r="J4759" i="2"/>
  <c r="K4759" i="2" s="1"/>
  <c r="M4759" i="2" s="1"/>
  <c r="N4757" i="2"/>
  <c r="B4756" i="2"/>
  <c r="A4756" i="2"/>
  <c r="Q4761" i="2"/>
  <c r="I4760" i="2"/>
  <c r="H4760" i="2"/>
  <c r="L4759" i="2" l="1"/>
  <c r="J4760" i="2"/>
  <c r="K4760" i="2" s="1"/>
  <c r="M4760" i="2" s="1"/>
  <c r="N4758" i="2"/>
  <c r="B4757" i="2"/>
  <c r="A4757" i="2"/>
  <c r="Q4762" i="2"/>
  <c r="I4761" i="2"/>
  <c r="H4761" i="2"/>
  <c r="L4760" i="2" l="1"/>
  <c r="J4761" i="2"/>
  <c r="K4761" i="2" s="1"/>
  <c r="M4761" i="2" s="1"/>
  <c r="N4759" i="2"/>
  <c r="B4758" i="2"/>
  <c r="A4758" i="2"/>
  <c r="Q4763" i="2"/>
  <c r="I4762" i="2"/>
  <c r="H4762" i="2"/>
  <c r="L4761" i="2" l="1"/>
  <c r="J4762" i="2"/>
  <c r="K4762" i="2" s="1"/>
  <c r="M4762" i="2" s="1"/>
  <c r="N4760" i="2"/>
  <c r="B4759" i="2"/>
  <c r="A4759" i="2"/>
  <c r="Q4764" i="2"/>
  <c r="I4763" i="2"/>
  <c r="H4763" i="2"/>
  <c r="L4762" i="2" l="1"/>
  <c r="J4763" i="2"/>
  <c r="K4763" i="2" s="1"/>
  <c r="M4763" i="2" s="1"/>
  <c r="N4761" i="2"/>
  <c r="B4760" i="2"/>
  <c r="A4760" i="2"/>
  <c r="Q4765" i="2"/>
  <c r="I4764" i="2"/>
  <c r="H4764" i="2"/>
  <c r="L4763" i="2" l="1"/>
  <c r="J4764" i="2"/>
  <c r="K4764" i="2" s="1"/>
  <c r="M4764" i="2" s="1"/>
  <c r="N4762" i="2"/>
  <c r="B4761" i="2"/>
  <c r="A4761" i="2"/>
  <c r="Q4766" i="2"/>
  <c r="I4765" i="2"/>
  <c r="H4765" i="2"/>
  <c r="L4764" i="2" l="1"/>
  <c r="J4765" i="2"/>
  <c r="K4765" i="2" s="1"/>
  <c r="M4765" i="2" s="1"/>
  <c r="N4763" i="2"/>
  <c r="B4762" i="2"/>
  <c r="A4762" i="2"/>
  <c r="Q4767" i="2"/>
  <c r="I4766" i="2"/>
  <c r="H4766" i="2"/>
  <c r="L4765" i="2" l="1"/>
  <c r="J4766" i="2"/>
  <c r="K4766" i="2" s="1"/>
  <c r="M4766" i="2" s="1"/>
  <c r="N4764" i="2"/>
  <c r="B4763" i="2"/>
  <c r="A4763" i="2"/>
  <c r="Q4768" i="2"/>
  <c r="I4767" i="2"/>
  <c r="H4767" i="2"/>
  <c r="L4766" i="2" l="1"/>
  <c r="J4767" i="2"/>
  <c r="K4767" i="2" s="1"/>
  <c r="M4767" i="2" s="1"/>
  <c r="N4765" i="2"/>
  <c r="B4764" i="2"/>
  <c r="A4764" i="2"/>
  <c r="Q4769" i="2"/>
  <c r="I4768" i="2"/>
  <c r="H4768" i="2"/>
  <c r="L4767" i="2" l="1"/>
  <c r="J4768" i="2"/>
  <c r="K4768" i="2" s="1"/>
  <c r="M4768" i="2" s="1"/>
  <c r="N4766" i="2"/>
  <c r="B4765" i="2"/>
  <c r="A4765" i="2"/>
  <c r="Q4770" i="2"/>
  <c r="I4769" i="2"/>
  <c r="H4769" i="2"/>
  <c r="L4768" i="2" l="1"/>
  <c r="J4769" i="2"/>
  <c r="K4769" i="2" s="1"/>
  <c r="M4769" i="2" s="1"/>
  <c r="N4767" i="2"/>
  <c r="B4766" i="2"/>
  <c r="A4766" i="2"/>
  <c r="Q4771" i="2"/>
  <c r="I4770" i="2"/>
  <c r="H4770" i="2"/>
  <c r="L4769" i="2" l="1"/>
  <c r="J4770" i="2"/>
  <c r="K4770" i="2" s="1"/>
  <c r="M4770" i="2" s="1"/>
  <c r="N4768" i="2"/>
  <c r="B4767" i="2"/>
  <c r="A4767" i="2"/>
  <c r="Q4772" i="2"/>
  <c r="I4771" i="2"/>
  <c r="H4771" i="2"/>
  <c r="L4770" i="2" l="1"/>
  <c r="J4771" i="2"/>
  <c r="K4771" i="2" s="1"/>
  <c r="M4771" i="2" s="1"/>
  <c r="N4769" i="2"/>
  <c r="B4768" i="2"/>
  <c r="A4768" i="2"/>
  <c r="Q4773" i="2"/>
  <c r="I4772" i="2"/>
  <c r="H4772" i="2"/>
  <c r="L4771" i="2" l="1"/>
  <c r="J4772" i="2"/>
  <c r="K4772" i="2" s="1"/>
  <c r="M4772" i="2" s="1"/>
  <c r="N4770" i="2"/>
  <c r="B4769" i="2"/>
  <c r="A4769" i="2"/>
  <c r="Q4774" i="2"/>
  <c r="I4773" i="2"/>
  <c r="H4773" i="2"/>
  <c r="L4772" i="2" l="1"/>
  <c r="J4773" i="2"/>
  <c r="K4773" i="2" s="1"/>
  <c r="M4773" i="2" s="1"/>
  <c r="N4771" i="2"/>
  <c r="B4770" i="2"/>
  <c r="A4770" i="2"/>
  <c r="Q4775" i="2"/>
  <c r="I4774" i="2"/>
  <c r="H4774" i="2"/>
  <c r="L4773" i="2" l="1"/>
  <c r="J4774" i="2"/>
  <c r="K4774" i="2" s="1"/>
  <c r="M4774" i="2" s="1"/>
  <c r="N4772" i="2"/>
  <c r="B4771" i="2"/>
  <c r="A4771" i="2"/>
  <c r="Q4776" i="2"/>
  <c r="H4775" i="2"/>
  <c r="I4775" i="2"/>
  <c r="L4774" i="2" l="1"/>
  <c r="J4775" i="2"/>
  <c r="K4775" i="2" s="1"/>
  <c r="M4775" i="2" s="1"/>
  <c r="N4773" i="2"/>
  <c r="B4772" i="2"/>
  <c r="A4772" i="2"/>
  <c r="Q4777" i="2"/>
  <c r="I4776" i="2"/>
  <c r="H4776" i="2"/>
  <c r="L4775" i="2" l="1"/>
  <c r="J4776" i="2"/>
  <c r="K4776" i="2" s="1"/>
  <c r="M4776" i="2" s="1"/>
  <c r="N4774" i="2"/>
  <c r="B4773" i="2"/>
  <c r="A4773" i="2"/>
  <c r="Q4778" i="2"/>
  <c r="I4777" i="2"/>
  <c r="H4777" i="2"/>
  <c r="L4776" i="2" l="1"/>
  <c r="J4777" i="2"/>
  <c r="K4777" i="2" s="1"/>
  <c r="M4777" i="2" s="1"/>
  <c r="N4775" i="2"/>
  <c r="B4774" i="2"/>
  <c r="A4774" i="2"/>
  <c r="Q4779" i="2"/>
  <c r="I4778" i="2"/>
  <c r="H4778" i="2"/>
  <c r="L4777" i="2" l="1"/>
  <c r="J4778" i="2"/>
  <c r="K4778" i="2" s="1"/>
  <c r="M4778" i="2" s="1"/>
  <c r="N4776" i="2"/>
  <c r="B4775" i="2"/>
  <c r="A4775" i="2"/>
  <c r="Q4780" i="2"/>
  <c r="I4779" i="2"/>
  <c r="H4779" i="2"/>
  <c r="L4778" i="2" l="1"/>
  <c r="J4779" i="2"/>
  <c r="K4779" i="2" s="1"/>
  <c r="M4779" i="2" s="1"/>
  <c r="N4777" i="2"/>
  <c r="B4776" i="2"/>
  <c r="A4776" i="2"/>
  <c r="Q4781" i="2"/>
  <c r="I4780" i="2"/>
  <c r="H4780" i="2"/>
  <c r="L4779" i="2" l="1"/>
  <c r="J4780" i="2"/>
  <c r="K4780" i="2" s="1"/>
  <c r="M4780" i="2" s="1"/>
  <c r="N4778" i="2"/>
  <c r="B4777" i="2"/>
  <c r="A4777" i="2"/>
  <c r="Q4782" i="2"/>
  <c r="I4781" i="2"/>
  <c r="H4781" i="2"/>
  <c r="L4780" i="2" l="1"/>
  <c r="J4781" i="2"/>
  <c r="K4781" i="2" s="1"/>
  <c r="M4781" i="2" s="1"/>
  <c r="N4779" i="2"/>
  <c r="B4778" i="2"/>
  <c r="A4778" i="2"/>
  <c r="Q4783" i="2"/>
  <c r="I4782" i="2"/>
  <c r="H4782" i="2"/>
  <c r="L4781" i="2" l="1"/>
  <c r="J4782" i="2"/>
  <c r="K4782" i="2" s="1"/>
  <c r="M4782" i="2" s="1"/>
  <c r="N4780" i="2"/>
  <c r="B4779" i="2"/>
  <c r="A4779" i="2"/>
  <c r="Q4784" i="2"/>
  <c r="I4783" i="2"/>
  <c r="H4783" i="2"/>
  <c r="L4782" i="2" l="1"/>
  <c r="J4783" i="2"/>
  <c r="K4783" i="2" s="1"/>
  <c r="M4783" i="2" s="1"/>
  <c r="N4781" i="2"/>
  <c r="B4780" i="2"/>
  <c r="A4780" i="2"/>
  <c r="Q4785" i="2"/>
  <c r="I4784" i="2"/>
  <c r="H4784" i="2"/>
  <c r="L4783" i="2" l="1"/>
  <c r="J4784" i="2"/>
  <c r="K4784" i="2" s="1"/>
  <c r="M4784" i="2" s="1"/>
  <c r="N4782" i="2"/>
  <c r="B4781" i="2"/>
  <c r="A4781" i="2"/>
  <c r="Q4786" i="2"/>
  <c r="I4785" i="2"/>
  <c r="H4785" i="2"/>
  <c r="L4784" i="2" l="1"/>
  <c r="J4785" i="2"/>
  <c r="K4785" i="2" s="1"/>
  <c r="M4785" i="2" s="1"/>
  <c r="N4783" i="2"/>
  <c r="B4782" i="2"/>
  <c r="A4782" i="2"/>
  <c r="Q4787" i="2"/>
  <c r="I4786" i="2"/>
  <c r="H4786" i="2"/>
  <c r="L4785" i="2" l="1"/>
  <c r="J4786" i="2"/>
  <c r="K4786" i="2" s="1"/>
  <c r="M4786" i="2" s="1"/>
  <c r="N4784" i="2"/>
  <c r="B4783" i="2"/>
  <c r="A4783" i="2"/>
  <c r="Q4788" i="2"/>
  <c r="I4787" i="2"/>
  <c r="H4787" i="2"/>
  <c r="L4786" i="2" l="1"/>
  <c r="J4787" i="2"/>
  <c r="K4787" i="2" s="1"/>
  <c r="M4787" i="2" s="1"/>
  <c r="N4785" i="2"/>
  <c r="B4784" i="2"/>
  <c r="A4784" i="2"/>
  <c r="Q4789" i="2"/>
  <c r="I4788" i="2"/>
  <c r="H4788" i="2"/>
  <c r="L4787" i="2" l="1"/>
  <c r="J4788" i="2"/>
  <c r="K4788" i="2" s="1"/>
  <c r="M4788" i="2" s="1"/>
  <c r="N4786" i="2"/>
  <c r="B4785" i="2"/>
  <c r="A4785" i="2"/>
  <c r="Q4790" i="2"/>
  <c r="I4789" i="2"/>
  <c r="H4789" i="2"/>
  <c r="L4788" i="2" l="1"/>
  <c r="J4789" i="2"/>
  <c r="K4789" i="2" s="1"/>
  <c r="M4789" i="2" s="1"/>
  <c r="N4787" i="2"/>
  <c r="B4786" i="2"/>
  <c r="A4786" i="2"/>
  <c r="Q4791" i="2"/>
  <c r="I4790" i="2"/>
  <c r="H4790" i="2"/>
  <c r="L4789" i="2" l="1"/>
  <c r="J4790" i="2"/>
  <c r="K4790" i="2" s="1"/>
  <c r="M4790" i="2" s="1"/>
  <c r="N4788" i="2"/>
  <c r="B4787" i="2"/>
  <c r="A4787" i="2"/>
  <c r="Q4792" i="2"/>
  <c r="I4791" i="2"/>
  <c r="H4791" i="2"/>
  <c r="L4790" i="2" l="1"/>
  <c r="J4791" i="2"/>
  <c r="K4791" i="2" s="1"/>
  <c r="M4791" i="2" s="1"/>
  <c r="N4789" i="2"/>
  <c r="B4788" i="2"/>
  <c r="A4788" i="2"/>
  <c r="Q4793" i="2"/>
  <c r="I4792" i="2"/>
  <c r="H4792" i="2"/>
  <c r="L4791" i="2" l="1"/>
  <c r="J4792" i="2"/>
  <c r="K4792" i="2" s="1"/>
  <c r="M4792" i="2" s="1"/>
  <c r="N4790" i="2"/>
  <c r="B4789" i="2"/>
  <c r="A4789" i="2"/>
  <c r="Q4794" i="2"/>
  <c r="I4793" i="2"/>
  <c r="H4793" i="2"/>
  <c r="L4792" i="2" l="1"/>
  <c r="J4793" i="2"/>
  <c r="K4793" i="2" s="1"/>
  <c r="M4793" i="2" s="1"/>
  <c r="N4791" i="2"/>
  <c r="B4790" i="2"/>
  <c r="A4790" i="2"/>
  <c r="Q4795" i="2"/>
  <c r="I4794" i="2"/>
  <c r="H4794" i="2"/>
  <c r="L4793" i="2" l="1"/>
  <c r="J4794" i="2"/>
  <c r="K4794" i="2" s="1"/>
  <c r="M4794" i="2" s="1"/>
  <c r="N4792" i="2"/>
  <c r="B4791" i="2"/>
  <c r="A4791" i="2"/>
  <c r="Q4796" i="2"/>
  <c r="I4795" i="2"/>
  <c r="H4795" i="2"/>
  <c r="L4794" i="2" l="1"/>
  <c r="J4795" i="2"/>
  <c r="K4795" i="2" s="1"/>
  <c r="M4795" i="2" s="1"/>
  <c r="N4793" i="2"/>
  <c r="B4792" i="2"/>
  <c r="A4792" i="2"/>
  <c r="Q4797" i="2"/>
  <c r="I4796" i="2"/>
  <c r="H4796" i="2"/>
  <c r="L4795" i="2" l="1"/>
  <c r="J4796" i="2"/>
  <c r="K4796" i="2" s="1"/>
  <c r="M4796" i="2" s="1"/>
  <c r="N4794" i="2"/>
  <c r="B4793" i="2"/>
  <c r="A4793" i="2"/>
  <c r="Q4798" i="2"/>
  <c r="I4797" i="2"/>
  <c r="H4797" i="2"/>
  <c r="L4796" i="2" l="1"/>
  <c r="J4797" i="2"/>
  <c r="K4797" i="2" s="1"/>
  <c r="M4797" i="2" s="1"/>
  <c r="N4795" i="2"/>
  <c r="B4794" i="2"/>
  <c r="A4794" i="2"/>
  <c r="Q4799" i="2"/>
  <c r="I4798" i="2"/>
  <c r="H4798" i="2"/>
  <c r="L4797" i="2" l="1"/>
  <c r="J4798" i="2"/>
  <c r="K4798" i="2" s="1"/>
  <c r="M4798" i="2" s="1"/>
  <c r="N4796" i="2"/>
  <c r="B4795" i="2"/>
  <c r="A4795" i="2"/>
  <c r="Q4800" i="2"/>
  <c r="I4799" i="2"/>
  <c r="H4799" i="2"/>
  <c r="L4798" i="2" l="1"/>
  <c r="J4799" i="2"/>
  <c r="K4799" i="2" s="1"/>
  <c r="M4799" i="2" s="1"/>
  <c r="B4796" i="2"/>
  <c r="A4796" i="2"/>
  <c r="Q4801" i="2"/>
  <c r="I4800" i="2"/>
  <c r="H4800" i="2"/>
  <c r="L4799" i="2" l="1"/>
  <c r="J4800" i="2"/>
  <c r="K4800" i="2" s="1"/>
  <c r="M4800" i="2" s="1"/>
  <c r="N4798" i="2"/>
  <c r="N4797" i="2"/>
  <c r="Q4802" i="2"/>
  <c r="I4801" i="2"/>
  <c r="H4801" i="2"/>
  <c r="L4800" i="2" l="1"/>
  <c r="B4797" i="2"/>
  <c r="J4801" i="2"/>
  <c r="K4801" i="2" s="1"/>
  <c r="M4801" i="2" s="1"/>
  <c r="A4797" i="2"/>
  <c r="N4799" i="2"/>
  <c r="B4798" i="2"/>
  <c r="A4798" i="2"/>
  <c r="Q4803" i="2"/>
  <c r="I4802" i="2"/>
  <c r="H4802" i="2"/>
  <c r="L4801" i="2" l="1"/>
  <c r="J4802" i="2"/>
  <c r="K4802" i="2" s="1"/>
  <c r="M4802" i="2" s="1"/>
  <c r="N4800" i="2"/>
  <c r="B4799" i="2"/>
  <c r="A4799" i="2"/>
  <c r="Q4804" i="2"/>
  <c r="I4803" i="2"/>
  <c r="H4803" i="2"/>
  <c r="L4802" i="2" l="1"/>
  <c r="J4803" i="2"/>
  <c r="K4803" i="2" s="1"/>
  <c r="M4803" i="2" s="1"/>
  <c r="N4801" i="2"/>
  <c r="B4800" i="2"/>
  <c r="A4800" i="2"/>
  <c r="Q4805" i="2"/>
  <c r="I4804" i="2"/>
  <c r="H4804" i="2"/>
  <c r="L4803" i="2" l="1"/>
  <c r="J4804" i="2"/>
  <c r="K4804" i="2" s="1"/>
  <c r="M4804" i="2" s="1"/>
  <c r="N4802" i="2"/>
  <c r="B4801" i="2"/>
  <c r="A4801" i="2"/>
  <c r="Q4806" i="2"/>
  <c r="I4805" i="2"/>
  <c r="H4805" i="2"/>
  <c r="L4804" i="2" l="1"/>
  <c r="J4805" i="2"/>
  <c r="K4805" i="2" s="1"/>
  <c r="M4805" i="2" s="1"/>
  <c r="N4803" i="2"/>
  <c r="B4802" i="2"/>
  <c r="A4802" i="2"/>
  <c r="Q4807" i="2"/>
  <c r="I4806" i="2"/>
  <c r="H4806" i="2"/>
  <c r="L4805" i="2" l="1"/>
  <c r="J4806" i="2"/>
  <c r="K4806" i="2" s="1"/>
  <c r="M4806" i="2" s="1"/>
  <c r="N4804" i="2"/>
  <c r="B4803" i="2"/>
  <c r="A4803" i="2"/>
  <c r="Q4808" i="2"/>
  <c r="H4807" i="2"/>
  <c r="I4807" i="2"/>
  <c r="L4806" i="2" l="1"/>
  <c r="J4807" i="2"/>
  <c r="K4807" i="2" s="1"/>
  <c r="M4807" i="2" s="1"/>
  <c r="N4805" i="2"/>
  <c r="B4804" i="2"/>
  <c r="A4804" i="2"/>
  <c r="Q4809" i="2"/>
  <c r="I4808" i="2"/>
  <c r="H4808" i="2"/>
  <c r="L4807" i="2" l="1"/>
  <c r="J4808" i="2"/>
  <c r="K4808" i="2" s="1"/>
  <c r="M4808" i="2" s="1"/>
  <c r="N4806" i="2"/>
  <c r="B4805" i="2"/>
  <c r="A4805" i="2"/>
  <c r="Q4810" i="2"/>
  <c r="I4809" i="2"/>
  <c r="H4809" i="2"/>
  <c r="L4808" i="2" l="1"/>
  <c r="J4809" i="2"/>
  <c r="K4809" i="2" s="1"/>
  <c r="M4809" i="2" s="1"/>
  <c r="N4807" i="2"/>
  <c r="B4806" i="2"/>
  <c r="A4806" i="2"/>
  <c r="Q4811" i="2"/>
  <c r="I4810" i="2"/>
  <c r="H4810" i="2"/>
  <c r="L4809" i="2" l="1"/>
  <c r="J4810" i="2"/>
  <c r="K4810" i="2" s="1"/>
  <c r="M4810" i="2" s="1"/>
  <c r="N4808" i="2"/>
  <c r="B4807" i="2"/>
  <c r="A4807" i="2"/>
  <c r="Q4812" i="2"/>
  <c r="I4811" i="2"/>
  <c r="H4811" i="2"/>
  <c r="L4810" i="2" l="1"/>
  <c r="J4811" i="2"/>
  <c r="K4811" i="2" s="1"/>
  <c r="M4811" i="2" s="1"/>
  <c r="N4809" i="2"/>
  <c r="B4808" i="2"/>
  <c r="A4808" i="2"/>
  <c r="Q4813" i="2"/>
  <c r="I4812" i="2"/>
  <c r="H4812" i="2"/>
  <c r="L4811" i="2" l="1"/>
  <c r="J4812" i="2"/>
  <c r="K4812" i="2" s="1"/>
  <c r="M4812" i="2" s="1"/>
  <c r="N4810" i="2"/>
  <c r="B4809" i="2"/>
  <c r="A4809" i="2"/>
  <c r="Q4814" i="2"/>
  <c r="I4813" i="2"/>
  <c r="H4813" i="2"/>
  <c r="L4812" i="2" l="1"/>
  <c r="J4813" i="2"/>
  <c r="K4813" i="2" s="1"/>
  <c r="M4813" i="2" s="1"/>
  <c r="N4811" i="2"/>
  <c r="B4810" i="2"/>
  <c r="A4810" i="2"/>
  <c r="Q4815" i="2"/>
  <c r="I4814" i="2"/>
  <c r="H4814" i="2"/>
  <c r="L4813" i="2" l="1"/>
  <c r="J4814" i="2"/>
  <c r="K4814" i="2" s="1"/>
  <c r="M4814" i="2" s="1"/>
  <c r="N4812" i="2"/>
  <c r="B4811" i="2"/>
  <c r="A4811" i="2"/>
  <c r="Q4816" i="2"/>
  <c r="I4815" i="2"/>
  <c r="H4815" i="2"/>
  <c r="L4814" i="2" l="1"/>
  <c r="J4815" i="2"/>
  <c r="K4815" i="2" s="1"/>
  <c r="M4815" i="2" s="1"/>
  <c r="N4813" i="2"/>
  <c r="B4812" i="2"/>
  <c r="A4812" i="2"/>
  <c r="Q4817" i="2"/>
  <c r="I4816" i="2"/>
  <c r="H4816" i="2"/>
  <c r="L4815" i="2" l="1"/>
  <c r="J4816" i="2"/>
  <c r="K4816" i="2" s="1"/>
  <c r="M4816" i="2" s="1"/>
  <c r="N4814" i="2"/>
  <c r="B4813" i="2"/>
  <c r="A4813" i="2"/>
  <c r="Q4818" i="2"/>
  <c r="I4817" i="2"/>
  <c r="H4817" i="2"/>
  <c r="L4816" i="2" l="1"/>
  <c r="J4817" i="2"/>
  <c r="K4817" i="2" s="1"/>
  <c r="M4817" i="2" s="1"/>
  <c r="N4815" i="2"/>
  <c r="B4814" i="2"/>
  <c r="A4814" i="2"/>
  <c r="Q4819" i="2"/>
  <c r="I4818" i="2"/>
  <c r="H4818" i="2"/>
  <c r="L4817" i="2" l="1"/>
  <c r="J4818" i="2"/>
  <c r="K4818" i="2" s="1"/>
  <c r="M4818" i="2" s="1"/>
  <c r="N4816" i="2"/>
  <c r="B4815" i="2"/>
  <c r="A4815" i="2"/>
  <c r="Q4820" i="2"/>
  <c r="I4819" i="2"/>
  <c r="H4819" i="2"/>
  <c r="L4818" i="2" l="1"/>
  <c r="J4819" i="2"/>
  <c r="K4819" i="2" s="1"/>
  <c r="M4819" i="2" s="1"/>
  <c r="N4817" i="2"/>
  <c r="B4816" i="2"/>
  <c r="A4816" i="2"/>
  <c r="Q4821" i="2"/>
  <c r="I4820" i="2"/>
  <c r="H4820" i="2"/>
  <c r="L4819" i="2" l="1"/>
  <c r="J4820" i="2"/>
  <c r="K4820" i="2" s="1"/>
  <c r="M4820" i="2" s="1"/>
  <c r="N4818" i="2"/>
  <c r="B4817" i="2"/>
  <c r="A4817" i="2"/>
  <c r="Q4822" i="2"/>
  <c r="I4821" i="2"/>
  <c r="H4821" i="2"/>
  <c r="L4820" i="2" l="1"/>
  <c r="J4821" i="2"/>
  <c r="K4821" i="2" s="1"/>
  <c r="M4821" i="2" s="1"/>
  <c r="N4819" i="2"/>
  <c r="B4818" i="2"/>
  <c r="A4818" i="2"/>
  <c r="Q4823" i="2"/>
  <c r="I4822" i="2"/>
  <c r="H4822" i="2"/>
  <c r="L4821" i="2" l="1"/>
  <c r="J4822" i="2"/>
  <c r="K4822" i="2" s="1"/>
  <c r="M4822" i="2" s="1"/>
  <c r="N4820" i="2"/>
  <c r="B4819" i="2"/>
  <c r="A4819" i="2"/>
  <c r="Q4824" i="2"/>
  <c r="I4823" i="2"/>
  <c r="H4823" i="2"/>
  <c r="L4822" i="2" l="1"/>
  <c r="J4823" i="2"/>
  <c r="K4823" i="2" s="1"/>
  <c r="M4823" i="2" s="1"/>
  <c r="N4821" i="2"/>
  <c r="B4820" i="2"/>
  <c r="A4820" i="2"/>
  <c r="Q4825" i="2"/>
  <c r="I4824" i="2"/>
  <c r="H4824" i="2"/>
  <c r="L4823" i="2" l="1"/>
  <c r="J4824" i="2"/>
  <c r="K4824" i="2" s="1"/>
  <c r="M4824" i="2" s="1"/>
  <c r="N4822" i="2"/>
  <c r="B4821" i="2"/>
  <c r="A4821" i="2"/>
  <c r="Q4826" i="2"/>
  <c r="I4825" i="2"/>
  <c r="H4825" i="2"/>
  <c r="L4824" i="2" l="1"/>
  <c r="J4825" i="2"/>
  <c r="K4825" i="2" s="1"/>
  <c r="M4825" i="2" s="1"/>
  <c r="N4823" i="2"/>
  <c r="B4822" i="2"/>
  <c r="A4822" i="2"/>
  <c r="Q4827" i="2"/>
  <c r="I4826" i="2"/>
  <c r="H4826" i="2"/>
  <c r="L4825" i="2" l="1"/>
  <c r="J4826" i="2"/>
  <c r="K4826" i="2" s="1"/>
  <c r="M4826" i="2" s="1"/>
  <c r="N4824" i="2"/>
  <c r="B4823" i="2"/>
  <c r="A4823" i="2"/>
  <c r="Q4828" i="2"/>
  <c r="I4827" i="2"/>
  <c r="H4827" i="2"/>
  <c r="L4826" i="2" l="1"/>
  <c r="J4827" i="2"/>
  <c r="K4827" i="2" s="1"/>
  <c r="M4827" i="2" s="1"/>
  <c r="N4825" i="2"/>
  <c r="B4824" i="2"/>
  <c r="A4824" i="2"/>
  <c r="Q4829" i="2"/>
  <c r="I4828" i="2"/>
  <c r="H4828" i="2"/>
  <c r="L4827" i="2" l="1"/>
  <c r="J4828" i="2"/>
  <c r="K4828" i="2" s="1"/>
  <c r="M4828" i="2" s="1"/>
  <c r="N4826" i="2"/>
  <c r="B4825" i="2"/>
  <c r="A4825" i="2"/>
  <c r="Q4830" i="2"/>
  <c r="I4829" i="2"/>
  <c r="H4829" i="2"/>
  <c r="L4828" i="2" l="1"/>
  <c r="J4829" i="2"/>
  <c r="K4829" i="2" s="1"/>
  <c r="M4829" i="2" s="1"/>
  <c r="N4827" i="2"/>
  <c r="B4826" i="2"/>
  <c r="A4826" i="2"/>
  <c r="Q4831" i="2"/>
  <c r="I4830" i="2"/>
  <c r="H4830" i="2"/>
  <c r="L4829" i="2" l="1"/>
  <c r="J4830" i="2"/>
  <c r="K4830" i="2" s="1"/>
  <c r="M4830" i="2" s="1"/>
  <c r="N4828" i="2"/>
  <c r="B4827" i="2"/>
  <c r="A4827" i="2"/>
  <c r="Q4832" i="2"/>
  <c r="I4831" i="2"/>
  <c r="H4831" i="2"/>
  <c r="L4830" i="2" l="1"/>
  <c r="J4831" i="2"/>
  <c r="K4831" i="2" s="1"/>
  <c r="M4831" i="2" s="1"/>
  <c r="N4829" i="2"/>
  <c r="B4828" i="2"/>
  <c r="A4828" i="2"/>
  <c r="Q4833" i="2"/>
  <c r="I4832" i="2"/>
  <c r="H4832" i="2"/>
  <c r="L4831" i="2" l="1"/>
  <c r="J4832" i="2"/>
  <c r="K4832" i="2" s="1"/>
  <c r="M4832" i="2" s="1"/>
  <c r="N4830" i="2"/>
  <c r="B4829" i="2"/>
  <c r="A4829" i="2"/>
  <c r="Q4834" i="2"/>
  <c r="I4833" i="2"/>
  <c r="H4833" i="2"/>
  <c r="L4832" i="2" l="1"/>
  <c r="J4833" i="2"/>
  <c r="K4833" i="2" s="1"/>
  <c r="M4833" i="2" s="1"/>
  <c r="N4831" i="2"/>
  <c r="B4830" i="2"/>
  <c r="A4830" i="2"/>
  <c r="Q4835" i="2"/>
  <c r="I4834" i="2"/>
  <c r="H4834" i="2"/>
  <c r="L4833" i="2" l="1"/>
  <c r="J4834" i="2"/>
  <c r="K4834" i="2" s="1"/>
  <c r="M4834" i="2" s="1"/>
  <c r="N4832" i="2"/>
  <c r="B4831" i="2"/>
  <c r="A4831" i="2"/>
  <c r="Q4836" i="2"/>
  <c r="I4835" i="2"/>
  <c r="H4835" i="2"/>
  <c r="L4834" i="2" l="1"/>
  <c r="J4835" i="2"/>
  <c r="K4835" i="2" s="1"/>
  <c r="M4835" i="2" s="1"/>
  <c r="N4833" i="2"/>
  <c r="B4832" i="2"/>
  <c r="A4832" i="2"/>
  <c r="Q4837" i="2"/>
  <c r="I4836" i="2"/>
  <c r="H4836" i="2"/>
  <c r="L4835" i="2" l="1"/>
  <c r="J4836" i="2"/>
  <c r="K4836" i="2" s="1"/>
  <c r="M4836" i="2" s="1"/>
  <c r="N4834" i="2"/>
  <c r="B4833" i="2"/>
  <c r="A4833" i="2"/>
  <c r="Q4838" i="2"/>
  <c r="I4837" i="2"/>
  <c r="H4837" i="2"/>
  <c r="L4836" i="2" l="1"/>
  <c r="J4837" i="2"/>
  <c r="K4837" i="2" s="1"/>
  <c r="M4837" i="2" s="1"/>
  <c r="N4835" i="2"/>
  <c r="B4834" i="2"/>
  <c r="A4834" i="2"/>
  <c r="Q4839" i="2"/>
  <c r="I4838" i="2"/>
  <c r="H4838" i="2"/>
  <c r="L4837" i="2" l="1"/>
  <c r="J4838" i="2"/>
  <c r="K4838" i="2" s="1"/>
  <c r="M4838" i="2" s="1"/>
  <c r="N4836" i="2"/>
  <c r="B4835" i="2"/>
  <c r="A4835" i="2"/>
  <c r="Q4840" i="2"/>
  <c r="I4839" i="2"/>
  <c r="H4839" i="2"/>
  <c r="L4838" i="2" l="1"/>
  <c r="J4839" i="2"/>
  <c r="K4839" i="2" s="1"/>
  <c r="M4839" i="2" s="1"/>
  <c r="N4837" i="2"/>
  <c r="B4836" i="2"/>
  <c r="A4836" i="2"/>
  <c r="Q4841" i="2"/>
  <c r="I4840" i="2"/>
  <c r="H4840" i="2"/>
  <c r="L4839" i="2" l="1"/>
  <c r="J4840" i="2"/>
  <c r="K4840" i="2" s="1"/>
  <c r="M4840" i="2" s="1"/>
  <c r="N4838" i="2"/>
  <c r="B4837" i="2"/>
  <c r="A4837" i="2"/>
  <c r="Q4842" i="2"/>
  <c r="I4841" i="2"/>
  <c r="H4841" i="2"/>
  <c r="L4840" i="2" l="1"/>
  <c r="J4841" i="2"/>
  <c r="K4841" i="2" s="1"/>
  <c r="M4841" i="2" s="1"/>
  <c r="N4839" i="2"/>
  <c r="B4838" i="2"/>
  <c r="A4838" i="2"/>
  <c r="Q4843" i="2"/>
  <c r="I4842" i="2"/>
  <c r="H4842" i="2"/>
  <c r="L4841" i="2" l="1"/>
  <c r="J4842" i="2"/>
  <c r="K4842" i="2" s="1"/>
  <c r="M4842" i="2" s="1"/>
  <c r="N4840" i="2"/>
  <c r="B4839" i="2"/>
  <c r="A4839" i="2"/>
  <c r="Q4844" i="2"/>
  <c r="I4843" i="2"/>
  <c r="H4843" i="2"/>
  <c r="L4842" i="2" l="1"/>
  <c r="J4843" i="2"/>
  <c r="K4843" i="2" s="1"/>
  <c r="M4843" i="2" s="1"/>
  <c r="N4841" i="2"/>
  <c r="B4840" i="2"/>
  <c r="A4840" i="2"/>
  <c r="Q4845" i="2"/>
  <c r="I4844" i="2"/>
  <c r="H4844" i="2"/>
  <c r="L4843" i="2" l="1"/>
  <c r="J4844" i="2"/>
  <c r="K4844" i="2" s="1"/>
  <c r="M4844" i="2" s="1"/>
  <c r="N4842" i="2"/>
  <c r="B4841" i="2"/>
  <c r="A4841" i="2"/>
  <c r="Q4846" i="2"/>
  <c r="I4845" i="2"/>
  <c r="H4845" i="2"/>
  <c r="L4844" i="2" l="1"/>
  <c r="J4845" i="2"/>
  <c r="K4845" i="2" s="1"/>
  <c r="M4845" i="2" s="1"/>
  <c r="N4843" i="2"/>
  <c r="B4842" i="2"/>
  <c r="A4842" i="2"/>
  <c r="Q4847" i="2"/>
  <c r="I4846" i="2"/>
  <c r="H4846" i="2"/>
  <c r="L4845" i="2" l="1"/>
  <c r="J4846" i="2"/>
  <c r="K4846" i="2" s="1"/>
  <c r="M4846" i="2" s="1"/>
  <c r="N4844" i="2"/>
  <c r="B4843" i="2"/>
  <c r="A4843" i="2"/>
  <c r="Q4848" i="2"/>
  <c r="I4847" i="2"/>
  <c r="H4847" i="2"/>
  <c r="L4846" i="2" l="1"/>
  <c r="J4847" i="2"/>
  <c r="K4847" i="2" s="1"/>
  <c r="M4847" i="2" s="1"/>
  <c r="N4845" i="2"/>
  <c r="B4844" i="2"/>
  <c r="A4844" i="2"/>
  <c r="Q4849" i="2"/>
  <c r="I4848" i="2"/>
  <c r="H4848" i="2"/>
  <c r="L4847" i="2" l="1"/>
  <c r="J4848" i="2"/>
  <c r="K4848" i="2" s="1"/>
  <c r="M4848" i="2" s="1"/>
  <c r="N4846" i="2"/>
  <c r="B4845" i="2"/>
  <c r="A4845" i="2"/>
  <c r="Q4850" i="2"/>
  <c r="I4849" i="2"/>
  <c r="H4849" i="2"/>
  <c r="L4848" i="2" l="1"/>
  <c r="J4849" i="2"/>
  <c r="K4849" i="2" s="1"/>
  <c r="M4849" i="2" s="1"/>
  <c r="N4847" i="2"/>
  <c r="B4846" i="2"/>
  <c r="A4846" i="2"/>
  <c r="Q4851" i="2"/>
  <c r="I4850" i="2"/>
  <c r="H4850" i="2"/>
  <c r="L4849" i="2" l="1"/>
  <c r="J4850" i="2"/>
  <c r="K4850" i="2" s="1"/>
  <c r="M4850" i="2" s="1"/>
  <c r="N4848" i="2"/>
  <c r="B4847" i="2"/>
  <c r="A4847" i="2"/>
  <c r="Q4852" i="2"/>
  <c r="I4851" i="2"/>
  <c r="H4851" i="2"/>
  <c r="L4850" i="2" l="1"/>
  <c r="J4851" i="2"/>
  <c r="K4851" i="2" s="1"/>
  <c r="M4851" i="2" s="1"/>
  <c r="N4849" i="2"/>
  <c r="B4848" i="2"/>
  <c r="A4848" i="2"/>
  <c r="Q4853" i="2"/>
  <c r="I4852" i="2"/>
  <c r="H4852" i="2"/>
  <c r="L4851" i="2" l="1"/>
  <c r="J4852" i="2"/>
  <c r="K4852" i="2" s="1"/>
  <c r="M4852" i="2" s="1"/>
  <c r="N4850" i="2"/>
  <c r="B4849" i="2"/>
  <c r="A4849" i="2"/>
  <c r="Q4854" i="2"/>
  <c r="I4853" i="2"/>
  <c r="H4853" i="2"/>
  <c r="L4852" i="2" l="1"/>
  <c r="J4853" i="2"/>
  <c r="K4853" i="2" s="1"/>
  <c r="M4853" i="2" s="1"/>
  <c r="N4851" i="2"/>
  <c r="B4850" i="2"/>
  <c r="A4850" i="2"/>
  <c r="Q4855" i="2"/>
  <c r="I4854" i="2"/>
  <c r="H4854" i="2"/>
  <c r="L4853" i="2" l="1"/>
  <c r="J4854" i="2"/>
  <c r="K4854" i="2" s="1"/>
  <c r="M4854" i="2" s="1"/>
  <c r="N4852" i="2"/>
  <c r="B4851" i="2"/>
  <c r="A4851" i="2"/>
  <c r="Q4856" i="2"/>
  <c r="I4855" i="2"/>
  <c r="H4855" i="2"/>
  <c r="L4854" i="2" l="1"/>
  <c r="J4855" i="2"/>
  <c r="K4855" i="2" s="1"/>
  <c r="M4855" i="2" s="1"/>
  <c r="N4853" i="2"/>
  <c r="B4852" i="2"/>
  <c r="A4852" i="2"/>
  <c r="Q4857" i="2"/>
  <c r="I4856" i="2"/>
  <c r="H4856" i="2"/>
  <c r="L4855" i="2" l="1"/>
  <c r="J4856" i="2"/>
  <c r="K4856" i="2" s="1"/>
  <c r="M4856" i="2" s="1"/>
  <c r="N4854" i="2"/>
  <c r="B4853" i="2"/>
  <c r="A4853" i="2"/>
  <c r="Q4858" i="2"/>
  <c r="I4857" i="2"/>
  <c r="H4857" i="2"/>
  <c r="L4856" i="2" l="1"/>
  <c r="J4857" i="2"/>
  <c r="K4857" i="2" s="1"/>
  <c r="M4857" i="2" s="1"/>
  <c r="N4855" i="2"/>
  <c r="B4854" i="2"/>
  <c r="A4854" i="2"/>
  <c r="Q4859" i="2"/>
  <c r="I4858" i="2"/>
  <c r="H4858" i="2"/>
  <c r="L4857" i="2" l="1"/>
  <c r="J4858" i="2"/>
  <c r="K4858" i="2" s="1"/>
  <c r="M4858" i="2" s="1"/>
  <c r="N4856" i="2"/>
  <c r="B4855" i="2"/>
  <c r="A4855" i="2"/>
  <c r="Q4860" i="2"/>
  <c r="I4859" i="2"/>
  <c r="H4859" i="2"/>
  <c r="L4858" i="2" l="1"/>
  <c r="J4859" i="2"/>
  <c r="K4859" i="2" s="1"/>
  <c r="M4859" i="2" s="1"/>
  <c r="N4857" i="2"/>
  <c r="B4856" i="2"/>
  <c r="A4856" i="2"/>
  <c r="Q4861" i="2"/>
  <c r="I4860" i="2"/>
  <c r="H4860" i="2"/>
  <c r="L4859" i="2" l="1"/>
  <c r="J4860" i="2"/>
  <c r="K4860" i="2" s="1"/>
  <c r="M4860" i="2" s="1"/>
  <c r="N4858" i="2"/>
  <c r="B4857" i="2"/>
  <c r="A4857" i="2"/>
  <c r="Q4862" i="2"/>
  <c r="I4861" i="2"/>
  <c r="H4861" i="2"/>
  <c r="L4860" i="2" l="1"/>
  <c r="J4861" i="2"/>
  <c r="K4861" i="2" s="1"/>
  <c r="M4861" i="2" s="1"/>
  <c r="N4859" i="2"/>
  <c r="B4858" i="2"/>
  <c r="A4858" i="2"/>
  <c r="Q4863" i="2"/>
  <c r="I4862" i="2"/>
  <c r="H4862" i="2"/>
  <c r="L4861" i="2" l="1"/>
  <c r="J4862" i="2"/>
  <c r="K4862" i="2" s="1"/>
  <c r="M4862" i="2" s="1"/>
  <c r="N4860" i="2"/>
  <c r="B4859" i="2"/>
  <c r="A4859" i="2"/>
  <c r="Q4864" i="2"/>
  <c r="I4863" i="2"/>
  <c r="H4863" i="2"/>
  <c r="L4862" i="2" l="1"/>
  <c r="J4863" i="2"/>
  <c r="K4863" i="2" s="1"/>
  <c r="M4863" i="2" s="1"/>
  <c r="N4861" i="2"/>
  <c r="B4860" i="2"/>
  <c r="A4860" i="2"/>
  <c r="Q4865" i="2"/>
  <c r="I4864" i="2"/>
  <c r="H4864" i="2"/>
  <c r="L4863" i="2" l="1"/>
  <c r="J4864" i="2"/>
  <c r="K4864" i="2" s="1"/>
  <c r="M4864" i="2" s="1"/>
  <c r="B4861" i="2"/>
  <c r="A4861" i="2"/>
  <c r="Q4866" i="2"/>
  <c r="I4865" i="2"/>
  <c r="H4865" i="2"/>
  <c r="L4864" i="2" l="1"/>
  <c r="J4865" i="2"/>
  <c r="K4865" i="2" s="1"/>
  <c r="M4865" i="2" s="1"/>
  <c r="N4863" i="2"/>
  <c r="N4862" i="2"/>
  <c r="Q4867" i="2"/>
  <c r="I4866" i="2"/>
  <c r="H4866" i="2"/>
  <c r="L4865" i="2" l="1"/>
  <c r="A4862" i="2"/>
  <c r="J4866" i="2"/>
  <c r="K4866" i="2" s="1"/>
  <c r="M4866" i="2" s="1"/>
  <c r="N4864" i="2"/>
  <c r="B4862" i="2"/>
  <c r="B4863" i="2"/>
  <c r="A4863" i="2"/>
  <c r="Q4868" i="2"/>
  <c r="I4867" i="2"/>
  <c r="H4867" i="2"/>
  <c r="L4866" i="2" l="1"/>
  <c r="A4864" i="2"/>
  <c r="J4867" i="2"/>
  <c r="K4867" i="2" s="1"/>
  <c r="M4867" i="2" s="1"/>
  <c r="B4864" i="2"/>
  <c r="N4865" i="2"/>
  <c r="Q4869" i="2"/>
  <c r="I4868" i="2"/>
  <c r="H4868" i="2"/>
  <c r="L4867" i="2" l="1"/>
  <c r="J4868" i="2"/>
  <c r="K4868" i="2" s="1"/>
  <c r="M4868" i="2" s="1"/>
  <c r="N4866" i="2"/>
  <c r="B4865" i="2"/>
  <c r="A4865" i="2"/>
  <c r="Q4870" i="2"/>
  <c r="I4869" i="2"/>
  <c r="H4869" i="2"/>
  <c r="L4868" i="2" l="1"/>
  <c r="A4866" i="2"/>
  <c r="J4869" i="2"/>
  <c r="K4869" i="2" s="1"/>
  <c r="M4869" i="2" s="1"/>
  <c r="B4866" i="2"/>
  <c r="N4867" i="2"/>
  <c r="Q4871" i="2"/>
  <c r="I4870" i="2"/>
  <c r="H4870" i="2"/>
  <c r="L4869" i="2" l="1"/>
  <c r="A4867" i="2"/>
  <c r="J4870" i="2"/>
  <c r="K4870" i="2" s="1"/>
  <c r="M4870" i="2" s="1"/>
  <c r="N4868" i="2"/>
  <c r="B4867" i="2"/>
  <c r="Q4872" i="2"/>
  <c r="I4871" i="2"/>
  <c r="H4871" i="2"/>
  <c r="L4870" i="2" l="1"/>
  <c r="A4868" i="2"/>
  <c r="J4871" i="2"/>
  <c r="K4871" i="2" s="1"/>
  <c r="M4871" i="2" s="1"/>
  <c r="B4868" i="2"/>
  <c r="N4869" i="2"/>
  <c r="Q4873" i="2"/>
  <c r="I4872" i="2"/>
  <c r="H4872" i="2"/>
  <c r="L4871" i="2" l="1"/>
  <c r="A4869" i="2"/>
  <c r="J4872" i="2"/>
  <c r="K4872" i="2" s="1"/>
  <c r="M4872" i="2" s="1"/>
  <c r="B4869" i="2"/>
  <c r="N4870" i="2"/>
  <c r="Q4874" i="2"/>
  <c r="I4873" i="2"/>
  <c r="H4873" i="2"/>
  <c r="L4872" i="2" l="1"/>
  <c r="A4870" i="2"/>
  <c r="J4873" i="2"/>
  <c r="K4873" i="2" s="1"/>
  <c r="M4873" i="2" s="1"/>
  <c r="B4870" i="2"/>
  <c r="N4871" i="2"/>
  <c r="Q4875" i="2"/>
  <c r="I4874" i="2"/>
  <c r="H4874" i="2"/>
  <c r="L4873" i="2" l="1"/>
  <c r="J4874" i="2"/>
  <c r="K4874" i="2" s="1"/>
  <c r="M4874" i="2" s="1"/>
  <c r="N4872" i="2"/>
  <c r="B4871" i="2"/>
  <c r="A4871" i="2"/>
  <c r="Q4876" i="2"/>
  <c r="I4875" i="2"/>
  <c r="H4875" i="2"/>
  <c r="L4874" i="2" l="1"/>
  <c r="B4872" i="2"/>
  <c r="J4875" i="2"/>
  <c r="K4875" i="2" s="1"/>
  <c r="M4875" i="2" s="1"/>
  <c r="A4872" i="2"/>
  <c r="N4873" i="2"/>
  <c r="Q4877" i="2"/>
  <c r="I4876" i="2"/>
  <c r="H4876" i="2"/>
  <c r="L4875" i="2" l="1"/>
  <c r="J4876" i="2"/>
  <c r="K4876" i="2" s="1"/>
  <c r="M4876" i="2" s="1"/>
  <c r="N4874" i="2"/>
  <c r="B4873" i="2"/>
  <c r="A4873" i="2"/>
  <c r="Q4878" i="2"/>
  <c r="I4877" i="2"/>
  <c r="H4877" i="2"/>
  <c r="L4876" i="2" l="1"/>
  <c r="J4877" i="2"/>
  <c r="K4877" i="2" s="1"/>
  <c r="M4877" i="2" s="1"/>
  <c r="N4875" i="2"/>
  <c r="B4874" i="2"/>
  <c r="A4874" i="2"/>
  <c r="Q4879" i="2"/>
  <c r="I4878" i="2"/>
  <c r="H4878" i="2"/>
  <c r="L4877" i="2" l="1"/>
  <c r="J4878" i="2"/>
  <c r="K4878" i="2" s="1"/>
  <c r="M4878" i="2" s="1"/>
  <c r="N4876" i="2"/>
  <c r="B4875" i="2"/>
  <c r="A4875" i="2"/>
  <c r="Q4880" i="2"/>
  <c r="I4879" i="2"/>
  <c r="H4879" i="2"/>
  <c r="L4878" i="2" l="1"/>
  <c r="J4879" i="2"/>
  <c r="K4879" i="2" s="1"/>
  <c r="M4879" i="2" s="1"/>
  <c r="N4877" i="2"/>
  <c r="B4876" i="2"/>
  <c r="A4876" i="2"/>
  <c r="Q4881" i="2"/>
  <c r="I4880" i="2"/>
  <c r="H4880" i="2"/>
  <c r="L4879" i="2" l="1"/>
  <c r="J4880" i="2"/>
  <c r="K4880" i="2" s="1"/>
  <c r="M4880" i="2" s="1"/>
  <c r="N4878" i="2"/>
  <c r="B4877" i="2"/>
  <c r="A4877" i="2"/>
  <c r="Q4882" i="2"/>
  <c r="I4881" i="2"/>
  <c r="H4881" i="2"/>
  <c r="L4880" i="2" l="1"/>
  <c r="J4881" i="2"/>
  <c r="K4881" i="2" s="1"/>
  <c r="M4881" i="2" s="1"/>
  <c r="N4879" i="2"/>
  <c r="B4878" i="2"/>
  <c r="A4878" i="2"/>
  <c r="Q4883" i="2"/>
  <c r="I4882" i="2"/>
  <c r="H4882" i="2"/>
  <c r="L4881" i="2" l="1"/>
  <c r="J4882" i="2"/>
  <c r="K4882" i="2" s="1"/>
  <c r="M4882" i="2" s="1"/>
  <c r="N4880" i="2"/>
  <c r="B4879" i="2"/>
  <c r="A4879" i="2"/>
  <c r="Q4884" i="2"/>
  <c r="I4883" i="2"/>
  <c r="H4883" i="2"/>
  <c r="L4882" i="2" l="1"/>
  <c r="J4883" i="2"/>
  <c r="K4883" i="2" s="1"/>
  <c r="M4883" i="2" s="1"/>
  <c r="N4881" i="2"/>
  <c r="B4880" i="2"/>
  <c r="A4880" i="2"/>
  <c r="Q4885" i="2"/>
  <c r="I4884" i="2"/>
  <c r="H4884" i="2"/>
  <c r="L4883" i="2" l="1"/>
  <c r="J4884" i="2"/>
  <c r="K4884" i="2" s="1"/>
  <c r="M4884" i="2" s="1"/>
  <c r="N4882" i="2"/>
  <c r="B4881" i="2"/>
  <c r="A4881" i="2"/>
  <c r="Q4886" i="2"/>
  <c r="I4885" i="2"/>
  <c r="H4885" i="2"/>
  <c r="L4884" i="2" l="1"/>
  <c r="J4885" i="2"/>
  <c r="K4885" i="2" s="1"/>
  <c r="M4885" i="2" s="1"/>
  <c r="N4883" i="2"/>
  <c r="B4882" i="2"/>
  <c r="A4882" i="2"/>
  <c r="Q4887" i="2"/>
  <c r="I4886" i="2"/>
  <c r="H4886" i="2"/>
  <c r="L4885" i="2" l="1"/>
  <c r="J4886" i="2"/>
  <c r="K4886" i="2" s="1"/>
  <c r="M4886" i="2" s="1"/>
  <c r="N4884" i="2"/>
  <c r="B4883" i="2"/>
  <c r="A4883" i="2"/>
  <c r="Q4888" i="2"/>
  <c r="I4887" i="2"/>
  <c r="H4887" i="2"/>
  <c r="L4886" i="2" l="1"/>
  <c r="J4887" i="2"/>
  <c r="K4887" i="2" s="1"/>
  <c r="M4887" i="2" s="1"/>
  <c r="N4885" i="2"/>
  <c r="B4884" i="2"/>
  <c r="A4884" i="2"/>
  <c r="Q4889" i="2"/>
  <c r="I4888" i="2"/>
  <c r="H4888" i="2"/>
  <c r="L4887" i="2" l="1"/>
  <c r="J4888" i="2"/>
  <c r="K4888" i="2" s="1"/>
  <c r="M4888" i="2" s="1"/>
  <c r="N4886" i="2"/>
  <c r="B4885" i="2"/>
  <c r="A4885" i="2"/>
  <c r="Q4890" i="2"/>
  <c r="I4889" i="2"/>
  <c r="H4889" i="2"/>
  <c r="L4888" i="2" l="1"/>
  <c r="J4889" i="2"/>
  <c r="K4889" i="2" s="1"/>
  <c r="M4889" i="2" s="1"/>
  <c r="N4887" i="2"/>
  <c r="B4886" i="2"/>
  <c r="A4886" i="2"/>
  <c r="Q4891" i="2"/>
  <c r="I4890" i="2"/>
  <c r="H4890" i="2"/>
  <c r="L4889" i="2" l="1"/>
  <c r="J4890" i="2"/>
  <c r="K4890" i="2" s="1"/>
  <c r="M4890" i="2" s="1"/>
  <c r="N4888" i="2"/>
  <c r="B4887" i="2"/>
  <c r="A4887" i="2"/>
  <c r="Q4892" i="2"/>
  <c r="I4891" i="2"/>
  <c r="H4891" i="2"/>
  <c r="L4890" i="2" l="1"/>
  <c r="J4891" i="2"/>
  <c r="K4891" i="2" s="1"/>
  <c r="M4891" i="2" s="1"/>
  <c r="N4889" i="2"/>
  <c r="B4888" i="2"/>
  <c r="A4888" i="2"/>
  <c r="Q4893" i="2"/>
  <c r="I4892" i="2"/>
  <c r="H4892" i="2"/>
  <c r="L4891" i="2" l="1"/>
  <c r="J4892" i="2"/>
  <c r="K4892" i="2" s="1"/>
  <c r="M4892" i="2" s="1"/>
  <c r="N4890" i="2"/>
  <c r="B4889" i="2"/>
  <c r="A4889" i="2"/>
  <c r="Q4894" i="2"/>
  <c r="I4893" i="2"/>
  <c r="H4893" i="2"/>
  <c r="L4892" i="2" l="1"/>
  <c r="J4893" i="2"/>
  <c r="K4893" i="2" s="1"/>
  <c r="M4893" i="2" s="1"/>
  <c r="N4891" i="2"/>
  <c r="B4890" i="2"/>
  <c r="A4890" i="2"/>
  <c r="Q4895" i="2"/>
  <c r="I4894" i="2"/>
  <c r="H4894" i="2"/>
  <c r="L4893" i="2" l="1"/>
  <c r="J4894" i="2"/>
  <c r="K4894" i="2" s="1"/>
  <c r="M4894" i="2" s="1"/>
  <c r="N4892" i="2"/>
  <c r="B4891" i="2"/>
  <c r="A4891" i="2"/>
  <c r="Q4896" i="2"/>
  <c r="I4895" i="2"/>
  <c r="H4895" i="2"/>
  <c r="L4894" i="2" l="1"/>
  <c r="J4895" i="2"/>
  <c r="K4895" i="2" s="1"/>
  <c r="M4895" i="2" s="1"/>
  <c r="N4893" i="2"/>
  <c r="B4892" i="2"/>
  <c r="A4892" i="2"/>
  <c r="Q4897" i="2"/>
  <c r="I4896" i="2"/>
  <c r="H4896" i="2"/>
  <c r="L4895" i="2" l="1"/>
  <c r="J4896" i="2"/>
  <c r="K4896" i="2" s="1"/>
  <c r="M4896" i="2" s="1"/>
  <c r="N4894" i="2"/>
  <c r="B4893" i="2"/>
  <c r="A4893" i="2"/>
  <c r="Q4898" i="2"/>
  <c r="I4897" i="2"/>
  <c r="H4897" i="2"/>
  <c r="L4896" i="2" l="1"/>
  <c r="J4897" i="2"/>
  <c r="K4897" i="2" s="1"/>
  <c r="M4897" i="2" s="1"/>
  <c r="N4895" i="2"/>
  <c r="B4894" i="2"/>
  <c r="A4894" i="2"/>
  <c r="Q4899" i="2"/>
  <c r="I4898" i="2"/>
  <c r="H4898" i="2"/>
  <c r="L4897" i="2" l="1"/>
  <c r="J4898" i="2"/>
  <c r="K4898" i="2" s="1"/>
  <c r="M4898" i="2" s="1"/>
  <c r="N4896" i="2"/>
  <c r="B4895" i="2"/>
  <c r="A4895" i="2"/>
  <c r="Q4900" i="2"/>
  <c r="I4899" i="2"/>
  <c r="H4899" i="2"/>
  <c r="L4898" i="2" l="1"/>
  <c r="J4899" i="2"/>
  <c r="K4899" i="2" s="1"/>
  <c r="M4899" i="2" s="1"/>
  <c r="N4897" i="2"/>
  <c r="B4896" i="2"/>
  <c r="A4896" i="2"/>
  <c r="Q4901" i="2"/>
  <c r="I4900" i="2"/>
  <c r="H4900" i="2"/>
  <c r="L4899" i="2" l="1"/>
  <c r="J4900" i="2"/>
  <c r="K4900" i="2" s="1"/>
  <c r="M4900" i="2" s="1"/>
  <c r="N4898" i="2"/>
  <c r="B4897" i="2"/>
  <c r="A4897" i="2"/>
  <c r="Q4902" i="2"/>
  <c r="I4901" i="2"/>
  <c r="H4901" i="2"/>
  <c r="L4900" i="2" l="1"/>
  <c r="J4901" i="2"/>
  <c r="K4901" i="2" s="1"/>
  <c r="M4901" i="2" s="1"/>
  <c r="N4899" i="2"/>
  <c r="B4898" i="2"/>
  <c r="A4898" i="2"/>
  <c r="Q4903" i="2"/>
  <c r="I4902" i="2"/>
  <c r="H4902" i="2"/>
  <c r="L4901" i="2" l="1"/>
  <c r="J4902" i="2"/>
  <c r="K4902" i="2" s="1"/>
  <c r="M4902" i="2" s="1"/>
  <c r="N4900" i="2"/>
  <c r="B4899" i="2"/>
  <c r="A4899" i="2"/>
  <c r="Q4904" i="2"/>
  <c r="H4903" i="2"/>
  <c r="I4903" i="2"/>
  <c r="L4902" i="2" l="1"/>
  <c r="J4903" i="2"/>
  <c r="K4903" i="2" s="1"/>
  <c r="M4903" i="2" s="1"/>
  <c r="N4901" i="2"/>
  <c r="B4900" i="2"/>
  <c r="A4900" i="2"/>
  <c r="Q4905" i="2"/>
  <c r="I4904" i="2"/>
  <c r="H4904" i="2"/>
  <c r="L4903" i="2" l="1"/>
  <c r="J4904" i="2"/>
  <c r="K4904" i="2" s="1"/>
  <c r="M4904" i="2" s="1"/>
  <c r="N4902" i="2"/>
  <c r="B4901" i="2"/>
  <c r="A4901" i="2"/>
  <c r="Q4906" i="2"/>
  <c r="I4905" i="2"/>
  <c r="H4905" i="2"/>
  <c r="L4904" i="2" l="1"/>
  <c r="J4905" i="2"/>
  <c r="K4905" i="2" s="1"/>
  <c r="M4905" i="2" s="1"/>
  <c r="N4903" i="2"/>
  <c r="B4902" i="2"/>
  <c r="A4902" i="2"/>
  <c r="Q4907" i="2"/>
  <c r="I4906" i="2"/>
  <c r="H4906" i="2"/>
  <c r="L4905" i="2" l="1"/>
  <c r="J4906" i="2"/>
  <c r="K4906" i="2" s="1"/>
  <c r="M4906" i="2" s="1"/>
  <c r="N4904" i="2"/>
  <c r="B4903" i="2"/>
  <c r="A4903" i="2"/>
  <c r="Q4908" i="2"/>
  <c r="I4907" i="2"/>
  <c r="H4907" i="2"/>
  <c r="L4906" i="2" l="1"/>
  <c r="J4907" i="2"/>
  <c r="K4907" i="2" s="1"/>
  <c r="M4907" i="2" s="1"/>
  <c r="N4905" i="2"/>
  <c r="B4904" i="2"/>
  <c r="A4904" i="2"/>
  <c r="Q4909" i="2"/>
  <c r="I4908" i="2"/>
  <c r="H4908" i="2"/>
  <c r="L4907" i="2" l="1"/>
  <c r="J4908" i="2"/>
  <c r="K4908" i="2" s="1"/>
  <c r="M4908" i="2" s="1"/>
  <c r="N4906" i="2"/>
  <c r="B4905" i="2"/>
  <c r="A4905" i="2"/>
  <c r="Q4910" i="2"/>
  <c r="I4909" i="2"/>
  <c r="H4909" i="2"/>
  <c r="L4908" i="2" l="1"/>
  <c r="J4909" i="2"/>
  <c r="K4909" i="2" s="1"/>
  <c r="M4909" i="2" s="1"/>
  <c r="N4907" i="2"/>
  <c r="B4906" i="2"/>
  <c r="A4906" i="2"/>
  <c r="Q4911" i="2"/>
  <c r="I4910" i="2"/>
  <c r="H4910" i="2"/>
  <c r="L4909" i="2" l="1"/>
  <c r="J4910" i="2"/>
  <c r="K4910" i="2" s="1"/>
  <c r="M4910" i="2" s="1"/>
  <c r="N4908" i="2"/>
  <c r="B4907" i="2"/>
  <c r="A4907" i="2"/>
  <c r="Q4912" i="2"/>
  <c r="I4911" i="2"/>
  <c r="H4911" i="2"/>
  <c r="L4910" i="2" l="1"/>
  <c r="J4911" i="2"/>
  <c r="K4911" i="2" s="1"/>
  <c r="M4911" i="2" s="1"/>
  <c r="N4909" i="2"/>
  <c r="B4908" i="2"/>
  <c r="A4908" i="2"/>
  <c r="Q4913" i="2"/>
  <c r="I4912" i="2"/>
  <c r="H4912" i="2"/>
  <c r="L4911" i="2" l="1"/>
  <c r="J4912" i="2"/>
  <c r="K4912" i="2" s="1"/>
  <c r="M4912" i="2" s="1"/>
  <c r="N4910" i="2"/>
  <c r="B4909" i="2"/>
  <c r="A4909" i="2"/>
  <c r="Q4914" i="2"/>
  <c r="I4913" i="2"/>
  <c r="H4913" i="2"/>
  <c r="L4912" i="2" l="1"/>
  <c r="J4913" i="2"/>
  <c r="K4913" i="2" s="1"/>
  <c r="M4913" i="2" s="1"/>
  <c r="N4911" i="2"/>
  <c r="B4910" i="2"/>
  <c r="A4910" i="2"/>
  <c r="Q4915" i="2"/>
  <c r="I4914" i="2"/>
  <c r="H4914" i="2"/>
  <c r="L4913" i="2" l="1"/>
  <c r="J4914" i="2"/>
  <c r="K4914" i="2" s="1"/>
  <c r="M4914" i="2" s="1"/>
  <c r="N4912" i="2"/>
  <c r="B4911" i="2"/>
  <c r="A4911" i="2"/>
  <c r="Q4916" i="2"/>
  <c r="I4915" i="2"/>
  <c r="H4915" i="2"/>
  <c r="L4914" i="2" l="1"/>
  <c r="J4915" i="2"/>
  <c r="K4915" i="2" s="1"/>
  <c r="M4915" i="2" s="1"/>
  <c r="N4913" i="2"/>
  <c r="B4912" i="2"/>
  <c r="A4912" i="2"/>
  <c r="Q4917" i="2"/>
  <c r="I4916" i="2"/>
  <c r="H4916" i="2"/>
  <c r="L4915" i="2" l="1"/>
  <c r="J4916" i="2"/>
  <c r="K4916" i="2" s="1"/>
  <c r="M4916" i="2" s="1"/>
  <c r="N4914" i="2"/>
  <c r="B4913" i="2"/>
  <c r="A4913" i="2"/>
  <c r="Q4918" i="2"/>
  <c r="I4917" i="2"/>
  <c r="H4917" i="2"/>
  <c r="L4916" i="2" l="1"/>
  <c r="J4917" i="2"/>
  <c r="K4917" i="2" s="1"/>
  <c r="M4917" i="2" s="1"/>
  <c r="N4915" i="2"/>
  <c r="B4914" i="2"/>
  <c r="A4914" i="2"/>
  <c r="Q4919" i="2"/>
  <c r="I4918" i="2"/>
  <c r="H4918" i="2"/>
  <c r="L4917" i="2" l="1"/>
  <c r="J4918" i="2"/>
  <c r="K4918" i="2" s="1"/>
  <c r="M4918" i="2" s="1"/>
  <c r="N4916" i="2"/>
  <c r="B4915" i="2"/>
  <c r="A4915" i="2"/>
  <c r="Q4920" i="2"/>
  <c r="I4919" i="2"/>
  <c r="H4919" i="2"/>
  <c r="L4918" i="2" l="1"/>
  <c r="J4919" i="2"/>
  <c r="K4919" i="2" s="1"/>
  <c r="M4919" i="2" s="1"/>
  <c r="N4917" i="2"/>
  <c r="B4916" i="2"/>
  <c r="A4916" i="2"/>
  <c r="Q4921" i="2"/>
  <c r="I4920" i="2"/>
  <c r="H4920" i="2"/>
  <c r="L4919" i="2" l="1"/>
  <c r="J4920" i="2"/>
  <c r="K4920" i="2" s="1"/>
  <c r="M4920" i="2" s="1"/>
  <c r="N4918" i="2"/>
  <c r="B4917" i="2"/>
  <c r="A4917" i="2"/>
  <c r="Q4922" i="2"/>
  <c r="I4921" i="2"/>
  <c r="H4921" i="2"/>
  <c r="L4920" i="2" l="1"/>
  <c r="J4921" i="2"/>
  <c r="K4921" i="2" s="1"/>
  <c r="M4921" i="2" s="1"/>
  <c r="N4919" i="2"/>
  <c r="B4918" i="2"/>
  <c r="A4918" i="2"/>
  <c r="Q4923" i="2"/>
  <c r="I4922" i="2"/>
  <c r="H4922" i="2"/>
  <c r="L4921" i="2" l="1"/>
  <c r="J4922" i="2"/>
  <c r="K4922" i="2" s="1"/>
  <c r="M4922" i="2" s="1"/>
  <c r="N4920" i="2"/>
  <c r="B4919" i="2"/>
  <c r="A4919" i="2"/>
  <c r="Q4924" i="2"/>
  <c r="I4923" i="2"/>
  <c r="H4923" i="2"/>
  <c r="L4922" i="2" l="1"/>
  <c r="J4923" i="2"/>
  <c r="K4923" i="2" s="1"/>
  <c r="M4923" i="2" s="1"/>
  <c r="N4921" i="2"/>
  <c r="B4920" i="2"/>
  <c r="A4920" i="2"/>
  <c r="Q4925" i="2"/>
  <c r="I4924" i="2"/>
  <c r="H4924" i="2"/>
  <c r="L4923" i="2" l="1"/>
  <c r="J4924" i="2"/>
  <c r="K4924" i="2" s="1"/>
  <c r="M4924" i="2" s="1"/>
  <c r="N4922" i="2"/>
  <c r="B4921" i="2"/>
  <c r="A4921" i="2"/>
  <c r="Q4926" i="2"/>
  <c r="I4925" i="2"/>
  <c r="H4925" i="2"/>
  <c r="L4924" i="2" l="1"/>
  <c r="J4925" i="2"/>
  <c r="K4925" i="2" s="1"/>
  <c r="M4925" i="2" s="1"/>
  <c r="N4923" i="2"/>
  <c r="B4922" i="2"/>
  <c r="A4922" i="2"/>
  <c r="Q4927" i="2"/>
  <c r="I4926" i="2"/>
  <c r="H4926" i="2"/>
  <c r="L4925" i="2" l="1"/>
  <c r="J4926" i="2"/>
  <c r="K4926" i="2" s="1"/>
  <c r="M4926" i="2" s="1"/>
  <c r="N4924" i="2"/>
  <c r="B4923" i="2"/>
  <c r="A4923" i="2"/>
  <c r="Q4928" i="2"/>
  <c r="I4927" i="2"/>
  <c r="H4927" i="2"/>
  <c r="L4926" i="2" l="1"/>
  <c r="J4927" i="2"/>
  <c r="K4927" i="2" s="1"/>
  <c r="M4927" i="2" s="1"/>
  <c r="N4925" i="2"/>
  <c r="B4924" i="2"/>
  <c r="A4924" i="2"/>
  <c r="Q4929" i="2"/>
  <c r="I4928" i="2"/>
  <c r="H4928" i="2"/>
  <c r="L4927" i="2" l="1"/>
  <c r="J4928" i="2"/>
  <c r="K4928" i="2" s="1"/>
  <c r="M4928" i="2" s="1"/>
  <c r="N4926" i="2"/>
  <c r="B4925" i="2"/>
  <c r="A4925" i="2"/>
  <c r="Q4930" i="2"/>
  <c r="I4929" i="2"/>
  <c r="H4929" i="2"/>
  <c r="L4928" i="2" l="1"/>
  <c r="J4929" i="2"/>
  <c r="K4929" i="2" s="1"/>
  <c r="M4929" i="2" s="1"/>
  <c r="N4927" i="2"/>
  <c r="B4926" i="2"/>
  <c r="A4926" i="2"/>
  <c r="Q4931" i="2"/>
  <c r="I4930" i="2"/>
  <c r="H4930" i="2"/>
  <c r="L4929" i="2" l="1"/>
  <c r="J4930" i="2"/>
  <c r="K4930" i="2" s="1"/>
  <c r="M4930" i="2" s="1"/>
  <c r="N4928" i="2"/>
  <c r="B4927" i="2"/>
  <c r="A4927" i="2"/>
  <c r="Q4932" i="2"/>
  <c r="I4931" i="2"/>
  <c r="H4931" i="2"/>
  <c r="L4930" i="2" l="1"/>
  <c r="J4931" i="2"/>
  <c r="K4931" i="2" s="1"/>
  <c r="M4931" i="2" s="1"/>
  <c r="N4929" i="2"/>
  <c r="B4928" i="2"/>
  <c r="A4928" i="2"/>
  <c r="Q4933" i="2"/>
  <c r="I4932" i="2"/>
  <c r="H4932" i="2"/>
  <c r="L4931" i="2" l="1"/>
  <c r="J4932" i="2"/>
  <c r="K4932" i="2" s="1"/>
  <c r="M4932" i="2" s="1"/>
  <c r="N4930" i="2"/>
  <c r="B4929" i="2"/>
  <c r="A4929" i="2"/>
  <c r="Q4934" i="2"/>
  <c r="I4933" i="2"/>
  <c r="H4933" i="2"/>
  <c r="L4932" i="2" l="1"/>
  <c r="J4933" i="2"/>
  <c r="K4933" i="2" s="1"/>
  <c r="M4933" i="2" s="1"/>
  <c r="N4931" i="2"/>
  <c r="B4930" i="2"/>
  <c r="A4930" i="2"/>
  <c r="Q4935" i="2"/>
  <c r="I4934" i="2"/>
  <c r="H4934" i="2"/>
  <c r="L4933" i="2" l="1"/>
  <c r="J4934" i="2"/>
  <c r="K4934" i="2" s="1"/>
  <c r="M4934" i="2" s="1"/>
  <c r="N4932" i="2"/>
  <c r="B4931" i="2"/>
  <c r="A4931" i="2"/>
  <c r="Q4936" i="2"/>
  <c r="H4935" i="2"/>
  <c r="I4935" i="2"/>
  <c r="L4934" i="2" l="1"/>
  <c r="J4935" i="2"/>
  <c r="K4935" i="2" s="1"/>
  <c r="M4935" i="2" s="1"/>
  <c r="N4933" i="2"/>
  <c r="B4932" i="2"/>
  <c r="A4932" i="2"/>
  <c r="Q4937" i="2"/>
  <c r="I4936" i="2"/>
  <c r="H4936" i="2"/>
  <c r="L4935" i="2" l="1"/>
  <c r="J4936" i="2"/>
  <c r="K4936" i="2" s="1"/>
  <c r="M4936" i="2" s="1"/>
  <c r="N4934" i="2"/>
  <c r="B4933" i="2"/>
  <c r="A4933" i="2"/>
  <c r="Q4938" i="2"/>
  <c r="I4937" i="2"/>
  <c r="H4937" i="2"/>
  <c r="L4936" i="2" l="1"/>
  <c r="J4937" i="2"/>
  <c r="K4937" i="2" s="1"/>
  <c r="M4937" i="2" s="1"/>
  <c r="N4935" i="2"/>
  <c r="B4934" i="2"/>
  <c r="A4934" i="2"/>
  <c r="Q4939" i="2"/>
  <c r="I4938" i="2"/>
  <c r="H4938" i="2"/>
  <c r="L4937" i="2" l="1"/>
  <c r="J4938" i="2"/>
  <c r="K4938" i="2" s="1"/>
  <c r="M4938" i="2" s="1"/>
  <c r="B4935" i="2"/>
  <c r="A4935" i="2"/>
  <c r="Q4940" i="2"/>
  <c r="I4939" i="2"/>
  <c r="H4939" i="2"/>
  <c r="L4938" i="2" l="1"/>
  <c r="J4939" i="2"/>
  <c r="K4939" i="2" s="1"/>
  <c r="M4939" i="2" s="1"/>
  <c r="N4937" i="2"/>
  <c r="B4937" i="2" s="1"/>
  <c r="N4936" i="2"/>
  <c r="Q4941" i="2"/>
  <c r="I4940" i="2"/>
  <c r="H4940" i="2"/>
  <c r="L4939" i="2" l="1"/>
  <c r="A4936" i="2"/>
  <c r="J4940" i="2"/>
  <c r="A4937" i="2"/>
  <c r="B4936" i="2"/>
  <c r="N4938" i="2"/>
  <c r="Q4942" i="2"/>
  <c r="I4941" i="2"/>
  <c r="H4941" i="2"/>
  <c r="B4938" i="2" l="1"/>
  <c r="J4941" i="2"/>
  <c r="K4941" i="2" s="1"/>
  <c r="K4940" i="2"/>
  <c r="M4940" i="2" s="1"/>
  <c r="N4939" i="2"/>
  <c r="A4938" i="2"/>
  <c r="Q4943" i="2"/>
  <c r="I4942" i="2"/>
  <c r="H4942" i="2"/>
  <c r="L4940" i="2" l="1"/>
  <c r="M4941" i="2"/>
  <c r="B4939" i="2"/>
  <c r="J4942" i="2"/>
  <c r="K4942" i="2" s="1"/>
  <c r="N4940" i="2"/>
  <c r="A4939" i="2"/>
  <c r="Q4944" i="2"/>
  <c r="I4943" i="2"/>
  <c r="H4943" i="2"/>
  <c r="L4941" i="2" l="1"/>
  <c r="M4942" i="2"/>
  <c r="A4940" i="2"/>
  <c r="J4943" i="2"/>
  <c r="K4943" i="2" s="1"/>
  <c r="B4940" i="2"/>
  <c r="N4941" i="2"/>
  <c r="Q4945" i="2"/>
  <c r="I4944" i="2"/>
  <c r="H4944" i="2"/>
  <c r="L4942" i="2" l="1"/>
  <c r="M4943" i="2"/>
  <c r="N4942" i="2"/>
  <c r="J4944" i="2"/>
  <c r="K4944" i="2" s="1"/>
  <c r="M4944" i="2" s="1"/>
  <c r="B4941" i="2"/>
  <c r="A4941" i="2"/>
  <c r="Q4946" i="2"/>
  <c r="I4945" i="2"/>
  <c r="H4945" i="2"/>
  <c r="L4943" i="2" l="1"/>
  <c r="L4944" i="2" s="1"/>
  <c r="J4945" i="2"/>
  <c r="K4945" i="2" s="1"/>
  <c r="M4945" i="2" s="1"/>
  <c r="L4945" i="2" s="1"/>
  <c r="B4942" i="2"/>
  <c r="A4942" i="2"/>
  <c r="Q4947" i="2"/>
  <c r="I4946" i="2"/>
  <c r="H4946" i="2"/>
  <c r="N4943" i="2" l="1"/>
  <c r="J4946" i="2"/>
  <c r="K4946" i="2" s="1"/>
  <c r="M4946" i="2" s="1"/>
  <c r="N4944" i="2"/>
  <c r="B4943" i="2"/>
  <c r="A4943" i="2"/>
  <c r="Q4948" i="2"/>
  <c r="I4947" i="2"/>
  <c r="H4947" i="2"/>
  <c r="L4946" i="2" l="1"/>
  <c r="J4947" i="2"/>
  <c r="K4947" i="2" s="1"/>
  <c r="M4947" i="2" s="1"/>
  <c r="N4945" i="2"/>
  <c r="B4944" i="2"/>
  <c r="A4944" i="2"/>
  <c r="Q4949" i="2"/>
  <c r="I4948" i="2"/>
  <c r="H4948" i="2"/>
  <c r="L4947" i="2" l="1"/>
  <c r="J4948" i="2"/>
  <c r="K4948" i="2" s="1"/>
  <c r="M4948" i="2" s="1"/>
  <c r="N4946" i="2"/>
  <c r="B4945" i="2"/>
  <c r="A4945" i="2"/>
  <c r="Q4950" i="2"/>
  <c r="I4949" i="2"/>
  <c r="H4949" i="2"/>
  <c r="L4948" i="2" l="1"/>
  <c r="J4949" i="2"/>
  <c r="K4949" i="2" s="1"/>
  <c r="M4949" i="2" s="1"/>
  <c r="N4947" i="2"/>
  <c r="B4946" i="2"/>
  <c r="A4946" i="2"/>
  <c r="Q4951" i="2"/>
  <c r="I4950" i="2"/>
  <c r="H4950" i="2"/>
  <c r="L4949" i="2" l="1"/>
  <c r="J4950" i="2"/>
  <c r="K4950" i="2" s="1"/>
  <c r="M4950" i="2" s="1"/>
  <c r="N4948" i="2"/>
  <c r="B4947" i="2"/>
  <c r="A4947" i="2"/>
  <c r="Q4952" i="2"/>
  <c r="I4951" i="2"/>
  <c r="H4951" i="2"/>
  <c r="L4950" i="2" l="1"/>
  <c r="J4951" i="2"/>
  <c r="K4951" i="2" s="1"/>
  <c r="M4951" i="2" s="1"/>
  <c r="N4949" i="2"/>
  <c r="B4948" i="2"/>
  <c r="A4948" i="2"/>
  <c r="Q4953" i="2"/>
  <c r="I4952" i="2"/>
  <c r="H4952" i="2"/>
  <c r="L4951" i="2" l="1"/>
  <c r="J4952" i="2"/>
  <c r="K4952" i="2" s="1"/>
  <c r="M4952" i="2" s="1"/>
  <c r="N4950" i="2"/>
  <c r="B4949" i="2"/>
  <c r="A4949" i="2"/>
  <c r="Q4954" i="2"/>
  <c r="I4953" i="2"/>
  <c r="H4953" i="2"/>
  <c r="L4952" i="2" l="1"/>
  <c r="J4953" i="2"/>
  <c r="K4953" i="2" s="1"/>
  <c r="M4953" i="2" s="1"/>
  <c r="N4951" i="2"/>
  <c r="B4950" i="2"/>
  <c r="A4950" i="2"/>
  <c r="Q4955" i="2"/>
  <c r="I4954" i="2"/>
  <c r="H4954" i="2"/>
  <c r="L4953" i="2" l="1"/>
  <c r="J4954" i="2"/>
  <c r="K4954" i="2" s="1"/>
  <c r="M4954" i="2" s="1"/>
  <c r="N4952" i="2"/>
  <c r="B4951" i="2"/>
  <c r="A4951" i="2"/>
  <c r="Q4956" i="2"/>
  <c r="I4955" i="2"/>
  <c r="H4955" i="2"/>
  <c r="L4954" i="2" l="1"/>
  <c r="J4955" i="2"/>
  <c r="K4955" i="2" s="1"/>
  <c r="M4955" i="2" s="1"/>
  <c r="N4953" i="2"/>
  <c r="B4952" i="2"/>
  <c r="A4952" i="2"/>
  <c r="Q4957" i="2"/>
  <c r="I4956" i="2"/>
  <c r="H4956" i="2"/>
  <c r="L4955" i="2" l="1"/>
  <c r="J4956" i="2"/>
  <c r="K4956" i="2" s="1"/>
  <c r="M4956" i="2" s="1"/>
  <c r="N4954" i="2"/>
  <c r="B4953" i="2"/>
  <c r="A4953" i="2"/>
  <c r="Q4958" i="2"/>
  <c r="I4957" i="2"/>
  <c r="H4957" i="2"/>
  <c r="L4956" i="2" l="1"/>
  <c r="J4957" i="2"/>
  <c r="K4957" i="2" s="1"/>
  <c r="M4957" i="2" s="1"/>
  <c r="N4955" i="2"/>
  <c r="B4954" i="2"/>
  <c r="A4954" i="2"/>
  <c r="Q4959" i="2"/>
  <c r="I4958" i="2"/>
  <c r="H4958" i="2"/>
  <c r="L4957" i="2" l="1"/>
  <c r="J4958" i="2"/>
  <c r="K4958" i="2" s="1"/>
  <c r="M4958" i="2" s="1"/>
  <c r="N4956" i="2"/>
  <c r="B4955" i="2"/>
  <c r="A4955" i="2"/>
  <c r="Q4960" i="2"/>
  <c r="I4959" i="2"/>
  <c r="H4959" i="2"/>
  <c r="L4958" i="2" l="1"/>
  <c r="J4959" i="2"/>
  <c r="K4959" i="2" s="1"/>
  <c r="M4959" i="2" s="1"/>
  <c r="N4957" i="2"/>
  <c r="B4956" i="2"/>
  <c r="A4956" i="2"/>
  <c r="Q4961" i="2"/>
  <c r="I4960" i="2"/>
  <c r="H4960" i="2"/>
  <c r="L4959" i="2" l="1"/>
  <c r="J4960" i="2"/>
  <c r="K4960" i="2" s="1"/>
  <c r="M4960" i="2" s="1"/>
  <c r="N4958" i="2"/>
  <c r="B4957" i="2"/>
  <c r="A4957" i="2"/>
  <c r="Q4962" i="2"/>
  <c r="I4961" i="2"/>
  <c r="H4961" i="2"/>
  <c r="L4960" i="2" l="1"/>
  <c r="J4961" i="2"/>
  <c r="K4961" i="2" s="1"/>
  <c r="M4961" i="2" s="1"/>
  <c r="N4959" i="2"/>
  <c r="B4958" i="2"/>
  <c r="A4958" i="2"/>
  <c r="Q4963" i="2"/>
  <c r="I4962" i="2"/>
  <c r="H4962" i="2"/>
  <c r="L4961" i="2" l="1"/>
  <c r="J4962" i="2"/>
  <c r="K4962" i="2" s="1"/>
  <c r="M4962" i="2" s="1"/>
  <c r="N4960" i="2"/>
  <c r="B4959" i="2"/>
  <c r="A4959" i="2"/>
  <c r="Q4964" i="2"/>
  <c r="I4963" i="2"/>
  <c r="H4963" i="2"/>
  <c r="L4962" i="2" l="1"/>
  <c r="J4963" i="2"/>
  <c r="K4963" i="2" s="1"/>
  <c r="M4963" i="2" s="1"/>
  <c r="N4961" i="2"/>
  <c r="B4960" i="2"/>
  <c r="A4960" i="2"/>
  <c r="Q4965" i="2"/>
  <c r="I4964" i="2"/>
  <c r="H4964" i="2"/>
  <c r="L4963" i="2" l="1"/>
  <c r="J4964" i="2"/>
  <c r="K4964" i="2" s="1"/>
  <c r="M4964" i="2" s="1"/>
  <c r="N4962" i="2"/>
  <c r="B4961" i="2"/>
  <c r="A4961" i="2"/>
  <c r="Q4966" i="2"/>
  <c r="I4965" i="2"/>
  <c r="H4965" i="2"/>
  <c r="L4964" i="2" l="1"/>
  <c r="J4965" i="2"/>
  <c r="K4965" i="2" s="1"/>
  <c r="M4965" i="2" s="1"/>
  <c r="N4963" i="2"/>
  <c r="B4962" i="2"/>
  <c r="A4962" i="2"/>
  <c r="Q4967" i="2"/>
  <c r="I4966" i="2"/>
  <c r="H4966" i="2"/>
  <c r="L4965" i="2" l="1"/>
  <c r="J4966" i="2"/>
  <c r="K4966" i="2" s="1"/>
  <c r="M4966" i="2" s="1"/>
  <c r="N4964" i="2"/>
  <c r="B4963" i="2"/>
  <c r="A4963" i="2"/>
  <c r="Q4968" i="2"/>
  <c r="I4967" i="2"/>
  <c r="H4967" i="2"/>
  <c r="L4966" i="2" l="1"/>
  <c r="J4967" i="2"/>
  <c r="K4967" i="2" s="1"/>
  <c r="M4967" i="2" s="1"/>
  <c r="N4965" i="2"/>
  <c r="B4964" i="2"/>
  <c r="A4964" i="2"/>
  <c r="Q4969" i="2"/>
  <c r="I4968" i="2"/>
  <c r="H4968" i="2"/>
  <c r="L4967" i="2" l="1"/>
  <c r="J4968" i="2"/>
  <c r="K4968" i="2" s="1"/>
  <c r="M4968" i="2" s="1"/>
  <c r="N4966" i="2"/>
  <c r="B4965" i="2"/>
  <c r="A4965" i="2"/>
  <c r="Q4970" i="2"/>
  <c r="I4969" i="2"/>
  <c r="H4969" i="2"/>
  <c r="L4968" i="2" l="1"/>
  <c r="J4969" i="2"/>
  <c r="K4969" i="2" s="1"/>
  <c r="M4969" i="2" s="1"/>
  <c r="N4967" i="2"/>
  <c r="B4966" i="2"/>
  <c r="A4966" i="2"/>
  <c r="Q4971" i="2"/>
  <c r="I4970" i="2"/>
  <c r="H4970" i="2"/>
  <c r="L4969" i="2" l="1"/>
  <c r="J4970" i="2"/>
  <c r="K4970" i="2" s="1"/>
  <c r="M4970" i="2" s="1"/>
  <c r="N4968" i="2"/>
  <c r="B4967" i="2"/>
  <c r="A4967" i="2"/>
  <c r="Q4972" i="2"/>
  <c r="I4971" i="2"/>
  <c r="H4971" i="2"/>
  <c r="L4970" i="2" l="1"/>
  <c r="J4971" i="2"/>
  <c r="K4971" i="2" s="1"/>
  <c r="M4971" i="2" s="1"/>
  <c r="N4969" i="2"/>
  <c r="B4968" i="2"/>
  <c r="A4968" i="2"/>
  <c r="Q4973" i="2"/>
  <c r="I4972" i="2"/>
  <c r="H4972" i="2"/>
  <c r="L4971" i="2" l="1"/>
  <c r="J4972" i="2"/>
  <c r="K4972" i="2" s="1"/>
  <c r="M4972" i="2" s="1"/>
  <c r="N4970" i="2"/>
  <c r="B4969" i="2"/>
  <c r="A4969" i="2"/>
  <c r="Q4974" i="2"/>
  <c r="I4973" i="2"/>
  <c r="H4973" i="2"/>
  <c r="L4972" i="2" l="1"/>
  <c r="J4973" i="2"/>
  <c r="K4973" i="2" s="1"/>
  <c r="M4973" i="2" s="1"/>
  <c r="N4971" i="2"/>
  <c r="B4970" i="2"/>
  <c r="A4970" i="2"/>
  <c r="Q4975" i="2"/>
  <c r="I4974" i="2"/>
  <c r="H4974" i="2"/>
  <c r="L4973" i="2" l="1"/>
  <c r="J4974" i="2"/>
  <c r="K4974" i="2" s="1"/>
  <c r="M4974" i="2" s="1"/>
  <c r="N4972" i="2"/>
  <c r="B4971" i="2"/>
  <c r="A4971" i="2"/>
  <c r="Q4976" i="2"/>
  <c r="I4975" i="2"/>
  <c r="H4975" i="2"/>
  <c r="L4974" i="2" l="1"/>
  <c r="J4975" i="2"/>
  <c r="K4975" i="2" s="1"/>
  <c r="M4975" i="2" s="1"/>
  <c r="N4973" i="2"/>
  <c r="B4972" i="2"/>
  <c r="A4972" i="2"/>
  <c r="Q4977" i="2"/>
  <c r="I4976" i="2"/>
  <c r="H4976" i="2"/>
  <c r="L4975" i="2" l="1"/>
  <c r="J4976" i="2"/>
  <c r="K4976" i="2" s="1"/>
  <c r="M4976" i="2" s="1"/>
  <c r="N4974" i="2"/>
  <c r="B4973" i="2"/>
  <c r="A4973" i="2"/>
  <c r="Q4978" i="2"/>
  <c r="I4977" i="2"/>
  <c r="H4977" i="2"/>
  <c r="L4976" i="2" l="1"/>
  <c r="J4977" i="2"/>
  <c r="K4977" i="2" s="1"/>
  <c r="M4977" i="2" s="1"/>
  <c r="N4975" i="2"/>
  <c r="B4974" i="2"/>
  <c r="A4974" i="2"/>
  <c r="Q4979" i="2"/>
  <c r="I4978" i="2"/>
  <c r="H4978" i="2"/>
  <c r="L4977" i="2" l="1"/>
  <c r="J4978" i="2"/>
  <c r="K4978" i="2" s="1"/>
  <c r="M4978" i="2" s="1"/>
  <c r="N4976" i="2"/>
  <c r="B4975" i="2"/>
  <c r="A4975" i="2"/>
  <c r="Q4980" i="2"/>
  <c r="I4979" i="2"/>
  <c r="H4979" i="2"/>
  <c r="L4978" i="2" l="1"/>
  <c r="J4979" i="2"/>
  <c r="K4979" i="2" s="1"/>
  <c r="M4979" i="2" s="1"/>
  <c r="N4977" i="2"/>
  <c r="B4976" i="2"/>
  <c r="A4976" i="2"/>
  <c r="Q4981" i="2"/>
  <c r="I4980" i="2"/>
  <c r="H4980" i="2"/>
  <c r="L4979" i="2" l="1"/>
  <c r="J4980" i="2"/>
  <c r="K4980" i="2" s="1"/>
  <c r="M4980" i="2" s="1"/>
  <c r="N4978" i="2"/>
  <c r="B4977" i="2"/>
  <c r="A4977" i="2"/>
  <c r="Q4982" i="2"/>
  <c r="I4981" i="2"/>
  <c r="H4981" i="2"/>
  <c r="L4980" i="2" l="1"/>
  <c r="J4981" i="2"/>
  <c r="K4981" i="2" s="1"/>
  <c r="M4981" i="2" s="1"/>
  <c r="N4979" i="2"/>
  <c r="B4978" i="2"/>
  <c r="A4978" i="2"/>
  <c r="Q4983" i="2"/>
  <c r="I4982" i="2"/>
  <c r="H4982" i="2"/>
  <c r="L4981" i="2" l="1"/>
  <c r="J4982" i="2"/>
  <c r="K4982" i="2" s="1"/>
  <c r="M4982" i="2" s="1"/>
  <c r="N4980" i="2"/>
  <c r="B4979" i="2"/>
  <c r="A4979" i="2"/>
  <c r="Q4984" i="2"/>
  <c r="I4983" i="2"/>
  <c r="H4983" i="2"/>
  <c r="L4982" i="2" l="1"/>
  <c r="J4983" i="2"/>
  <c r="K4983" i="2" s="1"/>
  <c r="M4983" i="2" s="1"/>
  <c r="N4981" i="2"/>
  <c r="B4980" i="2"/>
  <c r="A4980" i="2"/>
  <c r="Q4985" i="2"/>
  <c r="I4984" i="2"/>
  <c r="H4984" i="2"/>
  <c r="L4983" i="2" l="1"/>
  <c r="J4984" i="2"/>
  <c r="K4984" i="2" s="1"/>
  <c r="M4984" i="2" s="1"/>
  <c r="N4982" i="2"/>
  <c r="B4981" i="2"/>
  <c r="A4981" i="2"/>
  <c r="Q4986" i="2"/>
  <c r="I4985" i="2"/>
  <c r="H4985" i="2"/>
  <c r="L4984" i="2" l="1"/>
  <c r="J4985" i="2"/>
  <c r="K4985" i="2" s="1"/>
  <c r="M4985" i="2" s="1"/>
  <c r="N4983" i="2"/>
  <c r="B4982" i="2"/>
  <c r="A4982" i="2"/>
  <c r="Q4987" i="2"/>
  <c r="I4986" i="2"/>
  <c r="H4986" i="2"/>
  <c r="L4985" i="2" l="1"/>
  <c r="J4986" i="2"/>
  <c r="K4986" i="2" s="1"/>
  <c r="M4986" i="2" s="1"/>
  <c r="N4984" i="2"/>
  <c r="B4983" i="2"/>
  <c r="A4983" i="2"/>
  <c r="Q4988" i="2"/>
  <c r="I4987" i="2"/>
  <c r="H4987" i="2"/>
  <c r="L4986" i="2" l="1"/>
  <c r="J4987" i="2"/>
  <c r="K4987" i="2" s="1"/>
  <c r="M4987" i="2" s="1"/>
  <c r="N4985" i="2"/>
  <c r="B4984" i="2"/>
  <c r="A4984" i="2"/>
  <c r="Q4989" i="2"/>
  <c r="I4988" i="2"/>
  <c r="H4988" i="2"/>
  <c r="L4987" i="2" l="1"/>
  <c r="J4988" i="2"/>
  <c r="K4988" i="2" s="1"/>
  <c r="M4988" i="2" s="1"/>
  <c r="N4986" i="2"/>
  <c r="B4985" i="2"/>
  <c r="A4985" i="2"/>
  <c r="Q4990" i="2"/>
  <c r="I4989" i="2"/>
  <c r="H4989" i="2"/>
  <c r="L4988" i="2" l="1"/>
  <c r="J4989" i="2"/>
  <c r="K4989" i="2" s="1"/>
  <c r="M4989" i="2" s="1"/>
  <c r="N4987" i="2"/>
  <c r="B4986" i="2"/>
  <c r="A4986" i="2"/>
  <c r="Q4991" i="2"/>
  <c r="I4990" i="2"/>
  <c r="H4990" i="2"/>
  <c r="L4989" i="2" l="1"/>
  <c r="J4990" i="2"/>
  <c r="K4990" i="2" s="1"/>
  <c r="M4990" i="2" s="1"/>
  <c r="N4988" i="2"/>
  <c r="B4987" i="2"/>
  <c r="A4987" i="2"/>
  <c r="Q4992" i="2"/>
  <c r="I4991" i="2"/>
  <c r="H4991" i="2"/>
  <c r="L4990" i="2" l="1"/>
  <c r="J4991" i="2"/>
  <c r="K4991" i="2" s="1"/>
  <c r="M4991" i="2" s="1"/>
  <c r="N4989" i="2"/>
  <c r="B4988" i="2"/>
  <c r="A4988" i="2"/>
  <c r="Q4993" i="2"/>
  <c r="I4992" i="2"/>
  <c r="H4992" i="2"/>
  <c r="L4991" i="2" l="1"/>
  <c r="J4992" i="2"/>
  <c r="K4992" i="2" s="1"/>
  <c r="M4992" i="2" s="1"/>
  <c r="N4990" i="2"/>
  <c r="B4989" i="2"/>
  <c r="A4989" i="2"/>
  <c r="Q4994" i="2"/>
  <c r="I4993" i="2"/>
  <c r="H4993" i="2"/>
  <c r="L4992" i="2" l="1"/>
  <c r="J4993" i="2"/>
  <c r="K4993" i="2" s="1"/>
  <c r="M4993" i="2" s="1"/>
  <c r="N4991" i="2"/>
  <c r="B4990" i="2"/>
  <c r="A4990" i="2"/>
  <c r="Q4995" i="2"/>
  <c r="I4994" i="2"/>
  <c r="H4994" i="2"/>
  <c r="L4993" i="2" l="1"/>
  <c r="J4994" i="2"/>
  <c r="K4994" i="2" s="1"/>
  <c r="M4994" i="2" s="1"/>
  <c r="N4992" i="2"/>
  <c r="B4991" i="2"/>
  <c r="A4991" i="2"/>
  <c r="Q4996" i="2"/>
  <c r="I4995" i="2"/>
  <c r="H4995" i="2"/>
  <c r="L4994" i="2" l="1"/>
  <c r="J4995" i="2"/>
  <c r="K4995" i="2" s="1"/>
  <c r="M4995" i="2" s="1"/>
  <c r="N4993" i="2"/>
  <c r="B4992" i="2"/>
  <c r="A4992" i="2"/>
  <c r="Q4997" i="2"/>
  <c r="I4996" i="2"/>
  <c r="H4996" i="2"/>
  <c r="L4995" i="2" l="1"/>
  <c r="J4996" i="2"/>
  <c r="K4996" i="2" s="1"/>
  <c r="M4996" i="2" s="1"/>
  <c r="N4994" i="2"/>
  <c r="B4993" i="2"/>
  <c r="A4993" i="2"/>
  <c r="Q4998" i="2"/>
  <c r="I4997" i="2"/>
  <c r="H4997" i="2"/>
  <c r="L4996" i="2" l="1"/>
  <c r="J4997" i="2"/>
  <c r="K4997" i="2" s="1"/>
  <c r="M4997" i="2" s="1"/>
  <c r="N4995" i="2"/>
  <c r="B4994" i="2"/>
  <c r="A4994" i="2"/>
  <c r="Q4999" i="2"/>
  <c r="I4998" i="2"/>
  <c r="H4998" i="2"/>
  <c r="L4997" i="2" l="1"/>
  <c r="J4998" i="2"/>
  <c r="K4998" i="2" s="1"/>
  <c r="M4998" i="2" s="1"/>
  <c r="N4996" i="2"/>
  <c r="B4995" i="2"/>
  <c r="A4995" i="2"/>
  <c r="Q5000" i="2"/>
  <c r="I4999" i="2"/>
  <c r="H4999" i="2"/>
  <c r="L4998" i="2" l="1"/>
  <c r="J4999" i="2"/>
  <c r="K4999" i="2" s="1"/>
  <c r="M4999" i="2" s="1"/>
  <c r="N4997" i="2"/>
  <c r="B4996" i="2"/>
  <c r="A4996" i="2"/>
  <c r="Q5001" i="2"/>
  <c r="I5000" i="2"/>
  <c r="H5000" i="2"/>
  <c r="L4999" i="2" l="1"/>
  <c r="J5000" i="2"/>
  <c r="K5000" i="2" s="1"/>
  <c r="M5000" i="2" s="1"/>
  <c r="N4998" i="2"/>
  <c r="B4997" i="2"/>
  <c r="A4997" i="2"/>
  <c r="Q5002" i="2"/>
  <c r="I5001" i="2"/>
  <c r="H5001" i="2"/>
  <c r="L5000" i="2" l="1"/>
  <c r="J5001" i="2"/>
  <c r="K5001" i="2" s="1"/>
  <c r="M5001" i="2" s="1"/>
  <c r="N4999" i="2"/>
  <c r="B4998" i="2"/>
  <c r="A4998" i="2"/>
  <c r="Q5003" i="2"/>
  <c r="I5002" i="2"/>
  <c r="H5002" i="2"/>
  <c r="L5001" i="2" l="1"/>
  <c r="J5002" i="2"/>
  <c r="K5002" i="2" s="1"/>
  <c r="M5002" i="2" s="1"/>
  <c r="N5000" i="2"/>
  <c r="B4999" i="2"/>
  <c r="A4999" i="2"/>
  <c r="Q5004" i="2"/>
  <c r="I5003" i="2"/>
  <c r="H5003" i="2"/>
  <c r="L5002" i="2" l="1"/>
  <c r="J5003" i="2"/>
  <c r="K5003" i="2" s="1"/>
  <c r="M5003" i="2" s="1"/>
  <c r="N5001" i="2"/>
  <c r="B5000" i="2"/>
  <c r="A5000" i="2"/>
  <c r="Q5005" i="2"/>
  <c r="I5004" i="2"/>
  <c r="H5004" i="2"/>
  <c r="L5003" i="2" l="1"/>
  <c r="J5004" i="2"/>
  <c r="K5004" i="2" s="1"/>
  <c r="M5004" i="2" s="1"/>
  <c r="N5002" i="2"/>
  <c r="B5001" i="2"/>
  <c r="A5001" i="2"/>
  <c r="Q5006" i="2"/>
  <c r="I5005" i="2"/>
  <c r="H5005" i="2"/>
  <c r="L5004" i="2" l="1"/>
  <c r="J5005" i="2"/>
  <c r="K5005" i="2" s="1"/>
  <c r="M5005" i="2" s="1"/>
  <c r="N5003" i="2"/>
  <c r="B5002" i="2"/>
  <c r="A5002" i="2"/>
  <c r="Q5007" i="2"/>
  <c r="I5006" i="2"/>
  <c r="H5006" i="2"/>
  <c r="L5005" i="2" l="1"/>
  <c r="J5006" i="2"/>
  <c r="K5006" i="2" s="1"/>
  <c r="M5006" i="2" s="1"/>
  <c r="N5004" i="2"/>
  <c r="B5003" i="2"/>
  <c r="A5003" i="2"/>
  <c r="Q5008" i="2"/>
  <c r="I5007" i="2"/>
  <c r="H5007" i="2"/>
  <c r="L5006" i="2" l="1"/>
  <c r="J5007" i="2"/>
  <c r="K5007" i="2" s="1"/>
  <c r="M5007" i="2" s="1"/>
  <c r="N5005" i="2"/>
  <c r="B5004" i="2"/>
  <c r="A5004" i="2"/>
  <c r="Q5009" i="2"/>
  <c r="I5008" i="2"/>
  <c r="H5008" i="2"/>
  <c r="L5007" i="2" l="1"/>
  <c r="J5008" i="2"/>
  <c r="K5008" i="2" s="1"/>
  <c r="M5008" i="2" s="1"/>
  <c r="N5006" i="2"/>
  <c r="B5005" i="2"/>
  <c r="A5005" i="2"/>
  <c r="Q5010" i="2"/>
  <c r="I5009" i="2"/>
  <c r="H5009" i="2"/>
  <c r="L5008" i="2" l="1"/>
  <c r="J5009" i="2"/>
  <c r="K5009" i="2" s="1"/>
  <c r="M5009" i="2" s="1"/>
  <c r="N5007" i="2"/>
  <c r="B5006" i="2"/>
  <c r="A5006" i="2"/>
  <c r="Q5011" i="2"/>
  <c r="I5010" i="2"/>
  <c r="H5010" i="2"/>
  <c r="L5009" i="2" l="1"/>
  <c r="J5010" i="2"/>
  <c r="K5010" i="2" s="1"/>
  <c r="M5010" i="2" s="1"/>
  <c r="N5008" i="2"/>
  <c r="B5007" i="2"/>
  <c r="A5007" i="2"/>
  <c r="Q5012" i="2"/>
  <c r="I5011" i="2"/>
  <c r="H5011" i="2"/>
  <c r="L5010" i="2" l="1"/>
  <c r="J5011" i="2"/>
  <c r="K5011" i="2" s="1"/>
  <c r="M5011" i="2" s="1"/>
  <c r="N5009" i="2"/>
  <c r="B5008" i="2"/>
  <c r="A5008" i="2"/>
  <c r="Q5013" i="2"/>
  <c r="I5012" i="2"/>
  <c r="H5012" i="2"/>
  <c r="L5011" i="2" l="1"/>
  <c r="J5012" i="2"/>
  <c r="K5012" i="2" s="1"/>
  <c r="M5012" i="2" s="1"/>
  <c r="N5010" i="2"/>
  <c r="B5009" i="2"/>
  <c r="A5009" i="2"/>
  <c r="Q5014" i="2"/>
  <c r="I5013" i="2"/>
  <c r="H5013" i="2"/>
  <c r="L5012" i="2" l="1"/>
  <c r="J5013" i="2"/>
  <c r="K5013" i="2" s="1"/>
  <c r="M5013" i="2" s="1"/>
  <c r="N5011" i="2"/>
  <c r="B5010" i="2"/>
  <c r="A5010" i="2"/>
  <c r="Q5015" i="2"/>
  <c r="I5014" i="2"/>
  <c r="H5014" i="2"/>
  <c r="L5013" i="2" l="1"/>
  <c r="J5014" i="2"/>
  <c r="K5014" i="2" s="1"/>
  <c r="M5014" i="2" s="1"/>
  <c r="N5012" i="2"/>
  <c r="B5011" i="2"/>
  <c r="A5011" i="2"/>
  <c r="Q5016" i="2"/>
  <c r="I5015" i="2"/>
  <c r="H5015" i="2"/>
  <c r="L5014" i="2" l="1"/>
  <c r="J5015" i="2"/>
  <c r="K5015" i="2" s="1"/>
  <c r="M5015" i="2" s="1"/>
  <c r="N5013" i="2"/>
  <c r="B5012" i="2"/>
  <c r="A5012" i="2"/>
  <c r="Q5017" i="2"/>
  <c r="I5016" i="2"/>
  <c r="H5016" i="2"/>
  <c r="L5015" i="2" l="1"/>
  <c r="J5016" i="2"/>
  <c r="K5016" i="2" s="1"/>
  <c r="M5016" i="2" s="1"/>
  <c r="N5014" i="2"/>
  <c r="B5013" i="2"/>
  <c r="A5013" i="2"/>
  <c r="Q5018" i="2"/>
  <c r="I5017" i="2"/>
  <c r="H5017" i="2"/>
  <c r="L5016" i="2" l="1"/>
  <c r="J5017" i="2"/>
  <c r="K5017" i="2" s="1"/>
  <c r="M5017" i="2" s="1"/>
  <c r="N5015" i="2"/>
  <c r="B5014" i="2"/>
  <c r="A5014" i="2"/>
  <c r="Q5019" i="2"/>
  <c r="I5018" i="2"/>
  <c r="H5018" i="2"/>
  <c r="L5017" i="2" l="1"/>
  <c r="J5018" i="2"/>
  <c r="K5018" i="2" s="1"/>
  <c r="M5018" i="2" s="1"/>
  <c r="N5016" i="2"/>
  <c r="B5015" i="2"/>
  <c r="A5015" i="2"/>
  <c r="Q5020" i="2"/>
  <c r="I5019" i="2"/>
  <c r="H5019" i="2"/>
  <c r="L5018" i="2" l="1"/>
  <c r="J5019" i="2"/>
  <c r="K5019" i="2" s="1"/>
  <c r="M5019" i="2" s="1"/>
  <c r="N5017" i="2"/>
  <c r="B5016" i="2"/>
  <c r="A5016" i="2"/>
  <c r="Q5021" i="2"/>
  <c r="I5020" i="2"/>
  <c r="H5020" i="2"/>
  <c r="L5019" i="2" l="1"/>
  <c r="J5020" i="2"/>
  <c r="K5020" i="2" s="1"/>
  <c r="M5020" i="2" s="1"/>
  <c r="N5018" i="2"/>
  <c r="B5017" i="2"/>
  <c r="A5017" i="2"/>
  <c r="Q5022" i="2"/>
  <c r="I5021" i="2"/>
  <c r="H5021" i="2"/>
  <c r="L5020" i="2" l="1"/>
  <c r="J5021" i="2"/>
  <c r="K5021" i="2" s="1"/>
  <c r="M5021" i="2" s="1"/>
  <c r="N5019" i="2"/>
  <c r="B5018" i="2"/>
  <c r="A5018" i="2"/>
  <c r="Q5023" i="2"/>
  <c r="I5022" i="2"/>
  <c r="H5022" i="2"/>
  <c r="L5021" i="2" l="1"/>
  <c r="J5022" i="2"/>
  <c r="K5022" i="2" s="1"/>
  <c r="M5022" i="2" s="1"/>
  <c r="N5020" i="2"/>
  <c r="B5019" i="2"/>
  <c r="A5019" i="2"/>
  <c r="Q5024" i="2"/>
  <c r="I5023" i="2"/>
  <c r="H5023" i="2"/>
  <c r="L5022" i="2" l="1"/>
  <c r="J5023" i="2"/>
  <c r="K5023" i="2" s="1"/>
  <c r="M5023" i="2" s="1"/>
  <c r="N5021" i="2"/>
  <c r="B5020" i="2"/>
  <c r="A5020" i="2"/>
  <c r="Q5025" i="2"/>
  <c r="I5024" i="2"/>
  <c r="H5024" i="2"/>
  <c r="L5023" i="2" l="1"/>
  <c r="J5024" i="2"/>
  <c r="K5024" i="2" s="1"/>
  <c r="M5024" i="2" s="1"/>
  <c r="N5022" i="2"/>
  <c r="B5021" i="2"/>
  <c r="A5021" i="2"/>
  <c r="Q5026" i="2"/>
  <c r="I5025" i="2"/>
  <c r="H5025" i="2"/>
  <c r="L5024" i="2" l="1"/>
  <c r="J5025" i="2"/>
  <c r="K5025" i="2" s="1"/>
  <c r="M5025" i="2" s="1"/>
  <c r="N5023" i="2"/>
  <c r="B5022" i="2"/>
  <c r="A5022" i="2"/>
  <c r="Q5027" i="2"/>
  <c r="I5026" i="2"/>
  <c r="H5026" i="2"/>
  <c r="L5025" i="2" l="1"/>
  <c r="J5026" i="2"/>
  <c r="K5026" i="2" s="1"/>
  <c r="M5026" i="2" s="1"/>
  <c r="N5024" i="2"/>
  <c r="B5023" i="2"/>
  <c r="A5023" i="2"/>
  <c r="Q5028" i="2"/>
  <c r="I5027" i="2"/>
  <c r="H5027" i="2"/>
  <c r="L5026" i="2" l="1"/>
  <c r="J5027" i="2"/>
  <c r="K5027" i="2" s="1"/>
  <c r="M5027" i="2" s="1"/>
  <c r="N5025" i="2"/>
  <c r="B5024" i="2"/>
  <c r="A5024" i="2"/>
  <c r="Q5029" i="2"/>
  <c r="I5028" i="2"/>
  <c r="H5028" i="2"/>
  <c r="L5027" i="2" l="1"/>
  <c r="J5028" i="2"/>
  <c r="K5028" i="2" s="1"/>
  <c r="M5028" i="2" s="1"/>
  <c r="N5026" i="2"/>
  <c r="B5025" i="2"/>
  <c r="A5025" i="2"/>
  <c r="Q5030" i="2"/>
  <c r="I5029" i="2"/>
  <c r="H5029" i="2"/>
  <c r="L5028" i="2" l="1"/>
  <c r="J5029" i="2"/>
  <c r="K5029" i="2" s="1"/>
  <c r="M5029" i="2" s="1"/>
  <c r="N5027" i="2"/>
  <c r="B5026" i="2"/>
  <c r="A5026" i="2"/>
  <c r="Q5031" i="2"/>
  <c r="I5030" i="2"/>
  <c r="H5030" i="2"/>
  <c r="L5029" i="2" l="1"/>
  <c r="J5030" i="2"/>
  <c r="K5030" i="2" s="1"/>
  <c r="M5030" i="2" s="1"/>
  <c r="N5028" i="2"/>
  <c r="B5027" i="2"/>
  <c r="A5027" i="2"/>
  <c r="Q5032" i="2"/>
  <c r="H5031" i="2"/>
  <c r="I5031" i="2"/>
  <c r="L5030" i="2" l="1"/>
  <c r="J5031" i="2"/>
  <c r="K5031" i="2" s="1"/>
  <c r="M5031" i="2" s="1"/>
  <c r="N5029" i="2"/>
  <c r="B5028" i="2"/>
  <c r="A5028" i="2"/>
  <c r="Q5033" i="2"/>
  <c r="I5032" i="2"/>
  <c r="H5032" i="2"/>
  <c r="L5031" i="2" l="1"/>
  <c r="J5032" i="2"/>
  <c r="K5032" i="2" s="1"/>
  <c r="M5032" i="2" s="1"/>
  <c r="N5030" i="2"/>
  <c r="B5029" i="2"/>
  <c r="A5029" i="2"/>
  <c r="Q5034" i="2"/>
  <c r="I5033" i="2"/>
  <c r="H5033" i="2"/>
  <c r="L5032" i="2" l="1"/>
  <c r="J5033" i="2"/>
  <c r="K5033" i="2" s="1"/>
  <c r="M5033" i="2" s="1"/>
  <c r="N5031" i="2"/>
  <c r="B5030" i="2"/>
  <c r="A5030" i="2"/>
  <c r="Q5035" i="2"/>
  <c r="I5034" i="2"/>
  <c r="H5034" i="2"/>
  <c r="L5033" i="2" l="1"/>
  <c r="J5034" i="2"/>
  <c r="K5034" i="2" s="1"/>
  <c r="M5034" i="2" s="1"/>
  <c r="N5032" i="2"/>
  <c r="B5031" i="2"/>
  <c r="A5031" i="2"/>
  <c r="Q5036" i="2"/>
  <c r="I5035" i="2"/>
  <c r="H5035" i="2"/>
  <c r="L5034" i="2" l="1"/>
  <c r="J5035" i="2"/>
  <c r="K5035" i="2" s="1"/>
  <c r="M5035" i="2" s="1"/>
  <c r="N5033" i="2"/>
  <c r="B5032" i="2"/>
  <c r="A5032" i="2"/>
  <c r="Q5037" i="2"/>
  <c r="I5036" i="2"/>
  <c r="H5036" i="2"/>
  <c r="L5035" i="2" l="1"/>
  <c r="J5036" i="2"/>
  <c r="K5036" i="2" s="1"/>
  <c r="M5036" i="2" s="1"/>
  <c r="N5034" i="2"/>
  <c r="B5033" i="2"/>
  <c r="A5033" i="2"/>
  <c r="Q5038" i="2"/>
  <c r="I5037" i="2"/>
  <c r="H5037" i="2"/>
  <c r="L5036" i="2" l="1"/>
  <c r="J5037" i="2"/>
  <c r="K5037" i="2" s="1"/>
  <c r="M5037" i="2" s="1"/>
  <c r="N5035" i="2"/>
  <c r="B5034" i="2"/>
  <c r="A5034" i="2"/>
  <c r="Q5039" i="2"/>
  <c r="I5038" i="2"/>
  <c r="H5038" i="2"/>
  <c r="L5037" i="2" l="1"/>
  <c r="J5038" i="2"/>
  <c r="K5038" i="2" s="1"/>
  <c r="M5038" i="2" s="1"/>
  <c r="N5036" i="2"/>
  <c r="B5035" i="2"/>
  <c r="A5035" i="2"/>
  <c r="Q5040" i="2"/>
  <c r="I5039" i="2"/>
  <c r="H5039" i="2"/>
  <c r="L5038" i="2" l="1"/>
  <c r="J5039" i="2"/>
  <c r="K5039" i="2" s="1"/>
  <c r="M5039" i="2" s="1"/>
  <c r="N5037" i="2"/>
  <c r="B5036" i="2"/>
  <c r="A5036" i="2"/>
  <c r="Q5041" i="2"/>
  <c r="I5040" i="2"/>
  <c r="H5040" i="2"/>
  <c r="L5039" i="2" l="1"/>
  <c r="J5040" i="2"/>
  <c r="K5040" i="2" s="1"/>
  <c r="M5040" i="2" s="1"/>
  <c r="N5038" i="2"/>
  <c r="B5037" i="2"/>
  <c r="A5037" i="2"/>
  <c r="Q5042" i="2"/>
  <c r="I5041" i="2"/>
  <c r="H5041" i="2"/>
  <c r="L5040" i="2" l="1"/>
  <c r="J5041" i="2"/>
  <c r="K5041" i="2" s="1"/>
  <c r="M5041" i="2" s="1"/>
  <c r="N5039" i="2"/>
  <c r="B5038" i="2"/>
  <c r="A5038" i="2"/>
  <c r="Q5043" i="2"/>
  <c r="I5042" i="2"/>
  <c r="H5042" i="2"/>
  <c r="L5041" i="2" l="1"/>
  <c r="J5042" i="2"/>
  <c r="K5042" i="2" s="1"/>
  <c r="M5042" i="2" s="1"/>
  <c r="N5040" i="2"/>
  <c r="B5039" i="2"/>
  <c r="A5039" i="2"/>
  <c r="Q5044" i="2"/>
  <c r="I5043" i="2"/>
  <c r="H5043" i="2"/>
  <c r="L5042" i="2" l="1"/>
  <c r="J5043" i="2"/>
  <c r="K5043" i="2" s="1"/>
  <c r="M5043" i="2" s="1"/>
  <c r="N5041" i="2"/>
  <c r="B5040" i="2"/>
  <c r="A5040" i="2"/>
  <c r="Q5045" i="2"/>
  <c r="I5044" i="2"/>
  <c r="H5044" i="2"/>
  <c r="L5043" i="2" l="1"/>
  <c r="J5044" i="2"/>
  <c r="K5044" i="2" s="1"/>
  <c r="M5044" i="2" s="1"/>
  <c r="N5042" i="2"/>
  <c r="B5041" i="2"/>
  <c r="A5041" i="2"/>
  <c r="Q5046" i="2"/>
  <c r="I5045" i="2"/>
  <c r="H5045" i="2"/>
  <c r="L5044" i="2" l="1"/>
  <c r="J5045" i="2"/>
  <c r="K5045" i="2" s="1"/>
  <c r="M5045" i="2" s="1"/>
  <c r="N5043" i="2"/>
  <c r="B5042" i="2"/>
  <c r="A5042" i="2"/>
  <c r="Q5047" i="2"/>
  <c r="I5046" i="2"/>
  <c r="H5046" i="2"/>
  <c r="L5045" i="2" l="1"/>
  <c r="J5046" i="2"/>
  <c r="K5046" i="2" s="1"/>
  <c r="M5046" i="2" s="1"/>
  <c r="N5044" i="2"/>
  <c r="B5043" i="2"/>
  <c r="A5043" i="2"/>
  <c r="Q5048" i="2"/>
  <c r="I5047" i="2"/>
  <c r="H5047" i="2"/>
  <c r="L5046" i="2" l="1"/>
  <c r="J5047" i="2"/>
  <c r="K5047" i="2" s="1"/>
  <c r="M5047" i="2" s="1"/>
  <c r="N5045" i="2"/>
  <c r="B5044" i="2"/>
  <c r="A5044" i="2"/>
  <c r="Q5049" i="2"/>
  <c r="I5048" i="2"/>
  <c r="H5048" i="2"/>
  <c r="L5047" i="2" l="1"/>
  <c r="J5048" i="2"/>
  <c r="K5048" i="2" s="1"/>
  <c r="M5048" i="2" s="1"/>
  <c r="N5046" i="2"/>
  <c r="B5045" i="2"/>
  <c r="A5045" i="2"/>
  <c r="Q5050" i="2"/>
  <c r="I5049" i="2"/>
  <c r="H5049" i="2"/>
  <c r="L5048" i="2" l="1"/>
  <c r="J5049" i="2"/>
  <c r="K5049" i="2" s="1"/>
  <c r="M5049" i="2" s="1"/>
  <c r="N5047" i="2"/>
  <c r="B5046" i="2"/>
  <c r="A5046" i="2"/>
  <c r="Q5051" i="2"/>
  <c r="I5050" i="2"/>
  <c r="H5050" i="2"/>
  <c r="L5049" i="2" l="1"/>
  <c r="J5050" i="2"/>
  <c r="K5050" i="2" s="1"/>
  <c r="M5050" i="2" s="1"/>
  <c r="N5048" i="2"/>
  <c r="B5047" i="2"/>
  <c r="A5047" i="2"/>
  <c r="Q5052" i="2"/>
  <c r="I5051" i="2"/>
  <c r="H5051" i="2"/>
  <c r="L5050" i="2" l="1"/>
  <c r="J5051" i="2"/>
  <c r="K5051" i="2" s="1"/>
  <c r="M5051" i="2" s="1"/>
  <c r="N5049" i="2"/>
  <c r="B5048" i="2"/>
  <c r="A5048" i="2"/>
  <c r="Q5053" i="2"/>
  <c r="I5052" i="2"/>
  <c r="H5052" i="2"/>
  <c r="L5051" i="2" l="1"/>
  <c r="J5052" i="2"/>
  <c r="K5052" i="2" s="1"/>
  <c r="M5052" i="2" s="1"/>
  <c r="N5050" i="2"/>
  <c r="B5049" i="2"/>
  <c r="A5049" i="2"/>
  <c r="Q5054" i="2"/>
  <c r="I5053" i="2"/>
  <c r="H5053" i="2"/>
  <c r="L5052" i="2" l="1"/>
  <c r="J5053" i="2"/>
  <c r="K5053" i="2" s="1"/>
  <c r="M5053" i="2" s="1"/>
  <c r="N5051" i="2"/>
  <c r="B5050" i="2"/>
  <c r="A5050" i="2"/>
  <c r="Q5055" i="2"/>
  <c r="I5054" i="2"/>
  <c r="H5054" i="2"/>
  <c r="L5053" i="2" l="1"/>
  <c r="J5054" i="2"/>
  <c r="K5054" i="2" s="1"/>
  <c r="M5054" i="2" s="1"/>
  <c r="N5052" i="2"/>
  <c r="B5051" i="2"/>
  <c r="A5051" i="2"/>
  <c r="Q5056" i="2"/>
  <c r="I5055" i="2"/>
  <c r="H5055" i="2"/>
  <c r="L5054" i="2" l="1"/>
  <c r="B5052" i="2"/>
  <c r="J5055" i="2"/>
  <c r="K5055" i="2" s="1"/>
  <c r="M5055" i="2" s="1"/>
  <c r="A5052" i="2"/>
  <c r="N5053" i="2"/>
  <c r="Q5057" i="2"/>
  <c r="I5056" i="2"/>
  <c r="H5056" i="2"/>
  <c r="L5055" i="2" l="1"/>
  <c r="J5056" i="2"/>
  <c r="K5056" i="2" s="1"/>
  <c r="M5056" i="2" s="1"/>
  <c r="N5054" i="2"/>
  <c r="B5053" i="2"/>
  <c r="A5053" i="2"/>
  <c r="Q5058" i="2"/>
  <c r="I5057" i="2"/>
  <c r="H5057" i="2"/>
  <c r="L5056" i="2" l="1"/>
  <c r="J5057" i="2"/>
  <c r="K5057" i="2" s="1"/>
  <c r="M5057" i="2" s="1"/>
  <c r="N5055" i="2"/>
  <c r="B5054" i="2"/>
  <c r="A5054" i="2"/>
  <c r="Q5059" i="2"/>
  <c r="I5058" i="2"/>
  <c r="H5058" i="2"/>
  <c r="L5057" i="2" l="1"/>
  <c r="J5058" i="2"/>
  <c r="K5058" i="2" s="1"/>
  <c r="M5058" i="2" s="1"/>
  <c r="N5056" i="2"/>
  <c r="B5055" i="2"/>
  <c r="A5055" i="2"/>
  <c r="Q5060" i="2"/>
  <c r="I5059" i="2"/>
  <c r="H5059" i="2"/>
  <c r="L5058" i="2" l="1"/>
  <c r="J5059" i="2"/>
  <c r="K5059" i="2" s="1"/>
  <c r="M5059" i="2" s="1"/>
  <c r="N5057" i="2"/>
  <c r="B5056" i="2"/>
  <c r="A5056" i="2"/>
  <c r="Q5061" i="2"/>
  <c r="I5060" i="2"/>
  <c r="H5060" i="2"/>
  <c r="L5059" i="2" l="1"/>
  <c r="J5060" i="2"/>
  <c r="K5060" i="2" s="1"/>
  <c r="M5060" i="2" s="1"/>
  <c r="N5058" i="2"/>
  <c r="B5057" i="2"/>
  <c r="A5057" i="2"/>
  <c r="Q5062" i="2"/>
  <c r="I5061" i="2"/>
  <c r="H5061" i="2"/>
  <c r="L5060" i="2" l="1"/>
  <c r="J5061" i="2"/>
  <c r="K5061" i="2" s="1"/>
  <c r="M5061" i="2" s="1"/>
  <c r="N5059" i="2"/>
  <c r="B5058" i="2"/>
  <c r="A5058" i="2"/>
  <c r="Q5063" i="2"/>
  <c r="I5062" i="2"/>
  <c r="H5062" i="2"/>
  <c r="L5061" i="2" l="1"/>
  <c r="J5062" i="2"/>
  <c r="K5062" i="2" s="1"/>
  <c r="M5062" i="2" s="1"/>
  <c r="N5060" i="2"/>
  <c r="B5059" i="2"/>
  <c r="A5059" i="2"/>
  <c r="Q5064" i="2"/>
  <c r="H5063" i="2"/>
  <c r="I5063" i="2"/>
  <c r="L5062" i="2" l="1"/>
  <c r="J5063" i="2"/>
  <c r="K5063" i="2" s="1"/>
  <c r="M5063" i="2" s="1"/>
  <c r="N5061" i="2"/>
  <c r="B5060" i="2"/>
  <c r="A5060" i="2"/>
  <c r="Q5065" i="2"/>
  <c r="I5064" i="2"/>
  <c r="H5064" i="2"/>
  <c r="L5063" i="2" l="1"/>
  <c r="J5064" i="2"/>
  <c r="K5064" i="2" s="1"/>
  <c r="M5064" i="2" s="1"/>
  <c r="N5062" i="2"/>
  <c r="B5061" i="2"/>
  <c r="A5061" i="2"/>
  <c r="Q5066" i="2"/>
  <c r="I5065" i="2"/>
  <c r="H5065" i="2"/>
  <c r="L5064" i="2" l="1"/>
  <c r="J5065" i="2"/>
  <c r="K5065" i="2" s="1"/>
  <c r="M5065" i="2" s="1"/>
  <c r="N5063" i="2"/>
  <c r="B5062" i="2"/>
  <c r="A5062" i="2"/>
  <c r="Q5067" i="2"/>
  <c r="I5066" i="2"/>
  <c r="H5066" i="2"/>
  <c r="L5065" i="2" l="1"/>
  <c r="J5066" i="2"/>
  <c r="K5066" i="2" s="1"/>
  <c r="M5066" i="2" s="1"/>
  <c r="N5064" i="2"/>
  <c r="B5063" i="2"/>
  <c r="A5063" i="2"/>
  <c r="Q5068" i="2"/>
  <c r="I5067" i="2"/>
  <c r="H5067" i="2"/>
  <c r="L5066" i="2" l="1"/>
  <c r="J5067" i="2"/>
  <c r="K5067" i="2" s="1"/>
  <c r="M5067" i="2" s="1"/>
  <c r="N5065" i="2"/>
  <c r="B5064" i="2"/>
  <c r="A5064" i="2"/>
  <c r="Q5069" i="2"/>
  <c r="I5068" i="2"/>
  <c r="H5068" i="2"/>
  <c r="L5067" i="2" l="1"/>
  <c r="J5068" i="2"/>
  <c r="K5068" i="2" s="1"/>
  <c r="M5068" i="2" s="1"/>
  <c r="N5066" i="2"/>
  <c r="B5065" i="2"/>
  <c r="A5065" i="2"/>
  <c r="Q5070" i="2"/>
  <c r="I5069" i="2"/>
  <c r="H5069" i="2"/>
  <c r="L5068" i="2" l="1"/>
  <c r="J5069" i="2"/>
  <c r="K5069" i="2" s="1"/>
  <c r="M5069" i="2" s="1"/>
  <c r="N5067" i="2"/>
  <c r="B5066" i="2"/>
  <c r="A5066" i="2"/>
  <c r="Q5071" i="2"/>
  <c r="I5070" i="2"/>
  <c r="H5070" i="2"/>
  <c r="L5069" i="2" l="1"/>
  <c r="J5070" i="2"/>
  <c r="K5070" i="2" s="1"/>
  <c r="M5070" i="2" s="1"/>
  <c r="N5068" i="2"/>
  <c r="B5067" i="2"/>
  <c r="A5067" i="2"/>
  <c r="Q5072" i="2"/>
  <c r="I5071" i="2"/>
  <c r="H5071" i="2"/>
  <c r="L5070" i="2" l="1"/>
  <c r="J5071" i="2"/>
  <c r="K5071" i="2" s="1"/>
  <c r="M5071" i="2" s="1"/>
  <c r="N5069" i="2"/>
  <c r="B5068" i="2"/>
  <c r="A5068" i="2"/>
  <c r="Q5073" i="2"/>
  <c r="I5072" i="2"/>
  <c r="H5072" i="2"/>
  <c r="L5071" i="2" l="1"/>
  <c r="J5072" i="2"/>
  <c r="K5072" i="2" s="1"/>
  <c r="M5072" i="2" s="1"/>
  <c r="N5070" i="2"/>
  <c r="B5069" i="2"/>
  <c r="A5069" i="2"/>
  <c r="Q5074" i="2"/>
  <c r="I5073" i="2"/>
  <c r="H5073" i="2"/>
  <c r="L5072" i="2" l="1"/>
  <c r="J5073" i="2"/>
  <c r="K5073" i="2" s="1"/>
  <c r="M5073" i="2" s="1"/>
  <c r="N5071" i="2"/>
  <c r="B5070" i="2"/>
  <c r="A5070" i="2"/>
  <c r="Q5075" i="2"/>
  <c r="I5074" i="2"/>
  <c r="H5074" i="2"/>
  <c r="L5073" i="2" l="1"/>
  <c r="J5074" i="2"/>
  <c r="K5074" i="2" s="1"/>
  <c r="M5074" i="2" s="1"/>
  <c r="N5072" i="2"/>
  <c r="B5071" i="2"/>
  <c r="A5071" i="2"/>
  <c r="Q5076" i="2"/>
  <c r="I5075" i="2"/>
  <c r="H5075" i="2"/>
  <c r="L5074" i="2" l="1"/>
  <c r="J5075" i="2"/>
  <c r="K5075" i="2" s="1"/>
  <c r="M5075" i="2" s="1"/>
  <c r="N5073" i="2"/>
  <c r="B5072" i="2"/>
  <c r="A5072" i="2"/>
  <c r="Q5077" i="2"/>
  <c r="I5076" i="2"/>
  <c r="H5076" i="2"/>
  <c r="L5075" i="2" l="1"/>
  <c r="J5076" i="2"/>
  <c r="K5076" i="2" s="1"/>
  <c r="M5076" i="2" s="1"/>
  <c r="N5074" i="2"/>
  <c r="B5073" i="2"/>
  <c r="A5073" i="2"/>
  <c r="Q5078" i="2"/>
  <c r="I5077" i="2"/>
  <c r="H5077" i="2"/>
  <c r="L5076" i="2" l="1"/>
  <c r="J5077" i="2"/>
  <c r="K5077" i="2" s="1"/>
  <c r="M5077" i="2" s="1"/>
  <c r="N5075" i="2"/>
  <c r="B5074" i="2"/>
  <c r="A5074" i="2"/>
  <c r="Q5079" i="2"/>
  <c r="I5078" i="2"/>
  <c r="H5078" i="2"/>
  <c r="L5077" i="2" l="1"/>
  <c r="J5078" i="2"/>
  <c r="K5078" i="2" s="1"/>
  <c r="M5078" i="2" s="1"/>
  <c r="N5076" i="2"/>
  <c r="B5075" i="2"/>
  <c r="A5075" i="2"/>
  <c r="Q5080" i="2"/>
  <c r="I5079" i="2"/>
  <c r="H5079" i="2"/>
  <c r="L5078" i="2" l="1"/>
  <c r="J5079" i="2"/>
  <c r="K5079" i="2" s="1"/>
  <c r="M5079" i="2" s="1"/>
  <c r="N5077" i="2"/>
  <c r="B5076" i="2"/>
  <c r="A5076" i="2"/>
  <c r="Q5081" i="2"/>
  <c r="I5080" i="2"/>
  <c r="H5080" i="2"/>
  <c r="L5079" i="2" l="1"/>
  <c r="J5080" i="2"/>
  <c r="K5080" i="2" s="1"/>
  <c r="M5080" i="2" s="1"/>
  <c r="N5078" i="2"/>
  <c r="B5077" i="2"/>
  <c r="A5077" i="2"/>
  <c r="Q5082" i="2"/>
  <c r="I5081" i="2"/>
  <c r="H5081" i="2"/>
  <c r="L5080" i="2" l="1"/>
  <c r="J5081" i="2"/>
  <c r="K5081" i="2" s="1"/>
  <c r="M5081" i="2" s="1"/>
  <c r="N5079" i="2"/>
  <c r="B5078" i="2"/>
  <c r="A5078" i="2"/>
  <c r="Q5083" i="2"/>
  <c r="I5082" i="2"/>
  <c r="H5082" i="2"/>
  <c r="L5081" i="2" l="1"/>
  <c r="J5082" i="2"/>
  <c r="K5082" i="2" s="1"/>
  <c r="M5082" i="2" s="1"/>
  <c r="B5079" i="2"/>
  <c r="A5079" i="2"/>
  <c r="Q5084" i="2"/>
  <c r="I5083" i="2"/>
  <c r="H5083" i="2"/>
  <c r="L5082" i="2" l="1"/>
  <c r="J5083" i="2"/>
  <c r="K5083" i="2" s="1"/>
  <c r="M5083" i="2" s="1"/>
  <c r="N5081" i="2"/>
  <c r="B5081" i="2" s="1"/>
  <c r="N5080" i="2"/>
  <c r="Q5085" i="2"/>
  <c r="I5084" i="2"/>
  <c r="H5084" i="2"/>
  <c r="L5083" i="2" l="1"/>
  <c r="A5080" i="2"/>
  <c r="J5084" i="2"/>
  <c r="K5084" i="2" s="1"/>
  <c r="M5084" i="2" s="1"/>
  <c r="N5082" i="2"/>
  <c r="A5081" i="2"/>
  <c r="B5080" i="2"/>
  <c r="Q5086" i="2"/>
  <c r="I5085" i="2"/>
  <c r="H5085" i="2"/>
  <c r="L5084" i="2" l="1"/>
  <c r="A5082" i="2"/>
  <c r="J5085" i="2"/>
  <c r="K5085" i="2" s="1"/>
  <c r="M5085" i="2" s="1"/>
  <c r="B5082" i="2"/>
  <c r="N5083" i="2"/>
  <c r="Q5087" i="2"/>
  <c r="I5086" i="2"/>
  <c r="H5086" i="2"/>
  <c r="L5085" i="2" l="1"/>
  <c r="J5086" i="2"/>
  <c r="K5086" i="2" s="1"/>
  <c r="M5086" i="2" s="1"/>
  <c r="N5084" i="2"/>
  <c r="B5083" i="2"/>
  <c r="A5083" i="2"/>
  <c r="Q5088" i="2"/>
  <c r="I5087" i="2"/>
  <c r="H5087" i="2"/>
  <c r="L5086" i="2" l="1"/>
  <c r="J5087" i="2"/>
  <c r="K5087" i="2" s="1"/>
  <c r="M5087" i="2" s="1"/>
  <c r="N5085" i="2"/>
  <c r="B5084" i="2"/>
  <c r="A5084" i="2"/>
  <c r="Q5089" i="2"/>
  <c r="I5088" i="2"/>
  <c r="H5088" i="2"/>
  <c r="L5087" i="2" l="1"/>
  <c r="J5088" i="2"/>
  <c r="K5088" i="2" s="1"/>
  <c r="M5088" i="2" s="1"/>
  <c r="N5086" i="2"/>
  <c r="B5085" i="2"/>
  <c r="A5085" i="2"/>
  <c r="Q5090" i="2"/>
  <c r="I5089" i="2"/>
  <c r="H5089" i="2"/>
  <c r="L5088" i="2" l="1"/>
  <c r="J5089" i="2"/>
  <c r="K5089" i="2" s="1"/>
  <c r="M5089" i="2" s="1"/>
  <c r="N5087" i="2"/>
  <c r="B5086" i="2"/>
  <c r="A5086" i="2"/>
  <c r="Q5091" i="2"/>
  <c r="I5090" i="2"/>
  <c r="H5090" i="2"/>
  <c r="L5089" i="2" l="1"/>
  <c r="J5090" i="2"/>
  <c r="K5090" i="2" s="1"/>
  <c r="M5090" i="2" s="1"/>
  <c r="N5088" i="2"/>
  <c r="B5087" i="2"/>
  <c r="A5087" i="2"/>
  <c r="Q5092" i="2"/>
  <c r="I5091" i="2"/>
  <c r="H5091" i="2"/>
  <c r="L5090" i="2" l="1"/>
  <c r="J5091" i="2"/>
  <c r="K5091" i="2" s="1"/>
  <c r="M5091" i="2" s="1"/>
  <c r="B5088" i="2"/>
  <c r="A5088" i="2"/>
  <c r="Q5093" i="2"/>
  <c r="I5092" i="2"/>
  <c r="H5092" i="2"/>
  <c r="L5091" i="2" l="1"/>
  <c r="J5092" i="2"/>
  <c r="K5092" i="2" s="1"/>
  <c r="M5092" i="2" s="1"/>
  <c r="N5090" i="2"/>
  <c r="N5089" i="2"/>
  <c r="Q5094" i="2"/>
  <c r="I5093" i="2"/>
  <c r="H5093" i="2"/>
  <c r="L5092" i="2" l="1"/>
  <c r="B5089" i="2"/>
  <c r="J5093" i="2"/>
  <c r="K5093" i="2" s="1"/>
  <c r="M5093" i="2" s="1"/>
  <c r="A5089" i="2"/>
  <c r="N5091" i="2"/>
  <c r="B5090" i="2"/>
  <c r="A5090" i="2"/>
  <c r="Q5095" i="2"/>
  <c r="I5094" i="2"/>
  <c r="H5094" i="2"/>
  <c r="L5093" i="2" l="1"/>
  <c r="J5094" i="2"/>
  <c r="K5094" i="2" s="1"/>
  <c r="M5094" i="2" s="1"/>
  <c r="N5092" i="2"/>
  <c r="B5091" i="2"/>
  <c r="A5091" i="2"/>
  <c r="Q5096" i="2"/>
  <c r="I5095" i="2"/>
  <c r="H5095" i="2"/>
  <c r="L5094" i="2" l="1"/>
  <c r="J5095" i="2"/>
  <c r="K5095" i="2" s="1"/>
  <c r="M5095" i="2" s="1"/>
  <c r="N5093" i="2"/>
  <c r="B5092" i="2"/>
  <c r="A5092" i="2"/>
  <c r="Q5097" i="2"/>
  <c r="I5096" i="2"/>
  <c r="H5096" i="2"/>
  <c r="L5095" i="2" l="1"/>
  <c r="J5096" i="2"/>
  <c r="K5096" i="2" s="1"/>
  <c r="M5096" i="2" s="1"/>
  <c r="N5094" i="2"/>
  <c r="B5093" i="2"/>
  <c r="A5093" i="2"/>
  <c r="Q5098" i="2"/>
  <c r="I5097" i="2"/>
  <c r="H5097" i="2"/>
  <c r="L5096" i="2" l="1"/>
  <c r="J5097" i="2"/>
  <c r="K5097" i="2" s="1"/>
  <c r="M5097" i="2" s="1"/>
  <c r="N5095" i="2"/>
  <c r="B5094" i="2"/>
  <c r="A5094" i="2"/>
  <c r="Q5099" i="2"/>
  <c r="I5098" i="2"/>
  <c r="H5098" i="2"/>
  <c r="L5097" i="2" l="1"/>
  <c r="J5098" i="2"/>
  <c r="K5098" i="2" s="1"/>
  <c r="M5098" i="2" s="1"/>
  <c r="N5096" i="2"/>
  <c r="B5095" i="2"/>
  <c r="A5095" i="2"/>
  <c r="Q5100" i="2"/>
  <c r="I5099" i="2"/>
  <c r="H5099" i="2"/>
  <c r="L5098" i="2" l="1"/>
  <c r="J5099" i="2"/>
  <c r="K5099" i="2" s="1"/>
  <c r="M5099" i="2" s="1"/>
  <c r="N5097" i="2"/>
  <c r="B5096" i="2"/>
  <c r="A5096" i="2"/>
  <c r="Q5101" i="2"/>
  <c r="I5100" i="2"/>
  <c r="H5100" i="2"/>
  <c r="L5099" i="2" l="1"/>
  <c r="J5100" i="2"/>
  <c r="K5100" i="2" s="1"/>
  <c r="M5100" i="2" s="1"/>
  <c r="N5098" i="2"/>
  <c r="B5097" i="2"/>
  <c r="A5097" i="2"/>
  <c r="Q5102" i="2"/>
  <c r="I5101" i="2"/>
  <c r="H5101" i="2"/>
  <c r="L5100" i="2" l="1"/>
  <c r="J5101" i="2"/>
  <c r="K5101" i="2" s="1"/>
  <c r="M5101" i="2" s="1"/>
  <c r="N5099" i="2"/>
  <c r="B5098" i="2"/>
  <c r="A5098" i="2"/>
  <c r="Q5103" i="2"/>
  <c r="I5102" i="2"/>
  <c r="H5102" i="2"/>
  <c r="L5101" i="2" l="1"/>
  <c r="J5102" i="2"/>
  <c r="K5102" i="2" s="1"/>
  <c r="M5102" i="2" s="1"/>
  <c r="N5100" i="2"/>
  <c r="B5099" i="2"/>
  <c r="A5099" i="2"/>
  <c r="Q5104" i="2"/>
  <c r="I5103" i="2"/>
  <c r="H5103" i="2"/>
  <c r="L5102" i="2" l="1"/>
  <c r="J5103" i="2"/>
  <c r="K5103" i="2" s="1"/>
  <c r="M5103" i="2" s="1"/>
  <c r="N5101" i="2"/>
  <c r="B5100" i="2"/>
  <c r="A5100" i="2"/>
  <c r="Q5105" i="2"/>
  <c r="I5104" i="2"/>
  <c r="H5104" i="2"/>
  <c r="L5103" i="2" l="1"/>
  <c r="J5104" i="2"/>
  <c r="K5104" i="2" s="1"/>
  <c r="M5104" i="2" s="1"/>
  <c r="N5102" i="2"/>
  <c r="B5101" i="2"/>
  <c r="A5101" i="2"/>
  <c r="Q5106" i="2"/>
  <c r="I5105" i="2"/>
  <c r="H5105" i="2"/>
  <c r="L5104" i="2" l="1"/>
  <c r="J5105" i="2"/>
  <c r="K5105" i="2" s="1"/>
  <c r="M5105" i="2" s="1"/>
  <c r="N5103" i="2"/>
  <c r="B5102" i="2"/>
  <c r="A5102" i="2"/>
  <c r="Q5107" i="2"/>
  <c r="I5106" i="2"/>
  <c r="H5106" i="2"/>
  <c r="L5105" i="2" l="1"/>
  <c r="J5106" i="2"/>
  <c r="K5106" i="2" s="1"/>
  <c r="M5106" i="2" s="1"/>
  <c r="N5104" i="2"/>
  <c r="B5103" i="2"/>
  <c r="A5103" i="2"/>
  <c r="Q5108" i="2"/>
  <c r="I5107" i="2"/>
  <c r="H5107" i="2"/>
  <c r="L5106" i="2" l="1"/>
  <c r="J5107" i="2"/>
  <c r="K5107" i="2" s="1"/>
  <c r="M5107" i="2" s="1"/>
  <c r="N5105" i="2"/>
  <c r="B5104" i="2"/>
  <c r="A5104" i="2"/>
  <c r="Q5109" i="2"/>
  <c r="I5108" i="2"/>
  <c r="H5108" i="2"/>
  <c r="L5107" i="2" l="1"/>
  <c r="J5108" i="2"/>
  <c r="K5108" i="2" s="1"/>
  <c r="M5108" i="2" s="1"/>
  <c r="N5106" i="2"/>
  <c r="B5105" i="2"/>
  <c r="A5105" i="2"/>
  <c r="Q5110" i="2"/>
  <c r="I5109" i="2"/>
  <c r="H5109" i="2"/>
  <c r="L5108" i="2" l="1"/>
  <c r="J5109" i="2"/>
  <c r="K5109" i="2" s="1"/>
  <c r="M5109" i="2" s="1"/>
  <c r="N5107" i="2"/>
  <c r="B5106" i="2"/>
  <c r="A5106" i="2"/>
  <c r="Q5111" i="2"/>
  <c r="I5110" i="2"/>
  <c r="H5110" i="2"/>
  <c r="L5109" i="2" l="1"/>
  <c r="J5110" i="2"/>
  <c r="K5110" i="2" s="1"/>
  <c r="M5110" i="2" s="1"/>
  <c r="N5108" i="2"/>
  <c r="B5107" i="2"/>
  <c r="A5107" i="2"/>
  <c r="Q5112" i="2"/>
  <c r="I5111" i="2"/>
  <c r="H5111" i="2"/>
  <c r="L5110" i="2" l="1"/>
  <c r="J5111" i="2"/>
  <c r="K5111" i="2" s="1"/>
  <c r="M5111" i="2" s="1"/>
  <c r="N5109" i="2"/>
  <c r="B5108" i="2"/>
  <c r="A5108" i="2"/>
  <c r="Q5113" i="2"/>
  <c r="I5112" i="2"/>
  <c r="H5112" i="2"/>
  <c r="L5111" i="2" l="1"/>
  <c r="J5112" i="2"/>
  <c r="K5112" i="2" s="1"/>
  <c r="M5112" i="2" s="1"/>
  <c r="N5110" i="2"/>
  <c r="B5109" i="2"/>
  <c r="A5109" i="2"/>
  <c r="Q5114" i="2"/>
  <c r="I5113" i="2"/>
  <c r="H5113" i="2"/>
  <c r="L5112" i="2" l="1"/>
  <c r="J5113" i="2"/>
  <c r="K5113" i="2" s="1"/>
  <c r="M5113" i="2" s="1"/>
  <c r="N5111" i="2"/>
  <c r="B5110" i="2"/>
  <c r="A5110" i="2"/>
  <c r="Q5115" i="2"/>
  <c r="I5114" i="2"/>
  <c r="H5114" i="2"/>
  <c r="L5113" i="2" l="1"/>
  <c r="J5114" i="2"/>
  <c r="K5114" i="2" s="1"/>
  <c r="M5114" i="2" s="1"/>
  <c r="N5112" i="2"/>
  <c r="B5111" i="2"/>
  <c r="A5111" i="2"/>
  <c r="Q5116" i="2"/>
  <c r="I5115" i="2"/>
  <c r="H5115" i="2"/>
  <c r="L5114" i="2" l="1"/>
  <c r="J5115" i="2"/>
  <c r="K5115" i="2" s="1"/>
  <c r="M5115" i="2" s="1"/>
  <c r="N5113" i="2"/>
  <c r="B5112" i="2"/>
  <c r="A5112" i="2"/>
  <c r="Q5117" i="2"/>
  <c r="I5116" i="2"/>
  <c r="H5116" i="2"/>
  <c r="L5115" i="2" l="1"/>
  <c r="J5116" i="2"/>
  <c r="K5116" i="2" s="1"/>
  <c r="M5116" i="2" s="1"/>
  <c r="N5114" i="2"/>
  <c r="B5113" i="2"/>
  <c r="A5113" i="2"/>
  <c r="Q5118" i="2"/>
  <c r="I5117" i="2"/>
  <c r="H5117" i="2"/>
  <c r="L5116" i="2" l="1"/>
  <c r="J5117" i="2"/>
  <c r="K5117" i="2" s="1"/>
  <c r="M5117" i="2" s="1"/>
  <c r="N5115" i="2"/>
  <c r="B5114" i="2"/>
  <c r="A5114" i="2"/>
  <c r="Q5119" i="2"/>
  <c r="I5118" i="2"/>
  <c r="H5118" i="2"/>
  <c r="L5117" i="2" l="1"/>
  <c r="J5118" i="2"/>
  <c r="K5118" i="2" s="1"/>
  <c r="M5118" i="2" s="1"/>
  <c r="B5115" i="2"/>
  <c r="A5115" i="2"/>
  <c r="Q5120" i="2"/>
  <c r="I5119" i="2"/>
  <c r="H5119" i="2"/>
  <c r="L5118" i="2" l="1"/>
  <c r="J5119" i="2"/>
  <c r="K5119" i="2" s="1"/>
  <c r="M5119" i="2" s="1"/>
  <c r="N5117" i="2"/>
  <c r="N5116" i="2"/>
  <c r="Q5121" i="2"/>
  <c r="I5120" i="2"/>
  <c r="H5120" i="2"/>
  <c r="L5119" i="2" l="1"/>
  <c r="B5116" i="2"/>
  <c r="J5120" i="2"/>
  <c r="K5120" i="2" s="1"/>
  <c r="M5120" i="2" s="1"/>
  <c r="A5116" i="2"/>
  <c r="N5118" i="2"/>
  <c r="B5117" i="2"/>
  <c r="A5117" i="2"/>
  <c r="Q5122" i="2"/>
  <c r="I5121" i="2"/>
  <c r="H5121" i="2"/>
  <c r="L5120" i="2" l="1"/>
  <c r="J5121" i="2"/>
  <c r="K5121" i="2" s="1"/>
  <c r="M5121" i="2" s="1"/>
  <c r="N5119" i="2"/>
  <c r="B5118" i="2"/>
  <c r="A5118" i="2"/>
  <c r="Q5123" i="2"/>
  <c r="I5122" i="2"/>
  <c r="H5122" i="2"/>
  <c r="L5121" i="2" l="1"/>
  <c r="J5122" i="2"/>
  <c r="K5122" i="2" s="1"/>
  <c r="M5122" i="2" s="1"/>
  <c r="N5120" i="2"/>
  <c r="B5119" i="2"/>
  <c r="A5119" i="2"/>
  <c r="Q5124" i="2"/>
  <c r="I5123" i="2"/>
  <c r="H5123" i="2"/>
  <c r="L5122" i="2" l="1"/>
  <c r="J5123" i="2"/>
  <c r="K5123" i="2" s="1"/>
  <c r="M5123" i="2" s="1"/>
  <c r="N5121" i="2"/>
  <c r="B5120" i="2"/>
  <c r="A5120" i="2"/>
  <c r="Q5125" i="2"/>
  <c r="I5124" i="2"/>
  <c r="H5124" i="2"/>
  <c r="L5123" i="2" l="1"/>
  <c r="J5124" i="2"/>
  <c r="K5124" i="2" s="1"/>
  <c r="M5124" i="2" s="1"/>
  <c r="N5122" i="2"/>
  <c r="B5121" i="2"/>
  <c r="A5121" i="2"/>
  <c r="Q5126" i="2"/>
  <c r="I5125" i="2"/>
  <c r="H5125" i="2"/>
  <c r="L5124" i="2" l="1"/>
  <c r="J5125" i="2"/>
  <c r="K5125" i="2" s="1"/>
  <c r="M5125" i="2" s="1"/>
  <c r="N5123" i="2"/>
  <c r="B5122" i="2"/>
  <c r="A5122" i="2"/>
  <c r="Q5127" i="2"/>
  <c r="I5126" i="2"/>
  <c r="H5126" i="2"/>
  <c r="L5125" i="2" l="1"/>
  <c r="J5126" i="2"/>
  <c r="K5126" i="2" s="1"/>
  <c r="M5126" i="2" s="1"/>
  <c r="N5124" i="2"/>
  <c r="B5123" i="2"/>
  <c r="A5123" i="2"/>
  <c r="Q5128" i="2"/>
  <c r="I5127" i="2"/>
  <c r="H5127" i="2"/>
  <c r="L5126" i="2" l="1"/>
  <c r="J5127" i="2"/>
  <c r="K5127" i="2" s="1"/>
  <c r="M5127" i="2" s="1"/>
  <c r="N5125" i="2"/>
  <c r="B5124" i="2"/>
  <c r="A5124" i="2"/>
  <c r="Q5129" i="2"/>
  <c r="I5128" i="2"/>
  <c r="H5128" i="2"/>
  <c r="L5127" i="2" l="1"/>
  <c r="J5128" i="2"/>
  <c r="K5128" i="2" s="1"/>
  <c r="M5128" i="2" s="1"/>
  <c r="N5126" i="2"/>
  <c r="B5125" i="2"/>
  <c r="A5125" i="2"/>
  <c r="Q5130" i="2"/>
  <c r="I5129" i="2"/>
  <c r="H5129" i="2"/>
  <c r="L5128" i="2" l="1"/>
  <c r="J5129" i="2"/>
  <c r="K5129" i="2" s="1"/>
  <c r="M5129" i="2" s="1"/>
  <c r="N5127" i="2"/>
  <c r="B5126" i="2"/>
  <c r="A5126" i="2"/>
  <c r="Q5131" i="2"/>
  <c r="I5130" i="2"/>
  <c r="H5130" i="2"/>
  <c r="L5129" i="2" l="1"/>
  <c r="J5130" i="2"/>
  <c r="K5130" i="2" s="1"/>
  <c r="M5130" i="2" s="1"/>
  <c r="N5128" i="2"/>
  <c r="B5127" i="2"/>
  <c r="A5127" i="2"/>
  <c r="Q5132" i="2"/>
  <c r="I5131" i="2"/>
  <c r="H5131" i="2"/>
  <c r="L5130" i="2" l="1"/>
  <c r="J5131" i="2"/>
  <c r="K5131" i="2" s="1"/>
  <c r="M5131" i="2" s="1"/>
  <c r="N5129" i="2"/>
  <c r="B5128" i="2"/>
  <c r="A5128" i="2"/>
  <c r="Q5133" i="2"/>
  <c r="I5132" i="2"/>
  <c r="H5132" i="2"/>
  <c r="L5131" i="2" l="1"/>
  <c r="J5132" i="2"/>
  <c r="K5132" i="2" s="1"/>
  <c r="M5132" i="2" s="1"/>
  <c r="N5130" i="2"/>
  <c r="B5129" i="2"/>
  <c r="A5129" i="2"/>
  <c r="Q5134" i="2"/>
  <c r="I5133" i="2"/>
  <c r="H5133" i="2"/>
  <c r="L5132" i="2" l="1"/>
  <c r="J5133" i="2"/>
  <c r="K5133" i="2" s="1"/>
  <c r="M5133" i="2" s="1"/>
  <c r="N5131" i="2"/>
  <c r="B5130" i="2"/>
  <c r="A5130" i="2"/>
  <c r="Q5135" i="2"/>
  <c r="I5134" i="2"/>
  <c r="H5134" i="2"/>
  <c r="L5133" i="2" l="1"/>
  <c r="J5134" i="2"/>
  <c r="K5134" i="2" s="1"/>
  <c r="M5134" i="2" s="1"/>
  <c r="N5132" i="2"/>
  <c r="B5131" i="2"/>
  <c r="A5131" i="2"/>
  <c r="Q5136" i="2"/>
  <c r="I5135" i="2"/>
  <c r="H5135" i="2"/>
  <c r="L5134" i="2" l="1"/>
  <c r="J5135" i="2"/>
  <c r="K5135" i="2" s="1"/>
  <c r="M5135" i="2" s="1"/>
  <c r="N5133" i="2"/>
  <c r="B5132" i="2"/>
  <c r="A5132" i="2"/>
  <c r="Q5137" i="2"/>
  <c r="I5136" i="2"/>
  <c r="H5136" i="2"/>
  <c r="L5135" i="2" l="1"/>
  <c r="J5136" i="2"/>
  <c r="K5136" i="2" s="1"/>
  <c r="M5136" i="2" s="1"/>
  <c r="N5134" i="2"/>
  <c r="B5133" i="2"/>
  <c r="A5133" i="2"/>
  <c r="Q5138" i="2"/>
  <c r="I5137" i="2"/>
  <c r="H5137" i="2"/>
  <c r="L5136" i="2" l="1"/>
  <c r="J5137" i="2"/>
  <c r="K5137" i="2" s="1"/>
  <c r="M5137" i="2" s="1"/>
  <c r="N5135" i="2"/>
  <c r="B5134" i="2"/>
  <c r="A5134" i="2"/>
  <c r="Q5139" i="2"/>
  <c r="I5138" i="2"/>
  <c r="H5138" i="2"/>
  <c r="L5137" i="2" l="1"/>
  <c r="J5138" i="2"/>
  <c r="K5138" i="2" s="1"/>
  <c r="M5138" i="2" s="1"/>
  <c r="N5136" i="2"/>
  <c r="B5135" i="2"/>
  <c r="A5135" i="2"/>
  <c r="Q5140" i="2"/>
  <c r="I5139" i="2"/>
  <c r="H5139" i="2"/>
  <c r="L5138" i="2" l="1"/>
  <c r="J5139" i="2"/>
  <c r="K5139" i="2" s="1"/>
  <c r="M5139" i="2" s="1"/>
  <c r="N5137" i="2"/>
  <c r="B5136" i="2"/>
  <c r="A5136" i="2"/>
  <c r="Q5141" i="2"/>
  <c r="I5140" i="2"/>
  <c r="H5140" i="2"/>
  <c r="L5139" i="2" l="1"/>
  <c r="J5140" i="2"/>
  <c r="K5140" i="2" s="1"/>
  <c r="M5140" i="2" s="1"/>
  <c r="N5138" i="2"/>
  <c r="B5137" i="2"/>
  <c r="A5137" i="2"/>
  <c r="Q5142" i="2"/>
  <c r="I5141" i="2"/>
  <c r="H5141" i="2"/>
  <c r="L5140" i="2" l="1"/>
  <c r="J5141" i="2"/>
  <c r="K5141" i="2" s="1"/>
  <c r="M5141" i="2" s="1"/>
  <c r="N5139" i="2"/>
  <c r="B5138" i="2"/>
  <c r="A5138" i="2"/>
  <c r="Q5143" i="2"/>
  <c r="I5142" i="2"/>
  <c r="H5142" i="2"/>
  <c r="L5141" i="2" l="1"/>
  <c r="J5142" i="2"/>
  <c r="K5142" i="2" s="1"/>
  <c r="M5142" i="2" s="1"/>
  <c r="N5140" i="2"/>
  <c r="B5139" i="2"/>
  <c r="A5139" i="2"/>
  <c r="Q5144" i="2"/>
  <c r="I5143" i="2"/>
  <c r="H5143" i="2"/>
  <c r="L5142" i="2" l="1"/>
  <c r="J5143" i="2"/>
  <c r="K5143" i="2" s="1"/>
  <c r="M5143" i="2" s="1"/>
  <c r="N5141" i="2"/>
  <c r="B5140" i="2"/>
  <c r="A5140" i="2"/>
  <c r="Q5145" i="2"/>
  <c r="I5144" i="2"/>
  <c r="H5144" i="2"/>
  <c r="L5143" i="2" l="1"/>
  <c r="J5144" i="2"/>
  <c r="K5144" i="2" s="1"/>
  <c r="M5144" i="2" s="1"/>
  <c r="N5142" i="2"/>
  <c r="B5141" i="2"/>
  <c r="A5141" i="2"/>
  <c r="Q5146" i="2"/>
  <c r="I5145" i="2"/>
  <c r="H5145" i="2"/>
  <c r="L5144" i="2" l="1"/>
  <c r="J5145" i="2"/>
  <c r="K5145" i="2" s="1"/>
  <c r="M5145" i="2" s="1"/>
  <c r="N5143" i="2"/>
  <c r="B5142" i="2"/>
  <c r="A5142" i="2"/>
  <c r="Q5147" i="2"/>
  <c r="I5146" i="2"/>
  <c r="H5146" i="2"/>
  <c r="L5145" i="2" l="1"/>
  <c r="J5146" i="2"/>
  <c r="K5146" i="2" s="1"/>
  <c r="M5146" i="2" s="1"/>
  <c r="N5144" i="2"/>
  <c r="B5143" i="2"/>
  <c r="A5143" i="2"/>
  <c r="Q5148" i="2"/>
  <c r="I5147" i="2"/>
  <c r="H5147" i="2"/>
  <c r="L5146" i="2" l="1"/>
  <c r="J5147" i="2"/>
  <c r="K5147" i="2" s="1"/>
  <c r="M5147" i="2" s="1"/>
  <c r="N5145" i="2"/>
  <c r="B5144" i="2"/>
  <c r="A5144" i="2"/>
  <c r="Q5149" i="2"/>
  <c r="I5148" i="2"/>
  <c r="H5148" i="2"/>
  <c r="L5147" i="2" l="1"/>
  <c r="J5148" i="2"/>
  <c r="K5148" i="2" s="1"/>
  <c r="M5148" i="2" s="1"/>
  <c r="N5146" i="2"/>
  <c r="B5145" i="2"/>
  <c r="A5145" i="2"/>
  <c r="Q5150" i="2"/>
  <c r="I5149" i="2"/>
  <c r="H5149" i="2"/>
  <c r="L5148" i="2" l="1"/>
  <c r="J5149" i="2"/>
  <c r="K5149" i="2" s="1"/>
  <c r="M5149" i="2" s="1"/>
  <c r="N5147" i="2"/>
  <c r="B5146" i="2"/>
  <c r="A5146" i="2"/>
  <c r="Q5151" i="2"/>
  <c r="I5150" i="2"/>
  <c r="H5150" i="2"/>
  <c r="L5149" i="2" l="1"/>
  <c r="J5150" i="2"/>
  <c r="K5150" i="2" s="1"/>
  <c r="M5150" i="2" s="1"/>
  <c r="N5148" i="2"/>
  <c r="B5147" i="2"/>
  <c r="A5147" i="2"/>
  <c r="Q5152" i="2"/>
  <c r="I5151" i="2"/>
  <c r="H5151" i="2"/>
  <c r="L5150" i="2" l="1"/>
  <c r="J5151" i="2"/>
  <c r="K5151" i="2" s="1"/>
  <c r="M5151" i="2" s="1"/>
  <c r="N5149" i="2"/>
  <c r="B5148" i="2"/>
  <c r="A5148" i="2"/>
  <c r="Q5153" i="2"/>
  <c r="I5152" i="2"/>
  <c r="H5152" i="2"/>
  <c r="L5151" i="2" l="1"/>
  <c r="J5152" i="2"/>
  <c r="K5152" i="2" s="1"/>
  <c r="M5152" i="2" s="1"/>
  <c r="N5150" i="2"/>
  <c r="B5149" i="2"/>
  <c r="A5149" i="2"/>
  <c r="Q5154" i="2"/>
  <c r="I5153" i="2"/>
  <c r="H5153" i="2"/>
  <c r="L5152" i="2" l="1"/>
  <c r="J5153" i="2"/>
  <c r="K5153" i="2" s="1"/>
  <c r="M5153" i="2" s="1"/>
  <c r="N5151" i="2"/>
  <c r="B5150" i="2"/>
  <c r="A5150" i="2"/>
  <c r="Q5155" i="2"/>
  <c r="I5154" i="2"/>
  <c r="H5154" i="2"/>
  <c r="L5153" i="2" l="1"/>
  <c r="J5154" i="2"/>
  <c r="K5154" i="2" s="1"/>
  <c r="M5154" i="2" s="1"/>
  <c r="N5152" i="2"/>
  <c r="B5151" i="2"/>
  <c r="A5151" i="2"/>
  <c r="Q5156" i="2"/>
  <c r="I5155" i="2"/>
  <c r="H5155" i="2"/>
  <c r="L5154" i="2" l="1"/>
  <c r="J5155" i="2"/>
  <c r="K5155" i="2" s="1"/>
  <c r="M5155" i="2" s="1"/>
  <c r="N5153" i="2"/>
  <c r="B5152" i="2"/>
  <c r="A5152" i="2"/>
  <c r="Q5157" i="2"/>
  <c r="I5156" i="2"/>
  <c r="H5156" i="2"/>
  <c r="L5155" i="2" l="1"/>
  <c r="J5156" i="2"/>
  <c r="K5156" i="2" s="1"/>
  <c r="M5156" i="2" s="1"/>
  <c r="N5154" i="2"/>
  <c r="B5153" i="2"/>
  <c r="A5153" i="2"/>
  <c r="Q5158" i="2"/>
  <c r="I5157" i="2"/>
  <c r="H5157" i="2"/>
  <c r="L5156" i="2" l="1"/>
  <c r="J5157" i="2"/>
  <c r="K5157" i="2" s="1"/>
  <c r="M5157" i="2" s="1"/>
  <c r="N5155" i="2"/>
  <c r="B5154" i="2"/>
  <c r="A5154" i="2"/>
  <c r="Q5159" i="2"/>
  <c r="I5158" i="2"/>
  <c r="H5158" i="2"/>
  <c r="L5157" i="2" l="1"/>
  <c r="J5158" i="2"/>
  <c r="K5158" i="2" s="1"/>
  <c r="M5158" i="2" s="1"/>
  <c r="N5156" i="2"/>
  <c r="B5155" i="2"/>
  <c r="A5155" i="2"/>
  <c r="Q5160" i="2"/>
  <c r="H5159" i="2"/>
  <c r="I5159" i="2"/>
  <c r="L5158" i="2" l="1"/>
  <c r="J5159" i="2"/>
  <c r="K5159" i="2" s="1"/>
  <c r="M5159" i="2" s="1"/>
  <c r="N5157" i="2"/>
  <c r="B5156" i="2"/>
  <c r="A5156" i="2"/>
  <c r="Q5161" i="2"/>
  <c r="I5160" i="2"/>
  <c r="H5160" i="2"/>
  <c r="L5159" i="2" l="1"/>
  <c r="J5160" i="2"/>
  <c r="K5160" i="2" s="1"/>
  <c r="M5160" i="2" s="1"/>
  <c r="N5158" i="2"/>
  <c r="B5157" i="2"/>
  <c r="A5157" i="2"/>
  <c r="Q5162" i="2"/>
  <c r="I5161" i="2"/>
  <c r="H5161" i="2"/>
  <c r="L5160" i="2" l="1"/>
  <c r="J5161" i="2"/>
  <c r="K5161" i="2" s="1"/>
  <c r="M5161" i="2" s="1"/>
  <c r="B5158" i="2"/>
  <c r="A5158" i="2"/>
  <c r="Q5163" i="2"/>
  <c r="I5162" i="2"/>
  <c r="H5162" i="2"/>
  <c r="L5161" i="2" l="1"/>
  <c r="J5162" i="2"/>
  <c r="K5162" i="2" s="1"/>
  <c r="M5162" i="2" s="1"/>
  <c r="N5160" i="2"/>
  <c r="B5160" i="2" s="1"/>
  <c r="N5159" i="2"/>
  <c r="Q5164" i="2"/>
  <c r="I5163" i="2"/>
  <c r="H5163" i="2"/>
  <c r="L5162" i="2" l="1"/>
  <c r="B5159" i="2"/>
  <c r="J5163" i="2"/>
  <c r="K5163" i="2" s="1"/>
  <c r="M5163" i="2" s="1"/>
  <c r="A5159" i="2"/>
  <c r="N5161" i="2"/>
  <c r="A5160" i="2"/>
  <c r="Q5165" i="2"/>
  <c r="I5164" i="2"/>
  <c r="H5164" i="2"/>
  <c r="L5163" i="2" l="1"/>
  <c r="B5161" i="2"/>
  <c r="J5164" i="2"/>
  <c r="K5164" i="2" s="1"/>
  <c r="M5164" i="2" s="1"/>
  <c r="A5161" i="2"/>
  <c r="N5162" i="2"/>
  <c r="Q5166" i="2"/>
  <c r="I5165" i="2"/>
  <c r="H5165" i="2"/>
  <c r="L5164" i="2" l="1"/>
  <c r="J5165" i="2"/>
  <c r="K5165" i="2" s="1"/>
  <c r="M5165" i="2" s="1"/>
  <c r="N5163" i="2"/>
  <c r="B5162" i="2"/>
  <c r="A5162" i="2"/>
  <c r="Q5167" i="2"/>
  <c r="I5166" i="2"/>
  <c r="H5166" i="2"/>
  <c r="L5165" i="2" l="1"/>
  <c r="J5166" i="2"/>
  <c r="K5166" i="2" s="1"/>
  <c r="M5166" i="2" s="1"/>
  <c r="N5164" i="2"/>
  <c r="B5163" i="2"/>
  <c r="A5163" i="2"/>
  <c r="Q5168" i="2"/>
  <c r="I5167" i="2"/>
  <c r="H5167" i="2"/>
  <c r="L5166" i="2" l="1"/>
  <c r="J5167" i="2"/>
  <c r="K5167" i="2" s="1"/>
  <c r="M5167" i="2" s="1"/>
  <c r="N5165" i="2"/>
  <c r="B5164" i="2"/>
  <c r="A5164" i="2"/>
  <c r="Q5169" i="2"/>
  <c r="I5168" i="2"/>
  <c r="H5168" i="2"/>
  <c r="L5167" i="2" l="1"/>
  <c r="J5168" i="2"/>
  <c r="K5168" i="2" s="1"/>
  <c r="M5168" i="2" s="1"/>
  <c r="N5166" i="2"/>
  <c r="B5165" i="2"/>
  <c r="A5165" i="2"/>
  <c r="Q5170" i="2"/>
  <c r="I5169" i="2"/>
  <c r="H5169" i="2"/>
  <c r="L5168" i="2" l="1"/>
  <c r="J5169" i="2"/>
  <c r="K5169" i="2" s="1"/>
  <c r="M5169" i="2" s="1"/>
  <c r="N5168" i="2"/>
  <c r="N5167" i="2"/>
  <c r="B5166" i="2"/>
  <c r="A5166" i="2"/>
  <c r="Q5171" i="2"/>
  <c r="I5170" i="2"/>
  <c r="H5170" i="2"/>
  <c r="L5169" i="2" l="1"/>
  <c r="J5170" i="2"/>
  <c r="K5170" i="2" s="1"/>
  <c r="M5170" i="2" s="1"/>
  <c r="B5167" i="2"/>
  <c r="A5167" i="2"/>
  <c r="Q5172" i="2"/>
  <c r="I5171" i="2"/>
  <c r="H5171" i="2"/>
  <c r="L5170" i="2" l="1"/>
  <c r="J5171" i="2"/>
  <c r="K5171" i="2" s="1"/>
  <c r="M5171" i="2" s="1"/>
  <c r="N5169" i="2"/>
  <c r="B5168" i="2"/>
  <c r="A5168" i="2"/>
  <c r="Q5173" i="2"/>
  <c r="I5172" i="2"/>
  <c r="H5172" i="2"/>
  <c r="L5171" i="2" l="1"/>
  <c r="J5172" i="2"/>
  <c r="K5172" i="2" s="1"/>
  <c r="M5172" i="2" s="1"/>
  <c r="N5170" i="2"/>
  <c r="B5169" i="2"/>
  <c r="A5169" i="2"/>
  <c r="Q5174" i="2"/>
  <c r="I5173" i="2"/>
  <c r="H5173" i="2"/>
  <c r="L5172" i="2" l="1"/>
  <c r="J5173" i="2"/>
  <c r="K5173" i="2" s="1"/>
  <c r="M5173" i="2" s="1"/>
  <c r="N5171" i="2"/>
  <c r="B5170" i="2"/>
  <c r="A5170" i="2"/>
  <c r="Q5175" i="2"/>
  <c r="I5174" i="2"/>
  <c r="H5174" i="2"/>
  <c r="L5173" i="2" l="1"/>
  <c r="J5174" i="2"/>
  <c r="K5174" i="2" s="1"/>
  <c r="M5174" i="2" s="1"/>
  <c r="N5172" i="2"/>
  <c r="B5171" i="2"/>
  <c r="A5171" i="2"/>
  <c r="Q5176" i="2"/>
  <c r="I5175" i="2"/>
  <c r="H5175" i="2"/>
  <c r="L5174" i="2" l="1"/>
  <c r="J5175" i="2"/>
  <c r="K5175" i="2" s="1"/>
  <c r="M5175" i="2" s="1"/>
  <c r="N5173" i="2"/>
  <c r="B5172" i="2"/>
  <c r="A5172" i="2"/>
  <c r="Q5177" i="2"/>
  <c r="I5176" i="2"/>
  <c r="H5176" i="2"/>
  <c r="L5175" i="2" l="1"/>
  <c r="J5176" i="2"/>
  <c r="K5176" i="2" s="1"/>
  <c r="M5176" i="2" s="1"/>
  <c r="N5174" i="2"/>
  <c r="B5173" i="2"/>
  <c r="A5173" i="2"/>
  <c r="Q5178" i="2"/>
  <c r="I5177" i="2"/>
  <c r="H5177" i="2"/>
  <c r="L5176" i="2" l="1"/>
  <c r="J5177" i="2"/>
  <c r="K5177" i="2" s="1"/>
  <c r="M5177" i="2" s="1"/>
  <c r="N5175" i="2"/>
  <c r="B5174" i="2"/>
  <c r="A5174" i="2"/>
  <c r="Q5179" i="2"/>
  <c r="I5178" i="2"/>
  <c r="H5178" i="2"/>
  <c r="L5177" i="2" l="1"/>
  <c r="J5178" i="2"/>
  <c r="K5178" i="2" s="1"/>
  <c r="M5178" i="2" s="1"/>
  <c r="N5176" i="2"/>
  <c r="B5175" i="2"/>
  <c r="A5175" i="2"/>
  <c r="Q5180" i="2"/>
  <c r="I5179" i="2"/>
  <c r="H5179" i="2"/>
  <c r="L5178" i="2" l="1"/>
  <c r="J5179" i="2"/>
  <c r="K5179" i="2" s="1"/>
  <c r="M5179" i="2" s="1"/>
  <c r="N5177" i="2"/>
  <c r="B5176" i="2"/>
  <c r="A5176" i="2"/>
  <c r="Q5181" i="2"/>
  <c r="I5180" i="2"/>
  <c r="H5180" i="2"/>
  <c r="L5179" i="2" l="1"/>
  <c r="J5180" i="2"/>
  <c r="K5180" i="2" s="1"/>
  <c r="M5180" i="2" s="1"/>
  <c r="N5178" i="2"/>
  <c r="B5177" i="2"/>
  <c r="A5177" i="2"/>
  <c r="Q5182" i="2"/>
  <c r="I5181" i="2"/>
  <c r="H5181" i="2"/>
  <c r="L5180" i="2" l="1"/>
  <c r="J5181" i="2"/>
  <c r="K5181" i="2" s="1"/>
  <c r="M5181" i="2" s="1"/>
  <c r="N5179" i="2"/>
  <c r="B5178" i="2"/>
  <c r="A5178" i="2"/>
  <c r="Q5183" i="2"/>
  <c r="I5182" i="2"/>
  <c r="H5182" i="2"/>
  <c r="L5181" i="2" l="1"/>
  <c r="J5182" i="2"/>
  <c r="K5182" i="2" s="1"/>
  <c r="M5182" i="2" s="1"/>
  <c r="N5180" i="2"/>
  <c r="B5179" i="2"/>
  <c r="A5179" i="2"/>
  <c r="Q5184" i="2"/>
  <c r="I5183" i="2"/>
  <c r="H5183" i="2"/>
  <c r="L5182" i="2" l="1"/>
  <c r="J5183" i="2"/>
  <c r="K5183" i="2" s="1"/>
  <c r="M5183" i="2" s="1"/>
  <c r="N5181" i="2"/>
  <c r="B5180" i="2"/>
  <c r="A5180" i="2"/>
  <c r="Q5185" i="2"/>
  <c r="I5184" i="2"/>
  <c r="H5184" i="2"/>
  <c r="L5183" i="2" l="1"/>
  <c r="J5184" i="2"/>
  <c r="K5184" i="2" s="1"/>
  <c r="M5184" i="2" s="1"/>
  <c r="N5182" i="2"/>
  <c r="B5181" i="2"/>
  <c r="A5181" i="2"/>
  <c r="Q5186" i="2"/>
  <c r="I5185" i="2"/>
  <c r="H5185" i="2"/>
  <c r="L5184" i="2" l="1"/>
  <c r="J5185" i="2"/>
  <c r="K5185" i="2" s="1"/>
  <c r="M5185" i="2" s="1"/>
  <c r="N5183" i="2"/>
  <c r="B5182" i="2"/>
  <c r="A5182" i="2"/>
  <c r="Q5187" i="2"/>
  <c r="I5186" i="2"/>
  <c r="H5186" i="2"/>
  <c r="L5185" i="2" l="1"/>
  <c r="J5186" i="2"/>
  <c r="K5186" i="2" s="1"/>
  <c r="M5186" i="2" s="1"/>
  <c r="N5184" i="2"/>
  <c r="B5183" i="2"/>
  <c r="A5183" i="2"/>
  <c r="Q5188" i="2"/>
  <c r="I5187" i="2"/>
  <c r="H5187" i="2"/>
  <c r="L5186" i="2" l="1"/>
  <c r="J5187" i="2"/>
  <c r="K5187" i="2" s="1"/>
  <c r="M5187" i="2" s="1"/>
  <c r="N5185" i="2"/>
  <c r="B5184" i="2"/>
  <c r="A5184" i="2"/>
  <c r="Q5189" i="2"/>
  <c r="I5188" i="2"/>
  <c r="H5188" i="2"/>
  <c r="L5187" i="2" l="1"/>
  <c r="J5188" i="2"/>
  <c r="K5188" i="2" s="1"/>
  <c r="M5188" i="2" s="1"/>
  <c r="N5186" i="2"/>
  <c r="B5185" i="2"/>
  <c r="A5185" i="2"/>
  <c r="Q5190" i="2"/>
  <c r="I5189" i="2"/>
  <c r="H5189" i="2"/>
  <c r="L5188" i="2" l="1"/>
  <c r="J5189" i="2"/>
  <c r="K5189" i="2" s="1"/>
  <c r="M5189" i="2" s="1"/>
  <c r="N5187" i="2"/>
  <c r="B5186" i="2"/>
  <c r="A5186" i="2"/>
  <c r="Q5191" i="2"/>
  <c r="I5190" i="2"/>
  <c r="H5190" i="2"/>
  <c r="L5189" i="2" l="1"/>
  <c r="J5190" i="2"/>
  <c r="K5190" i="2" s="1"/>
  <c r="M5190" i="2" s="1"/>
  <c r="N5188" i="2"/>
  <c r="B5187" i="2"/>
  <c r="A5187" i="2"/>
  <c r="Q5192" i="2"/>
  <c r="H5191" i="2"/>
  <c r="I5191" i="2"/>
  <c r="L5190" i="2" l="1"/>
  <c r="J5191" i="2"/>
  <c r="K5191" i="2" s="1"/>
  <c r="M5191" i="2" s="1"/>
  <c r="N5189" i="2"/>
  <c r="B5188" i="2"/>
  <c r="A5188" i="2"/>
  <c r="Q5193" i="2"/>
  <c r="I5192" i="2"/>
  <c r="H5192" i="2"/>
  <c r="L5191" i="2" l="1"/>
  <c r="J5192" i="2"/>
  <c r="K5192" i="2" s="1"/>
  <c r="M5192" i="2" s="1"/>
  <c r="N5190" i="2"/>
  <c r="B5189" i="2"/>
  <c r="A5189" i="2"/>
  <c r="Q5194" i="2"/>
  <c r="I5193" i="2"/>
  <c r="H5193" i="2"/>
  <c r="L5192" i="2" l="1"/>
  <c r="J5193" i="2"/>
  <c r="K5193" i="2" s="1"/>
  <c r="M5193" i="2" s="1"/>
  <c r="N5191" i="2"/>
  <c r="B5190" i="2"/>
  <c r="A5190" i="2"/>
  <c r="Q5195" i="2"/>
  <c r="I5194" i="2"/>
  <c r="H5194" i="2"/>
  <c r="L5193" i="2" l="1"/>
  <c r="J5194" i="2"/>
  <c r="K5194" i="2" s="1"/>
  <c r="M5194" i="2" s="1"/>
  <c r="N5192" i="2"/>
  <c r="B5191" i="2"/>
  <c r="A5191" i="2"/>
  <c r="Q5196" i="2"/>
  <c r="I5195" i="2"/>
  <c r="H5195" i="2"/>
  <c r="L5194" i="2" l="1"/>
  <c r="J5195" i="2"/>
  <c r="K5195" i="2" s="1"/>
  <c r="M5195" i="2" s="1"/>
  <c r="N5193" i="2"/>
  <c r="B5192" i="2"/>
  <c r="A5192" i="2"/>
  <c r="Q5197" i="2"/>
  <c r="I5196" i="2"/>
  <c r="H5196" i="2"/>
  <c r="L5195" i="2" l="1"/>
  <c r="J5196" i="2"/>
  <c r="K5196" i="2" s="1"/>
  <c r="M5196" i="2" s="1"/>
  <c r="N5194" i="2"/>
  <c r="B5193" i="2"/>
  <c r="A5193" i="2"/>
  <c r="Q5198" i="2"/>
  <c r="I5197" i="2"/>
  <c r="H5197" i="2"/>
  <c r="L5196" i="2" l="1"/>
  <c r="J5197" i="2"/>
  <c r="K5197" i="2" s="1"/>
  <c r="M5197" i="2" s="1"/>
  <c r="N5195" i="2"/>
  <c r="B5194" i="2"/>
  <c r="A5194" i="2"/>
  <c r="Q5199" i="2"/>
  <c r="I5198" i="2"/>
  <c r="H5198" i="2"/>
  <c r="L5197" i="2" l="1"/>
  <c r="J5198" i="2"/>
  <c r="K5198" i="2" s="1"/>
  <c r="M5198" i="2" s="1"/>
  <c r="N5196" i="2"/>
  <c r="B5195" i="2"/>
  <c r="A5195" i="2"/>
  <c r="Q5200" i="2"/>
  <c r="I5199" i="2"/>
  <c r="H5199" i="2"/>
  <c r="L5198" i="2" l="1"/>
  <c r="J5199" i="2"/>
  <c r="K5199" i="2" s="1"/>
  <c r="M5199" i="2" s="1"/>
  <c r="N5198" i="2"/>
  <c r="N5197" i="2"/>
  <c r="B5196" i="2"/>
  <c r="A5196" i="2"/>
  <c r="Q5201" i="2"/>
  <c r="I5200" i="2"/>
  <c r="H5200" i="2"/>
  <c r="L5199" i="2" l="1"/>
  <c r="J5200" i="2"/>
  <c r="K5200" i="2" s="1"/>
  <c r="M5200" i="2" s="1"/>
  <c r="N5199" i="2"/>
  <c r="B5198" i="2"/>
  <c r="A5198" i="2"/>
  <c r="B5197" i="2"/>
  <c r="A5197" i="2"/>
  <c r="Q5202" i="2"/>
  <c r="I5201" i="2"/>
  <c r="H5201" i="2"/>
  <c r="L5200" i="2" l="1"/>
  <c r="J5201" i="2"/>
  <c r="K5201" i="2" s="1"/>
  <c r="M5201" i="2" s="1"/>
  <c r="Q5203" i="2"/>
  <c r="I5202" i="2"/>
  <c r="H5202" i="2"/>
  <c r="L5201" i="2" l="1"/>
  <c r="J5202" i="2"/>
  <c r="K5202" i="2" s="1"/>
  <c r="M5202" i="2" s="1"/>
  <c r="N5201" i="2"/>
  <c r="N5200" i="2"/>
  <c r="B5199" i="2"/>
  <c r="A5199" i="2"/>
  <c r="Q5204" i="2"/>
  <c r="I5203" i="2"/>
  <c r="H5203" i="2"/>
  <c r="L5202" i="2" l="1"/>
  <c r="J5203" i="2"/>
  <c r="K5203" i="2" s="1"/>
  <c r="M5203" i="2" s="1"/>
  <c r="N5202" i="2"/>
  <c r="B5201" i="2"/>
  <c r="A5201" i="2"/>
  <c r="B5200" i="2"/>
  <c r="A5200" i="2"/>
  <c r="Q5205" i="2"/>
  <c r="I5204" i="2"/>
  <c r="H5204" i="2"/>
  <c r="L5203" i="2" l="1"/>
  <c r="N5203" i="2" s="1"/>
  <c r="J5204" i="2"/>
  <c r="K5204" i="2" s="1"/>
  <c r="M5204" i="2" s="1"/>
  <c r="Q5206" i="2"/>
  <c r="I5205" i="2"/>
  <c r="H5205" i="2"/>
  <c r="L5204" i="2" l="1"/>
  <c r="J5205" i="2"/>
  <c r="K5205" i="2" s="1"/>
  <c r="M5205" i="2" s="1"/>
  <c r="B5202" i="2"/>
  <c r="A5202" i="2"/>
  <c r="B5203" i="2"/>
  <c r="A5203" i="2"/>
  <c r="Q5207" i="2"/>
  <c r="I5206" i="2"/>
  <c r="H5206" i="2"/>
  <c r="L5205" i="2" l="1"/>
  <c r="J5206" i="2"/>
  <c r="K5206" i="2" s="1"/>
  <c r="M5206" i="2" s="1"/>
  <c r="N5204" i="2"/>
  <c r="Q5208" i="2"/>
  <c r="I5207" i="2"/>
  <c r="H5207" i="2"/>
  <c r="L5206" i="2" l="1"/>
  <c r="J5207" i="2"/>
  <c r="K5207" i="2" s="1"/>
  <c r="M5207" i="2" s="1"/>
  <c r="N5205" i="2"/>
  <c r="B5204" i="2"/>
  <c r="A5204" i="2"/>
  <c r="Q5209" i="2"/>
  <c r="I5208" i="2"/>
  <c r="H5208" i="2"/>
  <c r="L5207" i="2" l="1"/>
  <c r="J5208" i="2"/>
  <c r="K5208" i="2" s="1"/>
  <c r="M5208" i="2" s="1"/>
  <c r="N5206" i="2"/>
  <c r="B5205" i="2"/>
  <c r="A5205" i="2"/>
  <c r="Q5210" i="2"/>
  <c r="I5209" i="2"/>
  <c r="H5209" i="2"/>
  <c r="L5208" i="2" l="1"/>
  <c r="J5209" i="2"/>
  <c r="K5209" i="2" s="1"/>
  <c r="M5209" i="2" s="1"/>
  <c r="N5207" i="2"/>
  <c r="B5206" i="2"/>
  <c r="A5206" i="2"/>
  <c r="Q5211" i="2"/>
  <c r="I5210" i="2"/>
  <c r="H5210" i="2"/>
  <c r="L5209" i="2" l="1"/>
  <c r="J5210" i="2"/>
  <c r="K5210" i="2" s="1"/>
  <c r="M5210" i="2" s="1"/>
  <c r="N5208" i="2"/>
  <c r="B5207" i="2"/>
  <c r="A5207" i="2"/>
  <c r="Q5212" i="2"/>
  <c r="I5211" i="2"/>
  <c r="H5211" i="2"/>
  <c r="L5210" i="2" l="1"/>
  <c r="J5211" i="2"/>
  <c r="K5211" i="2" s="1"/>
  <c r="M5211" i="2" s="1"/>
  <c r="N5209" i="2"/>
  <c r="B5208" i="2"/>
  <c r="A5208" i="2"/>
  <c r="Q5213" i="2"/>
  <c r="I5212" i="2"/>
  <c r="H5212" i="2"/>
  <c r="L5211" i="2" l="1"/>
  <c r="J5212" i="2"/>
  <c r="K5212" i="2" s="1"/>
  <c r="M5212" i="2" s="1"/>
  <c r="N5210" i="2"/>
  <c r="B5209" i="2"/>
  <c r="A5209" i="2"/>
  <c r="Q5214" i="2"/>
  <c r="I5213" i="2"/>
  <c r="H5213" i="2"/>
  <c r="L5212" i="2" l="1"/>
  <c r="J5213" i="2"/>
  <c r="K5213" i="2" s="1"/>
  <c r="M5213" i="2" s="1"/>
  <c r="N5211" i="2"/>
  <c r="B5210" i="2"/>
  <c r="A5210" i="2"/>
  <c r="Q5215" i="2"/>
  <c r="I5214" i="2"/>
  <c r="H5214" i="2"/>
  <c r="L5213" i="2" l="1"/>
  <c r="J5214" i="2"/>
  <c r="K5214" i="2" s="1"/>
  <c r="M5214" i="2" s="1"/>
  <c r="N5212" i="2"/>
  <c r="B5211" i="2"/>
  <c r="A5211" i="2"/>
  <c r="Q5216" i="2"/>
  <c r="I5215" i="2"/>
  <c r="H5215" i="2"/>
  <c r="L5214" i="2" l="1"/>
  <c r="J5215" i="2"/>
  <c r="K5215" i="2" s="1"/>
  <c r="M5215" i="2" s="1"/>
  <c r="N5213" i="2"/>
  <c r="B5212" i="2"/>
  <c r="A5212" i="2"/>
  <c r="Q5217" i="2"/>
  <c r="I5216" i="2"/>
  <c r="H5216" i="2"/>
  <c r="L5215" i="2" l="1"/>
  <c r="J5216" i="2"/>
  <c r="K5216" i="2" s="1"/>
  <c r="M5216" i="2" s="1"/>
  <c r="N5214" i="2"/>
  <c r="B5213" i="2"/>
  <c r="A5213" i="2"/>
  <c r="Q5218" i="2"/>
  <c r="I5217" i="2"/>
  <c r="H5217" i="2"/>
  <c r="L5216" i="2" l="1"/>
  <c r="J5217" i="2"/>
  <c r="K5217" i="2" s="1"/>
  <c r="M5217" i="2" s="1"/>
  <c r="N5215" i="2"/>
  <c r="B5214" i="2"/>
  <c r="A5214" i="2"/>
  <c r="Q5219" i="2"/>
  <c r="I5218" i="2"/>
  <c r="H5218" i="2"/>
  <c r="L5217" i="2" l="1"/>
  <c r="J5218" i="2"/>
  <c r="K5218" i="2" s="1"/>
  <c r="M5218" i="2" s="1"/>
  <c r="N5216" i="2"/>
  <c r="B5215" i="2"/>
  <c r="A5215" i="2"/>
  <c r="Q5220" i="2"/>
  <c r="I5219" i="2"/>
  <c r="H5219" i="2"/>
  <c r="L5218" i="2" l="1"/>
  <c r="J5219" i="2"/>
  <c r="K5219" i="2" s="1"/>
  <c r="M5219" i="2" s="1"/>
  <c r="N5217" i="2"/>
  <c r="B5216" i="2"/>
  <c r="A5216" i="2"/>
  <c r="Q5221" i="2"/>
  <c r="I5220" i="2"/>
  <c r="H5220" i="2"/>
  <c r="L5219" i="2" l="1"/>
  <c r="J5220" i="2"/>
  <c r="K5220" i="2" s="1"/>
  <c r="M5220" i="2" s="1"/>
  <c r="N5218" i="2"/>
  <c r="B5217" i="2"/>
  <c r="A5217" i="2"/>
  <c r="Q5222" i="2"/>
  <c r="I5221" i="2"/>
  <c r="H5221" i="2"/>
  <c r="L5220" i="2" l="1"/>
  <c r="J5221" i="2"/>
  <c r="K5221" i="2" s="1"/>
  <c r="M5221" i="2" s="1"/>
  <c r="N5219" i="2"/>
  <c r="B5218" i="2"/>
  <c r="A5218" i="2"/>
  <c r="Q5223" i="2"/>
  <c r="I5222" i="2"/>
  <c r="H5222" i="2"/>
  <c r="L5221" i="2" l="1"/>
  <c r="J5222" i="2"/>
  <c r="K5222" i="2" s="1"/>
  <c r="M5222" i="2" s="1"/>
  <c r="N5220" i="2"/>
  <c r="B5219" i="2"/>
  <c r="A5219" i="2"/>
  <c r="Q5224" i="2"/>
  <c r="I5223" i="2"/>
  <c r="H5223" i="2"/>
  <c r="L5222" i="2" l="1"/>
  <c r="J5223" i="2"/>
  <c r="K5223" i="2" s="1"/>
  <c r="M5223" i="2" s="1"/>
  <c r="N5221" i="2"/>
  <c r="B5220" i="2"/>
  <c r="A5220" i="2"/>
  <c r="Q5225" i="2"/>
  <c r="I5224" i="2"/>
  <c r="H5224" i="2"/>
  <c r="L5223" i="2" l="1"/>
  <c r="J5224" i="2"/>
  <c r="K5224" i="2" s="1"/>
  <c r="M5224" i="2" s="1"/>
  <c r="N5222" i="2"/>
  <c r="B5221" i="2"/>
  <c r="A5221" i="2"/>
  <c r="Q5226" i="2"/>
  <c r="I5225" i="2"/>
  <c r="H5225" i="2"/>
  <c r="L5224" i="2" l="1"/>
  <c r="J5225" i="2"/>
  <c r="K5225" i="2" s="1"/>
  <c r="M5225" i="2" s="1"/>
  <c r="N5223" i="2"/>
  <c r="B5222" i="2"/>
  <c r="A5222" i="2"/>
  <c r="Q5227" i="2"/>
  <c r="I5226" i="2"/>
  <c r="H5226" i="2"/>
  <c r="L5225" i="2" l="1"/>
  <c r="J5226" i="2"/>
  <c r="K5226" i="2" s="1"/>
  <c r="M5226" i="2" s="1"/>
  <c r="N5224" i="2"/>
  <c r="B5223" i="2"/>
  <c r="A5223" i="2"/>
  <c r="Q5228" i="2"/>
  <c r="I5227" i="2"/>
  <c r="H5227" i="2"/>
  <c r="L5226" i="2" l="1"/>
  <c r="J5227" i="2"/>
  <c r="K5227" i="2" s="1"/>
  <c r="M5227" i="2" s="1"/>
  <c r="N5225" i="2"/>
  <c r="B5224" i="2"/>
  <c r="A5224" i="2"/>
  <c r="Q5229" i="2"/>
  <c r="I5228" i="2"/>
  <c r="H5228" i="2"/>
  <c r="L5227" i="2" l="1"/>
  <c r="J5228" i="2"/>
  <c r="K5228" i="2" s="1"/>
  <c r="M5228" i="2" s="1"/>
  <c r="N5226" i="2"/>
  <c r="B5225" i="2"/>
  <c r="A5225" i="2"/>
  <c r="Q5230" i="2"/>
  <c r="I5229" i="2"/>
  <c r="H5229" i="2"/>
  <c r="L5228" i="2" l="1"/>
  <c r="J5229" i="2"/>
  <c r="K5229" i="2" s="1"/>
  <c r="M5229" i="2" s="1"/>
  <c r="N5227" i="2"/>
  <c r="B5226" i="2"/>
  <c r="A5226" i="2"/>
  <c r="Q5231" i="2"/>
  <c r="I5230" i="2"/>
  <c r="H5230" i="2"/>
  <c r="L5229" i="2" l="1"/>
  <c r="J5230" i="2"/>
  <c r="K5230" i="2" s="1"/>
  <c r="M5230" i="2" s="1"/>
  <c r="N5228" i="2"/>
  <c r="B5227" i="2"/>
  <c r="A5227" i="2"/>
  <c r="Q5232" i="2"/>
  <c r="I5231" i="2"/>
  <c r="H5231" i="2"/>
  <c r="L5230" i="2" l="1"/>
  <c r="J5231" i="2"/>
  <c r="K5231" i="2" s="1"/>
  <c r="M5231" i="2" s="1"/>
  <c r="N5229" i="2"/>
  <c r="B5228" i="2"/>
  <c r="A5228" i="2"/>
  <c r="Q5233" i="2"/>
  <c r="I5232" i="2"/>
  <c r="H5232" i="2"/>
  <c r="L5231" i="2" l="1"/>
  <c r="J5232" i="2"/>
  <c r="K5232" i="2" s="1"/>
  <c r="M5232" i="2" s="1"/>
  <c r="N5230" i="2"/>
  <c r="B5229" i="2"/>
  <c r="A5229" i="2"/>
  <c r="Q5234" i="2"/>
  <c r="I5233" i="2"/>
  <c r="H5233" i="2"/>
  <c r="L5232" i="2" l="1"/>
  <c r="J5233" i="2"/>
  <c r="K5233" i="2" s="1"/>
  <c r="M5233" i="2" s="1"/>
  <c r="N5231" i="2"/>
  <c r="B5230" i="2"/>
  <c r="A5230" i="2"/>
  <c r="Q5235" i="2"/>
  <c r="I5234" i="2"/>
  <c r="H5234" i="2"/>
  <c r="L5233" i="2" l="1"/>
  <c r="J5234" i="2"/>
  <c r="K5234" i="2" s="1"/>
  <c r="M5234" i="2" s="1"/>
  <c r="N5232" i="2"/>
  <c r="B5231" i="2"/>
  <c r="A5231" i="2"/>
  <c r="Q5236" i="2"/>
  <c r="I5235" i="2"/>
  <c r="H5235" i="2"/>
  <c r="L5234" i="2" l="1"/>
  <c r="J5235" i="2"/>
  <c r="K5235" i="2" s="1"/>
  <c r="M5235" i="2" s="1"/>
  <c r="N5233" i="2"/>
  <c r="B5232" i="2"/>
  <c r="A5232" i="2"/>
  <c r="Q5237" i="2"/>
  <c r="I5236" i="2"/>
  <c r="H5236" i="2"/>
  <c r="L5235" i="2" l="1"/>
  <c r="J5236" i="2"/>
  <c r="K5236" i="2" s="1"/>
  <c r="M5236" i="2" s="1"/>
  <c r="N5234" i="2"/>
  <c r="B5233" i="2"/>
  <c r="A5233" i="2"/>
  <c r="Q5238" i="2"/>
  <c r="I5237" i="2"/>
  <c r="H5237" i="2"/>
  <c r="L5236" i="2" l="1"/>
  <c r="J5237" i="2"/>
  <c r="K5237" i="2" s="1"/>
  <c r="M5237" i="2" s="1"/>
  <c r="N5235" i="2"/>
  <c r="B5234" i="2"/>
  <c r="A5234" i="2"/>
  <c r="Q5239" i="2"/>
  <c r="I5238" i="2"/>
  <c r="H5238" i="2"/>
  <c r="L5237" i="2" l="1"/>
  <c r="J5238" i="2"/>
  <c r="K5238" i="2" s="1"/>
  <c r="M5238" i="2" s="1"/>
  <c r="N5236" i="2"/>
  <c r="B5235" i="2"/>
  <c r="A5235" i="2"/>
  <c r="Q5240" i="2"/>
  <c r="I5239" i="2"/>
  <c r="H5239" i="2"/>
  <c r="L5238" i="2" l="1"/>
  <c r="J5239" i="2"/>
  <c r="K5239" i="2" s="1"/>
  <c r="M5239" i="2" s="1"/>
  <c r="B5236" i="2"/>
  <c r="A5236" i="2"/>
  <c r="Q5241" i="2"/>
  <c r="I5240" i="2"/>
  <c r="H5240" i="2"/>
  <c r="L5239" i="2" l="1"/>
  <c r="J5240" i="2"/>
  <c r="K5240" i="2" s="1"/>
  <c r="M5240" i="2" s="1"/>
  <c r="N5238" i="2"/>
  <c r="N5237" i="2"/>
  <c r="Q5242" i="2"/>
  <c r="I5241" i="2"/>
  <c r="H5241" i="2"/>
  <c r="L5240" i="2" l="1"/>
  <c r="A5237" i="2"/>
  <c r="J5241" i="2"/>
  <c r="K5241" i="2" s="1"/>
  <c r="M5241" i="2" s="1"/>
  <c r="B5237" i="2"/>
  <c r="N5239" i="2"/>
  <c r="B5238" i="2"/>
  <c r="A5238" i="2"/>
  <c r="Q5243" i="2"/>
  <c r="I5242" i="2"/>
  <c r="H5242" i="2"/>
  <c r="L5241" i="2" l="1"/>
  <c r="J5242" i="2"/>
  <c r="K5242" i="2" s="1"/>
  <c r="M5242" i="2" s="1"/>
  <c r="N5240" i="2"/>
  <c r="B5239" i="2"/>
  <c r="A5239" i="2"/>
  <c r="Q5244" i="2"/>
  <c r="I5243" i="2"/>
  <c r="H5243" i="2"/>
  <c r="L5242" i="2" l="1"/>
  <c r="J5243" i="2"/>
  <c r="K5243" i="2" s="1"/>
  <c r="M5243" i="2" s="1"/>
  <c r="B5240" i="2"/>
  <c r="A5240" i="2"/>
  <c r="Q5245" i="2"/>
  <c r="I5244" i="2"/>
  <c r="H5244" i="2"/>
  <c r="L5243" i="2" l="1"/>
  <c r="J5244" i="2"/>
  <c r="K5244" i="2" s="1"/>
  <c r="M5244" i="2" s="1"/>
  <c r="N5242" i="2"/>
  <c r="N5241" i="2"/>
  <c r="Q5246" i="2"/>
  <c r="I5245" i="2"/>
  <c r="H5245" i="2"/>
  <c r="L5244" i="2" l="1"/>
  <c r="B5241" i="2"/>
  <c r="J5245" i="2"/>
  <c r="K5245" i="2" s="1"/>
  <c r="M5245" i="2" s="1"/>
  <c r="A5241" i="2"/>
  <c r="B5242" i="2"/>
  <c r="A5242" i="2"/>
  <c r="Q5247" i="2"/>
  <c r="I5246" i="2"/>
  <c r="H5246" i="2"/>
  <c r="L5245" i="2" l="1"/>
  <c r="J5246" i="2"/>
  <c r="K5246" i="2" s="1"/>
  <c r="M5246" i="2" s="1"/>
  <c r="N5244" i="2"/>
  <c r="B5244" i="2" s="1"/>
  <c r="N5243" i="2"/>
  <c r="Q5248" i="2"/>
  <c r="I5247" i="2"/>
  <c r="H5247" i="2"/>
  <c r="L5246" i="2" l="1"/>
  <c r="A5243" i="2"/>
  <c r="J5247" i="2"/>
  <c r="K5247" i="2" s="1"/>
  <c r="M5247" i="2" s="1"/>
  <c r="A5244" i="2"/>
  <c r="N5245" i="2"/>
  <c r="B5243" i="2"/>
  <c r="Q5249" i="2"/>
  <c r="I5248" i="2"/>
  <c r="H5248" i="2"/>
  <c r="L5247" i="2" l="1"/>
  <c r="J5248" i="2"/>
  <c r="K5248" i="2" s="1"/>
  <c r="M5248" i="2" s="1"/>
  <c r="N5246" i="2"/>
  <c r="B5245" i="2"/>
  <c r="A5245" i="2"/>
  <c r="Q5250" i="2"/>
  <c r="I5249" i="2"/>
  <c r="H5249" i="2"/>
  <c r="L5248" i="2" l="1"/>
  <c r="J5249" i="2"/>
  <c r="K5249" i="2" s="1"/>
  <c r="M5249" i="2" s="1"/>
  <c r="N5247" i="2"/>
  <c r="B5246" i="2"/>
  <c r="A5246" i="2"/>
  <c r="Q5251" i="2"/>
  <c r="I5250" i="2"/>
  <c r="H5250" i="2"/>
  <c r="L5249" i="2" l="1"/>
  <c r="J5250" i="2"/>
  <c r="K5250" i="2" s="1"/>
  <c r="M5250" i="2" s="1"/>
  <c r="N5248" i="2"/>
  <c r="B5247" i="2"/>
  <c r="A5247" i="2"/>
  <c r="Q5252" i="2"/>
  <c r="I5251" i="2"/>
  <c r="H5251" i="2"/>
  <c r="L5250" i="2" l="1"/>
  <c r="J5251" i="2"/>
  <c r="K5251" i="2" s="1"/>
  <c r="M5251" i="2" s="1"/>
  <c r="N5249" i="2"/>
  <c r="B5248" i="2"/>
  <c r="A5248" i="2"/>
  <c r="Q5253" i="2"/>
  <c r="I5252" i="2"/>
  <c r="H5252" i="2"/>
  <c r="L5251" i="2" l="1"/>
  <c r="J5252" i="2"/>
  <c r="K5252" i="2" s="1"/>
  <c r="M5252" i="2" s="1"/>
  <c r="N5250" i="2"/>
  <c r="B5249" i="2"/>
  <c r="A5249" i="2"/>
  <c r="Q5254" i="2"/>
  <c r="I5253" i="2"/>
  <c r="H5253" i="2"/>
  <c r="L5252" i="2" l="1"/>
  <c r="J5253" i="2"/>
  <c r="K5253" i="2" s="1"/>
  <c r="M5253" i="2" s="1"/>
  <c r="N5251" i="2"/>
  <c r="B5250" i="2"/>
  <c r="A5250" i="2"/>
  <c r="Q5255" i="2"/>
  <c r="I5254" i="2"/>
  <c r="H5254" i="2"/>
  <c r="L5253" i="2" l="1"/>
  <c r="J5254" i="2"/>
  <c r="K5254" i="2" s="1"/>
  <c r="M5254" i="2" s="1"/>
  <c r="N5252" i="2"/>
  <c r="B5251" i="2"/>
  <c r="A5251" i="2"/>
  <c r="Q5256" i="2"/>
  <c r="I5255" i="2"/>
  <c r="H5255" i="2"/>
  <c r="L5254" i="2" l="1"/>
  <c r="J5255" i="2"/>
  <c r="K5255" i="2" s="1"/>
  <c r="M5255" i="2" s="1"/>
  <c r="N5253" i="2"/>
  <c r="B5252" i="2"/>
  <c r="A5252" i="2"/>
  <c r="Q5257" i="2"/>
  <c r="I5256" i="2"/>
  <c r="H5256" i="2"/>
  <c r="L5255" i="2" l="1"/>
  <c r="J5256" i="2"/>
  <c r="K5256" i="2" s="1"/>
  <c r="M5256" i="2" s="1"/>
  <c r="N5254" i="2"/>
  <c r="B5253" i="2"/>
  <c r="A5253" i="2"/>
  <c r="Q5258" i="2"/>
  <c r="I5257" i="2"/>
  <c r="H5257" i="2"/>
  <c r="L5256" i="2" l="1"/>
  <c r="J5257" i="2"/>
  <c r="K5257" i="2" s="1"/>
  <c r="M5257" i="2" s="1"/>
  <c r="N5255" i="2"/>
  <c r="B5254" i="2"/>
  <c r="A5254" i="2"/>
  <c r="Q5259" i="2"/>
  <c r="I5258" i="2"/>
  <c r="H5258" i="2"/>
  <c r="L5257" i="2" l="1"/>
  <c r="J5258" i="2"/>
  <c r="K5258" i="2" s="1"/>
  <c r="M5258" i="2" s="1"/>
  <c r="N5256" i="2"/>
  <c r="B5255" i="2"/>
  <c r="A5255" i="2"/>
  <c r="Q5260" i="2"/>
  <c r="I5259" i="2"/>
  <c r="H5259" i="2"/>
  <c r="L5258" i="2" l="1"/>
  <c r="J5259" i="2"/>
  <c r="K5259" i="2" s="1"/>
  <c r="M5259" i="2" s="1"/>
  <c r="N5257" i="2"/>
  <c r="B5256" i="2"/>
  <c r="A5256" i="2"/>
  <c r="Q5261" i="2"/>
  <c r="I5260" i="2"/>
  <c r="H5260" i="2"/>
  <c r="L5259" i="2" l="1"/>
  <c r="J5260" i="2"/>
  <c r="K5260" i="2" s="1"/>
  <c r="M5260" i="2" s="1"/>
  <c r="N5258" i="2"/>
  <c r="B5257" i="2"/>
  <c r="A5257" i="2"/>
  <c r="Q5262" i="2"/>
  <c r="I5261" i="2"/>
  <c r="H5261" i="2"/>
  <c r="L5260" i="2" l="1"/>
  <c r="J5261" i="2"/>
  <c r="K5261" i="2" s="1"/>
  <c r="M5261" i="2" s="1"/>
  <c r="N5259" i="2"/>
  <c r="B5258" i="2"/>
  <c r="A5258" i="2"/>
  <c r="Q5263" i="2"/>
  <c r="I5262" i="2"/>
  <c r="H5262" i="2"/>
  <c r="L5261" i="2" l="1"/>
  <c r="J5262" i="2"/>
  <c r="K5262" i="2" s="1"/>
  <c r="M5262" i="2" s="1"/>
  <c r="N5260" i="2"/>
  <c r="B5259" i="2"/>
  <c r="A5259" i="2"/>
  <c r="Q5264" i="2"/>
  <c r="I5263" i="2"/>
  <c r="H5263" i="2"/>
  <c r="L5262" i="2" l="1"/>
  <c r="J5263" i="2"/>
  <c r="K5263" i="2" s="1"/>
  <c r="M5263" i="2" s="1"/>
  <c r="N5261" i="2"/>
  <c r="B5260" i="2"/>
  <c r="A5260" i="2"/>
  <c r="Q5265" i="2"/>
  <c r="I5264" i="2"/>
  <c r="H5264" i="2"/>
  <c r="L5263" i="2" l="1"/>
  <c r="J5264" i="2"/>
  <c r="K5264" i="2" s="1"/>
  <c r="M5264" i="2" s="1"/>
  <c r="N5262" i="2"/>
  <c r="B5261" i="2"/>
  <c r="A5261" i="2"/>
  <c r="Q5266" i="2"/>
  <c r="I5265" i="2"/>
  <c r="H5265" i="2"/>
  <c r="L5264" i="2" l="1"/>
  <c r="J5265" i="2"/>
  <c r="K5265" i="2" s="1"/>
  <c r="M5265" i="2" s="1"/>
  <c r="N5263" i="2"/>
  <c r="B5262" i="2"/>
  <c r="A5262" i="2"/>
  <c r="Q5267" i="2"/>
  <c r="I5266" i="2"/>
  <c r="H5266" i="2"/>
  <c r="L5265" i="2" l="1"/>
  <c r="J5266" i="2"/>
  <c r="K5266" i="2" s="1"/>
  <c r="M5266" i="2" s="1"/>
  <c r="N5264" i="2"/>
  <c r="B5263" i="2"/>
  <c r="A5263" i="2"/>
  <c r="Q5268" i="2"/>
  <c r="I5267" i="2"/>
  <c r="H5267" i="2"/>
  <c r="L5266" i="2" l="1"/>
  <c r="J5267" i="2"/>
  <c r="K5267" i="2" s="1"/>
  <c r="M5267" i="2" s="1"/>
  <c r="N5265" i="2"/>
  <c r="B5264" i="2"/>
  <c r="A5264" i="2"/>
  <c r="Q5269" i="2"/>
  <c r="I5268" i="2"/>
  <c r="H5268" i="2"/>
  <c r="L5267" i="2" l="1"/>
  <c r="J5268" i="2"/>
  <c r="K5268" i="2" s="1"/>
  <c r="M5268" i="2" s="1"/>
  <c r="N5266" i="2"/>
  <c r="B5265" i="2"/>
  <c r="A5265" i="2"/>
  <c r="Q5270" i="2"/>
  <c r="I5269" i="2"/>
  <c r="H5269" i="2"/>
  <c r="L5268" i="2" l="1"/>
  <c r="J5269" i="2"/>
  <c r="K5269" i="2" s="1"/>
  <c r="M5269" i="2" s="1"/>
  <c r="N5267" i="2"/>
  <c r="B5266" i="2"/>
  <c r="A5266" i="2"/>
  <c r="Q5271" i="2"/>
  <c r="I5270" i="2"/>
  <c r="H5270" i="2"/>
  <c r="L5269" i="2" l="1"/>
  <c r="J5270" i="2"/>
  <c r="K5270" i="2" s="1"/>
  <c r="M5270" i="2" s="1"/>
  <c r="N5268" i="2"/>
  <c r="B5267" i="2"/>
  <c r="A5267" i="2"/>
  <c r="Q5272" i="2"/>
  <c r="I5271" i="2"/>
  <c r="H5271" i="2"/>
  <c r="L5270" i="2" l="1"/>
  <c r="J5271" i="2"/>
  <c r="K5271" i="2" s="1"/>
  <c r="M5271" i="2" s="1"/>
  <c r="N5269" i="2"/>
  <c r="B5268" i="2"/>
  <c r="A5268" i="2"/>
  <c r="Q5273" i="2"/>
  <c r="I5272" i="2"/>
  <c r="H5272" i="2"/>
  <c r="L5271" i="2" l="1"/>
  <c r="J5272" i="2"/>
  <c r="K5272" i="2" s="1"/>
  <c r="M5272" i="2" s="1"/>
  <c r="N5270" i="2"/>
  <c r="B5269" i="2"/>
  <c r="A5269" i="2"/>
  <c r="Q5274" i="2"/>
  <c r="I5273" i="2"/>
  <c r="H5273" i="2"/>
  <c r="L5272" i="2" l="1"/>
  <c r="J5273" i="2"/>
  <c r="K5273" i="2" s="1"/>
  <c r="M5273" i="2" s="1"/>
  <c r="N5271" i="2"/>
  <c r="B5270" i="2"/>
  <c r="A5270" i="2"/>
  <c r="Q5275" i="2"/>
  <c r="I5274" i="2"/>
  <c r="H5274" i="2"/>
  <c r="L5273" i="2" l="1"/>
  <c r="J5274" i="2"/>
  <c r="K5274" i="2" s="1"/>
  <c r="M5274" i="2" s="1"/>
  <c r="N5272" i="2"/>
  <c r="B5271" i="2"/>
  <c r="A5271" i="2"/>
  <c r="Q5276" i="2"/>
  <c r="I5275" i="2"/>
  <c r="H5275" i="2"/>
  <c r="L5274" i="2" l="1"/>
  <c r="J5275" i="2"/>
  <c r="K5275" i="2" s="1"/>
  <c r="M5275" i="2" s="1"/>
  <c r="N5273" i="2"/>
  <c r="B5272" i="2"/>
  <c r="A5272" i="2"/>
  <c r="Q5277" i="2"/>
  <c r="I5276" i="2"/>
  <c r="H5276" i="2"/>
  <c r="L5275" i="2" l="1"/>
  <c r="J5276" i="2"/>
  <c r="K5276" i="2" s="1"/>
  <c r="M5276" i="2" s="1"/>
  <c r="N5274" i="2"/>
  <c r="B5273" i="2"/>
  <c r="A5273" i="2"/>
  <c r="Q5278" i="2"/>
  <c r="I5277" i="2"/>
  <c r="H5277" i="2"/>
  <c r="L5276" i="2" l="1"/>
  <c r="J5277" i="2"/>
  <c r="K5277" i="2" s="1"/>
  <c r="M5277" i="2" s="1"/>
  <c r="N5275" i="2"/>
  <c r="B5274" i="2"/>
  <c r="A5274" i="2"/>
  <c r="Q5279" i="2"/>
  <c r="I5278" i="2"/>
  <c r="H5278" i="2"/>
  <c r="L5277" i="2" l="1"/>
  <c r="J5278" i="2"/>
  <c r="K5278" i="2" s="1"/>
  <c r="M5278" i="2" s="1"/>
  <c r="N5276" i="2"/>
  <c r="B5275" i="2"/>
  <c r="A5275" i="2"/>
  <c r="Q5280" i="2"/>
  <c r="I5279" i="2"/>
  <c r="H5279" i="2"/>
  <c r="L5278" i="2" l="1"/>
  <c r="J5279" i="2"/>
  <c r="K5279" i="2" s="1"/>
  <c r="M5279" i="2" s="1"/>
  <c r="N5277" i="2"/>
  <c r="B5276" i="2"/>
  <c r="A5276" i="2"/>
  <c r="Q5281" i="2"/>
  <c r="I5280" i="2"/>
  <c r="H5280" i="2"/>
  <c r="L5279" i="2" l="1"/>
  <c r="J5280" i="2"/>
  <c r="K5280" i="2" s="1"/>
  <c r="M5280" i="2" s="1"/>
  <c r="N5278" i="2"/>
  <c r="B5277" i="2"/>
  <c r="A5277" i="2"/>
  <c r="Q5282" i="2"/>
  <c r="I5281" i="2"/>
  <c r="H5281" i="2"/>
  <c r="L5280" i="2" l="1"/>
  <c r="J5281" i="2"/>
  <c r="K5281" i="2" s="1"/>
  <c r="M5281" i="2" s="1"/>
  <c r="N5279" i="2"/>
  <c r="B5278" i="2"/>
  <c r="A5278" i="2"/>
  <c r="Q5283" i="2"/>
  <c r="I5282" i="2"/>
  <c r="H5282" i="2"/>
  <c r="L5281" i="2" l="1"/>
  <c r="J5282" i="2"/>
  <c r="K5282" i="2" s="1"/>
  <c r="M5282" i="2" s="1"/>
  <c r="B5279" i="2"/>
  <c r="A5279" i="2"/>
  <c r="Q5284" i="2"/>
  <c r="H5283" i="2"/>
  <c r="I5283" i="2"/>
  <c r="L5282" i="2" l="1"/>
  <c r="J5283" i="2"/>
  <c r="N5281" i="2"/>
  <c r="N5280" i="2"/>
  <c r="Q5285" i="2"/>
  <c r="I5284" i="2"/>
  <c r="H5284" i="2"/>
  <c r="B5280" i="2" l="1"/>
  <c r="J5284" i="2"/>
  <c r="K5284" i="2" s="1"/>
  <c r="K5283" i="2"/>
  <c r="M5283" i="2" s="1"/>
  <c r="A5280" i="2"/>
  <c r="B5281" i="2"/>
  <c r="A5281" i="2"/>
  <c r="Q5286" i="2"/>
  <c r="I5285" i="2"/>
  <c r="H5285" i="2"/>
  <c r="L5283" i="2" l="1"/>
  <c r="N5283" i="2" s="1"/>
  <c r="B5283" i="2" s="1"/>
  <c r="M5284" i="2"/>
  <c r="J5285" i="2"/>
  <c r="K5285" i="2" s="1"/>
  <c r="N5282" i="2"/>
  <c r="Q5287" i="2"/>
  <c r="I5286" i="2"/>
  <c r="H5286" i="2"/>
  <c r="L5284" i="2" l="1"/>
  <c r="M5285" i="2"/>
  <c r="A5282" i="2"/>
  <c r="J5286" i="2"/>
  <c r="K5286" i="2" s="1"/>
  <c r="B5282" i="2"/>
  <c r="A5283" i="2"/>
  <c r="N5284" i="2"/>
  <c r="Q5288" i="2"/>
  <c r="I5287" i="2"/>
  <c r="H5287" i="2"/>
  <c r="L5285" i="2" l="1"/>
  <c r="M5286" i="2"/>
  <c r="B5284" i="2"/>
  <c r="J5287" i="2"/>
  <c r="K5287" i="2" s="1"/>
  <c r="A5284" i="2"/>
  <c r="N5285" i="2"/>
  <c r="Q5289" i="2"/>
  <c r="I5288" i="2"/>
  <c r="H5288" i="2"/>
  <c r="L5286" i="2" l="1"/>
  <c r="M5287" i="2"/>
  <c r="B5285" i="2"/>
  <c r="J5288" i="2"/>
  <c r="K5288" i="2" s="1"/>
  <c r="M5288" i="2" s="1"/>
  <c r="N5286" i="2"/>
  <c r="A5285" i="2"/>
  <c r="Q5290" i="2"/>
  <c r="I5289" i="2"/>
  <c r="H5289" i="2"/>
  <c r="L5287" i="2" l="1"/>
  <c r="L5288" i="2" s="1"/>
  <c r="B5286" i="2"/>
  <c r="J5289" i="2"/>
  <c r="K5289" i="2" s="1"/>
  <c r="M5289" i="2" s="1"/>
  <c r="A5286" i="2"/>
  <c r="N5287" i="2"/>
  <c r="Q5291" i="2"/>
  <c r="I5290" i="2"/>
  <c r="H5290" i="2"/>
  <c r="L5289" i="2" l="1"/>
  <c r="B5287" i="2"/>
  <c r="J5290" i="2"/>
  <c r="K5290" i="2" s="1"/>
  <c r="M5290" i="2" s="1"/>
  <c r="A5287" i="2"/>
  <c r="N5288" i="2"/>
  <c r="Q5292" i="2"/>
  <c r="I5291" i="2"/>
  <c r="H5291" i="2"/>
  <c r="L5290" i="2" l="1"/>
  <c r="J5291" i="2"/>
  <c r="K5291" i="2" s="1"/>
  <c r="M5291" i="2" s="1"/>
  <c r="N5289" i="2"/>
  <c r="B5288" i="2"/>
  <c r="A5288" i="2"/>
  <c r="Q5293" i="2"/>
  <c r="I5292" i="2"/>
  <c r="H5292" i="2"/>
  <c r="L5291" i="2" l="1"/>
  <c r="J5292" i="2"/>
  <c r="K5292" i="2" s="1"/>
  <c r="M5292" i="2" s="1"/>
  <c r="N5290" i="2"/>
  <c r="B5289" i="2"/>
  <c r="A5289" i="2"/>
  <c r="Q5294" i="2"/>
  <c r="I5293" i="2"/>
  <c r="H5293" i="2"/>
  <c r="L5292" i="2" l="1"/>
  <c r="J5293" i="2"/>
  <c r="K5293" i="2" s="1"/>
  <c r="M5293" i="2" s="1"/>
  <c r="N5291" i="2"/>
  <c r="B5290" i="2"/>
  <c r="A5290" i="2"/>
  <c r="Q5295" i="2"/>
  <c r="I5294" i="2"/>
  <c r="H5294" i="2"/>
  <c r="L5293" i="2" l="1"/>
  <c r="J5294" i="2"/>
  <c r="K5294" i="2" s="1"/>
  <c r="M5294" i="2" s="1"/>
  <c r="N5292" i="2"/>
  <c r="B5291" i="2"/>
  <c r="A5291" i="2"/>
  <c r="Q5296" i="2"/>
  <c r="I5295" i="2"/>
  <c r="H5295" i="2"/>
  <c r="L5294" i="2" l="1"/>
  <c r="J5295" i="2"/>
  <c r="K5295" i="2" s="1"/>
  <c r="M5295" i="2" s="1"/>
  <c r="N5293" i="2"/>
  <c r="B5292" i="2"/>
  <c r="A5292" i="2"/>
  <c r="Q5297" i="2"/>
  <c r="I5296" i="2"/>
  <c r="H5296" i="2"/>
  <c r="L5295" i="2" l="1"/>
  <c r="J5296" i="2"/>
  <c r="K5296" i="2" s="1"/>
  <c r="M5296" i="2" s="1"/>
  <c r="N5294" i="2"/>
  <c r="B5293" i="2"/>
  <c r="A5293" i="2"/>
  <c r="Q5298" i="2"/>
  <c r="I5297" i="2"/>
  <c r="H5297" i="2"/>
  <c r="L5296" i="2" l="1"/>
  <c r="J5297" i="2"/>
  <c r="K5297" i="2" s="1"/>
  <c r="M5297" i="2" s="1"/>
  <c r="N5295" i="2"/>
  <c r="B5294" i="2"/>
  <c r="A5294" i="2"/>
  <c r="Q5299" i="2"/>
  <c r="I5298" i="2"/>
  <c r="H5298" i="2"/>
  <c r="L5297" i="2" l="1"/>
  <c r="J5298" i="2"/>
  <c r="K5298" i="2" s="1"/>
  <c r="M5298" i="2" s="1"/>
  <c r="N5296" i="2"/>
  <c r="B5295" i="2"/>
  <c r="A5295" i="2"/>
  <c r="Q5300" i="2"/>
  <c r="I5299" i="2"/>
  <c r="H5299" i="2"/>
  <c r="L5298" i="2" l="1"/>
  <c r="J5299" i="2"/>
  <c r="K5299" i="2" s="1"/>
  <c r="M5299" i="2" s="1"/>
  <c r="N5297" i="2"/>
  <c r="B5296" i="2"/>
  <c r="A5296" i="2"/>
  <c r="Q5301" i="2"/>
  <c r="I5300" i="2"/>
  <c r="H5300" i="2"/>
  <c r="L5299" i="2" l="1"/>
  <c r="J5300" i="2"/>
  <c r="K5300" i="2" s="1"/>
  <c r="M5300" i="2" s="1"/>
  <c r="N5298" i="2"/>
  <c r="B5297" i="2"/>
  <c r="A5297" i="2"/>
  <c r="Q5302" i="2"/>
  <c r="I5301" i="2"/>
  <c r="H5301" i="2"/>
  <c r="L5300" i="2" l="1"/>
  <c r="J5301" i="2"/>
  <c r="K5301" i="2" s="1"/>
  <c r="M5301" i="2" s="1"/>
  <c r="N5299" i="2"/>
  <c r="B5298" i="2"/>
  <c r="A5298" i="2"/>
  <c r="Q5303" i="2"/>
  <c r="I5302" i="2"/>
  <c r="H5302" i="2"/>
  <c r="L5301" i="2" l="1"/>
  <c r="J5302" i="2"/>
  <c r="K5302" i="2" s="1"/>
  <c r="M5302" i="2" s="1"/>
  <c r="N5300" i="2"/>
  <c r="B5299" i="2"/>
  <c r="A5299" i="2"/>
  <c r="Q5304" i="2"/>
  <c r="I5303" i="2"/>
  <c r="H5303" i="2"/>
  <c r="L5302" i="2" l="1"/>
  <c r="J5303" i="2"/>
  <c r="K5303" i="2" s="1"/>
  <c r="M5303" i="2" s="1"/>
  <c r="N5301" i="2"/>
  <c r="B5300" i="2"/>
  <c r="A5300" i="2"/>
  <c r="Q5305" i="2"/>
  <c r="I5304" i="2"/>
  <c r="H5304" i="2"/>
  <c r="L5303" i="2" l="1"/>
  <c r="J5304" i="2"/>
  <c r="K5304" i="2" s="1"/>
  <c r="M5304" i="2" s="1"/>
  <c r="N5302" i="2"/>
  <c r="B5301" i="2"/>
  <c r="A5301" i="2"/>
  <c r="Q5306" i="2"/>
  <c r="I5305" i="2"/>
  <c r="H5305" i="2"/>
  <c r="L5304" i="2" l="1"/>
  <c r="J5305" i="2"/>
  <c r="K5305" i="2" s="1"/>
  <c r="M5305" i="2" s="1"/>
  <c r="N5303" i="2"/>
  <c r="B5302" i="2"/>
  <c r="A5302" i="2"/>
  <c r="Q5307" i="2"/>
  <c r="I5306" i="2"/>
  <c r="H5306" i="2"/>
  <c r="L5305" i="2" l="1"/>
  <c r="J5306" i="2"/>
  <c r="K5306" i="2" s="1"/>
  <c r="M5306" i="2" s="1"/>
  <c r="N5304" i="2"/>
  <c r="B5303" i="2"/>
  <c r="A5303" i="2"/>
  <c r="Q5308" i="2"/>
  <c r="I5307" i="2"/>
  <c r="H5307" i="2"/>
  <c r="L5306" i="2" l="1"/>
  <c r="J5307" i="2"/>
  <c r="K5307" i="2" s="1"/>
  <c r="M5307" i="2" s="1"/>
  <c r="N5305" i="2"/>
  <c r="B5304" i="2"/>
  <c r="A5304" i="2"/>
  <c r="Q5309" i="2"/>
  <c r="I5308" i="2"/>
  <c r="H5308" i="2"/>
  <c r="L5307" i="2" l="1"/>
  <c r="J5308" i="2"/>
  <c r="K5308" i="2" s="1"/>
  <c r="M5308" i="2" s="1"/>
  <c r="N5306" i="2"/>
  <c r="B5305" i="2"/>
  <c r="A5305" i="2"/>
  <c r="Q5310" i="2"/>
  <c r="I5309" i="2"/>
  <c r="H5309" i="2"/>
  <c r="L5308" i="2" l="1"/>
  <c r="J5309" i="2"/>
  <c r="K5309" i="2" s="1"/>
  <c r="M5309" i="2" s="1"/>
  <c r="N5307" i="2"/>
  <c r="B5306" i="2"/>
  <c r="A5306" i="2"/>
  <c r="Q5311" i="2"/>
  <c r="I5310" i="2"/>
  <c r="H5310" i="2"/>
  <c r="L5309" i="2" l="1"/>
  <c r="J5310" i="2"/>
  <c r="K5310" i="2" s="1"/>
  <c r="M5310" i="2" s="1"/>
  <c r="N5308" i="2"/>
  <c r="B5307" i="2"/>
  <c r="A5307" i="2"/>
  <c r="Q5312" i="2"/>
  <c r="I5311" i="2"/>
  <c r="H5311" i="2"/>
  <c r="L5310" i="2" l="1"/>
  <c r="J5311" i="2"/>
  <c r="K5311" i="2" s="1"/>
  <c r="M5311" i="2" s="1"/>
  <c r="B5308" i="2"/>
  <c r="A5308" i="2"/>
  <c r="Q5313" i="2"/>
  <c r="I5312" i="2"/>
  <c r="H5312" i="2"/>
  <c r="L5311" i="2" l="1"/>
  <c r="J5312" i="2"/>
  <c r="K5312" i="2" s="1"/>
  <c r="M5312" i="2" s="1"/>
  <c r="N5310" i="2"/>
  <c r="A5310" i="2" s="1"/>
  <c r="N5309" i="2"/>
  <c r="Q5314" i="2"/>
  <c r="I5313" i="2"/>
  <c r="H5313" i="2"/>
  <c r="L5312" i="2" l="1"/>
  <c r="A5309" i="2"/>
  <c r="J5313" i="2"/>
  <c r="K5313" i="2" s="1"/>
  <c r="M5313" i="2" s="1"/>
  <c r="N5311" i="2"/>
  <c r="B5310" i="2"/>
  <c r="B5309" i="2"/>
  <c r="Q5315" i="2"/>
  <c r="I5314" i="2"/>
  <c r="H5314" i="2"/>
  <c r="L5313" i="2" l="1"/>
  <c r="J5314" i="2"/>
  <c r="K5314" i="2" s="1"/>
  <c r="M5314" i="2" s="1"/>
  <c r="B5311" i="2"/>
  <c r="A5311" i="2"/>
  <c r="Q5316" i="2"/>
  <c r="I5315" i="2"/>
  <c r="H5315" i="2"/>
  <c r="L5314" i="2" l="1"/>
  <c r="J5315" i="2"/>
  <c r="K5315" i="2" s="1"/>
  <c r="M5315" i="2" s="1"/>
  <c r="N5313" i="2"/>
  <c r="B5313" i="2" s="1"/>
  <c r="N5312" i="2"/>
  <c r="Q5317" i="2"/>
  <c r="I5316" i="2"/>
  <c r="H5316" i="2"/>
  <c r="L5315" i="2" l="1"/>
  <c r="B5312" i="2"/>
  <c r="J5316" i="2"/>
  <c r="K5316" i="2" s="1"/>
  <c r="M5316" i="2" s="1"/>
  <c r="N5314" i="2"/>
  <c r="A5313" i="2"/>
  <c r="A5312" i="2"/>
  <c r="Q5318" i="2"/>
  <c r="I5317" i="2"/>
  <c r="H5317" i="2"/>
  <c r="L5316" i="2" l="1"/>
  <c r="B5314" i="2"/>
  <c r="J5317" i="2"/>
  <c r="K5317" i="2" s="1"/>
  <c r="M5317" i="2" s="1"/>
  <c r="A5314" i="2"/>
  <c r="N5315" i="2"/>
  <c r="Q5319" i="2"/>
  <c r="I5318" i="2"/>
  <c r="H5318" i="2"/>
  <c r="L5317" i="2" l="1"/>
  <c r="B5315" i="2"/>
  <c r="J5318" i="2"/>
  <c r="K5318" i="2" s="1"/>
  <c r="M5318" i="2" s="1"/>
  <c r="N5316" i="2"/>
  <c r="A5315" i="2"/>
  <c r="Q5320" i="2"/>
  <c r="I5319" i="2"/>
  <c r="H5319" i="2"/>
  <c r="L5318" i="2" l="1"/>
  <c r="A5316" i="2"/>
  <c r="J5319" i="2"/>
  <c r="K5319" i="2" s="1"/>
  <c r="M5319" i="2" s="1"/>
  <c r="B5316" i="2"/>
  <c r="N5317" i="2"/>
  <c r="Q5321" i="2"/>
  <c r="I5320" i="2"/>
  <c r="H5320" i="2"/>
  <c r="L5319" i="2" l="1"/>
  <c r="J5320" i="2"/>
  <c r="K5320" i="2" s="1"/>
  <c r="M5320" i="2" s="1"/>
  <c r="N5318" i="2"/>
  <c r="B5317" i="2"/>
  <c r="A5317" i="2"/>
  <c r="Q5322" i="2"/>
  <c r="I5321" i="2"/>
  <c r="H5321" i="2"/>
  <c r="L5320" i="2" l="1"/>
  <c r="A5318" i="2"/>
  <c r="J5321" i="2"/>
  <c r="K5321" i="2" s="1"/>
  <c r="M5321" i="2" s="1"/>
  <c r="B5318" i="2"/>
  <c r="N5319" i="2"/>
  <c r="Q5323" i="2"/>
  <c r="I5322" i="2"/>
  <c r="H5322" i="2"/>
  <c r="L5321" i="2" l="1"/>
  <c r="J5322" i="2"/>
  <c r="K5322" i="2" s="1"/>
  <c r="M5322" i="2" s="1"/>
  <c r="N5320" i="2"/>
  <c r="B5319" i="2"/>
  <c r="A5319" i="2"/>
  <c r="Q5324" i="2"/>
  <c r="I5323" i="2"/>
  <c r="H5323" i="2"/>
  <c r="L5322" i="2" l="1"/>
  <c r="J5323" i="2"/>
  <c r="K5323" i="2" s="1"/>
  <c r="M5323" i="2" s="1"/>
  <c r="N5321" i="2"/>
  <c r="B5320" i="2"/>
  <c r="A5320" i="2"/>
  <c r="Q5325" i="2"/>
  <c r="I5324" i="2"/>
  <c r="H5324" i="2"/>
  <c r="L5323" i="2" l="1"/>
  <c r="J5324" i="2"/>
  <c r="K5324" i="2" s="1"/>
  <c r="M5324" i="2" s="1"/>
  <c r="N5322" i="2"/>
  <c r="B5321" i="2"/>
  <c r="A5321" i="2"/>
  <c r="Q5326" i="2"/>
  <c r="I5325" i="2"/>
  <c r="H5325" i="2"/>
  <c r="L5324" i="2" l="1"/>
  <c r="J5325" i="2"/>
  <c r="K5325" i="2" s="1"/>
  <c r="M5325" i="2" s="1"/>
  <c r="N5323" i="2"/>
  <c r="B5322" i="2"/>
  <c r="A5322" i="2"/>
  <c r="Q5327" i="2"/>
  <c r="I5326" i="2"/>
  <c r="H5326" i="2"/>
  <c r="L5325" i="2" l="1"/>
  <c r="J5326" i="2"/>
  <c r="K5326" i="2" s="1"/>
  <c r="M5326" i="2" s="1"/>
  <c r="N5324" i="2"/>
  <c r="B5323" i="2"/>
  <c r="A5323" i="2"/>
  <c r="Q5328" i="2"/>
  <c r="I5327" i="2"/>
  <c r="H5327" i="2"/>
  <c r="L5326" i="2" l="1"/>
  <c r="J5327" i="2"/>
  <c r="K5327" i="2" s="1"/>
  <c r="M5327" i="2" s="1"/>
  <c r="N5325" i="2"/>
  <c r="B5324" i="2"/>
  <c r="A5324" i="2"/>
  <c r="Q5329" i="2"/>
  <c r="I5328" i="2"/>
  <c r="H5328" i="2"/>
  <c r="L5327" i="2" l="1"/>
  <c r="J5328" i="2"/>
  <c r="K5328" i="2" s="1"/>
  <c r="M5328" i="2" s="1"/>
  <c r="N5326" i="2"/>
  <c r="B5325" i="2"/>
  <c r="A5325" i="2"/>
  <c r="Q5330" i="2"/>
  <c r="I5329" i="2"/>
  <c r="H5329" i="2"/>
  <c r="L5328" i="2" l="1"/>
  <c r="J5329" i="2"/>
  <c r="K5329" i="2" s="1"/>
  <c r="M5329" i="2" s="1"/>
  <c r="N5327" i="2"/>
  <c r="B5326" i="2"/>
  <c r="A5326" i="2"/>
  <c r="Q5331" i="2"/>
  <c r="I5330" i="2"/>
  <c r="H5330" i="2"/>
  <c r="L5329" i="2" l="1"/>
  <c r="J5330" i="2"/>
  <c r="K5330" i="2" s="1"/>
  <c r="M5330" i="2" s="1"/>
  <c r="N5328" i="2"/>
  <c r="B5327" i="2"/>
  <c r="A5327" i="2"/>
  <c r="I5331" i="2"/>
  <c r="H5331" i="2"/>
  <c r="L5330" i="2" l="1"/>
  <c r="J5331" i="2"/>
  <c r="K5331" i="2" s="1"/>
  <c r="M5331" i="2" s="1"/>
  <c r="L5331" i="2" s="1"/>
  <c r="N5329" i="2"/>
  <c r="B5328" i="2"/>
  <c r="A5328" i="2"/>
  <c r="N5330" i="2" l="1"/>
  <c r="B5329" i="2"/>
  <c r="A5329" i="2"/>
  <c r="N5331" i="2" l="1"/>
  <c r="B5330" i="2"/>
  <c r="A5330" i="2"/>
  <c r="M8" i="3"/>
  <c r="M7" i="3"/>
  <c r="S3" i="3" l="1"/>
  <c r="B5331" i="2"/>
  <c r="A5331" i="2"/>
  <c r="A2" i="3" l="1"/>
  <c r="A3" i="3"/>
  <c r="A4" i="3" l="1"/>
  <c r="A5" i="3" l="1"/>
  <c r="E5" i="3"/>
  <c r="B5" i="3"/>
  <c r="D5" i="3"/>
  <c r="C5" i="3"/>
  <c r="H5" i="3" l="1"/>
  <c r="A6" i="3"/>
  <c r="E6" i="3"/>
  <c r="B6" i="3"/>
  <c r="D6" i="3"/>
  <c r="C6" i="3"/>
  <c r="H6" i="3" l="1"/>
  <c r="A7" i="3"/>
  <c r="D7" i="3"/>
  <c r="B7" i="3"/>
  <c r="C7" i="3"/>
  <c r="E7" i="3"/>
  <c r="A8" i="3" l="1"/>
  <c r="H7" i="3"/>
  <c r="E8" i="3"/>
  <c r="D8" i="3"/>
  <c r="C8" i="3"/>
  <c r="B8" i="3"/>
  <c r="A9" i="3" l="1"/>
  <c r="H8" i="3"/>
  <c r="D9" i="3"/>
  <c r="E9" i="3"/>
  <c r="C9" i="3"/>
  <c r="B9" i="3"/>
  <c r="A10" i="3" l="1"/>
  <c r="H9" i="3"/>
  <c r="D10" i="3"/>
  <c r="E10" i="3"/>
  <c r="C10" i="3"/>
  <c r="B10" i="3"/>
  <c r="H10" i="3" l="1"/>
  <c r="A11" i="3"/>
  <c r="B11" i="3"/>
  <c r="D11" i="3"/>
  <c r="C11" i="3"/>
  <c r="E11" i="3"/>
  <c r="A12" i="3" l="1"/>
  <c r="H11" i="3"/>
  <c r="E12" i="3"/>
  <c r="B12" i="3"/>
  <c r="C12" i="3"/>
  <c r="D12" i="3"/>
  <c r="A13" i="3" l="1"/>
  <c r="H12" i="3"/>
  <c r="E13" i="3"/>
  <c r="D13" i="3"/>
  <c r="B13" i="3"/>
  <c r="C13" i="3"/>
  <c r="H13" i="3" l="1"/>
  <c r="A14" i="3"/>
  <c r="D14" i="3"/>
  <c r="C14" i="3"/>
  <c r="E14" i="3"/>
  <c r="B14" i="3"/>
  <c r="A15" i="3" l="1"/>
  <c r="H14" i="3"/>
  <c r="C15" i="3"/>
  <c r="D15" i="3"/>
  <c r="E15" i="3"/>
  <c r="B15" i="3"/>
  <c r="A16" i="3" l="1"/>
  <c r="H15" i="3"/>
  <c r="D16" i="3"/>
  <c r="B16" i="3"/>
  <c r="C16" i="3"/>
  <c r="E16" i="3"/>
  <c r="A17" i="3" l="1"/>
  <c r="H16" i="3"/>
  <c r="D17" i="3"/>
  <c r="B17" i="3"/>
  <c r="C17" i="3"/>
  <c r="E17" i="3"/>
  <c r="A18" i="3" l="1"/>
  <c r="H17" i="3"/>
  <c r="B18" i="3"/>
  <c r="E18" i="3"/>
  <c r="D18" i="3"/>
  <c r="C18" i="3"/>
  <c r="D3" i="3"/>
  <c r="E3" i="3"/>
  <c r="C3" i="3"/>
  <c r="B3" i="3"/>
  <c r="H3" i="3" l="1"/>
  <c r="H18" i="3"/>
  <c r="A19" i="3"/>
  <c r="J2" i="3"/>
  <c r="D19" i="3"/>
  <c r="C19" i="3"/>
  <c r="B19" i="3"/>
  <c r="E19" i="3"/>
  <c r="E2" i="3"/>
  <c r="C2" i="3"/>
  <c r="D2" i="3"/>
  <c r="B2" i="3"/>
  <c r="O4" i="3" l="1"/>
  <c r="F2" i="3"/>
  <c r="G2" i="3" s="1"/>
  <c r="H2" i="3"/>
  <c r="H19" i="3"/>
  <c r="A20" i="3"/>
  <c r="D20" i="3"/>
  <c r="E20" i="3"/>
  <c r="C20" i="3"/>
  <c r="B20" i="3"/>
  <c r="D4" i="3"/>
  <c r="C4" i="3"/>
  <c r="B4" i="3"/>
  <c r="E4" i="3"/>
  <c r="H4" i="3" l="1"/>
  <c r="K2" i="3"/>
  <c r="I2" i="3" s="1"/>
  <c r="J3" i="3"/>
  <c r="A21" i="3"/>
  <c r="H20" i="3"/>
  <c r="D21" i="3"/>
  <c r="C21" i="3"/>
  <c r="E21" i="3"/>
  <c r="B21" i="3"/>
  <c r="F3" i="3" l="1"/>
  <c r="G3" i="3" s="1"/>
  <c r="K3" i="3" s="1"/>
  <c r="I3" i="3" s="1"/>
  <c r="J4" i="3"/>
  <c r="H21" i="3"/>
  <c r="A22" i="3"/>
  <c r="E22" i="3"/>
  <c r="B22" i="3"/>
  <c r="C22" i="3"/>
  <c r="D22" i="3"/>
  <c r="H22" i="3" l="1"/>
  <c r="A23" i="3"/>
  <c r="F4" i="3"/>
  <c r="G4" i="3" s="1"/>
  <c r="J5" i="3" s="1"/>
  <c r="C23" i="3"/>
  <c r="E23" i="3"/>
  <c r="B23" i="3"/>
  <c r="D23" i="3"/>
  <c r="F5" i="3" l="1"/>
  <c r="G5" i="3" s="1"/>
  <c r="K5" i="3" s="1"/>
  <c r="J6" i="3"/>
  <c r="A24" i="3"/>
  <c r="H23" i="3"/>
  <c r="K4" i="3"/>
  <c r="I4" i="3" s="1"/>
  <c r="E24" i="3"/>
  <c r="D24" i="3"/>
  <c r="B24" i="3"/>
  <c r="C24" i="3"/>
  <c r="A25" i="3" l="1"/>
  <c r="H24" i="3"/>
  <c r="F6" i="3"/>
  <c r="G6" i="3" s="1"/>
  <c r="J7" i="3" s="1"/>
  <c r="I5" i="3"/>
  <c r="C25" i="3"/>
  <c r="B25" i="3"/>
  <c r="E25" i="3"/>
  <c r="D25" i="3"/>
  <c r="K6" i="3" l="1"/>
  <c r="I6" i="3" s="1"/>
  <c r="F7" i="3"/>
  <c r="G7" i="3" s="1"/>
  <c r="J8" i="3" s="1"/>
  <c r="A26" i="3"/>
  <c r="H25" i="3"/>
  <c r="D26" i="3"/>
  <c r="C26" i="3"/>
  <c r="B26" i="3"/>
  <c r="E26" i="3"/>
  <c r="H26" i="3" l="1"/>
  <c r="A27" i="3"/>
  <c r="F8" i="3"/>
  <c r="G8" i="3" s="1"/>
  <c r="J9" i="3" s="1"/>
  <c r="K7" i="3"/>
  <c r="I7" i="3" s="1"/>
  <c r="B27" i="3"/>
  <c r="D27" i="3"/>
  <c r="E27" i="3"/>
  <c r="C27" i="3"/>
  <c r="K8" i="3" l="1"/>
  <c r="I8" i="3" s="1"/>
  <c r="H27" i="3"/>
  <c r="A28" i="3"/>
  <c r="F9" i="3"/>
  <c r="G9" i="3" s="1"/>
  <c r="K9" i="3" s="1"/>
  <c r="I9" i="3" s="1"/>
  <c r="C28" i="3"/>
  <c r="D28" i="3"/>
  <c r="B28" i="3"/>
  <c r="E28" i="3"/>
  <c r="H28" i="3" l="1"/>
  <c r="A29" i="3"/>
  <c r="J10" i="3"/>
  <c r="E29" i="3"/>
  <c r="C29" i="3"/>
  <c r="B29" i="3"/>
  <c r="D29" i="3"/>
  <c r="F10" i="3" l="1"/>
  <c r="G10" i="3" s="1"/>
  <c r="K10" i="3" s="1"/>
  <c r="I10" i="3" s="1"/>
  <c r="A30" i="3"/>
  <c r="H29" i="3"/>
  <c r="E30" i="3"/>
  <c r="C30" i="3"/>
  <c r="D30" i="3"/>
  <c r="B30" i="3"/>
  <c r="J11" i="3" l="1"/>
  <c r="H30" i="3"/>
  <c r="A31" i="3"/>
  <c r="F11" i="3"/>
  <c r="G11" i="3" s="1"/>
  <c r="J12" i="3" s="1"/>
  <c r="C31" i="3"/>
  <c r="D31" i="3"/>
  <c r="E31" i="3"/>
  <c r="B31" i="3"/>
  <c r="K11" i="3" l="1"/>
  <c r="I11" i="3" s="1"/>
  <c r="A32" i="3"/>
  <c r="H31" i="3"/>
  <c r="F12" i="3"/>
  <c r="G12" i="3" s="1"/>
  <c r="J13" i="3" s="1"/>
  <c r="E32" i="3"/>
  <c r="D32" i="3"/>
  <c r="C32" i="3"/>
  <c r="B32" i="3"/>
  <c r="F13" i="3" l="1"/>
  <c r="G13" i="3" s="1"/>
  <c r="K13" i="3" s="1"/>
  <c r="J14" i="3"/>
  <c r="K12" i="3"/>
  <c r="I12" i="3" s="1"/>
  <c r="A33" i="3"/>
  <c r="H32" i="3"/>
  <c r="B33" i="3"/>
  <c r="C33" i="3"/>
  <c r="E33" i="3"/>
  <c r="D33" i="3"/>
  <c r="F14" i="3" l="1"/>
  <c r="G14" i="3" s="1"/>
  <c r="J15" i="3" s="1"/>
  <c r="A34" i="3"/>
  <c r="H33" i="3"/>
  <c r="I13" i="3"/>
  <c r="D34" i="3"/>
  <c r="C34" i="3"/>
  <c r="B34" i="3"/>
  <c r="E34" i="3"/>
  <c r="K14" i="3" l="1"/>
  <c r="I14" i="3" s="1"/>
  <c r="H34" i="3"/>
  <c r="A35" i="3"/>
  <c r="F15" i="3"/>
  <c r="G15" i="3" s="1"/>
  <c r="J16" i="3" s="1"/>
  <c r="B35" i="3"/>
  <c r="D35" i="3"/>
  <c r="E35" i="3"/>
  <c r="C35" i="3"/>
  <c r="F16" i="3" l="1"/>
  <c r="G16" i="3" s="1"/>
  <c r="J17" i="3" s="1"/>
  <c r="H35" i="3"/>
  <c r="A36" i="3"/>
  <c r="K15" i="3"/>
  <c r="I15" i="3" s="1"/>
  <c r="E36" i="3"/>
  <c r="C36" i="3"/>
  <c r="D36" i="3"/>
  <c r="B36" i="3"/>
  <c r="K16" i="3" l="1"/>
  <c r="I16" i="3" s="1"/>
  <c r="A37" i="3"/>
  <c r="H36" i="3"/>
  <c r="F17" i="3"/>
  <c r="G17" i="3" s="1"/>
  <c r="J18" i="3" s="1"/>
  <c r="E37" i="3"/>
  <c r="B37" i="3"/>
  <c r="C37" i="3"/>
  <c r="D37" i="3"/>
  <c r="K17" i="3" l="1"/>
  <c r="I17" i="3" s="1"/>
  <c r="H37" i="3"/>
  <c r="A38" i="3"/>
  <c r="F18" i="3"/>
  <c r="G18" i="3" s="1"/>
  <c r="K18" i="3" s="1"/>
  <c r="I18" i="3" s="1"/>
  <c r="C38" i="3"/>
  <c r="B38" i="3"/>
  <c r="D38" i="3"/>
  <c r="E38" i="3"/>
  <c r="J19" i="3" l="1"/>
  <c r="H38" i="3"/>
  <c r="A39" i="3"/>
  <c r="F19" i="3"/>
  <c r="G19" i="3" s="1"/>
  <c r="K19" i="3" s="1"/>
  <c r="I19" i="3" s="1"/>
  <c r="D39" i="3"/>
  <c r="C39" i="3"/>
  <c r="B39" i="3"/>
  <c r="E39" i="3"/>
  <c r="J20" i="3" l="1"/>
  <c r="F20" i="3"/>
  <c r="G20" i="3" s="1"/>
  <c r="J21" i="3" s="1"/>
  <c r="H39" i="3"/>
  <c r="A40" i="3"/>
  <c r="C40" i="3"/>
  <c r="E40" i="3"/>
  <c r="D40" i="3"/>
  <c r="B40" i="3"/>
  <c r="A41" i="3" l="1"/>
  <c r="H40" i="3"/>
  <c r="F21" i="3"/>
  <c r="G21" i="3" s="1"/>
  <c r="K21" i="3" s="1"/>
  <c r="K20" i="3"/>
  <c r="I20" i="3" s="1"/>
  <c r="B41" i="3"/>
  <c r="D41" i="3"/>
  <c r="C41" i="3"/>
  <c r="E41" i="3"/>
  <c r="J22" i="3" l="1"/>
  <c r="F22" i="3"/>
  <c r="G22" i="3" s="1"/>
  <c r="K22" i="3" s="1"/>
  <c r="I22" i="3" s="1"/>
  <c r="I21" i="3"/>
  <c r="H41" i="3"/>
  <c r="A42" i="3"/>
  <c r="D42" i="3"/>
  <c r="B42" i="3"/>
  <c r="C42" i="3"/>
  <c r="E42" i="3"/>
  <c r="J23" i="3" l="1"/>
  <c r="H42" i="3"/>
  <c r="A43" i="3"/>
  <c r="F23" i="3"/>
  <c r="G23" i="3" s="1"/>
  <c r="J24" i="3" s="1"/>
  <c r="B43" i="3"/>
  <c r="E43" i="3"/>
  <c r="D43" i="3"/>
  <c r="C43" i="3"/>
  <c r="K23" i="3" l="1"/>
  <c r="I23" i="3" s="1"/>
  <c r="H43" i="3"/>
  <c r="A44" i="3"/>
  <c r="F24" i="3"/>
  <c r="G24" i="3" s="1"/>
  <c r="J25" i="3" s="1"/>
  <c r="E44" i="3"/>
  <c r="B44" i="3"/>
  <c r="C44" i="3"/>
  <c r="D44" i="3"/>
  <c r="K24" i="3" l="1"/>
  <c r="I24" i="3" s="1"/>
  <c r="A45" i="3"/>
  <c r="H44" i="3"/>
  <c r="F25" i="3"/>
  <c r="G25" i="3" s="1"/>
  <c r="J26" i="3" s="1"/>
  <c r="B45" i="3"/>
  <c r="C45" i="3"/>
  <c r="D45" i="3"/>
  <c r="E45" i="3"/>
  <c r="K25" i="3" l="1"/>
  <c r="I25" i="3" s="1"/>
  <c r="F26" i="3"/>
  <c r="G26" i="3" s="1"/>
  <c r="K26" i="3" s="1"/>
  <c r="I26" i="3" s="1"/>
  <c r="H45" i="3"/>
  <c r="A46" i="3"/>
  <c r="B46" i="3"/>
  <c r="C46" i="3"/>
  <c r="D46" i="3"/>
  <c r="E46" i="3"/>
  <c r="J27" i="3" l="1"/>
  <c r="H46" i="3"/>
  <c r="A47" i="3"/>
  <c r="F27" i="3"/>
  <c r="G27" i="3" s="1"/>
  <c r="K27" i="3" s="1"/>
  <c r="I27" i="3" s="1"/>
  <c r="B47" i="3"/>
  <c r="C47" i="3"/>
  <c r="E47" i="3"/>
  <c r="D47" i="3"/>
  <c r="H47" i="3" l="1"/>
  <c r="A48" i="3"/>
  <c r="J28" i="3"/>
  <c r="E48" i="3"/>
  <c r="D48" i="3"/>
  <c r="C48" i="3"/>
  <c r="B48" i="3"/>
  <c r="F28" i="3" l="1"/>
  <c r="G28" i="3" s="1"/>
  <c r="K28" i="3" s="1"/>
  <c r="I28" i="3" s="1"/>
  <c r="H48" i="3"/>
  <c r="A49" i="3"/>
  <c r="B49" i="3"/>
  <c r="E49" i="3"/>
  <c r="D49" i="3"/>
  <c r="C49" i="3"/>
  <c r="J29" i="3" l="1"/>
  <c r="H49" i="3"/>
  <c r="A50" i="3"/>
  <c r="E50" i="3"/>
  <c r="D50" i="3"/>
  <c r="B50" i="3"/>
  <c r="C50" i="3"/>
  <c r="H50" i="3" l="1"/>
  <c r="A51" i="3"/>
  <c r="F29" i="3"/>
  <c r="G29" i="3" s="1"/>
  <c r="J30" i="3" s="1"/>
  <c r="C51" i="3"/>
  <c r="B51" i="3"/>
  <c r="D51" i="3"/>
  <c r="E51" i="3"/>
  <c r="K29" i="3" l="1"/>
  <c r="I29" i="3" s="1"/>
  <c r="A52" i="3"/>
  <c r="H51" i="3"/>
  <c r="F30" i="3"/>
  <c r="G30" i="3" s="1"/>
  <c r="K30" i="3" s="1"/>
  <c r="I30" i="3" s="1"/>
  <c r="C52" i="3"/>
  <c r="E52" i="3"/>
  <c r="B52" i="3"/>
  <c r="D52" i="3"/>
  <c r="J31" i="3" l="1"/>
  <c r="A53" i="3"/>
  <c r="H52" i="3"/>
  <c r="C53" i="3"/>
  <c r="E53" i="3"/>
  <c r="D53" i="3"/>
  <c r="B53" i="3"/>
  <c r="A54" i="3" l="1"/>
  <c r="H53" i="3"/>
  <c r="F31" i="3"/>
  <c r="G31" i="3" s="1"/>
  <c r="K31" i="3" s="1"/>
  <c r="I31" i="3" s="1"/>
  <c r="B54" i="3"/>
  <c r="E54" i="3"/>
  <c r="D54" i="3"/>
  <c r="C54" i="3"/>
  <c r="J32" i="3" l="1"/>
  <c r="F32" i="3"/>
  <c r="G32" i="3" s="1"/>
  <c r="K32" i="3"/>
  <c r="I32" i="3" s="1"/>
  <c r="J33" i="3"/>
  <c r="H54" i="3"/>
  <c r="A55" i="3"/>
  <c r="C55" i="3"/>
  <c r="B55" i="3"/>
  <c r="E55" i="3"/>
  <c r="D55" i="3"/>
  <c r="F33" i="3" l="1"/>
  <c r="G33" i="3" s="1"/>
  <c r="J34" i="3" s="1"/>
  <c r="H55" i="3"/>
  <c r="A56" i="3"/>
  <c r="D56" i="3"/>
  <c r="B56" i="3"/>
  <c r="E56" i="3"/>
  <c r="C56" i="3"/>
  <c r="K33" i="3" l="1"/>
  <c r="I33" i="3" s="1"/>
  <c r="H56" i="3"/>
  <c r="A57" i="3"/>
  <c r="F34" i="3"/>
  <c r="G34" i="3" s="1"/>
  <c r="K34" i="3" s="1"/>
  <c r="I34" i="3" s="1"/>
  <c r="D57" i="3"/>
  <c r="C57" i="3"/>
  <c r="B57" i="3"/>
  <c r="E57" i="3"/>
  <c r="H57" i="3" l="1"/>
  <c r="A58" i="3"/>
  <c r="J35" i="3"/>
  <c r="B58" i="3"/>
  <c r="D58" i="3"/>
  <c r="E58" i="3"/>
  <c r="C58" i="3"/>
  <c r="A59" i="3" l="1"/>
  <c r="H58" i="3"/>
  <c r="F35" i="3"/>
  <c r="G35" i="3" s="1"/>
  <c r="K35" i="3" s="1"/>
  <c r="I35" i="3" s="1"/>
  <c r="D59" i="3"/>
  <c r="C59" i="3"/>
  <c r="E59" i="3"/>
  <c r="B59" i="3"/>
  <c r="J36" i="3" l="1"/>
  <c r="A60" i="3"/>
  <c r="H59" i="3"/>
  <c r="B60" i="3"/>
  <c r="E60" i="3"/>
  <c r="C60" i="3"/>
  <c r="D60" i="3"/>
  <c r="H60" i="3" l="1"/>
  <c r="A61" i="3"/>
  <c r="F36" i="3"/>
  <c r="G36" i="3" s="1"/>
  <c r="J37" i="3" s="1"/>
  <c r="B61" i="3"/>
  <c r="D61" i="3"/>
  <c r="C61" i="3"/>
  <c r="E61" i="3"/>
  <c r="K36" i="3" l="1"/>
  <c r="I36" i="3" s="1"/>
  <c r="H61" i="3"/>
  <c r="A62" i="3"/>
  <c r="F37" i="3"/>
  <c r="G37" i="3" s="1"/>
  <c r="K37" i="3" s="1"/>
  <c r="I37" i="3" s="1"/>
  <c r="B62" i="3"/>
  <c r="C62" i="3"/>
  <c r="D62" i="3"/>
  <c r="E62" i="3"/>
  <c r="J38" i="3" l="1"/>
  <c r="H62" i="3"/>
  <c r="A63" i="3"/>
  <c r="F38" i="3"/>
  <c r="G38" i="3" s="1"/>
  <c r="K38" i="3" s="1"/>
  <c r="I38" i="3" s="1"/>
  <c r="D63" i="3"/>
  <c r="B63" i="3"/>
  <c r="E63" i="3"/>
  <c r="C63" i="3"/>
  <c r="J39" i="3" l="1"/>
  <c r="F39" i="3"/>
  <c r="G39" i="3" s="1"/>
  <c r="K39" i="3"/>
  <c r="I39" i="3" s="1"/>
  <c r="J40" i="3"/>
  <c r="A64" i="3"/>
  <c r="H63" i="3"/>
  <c r="E64" i="3"/>
  <c r="D64" i="3"/>
  <c r="B64" i="3"/>
  <c r="C64" i="3"/>
  <c r="F40" i="3" l="1"/>
  <c r="G40" i="3" s="1"/>
  <c r="J41" i="3" s="1"/>
  <c r="H64" i="3"/>
  <c r="A65" i="3"/>
  <c r="E65" i="3"/>
  <c r="D65" i="3"/>
  <c r="B65" i="3"/>
  <c r="C65" i="3"/>
  <c r="F41" i="3" l="1"/>
  <c r="G41" i="3" s="1"/>
  <c r="K41" i="3" s="1"/>
  <c r="J42" i="3"/>
  <c r="A66" i="3"/>
  <c r="H65" i="3"/>
  <c r="K40" i="3"/>
  <c r="I40" i="3" s="1"/>
  <c r="D66" i="3"/>
  <c r="B66" i="3"/>
  <c r="C66" i="3"/>
  <c r="E66" i="3"/>
  <c r="H66" i="3" l="1"/>
  <c r="A67" i="3"/>
  <c r="F42" i="3"/>
  <c r="G42" i="3" s="1"/>
  <c r="K42" i="3" s="1"/>
  <c r="I42" i="3" s="1"/>
  <c r="I41" i="3"/>
  <c r="E67" i="3"/>
  <c r="D67" i="3"/>
  <c r="B67" i="3"/>
  <c r="C67" i="3"/>
  <c r="J43" i="3" l="1"/>
  <c r="A68" i="3"/>
  <c r="H67" i="3"/>
  <c r="F43" i="3"/>
  <c r="G43" i="3" s="1"/>
  <c r="K43" i="3" s="1"/>
  <c r="E68" i="3"/>
  <c r="C68" i="3"/>
  <c r="D68" i="3"/>
  <c r="B68" i="3"/>
  <c r="I43" i="3" l="1"/>
  <c r="M4" i="3"/>
  <c r="J44" i="3"/>
  <c r="F44" i="3"/>
  <c r="G44" i="3" s="1"/>
  <c r="J45" i="3" s="1"/>
  <c r="A69" i="3"/>
  <c r="H68" i="3"/>
  <c r="D69" i="3"/>
  <c r="B69" i="3"/>
  <c r="E69" i="3"/>
  <c r="C69" i="3"/>
  <c r="H69" i="3" l="1"/>
  <c r="A70" i="3"/>
  <c r="F45" i="3"/>
  <c r="G45" i="3" s="1"/>
  <c r="K45" i="3" s="1"/>
  <c r="I45" i="3" s="1"/>
  <c r="K44" i="3"/>
  <c r="I44" i="3" s="1"/>
  <c r="D70" i="3"/>
  <c r="B70" i="3"/>
  <c r="C70" i="3"/>
  <c r="E70" i="3"/>
  <c r="A71" i="3" l="1"/>
  <c r="H70" i="3"/>
  <c r="J46" i="3"/>
  <c r="E71" i="3"/>
  <c r="B71" i="3"/>
  <c r="D71" i="3"/>
  <c r="C71" i="3"/>
  <c r="F46" i="3" l="1"/>
  <c r="G46" i="3" s="1"/>
  <c r="K46" i="3" s="1"/>
  <c r="I46" i="3" s="1"/>
  <c r="H71" i="3"/>
  <c r="A72" i="3"/>
  <c r="D72" i="3"/>
  <c r="B72" i="3"/>
  <c r="C72" i="3"/>
  <c r="E72" i="3"/>
  <c r="J47" i="3" l="1"/>
  <c r="A73" i="3"/>
  <c r="H72" i="3"/>
  <c r="E73" i="3"/>
  <c r="C73" i="3"/>
  <c r="D73" i="3"/>
  <c r="B73" i="3"/>
  <c r="A74" i="3" l="1"/>
  <c r="H73" i="3"/>
  <c r="F47" i="3"/>
  <c r="G47" i="3" s="1"/>
  <c r="K47" i="3" s="1"/>
  <c r="I47" i="3" s="1"/>
  <c r="E74" i="3"/>
  <c r="D74" i="3"/>
  <c r="C74" i="3"/>
  <c r="B74" i="3"/>
  <c r="J48" i="3" l="1"/>
  <c r="H74" i="3"/>
  <c r="A75" i="3"/>
  <c r="E75" i="3"/>
  <c r="C75" i="3"/>
  <c r="B75" i="3"/>
  <c r="D75" i="3"/>
  <c r="A76" i="3" l="1"/>
  <c r="H75" i="3"/>
  <c r="F48" i="3"/>
  <c r="G48" i="3" s="1"/>
  <c r="K48" i="3" s="1"/>
  <c r="I48" i="3" s="1"/>
  <c r="D76" i="3"/>
  <c r="B76" i="3"/>
  <c r="E76" i="3"/>
  <c r="C76" i="3"/>
  <c r="J49" i="3" l="1"/>
  <c r="H76" i="3"/>
  <c r="A77" i="3"/>
  <c r="C77" i="3"/>
  <c r="E77" i="3"/>
  <c r="B77" i="3"/>
  <c r="D77" i="3"/>
  <c r="A78" i="3" l="1"/>
  <c r="H77" i="3"/>
  <c r="F49" i="3"/>
  <c r="G49" i="3" s="1"/>
  <c r="K49" i="3" s="1"/>
  <c r="I49" i="3" s="1"/>
  <c r="C78" i="3"/>
  <c r="B78" i="3"/>
  <c r="D78" i="3"/>
  <c r="E78" i="3"/>
  <c r="J50" i="3" l="1"/>
  <c r="F50" i="3"/>
  <c r="G50" i="3" s="1"/>
  <c r="K50" i="3" s="1"/>
  <c r="I50" i="3" s="1"/>
  <c r="H78" i="3"/>
  <c r="A79" i="3"/>
  <c r="B79" i="3"/>
  <c r="C79" i="3"/>
  <c r="D79" i="3"/>
  <c r="E79" i="3"/>
  <c r="J51" i="3" l="1"/>
  <c r="F51" i="3"/>
  <c r="G51" i="3" s="1"/>
  <c r="K51" i="3" s="1"/>
  <c r="I51" i="3" s="1"/>
  <c r="A80" i="3"/>
  <c r="H79" i="3"/>
  <c r="E80" i="3"/>
  <c r="D80" i="3"/>
  <c r="C80" i="3"/>
  <c r="B80" i="3"/>
  <c r="J52" i="3" l="1"/>
  <c r="H80" i="3"/>
  <c r="A81" i="3"/>
  <c r="F52" i="3"/>
  <c r="G52" i="3" s="1"/>
  <c r="J53" i="3" s="1"/>
  <c r="B81" i="3"/>
  <c r="C81" i="3"/>
  <c r="D81" i="3"/>
  <c r="E81" i="3"/>
  <c r="A82" i="3" l="1"/>
  <c r="H81" i="3"/>
  <c r="F53" i="3"/>
  <c r="G53" i="3" s="1"/>
  <c r="J54" i="3" s="1"/>
  <c r="K52" i="3"/>
  <c r="I52" i="3" s="1"/>
  <c r="E82" i="3"/>
  <c r="C82" i="3"/>
  <c r="B82" i="3"/>
  <c r="D82" i="3"/>
  <c r="F54" i="3" l="1"/>
  <c r="G54" i="3" s="1"/>
  <c r="K54" i="3" s="1"/>
  <c r="K53" i="3"/>
  <c r="I53" i="3" s="1"/>
  <c r="H82" i="3"/>
  <c r="A83" i="3"/>
  <c r="D83" i="3"/>
  <c r="C83" i="3"/>
  <c r="E83" i="3"/>
  <c r="B83" i="3"/>
  <c r="H83" i="3" l="1"/>
  <c r="A84" i="3"/>
  <c r="J55" i="3"/>
  <c r="I54" i="3"/>
  <c r="B84" i="3"/>
  <c r="C84" i="3"/>
  <c r="E84" i="3"/>
  <c r="D84" i="3"/>
  <c r="A85" i="3" l="1"/>
  <c r="H84" i="3"/>
  <c r="F55" i="3"/>
  <c r="G55" i="3" s="1"/>
  <c r="K55" i="3" s="1"/>
  <c r="I55" i="3" s="1"/>
  <c r="B85" i="3"/>
  <c r="E85" i="3"/>
  <c r="D85" i="3"/>
  <c r="C85" i="3"/>
  <c r="J56" i="3" l="1"/>
  <c r="F56" i="3"/>
  <c r="G56" i="3" s="1"/>
  <c r="K56" i="3" s="1"/>
  <c r="I56" i="3" s="1"/>
  <c r="A86" i="3"/>
  <c r="H85" i="3"/>
  <c r="E86" i="3"/>
  <c r="C86" i="3"/>
  <c r="D86" i="3"/>
  <c r="B86" i="3"/>
  <c r="J57" i="3" l="1"/>
  <c r="A87" i="3"/>
  <c r="H86" i="3"/>
  <c r="F57" i="3"/>
  <c r="G57" i="3" s="1"/>
  <c r="K57" i="3" s="1"/>
  <c r="I57" i="3" s="1"/>
  <c r="E87" i="3"/>
  <c r="C87" i="3"/>
  <c r="D87" i="3"/>
  <c r="B87" i="3"/>
  <c r="J58" i="3" l="1"/>
  <c r="F58" i="3"/>
  <c r="G58" i="3" s="1"/>
  <c r="K58" i="3" s="1"/>
  <c r="I58" i="3" s="1"/>
  <c r="A88" i="3"/>
  <c r="H87" i="3"/>
  <c r="C88" i="3"/>
  <c r="B88" i="3"/>
  <c r="D88" i="3"/>
  <c r="E88" i="3"/>
  <c r="J59" i="3" l="1"/>
  <c r="F59" i="3"/>
  <c r="G59" i="3" s="1"/>
  <c r="J60" i="3" s="1"/>
  <c r="A89" i="3"/>
  <c r="H88" i="3"/>
  <c r="E89" i="3"/>
  <c r="D89" i="3"/>
  <c r="C89" i="3"/>
  <c r="B89" i="3"/>
  <c r="H89" i="3" l="1"/>
  <c r="A90" i="3"/>
  <c r="F60" i="3"/>
  <c r="G60" i="3" s="1"/>
  <c r="K60" i="3" s="1"/>
  <c r="I60" i="3" s="1"/>
  <c r="K59" i="3"/>
  <c r="I59" i="3" s="1"/>
  <c r="E90" i="3"/>
  <c r="D90" i="3"/>
  <c r="C90" i="3"/>
  <c r="B90" i="3"/>
  <c r="J61" i="3" l="1"/>
  <c r="F61" i="3"/>
  <c r="G61" i="3" s="1"/>
  <c r="K61" i="3" s="1"/>
  <c r="I61" i="3" s="1"/>
  <c r="A91" i="3"/>
  <c r="H90" i="3"/>
  <c r="E91" i="3"/>
  <c r="C91" i="3"/>
  <c r="D91" i="3"/>
  <c r="B91" i="3"/>
  <c r="H91" i="3" l="1"/>
  <c r="A92" i="3"/>
  <c r="J62" i="3"/>
  <c r="B92" i="3"/>
  <c r="E92" i="3"/>
  <c r="D92" i="3"/>
  <c r="C92" i="3"/>
  <c r="A93" i="3" l="1"/>
  <c r="H92" i="3"/>
  <c r="F62" i="3"/>
  <c r="G62" i="3" s="1"/>
  <c r="K62" i="3" s="1"/>
  <c r="I62" i="3" s="1"/>
  <c r="E93" i="3"/>
  <c r="B93" i="3"/>
  <c r="C93" i="3"/>
  <c r="D93" i="3"/>
  <c r="J63" i="3" l="1"/>
  <c r="A94" i="3"/>
  <c r="H93" i="3"/>
  <c r="E94" i="3"/>
  <c r="C94" i="3"/>
  <c r="D94" i="3"/>
  <c r="B94" i="3"/>
  <c r="A95" i="3" l="1"/>
  <c r="H94" i="3"/>
  <c r="F63" i="3"/>
  <c r="G63" i="3" s="1"/>
  <c r="K63" i="3" s="1"/>
  <c r="I63" i="3" s="1"/>
  <c r="C95" i="3"/>
  <c r="E95" i="3"/>
  <c r="B95" i="3"/>
  <c r="D95" i="3"/>
  <c r="J64" i="3" l="1"/>
  <c r="F64" i="3"/>
  <c r="G64" i="3" s="1"/>
  <c r="K64" i="3" s="1"/>
  <c r="I64" i="3" s="1"/>
  <c r="H95" i="3"/>
  <c r="A96" i="3"/>
  <c r="D96" i="3"/>
  <c r="C96" i="3"/>
  <c r="E96" i="3"/>
  <c r="B96" i="3"/>
  <c r="H96" i="3" l="1"/>
  <c r="A97" i="3"/>
  <c r="J65" i="3"/>
  <c r="D97" i="3"/>
  <c r="C97" i="3"/>
  <c r="E97" i="3"/>
  <c r="B97" i="3"/>
  <c r="H97" i="3" l="1"/>
  <c r="A98" i="3"/>
  <c r="F65" i="3"/>
  <c r="G65" i="3" s="1"/>
  <c r="K65" i="3" s="1"/>
  <c r="I65" i="3" s="1"/>
  <c r="E98" i="3"/>
  <c r="B98" i="3"/>
  <c r="C98" i="3"/>
  <c r="D98" i="3"/>
  <c r="J66" i="3" l="1"/>
  <c r="F66" i="3"/>
  <c r="G66" i="3" s="1"/>
  <c r="K66" i="3" s="1"/>
  <c r="I66" i="3" s="1"/>
  <c r="H98" i="3"/>
  <c r="A99" i="3"/>
  <c r="B99" i="3"/>
  <c r="C99" i="3"/>
  <c r="E99" i="3"/>
  <c r="D99" i="3"/>
  <c r="A100" i="3" l="1"/>
  <c r="H99" i="3"/>
  <c r="J67" i="3"/>
  <c r="B100" i="3"/>
  <c r="C100" i="3"/>
  <c r="E100" i="3"/>
  <c r="D100" i="3"/>
  <c r="F67" i="3" l="1"/>
  <c r="G67" i="3" s="1"/>
  <c r="J68" i="3" s="1"/>
  <c r="A101" i="3"/>
  <c r="H100" i="3"/>
  <c r="C101" i="3"/>
  <c r="B101" i="3"/>
  <c r="D101" i="3"/>
  <c r="E101" i="3"/>
  <c r="A102" i="3" l="1"/>
  <c r="H101" i="3"/>
  <c r="K67" i="3"/>
  <c r="I67" i="3" s="1"/>
  <c r="F68" i="3"/>
  <c r="G68" i="3" s="1"/>
  <c r="J69" i="3" s="1"/>
  <c r="E102" i="3"/>
  <c r="D102" i="3"/>
  <c r="B102" i="3"/>
  <c r="C102" i="3"/>
  <c r="K68" i="3" l="1"/>
  <c r="I68" i="3" s="1"/>
  <c r="F69" i="3"/>
  <c r="G69" i="3" s="1"/>
  <c r="K69" i="3" s="1"/>
  <c r="I69" i="3" s="1"/>
  <c r="A103" i="3"/>
  <c r="H102" i="3"/>
  <c r="C103" i="3"/>
  <c r="E103" i="3"/>
  <c r="B103" i="3"/>
  <c r="D103" i="3"/>
  <c r="A104" i="3" l="1"/>
  <c r="H103" i="3"/>
  <c r="J70" i="3"/>
  <c r="B104" i="3"/>
  <c r="D104" i="3"/>
  <c r="C104" i="3"/>
  <c r="E104" i="3"/>
  <c r="F70" i="3" l="1"/>
  <c r="G70" i="3" s="1"/>
  <c r="J71" i="3" s="1"/>
  <c r="A105" i="3"/>
  <c r="H104" i="3"/>
  <c r="D105" i="3"/>
  <c r="E105" i="3"/>
  <c r="B105" i="3"/>
  <c r="C105" i="3"/>
  <c r="A106" i="3" l="1"/>
  <c r="H105" i="3"/>
  <c r="F71" i="3"/>
  <c r="G71" i="3" s="1"/>
  <c r="K71" i="3" s="1"/>
  <c r="I71" i="3" s="1"/>
  <c r="K70" i="3"/>
  <c r="I70" i="3" s="1"/>
  <c r="B106" i="3"/>
  <c r="D106" i="3"/>
  <c r="E106" i="3"/>
  <c r="C106" i="3"/>
  <c r="J72" i="3" l="1"/>
  <c r="F72" i="3"/>
  <c r="G72" i="3" s="1"/>
  <c r="J73" i="3" s="1"/>
  <c r="H106" i="3"/>
  <c r="A107" i="3"/>
  <c r="B107" i="3"/>
  <c r="D107" i="3"/>
  <c r="C107" i="3"/>
  <c r="E107" i="3"/>
  <c r="H107" i="3" l="1"/>
  <c r="A108" i="3"/>
  <c r="K72" i="3"/>
  <c r="I72" i="3" s="1"/>
  <c r="F73" i="3"/>
  <c r="G73" i="3" s="1"/>
  <c r="J74" i="3" s="1"/>
  <c r="D108" i="3"/>
  <c r="E108" i="3"/>
  <c r="B108" i="3"/>
  <c r="C108" i="3"/>
  <c r="F74" i="3" l="1"/>
  <c r="G74" i="3" s="1"/>
  <c r="K74" i="3" s="1"/>
  <c r="J75" i="3"/>
  <c r="H108" i="3"/>
  <c r="A109" i="3"/>
  <c r="K73" i="3"/>
  <c r="I73" i="3" s="1"/>
  <c r="B109" i="3"/>
  <c r="E109" i="3"/>
  <c r="D109" i="3"/>
  <c r="C109" i="3"/>
  <c r="I74" i="3" l="1"/>
  <c r="F75" i="3"/>
  <c r="G75" i="3" s="1"/>
  <c r="J76" i="3" s="1"/>
  <c r="H109" i="3"/>
  <c r="A110" i="3"/>
  <c r="C110" i="3"/>
  <c r="B110" i="3"/>
  <c r="D110" i="3"/>
  <c r="E110" i="3"/>
  <c r="H110" i="3" l="1"/>
  <c r="A111" i="3"/>
  <c r="F76" i="3"/>
  <c r="G76" i="3" s="1"/>
  <c r="K76" i="3" s="1"/>
  <c r="I76" i="3" s="1"/>
  <c r="K75" i="3"/>
  <c r="I75" i="3" s="1"/>
  <c r="E111" i="3"/>
  <c r="B111" i="3"/>
  <c r="D111" i="3"/>
  <c r="C111" i="3"/>
  <c r="H111" i="3" l="1"/>
  <c r="A112" i="3"/>
  <c r="J77" i="3"/>
  <c r="C112" i="3"/>
  <c r="D112" i="3"/>
  <c r="B112" i="3"/>
  <c r="E112" i="3"/>
  <c r="H112" i="3" l="1"/>
  <c r="A113" i="3"/>
  <c r="F77" i="3"/>
  <c r="G77" i="3" s="1"/>
  <c r="J78" i="3" s="1"/>
  <c r="D113" i="3"/>
  <c r="C113" i="3"/>
  <c r="E113" i="3"/>
  <c r="B113" i="3"/>
  <c r="H113" i="3" l="1"/>
  <c r="A114" i="3"/>
  <c r="F78" i="3"/>
  <c r="G78" i="3" s="1"/>
  <c r="J79" i="3" s="1"/>
  <c r="K78" i="3"/>
  <c r="I78" i="3" s="1"/>
  <c r="K77" i="3"/>
  <c r="I77" i="3" s="1"/>
  <c r="E114" i="3"/>
  <c r="D114" i="3"/>
  <c r="C114" i="3"/>
  <c r="B114" i="3"/>
  <c r="F79" i="3" l="1"/>
  <c r="G79" i="3" s="1"/>
  <c r="J80" i="3" s="1"/>
  <c r="A115" i="3"/>
  <c r="H114" i="3"/>
  <c r="C115" i="3"/>
  <c r="E115" i="3"/>
  <c r="B115" i="3"/>
  <c r="D115" i="3"/>
  <c r="H115" i="3" l="1"/>
  <c r="A116" i="3"/>
  <c r="K79" i="3"/>
  <c r="I79" i="3" s="1"/>
  <c r="F80" i="3"/>
  <c r="G80" i="3" s="1"/>
  <c r="K80" i="3" s="1"/>
  <c r="I80" i="3" s="1"/>
  <c r="C116" i="3"/>
  <c r="E116" i="3"/>
  <c r="B116" i="3"/>
  <c r="D116" i="3"/>
  <c r="J81" i="3" l="1"/>
  <c r="A117" i="3"/>
  <c r="H116" i="3"/>
  <c r="F81" i="3"/>
  <c r="G81" i="3" s="1"/>
  <c r="J82" i="3" s="1"/>
  <c r="C117" i="3"/>
  <c r="B117" i="3"/>
  <c r="E117" i="3"/>
  <c r="D117" i="3"/>
  <c r="F82" i="3" l="1"/>
  <c r="G82" i="3" s="1"/>
  <c r="K82" i="3" s="1"/>
  <c r="K81" i="3"/>
  <c r="I81" i="3" s="1"/>
  <c r="H117" i="3"/>
  <c r="A118" i="3"/>
  <c r="B118" i="3"/>
  <c r="D118" i="3"/>
  <c r="E118" i="3"/>
  <c r="C118" i="3"/>
  <c r="A119" i="3" l="1"/>
  <c r="H118" i="3"/>
  <c r="J83" i="3"/>
  <c r="I82" i="3"/>
  <c r="C119" i="3"/>
  <c r="B119" i="3"/>
  <c r="E119" i="3"/>
  <c r="D119" i="3"/>
  <c r="F83" i="3" l="1"/>
  <c r="G83" i="3" s="1"/>
  <c r="K83" i="3" s="1"/>
  <c r="I83" i="3" s="1"/>
  <c r="A120" i="3"/>
  <c r="H119" i="3"/>
  <c r="C120" i="3"/>
  <c r="D120" i="3"/>
  <c r="B120" i="3"/>
  <c r="E120" i="3"/>
  <c r="A121" i="3" l="1"/>
  <c r="H120" i="3"/>
  <c r="J84" i="3"/>
  <c r="D121" i="3"/>
  <c r="B121" i="3"/>
  <c r="C121" i="3"/>
  <c r="E121" i="3"/>
  <c r="F84" i="3" l="1"/>
  <c r="G84" i="3" s="1"/>
  <c r="K84" i="3" s="1"/>
  <c r="I84" i="3" s="1"/>
  <c r="J85" i="3"/>
  <c r="H121" i="3"/>
  <c r="A122" i="3"/>
  <c r="D122" i="3"/>
  <c r="C122" i="3"/>
  <c r="E122" i="3"/>
  <c r="B122" i="3"/>
  <c r="F85" i="3" l="1"/>
  <c r="G85" i="3" s="1"/>
  <c r="J86" i="3" s="1"/>
  <c r="H122" i="3"/>
  <c r="A123" i="3"/>
  <c r="D123" i="3"/>
  <c r="B123" i="3"/>
  <c r="E123" i="3"/>
  <c r="C123" i="3"/>
  <c r="H123" i="3" l="1"/>
  <c r="A124" i="3"/>
  <c r="F86" i="3"/>
  <c r="G86" i="3" s="1"/>
  <c r="J87" i="3" s="1"/>
  <c r="K85" i="3"/>
  <c r="I85" i="3" s="1"/>
  <c r="C124" i="3"/>
  <c r="E124" i="3"/>
  <c r="D124" i="3"/>
  <c r="B124" i="3"/>
  <c r="A125" i="3" l="1"/>
  <c r="H124" i="3"/>
  <c r="F87" i="3"/>
  <c r="G87" i="3" s="1"/>
  <c r="J88" i="3" s="1"/>
  <c r="K86" i="3"/>
  <c r="I86" i="3" s="1"/>
  <c r="E125" i="3"/>
  <c r="C125" i="3"/>
  <c r="D125" i="3"/>
  <c r="B125" i="3"/>
  <c r="F88" i="3" l="1"/>
  <c r="G88" i="3" s="1"/>
  <c r="J89" i="3" s="1"/>
  <c r="K87" i="3"/>
  <c r="I87" i="3" s="1"/>
  <c r="H125" i="3"/>
  <c r="A126" i="3"/>
  <c r="D126" i="3"/>
  <c r="E126" i="3"/>
  <c r="C126" i="3"/>
  <c r="B126" i="3"/>
  <c r="K88" i="3" l="1"/>
  <c r="I88" i="3" s="1"/>
  <c r="A127" i="3"/>
  <c r="H126" i="3"/>
  <c r="F89" i="3"/>
  <c r="G89" i="3" s="1"/>
  <c r="J90" i="3" s="1"/>
  <c r="B127" i="3"/>
  <c r="C127" i="3"/>
  <c r="D127" i="3"/>
  <c r="E127" i="3"/>
  <c r="F90" i="3" l="1"/>
  <c r="G90" i="3" s="1"/>
  <c r="J91" i="3" s="1"/>
  <c r="H127" i="3"/>
  <c r="A128" i="3"/>
  <c r="K89" i="3"/>
  <c r="I89" i="3" s="1"/>
  <c r="D128" i="3"/>
  <c r="C128" i="3"/>
  <c r="B128" i="3"/>
  <c r="E128" i="3"/>
  <c r="K90" i="3" l="1"/>
  <c r="I90" i="3" s="1"/>
  <c r="A129" i="3"/>
  <c r="H128" i="3"/>
  <c r="F91" i="3"/>
  <c r="G91" i="3" s="1"/>
  <c r="J92" i="3" s="1"/>
  <c r="D129" i="3"/>
  <c r="B129" i="3"/>
  <c r="C129" i="3"/>
  <c r="E129" i="3"/>
  <c r="F92" i="3" l="1"/>
  <c r="G92" i="3" s="1"/>
  <c r="J93" i="3" s="1"/>
  <c r="A130" i="3"/>
  <c r="H129" i="3"/>
  <c r="K91" i="3"/>
  <c r="I91" i="3" s="1"/>
  <c r="C130" i="3"/>
  <c r="D130" i="3"/>
  <c r="E130" i="3"/>
  <c r="B130" i="3"/>
  <c r="A131" i="3" l="1"/>
  <c r="H130" i="3"/>
  <c r="F93" i="3"/>
  <c r="G93" i="3" s="1"/>
  <c r="J94" i="3" s="1"/>
  <c r="K92" i="3"/>
  <c r="I92" i="3" s="1"/>
  <c r="E131" i="3"/>
  <c r="B131" i="3"/>
  <c r="C131" i="3"/>
  <c r="D131" i="3"/>
  <c r="F94" i="3" l="1"/>
  <c r="G94" i="3" s="1"/>
  <c r="J95" i="3" s="1"/>
  <c r="K93" i="3"/>
  <c r="I93" i="3" s="1"/>
  <c r="A132" i="3"/>
  <c r="H131" i="3"/>
  <c r="D132" i="3"/>
  <c r="C132" i="3"/>
  <c r="E132" i="3"/>
  <c r="B132" i="3"/>
  <c r="F95" i="3" l="1"/>
  <c r="G95" i="3" s="1"/>
  <c r="K95" i="3" s="1"/>
  <c r="I95" i="3" s="1"/>
  <c r="H132" i="3"/>
  <c r="A133" i="3"/>
  <c r="K94" i="3"/>
  <c r="I94" i="3" s="1"/>
  <c r="C133" i="3"/>
  <c r="B133" i="3"/>
  <c r="E133" i="3"/>
  <c r="D133" i="3"/>
  <c r="J96" i="3" l="1"/>
  <c r="A134" i="3"/>
  <c r="H133" i="3"/>
  <c r="B134" i="3"/>
  <c r="D134" i="3"/>
  <c r="E134" i="3"/>
  <c r="C134" i="3"/>
  <c r="H134" i="3" l="1"/>
  <c r="A135" i="3"/>
  <c r="F96" i="3"/>
  <c r="G96" i="3" s="1"/>
  <c r="K96" i="3" s="1"/>
  <c r="I96" i="3" s="1"/>
  <c r="D135" i="3"/>
  <c r="B135" i="3"/>
  <c r="E135" i="3"/>
  <c r="C135" i="3"/>
  <c r="H135" i="3" l="1"/>
  <c r="A136" i="3"/>
  <c r="J97" i="3"/>
  <c r="C136" i="3"/>
  <c r="E136" i="3"/>
  <c r="B136" i="3"/>
  <c r="D136" i="3"/>
  <c r="H136" i="3" l="1"/>
  <c r="A137" i="3"/>
  <c r="F97" i="3"/>
  <c r="G97" i="3" s="1"/>
  <c r="K97" i="3" s="1"/>
  <c r="I97" i="3" s="1"/>
  <c r="D137" i="3"/>
  <c r="C137" i="3"/>
  <c r="E137" i="3"/>
  <c r="B137" i="3"/>
  <c r="H137" i="3" l="1"/>
  <c r="A138" i="3"/>
  <c r="J98" i="3"/>
  <c r="C138" i="3"/>
  <c r="B138" i="3"/>
  <c r="E138" i="3"/>
  <c r="D138" i="3"/>
  <c r="A139" i="3" l="1"/>
  <c r="H138" i="3"/>
  <c r="F98" i="3"/>
  <c r="G98" i="3" s="1"/>
  <c r="K98" i="3" s="1"/>
  <c r="I98" i="3" s="1"/>
  <c r="J99" i="3"/>
  <c r="E139" i="3"/>
  <c r="B139" i="3"/>
  <c r="C139" i="3"/>
  <c r="D139" i="3"/>
  <c r="F99" i="3" l="1"/>
  <c r="G99" i="3" s="1"/>
  <c r="J100" i="3" s="1"/>
  <c r="H139" i="3"/>
  <c r="A140" i="3"/>
  <c r="E140" i="3"/>
  <c r="D140" i="3"/>
  <c r="B140" i="3"/>
  <c r="C140" i="3"/>
  <c r="H140" i="3" l="1"/>
  <c r="A141" i="3"/>
  <c r="K99" i="3"/>
  <c r="I99" i="3" s="1"/>
  <c r="F100" i="3"/>
  <c r="G100" i="3" s="1"/>
  <c r="J101" i="3" s="1"/>
  <c r="E141" i="3"/>
  <c r="D141" i="3"/>
  <c r="B141" i="3"/>
  <c r="C141" i="3"/>
  <c r="F101" i="3" l="1"/>
  <c r="G101" i="3" s="1"/>
  <c r="J102" i="3" s="1"/>
  <c r="K100" i="3"/>
  <c r="I100" i="3" s="1"/>
  <c r="H141" i="3"/>
  <c r="A142" i="3"/>
  <c r="C142" i="3"/>
  <c r="D142" i="3"/>
  <c r="B142" i="3"/>
  <c r="E142" i="3"/>
  <c r="H142" i="3" l="1"/>
  <c r="A143" i="3"/>
  <c r="K101" i="3"/>
  <c r="I101" i="3" s="1"/>
  <c r="F102" i="3"/>
  <c r="G102" i="3" s="1"/>
  <c r="J103" i="3" s="1"/>
  <c r="E143" i="3"/>
  <c r="B143" i="3"/>
  <c r="C143" i="3"/>
  <c r="D143" i="3"/>
  <c r="H143" i="3" l="1"/>
  <c r="A144" i="3"/>
  <c r="F103" i="3"/>
  <c r="G103" i="3" s="1"/>
  <c r="J104" i="3" s="1"/>
  <c r="K102" i="3"/>
  <c r="I102" i="3" s="1"/>
  <c r="C144" i="3"/>
  <c r="E144" i="3"/>
  <c r="D144" i="3"/>
  <c r="B144" i="3"/>
  <c r="K103" i="3" l="1"/>
  <c r="I103" i="3" s="1"/>
  <c r="H144" i="3"/>
  <c r="A145" i="3"/>
  <c r="F104" i="3"/>
  <c r="G104" i="3" s="1"/>
  <c r="J105" i="3" s="1"/>
  <c r="C145" i="3"/>
  <c r="D145" i="3"/>
  <c r="E145" i="3"/>
  <c r="B145" i="3"/>
  <c r="K104" i="3" l="1"/>
  <c r="I104" i="3" s="1"/>
  <c r="F105" i="3"/>
  <c r="G105" i="3" s="1"/>
  <c r="J106" i="3" s="1"/>
  <c r="H145" i="3"/>
  <c r="A146" i="3"/>
  <c r="D146" i="3"/>
  <c r="E146" i="3"/>
  <c r="C146" i="3"/>
  <c r="B146" i="3"/>
  <c r="A147" i="3" l="1"/>
  <c r="H146" i="3"/>
  <c r="K105" i="3"/>
  <c r="I105" i="3" s="1"/>
  <c r="F106" i="3"/>
  <c r="G106" i="3" s="1"/>
  <c r="J107" i="3" s="1"/>
  <c r="E147" i="3"/>
  <c r="B147" i="3"/>
  <c r="C147" i="3"/>
  <c r="D147" i="3"/>
  <c r="F107" i="3" l="1"/>
  <c r="G107" i="3" s="1"/>
  <c r="K107" i="3" s="1"/>
  <c r="J108" i="3"/>
  <c r="K106" i="3"/>
  <c r="I106" i="3" s="1"/>
  <c r="H147" i="3"/>
  <c r="A148" i="3"/>
  <c r="C148" i="3"/>
  <c r="D148" i="3"/>
  <c r="B148" i="3"/>
  <c r="E148" i="3"/>
  <c r="I107" i="3" l="1"/>
  <c r="H148" i="3"/>
  <c r="A149" i="3"/>
  <c r="F108" i="3"/>
  <c r="G108" i="3" s="1"/>
  <c r="K108" i="3" s="1"/>
  <c r="I108" i="3" s="1"/>
  <c r="B149" i="3"/>
  <c r="E149" i="3"/>
  <c r="D149" i="3"/>
  <c r="C149" i="3"/>
  <c r="J109" i="3" l="1"/>
  <c r="H149" i="3"/>
  <c r="A150" i="3"/>
  <c r="F109" i="3"/>
  <c r="G109" i="3" s="1"/>
  <c r="K109" i="3" s="1"/>
  <c r="I109" i="3" s="1"/>
  <c r="B150" i="3"/>
  <c r="D150" i="3"/>
  <c r="C150" i="3"/>
  <c r="E150" i="3"/>
  <c r="J110" i="3" l="1"/>
  <c r="H150" i="3"/>
  <c r="A151" i="3"/>
  <c r="F110" i="3"/>
  <c r="G110" i="3" s="1"/>
  <c r="K110" i="3" s="1"/>
  <c r="I110" i="3" s="1"/>
  <c r="C151" i="3"/>
  <c r="B151" i="3"/>
  <c r="D151" i="3"/>
  <c r="E151" i="3"/>
  <c r="J111" i="3" l="1"/>
  <c r="H151" i="3"/>
  <c r="A152" i="3"/>
  <c r="F111" i="3"/>
  <c r="G111" i="3" s="1"/>
  <c r="K111" i="3" s="1"/>
  <c r="I111" i="3" s="1"/>
  <c r="D152" i="3"/>
  <c r="C152" i="3"/>
  <c r="B152" i="3"/>
  <c r="E152" i="3"/>
  <c r="J112" i="3" l="1"/>
  <c r="H152" i="3"/>
  <c r="A153" i="3"/>
  <c r="F112" i="3"/>
  <c r="G112" i="3" s="1"/>
  <c r="K112" i="3" s="1"/>
  <c r="I112" i="3" s="1"/>
  <c r="E153" i="3"/>
  <c r="B153" i="3"/>
  <c r="D153" i="3"/>
  <c r="C153" i="3"/>
  <c r="J113" i="3" l="1"/>
  <c r="H153" i="3"/>
  <c r="A154" i="3"/>
  <c r="F113" i="3"/>
  <c r="G113" i="3" s="1"/>
  <c r="K113" i="3" s="1"/>
  <c r="I113" i="3" s="1"/>
  <c r="C154" i="3"/>
  <c r="E154" i="3"/>
  <c r="D154" i="3"/>
  <c r="B154" i="3"/>
  <c r="J114" i="3" l="1"/>
  <c r="F114" i="3"/>
  <c r="G114" i="3" s="1"/>
  <c r="J115" i="3" s="1"/>
  <c r="A155" i="3"/>
  <c r="H154" i="3"/>
  <c r="C155" i="3"/>
  <c r="D155" i="3"/>
  <c r="B155" i="3"/>
  <c r="E155" i="3"/>
  <c r="F115" i="3" l="1"/>
  <c r="G115" i="3" s="1"/>
  <c r="K115" i="3" s="1"/>
  <c r="J116" i="3"/>
  <c r="H155" i="3"/>
  <c r="A156" i="3"/>
  <c r="K114" i="3"/>
  <c r="I114" i="3" s="1"/>
  <c r="B156" i="3"/>
  <c r="E156" i="3"/>
  <c r="D156" i="3"/>
  <c r="C156" i="3"/>
  <c r="I115" i="3" l="1"/>
  <c r="A157" i="3"/>
  <c r="H156" i="3"/>
  <c r="F116" i="3"/>
  <c r="G116" i="3" s="1"/>
  <c r="J117" i="3" s="1"/>
  <c r="B157" i="3"/>
  <c r="E157" i="3"/>
  <c r="D157" i="3"/>
  <c r="C157" i="3"/>
  <c r="K116" i="3" l="1"/>
  <c r="I116" i="3" s="1"/>
  <c r="F117" i="3"/>
  <c r="G117" i="3" s="1"/>
  <c r="K117" i="3" s="1"/>
  <c r="I117" i="3" s="1"/>
  <c r="J118" i="3"/>
  <c r="A158" i="3"/>
  <c r="H157" i="3"/>
  <c r="B158" i="3"/>
  <c r="D158" i="3"/>
  <c r="C158" i="3"/>
  <c r="E158" i="3"/>
  <c r="H158" i="3" l="1"/>
  <c r="A159" i="3"/>
  <c r="F118" i="3"/>
  <c r="G118" i="3" s="1"/>
  <c r="J119" i="3" s="1"/>
  <c r="D159" i="3"/>
  <c r="B159" i="3"/>
  <c r="C159" i="3"/>
  <c r="E159" i="3"/>
  <c r="K118" i="3" l="1"/>
  <c r="I118" i="3" s="1"/>
  <c r="H159" i="3"/>
  <c r="A160" i="3"/>
  <c r="F119" i="3"/>
  <c r="G119" i="3" s="1"/>
  <c r="J120" i="3" s="1"/>
  <c r="C160" i="3"/>
  <c r="B160" i="3"/>
  <c r="D160" i="3"/>
  <c r="E160" i="3"/>
  <c r="K119" i="3" l="1"/>
  <c r="I119" i="3" s="1"/>
  <c r="H160" i="3"/>
  <c r="A161" i="3"/>
  <c r="F120" i="3"/>
  <c r="G120" i="3" s="1"/>
  <c r="J121" i="3" s="1"/>
  <c r="E161" i="3"/>
  <c r="D161" i="3"/>
  <c r="B161" i="3"/>
  <c r="C161" i="3"/>
  <c r="K120" i="3" l="1"/>
  <c r="I120" i="3" s="1"/>
  <c r="H161" i="3"/>
  <c r="A162" i="3"/>
  <c r="F121" i="3"/>
  <c r="G121" i="3" s="1"/>
  <c r="K121" i="3" s="1"/>
  <c r="I121" i="3" s="1"/>
  <c r="E162" i="3"/>
  <c r="C162" i="3"/>
  <c r="D162" i="3"/>
  <c r="B162" i="3"/>
  <c r="J122" i="3" l="1"/>
  <c r="F122" i="3"/>
  <c r="G122" i="3" s="1"/>
  <c r="K122" i="3" s="1"/>
  <c r="I122" i="3" s="1"/>
  <c r="H162" i="3"/>
  <c r="A163" i="3"/>
  <c r="B163" i="3"/>
  <c r="C163" i="3"/>
  <c r="E163" i="3"/>
  <c r="D163" i="3"/>
  <c r="A164" i="3" l="1"/>
  <c r="H163" i="3"/>
  <c r="J123" i="3"/>
  <c r="D164" i="3"/>
  <c r="C164" i="3"/>
  <c r="B164" i="3"/>
  <c r="E164" i="3"/>
  <c r="F123" i="3" l="1"/>
  <c r="G123" i="3" s="1"/>
  <c r="K123" i="3" s="1"/>
  <c r="I123" i="3" s="1"/>
  <c r="H164" i="3"/>
  <c r="A165" i="3"/>
  <c r="D165" i="3"/>
  <c r="B165" i="3"/>
  <c r="E165" i="3"/>
  <c r="C165" i="3"/>
  <c r="H165" i="3" l="1"/>
  <c r="A166" i="3"/>
  <c r="J124" i="3"/>
  <c r="D166" i="3"/>
  <c r="E166" i="3"/>
  <c r="B166" i="3"/>
  <c r="C166" i="3"/>
  <c r="A167" i="3" l="1"/>
  <c r="H166" i="3"/>
  <c r="F124" i="3"/>
  <c r="G124" i="3" s="1"/>
  <c r="J125" i="3" s="1"/>
  <c r="E167" i="3"/>
  <c r="C167" i="3"/>
  <c r="B167" i="3"/>
  <c r="D167" i="3"/>
  <c r="F125" i="3" l="1"/>
  <c r="G125" i="3" s="1"/>
  <c r="K125" i="3" s="1"/>
  <c r="J126" i="3"/>
  <c r="K124" i="3"/>
  <c r="I124" i="3" s="1"/>
  <c r="H167" i="3"/>
  <c r="A168" i="3"/>
  <c r="E168" i="3"/>
  <c r="C168" i="3"/>
  <c r="D168" i="3"/>
  <c r="B168" i="3"/>
  <c r="I125" i="3" l="1"/>
  <c r="F126" i="3"/>
  <c r="G126" i="3" s="1"/>
  <c r="J127" i="3" s="1"/>
  <c r="A169" i="3"/>
  <c r="H168" i="3"/>
  <c r="D169" i="3"/>
  <c r="C169" i="3"/>
  <c r="B169" i="3"/>
  <c r="E169" i="3"/>
  <c r="H169" i="3" l="1"/>
  <c r="A170" i="3"/>
  <c r="K126" i="3"/>
  <c r="I126" i="3" s="1"/>
  <c r="F127" i="3"/>
  <c r="G127" i="3" s="1"/>
  <c r="K127" i="3" s="1"/>
  <c r="I127" i="3" s="1"/>
  <c r="E170" i="3"/>
  <c r="C170" i="3"/>
  <c r="B170" i="3"/>
  <c r="D170" i="3"/>
  <c r="J128" i="3" l="1"/>
  <c r="A171" i="3"/>
  <c r="H170" i="3"/>
  <c r="F128" i="3"/>
  <c r="G128" i="3" s="1"/>
  <c r="J129" i="3" s="1"/>
  <c r="B171" i="3"/>
  <c r="E171" i="3"/>
  <c r="D171" i="3"/>
  <c r="C171" i="3"/>
  <c r="K128" i="3" l="1"/>
  <c r="I128" i="3" s="1"/>
  <c r="F129" i="3"/>
  <c r="G129" i="3" s="1"/>
  <c r="J130" i="3" s="1"/>
  <c r="K129" i="3"/>
  <c r="I129" i="3" s="1"/>
  <c r="H171" i="3"/>
  <c r="A172" i="3"/>
  <c r="C172" i="3"/>
  <c r="E172" i="3"/>
  <c r="B172" i="3"/>
  <c r="D172" i="3"/>
  <c r="F130" i="3" l="1"/>
  <c r="G130" i="3" s="1"/>
  <c r="J131" i="3" s="1"/>
  <c r="A173" i="3"/>
  <c r="H172" i="3"/>
  <c r="C173" i="3"/>
  <c r="E173" i="3"/>
  <c r="D173" i="3"/>
  <c r="B173" i="3"/>
  <c r="F131" i="3" l="1"/>
  <c r="G131" i="3" s="1"/>
  <c r="J132" i="3" s="1"/>
  <c r="H173" i="3"/>
  <c r="A174" i="3"/>
  <c r="K130" i="3"/>
  <c r="I130" i="3" s="1"/>
  <c r="E174" i="3"/>
  <c r="C174" i="3"/>
  <c r="B174" i="3"/>
  <c r="D174" i="3"/>
  <c r="A175" i="3" l="1"/>
  <c r="H174" i="3"/>
  <c r="K131" i="3"/>
  <c r="I131" i="3" s="1"/>
  <c r="F132" i="3"/>
  <c r="G132" i="3" s="1"/>
  <c r="K132" i="3" s="1"/>
  <c r="I132" i="3" s="1"/>
  <c r="C175" i="3"/>
  <c r="E175" i="3"/>
  <c r="B175" i="3"/>
  <c r="D175" i="3"/>
  <c r="J133" i="3" l="1"/>
  <c r="A176" i="3"/>
  <c r="H175" i="3"/>
  <c r="E176" i="3"/>
  <c r="C176" i="3"/>
  <c r="B176" i="3"/>
  <c r="D176" i="3"/>
  <c r="H176" i="3" l="1"/>
  <c r="A177" i="3"/>
  <c r="F133" i="3"/>
  <c r="G133" i="3" s="1"/>
  <c r="J134" i="3" s="1"/>
  <c r="B177" i="3"/>
  <c r="D177" i="3"/>
  <c r="C177" i="3"/>
  <c r="E177" i="3"/>
  <c r="A178" i="3" l="1"/>
  <c r="H177" i="3"/>
  <c r="K133" i="3"/>
  <c r="I133" i="3" s="1"/>
  <c r="F134" i="3"/>
  <c r="G134" i="3" s="1"/>
  <c r="J135" i="3" s="1"/>
  <c r="C178" i="3"/>
  <c r="B178" i="3"/>
  <c r="D178" i="3"/>
  <c r="E178" i="3"/>
  <c r="F135" i="3" l="1"/>
  <c r="G135" i="3" s="1"/>
  <c r="K135" i="3" s="1"/>
  <c r="J136" i="3"/>
  <c r="K134" i="3"/>
  <c r="I134" i="3" s="1"/>
  <c r="A179" i="3"/>
  <c r="H178" i="3"/>
  <c r="B179" i="3"/>
  <c r="D179" i="3"/>
  <c r="C179" i="3"/>
  <c r="E179" i="3"/>
  <c r="I135" i="3" l="1"/>
  <c r="H179" i="3"/>
  <c r="F136" i="3"/>
  <c r="G136" i="3" s="1"/>
  <c r="K136" i="3" s="1"/>
  <c r="I136" i="3" s="1"/>
  <c r="J137" i="3" l="1"/>
  <c r="F137" i="3" l="1"/>
  <c r="G137" i="3" s="1"/>
  <c r="K137" i="3" s="1"/>
  <c r="I137" i="3" s="1"/>
  <c r="J138" i="3" l="1"/>
  <c r="F138" i="3" l="1"/>
  <c r="G138" i="3" s="1"/>
  <c r="J139" i="3" s="1"/>
  <c r="K138" i="3"/>
  <c r="I138" i="3" s="1"/>
  <c r="F139" i="3" l="1"/>
  <c r="G139" i="3" s="1"/>
  <c r="K139" i="3" s="1"/>
  <c r="I139" i="3" s="1"/>
  <c r="J140" i="3"/>
  <c r="F140" i="3" l="1"/>
  <c r="G140" i="3" s="1"/>
  <c r="K140" i="3" s="1"/>
  <c r="I140" i="3" s="1"/>
  <c r="J141" i="3" l="1"/>
  <c r="F141" i="3" l="1"/>
  <c r="G141" i="3" s="1"/>
  <c r="K141" i="3" s="1"/>
  <c r="I141" i="3" s="1"/>
  <c r="J142" i="3"/>
  <c r="F142" i="3" l="1"/>
  <c r="G142" i="3" s="1"/>
  <c r="K142" i="3" s="1"/>
  <c r="I142" i="3" s="1"/>
  <c r="J143" i="3"/>
  <c r="F143" i="3" l="1"/>
  <c r="G143" i="3" s="1"/>
  <c r="K143" i="3" s="1"/>
  <c r="I143" i="3" s="1"/>
  <c r="J144" i="3"/>
  <c r="F144" i="3" l="1"/>
  <c r="G144" i="3" s="1"/>
  <c r="K144" i="3" s="1"/>
  <c r="I144" i="3" s="1"/>
  <c r="J145" i="3"/>
  <c r="F145" i="3" l="1"/>
  <c r="G145" i="3" s="1"/>
  <c r="K145" i="3" s="1"/>
  <c r="I145" i="3" s="1"/>
  <c r="J146" i="3"/>
  <c r="F146" i="3" l="1"/>
  <c r="G146" i="3" s="1"/>
  <c r="J147" i="3" s="1"/>
  <c r="K146" i="3"/>
  <c r="I146" i="3" s="1"/>
  <c r="F147" i="3" l="1"/>
  <c r="G147" i="3" s="1"/>
  <c r="K147" i="3"/>
  <c r="I147" i="3" s="1"/>
  <c r="J148" i="3"/>
  <c r="F148" i="3" l="1"/>
  <c r="G148" i="3" s="1"/>
  <c r="K148" i="3" s="1"/>
  <c r="I148" i="3" s="1"/>
  <c r="J149" i="3"/>
  <c r="F149" i="3" l="1"/>
  <c r="G149" i="3" s="1"/>
  <c r="K149" i="3" s="1"/>
  <c r="I149" i="3" s="1"/>
  <c r="J150" i="3"/>
  <c r="F150" i="3" l="1"/>
  <c r="G150" i="3" s="1"/>
  <c r="K150" i="3" s="1"/>
  <c r="I150" i="3" s="1"/>
  <c r="J151" i="3" l="1"/>
  <c r="F151" i="3"/>
  <c r="G151" i="3" s="1"/>
  <c r="K151" i="3" s="1"/>
  <c r="I151" i="3" s="1"/>
  <c r="J152" i="3" l="1"/>
  <c r="F152" i="3" l="1"/>
  <c r="G152" i="3" s="1"/>
  <c r="K152" i="3" s="1"/>
  <c r="I152" i="3" s="1"/>
  <c r="J153" i="3"/>
  <c r="F153" i="3" l="1"/>
  <c r="G153" i="3" s="1"/>
  <c r="K153" i="3" s="1"/>
  <c r="I153" i="3" s="1"/>
  <c r="J154" i="3" l="1"/>
  <c r="F154" i="3" l="1"/>
  <c r="G154" i="3" s="1"/>
  <c r="J155" i="3" s="1"/>
  <c r="K154" i="3" l="1"/>
  <c r="I154" i="3" s="1"/>
  <c r="F155" i="3"/>
  <c r="G155" i="3" s="1"/>
  <c r="K155" i="3" s="1"/>
  <c r="I155" i="3" s="1"/>
  <c r="J156" i="3" l="1"/>
  <c r="F156" i="3" l="1"/>
  <c r="G156" i="3" s="1"/>
  <c r="J157" i="3" s="1"/>
  <c r="F157" i="3" l="1"/>
  <c r="G157" i="3" s="1"/>
  <c r="J158" i="3" s="1"/>
  <c r="K156" i="3"/>
  <c r="I156" i="3" s="1"/>
  <c r="F158" i="3" l="1"/>
  <c r="G158" i="3" s="1"/>
  <c r="K158" i="3" s="1"/>
  <c r="I158" i="3" s="1"/>
  <c r="J159" i="3"/>
  <c r="K157" i="3"/>
  <c r="I157" i="3" s="1"/>
  <c r="F159" i="3" l="1"/>
  <c r="G159" i="3" s="1"/>
  <c r="K159" i="3" s="1"/>
  <c r="I159" i="3" s="1"/>
  <c r="J160" i="3"/>
  <c r="F160" i="3" l="1"/>
  <c r="G160" i="3" s="1"/>
  <c r="K160" i="3" s="1"/>
  <c r="I160" i="3" s="1"/>
  <c r="J161" i="3"/>
  <c r="F161" i="3" l="1"/>
  <c r="G161" i="3" s="1"/>
  <c r="K161" i="3" s="1"/>
  <c r="I161" i="3" s="1"/>
  <c r="J162" i="3"/>
  <c r="F162" i="3" l="1"/>
  <c r="G162" i="3" s="1"/>
  <c r="K162" i="3" s="1"/>
  <c r="I162" i="3" s="1"/>
  <c r="J163" i="3"/>
  <c r="F163" i="3" l="1"/>
  <c r="G163" i="3" s="1"/>
  <c r="J164" i="3" s="1"/>
  <c r="K163" i="3" l="1"/>
  <c r="I163" i="3" s="1"/>
  <c r="F164" i="3"/>
  <c r="G164" i="3" s="1"/>
  <c r="K164" i="3" s="1"/>
  <c r="I164" i="3" s="1"/>
  <c r="J165" i="3" l="1"/>
  <c r="F165" i="3"/>
  <c r="G165" i="3" s="1"/>
  <c r="K165" i="3" s="1"/>
  <c r="I165" i="3" s="1"/>
  <c r="J166" i="3" l="1"/>
  <c r="F166" i="3" l="1"/>
  <c r="G166" i="3" s="1"/>
  <c r="K166" i="3" s="1"/>
  <c r="I166" i="3" s="1"/>
  <c r="J167" i="3" l="1"/>
  <c r="F167" i="3" l="1"/>
  <c r="G167" i="3" s="1"/>
  <c r="K167" i="3" s="1"/>
  <c r="I167" i="3" s="1"/>
  <c r="J168" i="3" l="1"/>
  <c r="F168" i="3" l="1"/>
  <c r="G168" i="3" s="1"/>
  <c r="J169" i="3" s="1"/>
  <c r="K168" i="3" l="1"/>
  <c r="I168" i="3" s="1"/>
  <c r="F169" i="3"/>
  <c r="G169" i="3" s="1"/>
  <c r="K169" i="3" s="1"/>
  <c r="I169" i="3" s="1"/>
  <c r="J170" i="3" l="1"/>
  <c r="F170" i="3"/>
  <c r="G170" i="3" s="1"/>
  <c r="J171" i="3" s="1"/>
  <c r="K170" i="3"/>
  <c r="I170" i="3" s="1"/>
  <c r="F171" i="3" l="1"/>
  <c r="G171" i="3" s="1"/>
  <c r="K171" i="3" s="1"/>
  <c r="I171" i="3" s="1"/>
  <c r="J172" i="3"/>
  <c r="F172" i="3" l="1"/>
  <c r="G172" i="3" s="1"/>
  <c r="J173" i="3" s="1"/>
  <c r="F173" i="3" l="1"/>
  <c r="G173" i="3" s="1"/>
  <c r="K173" i="3" s="1"/>
  <c r="I173" i="3" s="1"/>
  <c r="K172" i="3"/>
  <c r="I172" i="3" s="1"/>
  <c r="J174" i="3" l="1"/>
  <c r="F174" i="3" l="1"/>
  <c r="G174" i="3" s="1"/>
  <c r="J175" i="3" s="1"/>
  <c r="F175" i="3" l="1"/>
  <c r="G175" i="3" s="1"/>
  <c r="J176" i="3" s="1"/>
  <c r="K174" i="3"/>
  <c r="I174" i="3" s="1"/>
  <c r="F176" i="3" l="1"/>
  <c r="G176" i="3" s="1"/>
  <c r="K176" i="3"/>
  <c r="I176" i="3" s="1"/>
  <c r="J177" i="3"/>
  <c r="K175" i="3"/>
  <c r="I175" i="3" s="1"/>
  <c r="F177" i="3" l="1"/>
  <c r="G177" i="3" s="1"/>
  <c r="J178" i="3" s="1"/>
  <c r="K177" i="3" l="1"/>
  <c r="I177" i="3" s="1"/>
  <c r="F178" i="3"/>
  <c r="G178" i="3" s="1"/>
  <c r="J179" i="3" s="1"/>
  <c r="K178" i="3" l="1"/>
  <c r="I178" i="3" s="1"/>
  <c r="F179" i="3"/>
  <c r="G179" i="3" s="1"/>
  <c r="K179" i="3" s="1"/>
  <c r="I179" i="3" s="1"/>
  <c r="A180" i="3"/>
  <c r="E180" i="3"/>
  <c r="D180" i="3"/>
  <c r="H180" i="3"/>
  <c r="A181" i="3"/>
  <c r="E181" i="3"/>
  <c r="D181" i="3"/>
  <c r="H181" i="3"/>
  <c r="A182" i="3"/>
  <c r="E182" i="3"/>
  <c r="D182" i="3"/>
  <c r="H182" i="3"/>
  <c r="A183" i="3"/>
  <c r="E183" i="3"/>
  <c r="D183" i="3"/>
  <c r="H183" i="3"/>
  <c r="A184" i="3"/>
  <c r="E184" i="3"/>
  <c r="D184" i="3"/>
  <c r="H184" i="3"/>
  <c r="A185" i="3"/>
  <c r="E185" i="3"/>
  <c r="D185" i="3"/>
  <c r="H185" i="3"/>
  <c r="A186" i="3"/>
  <c r="E186" i="3"/>
  <c r="D186" i="3"/>
  <c r="H186" i="3"/>
  <c r="A187" i="3"/>
  <c r="E187" i="3"/>
  <c r="D187" i="3"/>
  <c r="H187" i="3"/>
  <c r="A188" i="3"/>
  <c r="E188" i="3"/>
  <c r="D188" i="3"/>
  <c r="H188" i="3"/>
  <c r="A189" i="3"/>
  <c r="E189" i="3"/>
  <c r="D189" i="3"/>
  <c r="H189" i="3"/>
  <c r="A190" i="3"/>
  <c r="E190" i="3"/>
  <c r="D190" i="3"/>
  <c r="H190" i="3"/>
  <c r="A191" i="3"/>
  <c r="E191" i="3"/>
  <c r="D191" i="3"/>
  <c r="H191" i="3"/>
  <c r="A192" i="3"/>
  <c r="E192" i="3"/>
  <c r="D192" i="3"/>
  <c r="H192" i="3"/>
  <c r="A193" i="3"/>
  <c r="E193" i="3"/>
  <c r="D193" i="3"/>
  <c r="H193" i="3"/>
  <c r="A194" i="3"/>
  <c r="E194" i="3"/>
  <c r="D194" i="3"/>
  <c r="H194" i="3"/>
  <c r="A195" i="3"/>
  <c r="E195" i="3"/>
  <c r="D195" i="3"/>
  <c r="H195" i="3"/>
  <c r="A196" i="3"/>
  <c r="E196" i="3"/>
  <c r="D196" i="3"/>
  <c r="H196" i="3"/>
  <c r="A197" i="3"/>
  <c r="E197" i="3"/>
  <c r="D197" i="3"/>
  <c r="H197" i="3"/>
  <c r="A198" i="3"/>
  <c r="E198" i="3"/>
  <c r="D198" i="3"/>
  <c r="H198" i="3"/>
  <c r="A199" i="3"/>
  <c r="E199" i="3"/>
  <c r="D199" i="3"/>
  <c r="H199" i="3"/>
  <c r="A200" i="3"/>
  <c r="E200" i="3"/>
  <c r="D200" i="3"/>
  <c r="H200" i="3"/>
  <c r="A201" i="3"/>
  <c r="E201" i="3"/>
  <c r="D201" i="3"/>
  <c r="H201" i="3"/>
  <c r="A202" i="3"/>
  <c r="E202" i="3"/>
  <c r="D202" i="3"/>
  <c r="H202" i="3"/>
  <c r="A203" i="3"/>
  <c r="E203" i="3"/>
  <c r="D203" i="3"/>
  <c r="H203" i="3"/>
  <c r="A204" i="3"/>
  <c r="E204" i="3"/>
  <c r="D204" i="3"/>
  <c r="H204" i="3"/>
  <c r="A205" i="3"/>
  <c r="E205" i="3"/>
  <c r="D205" i="3"/>
  <c r="H205" i="3"/>
  <c r="A206" i="3"/>
  <c r="E206" i="3"/>
  <c r="D206" i="3"/>
  <c r="H206" i="3"/>
  <c r="A207" i="3"/>
  <c r="E207" i="3"/>
  <c r="D207" i="3"/>
  <c r="H207" i="3"/>
  <c r="A208" i="3"/>
  <c r="E208" i="3"/>
  <c r="D208" i="3"/>
  <c r="H208" i="3"/>
  <c r="A209" i="3"/>
  <c r="E209" i="3"/>
  <c r="D209" i="3"/>
  <c r="H209" i="3"/>
  <c r="A210" i="3"/>
  <c r="E210" i="3"/>
  <c r="D210" i="3"/>
  <c r="H210" i="3"/>
  <c r="A211" i="3"/>
  <c r="E211" i="3"/>
  <c r="D211" i="3"/>
  <c r="H211" i="3"/>
  <c r="A212" i="3"/>
  <c r="E212" i="3"/>
  <c r="D212" i="3"/>
  <c r="H212" i="3"/>
  <c r="A213" i="3"/>
  <c r="E213" i="3"/>
  <c r="D213" i="3"/>
  <c r="H213" i="3"/>
  <c r="A214" i="3"/>
  <c r="E214" i="3"/>
  <c r="D214" i="3"/>
  <c r="H214" i="3"/>
  <c r="A215" i="3"/>
  <c r="E215" i="3"/>
  <c r="D215" i="3"/>
  <c r="H215" i="3"/>
  <c r="A216" i="3"/>
  <c r="E216" i="3"/>
  <c r="D216" i="3"/>
  <c r="H216" i="3"/>
  <c r="A217" i="3"/>
  <c r="E217" i="3"/>
  <c r="D217" i="3"/>
  <c r="H217" i="3"/>
  <c r="A218" i="3"/>
  <c r="E218" i="3"/>
  <c r="D218" i="3"/>
  <c r="H218" i="3"/>
  <c r="A219" i="3"/>
  <c r="E219" i="3"/>
  <c r="D219" i="3"/>
  <c r="H219" i="3"/>
  <c r="A220" i="3"/>
  <c r="E220" i="3"/>
  <c r="D220" i="3"/>
  <c r="H220" i="3"/>
  <c r="A221" i="3"/>
  <c r="E221" i="3"/>
  <c r="D221" i="3"/>
  <c r="H221" i="3"/>
  <c r="A222" i="3"/>
  <c r="E222" i="3"/>
  <c r="D222" i="3"/>
  <c r="H222" i="3"/>
  <c r="A223" i="3"/>
  <c r="E223" i="3"/>
  <c r="D223" i="3"/>
  <c r="H223" i="3"/>
  <c r="A224" i="3"/>
  <c r="E224" i="3"/>
  <c r="D224" i="3"/>
  <c r="H224" i="3"/>
  <c r="A225" i="3"/>
  <c r="E225" i="3"/>
  <c r="D225" i="3"/>
  <c r="H225" i="3"/>
  <c r="A226" i="3"/>
  <c r="E226" i="3"/>
  <c r="D226" i="3"/>
  <c r="H226" i="3"/>
  <c r="A227" i="3"/>
  <c r="E227" i="3"/>
  <c r="D227" i="3"/>
  <c r="H227" i="3"/>
  <c r="A228" i="3"/>
  <c r="E228" i="3"/>
  <c r="D228" i="3"/>
  <c r="H228" i="3"/>
  <c r="A229" i="3"/>
  <c r="E229" i="3"/>
  <c r="D229" i="3"/>
  <c r="H229" i="3"/>
  <c r="A230" i="3"/>
  <c r="E230" i="3"/>
  <c r="D230" i="3"/>
  <c r="H230" i="3"/>
  <c r="A231" i="3"/>
  <c r="E231" i="3"/>
  <c r="D231" i="3"/>
  <c r="H231" i="3"/>
  <c r="A232" i="3"/>
  <c r="E232" i="3"/>
  <c r="D232" i="3"/>
  <c r="H232" i="3"/>
  <c r="A233" i="3"/>
  <c r="E233" i="3"/>
  <c r="D233" i="3"/>
  <c r="H233" i="3"/>
  <c r="A234" i="3"/>
  <c r="E234" i="3"/>
  <c r="D234" i="3"/>
  <c r="H234" i="3"/>
  <c r="A235" i="3"/>
  <c r="E235" i="3"/>
  <c r="D235" i="3"/>
  <c r="H235" i="3"/>
  <c r="A236" i="3"/>
  <c r="E236" i="3"/>
  <c r="D236" i="3"/>
  <c r="H236" i="3"/>
  <c r="A237" i="3"/>
  <c r="E237" i="3"/>
  <c r="D237" i="3"/>
  <c r="H237" i="3"/>
  <c r="A238" i="3"/>
  <c r="E238" i="3"/>
  <c r="D238" i="3"/>
  <c r="H238" i="3"/>
  <c r="A239" i="3"/>
  <c r="E239" i="3"/>
  <c r="D239" i="3"/>
  <c r="H239" i="3"/>
  <c r="A240" i="3"/>
  <c r="E240" i="3"/>
  <c r="D240" i="3"/>
  <c r="H240" i="3"/>
  <c r="A241" i="3"/>
  <c r="E241" i="3"/>
  <c r="D241" i="3"/>
  <c r="H241" i="3"/>
  <c r="A242" i="3"/>
  <c r="E242" i="3"/>
  <c r="D242" i="3"/>
  <c r="H242" i="3"/>
  <c r="A243" i="3"/>
  <c r="E243" i="3"/>
  <c r="D243" i="3"/>
  <c r="H243" i="3"/>
  <c r="A244" i="3"/>
  <c r="E244" i="3"/>
  <c r="D244" i="3"/>
  <c r="H244" i="3"/>
  <c r="A245" i="3"/>
  <c r="E245" i="3"/>
  <c r="D245" i="3"/>
  <c r="H245" i="3"/>
  <c r="A246" i="3"/>
  <c r="E246" i="3"/>
  <c r="D246" i="3"/>
  <c r="H246" i="3"/>
  <c r="A247" i="3"/>
  <c r="E247" i="3"/>
  <c r="D247" i="3"/>
  <c r="H247" i="3"/>
  <c r="A248" i="3"/>
  <c r="E248" i="3"/>
  <c r="D248" i="3"/>
  <c r="H248" i="3"/>
  <c r="A249" i="3"/>
  <c r="E249" i="3"/>
  <c r="D249" i="3"/>
  <c r="H249" i="3"/>
  <c r="A250" i="3"/>
  <c r="E250" i="3"/>
  <c r="D250" i="3"/>
  <c r="H250" i="3"/>
  <c r="A251" i="3"/>
  <c r="E251" i="3"/>
  <c r="D251" i="3"/>
  <c r="H251" i="3"/>
  <c r="A252" i="3"/>
  <c r="E252" i="3"/>
  <c r="D252" i="3"/>
  <c r="H252" i="3"/>
  <c r="A253" i="3"/>
  <c r="E253" i="3"/>
  <c r="D253" i="3"/>
  <c r="H253" i="3"/>
  <c r="A254" i="3"/>
  <c r="E254" i="3"/>
  <c r="D254" i="3"/>
  <c r="H254" i="3"/>
  <c r="A255" i="3"/>
  <c r="E255" i="3"/>
  <c r="D255" i="3"/>
  <c r="H255" i="3"/>
  <c r="A256" i="3"/>
  <c r="E256" i="3"/>
  <c r="D256" i="3"/>
  <c r="H256" i="3"/>
  <c r="A257" i="3"/>
  <c r="E257" i="3"/>
  <c r="D257" i="3"/>
  <c r="H257" i="3"/>
  <c r="A258" i="3"/>
  <c r="E258" i="3"/>
  <c r="D258" i="3"/>
  <c r="H258" i="3"/>
  <c r="A259" i="3"/>
  <c r="E259" i="3"/>
  <c r="D259" i="3"/>
  <c r="H259" i="3"/>
  <c r="A260" i="3"/>
  <c r="E260" i="3"/>
  <c r="D260" i="3"/>
  <c r="H260" i="3"/>
  <c r="A261" i="3"/>
  <c r="E261" i="3"/>
  <c r="D261" i="3"/>
  <c r="H261" i="3"/>
  <c r="A262" i="3"/>
  <c r="E262" i="3"/>
  <c r="D262" i="3"/>
  <c r="H262" i="3"/>
  <c r="A263" i="3"/>
  <c r="E263" i="3"/>
  <c r="D263" i="3"/>
  <c r="H263" i="3"/>
  <c r="A264" i="3"/>
  <c r="E264" i="3"/>
  <c r="D264" i="3"/>
  <c r="H264" i="3"/>
  <c r="A265" i="3"/>
  <c r="E265" i="3"/>
  <c r="D265" i="3"/>
  <c r="H265" i="3"/>
  <c r="A266" i="3"/>
  <c r="E266" i="3"/>
  <c r="D266" i="3"/>
  <c r="H266" i="3"/>
  <c r="A267" i="3"/>
  <c r="E267" i="3"/>
  <c r="D267" i="3"/>
  <c r="H267" i="3"/>
  <c r="A268" i="3"/>
  <c r="E268" i="3"/>
  <c r="D268" i="3"/>
  <c r="H268" i="3"/>
  <c r="A269" i="3"/>
  <c r="E269" i="3"/>
  <c r="D269" i="3"/>
  <c r="H269" i="3"/>
  <c r="A270" i="3"/>
  <c r="E270" i="3"/>
  <c r="D270" i="3"/>
  <c r="H270" i="3"/>
  <c r="A271" i="3"/>
  <c r="E271" i="3"/>
  <c r="D271" i="3"/>
  <c r="H271" i="3"/>
  <c r="A272" i="3"/>
  <c r="E272" i="3"/>
  <c r="D272" i="3"/>
  <c r="H272" i="3"/>
  <c r="A273" i="3"/>
  <c r="E273" i="3"/>
  <c r="D273" i="3"/>
  <c r="H273" i="3"/>
  <c r="A274" i="3"/>
  <c r="E274" i="3"/>
  <c r="D274" i="3"/>
  <c r="H274" i="3"/>
  <c r="A275" i="3"/>
  <c r="E275" i="3"/>
  <c r="D275" i="3"/>
  <c r="H275" i="3"/>
  <c r="A276" i="3"/>
  <c r="E276" i="3"/>
  <c r="D276" i="3"/>
  <c r="H276" i="3"/>
  <c r="A277" i="3"/>
  <c r="E277" i="3"/>
  <c r="D277" i="3"/>
  <c r="H277" i="3"/>
  <c r="A278" i="3"/>
  <c r="E278" i="3"/>
  <c r="D278" i="3"/>
  <c r="H278" i="3"/>
  <c r="A279" i="3"/>
  <c r="E279" i="3"/>
  <c r="D279" i="3"/>
  <c r="H279" i="3"/>
  <c r="A280" i="3"/>
  <c r="E280" i="3"/>
  <c r="D280" i="3"/>
  <c r="H280" i="3"/>
  <c r="A281" i="3"/>
  <c r="E281" i="3"/>
  <c r="D281" i="3"/>
  <c r="H281" i="3"/>
  <c r="A282" i="3"/>
  <c r="E282" i="3"/>
  <c r="D282" i="3"/>
  <c r="H282" i="3"/>
  <c r="A283" i="3"/>
  <c r="E283" i="3"/>
  <c r="D283" i="3"/>
  <c r="H283" i="3"/>
  <c r="A284" i="3"/>
  <c r="E284" i="3"/>
  <c r="D284" i="3"/>
  <c r="H284" i="3"/>
  <c r="A285" i="3"/>
  <c r="E285" i="3"/>
  <c r="D285" i="3"/>
  <c r="H285" i="3"/>
  <c r="A286" i="3"/>
  <c r="E286" i="3"/>
  <c r="D286" i="3"/>
  <c r="H286" i="3"/>
  <c r="A287" i="3"/>
  <c r="E287" i="3"/>
  <c r="D287" i="3"/>
  <c r="H287" i="3"/>
  <c r="A288" i="3"/>
  <c r="E288" i="3"/>
  <c r="D288" i="3"/>
  <c r="H288" i="3"/>
  <c r="A289" i="3"/>
  <c r="E289" i="3"/>
  <c r="D289" i="3"/>
  <c r="H289" i="3"/>
  <c r="A290" i="3"/>
  <c r="E290" i="3"/>
  <c r="D290" i="3"/>
  <c r="H290" i="3"/>
  <c r="A291" i="3"/>
  <c r="E291" i="3"/>
  <c r="D291" i="3"/>
  <c r="H291" i="3"/>
  <c r="A292" i="3"/>
  <c r="E292" i="3"/>
  <c r="D292" i="3"/>
  <c r="H292" i="3"/>
  <c r="A293" i="3"/>
  <c r="E293" i="3"/>
  <c r="D293" i="3"/>
  <c r="H293" i="3"/>
  <c r="A294" i="3"/>
  <c r="E294" i="3"/>
  <c r="D294" i="3"/>
  <c r="H294" i="3"/>
  <c r="A295" i="3"/>
  <c r="E295" i="3"/>
  <c r="D295" i="3"/>
  <c r="H295" i="3"/>
  <c r="A296" i="3"/>
  <c r="E296" i="3"/>
  <c r="D296" i="3"/>
  <c r="H296" i="3"/>
  <c r="A297" i="3"/>
  <c r="E297" i="3"/>
  <c r="D297" i="3"/>
  <c r="H297" i="3"/>
  <c r="A298" i="3"/>
  <c r="E298" i="3"/>
  <c r="D298" i="3"/>
  <c r="H298" i="3"/>
  <c r="A299" i="3"/>
  <c r="E299" i="3"/>
  <c r="D299" i="3"/>
  <c r="H299" i="3"/>
  <c r="A300" i="3"/>
  <c r="E300" i="3"/>
  <c r="D300" i="3"/>
  <c r="H300" i="3"/>
  <c r="A301" i="3"/>
  <c r="E301" i="3"/>
  <c r="D301" i="3"/>
  <c r="H301" i="3"/>
  <c r="A302" i="3"/>
  <c r="E302" i="3"/>
  <c r="D302" i="3"/>
  <c r="H302" i="3"/>
  <c r="A303" i="3"/>
  <c r="E303" i="3"/>
  <c r="D303" i="3"/>
  <c r="H303" i="3"/>
  <c r="A304" i="3"/>
  <c r="E304" i="3"/>
  <c r="D304" i="3"/>
  <c r="H304" i="3"/>
  <c r="A305" i="3"/>
  <c r="E305" i="3"/>
  <c r="D305" i="3"/>
  <c r="H305" i="3"/>
  <c r="A306" i="3"/>
  <c r="E306" i="3"/>
  <c r="D306" i="3"/>
  <c r="H306" i="3"/>
  <c r="A307" i="3"/>
  <c r="E307" i="3"/>
  <c r="D307" i="3"/>
  <c r="H307" i="3"/>
  <c r="A308" i="3"/>
  <c r="E308" i="3"/>
  <c r="D308" i="3"/>
  <c r="H308" i="3"/>
  <c r="A309" i="3"/>
  <c r="E309" i="3"/>
  <c r="D309" i="3"/>
  <c r="H309" i="3"/>
  <c r="A310" i="3"/>
  <c r="E310" i="3"/>
  <c r="D310" i="3"/>
  <c r="H310" i="3"/>
  <c r="A311" i="3"/>
  <c r="E311" i="3"/>
  <c r="D311" i="3"/>
  <c r="H311" i="3"/>
  <c r="A312" i="3"/>
  <c r="E312" i="3"/>
  <c r="D312" i="3"/>
  <c r="H312" i="3"/>
  <c r="A313" i="3"/>
  <c r="E313" i="3"/>
  <c r="D313" i="3"/>
  <c r="H313" i="3"/>
  <c r="A314" i="3"/>
  <c r="E314" i="3"/>
  <c r="D314" i="3"/>
  <c r="H314" i="3"/>
  <c r="A315" i="3"/>
  <c r="A316" i="3" s="1"/>
  <c r="J180" i="3"/>
  <c r="F180" i="3" s="1"/>
  <c r="G180" i="3" s="1"/>
  <c r="J181" i="3"/>
  <c r="F181" i="3"/>
  <c r="G181" i="3" s="1"/>
  <c r="K180" i="3"/>
  <c r="K181" i="3"/>
  <c r="C305" i="3"/>
  <c r="B305" i="3"/>
  <c r="H315" i="3" l="1"/>
  <c r="J182" i="3"/>
  <c r="H316" i="3"/>
  <c r="A317" i="3"/>
  <c r="B304" i="3"/>
  <c r="C304" i="3"/>
  <c r="J183" i="3" l="1"/>
  <c r="F182" i="3"/>
  <c r="G182" i="3" s="1"/>
  <c r="K182" i="3" s="1"/>
  <c r="A318" i="3"/>
  <c r="H317" i="3"/>
  <c r="B306" i="3"/>
  <c r="C306" i="3"/>
  <c r="H318" i="3" l="1"/>
  <c r="A319" i="3"/>
  <c r="F183" i="3"/>
  <c r="G183" i="3" s="1"/>
  <c r="K183" i="3" s="1"/>
  <c r="B303" i="3"/>
  <c r="C303" i="3"/>
  <c r="J184" i="3" l="1"/>
  <c r="A320" i="3"/>
  <c r="H319" i="3"/>
  <c r="C310" i="3"/>
  <c r="B310" i="3"/>
  <c r="H320" i="3" l="1"/>
  <c r="A321" i="3"/>
  <c r="F184" i="3"/>
  <c r="G184" i="3" s="1"/>
  <c r="J185" i="3" s="1"/>
  <c r="B302" i="3"/>
  <c r="C302" i="3"/>
  <c r="F185" i="3" l="1"/>
  <c r="G185" i="3" s="1"/>
  <c r="J186" i="3" s="1"/>
  <c r="K185" i="3"/>
  <c r="K184" i="3"/>
  <c r="A322" i="3"/>
  <c r="H321" i="3"/>
  <c r="B311" i="3"/>
  <c r="C311" i="3"/>
  <c r="F186" i="3" l="1"/>
  <c r="G186" i="3" s="1"/>
  <c r="J187" i="3" s="1"/>
  <c r="K186" i="3"/>
  <c r="H322" i="3"/>
  <c r="A323" i="3"/>
  <c r="C313" i="3"/>
  <c r="B313" i="3"/>
  <c r="F187" i="3" l="1"/>
  <c r="G187" i="3" s="1"/>
  <c r="J188" i="3" s="1"/>
  <c r="A324" i="3"/>
  <c r="H323" i="3"/>
  <c r="C312" i="3"/>
  <c r="B312" i="3"/>
  <c r="F188" i="3" l="1"/>
  <c r="G188" i="3" s="1"/>
  <c r="J189" i="3"/>
  <c r="K188" i="3"/>
  <c r="H324" i="3"/>
  <c r="A325" i="3"/>
  <c r="K187" i="3"/>
  <c r="C301" i="3"/>
  <c r="B301" i="3"/>
  <c r="F189" i="3" l="1"/>
  <c r="G189" i="3" s="1"/>
  <c r="J190" i="3" s="1"/>
  <c r="K189" i="3"/>
  <c r="A326" i="3"/>
  <c r="H325" i="3"/>
  <c r="C309" i="3"/>
  <c r="B309" i="3"/>
  <c r="F190" i="3" l="1"/>
  <c r="G190" i="3" s="1"/>
  <c r="J191" i="3" s="1"/>
  <c r="K190" i="3"/>
  <c r="H326" i="3"/>
  <c r="A327" i="3"/>
  <c r="C300" i="3"/>
  <c r="B300" i="3"/>
  <c r="F191" i="3" l="1"/>
  <c r="G191" i="3" s="1"/>
  <c r="K191" i="3"/>
  <c r="J192" i="3"/>
  <c r="A328" i="3"/>
  <c r="H327" i="3"/>
  <c r="B308" i="3"/>
  <c r="C308" i="3"/>
  <c r="F192" i="3" l="1"/>
  <c r="G192" i="3" s="1"/>
  <c r="K192" i="3"/>
  <c r="J193" i="3"/>
  <c r="H328" i="3"/>
  <c r="A329" i="3"/>
  <c r="C307" i="3"/>
  <c r="B307" i="3"/>
  <c r="F193" i="3" l="1"/>
  <c r="G193" i="3" s="1"/>
  <c r="J194" i="3" s="1"/>
  <c r="K193" i="3"/>
  <c r="A330" i="3"/>
  <c r="H329" i="3"/>
  <c r="B299" i="3"/>
  <c r="C299" i="3"/>
  <c r="F194" i="3" l="1"/>
  <c r="G194" i="3" s="1"/>
  <c r="J195" i="3" s="1"/>
  <c r="K194" i="3"/>
  <c r="H330" i="3"/>
  <c r="A331" i="3"/>
  <c r="B298" i="3"/>
  <c r="C298" i="3"/>
  <c r="F195" i="3" l="1"/>
  <c r="G195" i="3" s="1"/>
  <c r="J196" i="3"/>
  <c r="K195" i="3"/>
  <c r="A332" i="3"/>
  <c r="H331" i="3"/>
  <c r="C297" i="3"/>
  <c r="B297" i="3"/>
  <c r="F196" i="3" l="1"/>
  <c r="G196" i="3" s="1"/>
  <c r="J197" i="3"/>
  <c r="K196" i="3"/>
  <c r="H332" i="3"/>
  <c r="A333" i="3"/>
  <c r="B296" i="3"/>
  <c r="C296" i="3"/>
  <c r="F197" i="3" l="1"/>
  <c r="G197" i="3" s="1"/>
  <c r="J198" i="3" s="1"/>
  <c r="K197" i="3"/>
  <c r="A334" i="3"/>
  <c r="H333" i="3"/>
  <c r="B295" i="3"/>
  <c r="C295" i="3"/>
  <c r="F198" i="3" l="1"/>
  <c r="G198" i="3" s="1"/>
  <c r="J199" i="3" s="1"/>
  <c r="K198" i="3"/>
  <c r="H334" i="3"/>
  <c r="A335" i="3"/>
  <c r="B281" i="3"/>
  <c r="C281" i="3"/>
  <c r="F199" i="3" l="1"/>
  <c r="G199" i="3" s="1"/>
  <c r="K199" i="3"/>
  <c r="J200" i="3"/>
  <c r="A336" i="3"/>
  <c r="H335" i="3"/>
  <c r="C282" i="3"/>
  <c r="B282" i="3"/>
  <c r="H336" i="3" l="1"/>
  <c r="A337" i="3"/>
  <c r="F200" i="3"/>
  <c r="G200" i="3" s="1"/>
  <c r="J201" i="3" s="1"/>
  <c r="B291" i="3"/>
  <c r="C291" i="3"/>
  <c r="F201" i="3" l="1"/>
  <c r="G201" i="3" s="1"/>
  <c r="J202" i="3" s="1"/>
  <c r="K201" i="3"/>
  <c r="K200" i="3"/>
  <c r="A338" i="3"/>
  <c r="H337" i="3"/>
  <c r="C280" i="3"/>
  <c r="B280" i="3"/>
  <c r="F202" i="3" l="1"/>
  <c r="G202" i="3" s="1"/>
  <c r="J203" i="3" s="1"/>
  <c r="K202" i="3"/>
  <c r="H338" i="3"/>
  <c r="A339" i="3"/>
  <c r="C275" i="3"/>
  <c r="B275" i="3"/>
  <c r="F203" i="3" l="1"/>
  <c r="G203" i="3" s="1"/>
  <c r="J204" i="3"/>
  <c r="K203" i="3"/>
  <c r="A340" i="3"/>
  <c r="H339" i="3"/>
  <c r="C279" i="3"/>
  <c r="B279" i="3"/>
  <c r="H340" i="3" l="1"/>
  <c r="A341" i="3"/>
  <c r="F204" i="3"/>
  <c r="G204" i="3" s="1"/>
  <c r="K204" i="3" s="1"/>
  <c r="C290" i="3"/>
  <c r="B290" i="3"/>
  <c r="J205" i="3" l="1"/>
  <c r="A342" i="3"/>
  <c r="H341" i="3"/>
  <c r="B276" i="3"/>
  <c r="C276" i="3"/>
  <c r="H342" i="3" l="1"/>
  <c r="A343" i="3"/>
  <c r="F205" i="3"/>
  <c r="G205" i="3" s="1"/>
  <c r="K205" i="3" s="1"/>
  <c r="C289" i="3"/>
  <c r="B289" i="3"/>
  <c r="J206" i="3" l="1"/>
  <c r="A344" i="3"/>
  <c r="H343" i="3"/>
  <c r="B274" i="3"/>
  <c r="C274" i="3"/>
  <c r="H344" i="3" l="1"/>
  <c r="A345" i="3"/>
  <c r="J207" i="3"/>
  <c r="K206" i="3"/>
  <c r="F206" i="3"/>
  <c r="G206" i="3" s="1"/>
  <c r="B294" i="3"/>
  <c r="C294" i="3"/>
  <c r="F207" i="3" l="1"/>
  <c r="G207" i="3" s="1"/>
  <c r="K207" i="3"/>
  <c r="J208" i="3"/>
  <c r="A346" i="3"/>
  <c r="H345" i="3"/>
  <c r="B273" i="3"/>
  <c r="C273" i="3"/>
  <c r="H346" i="3" l="1"/>
  <c r="A347" i="3"/>
  <c r="F208" i="3"/>
  <c r="G208" i="3" s="1"/>
  <c r="J209" i="3" s="1"/>
  <c r="C288" i="3"/>
  <c r="B288" i="3"/>
  <c r="F209" i="3" l="1"/>
  <c r="G209" i="3" s="1"/>
  <c r="J210" i="3" s="1"/>
  <c r="K209" i="3"/>
  <c r="K208" i="3"/>
  <c r="A348" i="3"/>
  <c r="H347" i="3"/>
  <c r="B287" i="3"/>
  <c r="C287" i="3"/>
  <c r="F210" i="3" l="1"/>
  <c r="G210" i="3" s="1"/>
  <c r="J211" i="3" s="1"/>
  <c r="K210" i="3"/>
  <c r="H348" i="3"/>
  <c r="A349" i="3"/>
  <c r="C272" i="3"/>
  <c r="B272" i="3"/>
  <c r="F211" i="3" l="1"/>
  <c r="G211" i="3" s="1"/>
  <c r="J212" i="3"/>
  <c r="K211" i="3"/>
  <c r="A350" i="3"/>
  <c r="H349" i="3"/>
  <c r="C278" i="3"/>
  <c r="B278" i="3"/>
  <c r="H350" i="3" l="1"/>
  <c r="A351" i="3"/>
  <c r="F212" i="3"/>
  <c r="G212" i="3" s="1"/>
  <c r="K212" i="3" s="1"/>
  <c r="B277" i="3"/>
  <c r="C277" i="3"/>
  <c r="J213" i="3" l="1"/>
  <c r="A352" i="3"/>
  <c r="H351" i="3"/>
  <c r="C293" i="3"/>
  <c r="B293" i="3"/>
  <c r="H352" i="3" l="1"/>
  <c r="A353" i="3"/>
  <c r="F213" i="3"/>
  <c r="G213" i="3" s="1"/>
  <c r="K213" i="3" s="1"/>
  <c r="B292" i="3"/>
  <c r="C292" i="3"/>
  <c r="J214" i="3" l="1"/>
  <c r="A354" i="3"/>
  <c r="H353" i="3"/>
  <c r="C286" i="3"/>
  <c r="B286" i="3"/>
  <c r="H354" i="3" l="1"/>
  <c r="A355" i="3"/>
  <c r="J215" i="3"/>
  <c r="K214" i="3"/>
  <c r="F214" i="3"/>
  <c r="G214" i="3" s="1"/>
  <c r="C285" i="3"/>
  <c r="B285" i="3"/>
  <c r="F215" i="3" l="1"/>
  <c r="G215" i="3" s="1"/>
  <c r="K215" i="3"/>
  <c r="J216" i="3"/>
  <c r="A356" i="3"/>
  <c r="H355" i="3"/>
  <c r="B269" i="3"/>
  <c r="C269" i="3"/>
  <c r="H356" i="3" l="1"/>
  <c r="A357" i="3"/>
  <c r="J217" i="3"/>
  <c r="K216" i="3"/>
  <c r="F216" i="3"/>
  <c r="G216" i="3" s="1"/>
  <c r="C284" i="3"/>
  <c r="B284" i="3"/>
  <c r="F217" i="3" l="1"/>
  <c r="G217" i="3" s="1"/>
  <c r="J218" i="3" s="1"/>
  <c r="A358" i="3"/>
  <c r="H357" i="3"/>
  <c r="C283" i="3"/>
  <c r="B283" i="3"/>
  <c r="F218" i="3" l="1"/>
  <c r="G218" i="3" s="1"/>
  <c r="K218" i="3"/>
  <c r="J219" i="3"/>
  <c r="H358" i="3"/>
  <c r="A359" i="3"/>
  <c r="K217" i="3"/>
  <c r="B268" i="3"/>
  <c r="C268" i="3"/>
  <c r="F219" i="3" l="1"/>
  <c r="G219" i="3" s="1"/>
  <c r="K219" i="3"/>
  <c r="J220" i="3"/>
  <c r="A360" i="3"/>
  <c r="H359" i="3"/>
  <c r="C271" i="3"/>
  <c r="B271" i="3"/>
  <c r="F220" i="3" l="1"/>
  <c r="G220" i="3" s="1"/>
  <c r="J221" i="3" s="1"/>
  <c r="H360" i="3"/>
  <c r="A361" i="3"/>
  <c r="B270" i="3"/>
  <c r="C270" i="3"/>
  <c r="F221" i="3" l="1"/>
  <c r="G221" i="3" s="1"/>
  <c r="J222" i="3" s="1"/>
  <c r="K220" i="3"/>
  <c r="A362" i="3"/>
  <c r="H361" i="3"/>
  <c r="C267" i="3"/>
  <c r="B267" i="3"/>
  <c r="F222" i="3" l="1"/>
  <c r="G222" i="3" s="1"/>
  <c r="J223" i="3"/>
  <c r="K222" i="3"/>
  <c r="K221" i="3"/>
  <c r="H362" i="3"/>
  <c r="A363" i="3"/>
  <c r="C266" i="3"/>
  <c r="B266" i="3"/>
  <c r="A364" i="3" l="1"/>
  <c r="H363" i="3"/>
  <c r="F223" i="3"/>
  <c r="G223" i="3" s="1"/>
  <c r="J224" i="3" s="1"/>
  <c r="B265" i="3"/>
  <c r="C265" i="3"/>
  <c r="F224" i="3" l="1"/>
  <c r="G224" i="3" s="1"/>
  <c r="J225" i="3" s="1"/>
  <c r="K223" i="3"/>
  <c r="H364" i="3"/>
  <c r="A365" i="3"/>
  <c r="C264" i="3"/>
  <c r="B264" i="3"/>
  <c r="F225" i="3" l="1"/>
  <c r="G225" i="3" s="1"/>
  <c r="J226" i="3" s="1"/>
  <c r="A366" i="3"/>
  <c r="H365" i="3"/>
  <c r="K224" i="3"/>
  <c r="C263" i="3"/>
  <c r="B263" i="3"/>
  <c r="F226" i="3" l="1"/>
  <c r="G226" i="3" s="1"/>
  <c r="K226" i="3"/>
  <c r="J227" i="3"/>
  <c r="H366" i="3"/>
  <c r="A367" i="3"/>
  <c r="K225" i="3"/>
  <c r="C262" i="3"/>
  <c r="B262" i="3"/>
  <c r="F227" i="3" l="1"/>
  <c r="G227" i="3" s="1"/>
  <c r="K227" i="3"/>
  <c r="J228" i="3"/>
  <c r="A368" i="3"/>
  <c r="H367" i="3"/>
  <c r="C261" i="3"/>
  <c r="B261" i="3"/>
  <c r="H368" i="3" l="1"/>
  <c r="A369" i="3"/>
  <c r="J229" i="3"/>
  <c r="K228" i="3"/>
  <c r="F228" i="3"/>
  <c r="G228" i="3" s="1"/>
  <c r="B260" i="3"/>
  <c r="C260" i="3"/>
  <c r="A370" i="3" l="1"/>
  <c r="H369" i="3"/>
  <c r="F229" i="3"/>
  <c r="G229" i="3" s="1"/>
  <c r="K229" i="3" s="1"/>
  <c r="C259" i="3"/>
  <c r="B259" i="3"/>
  <c r="J230" i="3" l="1"/>
  <c r="H370" i="3"/>
  <c r="A371" i="3"/>
  <c r="B258" i="3"/>
  <c r="C258" i="3"/>
  <c r="A372" i="3" l="1"/>
  <c r="H371" i="3"/>
  <c r="F230" i="3"/>
  <c r="G230" i="3" s="1"/>
  <c r="J231" i="3" s="1"/>
  <c r="B257" i="3"/>
  <c r="C257" i="3"/>
  <c r="F231" i="3" l="1"/>
  <c r="G231" i="3" s="1"/>
  <c r="K231" i="3"/>
  <c r="J232" i="3"/>
  <c r="K230" i="3"/>
  <c r="H372" i="3"/>
  <c r="A373" i="3"/>
  <c r="C256" i="3"/>
  <c r="B256" i="3"/>
  <c r="F232" i="3" l="1"/>
  <c r="G232" i="3" s="1"/>
  <c r="J233" i="3" s="1"/>
  <c r="A374" i="3"/>
  <c r="H373" i="3"/>
  <c r="I217" i="3"/>
  <c r="C217" i="3"/>
  <c r="B217" i="3"/>
  <c r="F233" i="3" l="1"/>
  <c r="G233" i="3" s="1"/>
  <c r="J234" i="3" s="1"/>
  <c r="K233" i="3"/>
  <c r="H374" i="3"/>
  <c r="A375" i="3"/>
  <c r="K232" i="3"/>
  <c r="I218" i="3"/>
  <c r="B218" i="3"/>
  <c r="C218" i="3"/>
  <c r="F234" i="3" l="1"/>
  <c r="G234" i="3" s="1"/>
  <c r="J235" i="3"/>
  <c r="K234" i="3"/>
  <c r="A376" i="3"/>
  <c r="H375" i="3"/>
  <c r="B240" i="3"/>
  <c r="C240" i="3"/>
  <c r="H376" i="3" l="1"/>
  <c r="A377" i="3"/>
  <c r="F235" i="3"/>
  <c r="G235" i="3" s="1"/>
  <c r="J236" i="3" s="1"/>
  <c r="B241" i="3"/>
  <c r="C241" i="3"/>
  <c r="F236" i="3" l="1"/>
  <c r="G236" i="3" s="1"/>
  <c r="J237" i="3" s="1"/>
  <c r="K235" i="3"/>
  <c r="A378" i="3"/>
  <c r="H377" i="3"/>
  <c r="I219" i="3"/>
  <c r="B219" i="3"/>
  <c r="C219" i="3"/>
  <c r="F237" i="3" l="1"/>
  <c r="G237" i="3" s="1"/>
  <c r="J238" i="3" s="1"/>
  <c r="K237" i="3"/>
  <c r="K236" i="3"/>
  <c r="H378" i="3"/>
  <c r="A379" i="3"/>
  <c r="B242" i="3"/>
  <c r="C242" i="3"/>
  <c r="F238" i="3" l="1"/>
  <c r="G238" i="3" s="1"/>
  <c r="J239" i="3"/>
  <c r="K238" i="3"/>
  <c r="A380" i="3"/>
  <c r="H379" i="3"/>
  <c r="B239" i="3"/>
  <c r="C239" i="3"/>
  <c r="H380" i="3" l="1"/>
  <c r="A381" i="3"/>
  <c r="F239" i="3"/>
  <c r="G239" i="3" s="1"/>
  <c r="J240" i="3" s="1"/>
  <c r="I220" i="3"/>
  <c r="B220" i="3"/>
  <c r="C220" i="3"/>
  <c r="F240" i="3" l="1"/>
  <c r="G240" i="3" s="1"/>
  <c r="J241" i="3" s="1"/>
  <c r="K239" i="3"/>
  <c r="I239" i="3" s="1"/>
  <c r="A382" i="3"/>
  <c r="H381" i="3"/>
  <c r="I238" i="3"/>
  <c r="B238" i="3"/>
  <c r="C238" i="3"/>
  <c r="F241" i="3" l="1"/>
  <c r="G241" i="3" s="1"/>
  <c r="J242" i="3" s="1"/>
  <c r="K241" i="3"/>
  <c r="I241" i="3" s="1"/>
  <c r="K240" i="3"/>
  <c r="I240" i="3" s="1"/>
  <c r="H382" i="3"/>
  <c r="A383" i="3"/>
  <c r="I216" i="3"/>
  <c r="C216" i="3"/>
  <c r="B216" i="3"/>
  <c r="F242" i="3" l="1"/>
  <c r="G242" i="3" s="1"/>
  <c r="K242" i="3"/>
  <c r="I242" i="3" s="1"/>
  <c r="J243" i="3"/>
  <c r="A384" i="3"/>
  <c r="H383" i="3"/>
  <c r="I215" i="3"/>
  <c r="B215" i="3"/>
  <c r="C215" i="3"/>
  <c r="H384" i="3" l="1"/>
  <c r="A385" i="3"/>
  <c r="F243" i="3"/>
  <c r="G243" i="3" s="1"/>
  <c r="J244" i="3" s="1"/>
  <c r="K243" i="3"/>
  <c r="C252" i="3"/>
  <c r="B252" i="3"/>
  <c r="F244" i="3" l="1"/>
  <c r="G244" i="3" s="1"/>
  <c r="J245" i="3" s="1"/>
  <c r="A386" i="3"/>
  <c r="H385" i="3"/>
  <c r="I222" i="3"/>
  <c r="B222" i="3"/>
  <c r="C222" i="3"/>
  <c r="F245" i="3" l="1"/>
  <c r="G245" i="3" s="1"/>
  <c r="J246" i="3" s="1"/>
  <c r="K245" i="3"/>
  <c r="H386" i="3"/>
  <c r="A387" i="3"/>
  <c r="K244" i="3"/>
  <c r="I221" i="3"/>
  <c r="C221" i="3"/>
  <c r="B221" i="3"/>
  <c r="F246" i="3" l="1"/>
  <c r="G246" i="3" s="1"/>
  <c r="K246" i="3"/>
  <c r="J247" i="3"/>
  <c r="A388" i="3"/>
  <c r="H387" i="3"/>
  <c r="I243" i="3"/>
  <c r="B243" i="3"/>
  <c r="C243" i="3"/>
  <c r="H388" i="3" l="1"/>
  <c r="A389" i="3"/>
  <c r="F247" i="3"/>
  <c r="G247" i="3" s="1"/>
  <c r="J248" i="3" s="1"/>
  <c r="I244" i="3"/>
  <c r="B244" i="3"/>
  <c r="C244" i="3"/>
  <c r="F248" i="3" l="1"/>
  <c r="G248" i="3" s="1"/>
  <c r="J249" i="3" s="1"/>
  <c r="K247" i="3"/>
  <c r="A390" i="3"/>
  <c r="H389" i="3"/>
  <c r="I209" i="3"/>
  <c r="B209" i="3"/>
  <c r="C209" i="3"/>
  <c r="F249" i="3" l="1"/>
  <c r="G249" i="3" s="1"/>
  <c r="J250" i="3" s="1"/>
  <c r="K248" i="3"/>
  <c r="H390" i="3"/>
  <c r="A391" i="3"/>
  <c r="C255" i="3"/>
  <c r="B255" i="3"/>
  <c r="F250" i="3" l="1"/>
  <c r="G250" i="3" s="1"/>
  <c r="K250" i="3"/>
  <c r="J251" i="3"/>
  <c r="A392" i="3"/>
  <c r="H391" i="3"/>
  <c r="K249" i="3"/>
  <c r="B251" i="3"/>
  <c r="C251" i="3"/>
  <c r="F251" i="3" l="1"/>
  <c r="G251" i="3" s="1"/>
  <c r="K251" i="3"/>
  <c r="I251" i="3" s="1"/>
  <c r="J252" i="3"/>
  <c r="H392" i="3"/>
  <c r="A393" i="3"/>
  <c r="I208" i="3"/>
  <c r="B208" i="3"/>
  <c r="C208" i="3"/>
  <c r="F252" i="3" l="1"/>
  <c r="G252" i="3" s="1"/>
  <c r="J253" i="3" s="1"/>
  <c r="A394" i="3"/>
  <c r="H393" i="3"/>
  <c r="C254" i="3"/>
  <c r="B254" i="3"/>
  <c r="F253" i="3" l="1"/>
  <c r="G253" i="3" s="1"/>
  <c r="J254" i="3" s="1"/>
  <c r="K253" i="3"/>
  <c r="H394" i="3"/>
  <c r="A395" i="3"/>
  <c r="K252" i="3"/>
  <c r="I252" i="3" s="1"/>
  <c r="I253" i="3"/>
  <c r="B253" i="3"/>
  <c r="C253" i="3"/>
  <c r="F254" i="3" l="1"/>
  <c r="G254" i="3" s="1"/>
  <c r="J255" i="3"/>
  <c r="K254" i="3"/>
  <c r="I254" i="3" s="1"/>
  <c r="A396" i="3"/>
  <c r="H395" i="3"/>
  <c r="I237" i="3"/>
  <c r="B237" i="3"/>
  <c r="C237" i="3"/>
  <c r="F255" i="3" l="1"/>
  <c r="G255" i="3" s="1"/>
  <c r="K255" i="3"/>
  <c r="I255" i="3" s="1"/>
  <c r="J256" i="3"/>
  <c r="H396" i="3"/>
  <c r="A397" i="3"/>
  <c r="I214" i="3"/>
  <c r="B214" i="3"/>
  <c r="C214" i="3"/>
  <c r="F256" i="3" l="1"/>
  <c r="G256" i="3" s="1"/>
  <c r="J257" i="3" s="1"/>
  <c r="A398" i="3"/>
  <c r="H397" i="3"/>
  <c r="I213" i="3"/>
  <c r="C213" i="3"/>
  <c r="B213" i="3"/>
  <c r="F257" i="3" l="1"/>
  <c r="G257" i="3" s="1"/>
  <c r="J258" i="3" s="1"/>
  <c r="H398" i="3"/>
  <c r="A399" i="3"/>
  <c r="K256" i="3"/>
  <c r="I256" i="3" s="1"/>
  <c r="I246" i="3"/>
  <c r="C246" i="3"/>
  <c r="B246" i="3"/>
  <c r="F258" i="3" l="1"/>
  <c r="G258" i="3" s="1"/>
  <c r="K258" i="3"/>
  <c r="I258" i="3" s="1"/>
  <c r="J259" i="3"/>
  <c r="K257" i="3"/>
  <c r="I257" i="3" s="1"/>
  <c r="A400" i="3"/>
  <c r="H399" i="3"/>
  <c r="I245" i="3"/>
  <c r="C245" i="3"/>
  <c r="B245" i="3"/>
  <c r="F259" i="3" l="1"/>
  <c r="G259" i="3" s="1"/>
  <c r="K259" i="3"/>
  <c r="I259" i="3" s="1"/>
  <c r="J260" i="3"/>
  <c r="H400" i="3"/>
  <c r="A401" i="3"/>
  <c r="I248" i="3"/>
  <c r="B248" i="3"/>
  <c r="C248" i="3"/>
  <c r="F260" i="3" l="1"/>
  <c r="G260" i="3" s="1"/>
  <c r="J261" i="3" s="1"/>
  <c r="A402" i="3"/>
  <c r="H401" i="3"/>
  <c r="I247" i="3"/>
  <c r="B247" i="3"/>
  <c r="C247" i="3"/>
  <c r="F261" i="3" l="1"/>
  <c r="G261" i="3" s="1"/>
  <c r="J262" i="3" s="1"/>
  <c r="K260" i="3"/>
  <c r="I260" i="3" s="1"/>
  <c r="H402" i="3"/>
  <c r="A403" i="3"/>
  <c r="I212" i="3"/>
  <c r="B212" i="3"/>
  <c r="C212" i="3"/>
  <c r="F262" i="3" l="1"/>
  <c r="G262" i="3" s="1"/>
  <c r="K262" i="3"/>
  <c r="I262" i="3" s="1"/>
  <c r="J263" i="3"/>
  <c r="K261" i="3"/>
  <c r="I261" i="3" s="1"/>
  <c r="A404" i="3"/>
  <c r="H403" i="3"/>
  <c r="I205" i="3"/>
  <c r="C205" i="3"/>
  <c r="B205" i="3"/>
  <c r="F263" i="3" l="1"/>
  <c r="G263" i="3" s="1"/>
  <c r="K263" i="3"/>
  <c r="I263" i="3" s="1"/>
  <c r="J264" i="3"/>
  <c r="H404" i="3"/>
  <c r="A405" i="3"/>
  <c r="I236" i="3"/>
  <c r="B236" i="3"/>
  <c r="C236" i="3"/>
  <c r="F264" i="3" l="1"/>
  <c r="G264" i="3" s="1"/>
  <c r="J265" i="3" s="1"/>
  <c r="A406" i="3"/>
  <c r="H405" i="3"/>
  <c r="I207" i="3"/>
  <c r="B207" i="3"/>
  <c r="C207" i="3"/>
  <c r="F265" i="3" l="1"/>
  <c r="G265" i="3" s="1"/>
  <c r="J266" i="3" s="1"/>
  <c r="K264" i="3"/>
  <c r="I264" i="3" s="1"/>
  <c r="H406" i="3"/>
  <c r="A407" i="3"/>
  <c r="I206" i="3"/>
  <c r="C206" i="3"/>
  <c r="B206" i="3"/>
  <c r="F266" i="3" l="1"/>
  <c r="G266" i="3" s="1"/>
  <c r="J267" i="3"/>
  <c r="K266" i="3"/>
  <c r="I266" i="3" s="1"/>
  <c r="K265" i="3"/>
  <c r="I265" i="3" s="1"/>
  <c r="A408" i="3"/>
  <c r="H407" i="3"/>
  <c r="I229" i="3"/>
  <c r="C229" i="3"/>
  <c r="B229" i="3"/>
  <c r="F267" i="3" l="1"/>
  <c r="G267" i="3" s="1"/>
  <c r="K267" i="3"/>
  <c r="I267" i="3" s="1"/>
  <c r="J268" i="3"/>
  <c r="H408" i="3"/>
  <c r="A409" i="3"/>
  <c r="I250" i="3"/>
  <c r="B250" i="3"/>
  <c r="C250" i="3"/>
  <c r="F268" i="3" l="1"/>
  <c r="G268" i="3" s="1"/>
  <c r="J269" i="3" s="1"/>
  <c r="A410" i="3"/>
  <c r="H409" i="3"/>
  <c r="I249" i="3"/>
  <c r="C249" i="3"/>
  <c r="B249" i="3"/>
  <c r="F269" i="3" l="1"/>
  <c r="G269" i="3" s="1"/>
  <c r="J270" i="3" s="1"/>
  <c r="K268" i="3"/>
  <c r="I268" i="3" s="1"/>
  <c r="H410" i="3"/>
  <c r="A411" i="3"/>
  <c r="I235" i="3"/>
  <c r="B235" i="3"/>
  <c r="C235" i="3"/>
  <c r="F270" i="3" l="1"/>
  <c r="G270" i="3" s="1"/>
  <c r="J271" i="3"/>
  <c r="K270" i="3"/>
  <c r="I270" i="3" s="1"/>
  <c r="K269" i="3"/>
  <c r="I269" i="3" s="1"/>
  <c r="A412" i="3"/>
  <c r="H411" i="3"/>
  <c r="I234" i="3"/>
  <c r="B234" i="3"/>
  <c r="C234" i="3"/>
  <c r="F271" i="3" l="1"/>
  <c r="G271" i="3" s="1"/>
  <c r="K271" i="3"/>
  <c r="I271" i="3" s="1"/>
  <c r="J272" i="3"/>
  <c r="H412" i="3"/>
  <c r="A413" i="3"/>
  <c r="I198" i="3"/>
  <c r="B198" i="3"/>
  <c r="C198" i="3"/>
  <c r="F272" i="3" l="1"/>
  <c r="G272" i="3" s="1"/>
  <c r="J273" i="3" s="1"/>
  <c r="A414" i="3"/>
  <c r="H413" i="3"/>
  <c r="I202" i="3"/>
  <c r="B202" i="3"/>
  <c r="C202" i="3"/>
  <c r="F273" i="3" l="1"/>
  <c r="G273" i="3" s="1"/>
  <c r="J274" i="3" s="1"/>
  <c r="K272" i="3"/>
  <c r="I272" i="3" s="1"/>
  <c r="H414" i="3"/>
  <c r="A415" i="3"/>
  <c r="I204" i="3"/>
  <c r="B204" i="3"/>
  <c r="C204" i="3"/>
  <c r="F274" i="3" l="1"/>
  <c r="G274" i="3" s="1"/>
  <c r="K274" i="3"/>
  <c r="I274" i="3" s="1"/>
  <c r="J275" i="3"/>
  <c r="K273" i="3"/>
  <c r="I273" i="3" s="1"/>
  <c r="A416" i="3"/>
  <c r="H415" i="3"/>
  <c r="I203" i="3"/>
  <c r="B203" i="3"/>
  <c r="C203" i="3"/>
  <c r="F275" i="3" l="1"/>
  <c r="G275" i="3" s="1"/>
  <c r="K275" i="3"/>
  <c r="I275" i="3" s="1"/>
  <c r="J276" i="3"/>
  <c r="H416" i="3"/>
  <c r="A417" i="3"/>
  <c r="I201" i="3"/>
  <c r="C201" i="3"/>
  <c r="B201" i="3"/>
  <c r="F276" i="3" l="1"/>
  <c r="G276" i="3" s="1"/>
  <c r="J277" i="3" s="1"/>
  <c r="A418" i="3"/>
  <c r="H417" i="3"/>
  <c r="I190" i="3"/>
  <c r="B190" i="3"/>
  <c r="C190" i="3"/>
  <c r="F277" i="3" l="1"/>
  <c r="G277" i="3" s="1"/>
  <c r="J278" i="3" s="1"/>
  <c r="K276" i="3"/>
  <c r="I276" i="3" s="1"/>
  <c r="H418" i="3"/>
  <c r="A419" i="3"/>
  <c r="I228" i="3"/>
  <c r="C228" i="3"/>
  <c r="B228" i="3"/>
  <c r="F278" i="3" l="1"/>
  <c r="G278" i="3" s="1"/>
  <c r="K278" i="3"/>
  <c r="I278" i="3" s="1"/>
  <c r="J279" i="3"/>
  <c r="K277" i="3"/>
  <c r="I277" i="3" s="1"/>
  <c r="A420" i="3"/>
  <c r="H419" i="3"/>
  <c r="I227" i="3"/>
  <c r="B227" i="3"/>
  <c r="C227" i="3"/>
  <c r="F279" i="3" l="1"/>
  <c r="G279" i="3" s="1"/>
  <c r="K279" i="3"/>
  <c r="I279" i="3" s="1"/>
  <c r="J280" i="3"/>
  <c r="H420" i="3"/>
  <c r="A421" i="3"/>
  <c r="I194" i="3"/>
  <c r="B194" i="3"/>
  <c r="C194" i="3"/>
  <c r="F280" i="3" l="1"/>
  <c r="G280" i="3" s="1"/>
  <c r="J281" i="3" s="1"/>
  <c r="A422" i="3"/>
  <c r="H421" i="3"/>
  <c r="I233" i="3"/>
  <c r="C233" i="3"/>
  <c r="B233" i="3"/>
  <c r="F281" i="3" l="1"/>
  <c r="G281" i="3" s="1"/>
  <c r="J282" i="3" s="1"/>
  <c r="K280" i="3"/>
  <c r="I280" i="3" s="1"/>
  <c r="H422" i="3"/>
  <c r="A423" i="3"/>
  <c r="I211" i="3"/>
  <c r="B211" i="3"/>
  <c r="C211" i="3"/>
  <c r="F282" i="3" l="1"/>
  <c r="G282" i="3" s="1"/>
  <c r="K282" i="3"/>
  <c r="I282" i="3" s="1"/>
  <c r="J283" i="3"/>
  <c r="K281" i="3"/>
  <c r="I281" i="3" s="1"/>
  <c r="A424" i="3"/>
  <c r="H423" i="3"/>
  <c r="I210" i="3"/>
  <c r="C210" i="3"/>
  <c r="B210" i="3"/>
  <c r="F283" i="3" l="1"/>
  <c r="G283" i="3" s="1"/>
  <c r="K283" i="3"/>
  <c r="I283" i="3" s="1"/>
  <c r="J284" i="3"/>
  <c r="H424" i="3"/>
  <c r="A425" i="3"/>
  <c r="I195" i="3"/>
  <c r="C195" i="3"/>
  <c r="B195" i="3"/>
  <c r="F284" i="3" l="1"/>
  <c r="G284" i="3" s="1"/>
  <c r="J285" i="3" s="1"/>
  <c r="A426" i="3"/>
  <c r="H425" i="3"/>
  <c r="I200" i="3"/>
  <c r="B200" i="3"/>
  <c r="C200" i="3"/>
  <c r="F285" i="3" l="1"/>
  <c r="G285" i="3" s="1"/>
  <c r="J286" i="3" s="1"/>
  <c r="K285" i="3"/>
  <c r="I285" i="3" s="1"/>
  <c r="H426" i="3"/>
  <c r="A427" i="3"/>
  <c r="K284" i="3"/>
  <c r="I284" i="3" s="1"/>
  <c r="I199" i="3"/>
  <c r="B199" i="3"/>
  <c r="C199" i="3"/>
  <c r="F286" i="3" l="1"/>
  <c r="G286" i="3" s="1"/>
  <c r="J287" i="3"/>
  <c r="K286" i="3"/>
  <c r="I286" i="3" s="1"/>
  <c r="A428" i="3"/>
  <c r="H427" i="3"/>
  <c r="I189" i="3"/>
  <c r="C189" i="3"/>
  <c r="B189" i="3"/>
  <c r="F287" i="3" l="1"/>
  <c r="G287" i="3" s="1"/>
  <c r="K287" i="3"/>
  <c r="I287" i="3" s="1"/>
  <c r="J288" i="3"/>
  <c r="H428" i="3"/>
  <c r="A429" i="3"/>
  <c r="I188" i="3"/>
  <c r="C188" i="3"/>
  <c r="B188" i="3"/>
  <c r="F288" i="3" l="1"/>
  <c r="G288" i="3" s="1"/>
  <c r="J289" i="3" s="1"/>
  <c r="A430" i="3"/>
  <c r="H429" i="3"/>
  <c r="I193" i="3"/>
  <c r="C193" i="3"/>
  <c r="B193" i="3"/>
  <c r="F289" i="3" l="1"/>
  <c r="G289" i="3" s="1"/>
  <c r="J290" i="3" s="1"/>
  <c r="K289" i="3"/>
  <c r="I289" i="3" s="1"/>
  <c r="H430" i="3"/>
  <c r="A431" i="3"/>
  <c r="K288" i="3"/>
  <c r="I288" i="3" s="1"/>
  <c r="I197" i="3"/>
  <c r="C197" i="3"/>
  <c r="B197" i="3"/>
  <c r="F290" i="3" l="1"/>
  <c r="G290" i="3" s="1"/>
  <c r="J291" i="3"/>
  <c r="K290" i="3"/>
  <c r="I290" i="3" s="1"/>
  <c r="A432" i="3"/>
  <c r="H431" i="3"/>
  <c r="I196" i="3"/>
  <c r="C196" i="3"/>
  <c r="B196" i="3"/>
  <c r="F291" i="3" l="1"/>
  <c r="G291" i="3" s="1"/>
  <c r="K291" i="3"/>
  <c r="I291" i="3" s="1"/>
  <c r="J292" i="3"/>
  <c r="H432" i="3"/>
  <c r="A433" i="3"/>
  <c r="I232" i="3"/>
  <c r="B232" i="3"/>
  <c r="C232" i="3"/>
  <c r="F292" i="3" l="1"/>
  <c r="G292" i="3" s="1"/>
  <c r="J293" i="3" s="1"/>
  <c r="H433" i="3"/>
  <c r="A434" i="3"/>
  <c r="I226" i="3"/>
  <c r="B226" i="3"/>
  <c r="C226" i="3"/>
  <c r="F293" i="3" l="1"/>
  <c r="G293" i="3" s="1"/>
  <c r="J294" i="3" s="1"/>
  <c r="K292" i="3"/>
  <c r="I292" i="3" s="1"/>
  <c r="H434" i="3"/>
  <c r="A435" i="3"/>
  <c r="I225" i="3"/>
  <c r="B225" i="3"/>
  <c r="C225" i="3"/>
  <c r="F294" i="3" l="1"/>
  <c r="G294" i="3" s="1"/>
  <c r="K294" i="3"/>
  <c r="I294" i="3" s="1"/>
  <c r="J295" i="3"/>
  <c r="K293" i="3"/>
  <c r="I293" i="3" s="1"/>
  <c r="H435" i="3"/>
  <c r="A436" i="3"/>
  <c r="I224" i="3"/>
  <c r="B224" i="3"/>
  <c r="C224" i="3"/>
  <c r="F295" i="3" l="1"/>
  <c r="G295" i="3" s="1"/>
  <c r="K295" i="3"/>
  <c r="I295" i="3" s="1"/>
  <c r="J296" i="3"/>
  <c r="H436" i="3"/>
  <c r="A437" i="3"/>
  <c r="I223" i="3"/>
  <c r="C223" i="3"/>
  <c r="B223" i="3"/>
  <c r="F296" i="3" l="1"/>
  <c r="G296" i="3" s="1"/>
  <c r="J297" i="3" s="1"/>
  <c r="A438" i="3"/>
  <c r="H437" i="3"/>
  <c r="I231" i="3"/>
  <c r="B231" i="3"/>
  <c r="C231" i="3"/>
  <c r="F297" i="3" l="1"/>
  <c r="G297" i="3" s="1"/>
  <c r="J298" i="3" s="1"/>
  <c r="K296" i="3"/>
  <c r="I296" i="3" s="1"/>
  <c r="H438" i="3"/>
  <c r="A439" i="3"/>
  <c r="I230" i="3"/>
  <c r="B230" i="3"/>
  <c r="C230" i="3"/>
  <c r="F298" i="3" l="1"/>
  <c r="G298" i="3" s="1"/>
  <c r="K298" i="3"/>
  <c r="I298" i="3" s="1"/>
  <c r="J299" i="3"/>
  <c r="K297" i="3"/>
  <c r="I297" i="3" s="1"/>
  <c r="A440" i="3"/>
  <c r="H439" i="3"/>
  <c r="I192" i="3"/>
  <c r="C192" i="3"/>
  <c r="B192" i="3"/>
  <c r="F299" i="3" l="1"/>
  <c r="G299" i="3" s="1"/>
  <c r="K299" i="3"/>
  <c r="I299" i="3" s="1"/>
  <c r="J300" i="3"/>
  <c r="H440" i="3"/>
  <c r="A441" i="3"/>
  <c r="I191" i="3"/>
  <c r="B191" i="3"/>
  <c r="C191" i="3"/>
  <c r="F300" i="3" l="1"/>
  <c r="G300" i="3" s="1"/>
  <c r="J301" i="3" s="1"/>
  <c r="A442" i="3"/>
  <c r="H441" i="3"/>
  <c r="I187" i="3"/>
  <c r="C187" i="3"/>
  <c r="B187" i="3"/>
  <c r="F301" i="3" l="1"/>
  <c r="G301" i="3" s="1"/>
  <c r="J302" i="3" s="1"/>
  <c r="K300" i="3"/>
  <c r="I300" i="3" s="1"/>
  <c r="H442" i="3"/>
  <c r="A443" i="3"/>
  <c r="I186" i="3"/>
  <c r="C186" i="3"/>
  <c r="B186" i="3"/>
  <c r="F302" i="3" l="1"/>
  <c r="G302" i="3" s="1"/>
  <c r="J303" i="3"/>
  <c r="K302" i="3"/>
  <c r="I302" i="3" s="1"/>
  <c r="K301" i="3"/>
  <c r="I301" i="3" s="1"/>
  <c r="H443" i="3"/>
  <c r="A444" i="3"/>
  <c r="I185" i="3"/>
  <c r="C185" i="3"/>
  <c r="B185" i="3"/>
  <c r="H444" i="3" l="1"/>
  <c r="A445" i="3"/>
  <c r="F303" i="3"/>
  <c r="G303" i="3" s="1"/>
  <c r="J304" i="3" s="1"/>
  <c r="I184" i="3"/>
  <c r="C184" i="3"/>
  <c r="B184" i="3"/>
  <c r="F304" i="3" l="1"/>
  <c r="G304" i="3" s="1"/>
  <c r="J305" i="3" s="1"/>
  <c r="K303" i="3"/>
  <c r="I303" i="3" s="1"/>
  <c r="A446" i="3"/>
  <c r="H445" i="3"/>
  <c r="I183" i="3"/>
  <c r="B183" i="3"/>
  <c r="C183" i="3"/>
  <c r="F305" i="3" l="1"/>
  <c r="G305" i="3" s="1"/>
  <c r="K305" i="3" s="1"/>
  <c r="I305" i="3" s="1"/>
  <c r="J306" i="3"/>
  <c r="K304" i="3"/>
  <c r="I304" i="3" s="1"/>
  <c r="H446" i="3"/>
  <c r="A447" i="3"/>
  <c r="I182" i="3"/>
  <c r="B182" i="3"/>
  <c r="C182" i="3"/>
  <c r="F306" i="3" l="1"/>
  <c r="G306" i="3" s="1"/>
  <c r="K306" i="3" s="1"/>
  <c r="I306" i="3" s="1"/>
  <c r="A448" i="3"/>
  <c r="H447" i="3"/>
  <c r="I181" i="3"/>
  <c r="C181" i="3"/>
  <c r="B181" i="3"/>
  <c r="H448" i="3" l="1"/>
  <c r="A449" i="3"/>
  <c r="J307" i="3"/>
  <c r="I180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C180" i="3"/>
  <c r="B180" i="3"/>
  <c r="F307" i="3" l="1"/>
  <c r="G307" i="3" s="1"/>
  <c r="J308" i="3" s="1"/>
  <c r="A450" i="3"/>
  <c r="H449" i="3"/>
  <c r="B314" i="3"/>
  <c r="F308" i="3" l="1"/>
  <c r="G308" i="3" s="1"/>
  <c r="J309" i="3"/>
  <c r="K308" i="3"/>
  <c r="I308" i="3" s="1"/>
  <c r="H450" i="3"/>
  <c r="A451" i="3"/>
  <c r="I450" i="3"/>
  <c r="K307" i="3"/>
  <c r="I307" i="3" s="1"/>
  <c r="O5" i="3"/>
  <c r="G315" i="3"/>
  <c r="K315" i="3"/>
  <c r="F315" i="3"/>
  <c r="B315" i="3"/>
  <c r="D315" i="3"/>
  <c r="C315" i="3"/>
  <c r="E315" i="3"/>
  <c r="F309" i="3" l="1"/>
  <c r="G309" i="3" s="1"/>
  <c r="K309" i="3"/>
  <c r="I309" i="3" s="1"/>
  <c r="J310" i="3"/>
  <c r="H451" i="3"/>
  <c r="A452" i="3"/>
  <c r="I451" i="3"/>
  <c r="J315" i="3"/>
  <c r="G451" i="3"/>
  <c r="B451" i="3"/>
  <c r="D451" i="3"/>
  <c r="C451" i="3"/>
  <c r="J451" i="3"/>
  <c r="F451" i="3"/>
  <c r="K451" i="3"/>
  <c r="E451" i="3"/>
  <c r="J450" i="3"/>
  <c r="C450" i="3"/>
  <c r="G450" i="3"/>
  <c r="B450" i="3"/>
  <c r="F450" i="3"/>
  <c r="K450" i="3"/>
  <c r="D450" i="3"/>
  <c r="E450" i="3"/>
  <c r="J449" i="3"/>
  <c r="B449" i="3"/>
  <c r="G449" i="3"/>
  <c r="E449" i="3"/>
  <c r="F449" i="3"/>
  <c r="K449" i="3"/>
  <c r="C449" i="3"/>
  <c r="D449" i="3"/>
  <c r="J448" i="3"/>
  <c r="D448" i="3"/>
  <c r="G448" i="3"/>
  <c r="B448" i="3"/>
  <c r="C448" i="3"/>
  <c r="K448" i="3"/>
  <c r="F448" i="3"/>
  <c r="E448" i="3"/>
  <c r="J447" i="3"/>
  <c r="B447" i="3"/>
  <c r="G447" i="3"/>
  <c r="D447" i="3"/>
  <c r="F447" i="3"/>
  <c r="K447" i="3"/>
  <c r="C447" i="3"/>
  <c r="E447" i="3"/>
  <c r="J446" i="3"/>
  <c r="C446" i="3"/>
  <c r="D446" i="3"/>
  <c r="E446" i="3"/>
  <c r="F446" i="3"/>
  <c r="B446" i="3"/>
  <c r="K446" i="3"/>
  <c r="G446" i="3"/>
  <c r="J445" i="3"/>
  <c r="C445" i="3"/>
  <c r="G445" i="3"/>
  <c r="B445" i="3"/>
  <c r="F445" i="3"/>
  <c r="K445" i="3"/>
  <c r="D445" i="3"/>
  <c r="E445" i="3"/>
  <c r="J444" i="3"/>
  <c r="D444" i="3"/>
  <c r="G444" i="3"/>
  <c r="B444" i="3"/>
  <c r="F444" i="3"/>
  <c r="E444" i="3"/>
  <c r="C444" i="3"/>
  <c r="K444" i="3"/>
  <c r="J443" i="3"/>
  <c r="C443" i="3"/>
  <c r="G443" i="3"/>
  <c r="K443" i="3"/>
  <c r="F443" i="3"/>
  <c r="E443" i="3"/>
  <c r="D443" i="3"/>
  <c r="B443" i="3"/>
  <c r="J442" i="3"/>
  <c r="C442" i="3"/>
  <c r="G442" i="3"/>
  <c r="B442" i="3"/>
  <c r="F442" i="3"/>
  <c r="K442" i="3"/>
  <c r="D442" i="3"/>
  <c r="E442" i="3"/>
  <c r="J441" i="3"/>
  <c r="C441" i="3"/>
  <c r="G441" i="3"/>
  <c r="K441" i="3"/>
  <c r="D441" i="3"/>
  <c r="E441" i="3"/>
  <c r="F441" i="3"/>
  <c r="B441" i="3"/>
  <c r="J440" i="3"/>
  <c r="D440" i="3"/>
  <c r="G440" i="3"/>
  <c r="C440" i="3"/>
  <c r="F440" i="3"/>
  <c r="E440" i="3"/>
  <c r="B440" i="3"/>
  <c r="K440" i="3"/>
  <c r="J439" i="3"/>
  <c r="C439" i="3"/>
  <c r="D439" i="3"/>
  <c r="B439" i="3"/>
  <c r="F439" i="3"/>
  <c r="G439" i="3"/>
  <c r="E439" i="3"/>
  <c r="K439" i="3"/>
  <c r="J438" i="3"/>
  <c r="C438" i="3"/>
  <c r="G438" i="3"/>
  <c r="B438" i="3"/>
  <c r="F438" i="3"/>
  <c r="K438" i="3"/>
  <c r="D438" i="3"/>
  <c r="E438" i="3"/>
  <c r="J437" i="3"/>
  <c r="C437" i="3"/>
  <c r="G437" i="3"/>
  <c r="B437" i="3"/>
  <c r="F437" i="3"/>
  <c r="K437" i="3"/>
  <c r="D437" i="3"/>
  <c r="E437" i="3"/>
  <c r="J436" i="3"/>
  <c r="C436" i="3"/>
  <c r="G436" i="3"/>
  <c r="B436" i="3"/>
  <c r="F436" i="3"/>
  <c r="K436" i="3"/>
  <c r="D436" i="3"/>
  <c r="E436" i="3"/>
  <c r="J435" i="3"/>
  <c r="C435" i="3"/>
  <c r="G435" i="3"/>
  <c r="B435" i="3"/>
  <c r="F435" i="3"/>
  <c r="K435" i="3"/>
  <c r="D435" i="3"/>
  <c r="E435" i="3"/>
  <c r="J434" i="3"/>
  <c r="C434" i="3"/>
  <c r="G434" i="3"/>
  <c r="B434" i="3"/>
  <c r="F434" i="3"/>
  <c r="K434" i="3"/>
  <c r="D434" i="3"/>
  <c r="E434" i="3"/>
  <c r="J433" i="3"/>
  <c r="B433" i="3"/>
  <c r="G433" i="3"/>
  <c r="C433" i="3"/>
  <c r="F433" i="3"/>
  <c r="K433" i="3"/>
  <c r="D433" i="3"/>
  <c r="E433" i="3"/>
  <c r="J432" i="3"/>
  <c r="D432" i="3"/>
  <c r="B432" i="3"/>
  <c r="E432" i="3"/>
  <c r="F432" i="3"/>
  <c r="K432" i="3"/>
  <c r="G432" i="3"/>
  <c r="C432" i="3"/>
  <c r="J431" i="3"/>
  <c r="C431" i="3"/>
  <c r="G431" i="3"/>
  <c r="B431" i="3"/>
  <c r="F431" i="3"/>
  <c r="K431" i="3"/>
  <c r="D431" i="3"/>
  <c r="E431" i="3"/>
  <c r="J430" i="3"/>
  <c r="C430" i="3"/>
  <c r="G430" i="3"/>
  <c r="K430" i="3"/>
  <c r="F430" i="3"/>
  <c r="E430" i="3"/>
  <c r="D430" i="3"/>
  <c r="B430" i="3"/>
  <c r="J429" i="3"/>
  <c r="C429" i="3"/>
  <c r="G429" i="3"/>
  <c r="K429" i="3"/>
  <c r="F429" i="3"/>
  <c r="D429" i="3"/>
  <c r="B429" i="3"/>
  <c r="E429" i="3"/>
  <c r="J428" i="3"/>
  <c r="C428" i="3"/>
  <c r="G428" i="3"/>
  <c r="B428" i="3"/>
  <c r="F428" i="3"/>
  <c r="K428" i="3"/>
  <c r="D428" i="3"/>
  <c r="E428" i="3"/>
  <c r="J427" i="3"/>
  <c r="C427" i="3"/>
  <c r="G427" i="3"/>
  <c r="D427" i="3"/>
  <c r="B427" i="3"/>
  <c r="K427" i="3"/>
  <c r="F427" i="3"/>
  <c r="E427" i="3"/>
  <c r="J426" i="3"/>
  <c r="D426" i="3"/>
  <c r="G426" i="3"/>
  <c r="C426" i="3"/>
  <c r="B426" i="3"/>
  <c r="K426" i="3"/>
  <c r="F426" i="3"/>
  <c r="E426" i="3"/>
  <c r="J425" i="3"/>
  <c r="B425" i="3"/>
  <c r="G425" i="3"/>
  <c r="K425" i="3"/>
  <c r="F425" i="3"/>
  <c r="E425" i="3"/>
  <c r="C425" i="3"/>
  <c r="D425" i="3"/>
  <c r="J424" i="3"/>
  <c r="C424" i="3"/>
  <c r="G424" i="3"/>
  <c r="B424" i="3"/>
  <c r="D424" i="3"/>
  <c r="E424" i="3"/>
  <c r="F424" i="3"/>
  <c r="K424" i="3"/>
  <c r="J423" i="3"/>
  <c r="B423" i="3"/>
  <c r="G423" i="3"/>
  <c r="C423" i="3"/>
  <c r="F423" i="3"/>
  <c r="K423" i="3"/>
  <c r="D423" i="3"/>
  <c r="E423" i="3"/>
  <c r="J422" i="3"/>
  <c r="C422" i="3"/>
  <c r="G422" i="3"/>
  <c r="E422" i="3"/>
  <c r="F422" i="3"/>
  <c r="B422" i="3"/>
  <c r="D422" i="3"/>
  <c r="K422" i="3"/>
  <c r="J421" i="3"/>
  <c r="C421" i="3"/>
  <c r="G421" i="3"/>
  <c r="D421" i="3"/>
  <c r="F421" i="3"/>
  <c r="K421" i="3"/>
  <c r="B421" i="3"/>
  <c r="E421" i="3"/>
  <c r="J420" i="3"/>
  <c r="C420" i="3"/>
  <c r="G420" i="3"/>
  <c r="B420" i="3"/>
  <c r="F420" i="3"/>
  <c r="K420" i="3"/>
  <c r="D420" i="3"/>
  <c r="E420" i="3"/>
  <c r="J419" i="3"/>
  <c r="C419" i="3"/>
  <c r="G419" i="3"/>
  <c r="B419" i="3"/>
  <c r="D419" i="3"/>
  <c r="K419" i="3"/>
  <c r="F419" i="3"/>
  <c r="E419" i="3"/>
  <c r="J418" i="3"/>
  <c r="C418" i="3"/>
  <c r="G418" i="3"/>
  <c r="D418" i="3"/>
  <c r="B418" i="3"/>
  <c r="K418" i="3"/>
  <c r="F418" i="3"/>
  <c r="E418" i="3"/>
  <c r="J417" i="3"/>
  <c r="D417" i="3"/>
  <c r="G417" i="3"/>
  <c r="C417" i="3"/>
  <c r="F417" i="3"/>
  <c r="K417" i="3"/>
  <c r="B417" i="3"/>
  <c r="E417" i="3"/>
  <c r="J416" i="3"/>
  <c r="B416" i="3"/>
  <c r="G416" i="3"/>
  <c r="E416" i="3"/>
  <c r="F416" i="3"/>
  <c r="K416" i="3"/>
  <c r="C416" i="3"/>
  <c r="D416" i="3"/>
  <c r="J415" i="3"/>
  <c r="C415" i="3"/>
  <c r="G415" i="3"/>
  <c r="B415" i="3"/>
  <c r="D415" i="3"/>
  <c r="E415" i="3"/>
  <c r="F415" i="3"/>
  <c r="K415" i="3"/>
  <c r="C414" i="3"/>
  <c r="J414" i="3"/>
  <c r="G414" i="3"/>
  <c r="B414" i="3"/>
  <c r="D414" i="3"/>
  <c r="K414" i="3"/>
  <c r="F414" i="3"/>
  <c r="E414" i="3"/>
  <c r="J413" i="3"/>
  <c r="C413" i="3"/>
  <c r="G413" i="3"/>
  <c r="B413" i="3"/>
  <c r="D413" i="3"/>
  <c r="K413" i="3"/>
  <c r="F413" i="3"/>
  <c r="E413" i="3"/>
  <c r="B412" i="3"/>
  <c r="J412" i="3"/>
  <c r="G412" i="3"/>
  <c r="K412" i="3"/>
  <c r="D412" i="3"/>
  <c r="E412" i="3"/>
  <c r="F412" i="3"/>
  <c r="C412" i="3"/>
  <c r="J411" i="3"/>
  <c r="C411" i="3"/>
  <c r="G411" i="3"/>
  <c r="B411" i="3"/>
  <c r="D411" i="3"/>
  <c r="K411" i="3"/>
  <c r="F411" i="3"/>
  <c r="E411" i="3"/>
  <c r="C410" i="3"/>
  <c r="J410" i="3"/>
  <c r="G410" i="3"/>
  <c r="B410" i="3"/>
  <c r="D410" i="3"/>
  <c r="K410" i="3"/>
  <c r="F410" i="3"/>
  <c r="E410" i="3"/>
  <c r="J409" i="3"/>
  <c r="C409" i="3"/>
  <c r="G409" i="3"/>
  <c r="B409" i="3"/>
  <c r="D409" i="3"/>
  <c r="K409" i="3"/>
  <c r="F409" i="3"/>
  <c r="E409" i="3"/>
  <c r="F408" i="3"/>
  <c r="K408" i="3"/>
  <c r="J408" i="3"/>
  <c r="B408" i="3"/>
  <c r="G408" i="3"/>
  <c r="D408" i="3"/>
  <c r="C408" i="3"/>
  <c r="E408" i="3"/>
  <c r="F407" i="3"/>
  <c r="E407" i="3"/>
  <c r="J407" i="3"/>
  <c r="D407" i="3"/>
  <c r="G407" i="3"/>
  <c r="C407" i="3"/>
  <c r="B407" i="3"/>
  <c r="K407" i="3"/>
  <c r="F406" i="3"/>
  <c r="E406" i="3"/>
  <c r="J406" i="3"/>
  <c r="B406" i="3"/>
  <c r="G406" i="3"/>
  <c r="D406" i="3"/>
  <c r="C406" i="3"/>
  <c r="K406" i="3"/>
  <c r="F405" i="3"/>
  <c r="K405" i="3"/>
  <c r="J405" i="3"/>
  <c r="C405" i="3"/>
  <c r="G405" i="3"/>
  <c r="B405" i="3"/>
  <c r="D405" i="3"/>
  <c r="E405" i="3"/>
  <c r="F404" i="3"/>
  <c r="E404" i="3"/>
  <c r="J404" i="3"/>
  <c r="B404" i="3"/>
  <c r="G404" i="3"/>
  <c r="K404" i="3"/>
  <c r="D404" i="3"/>
  <c r="C404" i="3"/>
  <c r="F403" i="3"/>
  <c r="E403" i="3"/>
  <c r="J403" i="3"/>
  <c r="C403" i="3"/>
  <c r="G403" i="3"/>
  <c r="B403" i="3"/>
  <c r="D403" i="3"/>
  <c r="K403" i="3"/>
  <c r="C402" i="3"/>
  <c r="E402" i="3"/>
  <c r="J402" i="3"/>
  <c r="B402" i="3"/>
  <c r="G402" i="3"/>
  <c r="D402" i="3"/>
  <c r="F402" i="3"/>
  <c r="K402" i="3"/>
  <c r="F401" i="3"/>
  <c r="E401" i="3"/>
  <c r="J401" i="3"/>
  <c r="C401" i="3"/>
  <c r="G401" i="3"/>
  <c r="B401" i="3"/>
  <c r="D401" i="3"/>
  <c r="K401" i="3"/>
  <c r="F400" i="3"/>
  <c r="E400" i="3"/>
  <c r="J400" i="3"/>
  <c r="C400" i="3"/>
  <c r="G400" i="3"/>
  <c r="B400" i="3"/>
  <c r="D400" i="3"/>
  <c r="K400" i="3"/>
  <c r="F399" i="3"/>
  <c r="K399" i="3"/>
  <c r="J399" i="3"/>
  <c r="E399" i="3"/>
  <c r="C399" i="3"/>
  <c r="B399" i="3"/>
  <c r="G399" i="3"/>
  <c r="D399" i="3"/>
  <c r="F398" i="3"/>
  <c r="E398" i="3"/>
  <c r="J398" i="3"/>
  <c r="C398" i="3"/>
  <c r="G398" i="3"/>
  <c r="B398" i="3"/>
  <c r="D398" i="3"/>
  <c r="K398" i="3"/>
  <c r="F397" i="3"/>
  <c r="E397" i="3"/>
  <c r="J397" i="3"/>
  <c r="C397" i="3"/>
  <c r="G397" i="3"/>
  <c r="B397" i="3"/>
  <c r="D397" i="3"/>
  <c r="K397" i="3"/>
  <c r="F396" i="3"/>
  <c r="E396" i="3"/>
  <c r="J396" i="3"/>
  <c r="C396" i="3"/>
  <c r="G396" i="3"/>
  <c r="B396" i="3"/>
  <c r="D396" i="3"/>
  <c r="K396" i="3"/>
  <c r="F395" i="3"/>
  <c r="E395" i="3"/>
  <c r="J395" i="3"/>
  <c r="C395" i="3"/>
  <c r="G395" i="3"/>
  <c r="B395" i="3"/>
  <c r="D395" i="3"/>
  <c r="K395" i="3"/>
  <c r="B394" i="3"/>
  <c r="K394" i="3"/>
  <c r="J394" i="3"/>
  <c r="E394" i="3"/>
  <c r="G394" i="3"/>
  <c r="C394" i="3"/>
  <c r="F394" i="3"/>
  <c r="D394" i="3"/>
  <c r="F393" i="3"/>
  <c r="E393" i="3"/>
  <c r="J393" i="3"/>
  <c r="C393" i="3"/>
  <c r="G393" i="3"/>
  <c r="B393" i="3"/>
  <c r="D393" i="3"/>
  <c r="K393" i="3"/>
  <c r="F392" i="3"/>
  <c r="E392" i="3"/>
  <c r="J392" i="3"/>
  <c r="C392" i="3"/>
  <c r="G392" i="3"/>
  <c r="B392" i="3"/>
  <c r="D392" i="3"/>
  <c r="K392" i="3"/>
  <c r="F391" i="3"/>
  <c r="E391" i="3"/>
  <c r="J391" i="3"/>
  <c r="C391" i="3"/>
  <c r="G391" i="3"/>
  <c r="B391" i="3"/>
  <c r="D391" i="3"/>
  <c r="K391" i="3"/>
  <c r="F390" i="3"/>
  <c r="E390" i="3"/>
  <c r="J390" i="3"/>
  <c r="C390" i="3"/>
  <c r="G390" i="3"/>
  <c r="B390" i="3"/>
  <c r="D390" i="3"/>
  <c r="K390" i="3"/>
  <c r="F389" i="3"/>
  <c r="E389" i="3"/>
  <c r="J389" i="3"/>
  <c r="C389" i="3"/>
  <c r="G389" i="3"/>
  <c r="B389" i="3"/>
  <c r="D389" i="3"/>
  <c r="K389" i="3"/>
  <c r="F388" i="3"/>
  <c r="K388" i="3"/>
  <c r="J388" i="3"/>
  <c r="C388" i="3"/>
  <c r="G388" i="3"/>
  <c r="B388" i="3"/>
  <c r="D388" i="3"/>
  <c r="E388" i="3"/>
  <c r="F387" i="3"/>
  <c r="K387" i="3"/>
  <c r="J387" i="3"/>
  <c r="B387" i="3"/>
  <c r="G387" i="3"/>
  <c r="E387" i="3"/>
  <c r="D387" i="3"/>
  <c r="C387" i="3"/>
  <c r="F386" i="3"/>
  <c r="E386" i="3"/>
  <c r="J386" i="3"/>
  <c r="C386" i="3"/>
  <c r="G386" i="3"/>
  <c r="B386" i="3"/>
  <c r="D386" i="3"/>
  <c r="K386" i="3"/>
  <c r="F385" i="3"/>
  <c r="E385" i="3"/>
  <c r="J385" i="3"/>
  <c r="C385" i="3"/>
  <c r="G385" i="3"/>
  <c r="B385" i="3"/>
  <c r="D385" i="3"/>
  <c r="K385" i="3"/>
  <c r="F384" i="3"/>
  <c r="K384" i="3"/>
  <c r="J384" i="3"/>
  <c r="C384" i="3"/>
  <c r="G384" i="3"/>
  <c r="B384" i="3"/>
  <c r="D384" i="3"/>
  <c r="E384" i="3"/>
  <c r="F383" i="3"/>
  <c r="E383" i="3"/>
  <c r="J383" i="3"/>
  <c r="C383" i="3"/>
  <c r="G383" i="3"/>
  <c r="B383" i="3"/>
  <c r="D383" i="3"/>
  <c r="K383" i="3"/>
  <c r="F382" i="3"/>
  <c r="E382" i="3"/>
  <c r="J382" i="3"/>
  <c r="B382" i="3"/>
  <c r="G382" i="3"/>
  <c r="D382" i="3"/>
  <c r="C382" i="3"/>
  <c r="K382" i="3"/>
  <c r="K381" i="3"/>
  <c r="D381" i="3"/>
  <c r="J381" i="3"/>
  <c r="B381" i="3"/>
  <c r="C381" i="3"/>
  <c r="E381" i="3"/>
  <c r="F381" i="3"/>
  <c r="G381" i="3"/>
  <c r="G380" i="3"/>
  <c r="D380" i="3"/>
  <c r="J380" i="3"/>
  <c r="B380" i="3"/>
  <c r="C380" i="3"/>
  <c r="E380" i="3"/>
  <c r="F380" i="3"/>
  <c r="K380" i="3"/>
  <c r="F379" i="3"/>
  <c r="K379" i="3"/>
  <c r="J379" i="3"/>
  <c r="C379" i="3"/>
  <c r="G379" i="3"/>
  <c r="B379" i="3"/>
  <c r="D379" i="3"/>
  <c r="E379" i="3"/>
  <c r="B378" i="3"/>
  <c r="E378" i="3"/>
  <c r="J378" i="3"/>
  <c r="D378" i="3"/>
  <c r="G378" i="3"/>
  <c r="K378" i="3"/>
  <c r="F378" i="3"/>
  <c r="C378" i="3"/>
  <c r="C377" i="3"/>
  <c r="D377" i="3"/>
  <c r="J377" i="3"/>
  <c r="B377" i="3"/>
  <c r="G377" i="3"/>
  <c r="E377" i="3"/>
  <c r="F377" i="3"/>
  <c r="K377" i="3"/>
  <c r="F376" i="3"/>
  <c r="E376" i="3"/>
  <c r="J376" i="3"/>
  <c r="C376" i="3"/>
  <c r="G376" i="3"/>
  <c r="B376" i="3"/>
  <c r="D376" i="3"/>
  <c r="K376" i="3"/>
  <c r="F375" i="3"/>
  <c r="E375" i="3"/>
  <c r="J375" i="3"/>
  <c r="C375" i="3"/>
  <c r="G375" i="3"/>
  <c r="B375" i="3"/>
  <c r="D375" i="3"/>
  <c r="K375" i="3"/>
  <c r="C374" i="3"/>
  <c r="E374" i="3"/>
  <c r="J374" i="3"/>
  <c r="B374" i="3"/>
  <c r="G374" i="3"/>
  <c r="D374" i="3"/>
  <c r="F374" i="3"/>
  <c r="K374" i="3"/>
  <c r="F373" i="3"/>
  <c r="E373" i="3"/>
  <c r="J373" i="3"/>
  <c r="C373" i="3"/>
  <c r="G373" i="3"/>
  <c r="B373" i="3"/>
  <c r="D373" i="3"/>
  <c r="K373" i="3"/>
  <c r="C372" i="3"/>
  <c r="E372" i="3"/>
  <c r="J372" i="3"/>
  <c r="B372" i="3"/>
  <c r="G372" i="3"/>
  <c r="D372" i="3"/>
  <c r="F372" i="3"/>
  <c r="K372" i="3"/>
  <c r="F371" i="3"/>
  <c r="E371" i="3"/>
  <c r="J371" i="3"/>
  <c r="C371" i="3"/>
  <c r="G371" i="3"/>
  <c r="B371" i="3"/>
  <c r="D371" i="3"/>
  <c r="K371" i="3"/>
  <c r="F370" i="3"/>
  <c r="E370" i="3"/>
  <c r="J370" i="3"/>
  <c r="C370" i="3"/>
  <c r="G370" i="3"/>
  <c r="B370" i="3"/>
  <c r="D370" i="3"/>
  <c r="K370" i="3"/>
  <c r="F369" i="3"/>
  <c r="E369" i="3"/>
  <c r="J369" i="3"/>
  <c r="C369" i="3"/>
  <c r="G369" i="3"/>
  <c r="B369" i="3"/>
  <c r="D369" i="3"/>
  <c r="K369" i="3"/>
  <c r="J368" i="3"/>
  <c r="F368" i="3"/>
  <c r="K368" i="3"/>
  <c r="C368" i="3"/>
  <c r="G368" i="3"/>
  <c r="B368" i="3"/>
  <c r="D368" i="3"/>
  <c r="E368" i="3"/>
  <c r="D367" i="3"/>
  <c r="J367" i="3"/>
  <c r="C367" i="3"/>
  <c r="B367" i="3"/>
  <c r="G367" i="3"/>
  <c r="E367" i="3"/>
  <c r="F367" i="3"/>
  <c r="K367" i="3"/>
  <c r="E366" i="3"/>
  <c r="J366" i="3"/>
  <c r="F366" i="3"/>
  <c r="C366" i="3"/>
  <c r="G366" i="3"/>
  <c r="B366" i="3"/>
  <c r="D366" i="3"/>
  <c r="K366" i="3"/>
  <c r="E365" i="3"/>
  <c r="J365" i="3"/>
  <c r="F365" i="3"/>
  <c r="C365" i="3"/>
  <c r="G365" i="3"/>
  <c r="B365" i="3"/>
  <c r="D365" i="3"/>
  <c r="K365" i="3"/>
  <c r="E364" i="3"/>
  <c r="J364" i="3"/>
  <c r="F364" i="3"/>
  <c r="C364" i="3"/>
  <c r="G364" i="3"/>
  <c r="B364" i="3"/>
  <c r="D364" i="3"/>
  <c r="K364" i="3"/>
  <c r="J363" i="3"/>
  <c r="E363" i="3"/>
  <c r="G363" i="3"/>
  <c r="F363" i="3"/>
  <c r="C363" i="3"/>
  <c r="B363" i="3"/>
  <c r="D363" i="3"/>
  <c r="K363" i="3"/>
  <c r="F362" i="3"/>
  <c r="C362" i="3"/>
  <c r="J362" i="3"/>
  <c r="B362" i="3"/>
  <c r="G362" i="3"/>
  <c r="E362" i="3"/>
  <c r="D362" i="3"/>
  <c r="K362" i="3"/>
  <c r="J361" i="3"/>
  <c r="B361" i="3"/>
  <c r="G361" i="3"/>
  <c r="E361" i="3"/>
  <c r="F361" i="3"/>
  <c r="C361" i="3"/>
  <c r="D361" i="3"/>
  <c r="K361" i="3"/>
  <c r="J360" i="3"/>
  <c r="B360" i="3"/>
  <c r="G360" i="3"/>
  <c r="D360" i="3"/>
  <c r="F360" i="3"/>
  <c r="K360" i="3"/>
  <c r="C360" i="3"/>
  <c r="E360" i="3"/>
  <c r="J359" i="3"/>
  <c r="C359" i="3"/>
  <c r="G359" i="3"/>
  <c r="B359" i="3"/>
  <c r="D359" i="3"/>
  <c r="K359" i="3"/>
  <c r="F359" i="3"/>
  <c r="E359" i="3"/>
  <c r="J358" i="3"/>
  <c r="C358" i="3"/>
  <c r="G358" i="3"/>
  <c r="B358" i="3"/>
  <c r="D358" i="3"/>
  <c r="K358" i="3"/>
  <c r="F358" i="3"/>
  <c r="E358" i="3"/>
  <c r="J357" i="3"/>
  <c r="C357" i="3"/>
  <c r="G357" i="3"/>
  <c r="B357" i="3"/>
  <c r="D357" i="3"/>
  <c r="K357" i="3"/>
  <c r="F357" i="3"/>
  <c r="E357" i="3"/>
  <c r="J356" i="3"/>
  <c r="B356" i="3"/>
  <c r="G356" i="3"/>
  <c r="D356" i="3"/>
  <c r="F356" i="3"/>
  <c r="K356" i="3"/>
  <c r="C356" i="3"/>
  <c r="E356" i="3"/>
  <c r="J355" i="3"/>
  <c r="E355" i="3"/>
  <c r="G355" i="3"/>
  <c r="C355" i="3"/>
  <c r="F355" i="3"/>
  <c r="K355" i="3"/>
  <c r="B355" i="3"/>
  <c r="D355" i="3"/>
  <c r="J354" i="3"/>
  <c r="C354" i="3"/>
  <c r="G354" i="3"/>
  <c r="B354" i="3"/>
  <c r="D354" i="3"/>
  <c r="E354" i="3"/>
  <c r="F354" i="3"/>
  <c r="K354" i="3"/>
  <c r="J353" i="3"/>
  <c r="C353" i="3"/>
  <c r="G353" i="3"/>
  <c r="B353" i="3"/>
  <c r="D353" i="3"/>
  <c r="K353" i="3"/>
  <c r="F353" i="3"/>
  <c r="E353" i="3"/>
  <c r="J352" i="3"/>
  <c r="C352" i="3"/>
  <c r="G352" i="3"/>
  <c r="B352" i="3"/>
  <c r="D352" i="3"/>
  <c r="E352" i="3"/>
  <c r="F352" i="3"/>
  <c r="K352" i="3"/>
  <c r="J351" i="3"/>
  <c r="B351" i="3"/>
  <c r="G351" i="3"/>
  <c r="D351" i="3"/>
  <c r="F351" i="3"/>
  <c r="K351" i="3"/>
  <c r="C351" i="3"/>
  <c r="E351" i="3"/>
  <c r="J350" i="3"/>
  <c r="C350" i="3"/>
  <c r="G350" i="3"/>
  <c r="B350" i="3"/>
  <c r="D350" i="3"/>
  <c r="E350" i="3"/>
  <c r="F350" i="3"/>
  <c r="K350" i="3"/>
  <c r="J349" i="3"/>
  <c r="B349" i="3"/>
  <c r="G349" i="3"/>
  <c r="D349" i="3"/>
  <c r="F349" i="3"/>
  <c r="K349" i="3"/>
  <c r="C349" i="3"/>
  <c r="E349" i="3"/>
  <c r="J348" i="3"/>
  <c r="C348" i="3"/>
  <c r="G348" i="3"/>
  <c r="B348" i="3"/>
  <c r="D348" i="3"/>
  <c r="K348" i="3"/>
  <c r="F348" i="3"/>
  <c r="E348" i="3"/>
  <c r="J347" i="3"/>
  <c r="B347" i="3"/>
  <c r="G347" i="3"/>
  <c r="E347" i="3"/>
  <c r="F347" i="3"/>
  <c r="K347" i="3"/>
  <c r="C347" i="3"/>
  <c r="D347" i="3"/>
  <c r="J346" i="3"/>
  <c r="C346" i="3"/>
  <c r="G346" i="3"/>
  <c r="D346" i="3"/>
  <c r="B346" i="3"/>
  <c r="E346" i="3"/>
  <c r="F346" i="3"/>
  <c r="K346" i="3"/>
  <c r="J345" i="3"/>
  <c r="B345" i="3"/>
  <c r="G345" i="3"/>
  <c r="D345" i="3"/>
  <c r="F345" i="3"/>
  <c r="K345" i="3"/>
  <c r="C345" i="3"/>
  <c r="E345" i="3"/>
  <c r="J344" i="3"/>
  <c r="C344" i="3"/>
  <c r="G344" i="3"/>
  <c r="B344" i="3"/>
  <c r="D344" i="3"/>
  <c r="K344" i="3"/>
  <c r="F344" i="3"/>
  <c r="E344" i="3"/>
  <c r="J343" i="3"/>
  <c r="B343" i="3"/>
  <c r="G343" i="3"/>
  <c r="E343" i="3"/>
  <c r="F343" i="3"/>
  <c r="K343" i="3"/>
  <c r="C343" i="3"/>
  <c r="D343" i="3"/>
  <c r="J342" i="3"/>
  <c r="C342" i="3"/>
  <c r="G342" i="3"/>
  <c r="B342" i="3"/>
  <c r="D342" i="3"/>
  <c r="K342" i="3"/>
  <c r="F342" i="3"/>
  <c r="E342" i="3"/>
  <c r="J341" i="3"/>
  <c r="C341" i="3"/>
  <c r="G341" i="3"/>
  <c r="B341" i="3"/>
  <c r="D341" i="3"/>
  <c r="K341" i="3"/>
  <c r="F341" i="3"/>
  <c r="E341" i="3"/>
  <c r="J340" i="3"/>
  <c r="C340" i="3"/>
  <c r="G340" i="3"/>
  <c r="B340" i="3"/>
  <c r="D340" i="3"/>
  <c r="K340" i="3"/>
  <c r="F340" i="3"/>
  <c r="E340" i="3"/>
  <c r="J339" i="3"/>
  <c r="B339" i="3"/>
  <c r="G339" i="3"/>
  <c r="C339" i="3"/>
  <c r="D339" i="3"/>
  <c r="K339" i="3"/>
  <c r="F339" i="3"/>
  <c r="E339" i="3"/>
  <c r="J338" i="3"/>
  <c r="C338" i="3"/>
  <c r="G338" i="3"/>
  <c r="B338" i="3"/>
  <c r="D338" i="3"/>
  <c r="E338" i="3"/>
  <c r="F338" i="3"/>
  <c r="K338" i="3"/>
  <c r="J337" i="3"/>
  <c r="B337" i="3"/>
  <c r="G337" i="3"/>
  <c r="K337" i="3"/>
  <c r="D337" i="3"/>
  <c r="F337" i="3"/>
  <c r="C337" i="3"/>
  <c r="E337" i="3"/>
  <c r="J336" i="3"/>
  <c r="C336" i="3"/>
  <c r="G336" i="3"/>
  <c r="B336" i="3"/>
  <c r="D336" i="3"/>
  <c r="K336" i="3"/>
  <c r="F336" i="3"/>
  <c r="E336" i="3"/>
  <c r="J335" i="3"/>
  <c r="C335" i="3"/>
  <c r="G335" i="3"/>
  <c r="B335" i="3"/>
  <c r="D335" i="3"/>
  <c r="K335" i="3"/>
  <c r="F335" i="3"/>
  <c r="E335" i="3"/>
  <c r="J334" i="3"/>
  <c r="C334" i="3"/>
  <c r="G334" i="3"/>
  <c r="B334" i="3"/>
  <c r="D334" i="3"/>
  <c r="K334" i="3"/>
  <c r="F334" i="3"/>
  <c r="E334" i="3"/>
  <c r="J333" i="3"/>
  <c r="C333" i="3"/>
  <c r="G333" i="3"/>
  <c r="B333" i="3"/>
  <c r="D333" i="3"/>
  <c r="K333" i="3"/>
  <c r="F333" i="3"/>
  <c r="E333" i="3"/>
  <c r="J332" i="3"/>
  <c r="C332" i="3"/>
  <c r="G332" i="3"/>
  <c r="B332" i="3"/>
  <c r="D332" i="3"/>
  <c r="E332" i="3"/>
  <c r="F332" i="3"/>
  <c r="K332" i="3"/>
  <c r="J331" i="3"/>
  <c r="B331" i="3"/>
  <c r="G331" i="3"/>
  <c r="D331" i="3"/>
  <c r="F331" i="3"/>
  <c r="K331" i="3"/>
  <c r="C331" i="3"/>
  <c r="E331" i="3"/>
  <c r="J330" i="3"/>
  <c r="B330" i="3"/>
  <c r="G330" i="3"/>
  <c r="E330" i="3"/>
  <c r="F330" i="3"/>
  <c r="K330" i="3"/>
  <c r="C330" i="3"/>
  <c r="D330" i="3"/>
  <c r="J329" i="3"/>
  <c r="C329" i="3"/>
  <c r="G329" i="3"/>
  <c r="B329" i="3"/>
  <c r="D329" i="3"/>
  <c r="K329" i="3"/>
  <c r="F329" i="3"/>
  <c r="E329" i="3"/>
  <c r="J328" i="3"/>
  <c r="B328" i="3"/>
  <c r="G328" i="3"/>
  <c r="K328" i="3"/>
  <c r="D328" i="3"/>
  <c r="C328" i="3"/>
  <c r="F328" i="3"/>
  <c r="E328" i="3"/>
  <c r="J327" i="3"/>
  <c r="B327" i="3"/>
  <c r="G327" i="3"/>
  <c r="D327" i="3"/>
  <c r="C327" i="3"/>
  <c r="K327" i="3"/>
  <c r="F327" i="3"/>
  <c r="E327" i="3"/>
  <c r="B326" i="3"/>
  <c r="J326" i="3"/>
  <c r="D326" i="3"/>
  <c r="G326" i="3"/>
  <c r="C326" i="3"/>
  <c r="F326" i="3"/>
  <c r="K326" i="3"/>
  <c r="E326" i="3"/>
  <c r="F325" i="3"/>
  <c r="E325" i="3"/>
  <c r="J325" i="3"/>
  <c r="B325" i="3"/>
  <c r="G325" i="3"/>
  <c r="D325" i="3"/>
  <c r="C325" i="3"/>
  <c r="K325" i="3"/>
  <c r="C324" i="3"/>
  <c r="B324" i="3"/>
  <c r="J324" i="3"/>
  <c r="D324" i="3"/>
  <c r="G324" i="3"/>
  <c r="E324" i="3"/>
  <c r="F324" i="3"/>
  <c r="K324" i="3"/>
  <c r="J323" i="3"/>
  <c r="F323" i="3"/>
  <c r="E323" i="3"/>
  <c r="B323" i="3"/>
  <c r="G323" i="3"/>
  <c r="D323" i="3"/>
  <c r="C323" i="3"/>
  <c r="K323" i="3"/>
  <c r="G322" i="3"/>
  <c r="B322" i="3"/>
  <c r="D322" i="3"/>
  <c r="J322" i="3"/>
  <c r="C322" i="3"/>
  <c r="E322" i="3"/>
  <c r="F322" i="3"/>
  <c r="K322" i="3"/>
  <c r="J321" i="3"/>
  <c r="C321" i="3"/>
  <c r="D321" i="3"/>
  <c r="G321" i="3"/>
  <c r="E321" i="3"/>
  <c r="B321" i="3"/>
  <c r="F321" i="3"/>
  <c r="K321" i="3"/>
  <c r="G320" i="3"/>
  <c r="E320" i="3"/>
  <c r="F320" i="3"/>
  <c r="B320" i="3"/>
  <c r="J320" i="3"/>
  <c r="D320" i="3"/>
  <c r="C320" i="3"/>
  <c r="K320" i="3"/>
  <c r="K319" i="3"/>
  <c r="B319" i="3"/>
  <c r="J319" i="3"/>
  <c r="G319" i="3"/>
  <c r="D319" i="3"/>
  <c r="F319" i="3"/>
  <c r="C319" i="3"/>
  <c r="E319" i="3"/>
  <c r="D318" i="3"/>
  <c r="E318" i="3"/>
  <c r="J318" i="3"/>
  <c r="G318" i="3"/>
  <c r="F318" i="3"/>
  <c r="B318" i="3"/>
  <c r="C318" i="3"/>
  <c r="K318" i="3"/>
  <c r="J317" i="3"/>
  <c r="D317" i="3"/>
  <c r="C317" i="3"/>
  <c r="K317" i="3"/>
  <c r="G317" i="3"/>
  <c r="F317" i="3"/>
  <c r="B317" i="3"/>
  <c r="E317" i="3"/>
  <c r="J316" i="3"/>
  <c r="K316" i="3"/>
  <c r="F316" i="3"/>
  <c r="C316" i="3"/>
  <c r="G316" i="3"/>
  <c r="D316" i="3"/>
  <c r="B316" i="3"/>
  <c r="E316" i="3"/>
  <c r="C314" i="3"/>
  <c r="F310" i="3" l="1"/>
  <c r="G310" i="3" s="1"/>
  <c r="K310" i="3" s="1"/>
  <c r="I310" i="3" s="1"/>
  <c r="H452" i="3"/>
  <c r="A453" i="3"/>
  <c r="I452" i="3"/>
  <c r="F452" i="3"/>
  <c r="K452" i="3"/>
  <c r="E452" i="3"/>
  <c r="C452" i="3"/>
  <c r="B452" i="3"/>
  <c r="D452" i="3"/>
  <c r="J452" i="3"/>
  <c r="G452" i="3"/>
  <c r="J311" i="3" l="1"/>
  <c r="A454" i="3"/>
  <c r="H453" i="3"/>
  <c r="I453" i="3"/>
  <c r="G453" i="3"/>
  <c r="C453" i="3"/>
  <c r="K453" i="3"/>
  <c r="E453" i="3"/>
  <c r="B453" i="3"/>
  <c r="D453" i="3"/>
  <c r="J453" i="3"/>
  <c r="F453" i="3"/>
  <c r="H454" i="3" l="1"/>
  <c r="A455" i="3"/>
  <c r="I454" i="3"/>
  <c r="G454" i="3"/>
  <c r="C454" i="3"/>
  <c r="E454" i="3"/>
  <c r="K454" i="3"/>
  <c r="B454" i="3"/>
  <c r="D454" i="3"/>
  <c r="J454" i="3"/>
  <c r="F454" i="3"/>
  <c r="F311" i="3"/>
  <c r="G311" i="3" s="1"/>
  <c r="K311" i="3" s="1"/>
  <c r="I311" i="3" s="1"/>
  <c r="A456" i="3" l="1"/>
  <c r="H455" i="3"/>
  <c r="I455" i="3"/>
  <c r="G455" i="3"/>
  <c r="C455" i="3"/>
  <c r="E455" i="3"/>
  <c r="K455" i="3"/>
  <c r="B455" i="3"/>
  <c r="D455" i="3"/>
  <c r="J455" i="3"/>
  <c r="F455" i="3"/>
  <c r="J312" i="3"/>
  <c r="F312" i="3" l="1"/>
  <c r="G312" i="3" s="1"/>
  <c r="J313" i="3"/>
  <c r="K312" i="3"/>
  <c r="I312" i="3" s="1"/>
  <c r="H456" i="3"/>
  <c r="A457" i="3"/>
  <c r="I456" i="3"/>
  <c r="G456" i="3"/>
  <c r="B456" i="3"/>
  <c r="D456" i="3"/>
  <c r="E456" i="3"/>
  <c r="K456" i="3"/>
  <c r="C456" i="3"/>
  <c r="F456" i="3"/>
  <c r="J456" i="3"/>
  <c r="F313" i="3" l="1"/>
  <c r="G313" i="3" s="1"/>
  <c r="K313" i="3" s="1"/>
  <c r="I313" i="3" s="1"/>
  <c r="A458" i="3"/>
  <c r="H457" i="3"/>
  <c r="I457" i="3"/>
  <c r="G457" i="3"/>
  <c r="D457" i="3"/>
  <c r="C457" i="3"/>
  <c r="E457" i="3"/>
  <c r="K457" i="3"/>
  <c r="B457" i="3"/>
  <c r="F457" i="3"/>
  <c r="J457" i="3"/>
  <c r="H458" i="3" l="1"/>
  <c r="A459" i="3"/>
  <c r="I458" i="3"/>
  <c r="G458" i="3"/>
  <c r="C458" i="3"/>
  <c r="D458" i="3"/>
  <c r="K458" i="3"/>
  <c r="B458" i="3"/>
  <c r="F458" i="3"/>
  <c r="E458" i="3"/>
  <c r="J458" i="3"/>
  <c r="J314" i="3"/>
  <c r="F314" i="3" l="1"/>
  <c r="G314" i="3" s="1"/>
  <c r="K314" i="3"/>
  <c r="H459" i="3"/>
  <c r="A460" i="3"/>
  <c r="I459" i="3"/>
  <c r="D459" i="3"/>
  <c r="B459" i="3"/>
  <c r="G459" i="3"/>
  <c r="E459" i="3"/>
  <c r="K459" i="3"/>
  <c r="C459" i="3"/>
  <c r="F459" i="3"/>
  <c r="J459" i="3"/>
  <c r="H460" i="3" l="1"/>
  <c r="A461" i="3"/>
  <c r="I460" i="3"/>
  <c r="G460" i="3"/>
  <c r="C460" i="3"/>
  <c r="B460" i="3"/>
  <c r="E460" i="3"/>
  <c r="K460" i="3"/>
  <c r="D460" i="3"/>
  <c r="F460" i="3"/>
  <c r="J460" i="3"/>
  <c r="I314" i="3"/>
  <c r="P5" i="3"/>
  <c r="P6" i="3" s="1"/>
  <c r="A462" i="3" l="1"/>
  <c r="H461" i="3"/>
  <c r="I461" i="3"/>
  <c r="G461" i="3"/>
  <c r="J461" i="3"/>
  <c r="D461" i="3"/>
  <c r="F461" i="3"/>
  <c r="K461" i="3"/>
  <c r="E461" i="3"/>
  <c r="C461" i="3"/>
  <c r="B461" i="3"/>
  <c r="H462" i="3" l="1"/>
  <c r="A463" i="3"/>
  <c r="I462" i="3"/>
  <c r="K462" i="3"/>
  <c r="G462" i="3"/>
  <c r="C462" i="3"/>
  <c r="E462" i="3"/>
  <c r="D462" i="3"/>
  <c r="B462" i="3"/>
  <c r="J462" i="3"/>
  <c r="F462" i="3"/>
  <c r="A464" i="3" l="1"/>
  <c r="H463" i="3"/>
  <c r="I463" i="3"/>
  <c r="E463" i="3"/>
  <c r="K463" i="3"/>
  <c r="G463" i="3"/>
  <c r="B463" i="3"/>
  <c r="C463" i="3"/>
  <c r="D463" i="3"/>
  <c r="J463" i="3"/>
  <c r="F463" i="3"/>
  <c r="H464" i="3" l="1"/>
  <c r="A465" i="3"/>
  <c r="I464" i="3"/>
  <c r="G464" i="3"/>
  <c r="E464" i="3"/>
  <c r="C464" i="3"/>
  <c r="B464" i="3"/>
  <c r="K464" i="3"/>
  <c r="J464" i="3"/>
  <c r="D464" i="3"/>
  <c r="F464" i="3"/>
  <c r="H465" i="3" l="1"/>
  <c r="A466" i="3"/>
  <c r="I465" i="3"/>
  <c r="K465" i="3"/>
  <c r="E465" i="3"/>
  <c r="B465" i="3"/>
  <c r="D465" i="3"/>
  <c r="C465" i="3"/>
  <c r="J465" i="3"/>
  <c r="G465" i="3"/>
  <c r="F465" i="3"/>
  <c r="H466" i="3" l="1"/>
  <c r="A467" i="3"/>
  <c r="I466" i="3"/>
  <c r="K466" i="3"/>
  <c r="E466" i="3"/>
  <c r="D466" i="3"/>
  <c r="B466" i="3"/>
  <c r="C466" i="3"/>
  <c r="J466" i="3"/>
  <c r="G466" i="3"/>
  <c r="F466" i="3"/>
  <c r="H467" i="3" l="1"/>
  <c r="A468" i="3"/>
  <c r="I467" i="3"/>
  <c r="D467" i="3"/>
  <c r="E467" i="3"/>
  <c r="K467" i="3"/>
  <c r="B467" i="3"/>
  <c r="F467" i="3"/>
  <c r="J467" i="3"/>
  <c r="G467" i="3"/>
  <c r="C467" i="3"/>
  <c r="H468" i="3" l="1"/>
  <c r="A469" i="3"/>
  <c r="I468" i="3"/>
  <c r="D468" i="3"/>
  <c r="E468" i="3"/>
  <c r="K468" i="3"/>
  <c r="B468" i="3"/>
  <c r="F468" i="3"/>
  <c r="J468" i="3"/>
  <c r="G468" i="3"/>
  <c r="C468" i="3"/>
  <c r="A470" i="3" l="1"/>
  <c r="H469" i="3"/>
  <c r="I469" i="3"/>
  <c r="G469" i="3"/>
  <c r="K469" i="3"/>
  <c r="C469" i="3"/>
  <c r="B469" i="3"/>
  <c r="E469" i="3"/>
  <c r="J469" i="3"/>
  <c r="D469" i="3"/>
  <c r="F469" i="3"/>
  <c r="H470" i="3" l="1"/>
  <c r="A471" i="3"/>
  <c r="I470" i="3"/>
  <c r="E470" i="3"/>
  <c r="B470" i="3"/>
  <c r="C470" i="3"/>
  <c r="K470" i="3"/>
  <c r="D470" i="3"/>
  <c r="J470" i="3"/>
  <c r="G470" i="3"/>
  <c r="F470" i="3"/>
  <c r="A472" i="3" l="1"/>
  <c r="H471" i="3"/>
  <c r="I471" i="3"/>
  <c r="D471" i="3"/>
  <c r="E471" i="3"/>
  <c r="C471" i="3"/>
  <c r="B471" i="3"/>
  <c r="K471" i="3"/>
  <c r="J471" i="3"/>
  <c r="G471" i="3"/>
  <c r="F471" i="3"/>
  <c r="H472" i="3" l="1"/>
  <c r="A473" i="3"/>
  <c r="I472" i="3"/>
  <c r="C472" i="3"/>
  <c r="E472" i="3"/>
  <c r="K472" i="3"/>
  <c r="B472" i="3"/>
  <c r="D472" i="3"/>
  <c r="J472" i="3"/>
  <c r="G472" i="3"/>
  <c r="F472" i="3"/>
  <c r="A474" i="3" l="1"/>
  <c r="H473" i="3"/>
  <c r="I473" i="3"/>
  <c r="C473" i="3"/>
  <c r="K473" i="3"/>
  <c r="B473" i="3"/>
  <c r="E473" i="3"/>
  <c r="G473" i="3"/>
  <c r="J473" i="3"/>
  <c r="D473" i="3"/>
  <c r="F473" i="3"/>
  <c r="H474" i="3" l="1"/>
  <c r="A475" i="3"/>
  <c r="I474" i="3"/>
  <c r="G474" i="3"/>
  <c r="E474" i="3"/>
  <c r="D474" i="3"/>
  <c r="B474" i="3"/>
  <c r="K474" i="3"/>
  <c r="J474" i="3"/>
  <c r="C474" i="3"/>
  <c r="F474" i="3"/>
  <c r="H475" i="3" l="1"/>
  <c r="A476" i="3"/>
  <c r="I475" i="3"/>
  <c r="K475" i="3"/>
  <c r="E475" i="3"/>
  <c r="C475" i="3"/>
  <c r="B475" i="3"/>
  <c r="F475" i="3"/>
  <c r="J475" i="3"/>
  <c r="G475" i="3"/>
  <c r="D475" i="3"/>
  <c r="H476" i="3" l="1"/>
  <c r="A477" i="3"/>
  <c r="I476" i="3"/>
  <c r="D476" i="3"/>
  <c r="B476" i="3"/>
  <c r="G476" i="3"/>
  <c r="C476" i="3"/>
  <c r="E476" i="3"/>
  <c r="J476" i="3"/>
  <c r="F476" i="3"/>
  <c r="K476" i="3"/>
  <c r="A478" i="3" l="1"/>
  <c r="H477" i="3"/>
  <c r="I477" i="3"/>
  <c r="B477" i="3"/>
  <c r="E477" i="3"/>
  <c r="D477" i="3"/>
  <c r="C477" i="3"/>
  <c r="K477" i="3"/>
  <c r="J477" i="3"/>
  <c r="G477" i="3"/>
  <c r="F477" i="3"/>
  <c r="H478" i="3" l="1"/>
  <c r="A479" i="3"/>
  <c r="I478" i="3"/>
  <c r="K478" i="3"/>
  <c r="E478" i="3"/>
  <c r="C478" i="3"/>
  <c r="B478" i="3"/>
  <c r="F478" i="3"/>
  <c r="J478" i="3"/>
  <c r="G478" i="3"/>
  <c r="D478" i="3"/>
  <c r="A480" i="3" l="1"/>
  <c r="H479" i="3"/>
  <c r="I479" i="3"/>
  <c r="C479" i="3"/>
  <c r="E479" i="3"/>
  <c r="D479" i="3"/>
  <c r="K479" i="3"/>
  <c r="B479" i="3"/>
  <c r="J479" i="3"/>
  <c r="G479" i="3"/>
  <c r="F479" i="3"/>
  <c r="H480" i="3" l="1"/>
  <c r="A481" i="3"/>
  <c r="I480" i="3"/>
  <c r="K480" i="3"/>
  <c r="E480" i="3"/>
  <c r="C480" i="3"/>
  <c r="B480" i="3"/>
  <c r="D480" i="3"/>
  <c r="J480" i="3"/>
  <c r="G480" i="3"/>
  <c r="F480" i="3"/>
  <c r="A482" i="3" l="1"/>
  <c r="H481" i="3"/>
  <c r="I481" i="3"/>
  <c r="K481" i="3"/>
  <c r="E481" i="3"/>
  <c r="C481" i="3"/>
  <c r="B481" i="3"/>
  <c r="F481" i="3"/>
  <c r="J481" i="3"/>
  <c r="G481" i="3"/>
  <c r="D481" i="3"/>
  <c r="H482" i="3" l="1"/>
  <c r="A483" i="3"/>
  <c r="I482" i="3"/>
  <c r="C482" i="3"/>
  <c r="G482" i="3"/>
  <c r="D482" i="3"/>
  <c r="B482" i="3"/>
  <c r="K482" i="3"/>
  <c r="J482" i="3"/>
  <c r="E482" i="3"/>
  <c r="F482" i="3"/>
  <c r="H483" i="3" l="1"/>
  <c r="A484" i="3"/>
  <c r="I483" i="3"/>
  <c r="D483" i="3"/>
  <c r="E483" i="3"/>
  <c r="K483" i="3"/>
  <c r="C483" i="3"/>
  <c r="F483" i="3"/>
  <c r="J483" i="3"/>
  <c r="G483" i="3"/>
  <c r="B483" i="3"/>
  <c r="H484" i="3" l="1"/>
  <c r="A485" i="3"/>
  <c r="I484" i="3"/>
  <c r="C484" i="3"/>
  <c r="E484" i="3"/>
  <c r="K484" i="3"/>
  <c r="B484" i="3"/>
  <c r="D484" i="3"/>
  <c r="J484" i="3"/>
  <c r="G484" i="3"/>
  <c r="F484" i="3"/>
  <c r="A486" i="3" l="1"/>
  <c r="H485" i="3"/>
  <c r="I485" i="3"/>
  <c r="D485" i="3"/>
  <c r="E485" i="3"/>
  <c r="K485" i="3"/>
  <c r="C485" i="3"/>
  <c r="F485" i="3"/>
  <c r="J485" i="3"/>
  <c r="G485" i="3"/>
  <c r="B485" i="3"/>
  <c r="H486" i="3" l="1"/>
  <c r="A487" i="3"/>
  <c r="I486" i="3"/>
  <c r="C486" i="3"/>
  <c r="E486" i="3"/>
  <c r="K486" i="3"/>
  <c r="B486" i="3"/>
  <c r="D486" i="3"/>
  <c r="J486" i="3"/>
  <c r="G486" i="3"/>
  <c r="F486" i="3"/>
  <c r="A488" i="3" l="1"/>
  <c r="H487" i="3"/>
  <c r="I487" i="3"/>
  <c r="C487" i="3"/>
  <c r="E487" i="3"/>
  <c r="K487" i="3"/>
  <c r="B487" i="3"/>
  <c r="D487" i="3"/>
  <c r="J487" i="3"/>
  <c r="G487" i="3"/>
  <c r="F487" i="3"/>
  <c r="A489" i="3" l="1"/>
  <c r="H488" i="3"/>
  <c r="I488" i="3"/>
  <c r="K488" i="3"/>
  <c r="E488" i="3"/>
  <c r="C488" i="3"/>
  <c r="B488" i="3"/>
  <c r="D488" i="3"/>
  <c r="J488" i="3"/>
  <c r="G488" i="3"/>
  <c r="F488" i="3"/>
  <c r="A490" i="3" l="1"/>
  <c r="H489" i="3"/>
  <c r="I489" i="3"/>
  <c r="K489" i="3"/>
  <c r="E489" i="3"/>
  <c r="C489" i="3"/>
  <c r="B489" i="3"/>
  <c r="D489" i="3"/>
  <c r="J489" i="3"/>
  <c r="G489" i="3"/>
  <c r="F489" i="3"/>
  <c r="A491" i="3" l="1"/>
  <c r="H490" i="3"/>
  <c r="I490" i="3"/>
  <c r="D490" i="3"/>
  <c r="E490" i="3"/>
  <c r="K490" i="3"/>
  <c r="C490" i="3"/>
  <c r="F490" i="3"/>
  <c r="J490" i="3"/>
  <c r="G490" i="3"/>
  <c r="B490" i="3"/>
  <c r="A492" i="3" l="1"/>
  <c r="H491" i="3"/>
  <c r="I491" i="3"/>
  <c r="E491" i="3"/>
  <c r="K491" i="3"/>
  <c r="C491" i="3"/>
  <c r="B491" i="3"/>
  <c r="D491" i="3"/>
  <c r="J491" i="3"/>
  <c r="G491" i="3"/>
  <c r="F491" i="3"/>
  <c r="A493" i="3" l="1"/>
  <c r="H492" i="3"/>
  <c r="I492" i="3"/>
  <c r="C492" i="3"/>
  <c r="D492" i="3"/>
  <c r="K492" i="3"/>
  <c r="E492" i="3"/>
  <c r="B492" i="3"/>
  <c r="J492" i="3"/>
  <c r="G492" i="3"/>
  <c r="F492" i="3"/>
  <c r="A494" i="3" l="1"/>
  <c r="H493" i="3"/>
  <c r="I493" i="3"/>
  <c r="K493" i="3"/>
  <c r="E493" i="3"/>
  <c r="C493" i="3"/>
  <c r="D493" i="3"/>
  <c r="F493" i="3"/>
  <c r="J493" i="3"/>
  <c r="G493" i="3"/>
  <c r="B493" i="3"/>
  <c r="H494" i="3" l="1"/>
  <c r="A495" i="3"/>
  <c r="I494" i="3"/>
  <c r="C494" i="3"/>
  <c r="E494" i="3"/>
  <c r="K494" i="3"/>
  <c r="B494" i="3"/>
  <c r="F494" i="3"/>
  <c r="J494" i="3"/>
  <c r="G494" i="3"/>
  <c r="D494" i="3"/>
  <c r="A496" i="3" l="1"/>
  <c r="H495" i="3"/>
  <c r="I495" i="3"/>
  <c r="K495" i="3"/>
  <c r="E495" i="3"/>
  <c r="D495" i="3"/>
  <c r="C495" i="3"/>
  <c r="F495" i="3"/>
  <c r="J495" i="3"/>
  <c r="G495" i="3"/>
  <c r="B495" i="3"/>
  <c r="A497" i="3" l="1"/>
  <c r="H496" i="3"/>
  <c r="I496" i="3"/>
  <c r="C496" i="3"/>
  <c r="B496" i="3"/>
  <c r="E496" i="3"/>
  <c r="K496" i="3"/>
  <c r="F496" i="3"/>
  <c r="J496" i="3"/>
  <c r="G496" i="3"/>
  <c r="D496" i="3"/>
  <c r="A498" i="3" l="1"/>
  <c r="H497" i="3"/>
  <c r="I497" i="3"/>
  <c r="D497" i="3"/>
  <c r="K497" i="3"/>
  <c r="B497" i="3"/>
  <c r="E497" i="3"/>
  <c r="C497" i="3"/>
  <c r="J497" i="3"/>
  <c r="G497" i="3"/>
  <c r="F497" i="3"/>
  <c r="A499" i="3" l="1"/>
  <c r="H498" i="3"/>
  <c r="I498" i="3"/>
  <c r="B498" i="3"/>
  <c r="K498" i="3"/>
  <c r="E498" i="3"/>
  <c r="C498" i="3"/>
  <c r="D498" i="3"/>
  <c r="J498" i="3"/>
  <c r="G498" i="3"/>
  <c r="F498" i="3"/>
  <c r="A500" i="3" l="1"/>
  <c r="H499" i="3"/>
  <c r="I499" i="3"/>
  <c r="D499" i="3"/>
  <c r="E499" i="3"/>
  <c r="K499" i="3"/>
  <c r="C499" i="3"/>
  <c r="F499" i="3"/>
  <c r="J499" i="3"/>
  <c r="G499" i="3"/>
  <c r="B499" i="3"/>
  <c r="A501" i="3" l="1"/>
  <c r="H500" i="3"/>
  <c r="I500" i="3"/>
  <c r="K500" i="3"/>
  <c r="E500" i="3"/>
  <c r="C500" i="3"/>
  <c r="B500" i="3"/>
  <c r="D500" i="3"/>
  <c r="J500" i="3"/>
  <c r="G500" i="3"/>
  <c r="F500" i="3"/>
  <c r="A502" i="3" l="1"/>
  <c r="H501" i="3"/>
  <c r="I501" i="3"/>
  <c r="C501" i="3"/>
  <c r="G501" i="3"/>
  <c r="D501" i="3"/>
  <c r="E501" i="3"/>
  <c r="K501" i="3"/>
  <c r="J501" i="3"/>
  <c r="F501" i="3"/>
  <c r="B501" i="3"/>
  <c r="H502" i="3" l="1"/>
  <c r="A503" i="3"/>
  <c r="I502" i="3"/>
  <c r="D502" i="3"/>
  <c r="E502" i="3"/>
  <c r="C502" i="3"/>
  <c r="B502" i="3"/>
  <c r="K502" i="3"/>
  <c r="J502" i="3"/>
  <c r="G502" i="3"/>
  <c r="F502" i="3"/>
  <c r="A504" i="3" l="1"/>
  <c r="H503" i="3"/>
  <c r="I503" i="3"/>
  <c r="C503" i="3"/>
  <c r="E503" i="3"/>
  <c r="K503" i="3"/>
  <c r="B503" i="3"/>
  <c r="D503" i="3"/>
  <c r="J503" i="3"/>
  <c r="G503" i="3"/>
  <c r="F503" i="3"/>
  <c r="A505" i="3" l="1"/>
  <c r="H504" i="3"/>
  <c r="I504" i="3"/>
  <c r="B504" i="3"/>
  <c r="K504" i="3"/>
  <c r="C504" i="3"/>
  <c r="E504" i="3"/>
  <c r="D504" i="3"/>
  <c r="J504" i="3"/>
  <c r="G504" i="3"/>
  <c r="F504" i="3"/>
  <c r="A506" i="3" l="1"/>
  <c r="H505" i="3"/>
  <c r="I505" i="3"/>
  <c r="D505" i="3"/>
  <c r="K505" i="3"/>
  <c r="E505" i="3"/>
  <c r="C505" i="3"/>
  <c r="F505" i="3"/>
  <c r="J505" i="3"/>
  <c r="G505" i="3"/>
  <c r="B505" i="3"/>
  <c r="A507" i="3" l="1"/>
  <c r="H506" i="3"/>
  <c r="I506" i="3"/>
  <c r="F506" i="3"/>
  <c r="E506" i="3"/>
  <c r="C506" i="3"/>
  <c r="B506" i="3"/>
  <c r="K506" i="3"/>
  <c r="J506" i="3"/>
  <c r="G506" i="3"/>
  <c r="D506" i="3"/>
  <c r="A508" i="3" l="1"/>
  <c r="H507" i="3"/>
  <c r="I507" i="3"/>
  <c r="D507" i="3"/>
  <c r="E507" i="3"/>
  <c r="C507" i="3"/>
  <c r="B507" i="3"/>
  <c r="K507" i="3"/>
  <c r="J507" i="3"/>
  <c r="G507" i="3"/>
  <c r="F507" i="3"/>
  <c r="A509" i="3" l="1"/>
  <c r="H508" i="3"/>
  <c r="I508" i="3"/>
  <c r="E508" i="3"/>
  <c r="C508" i="3"/>
  <c r="K508" i="3"/>
  <c r="B508" i="3"/>
  <c r="D508" i="3"/>
  <c r="J508" i="3"/>
  <c r="G508" i="3"/>
  <c r="F508" i="3"/>
  <c r="A510" i="3" l="1"/>
  <c r="H509" i="3"/>
  <c r="I509" i="3"/>
  <c r="K509" i="3"/>
  <c r="E509" i="3"/>
  <c r="B509" i="3"/>
  <c r="D509" i="3"/>
  <c r="F509" i="3"/>
  <c r="J509" i="3"/>
  <c r="G509" i="3"/>
  <c r="C509" i="3"/>
  <c r="H510" i="3" l="1"/>
  <c r="A511" i="3"/>
  <c r="I510" i="3"/>
  <c r="D510" i="3"/>
  <c r="E510" i="3"/>
  <c r="C510" i="3"/>
  <c r="B510" i="3"/>
  <c r="K510" i="3"/>
  <c r="J510" i="3"/>
  <c r="G510" i="3"/>
  <c r="F510" i="3"/>
  <c r="A512" i="3" l="1"/>
  <c r="H511" i="3"/>
  <c r="I511" i="3"/>
  <c r="C511" i="3"/>
  <c r="E511" i="3"/>
  <c r="K511" i="3"/>
  <c r="B511" i="3"/>
  <c r="D511" i="3"/>
  <c r="J511" i="3"/>
  <c r="G511" i="3"/>
  <c r="F511" i="3"/>
  <c r="A513" i="3" l="1"/>
  <c r="H512" i="3"/>
  <c r="I512" i="3"/>
  <c r="C512" i="3"/>
  <c r="E512" i="3"/>
  <c r="K512" i="3"/>
  <c r="B512" i="3"/>
  <c r="F512" i="3"/>
  <c r="J512" i="3"/>
  <c r="G512" i="3"/>
  <c r="D512" i="3"/>
  <c r="A514" i="3" l="1"/>
  <c r="H513" i="3"/>
  <c r="I513" i="3"/>
  <c r="K513" i="3"/>
  <c r="E513" i="3"/>
  <c r="D513" i="3"/>
  <c r="B513" i="3"/>
  <c r="C513" i="3"/>
  <c r="J513" i="3"/>
  <c r="G513" i="3"/>
  <c r="F513" i="3"/>
  <c r="A515" i="3" l="1"/>
  <c r="H514" i="3"/>
  <c r="I514" i="3"/>
  <c r="K514" i="3"/>
  <c r="E514" i="3"/>
  <c r="D514" i="3"/>
  <c r="B514" i="3"/>
  <c r="F514" i="3"/>
  <c r="J514" i="3"/>
  <c r="G514" i="3"/>
  <c r="C514" i="3"/>
  <c r="A516" i="3" l="1"/>
  <c r="H515" i="3"/>
  <c r="I515" i="3"/>
  <c r="E515" i="3"/>
  <c r="G515" i="3"/>
  <c r="D515" i="3"/>
  <c r="C515" i="3"/>
  <c r="K515" i="3"/>
  <c r="J515" i="3"/>
  <c r="F515" i="3"/>
  <c r="B515" i="3"/>
  <c r="A517" i="3" l="1"/>
  <c r="H516" i="3"/>
  <c r="I516" i="3"/>
  <c r="G516" i="3"/>
  <c r="E516" i="3"/>
  <c r="C516" i="3"/>
  <c r="B516" i="3"/>
  <c r="K516" i="3"/>
  <c r="J516" i="3"/>
  <c r="D516" i="3"/>
  <c r="F516" i="3"/>
  <c r="A518" i="3" l="1"/>
  <c r="H517" i="3"/>
  <c r="I517" i="3"/>
  <c r="C517" i="3"/>
  <c r="E517" i="3"/>
  <c r="K517" i="3"/>
  <c r="B517" i="3"/>
  <c r="D517" i="3"/>
  <c r="J517" i="3"/>
  <c r="G517" i="3"/>
  <c r="F517" i="3"/>
  <c r="H518" i="3" l="1"/>
  <c r="A519" i="3"/>
  <c r="I518" i="3"/>
  <c r="E518" i="3"/>
  <c r="D518" i="3"/>
  <c r="K518" i="3"/>
  <c r="B518" i="3"/>
  <c r="C518" i="3"/>
  <c r="J518" i="3"/>
  <c r="G518" i="3"/>
  <c r="F518" i="3"/>
  <c r="A520" i="3" l="1"/>
  <c r="H519" i="3"/>
  <c r="I519" i="3"/>
  <c r="C519" i="3"/>
  <c r="E519" i="3"/>
  <c r="K519" i="3"/>
  <c r="D519" i="3"/>
  <c r="B519" i="3"/>
  <c r="J519" i="3"/>
  <c r="G519" i="3"/>
  <c r="F519" i="3"/>
  <c r="A521" i="3" l="1"/>
  <c r="H520" i="3"/>
  <c r="I520" i="3"/>
  <c r="D520" i="3"/>
  <c r="E520" i="3"/>
  <c r="K520" i="3"/>
  <c r="C520" i="3"/>
  <c r="F520" i="3"/>
  <c r="J520" i="3"/>
  <c r="G520" i="3"/>
  <c r="B520" i="3"/>
  <c r="A522" i="3" l="1"/>
  <c r="H521" i="3"/>
  <c r="I521" i="3"/>
  <c r="F521" i="3"/>
  <c r="K521" i="3"/>
  <c r="C521" i="3"/>
  <c r="B521" i="3"/>
  <c r="E521" i="3"/>
  <c r="J521" i="3"/>
  <c r="G521" i="3"/>
  <c r="D521" i="3"/>
  <c r="A523" i="3" l="1"/>
  <c r="H522" i="3"/>
  <c r="I522" i="3"/>
  <c r="C522" i="3"/>
  <c r="E522" i="3"/>
  <c r="K522" i="3"/>
  <c r="B522" i="3"/>
  <c r="D522" i="3"/>
  <c r="J522" i="3"/>
  <c r="G522" i="3"/>
  <c r="F522" i="3"/>
  <c r="A524" i="3" l="1"/>
  <c r="H523" i="3"/>
  <c r="I523" i="3"/>
  <c r="B523" i="3"/>
  <c r="E523" i="3"/>
  <c r="K523" i="3"/>
  <c r="D523" i="3"/>
  <c r="C523" i="3"/>
  <c r="J523" i="3"/>
  <c r="G523" i="3"/>
  <c r="F523" i="3"/>
  <c r="A525" i="3" l="1"/>
  <c r="H524" i="3"/>
  <c r="I524" i="3"/>
  <c r="D524" i="3"/>
  <c r="E524" i="3"/>
  <c r="K524" i="3"/>
  <c r="B524" i="3"/>
  <c r="C524" i="3"/>
  <c r="J524" i="3"/>
  <c r="G524" i="3"/>
  <c r="F524" i="3"/>
  <c r="A526" i="3" l="1"/>
  <c r="H525" i="3"/>
  <c r="I525" i="3"/>
  <c r="C525" i="3"/>
  <c r="B525" i="3"/>
  <c r="E525" i="3"/>
  <c r="K525" i="3"/>
  <c r="D525" i="3"/>
  <c r="J525" i="3"/>
  <c r="G525" i="3"/>
  <c r="F525" i="3"/>
  <c r="H526" i="3" l="1"/>
  <c r="A527" i="3"/>
  <c r="I526" i="3"/>
  <c r="C526" i="3"/>
  <c r="E526" i="3"/>
  <c r="D526" i="3"/>
  <c r="K526" i="3"/>
  <c r="B526" i="3"/>
  <c r="J526" i="3"/>
  <c r="G526" i="3"/>
  <c r="F526" i="3"/>
  <c r="A528" i="3" l="1"/>
  <c r="H527" i="3"/>
  <c r="I527" i="3"/>
  <c r="C527" i="3"/>
  <c r="E527" i="3"/>
  <c r="K527" i="3"/>
  <c r="B527" i="3"/>
  <c r="D527" i="3"/>
  <c r="J527" i="3"/>
  <c r="G527" i="3"/>
  <c r="F527" i="3"/>
  <c r="A529" i="3" l="1"/>
  <c r="H528" i="3"/>
  <c r="I528" i="3"/>
  <c r="C528" i="3"/>
  <c r="E528" i="3"/>
  <c r="K528" i="3"/>
  <c r="B528" i="3"/>
  <c r="F528" i="3"/>
  <c r="J528" i="3"/>
  <c r="G528" i="3"/>
  <c r="D528" i="3"/>
  <c r="A530" i="3" l="1"/>
  <c r="H529" i="3"/>
  <c r="I529" i="3"/>
  <c r="D529" i="3"/>
  <c r="K529" i="3"/>
  <c r="E529" i="3"/>
  <c r="C529" i="3"/>
  <c r="F529" i="3"/>
  <c r="J529" i="3"/>
  <c r="G529" i="3"/>
  <c r="B529" i="3"/>
  <c r="A531" i="3" l="1"/>
  <c r="H530" i="3"/>
  <c r="I530" i="3"/>
  <c r="E530" i="3"/>
  <c r="B530" i="3"/>
  <c r="K530" i="3"/>
  <c r="C530" i="3"/>
  <c r="D530" i="3"/>
  <c r="J530" i="3"/>
  <c r="G530" i="3"/>
  <c r="F530" i="3"/>
  <c r="A532" i="3" l="1"/>
  <c r="H531" i="3"/>
  <c r="I531" i="3"/>
  <c r="B531" i="3"/>
  <c r="E531" i="3"/>
  <c r="K531" i="3"/>
  <c r="C531" i="3"/>
  <c r="D531" i="3"/>
  <c r="J531" i="3"/>
  <c r="G531" i="3"/>
  <c r="F531" i="3"/>
  <c r="A533" i="3" l="1"/>
  <c r="H532" i="3"/>
  <c r="I532" i="3"/>
  <c r="G532" i="3"/>
  <c r="E532" i="3"/>
  <c r="C532" i="3"/>
  <c r="B532" i="3"/>
  <c r="K532" i="3"/>
  <c r="J532" i="3"/>
  <c r="D532" i="3"/>
  <c r="F532" i="3"/>
  <c r="A534" i="3" l="1"/>
  <c r="H533" i="3"/>
  <c r="I533" i="3"/>
  <c r="K533" i="3"/>
  <c r="E533" i="3"/>
  <c r="B533" i="3"/>
  <c r="C533" i="3"/>
  <c r="D533" i="3"/>
  <c r="J533" i="3"/>
  <c r="G533" i="3"/>
  <c r="F533" i="3"/>
  <c r="H534" i="3" l="1"/>
  <c r="A535" i="3"/>
  <c r="I534" i="3"/>
  <c r="C534" i="3"/>
  <c r="E534" i="3"/>
  <c r="K534" i="3"/>
  <c r="B534" i="3"/>
  <c r="D534" i="3"/>
  <c r="J534" i="3"/>
  <c r="G534" i="3"/>
  <c r="F534" i="3"/>
  <c r="A536" i="3" l="1"/>
  <c r="H535" i="3"/>
  <c r="I535" i="3"/>
  <c r="C535" i="3"/>
  <c r="E535" i="3"/>
  <c r="K535" i="3"/>
  <c r="B535" i="3"/>
  <c r="D535" i="3"/>
  <c r="J535" i="3"/>
  <c r="G535" i="3"/>
  <c r="F535" i="3"/>
  <c r="A537" i="3" l="1"/>
  <c r="H536" i="3"/>
  <c r="I536" i="3"/>
  <c r="D536" i="3"/>
  <c r="E536" i="3"/>
  <c r="K536" i="3"/>
  <c r="C536" i="3"/>
  <c r="F536" i="3"/>
  <c r="J536" i="3"/>
  <c r="G536" i="3"/>
  <c r="B536" i="3"/>
  <c r="A538" i="3" l="1"/>
  <c r="H537" i="3"/>
  <c r="I537" i="3"/>
  <c r="G537" i="3"/>
  <c r="C537" i="3"/>
  <c r="E537" i="3"/>
  <c r="B537" i="3"/>
  <c r="K537" i="3"/>
  <c r="J537" i="3"/>
  <c r="D537" i="3"/>
  <c r="F537" i="3"/>
  <c r="A539" i="3" l="1"/>
  <c r="H538" i="3"/>
  <c r="I538" i="3"/>
  <c r="F538" i="3"/>
  <c r="E538" i="3"/>
  <c r="D538" i="3"/>
  <c r="C538" i="3"/>
  <c r="K538" i="3"/>
  <c r="J538" i="3"/>
  <c r="G538" i="3"/>
  <c r="B538" i="3"/>
  <c r="A540" i="3" l="1"/>
  <c r="H539" i="3"/>
  <c r="I539" i="3"/>
  <c r="C539" i="3"/>
  <c r="E539" i="3"/>
  <c r="K539" i="3"/>
  <c r="B539" i="3"/>
  <c r="F539" i="3"/>
  <c r="J539" i="3"/>
  <c r="G539" i="3"/>
  <c r="D539" i="3"/>
  <c r="A541" i="3" l="1"/>
  <c r="H540" i="3"/>
  <c r="I540" i="3"/>
  <c r="G540" i="3"/>
  <c r="K540" i="3"/>
  <c r="E540" i="3"/>
  <c r="C540" i="3"/>
  <c r="F540" i="3"/>
  <c r="J540" i="3"/>
  <c r="D540" i="3"/>
  <c r="B540" i="3"/>
  <c r="A542" i="3" l="1"/>
  <c r="H541" i="3"/>
  <c r="I541" i="3"/>
  <c r="C541" i="3"/>
  <c r="E541" i="3"/>
  <c r="D541" i="3"/>
  <c r="K541" i="3"/>
  <c r="B541" i="3"/>
  <c r="J541" i="3"/>
  <c r="G541" i="3"/>
  <c r="F541" i="3"/>
  <c r="H542" i="3" l="1"/>
  <c r="A543" i="3"/>
  <c r="I542" i="3"/>
  <c r="B542" i="3"/>
  <c r="E542" i="3"/>
  <c r="K542" i="3"/>
  <c r="D542" i="3"/>
  <c r="F542" i="3"/>
  <c r="J542" i="3"/>
  <c r="G542" i="3"/>
  <c r="C542" i="3"/>
  <c r="A544" i="3" l="1"/>
  <c r="H543" i="3"/>
  <c r="I543" i="3"/>
  <c r="G543" i="3"/>
  <c r="E543" i="3"/>
  <c r="B543" i="3"/>
  <c r="C543" i="3"/>
  <c r="K543" i="3"/>
  <c r="J543" i="3"/>
  <c r="D543" i="3"/>
  <c r="F543" i="3"/>
  <c r="A545" i="3" l="1"/>
  <c r="H544" i="3"/>
  <c r="I544" i="3"/>
  <c r="D544" i="3"/>
  <c r="E544" i="3"/>
  <c r="K544" i="3"/>
  <c r="C544" i="3"/>
  <c r="F544" i="3"/>
  <c r="J544" i="3"/>
  <c r="G544" i="3"/>
  <c r="B544" i="3"/>
  <c r="A546" i="3" l="1"/>
  <c r="H545" i="3"/>
  <c r="I545" i="3"/>
  <c r="B545" i="3"/>
  <c r="E545" i="3"/>
  <c r="K545" i="3"/>
  <c r="C545" i="3"/>
  <c r="D545" i="3"/>
  <c r="J545" i="3"/>
  <c r="G545" i="3"/>
  <c r="F545" i="3"/>
  <c r="A547" i="3" l="1"/>
  <c r="H546" i="3"/>
  <c r="I546" i="3"/>
  <c r="C546" i="3"/>
  <c r="E546" i="3"/>
  <c r="K546" i="3"/>
  <c r="B546" i="3"/>
  <c r="F546" i="3"/>
  <c r="J546" i="3"/>
  <c r="G546" i="3"/>
  <c r="D546" i="3"/>
  <c r="A548" i="3" l="1"/>
  <c r="H547" i="3"/>
  <c r="I547" i="3"/>
  <c r="D547" i="3"/>
  <c r="E547" i="3"/>
  <c r="K547" i="3"/>
  <c r="C547" i="3"/>
  <c r="F547" i="3"/>
  <c r="J547" i="3"/>
  <c r="G547" i="3"/>
  <c r="B547" i="3"/>
  <c r="A549" i="3" l="1"/>
  <c r="H548" i="3"/>
  <c r="I548" i="3"/>
  <c r="G548" i="3"/>
  <c r="K548" i="3"/>
  <c r="B548" i="3"/>
  <c r="E548" i="3"/>
  <c r="D548" i="3"/>
  <c r="J548" i="3"/>
  <c r="C548" i="3"/>
  <c r="F548" i="3"/>
  <c r="A550" i="3" l="1"/>
  <c r="H549" i="3"/>
  <c r="I549" i="3"/>
  <c r="E549" i="3"/>
  <c r="B549" i="3"/>
  <c r="D549" i="3"/>
  <c r="K549" i="3"/>
  <c r="F549" i="3"/>
  <c r="J549" i="3"/>
  <c r="G549" i="3"/>
  <c r="C549" i="3"/>
  <c r="H550" i="3" l="1"/>
  <c r="A551" i="3"/>
  <c r="I550" i="3"/>
  <c r="C550" i="3"/>
  <c r="E550" i="3"/>
  <c r="K550" i="3"/>
  <c r="B550" i="3"/>
  <c r="F550" i="3"/>
  <c r="J550" i="3"/>
  <c r="G550" i="3"/>
  <c r="D550" i="3"/>
  <c r="A552" i="3" l="1"/>
  <c r="H551" i="3"/>
  <c r="I551" i="3"/>
  <c r="B551" i="3"/>
  <c r="E551" i="3"/>
  <c r="K551" i="3"/>
  <c r="C551" i="3"/>
  <c r="D551" i="3"/>
  <c r="J551" i="3"/>
  <c r="G551" i="3"/>
  <c r="F551" i="3"/>
  <c r="A553" i="3" l="1"/>
  <c r="H552" i="3"/>
  <c r="I552" i="3"/>
  <c r="B552" i="3"/>
  <c r="E552" i="3"/>
  <c r="K552" i="3"/>
  <c r="C552" i="3"/>
  <c r="D552" i="3"/>
  <c r="J552" i="3"/>
  <c r="G552" i="3"/>
  <c r="F552" i="3"/>
  <c r="A554" i="3" l="1"/>
  <c r="H553" i="3"/>
  <c r="I553" i="3"/>
  <c r="C553" i="3"/>
  <c r="E553" i="3"/>
  <c r="K553" i="3"/>
  <c r="B553" i="3"/>
  <c r="D553" i="3"/>
  <c r="J553" i="3"/>
  <c r="G553" i="3"/>
  <c r="F553" i="3"/>
  <c r="A555" i="3" l="1"/>
  <c r="H554" i="3"/>
  <c r="I554" i="3"/>
  <c r="B554" i="3"/>
  <c r="E554" i="3"/>
  <c r="K554" i="3"/>
  <c r="C554" i="3"/>
  <c r="D554" i="3"/>
  <c r="J554" i="3"/>
  <c r="G554" i="3"/>
  <c r="F554" i="3"/>
  <c r="A556" i="3" l="1"/>
  <c r="H555" i="3"/>
  <c r="I555" i="3"/>
  <c r="K555" i="3"/>
  <c r="E555" i="3"/>
  <c r="B555" i="3"/>
  <c r="F555" i="3"/>
  <c r="C555" i="3"/>
  <c r="J555" i="3"/>
  <c r="G555" i="3"/>
  <c r="D555" i="3"/>
  <c r="A557" i="3" l="1"/>
  <c r="H556" i="3"/>
  <c r="I556" i="3"/>
  <c r="D556" i="3"/>
  <c r="K556" i="3"/>
  <c r="E556" i="3"/>
  <c r="C556" i="3"/>
  <c r="F556" i="3"/>
  <c r="J556" i="3"/>
  <c r="G556" i="3"/>
  <c r="B556" i="3"/>
  <c r="A558" i="3" l="1"/>
  <c r="H557" i="3"/>
  <c r="I557" i="3"/>
  <c r="F557" i="3"/>
  <c r="E557" i="3"/>
  <c r="C557" i="3"/>
  <c r="B557" i="3"/>
  <c r="K557" i="3"/>
  <c r="J557" i="3"/>
  <c r="G557" i="3"/>
  <c r="D557" i="3"/>
  <c r="A559" i="3" l="1"/>
  <c r="H558" i="3"/>
  <c r="I558" i="3"/>
  <c r="K558" i="3"/>
  <c r="E558" i="3"/>
  <c r="D558" i="3"/>
  <c r="C558" i="3"/>
  <c r="F558" i="3"/>
  <c r="J558" i="3"/>
  <c r="G558" i="3"/>
  <c r="B558" i="3"/>
  <c r="A560" i="3" l="1"/>
  <c r="H559" i="3"/>
  <c r="I559" i="3"/>
  <c r="C559" i="3"/>
  <c r="E559" i="3"/>
  <c r="K559" i="3"/>
  <c r="B559" i="3"/>
  <c r="D559" i="3"/>
  <c r="J559" i="3"/>
  <c r="G559" i="3"/>
  <c r="F559" i="3"/>
  <c r="A561" i="3" l="1"/>
  <c r="H560" i="3"/>
  <c r="I560" i="3"/>
  <c r="C560" i="3"/>
  <c r="E560" i="3"/>
  <c r="K560" i="3"/>
  <c r="B560" i="3"/>
  <c r="F560" i="3"/>
  <c r="J560" i="3"/>
  <c r="G560" i="3"/>
  <c r="D560" i="3"/>
  <c r="A562" i="3" l="1"/>
  <c r="H561" i="3"/>
  <c r="I561" i="3"/>
  <c r="D561" i="3"/>
  <c r="E561" i="3"/>
  <c r="K561" i="3"/>
  <c r="B561" i="3"/>
  <c r="C561" i="3"/>
  <c r="J561" i="3"/>
  <c r="G561" i="3"/>
  <c r="F561" i="3"/>
  <c r="H562" i="3" l="1"/>
  <c r="A563" i="3"/>
  <c r="I562" i="3"/>
  <c r="K562" i="3"/>
  <c r="D562" i="3"/>
  <c r="C562" i="3"/>
  <c r="E562" i="3"/>
  <c r="G562" i="3"/>
  <c r="J562" i="3"/>
  <c r="B562" i="3"/>
  <c r="F562" i="3"/>
  <c r="A564" i="3" l="1"/>
  <c r="H563" i="3"/>
  <c r="I563" i="3"/>
  <c r="B563" i="3"/>
  <c r="K563" i="3"/>
  <c r="E563" i="3"/>
  <c r="C563" i="3"/>
  <c r="D563" i="3"/>
  <c r="J563" i="3"/>
  <c r="G563" i="3"/>
  <c r="F563" i="3"/>
  <c r="A565" i="3" l="1"/>
  <c r="H564" i="3"/>
  <c r="I564" i="3"/>
  <c r="D564" i="3"/>
  <c r="E564" i="3"/>
  <c r="K564" i="3"/>
  <c r="C564" i="3"/>
  <c r="J564" i="3"/>
  <c r="B564" i="3"/>
  <c r="F564" i="3"/>
  <c r="G564" i="3"/>
  <c r="A566" i="3" l="1"/>
  <c r="H565" i="3"/>
  <c r="I565" i="3"/>
  <c r="D565" i="3"/>
  <c r="E565" i="3"/>
  <c r="K565" i="3"/>
  <c r="B565" i="3"/>
  <c r="J565" i="3"/>
  <c r="F565" i="3"/>
  <c r="C565" i="3"/>
  <c r="G565" i="3"/>
  <c r="A567" i="3" l="1"/>
  <c r="H566" i="3"/>
  <c r="I566" i="3"/>
  <c r="D566" i="3"/>
  <c r="K566" i="3"/>
  <c r="E566" i="3"/>
  <c r="B566" i="3"/>
  <c r="J566" i="3"/>
  <c r="F566" i="3"/>
  <c r="C566" i="3"/>
  <c r="G566" i="3"/>
  <c r="A568" i="3" l="1"/>
  <c r="H567" i="3"/>
  <c r="I567" i="3"/>
  <c r="D567" i="3"/>
  <c r="E567" i="3"/>
  <c r="K567" i="3"/>
  <c r="C567" i="3"/>
  <c r="J567" i="3"/>
  <c r="B567" i="3"/>
  <c r="F567" i="3"/>
  <c r="G567" i="3"/>
  <c r="H568" i="3" l="1"/>
  <c r="A569" i="3"/>
  <c r="I568" i="3"/>
  <c r="K568" i="3"/>
  <c r="E568" i="3"/>
  <c r="D568" i="3"/>
  <c r="C568" i="3"/>
  <c r="J568" i="3"/>
  <c r="B568" i="3"/>
  <c r="F568" i="3"/>
  <c r="G568" i="3"/>
  <c r="A570" i="3" l="1"/>
  <c r="H569" i="3"/>
  <c r="I569" i="3"/>
  <c r="C569" i="3"/>
  <c r="E569" i="3"/>
  <c r="K569" i="3"/>
  <c r="B569" i="3"/>
  <c r="J569" i="3"/>
  <c r="D569" i="3"/>
  <c r="F569" i="3"/>
  <c r="G569" i="3"/>
  <c r="H570" i="3" l="1"/>
  <c r="A571" i="3"/>
  <c r="I570" i="3"/>
  <c r="D570" i="3"/>
  <c r="E570" i="3"/>
  <c r="K570" i="3"/>
  <c r="B570" i="3"/>
  <c r="J570" i="3"/>
  <c r="F570" i="3"/>
  <c r="C570" i="3"/>
  <c r="G570" i="3"/>
  <c r="A572" i="3" l="1"/>
  <c r="H571" i="3"/>
  <c r="I571" i="3"/>
  <c r="E571" i="3"/>
  <c r="D571" i="3"/>
  <c r="K571" i="3"/>
  <c r="C571" i="3"/>
  <c r="J571" i="3"/>
  <c r="F571" i="3"/>
  <c r="B571" i="3"/>
  <c r="G571" i="3"/>
  <c r="A573" i="3" l="1"/>
  <c r="H572" i="3"/>
  <c r="I572" i="3"/>
  <c r="B572" i="3"/>
  <c r="E572" i="3"/>
  <c r="K572" i="3"/>
  <c r="C572" i="3"/>
  <c r="J572" i="3"/>
  <c r="F572" i="3"/>
  <c r="D572" i="3"/>
  <c r="G572" i="3"/>
  <c r="A574" i="3" l="1"/>
  <c r="H573" i="3"/>
  <c r="I573" i="3"/>
  <c r="C573" i="3"/>
  <c r="E573" i="3"/>
  <c r="K573" i="3"/>
  <c r="B573" i="3"/>
  <c r="J573" i="3"/>
  <c r="D573" i="3"/>
  <c r="F573" i="3"/>
  <c r="G573" i="3"/>
  <c r="A575" i="3" l="1"/>
  <c r="H574" i="3"/>
  <c r="I574" i="3"/>
  <c r="D574" i="3"/>
  <c r="G574" i="3"/>
  <c r="E574" i="3"/>
  <c r="B574" i="3"/>
  <c r="J574" i="3"/>
  <c r="F574" i="3"/>
  <c r="K574" i="3"/>
  <c r="C574" i="3"/>
  <c r="A576" i="3" l="1"/>
  <c r="H575" i="3"/>
  <c r="I575" i="3"/>
  <c r="K575" i="3"/>
  <c r="J575" i="3"/>
  <c r="G575" i="3"/>
  <c r="F575" i="3"/>
  <c r="E575" i="3"/>
  <c r="D575" i="3"/>
  <c r="C575" i="3"/>
  <c r="B575" i="3"/>
  <c r="A577" i="3" l="1"/>
  <c r="H576" i="3"/>
  <c r="I576" i="3"/>
  <c r="G576" i="3"/>
  <c r="C576" i="3"/>
  <c r="E576" i="3"/>
  <c r="K576" i="3"/>
  <c r="D576" i="3"/>
  <c r="J576" i="3"/>
  <c r="F576" i="3"/>
  <c r="B576" i="3"/>
  <c r="A578" i="3" l="1"/>
  <c r="H577" i="3"/>
  <c r="I577" i="3"/>
  <c r="C577" i="3"/>
  <c r="B577" i="3"/>
  <c r="E577" i="3"/>
  <c r="K577" i="3"/>
  <c r="J577" i="3"/>
  <c r="G577" i="3"/>
  <c r="F577" i="3"/>
  <c r="D577" i="3"/>
  <c r="H578" i="3" l="1"/>
  <c r="A579" i="3"/>
  <c r="I578" i="3"/>
  <c r="K578" i="3"/>
  <c r="D578" i="3"/>
  <c r="B578" i="3"/>
  <c r="E578" i="3"/>
  <c r="G578" i="3"/>
  <c r="F578" i="3"/>
  <c r="C578" i="3"/>
  <c r="J578" i="3"/>
  <c r="A580" i="3" l="1"/>
  <c r="H579" i="3"/>
  <c r="I579" i="3"/>
  <c r="K579" i="3"/>
  <c r="B579" i="3"/>
  <c r="D579" i="3"/>
  <c r="E579" i="3"/>
  <c r="G579" i="3"/>
  <c r="C579" i="3"/>
  <c r="F579" i="3"/>
  <c r="J579" i="3"/>
  <c r="A581" i="3" l="1"/>
  <c r="H580" i="3"/>
  <c r="I580" i="3"/>
  <c r="K580" i="3"/>
  <c r="C580" i="3"/>
  <c r="B580" i="3"/>
  <c r="E580" i="3"/>
  <c r="G580" i="3"/>
  <c r="F580" i="3"/>
  <c r="D580" i="3"/>
  <c r="J580" i="3"/>
  <c r="A582" i="3" l="1"/>
  <c r="H581" i="3"/>
  <c r="I581" i="3"/>
  <c r="C581" i="3"/>
  <c r="D581" i="3"/>
  <c r="B581" i="3"/>
  <c r="E581" i="3"/>
  <c r="K581" i="3"/>
  <c r="F581" i="3"/>
  <c r="G581" i="3"/>
  <c r="J581" i="3"/>
  <c r="A583" i="3" l="1"/>
  <c r="H582" i="3"/>
  <c r="I582" i="3"/>
  <c r="D582" i="3"/>
  <c r="K582" i="3"/>
  <c r="E582" i="3"/>
  <c r="B582" i="3"/>
  <c r="C582" i="3"/>
  <c r="F582" i="3"/>
  <c r="G582" i="3"/>
  <c r="J582" i="3"/>
  <c r="A584" i="3" l="1"/>
  <c r="H583" i="3"/>
  <c r="I583" i="3"/>
  <c r="K583" i="3"/>
  <c r="C583" i="3"/>
  <c r="D583" i="3"/>
  <c r="E583" i="3"/>
  <c r="G583" i="3"/>
  <c r="B583" i="3"/>
  <c r="F583" i="3"/>
  <c r="J583" i="3"/>
  <c r="H584" i="3" l="1"/>
  <c r="A585" i="3"/>
  <c r="I584" i="3"/>
  <c r="E584" i="3"/>
  <c r="C584" i="3"/>
  <c r="B584" i="3"/>
  <c r="K584" i="3"/>
  <c r="G584" i="3"/>
  <c r="F584" i="3"/>
  <c r="D584" i="3"/>
  <c r="J584" i="3"/>
  <c r="A586" i="3" l="1"/>
  <c r="H585" i="3"/>
  <c r="I585" i="3"/>
  <c r="K585" i="3"/>
  <c r="D585" i="3"/>
  <c r="C585" i="3"/>
  <c r="E585" i="3"/>
  <c r="G585" i="3"/>
  <c r="B585" i="3"/>
  <c r="F585" i="3"/>
  <c r="J585" i="3"/>
  <c r="H586" i="3" l="1"/>
  <c r="A587" i="3"/>
  <c r="I586" i="3"/>
  <c r="F586" i="3"/>
  <c r="B586" i="3"/>
  <c r="K586" i="3"/>
  <c r="E586" i="3"/>
  <c r="D586" i="3"/>
  <c r="C586" i="3"/>
  <c r="G586" i="3"/>
  <c r="J586" i="3"/>
  <c r="A588" i="3" l="1"/>
  <c r="H587" i="3"/>
  <c r="I587" i="3"/>
  <c r="K587" i="3"/>
  <c r="C587" i="3"/>
  <c r="D587" i="3"/>
  <c r="E587" i="3"/>
  <c r="G587" i="3"/>
  <c r="B587" i="3"/>
  <c r="F587" i="3"/>
  <c r="J587" i="3"/>
  <c r="A589" i="3" l="1"/>
  <c r="H588" i="3"/>
  <c r="I588" i="3"/>
  <c r="G588" i="3"/>
  <c r="C588" i="3"/>
  <c r="K588" i="3"/>
  <c r="E588" i="3"/>
  <c r="D588" i="3"/>
  <c r="B588" i="3"/>
  <c r="F588" i="3"/>
  <c r="J588" i="3"/>
  <c r="A590" i="3" l="1"/>
  <c r="H589" i="3"/>
  <c r="I589" i="3"/>
  <c r="C589" i="3"/>
  <c r="F589" i="3"/>
  <c r="E589" i="3"/>
  <c r="K589" i="3"/>
  <c r="D589" i="3"/>
  <c r="B589" i="3"/>
  <c r="G589" i="3"/>
  <c r="J589" i="3"/>
  <c r="A591" i="3" l="1"/>
  <c r="H590" i="3"/>
  <c r="I590" i="3"/>
  <c r="K590" i="3"/>
  <c r="C590" i="3"/>
  <c r="B590" i="3"/>
  <c r="E590" i="3"/>
  <c r="G590" i="3"/>
  <c r="F590" i="3"/>
  <c r="D590" i="3"/>
  <c r="J590" i="3"/>
  <c r="A592" i="3" l="1"/>
  <c r="H591" i="3"/>
  <c r="I591" i="3"/>
  <c r="K591" i="3"/>
  <c r="B591" i="3"/>
  <c r="C591" i="3"/>
  <c r="E591" i="3"/>
  <c r="G591" i="3"/>
  <c r="F591" i="3"/>
  <c r="D591" i="3"/>
  <c r="J591" i="3"/>
  <c r="A593" i="3" l="1"/>
  <c r="H592" i="3"/>
  <c r="I592" i="3"/>
  <c r="K592" i="3"/>
  <c r="B592" i="3"/>
  <c r="C592" i="3"/>
  <c r="E592" i="3"/>
  <c r="G592" i="3"/>
  <c r="F592" i="3"/>
  <c r="D592" i="3"/>
  <c r="J592" i="3"/>
  <c r="A594" i="3" l="1"/>
  <c r="H593" i="3"/>
  <c r="I593" i="3"/>
  <c r="E593" i="3"/>
  <c r="B593" i="3"/>
  <c r="D593" i="3"/>
  <c r="K593" i="3"/>
  <c r="G593" i="3"/>
  <c r="C593" i="3"/>
  <c r="F593" i="3"/>
  <c r="J593" i="3"/>
  <c r="H594" i="3" l="1"/>
  <c r="A595" i="3"/>
  <c r="I594" i="3"/>
  <c r="K594" i="3"/>
  <c r="B594" i="3"/>
  <c r="C594" i="3"/>
  <c r="E594" i="3"/>
  <c r="G594" i="3"/>
  <c r="F594" i="3"/>
  <c r="D594" i="3"/>
  <c r="J594" i="3"/>
  <c r="A596" i="3" l="1"/>
  <c r="H595" i="3"/>
  <c r="I595" i="3"/>
  <c r="J595" i="3"/>
  <c r="E595" i="3"/>
  <c r="B595" i="3"/>
  <c r="K595" i="3"/>
  <c r="C595" i="3"/>
  <c r="G595" i="3"/>
  <c r="D595" i="3"/>
  <c r="F595" i="3"/>
  <c r="A597" i="3" l="1"/>
  <c r="H596" i="3"/>
  <c r="I596" i="3"/>
  <c r="B596" i="3"/>
  <c r="C596" i="3"/>
  <c r="K596" i="3"/>
  <c r="E596" i="3"/>
  <c r="G596" i="3"/>
  <c r="D596" i="3"/>
  <c r="F596" i="3"/>
  <c r="J596" i="3"/>
  <c r="A598" i="3" l="1"/>
  <c r="H597" i="3"/>
  <c r="I597" i="3"/>
  <c r="K597" i="3"/>
  <c r="C597" i="3"/>
  <c r="D597" i="3"/>
  <c r="E597" i="3"/>
  <c r="G597" i="3"/>
  <c r="B597" i="3"/>
  <c r="F597" i="3"/>
  <c r="J597" i="3"/>
  <c r="A599" i="3" l="1"/>
  <c r="H598" i="3"/>
  <c r="I598" i="3"/>
  <c r="B598" i="3"/>
  <c r="C598" i="3"/>
  <c r="K598" i="3"/>
  <c r="E598" i="3"/>
  <c r="G598" i="3"/>
  <c r="D598" i="3"/>
  <c r="F598" i="3"/>
  <c r="J598" i="3"/>
  <c r="A600" i="3" l="1"/>
  <c r="H599" i="3"/>
  <c r="I599" i="3"/>
  <c r="E599" i="3"/>
  <c r="K599" i="3"/>
  <c r="C599" i="3"/>
  <c r="B599" i="3"/>
  <c r="G599" i="3"/>
  <c r="F599" i="3"/>
  <c r="D599" i="3"/>
  <c r="J599" i="3"/>
  <c r="H600" i="3" l="1"/>
  <c r="A601" i="3"/>
  <c r="I600" i="3"/>
  <c r="K600" i="3"/>
  <c r="B600" i="3"/>
  <c r="C600" i="3"/>
  <c r="E600" i="3"/>
  <c r="G600" i="3"/>
  <c r="D600" i="3"/>
  <c r="F600" i="3"/>
  <c r="J600" i="3"/>
  <c r="A602" i="3" l="1"/>
  <c r="H601" i="3"/>
  <c r="I601" i="3"/>
  <c r="K601" i="3"/>
  <c r="B601" i="3"/>
  <c r="C601" i="3"/>
  <c r="E601" i="3"/>
  <c r="G601" i="3"/>
  <c r="F601" i="3"/>
  <c r="D601" i="3"/>
  <c r="J601" i="3"/>
  <c r="H602" i="3" l="1"/>
  <c r="A603" i="3"/>
  <c r="I602" i="3"/>
  <c r="K602" i="3"/>
  <c r="B602" i="3"/>
  <c r="C602" i="3"/>
  <c r="E602" i="3"/>
  <c r="G602" i="3"/>
  <c r="F602" i="3"/>
  <c r="D602" i="3"/>
  <c r="J602" i="3"/>
  <c r="A604" i="3" l="1"/>
  <c r="H603" i="3"/>
  <c r="I603" i="3"/>
  <c r="C603" i="3"/>
  <c r="B603" i="3"/>
  <c r="K603" i="3"/>
  <c r="E603" i="3"/>
  <c r="G603" i="3"/>
  <c r="F603" i="3"/>
  <c r="D603" i="3"/>
  <c r="J603" i="3"/>
  <c r="A605" i="3" l="1"/>
  <c r="H604" i="3"/>
  <c r="I604" i="3"/>
  <c r="K604" i="3"/>
  <c r="B604" i="3"/>
  <c r="C604" i="3"/>
  <c r="E604" i="3"/>
  <c r="G604" i="3"/>
  <c r="F604" i="3"/>
  <c r="D604" i="3"/>
  <c r="J604" i="3"/>
  <c r="A606" i="3" l="1"/>
  <c r="H605" i="3"/>
  <c r="I605" i="3"/>
  <c r="K605" i="3"/>
  <c r="B605" i="3"/>
  <c r="C605" i="3"/>
  <c r="E605" i="3"/>
  <c r="G605" i="3"/>
  <c r="F605" i="3"/>
  <c r="D605" i="3"/>
  <c r="J605" i="3"/>
  <c r="A607" i="3" l="1"/>
  <c r="H606" i="3"/>
  <c r="I606" i="3"/>
  <c r="F606" i="3"/>
  <c r="B606" i="3"/>
  <c r="K606" i="3"/>
  <c r="E606" i="3"/>
  <c r="D606" i="3"/>
  <c r="C606" i="3"/>
  <c r="G606" i="3"/>
  <c r="J606" i="3"/>
  <c r="A608" i="3" l="1"/>
  <c r="H607" i="3"/>
  <c r="I607" i="3"/>
  <c r="K607" i="3"/>
  <c r="C607" i="3"/>
  <c r="E607" i="3"/>
  <c r="B607" i="3"/>
  <c r="G607" i="3"/>
  <c r="F607" i="3"/>
  <c r="D607" i="3"/>
  <c r="J607" i="3"/>
  <c r="A609" i="3" l="1"/>
  <c r="H608" i="3"/>
  <c r="I608" i="3"/>
  <c r="K608" i="3"/>
  <c r="D608" i="3"/>
  <c r="C608" i="3"/>
  <c r="E608" i="3"/>
  <c r="G608" i="3"/>
  <c r="F608" i="3"/>
  <c r="B608" i="3"/>
  <c r="J608" i="3"/>
  <c r="A610" i="3" l="1"/>
  <c r="H609" i="3"/>
  <c r="I609" i="3"/>
  <c r="G609" i="3"/>
  <c r="B609" i="3"/>
  <c r="K609" i="3"/>
  <c r="E609" i="3"/>
  <c r="C609" i="3"/>
  <c r="F609" i="3"/>
  <c r="D609" i="3"/>
  <c r="J609" i="3"/>
  <c r="H610" i="3" l="1"/>
  <c r="A611" i="3"/>
  <c r="I610" i="3"/>
  <c r="K610" i="3"/>
  <c r="C610" i="3"/>
  <c r="B610" i="3"/>
  <c r="E610" i="3"/>
  <c r="G610" i="3"/>
  <c r="F610" i="3"/>
  <c r="D610" i="3"/>
  <c r="J610" i="3"/>
  <c r="A612" i="3" l="1"/>
  <c r="H611" i="3"/>
  <c r="I611" i="3"/>
  <c r="K611" i="3"/>
  <c r="F611" i="3"/>
  <c r="B611" i="3"/>
  <c r="E611" i="3"/>
  <c r="C611" i="3"/>
  <c r="D611" i="3"/>
  <c r="G611" i="3"/>
  <c r="J611" i="3"/>
  <c r="A613" i="3" l="1"/>
  <c r="H612" i="3"/>
  <c r="I612" i="3"/>
  <c r="E612" i="3"/>
  <c r="B612" i="3"/>
  <c r="C612" i="3"/>
  <c r="K612" i="3"/>
  <c r="G612" i="3"/>
  <c r="F612" i="3"/>
  <c r="D612" i="3"/>
  <c r="J612" i="3"/>
  <c r="A614" i="3" l="1"/>
  <c r="H613" i="3"/>
  <c r="I613" i="3"/>
  <c r="K613" i="3"/>
  <c r="B613" i="3"/>
  <c r="C613" i="3"/>
  <c r="E613" i="3"/>
  <c r="G613" i="3"/>
  <c r="F613" i="3"/>
  <c r="D613" i="3"/>
  <c r="J613" i="3"/>
  <c r="A615" i="3" l="1"/>
  <c r="H614" i="3"/>
  <c r="I614" i="3"/>
  <c r="K614" i="3"/>
  <c r="B614" i="3"/>
  <c r="C614" i="3"/>
  <c r="E614" i="3"/>
  <c r="G614" i="3"/>
  <c r="F614" i="3"/>
  <c r="D614" i="3"/>
  <c r="J614" i="3"/>
  <c r="H615" i="3" l="1"/>
  <c r="A616" i="3"/>
  <c r="I615" i="3"/>
  <c r="K615" i="3"/>
  <c r="C615" i="3"/>
  <c r="D615" i="3"/>
  <c r="E615" i="3"/>
  <c r="G615" i="3"/>
  <c r="B615" i="3"/>
  <c r="F615" i="3"/>
  <c r="J615" i="3"/>
  <c r="A617" i="3" l="1"/>
  <c r="H616" i="3"/>
  <c r="I616" i="3"/>
  <c r="E616" i="3"/>
  <c r="C616" i="3"/>
  <c r="B616" i="3"/>
  <c r="K616" i="3"/>
  <c r="G616" i="3"/>
  <c r="F616" i="3"/>
  <c r="D616" i="3"/>
  <c r="J616" i="3"/>
  <c r="H617" i="3" l="1"/>
  <c r="A618" i="3"/>
  <c r="I617" i="3"/>
  <c r="E617" i="3"/>
  <c r="K617" i="3"/>
  <c r="D617" i="3"/>
  <c r="C617" i="3"/>
  <c r="G617" i="3"/>
  <c r="B617" i="3"/>
  <c r="F617" i="3"/>
  <c r="J617" i="3"/>
  <c r="A619" i="3" l="1"/>
  <c r="H618" i="3"/>
  <c r="I618" i="3"/>
  <c r="K618" i="3"/>
  <c r="B618" i="3"/>
  <c r="C618" i="3"/>
  <c r="E618" i="3"/>
  <c r="G618" i="3"/>
  <c r="F618" i="3"/>
  <c r="D618" i="3"/>
  <c r="J618" i="3"/>
  <c r="H619" i="3" l="1"/>
  <c r="A620" i="3"/>
  <c r="I619" i="3"/>
  <c r="B619" i="3"/>
  <c r="E619" i="3"/>
  <c r="K619" i="3"/>
  <c r="D619" i="3"/>
  <c r="C619" i="3"/>
  <c r="F619" i="3"/>
  <c r="G619" i="3"/>
  <c r="J619" i="3"/>
  <c r="A621" i="3" l="1"/>
  <c r="H620" i="3"/>
  <c r="I620" i="3"/>
  <c r="K620" i="3"/>
  <c r="B620" i="3"/>
  <c r="D620" i="3"/>
  <c r="E620" i="3"/>
  <c r="G620" i="3"/>
  <c r="C620" i="3"/>
  <c r="F620" i="3"/>
  <c r="J620" i="3"/>
  <c r="H621" i="3" l="1"/>
  <c r="A622" i="3"/>
  <c r="I621" i="3"/>
  <c r="K621" i="3"/>
  <c r="C621" i="3"/>
  <c r="D621" i="3"/>
  <c r="E621" i="3"/>
  <c r="G621" i="3"/>
  <c r="B621" i="3"/>
  <c r="F621" i="3"/>
  <c r="J621" i="3"/>
  <c r="A623" i="3" l="1"/>
  <c r="H622" i="3"/>
  <c r="I622" i="3"/>
  <c r="K622" i="3"/>
  <c r="B622" i="3"/>
  <c r="C622" i="3"/>
  <c r="E622" i="3"/>
  <c r="G622" i="3"/>
  <c r="F622" i="3"/>
  <c r="D622" i="3"/>
  <c r="J622" i="3"/>
  <c r="H623" i="3" l="1"/>
  <c r="A624" i="3"/>
  <c r="I623" i="3"/>
  <c r="C623" i="3"/>
  <c r="B623" i="3"/>
  <c r="K623" i="3"/>
  <c r="E623" i="3"/>
  <c r="D623" i="3"/>
  <c r="F623" i="3"/>
  <c r="G623" i="3"/>
  <c r="J623" i="3"/>
  <c r="A625" i="3" l="1"/>
  <c r="H624" i="3"/>
  <c r="I624" i="3"/>
  <c r="C624" i="3"/>
  <c r="B624" i="3"/>
  <c r="K624" i="3"/>
  <c r="E624" i="3"/>
  <c r="G624" i="3"/>
  <c r="D624" i="3"/>
  <c r="F624" i="3"/>
  <c r="J624" i="3"/>
  <c r="H625" i="3" l="1"/>
  <c r="A626" i="3"/>
  <c r="I625" i="3"/>
  <c r="E625" i="3"/>
  <c r="K625" i="3"/>
  <c r="C625" i="3"/>
  <c r="B625" i="3"/>
  <c r="G625" i="3"/>
  <c r="F625" i="3"/>
  <c r="D625" i="3"/>
  <c r="J625" i="3"/>
  <c r="A627" i="3" l="1"/>
  <c r="H626" i="3"/>
  <c r="I626" i="3"/>
  <c r="G626" i="3"/>
  <c r="K626" i="3"/>
  <c r="E626" i="3"/>
  <c r="B626" i="3"/>
  <c r="C626" i="3"/>
  <c r="F626" i="3"/>
  <c r="D626" i="3"/>
  <c r="J626" i="3"/>
  <c r="H627" i="3" l="1"/>
  <c r="A628" i="3"/>
  <c r="I627" i="3"/>
  <c r="B627" i="3"/>
  <c r="E627" i="3"/>
  <c r="C627" i="3"/>
  <c r="K627" i="3"/>
  <c r="G627" i="3"/>
  <c r="F627" i="3"/>
  <c r="D627" i="3"/>
  <c r="J627" i="3"/>
  <c r="A629" i="3" l="1"/>
  <c r="H628" i="3"/>
  <c r="I628" i="3"/>
  <c r="E628" i="3"/>
  <c r="C628" i="3"/>
  <c r="B628" i="3"/>
  <c r="K628" i="3"/>
  <c r="G628" i="3"/>
  <c r="F628" i="3"/>
  <c r="D628" i="3"/>
  <c r="J628" i="3"/>
  <c r="H629" i="3" l="1"/>
  <c r="A630" i="3"/>
  <c r="I629" i="3"/>
  <c r="K629" i="3"/>
  <c r="B629" i="3"/>
  <c r="D629" i="3"/>
  <c r="E629" i="3"/>
  <c r="G629" i="3"/>
  <c r="F629" i="3"/>
  <c r="C629" i="3"/>
  <c r="J629" i="3"/>
  <c r="A631" i="3" l="1"/>
  <c r="H630" i="3"/>
  <c r="I630" i="3"/>
  <c r="E630" i="3"/>
  <c r="K630" i="3"/>
  <c r="B630" i="3"/>
  <c r="D630" i="3"/>
  <c r="G630" i="3"/>
  <c r="F630" i="3"/>
  <c r="C630" i="3"/>
  <c r="J630" i="3"/>
  <c r="H631" i="3" l="1"/>
  <c r="A632" i="3"/>
  <c r="I631" i="3"/>
  <c r="K631" i="3"/>
  <c r="B631" i="3"/>
  <c r="C631" i="3"/>
  <c r="E631" i="3"/>
  <c r="G631" i="3"/>
  <c r="F631" i="3"/>
  <c r="D631" i="3"/>
  <c r="J631" i="3"/>
  <c r="A633" i="3" l="1"/>
  <c r="H632" i="3"/>
  <c r="I632" i="3"/>
  <c r="K632" i="3"/>
  <c r="B632" i="3"/>
  <c r="E632" i="3"/>
  <c r="C632" i="3"/>
  <c r="F632" i="3"/>
  <c r="G632" i="3"/>
  <c r="D632" i="3"/>
  <c r="J632" i="3"/>
  <c r="H633" i="3" l="1"/>
  <c r="A634" i="3"/>
  <c r="I633" i="3"/>
  <c r="K633" i="3"/>
  <c r="C633" i="3"/>
  <c r="B633" i="3"/>
  <c r="E633" i="3"/>
  <c r="G633" i="3"/>
  <c r="F633" i="3"/>
  <c r="D633" i="3"/>
  <c r="J633" i="3"/>
  <c r="A635" i="3" l="1"/>
  <c r="H634" i="3"/>
  <c r="I634" i="3"/>
  <c r="K634" i="3"/>
  <c r="B634" i="3"/>
  <c r="C634" i="3"/>
  <c r="E634" i="3"/>
  <c r="G634" i="3"/>
  <c r="D634" i="3"/>
  <c r="F634" i="3"/>
  <c r="J634" i="3"/>
  <c r="H635" i="3" l="1"/>
  <c r="A636" i="3"/>
  <c r="I635" i="3"/>
  <c r="C635" i="3"/>
  <c r="B635" i="3"/>
  <c r="E635" i="3"/>
  <c r="K635" i="3"/>
  <c r="G635" i="3"/>
  <c r="F635" i="3"/>
  <c r="D635" i="3"/>
  <c r="J635" i="3"/>
  <c r="A637" i="3" l="1"/>
  <c r="H636" i="3"/>
  <c r="I636" i="3"/>
  <c r="K636" i="3"/>
  <c r="B636" i="3"/>
  <c r="D636" i="3"/>
  <c r="E636" i="3"/>
  <c r="G636" i="3"/>
  <c r="C636" i="3"/>
  <c r="F636" i="3"/>
  <c r="J636" i="3"/>
  <c r="H637" i="3" l="1"/>
  <c r="A638" i="3"/>
  <c r="I637" i="3"/>
  <c r="K637" i="3"/>
  <c r="B637" i="3"/>
  <c r="E637" i="3"/>
  <c r="C637" i="3"/>
  <c r="G637" i="3"/>
  <c r="F637" i="3"/>
  <c r="D637" i="3"/>
  <c r="J637" i="3"/>
  <c r="A639" i="3" l="1"/>
  <c r="H638" i="3"/>
  <c r="I638" i="3"/>
  <c r="K638" i="3"/>
  <c r="D638" i="3"/>
  <c r="C638" i="3"/>
  <c r="E638" i="3"/>
  <c r="G638" i="3"/>
  <c r="B638" i="3"/>
  <c r="F638" i="3"/>
  <c r="J638" i="3"/>
  <c r="H639" i="3" l="1"/>
  <c r="A640" i="3"/>
  <c r="I639" i="3"/>
  <c r="K639" i="3"/>
  <c r="C639" i="3"/>
  <c r="D639" i="3"/>
  <c r="E639" i="3"/>
  <c r="G639" i="3"/>
  <c r="B639" i="3"/>
  <c r="F639" i="3"/>
  <c r="J639" i="3"/>
  <c r="A641" i="3" l="1"/>
  <c r="H640" i="3"/>
  <c r="I640" i="3"/>
  <c r="K640" i="3"/>
  <c r="C640" i="3"/>
  <c r="B640" i="3"/>
  <c r="E640" i="3"/>
  <c r="G640" i="3"/>
  <c r="F640" i="3"/>
  <c r="D640" i="3"/>
  <c r="J640" i="3"/>
  <c r="H641" i="3" l="1"/>
  <c r="A642" i="3"/>
  <c r="I641" i="3"/>
  <c r="K641" i="3"/>
  <c r="B641" i="3"/>
  <c r="C641" i="3"/>
  <c r="E641" i="3"/>
  <c r="G641" i="3"/>
  <c r="F641" i="3"/>
  <c r="D641" i="3"/>
  <c r="J641" i="3"/>
  <c r="A643" i="3" l="1"/>
  <c r="H642" i="3"/>
  <c r="I642" i="3"/>
  <c r="C642" i="3"/>
  <c r="B642" i="3"/>
  <c r="E642" i="3"/>
  <c r="K642" i="3"/>
  <c r="D642" i="3"/>
  <c r="F642" i="3"/>
  <c r="G642" i="3"/>
  <c r="J642" i="3"/>
  <c r="H643" i="3" l="1"/>
  <c r="A644" i="3"/>
  <c r="I643" i="3"/>
  <c r="K643" i="3"/>
  <c r="B643" i="3"/>
  <c r="C643" i="3"/>
  <c r="E643" i="3"/>
  <c r="G643" i="3"/>
  <c r="F643" i="3"/>
  <c r="D643" i="3"/>
  <c r="J643" i="3"/>
  <c r="A645" i="3" l="1"/>
  <c r="H644" i="3"/>
  <c r="I644" i="3"/>
  <c r="E644" i="3"/>
  <c r="K644" i="3"/>
  <c r="D644" i="3"/>
  <c r="C644" i="3"/>
  <c r="G644" i="3"/>
  <c r="B644" i="3"/>
  <c r="F644" i="3"/>
  <c r="J644" i="3"/>
  <c r="H645" i="3" l="1"/>
  <c r="A646" i="3"/>
  <c r="I645" i="3"/>
  <c r="K645" i="3"/>
  <c r="B645" i="3"/>
  <c r="C645" i="3"/>
  <c r="E645" i="3"/>
  <c r="G645" i="3"/>
  <c r="D645" i="3"/>
  <c r="F645" i="3"/>
  <c r="J645" i="3"/>
  <c r="A647" i="3" l="1"/>
  <c r="H646" i="3"/>
  <c r="I646" i="3"/>
  <c r="K646" i="3"/>
  <c r="B646" i="3"/>
  <c r="C646" i="3"/>
  <c r="E646" i="3"/>
  <c r="G646" i="3"/>
  <c r="F646" i="3"/>
  <c r="D646" i="3"/>
  <c r="J646" i="3"/>
  <c r="H647" i="3" l="1"/>
  <c r="A648" i="3"/>
  <c r="I647" i="3"/>
  <c r="D647" i="3"/>
  <c r="C647" i="3"/>
  <c r="K647" i="3"/>
  <c r="E647" i="3"/>
  <c r="B647" i="3"/>
  <c r="F647" i="3"/>
  <c r="G647" i="3"/>
  <c r="J647" i="3"/>
  <c r="A649" i="3" l="1"/>
  <c r="H648" i="3"/>
  <c r="I648" i="3"/>
  <c r="K648" i="3"/>
  <c r="B648" i="3"/>
  <c r="D648" i="3"/>
  <c r="E648" i="3"/>
  <c r="G648" i="3"/>
  <c r="F648" i="3"/>
  <c r="C648" i="3"/>
  <c r="J648" i="3"/>
  <c r="H649" i="3" l="1"/>
  <c r="A650" i="3"/>
  <c r="I649" i="3"/>
  <c r="K649" i="3"/>
  <c r="B649" i="3"/>
  <c r="C649" i="3"/>
  <c r="E649" i="3"/>
  <c r="G649" i="3"/>
  <c r="D649" i="3"/>
  <c r="F649" i="3"/>
  <c r="J649" i="3"/>
  <c r="A651" i="3" l="1"/>
  <c r="H650" i="3"/>
  <c r="I650" i="3"/>
  <c r="F650" i="3"/>
  <c r="B650" i="3"/>
  <c r="K650" i="3"/>
  <c r="E650" i="3"/>
  <c r="D650" i="3"/>
  <c r="C650" i="3"/>
  <c r="G650" i="3"/>
  <c r="J650" i="3"/>
  <c r="H651" i="3" l="1"/>
  <c r="A652" i="3"/>
  <c r="I651" i="3"/>
  <c r="K651" i="3"/>
  <c r="B651" i="3"/>
  <c r="D651" i="3"/>
  <c r="E651" i="3"/>
  <c r="G651" i="3"/>
  <c r="F651" i="3"/>
  <c r="C651" i="3"/>
  <c r="J651" i="3"/>
  <c r="A653" i="3" l="1"/>
  <c r="H652" i="3"/>
  <c r="I652" i="3"/>
  <c r="K652" i="3"/>
  <c r="B652" i="3"/>
  <c r="C652" i="3"/>
  <c r="E652" i="3"/>
  <c r="G652" i="3"/>
  <c r="D652" i="3"/>
  <c r="F652" i="3"/>
  <c r="J652" i="3"/>
  <c r="H653" i="3" l="1"/>
  <c r="A654" i="3"/>
  <c r="I653" i="3"/>
  <c r="G653" i="3"/>
  <c r="C653" i="3"/>
  <c r="B653" i="3"/>
  <c r="K653" i="3"/>
  <c r="E653" i="3"/>
  <c r="F653" i="3"/>
  <c r="D653" i="3"/>
  <c r="J653" i="3"/>
  <c r="A655" i="3" l="1"/>
  <c r="H654" i="3"/>
  <c r="I654" i="3"/>
  <c r="G654" i="3"/>
  <c r="K654" i="3"/>
  <c r="C654" i="3"/>
  <c r="E654" i="3"/>
  <c r="B654" i="3"/>
  <c r="F654" i="3"/>
  <c r="D654" i="3"/>
  <c r="J654" i="3"/>
  <c r="H655" i="3" l="1"/>
  <c r="A656" i="3"/>
  <c r="I655" i="3"/>
  <c r="K655" i="3"/>
  <c r="B655" i="3"/>
  <c r="D655" i="3"/>
  <c r="E655" i="3"/>
  <c r="G655" i="3"/>
  <c r="C655" i="3"/>
  <c r="F655" i="3"/>
  <c r="J655" i="3"/>
  <c r="A657" i="3" l="1"/>
  <c r="H656" i="3"/>
  <c r="I656" i="3"/>
  <c r="K656" i="3"/>
  <c r="C656" i="3"/>
  <c r="D656" i="3"/>
  <c r="E656" i="3"/>
  <c r="G656" i="3"/>
  <c r="B656" i="3"/>
  <c r="F656" i="3"/>
  <c r="J656" i="3"/>
  <c r="H657" i="3" l="1"/>
  <c r="A658" i="3"/>
  <c r="I657" i="3"/>
  <c r="K657" i="3"/>
  <c r="B657" i="3"/>
  <c r="C657" i="3"/>
  <c r="E657" i="3"/>
  <c r="G657" i="3"/>
  <c r="F657" i="3"/>
  <c r="D657" i="3"/>
  <c r="J657" i="3"/>
  <c r="A659" i="3" l="1"/>
  <c r="H658" i="3"/>
  <c r="I658" i="3"/>
  <c r="K658" i="3"/>
  <c r="E658" i="3"/>
  <c r="C658" i="3"/>
  <c r="B658" i="3"/>
  <c r="D658" i="3"/>
  <c r="G658" i="3"/>
  <c r="F658" i="3"/>
  <c r="J658" i="3"/>
  <c r="H659" i="3" l="1"/>
  <c r="A660" i="3"/>
  <c r="I659" i="3"/>
  <c r="E659" i="3"/>
  <c r="C659" i="3"/>
  <c r="B659" i="3"/>
  <c r="K659" i="3"/>
  <c r="G659" i="3"/>
  <c r="F659" i="3"/>
  <c r="D659" i="3"/>
  <c r="J659" i="3"/>
  <c r="A661" i="3" l="1"/>
  <c r="H660" i="3"/>
  <c r="I660" i="3"/>
  <c r="B660" i="3"/>
  <c r="D660" i="3"/>
  <c r="K660" i="3"/>
  <c r="E660" i="3"/>
  <c r="C660" i="3"/>
  <c r="F660" i="3"/>
  <c r="G660" i="3"/>
  <c r="J660" i="3"/>
  <c r="H661" i="3" l="1"/>
  <c r="A662" i="3"/>
  <c r="I661" i="3"/>
  <c r="G661" i="3"/>
  <c r="B661" i="3"/>
  <c r="K661" i="3"/>
  <c r="E661" i="3"/>
  <c r="D661" i="3"/>
  <c r="C661" i="3"/>
  <c r="F661" i="3"/>
  <c r="J661" i="3"/>
  <c r="A663" i="3" l="1"/>
  <c r="H662" i="3"/>
  <c r="I662" i="3"/>
  <c r="K662" i="3"/>
  <c r="B662" i="3"/>
  <c r="D662" i="3"/>
  <c r="E662" i="3"/>
  <c r="G662" i="3"/>
  <c r="F662" i="3"/>
  <c r="C662" i="3"/>
  <c r="J662" i="3"/>
  <c r="H663" i="3" l="1"/>
  <c r="A664" i="3"/>
  <c r="I663" i="3"/>
  <c r="E663" i="3"/>
  <c r="K663" i="3"/>
  <c r="D663" i="3"/>
  <c r="B663" i="3"/>
  <c r="G663" i="3"/>
  <c r="C663" i="3"/>
  <c r="F663" i="3"/>
  <c r="J663" i="3"/>
  <c r="A665" i="3" l="1"/>
  <c r="H664" i="3"/>
  <c r="I664" i="3"/>
  <c r="K664" i="3"/>
  <c r="E664" i="3"/>
  <c r="D664" i="3"/>
  <c r="B664" i="3"/>
  <c r="G664" i="3"/>
  <c r="F664" i="3"/>
  <c r="C664" i="3"/>
  <c r="J664" i="3"/>
  <c r="H665" i="3" l="1"/>
  <c r="A666" i="3"/>
  <c r="I665" i="3"/>
  <c r="K665" i="3"/>
  <c r="C665" i="3"/>
  <c r="B665" i="3"/>
  <c r="E665" i="3"/>
  <c r="G665" i="3"/>
  <c r="F665" i="3"/>
  <c r="D665" i="3"/>
  <c r="J665" i="3"/>
  <c r="A667" i="3" l="1"/>
  <c r="H666" i="3"/>
  <c r="I666" i="3"/>
  <c r="K666" i="3"/>
  <c r="B666" i="3"/>
  <c r="C666" i="3"/>
  <c r="E666" i="3"/>
  <c r="G666" i="3"/>
  <c r="F666" i="3"/>
  <c r="D666" i="3"/>
  <c r="J666" i="3"/>
  <c r="H667" i="3" l="1"/>
  <c r="A668" i="3"/>
  <c r="I667" i="3"/>
  <c r="K667" i="3"/>
  <c r="E667" i="3"/>
  <c r="C667" i="3"/>
  <c r="B667" i="3"/>
  <c r="G667" i="3"/>
  <c r="F667" i="3"/>
  <c r="D667" i="3"/>
  <c r="J667" i="3"/>
  <c r="A669" i="3" l="1"/>
  <c r="H668" i="3"/>
  <c r="I668" i="3"/>
  <c r="K668" i="3"/>
  <c r="B668" i="3"/>
  <c r="D668" i="3"/>
  <c r="E668" i="3"/>
  <c r="G668" i="3"/>
  <c r="C668" i="3"/>
  <c r="F668" i="3"/>
  <c r="J668" i="3"/>
  <c r="H669" i="3" l="1"/>
  <c r="A670" i="3"/>
  <c r="I669" i="3"/>
  <c r="E669" i="3"/>
  <c r="K669" i="3"/>
  <c r="D669" i="3"/>
  <c r="B669" i="3"/>
  <c r="G669" i="3"/>
  <c r="F669" i="3"/>
  <c r="C669" i="3"/>
  <c r="J669" i="3"/>
  <c r="A671" i="3" l="1"/>
  <c r="H670" i="3"/>
  <c r="I670" i="3"/>
  <c r="K670" i="3"/>
  <c r="D670" i="3"/>
  <c r="B670" i="3"/>
  <c r="E670" i="3"/>
  <c r="C670" i="3"/>
  <c r="F670" i="3"/>
  <c r="G670" i="3"/>
  <c r="J670" i="3"/>
  <c r="H671" i="3" l="1"/>
  <c r="A672" i="3"/>
  <c r="I671" i="3"/>
  <c r="K671" i="3"/>
  <c r="B671" i="3"/>
  <c r="C671" i="3"/>
  <c r="E671" i="3"/>
  <c r="G671" i="3"/>
  <c r="D671" i="3"/>
  <c r="F671" i="3"/>
  <c r="J671" i="3"/>
  <c r="A673" i="3" l="1"/>
  <c r="H672" i="3"/>
  <c r="I672" i="3"/>
  <c r="K672" i="3"/>
  <c r="B672" i="3"/>
  <c r="C672" i="3"/>
  <c r="E672" i="3"/>
  <c r="G672" i="3"/>
  <c r="F672" i="3"/>
  <c r="D672" i="3"/>
  <c r="J672" i="3"/>
  <c r="H673" i="3" l="1"/>
  <c r="A674" i="3"/>
  <c r="I673" i="3"/>
  <c r="E673" i="3"/>
  <c r="F673" i="3"/>
  <c r="K673" i="3"/>
  <c r="C673" i="3"/>
  <c r="D673" i="3"/>
  <c r="B673" i="3"/>
  <c r="G673" i="3"/>
  <c r="J673" i="3"/>
  <c r="A675" i="3" l="1"/>
  <c r="H674" i="3"/>
  <c r="I674" i="3"/>
  <c r="G674" i="3"/>
  <c r="E674" i="3"/>
  <c r="K674" i="3"/>
  <c r="D674" i="3"/>
  <c r="C674" i="3"/>
  <c r="F674" i="3"/>
  <c r="B674" i="3"/>
  <c r="J674" i="3"/>
  <c r="H675" i="3" l="1"/>
  <c r="A676" i="3"/>
  <c r="I675" i="3"/>
  <c r="K675" i="3"/>
  <c r="B675" i="3"/>
  <c r="C675" i="3"/>
  <c r="E675" i="3"/>
  <c r="G675" i="3"/>
  <c r="F675" i="3"/>
  <c r="D675" i="3"/>
  <c r="J675" i="3"/>
  <c r="A677" i="3" l="1"/>
  <c r="H676" i="3"/>
  <c r="I676" i="3"/>
  <c r="K676" i="3"/>
  <c r="B676" i="3"/>
  <c r="D676" i="3"/>
  <c r="E676" i="3"/>
  <c r="G676" i="3"/>
  <c r="C676" i="3"/>
  <c r="F676" i="3"/>
  <c r="J676" i="3"/>
  <c r="H677" i="3" l="1"/>
  <c r="A678" i="3"/>
  <c r="I677" i="3"/>
  <c r="K677" i="3"/>
  <c r="C677" i="3"/>
  <c r="B677" i="3"/>
  <c r="E677" i="3"/>
  <c r="G677" i="3"/>
  <c r="F677" i="3"/>
  <c r="D677" i="3"/>
  <c r="J677" i="3"/>
  <c r="A679" i="3" l="1"/>
  <c r="H678" i="3"/>
  <c r="I678" i="3"/>
  <c r="B678" i="3"/>
  <c r="E678" i="3"/>
  <c r="D678" i="3"/>
  <c r="G678" i="3"/>
  <c r="C678" i="3"/>
  <c r="K678" i="3"/>
  <c r="F678" i="3"/>
  <c r="J678" i="3"/>
  <c r="H679" i="3" l="1"/>
  <c r="A680" i="3"/>
  <c r="I679" i="3"/>
  <c r="K679" i="3"/>
  <c r="F679" i="3"/>
  <c r="G679" i="3"/>
  <c r="E679" i="3"/>
  <c r="D679" i="3"/>
  <c r="B679" i="3"/>
  <c r="C679" i="3"/>
  <c r="J679" i="3"/>
  <c r="A681" i="3" l="1"/>
  <c r="H680" i="3"/>
  <c r="I680" i="3"/>
  <c r="D680" i="3"/>
  <c r="B680" i="3"/>
  <c r="K680" i="3"/>
  <c r="E680" i="3"/>
  <c r="C680" i="3"/>
  <c r="F680" i="3"/>
  <c r="G680" i="3"/>
  <c r="J680" i="3"/>
  <c r="H681" i="3" l="1"/>
  <c r="A682" i="3"/>
  <c r="I681" i="3"/>
  <c r="K681" i="3"/>
  <c r="B681" i="3"/>
  <c r="D681" i="3"/>
  <c r="E681" i="3"/>
  <c r="G681" i="3"/>
  <c r="C681" i="3"/>
  <c r="F681" i="3"/>
  <c r="J681" i="3"/>
  <c r="A683" i="3" l="1"/>
  <c r="H682" i="3"/>
  <c r="I682" i="3"/>
  <c r="G682" i="3"/>
  <c r="C682" i="3"/>
  <c r="K682" i="3"/>
  <c r="E682" i="3"/>
  <c r="D682" i="3"/>
  <c r="B682" i="3"/>
  <c r="F682" i="3"/>
  <c r="J682" i="3"/>
  <c r="H683" i="3" l="1"/>
  <c r="A684" i="3"/>
  <c r="I683" i="3"/>
  <c r="K683" i="3"/>
  <c r="C683" i="3"/>
  <c r="D683" i="3"/>
  <c r="E683" i="3"/>
  <c r="G683" i="3"/>
  <c r="B683" i="3"/>
  <c r="F683" i="3"/>
  <c r="J683" i="3"/>
  <c r="A685" i="3" l="1"/>
  <c r="H684" i="3"/>
  <c r="I684" i="3"/>
  <c r="D684" i="3"/>
  <c r="K684" i="3"/>
  <c r="B684" i="3"/>
  <c r="E684" i="3"/>
  <c r="G684" i="3"/>
  <c r="F684" i="3"/>
  <c r="C684" i="3"/>
  <c r="J684" i="3"/>
  <c r="H685" i="3" l="1"/>
  <c r="A686" i="3"/>
  <c r="I685" i="3"/>
  <c r="D685" i="3"/>
  <c r="K685" i="3"/>
  <c r="B685" i="3"/>
  <c r="E685" i="3"/>
  <c r="G685" i="3"/>
  <c r="F685" i="3"/>
  <c r="C685" i="3"/>
  <c r="J685" i="3"/>
  <c r="A687" i="3" l="1"/>
  <c r="H686" i="3"/>
  <c r="I686" i="3"/>
  <c r="C686" i="3"/>
  <c r="E686" i="3"/>
  <c r="D686" i="3"/>
  <c r="G686" i="3"/>
  <c r="K686" i="3"/>
  <c r="F686" i="3"/>
  <c r="B686" i="3"/>
  <c r="J686" i="3"/>
  <c r="H687" i="3" l="1"/>
  <c r="A688" i="3"/>
  <c r="I687" i="3"/>
  <c r="K687" i="3"/>
  <c r="B687" i="3"/>
  <c r="C687" i="3"/>
  <c r="E687" i="3"/>
  <c r="G687" i="3"/>
  <c r="F687" i="3"/>
  <c r="D687" i="3"/>
  <c r="J687" i="3"/>
  <c r="A689" i="3" l="1"/>
  <c r="H688" i="3"/>
  <c r="I688" i="3"/>
  <c r="K688" i="3"/>
  <c r="B688" i="3"/>
  <c r="C688" i="3"/>
  <c r="E688" i="3"/>
  <c r="G688" i="3"/>
  <c r="F688" i="3"/>
  <c r="D688" i="3"/>
  <c r="J688" i="3"/>
  <c r="H689" i="3" l="1"/>
  <c r="A690" i="3"/>
  <c r="I689" i="3"/>
  <c r="K689" i="3"/>
  <c r="B689" i="3"/>
  <c r="D689" i="3"/>
  <c r="E689" i="3"/>
  <c r="G689" i="3"/>
  <c r="C689" i="3"/>
  <c r="F689" i="3"/>
  <c r="J689" i="3"/>
  <c r="A691" i="3" l="1"/>
  <c r="H690" i="3"/>
  <c r="I690" i="3"/>
  <c r="K690" i="3"/>
  <c r="C690" i="3"/>
  <c r="D690" i="3"/>
  <c r="E690" i="3"/>
  <c r="G690" i="3"/>
  <c r="F690" i="3"/>
  <c r="B690" i="3"/>
  <c r="J690" i="3"/>
  <c r="H691" i="3" l="1"/>
  <c r="A692" i="3"/>
  <c r="I691" i="3"/>
  <c r="B691" i="3"/>
  <c r="K691" i="3"/>
  <c r="D691" i="3"/>
  <c r="E691" i="3"/>
  <c r="G691" i="3"/>
  <c r="F691" i="3"/>
  <c r="C691" i="3"/>
  <c r="J691" i="3"/>
  <c r="A693" i="3" l="1"/>
  <c r="H692" i="3"/>
  <c r="I692" i="3"/>
  <c r="C692" i="3"/>
  <c r="D692" i="3"/>
  <c r="K692" i="3"/>
  <c r="E692" i="3"/>
  <c r="B692" i="3"/>
  <c r="F692" i="3"/>
  <c r="G692" i="3"/>
  <c r="J692" i="3"/>
  <c r="H693" i="3" l="1"/>
  <c r="A694" i="3"/>
  <c r="I693" i="3"/>
  <c r="G693" i="3"/>
  <c r="B693" i="3"/>
  <c r="K693" i="3"/>
  <c r="E693" i="3"/>
  <c r="C693" i="3"/>
  <c r="F693" i="3"/>
  <c r="D693" i="3"/>
  <c r="J693" i="3"/>
  <c r="A695" i="3" l="1"/>
  <c r="H694" i="3"/>
  <c r="I694" i="3"/>
  <c r="K694" i="3"/>
  <c r="B694" i="3"/>
  <c r="C694" i="3"/>
  <c r="E694" i="3"/>
  <c r="G694" i="3"/>
  <c r="F694" i="3"/>
  <c r="D694" i="3"/>
  <c r="J694" i="3"/>
  <c r="H695" i="3" l="1"/>
  <c r="A696" i="3"/>
  <c r="I695" i="3"/>
  <c r="K695" i="3"/>
  <c r="B695" i="3"/>
  <c r="C695" i="3"/>
  <c r="E695" i="3"/>
  <c r="G695" i="3"/>
  <c r="F695" i="3"/>
  <c r="D695" i="3"/>
  <c r="J695" i="3"/>
  <c r="A697" i="3" l="1"/>
  <c r="H696" i="3"/>
  <c r="I696" i="3"/>
  <c r="K696" i="3"/>
  <c r="B696" i="3"/>
  <c r="C696" i="3"/>
  <c r="E696" i="3"/>
  <c r="G696" i="3"/>
  <c r="D696" i="3"/>
  <c r="F696" i="3"/>
  <c r="J696" i="3"/>
  <c r="H697" i="3" l="1"/>
  <c r="A698" i="3"/>
  <c r="I697" i="3"/>
  <c r="K697" i="3"/>
  <c r="D697" i="3"/>
  <c r="G697" i="3"/>
  <c r="B697" i="3"/>
  <c r="E697" i="3"/>
  <c r="F697" i="3"/>
  <c r="C697" i="3"/>
  <c r="J697" i="3"/>
  <c r="A699" i="3" l="1"/>
  <c r="H698" i="3"/>
  <c r="I698" i="3"/>
  <c r="G698" i="3"/>
  <c r="B698" i="3"/>
  <c r="K698" i="3"/>
  <c r="E698" i="3"/>
  <c r="C698" i="3"/>
  <c r="F698" i="3"/>
  <c r="D698" i="3"/>
  <c r="J698" i="3"/>
  <c r="H699" i="3" l="1"/>
  <c r="A700" i="3"/>
  <c r="I699" i="3"/>
  <c r="E699" i="3"/>
  <c r="B699" i="3"/>
  <c r="C699" i="3"/>
  <c r="K699" i="3"/>
  <c r="G699" i="3"/>
  <c r="F699" i="3"/>
  <c r="D699" i="3"/>
  <c r="J699" i="3"/>
  <c r="A701" i="3" l="1"/>
  <c r="H700" i="3"/>
  <c r="I700" i="3"/>
  <c r="B700" i="3"/>
  <c r="D700" i="3"/>
  <c r="E700" i="3"/>
  <c r="C700" i="3"/>
  <c r="K700" i="3"/>
  <c r="F700" i="3"/>
  <c r="G700" i="3"/>
  <c r="J700" i="3"/>
  <c r="H701" i="3" l="1"/>
  <c r="A702" i="3"/>
  <c r="I701" i="3"/>
  <c r="D701" i="3"/>
  <c r="E701" i="3"/>
  <c r="K701" i="3"/>
  <c r="B701" i="3"/>
  <c r="G701" i="3"/>
  <c r="F701" i="3"/>
  <c r="C701" i="3"/>
  <c r="J701" i="3"/>
  <c r="A703" i="3" l="1"/>
  <c r="H702" i="3"/>
  <c r="I702" i="3"/>
  <c r="E702" i="3"/>
  <c r="K702" i="3"/>
  <c r="B702" i="3"/>
  <c r="D702" i="3"/>
  <c r="G702" i="3"/>
  <c r="F702" i="3"/>
  <c r="C702" i="3"/>
  <c r="J702" i="3"/>
  <c r="H703" i="3" l="1"/>
  <c r="A704" i="3"/>
  <c r="I703" i="3"/>
  <c r="K703" i="3"/>
  <c r="B703" i="3"/>
  <c r="C703" i="3"/>
  <c r="E703" i="3"/>
  <c r="G703" i="3"/>
  <c r="F703" i="3"/>
  <c r="D703" i="3"/>
  <c r="J703" i="3"/>
  <c r="A705" i="3" l="1"/>
  <c r="H704" i="3"/>
  <c r="I704" i="3"/>
  <c r="K704" i="3"/>
  <c r="E704" i="3"/>
  <c r="C704" i="3"/>
  <c r="D704" i="3"/>
  <c r="G704" i="3"/>
  <c r="B704" i="3"/>
  <c r="F704" i="3"/>
  <c r="J704" i="3"/>
  <c r="H705" i="3" l="1"/>
  <c r="A706" i="3"/>
  <c r="I705" i="3"/>
  <c r="K705" i="3"/>
  <c r="C705" i="3"/>
  <c r="B705" i="3"/>
  <c r="E705" i="3"/>
  <c r="G705" i="3"/>
  <c r="F705" i="3"/>
  <c r="D705" i="3"/>
  <c r="J705" i="3"/>
  <c r="A707" i="3" l="1"/>
  <c r="H706" i="3"/>
  <c r="I706" i="3"/>
  <c r="E706" i="3"/>
  <c r="C706" i="3"/>
  <c r="D706" i="3"/>
  <c r="K706" i="3"/>
  <c r="G706" i="3"/>
  <c r="B706" i="3"/>
  <c r="F706" i="3"/>
  <c r="J706" i="3"/>
  <c r="H707" i="3" l="1"/>
  <c r="A708" i="3"/>
  <c r="I707" i="3"/>
  <c r="E707" i="3"/>
  <c r="F707" i="3"/>
  <c r="K707" i="3"/>
  <c r="B707" i="3"/>
  <c r="D707" i="3"/>
  <c r="C707" i="3"/>
  <c r="G707" i="3"/>
  <c r="J707" i="3"/>
  <c r="A709" i="3" l="1"/>
  <c r="H708" i="3"/>
  <c r="I708" i="3"/>
  <c r="G708" i="3"/>
  <c r="C708" i="3"/>
  <c r="K708" i="3"/>
  <c r="E708" i="3"/>
  <c r="D708" i="3"/>
  <c r="B708" i="3"/>
  <c r="F708" i="3"/>
  <c r="J708" i="3"/>
  <c r="H709" i="3" l="1"/>
  <c r="A710" i="3"/>
  <c r="I709" i="3"/>
  <c r="E709" i="3"/>
  <c r="B709" i="3"/>
  <c r="C709" i="3"/>
  <c r="K709" i="3"/>
  <c r="G709" i="3"/>
  <c r="F709" i="3"/>
  <c r="D709" i="3"/>
  <c r="J709" i="3"/>
  <c r="A711" i="3" l="1"/>
  <c r="H710" i="3"/>
  <c r="I710" i="3"/>
  <c r="E710" i="3"/>
  <c r="F710" i="3"/>
  <c r="C710" i="3"/>
  <c r="K710" i="3"/>
  <c r="G710" i="3"/>
  <c r="D710" i="3"/>
  <c r="B710" i="3"/>
  <c r="J710" i="3"/>
  <c r="H711" i="3" l="1"/>
  <c r="A712" i="3"/>
  <c r="I711" i="3"/>
  <c r="K711" i="3"/>
  <c r="B711" i="3"/>
  <c r="C711" i="3"/>
  <c r="E711" i="3"/>
  <c r="G711" i="3"/>
  <c r="F711" i="3"/>
  <c r="D711" i="3"/>
  <c r="J711" i="3"/>
  <c r="A713" i="3" l="1"/>
  <c r="H712" i="3"/>
  <c r="I712" i="3"/>
  <c r="K712" i="3"/>
  <c r="D712" i="3"/>
  <c r="C712" i="3"/>
  <c r="E712" i="3"/>
  <c r="G712" i="3"/>
  <c r="F712" i="3"/>
  <c r="B712" i="3"/>
  <c r="J712" i="3"/>
  <c r="H713" i="3" l="1"/>
  <c r="A714" i="3"/>
  <c r="I713" i="3"/>
  <c r="E713" i="3"/>
  <c r="K713" i="3"/>
  <c r="D713" i="3"/>
  <c r="B713" i="3"/>
  <c r="G713" i="3"/>
  <c r="F713" i="3"/>
  <c r="C713" i="3"/>
  <c r="J713" i="3"/>
  <c r="A715" i="3" l="1"/>
  <c r="H714" i="3"/>
  <c r="I714" i="3"/>
  <c r="F714" i="3"/>
  <c r="B714" i="3"/>
  <c r="K714" i="3"/>
  <c r="E714" i="3"/>
  <c r="C714" i="3"/>
  <c r="D714" i="3"/>
  <c r="G714" i="3"/>
  <c r="J714" i="3"/>
  <c r="H715" i="3" l="1"/>
  <c r="A716" i="3"/>
  <c r="I715" i="3"/>
  <c r="G715" i="3"/>
  <c r="E715" i="3"/>
  <c r="K715" i="3"/>
  <c r="D715" i="3"/>
  <c r="C715" i="3"/>
  <c r="F715" i="3"/>
  <c r="B715" i="3"/>
  <c r="J715" i="3"/>
  <c r="A717" i="3" l="1"/>
  <c r="H716" i="3"/>
  <c r="I716" i="3"/>
  <c r="F716" i="3"/>
  <c r="K716" i="3"/>
  <c r="D716" i="3"/>
  <c r="E716" i="3"/>
  <c r="G716" i="3"/>
  <c r="B716" i="3"/>
  <c r="C716" i="3"/>
  <c r="J716" i="3"/>
  <c r="H717" i="3" l="1"/>
  <c r="A718" i="3"/>
  <c r="I717" i="3"/>
  <c r="C717" i="3"/>
  <c r="B717" i="3"/>
  <c r="K717" i="3"/>
  <c r="E717" i="3"/>
  <c r="D717" i="3"/>
  <c r="F717" i="3"/>
  <c r="G717" i="3"/>
  <c r="J717" i="3"/>
  <c r="A719" i="3" l="1"/>
  <c r="H718" i="3"/>
  <c r="I718" i="3"/>
  <c r="B718" i="3"/>
  <c r="E718" i="3"/>
  <c r="C718" i="3"/>
  <c r="G718" i="3"/>
  <c r="D718" i="3"/>
  <c r="F718" i="3"/>
  <c r="K718" i="3"/>
  <c r="J718" i="3"/>
  <c r="H719" i="3" l="1"/>
  <c r="A720" i="3"/>
  <c r="I719" i="3"/>
  <c r="G719" i="3"/>
  <c r="B719" i="3"/>
  <c r="K719" i="3"/>
  <c r="E719" i="3"/>
  <c r="C719" i="3"/>
  <c r="D719" i="3"/>
  <c r="F719" i="3"/>
  <c r="J719" i="3"/>
  <c r="A721" i="3" l="1"/>
  <c r="H720" i="3"/>
  <c r="I720" i="3"/>
  <c r="K720" i="3"/>
  <c r="B720" i="3"/>
  <c r="C720" i="3"/>
  <c r="E720" i="3"/>
  <c r="G720" i="3"/>
  <c r="F720" i="3"/>
  <c r="D720" i="3"/>
  <c r="J720" i="3"/>
  <c r="H721" i="3" l="1"/>
  <c r="A722" i="3"/>
  <c r="I721" i="3"/>
  <c r="K721" i="3"/>
  <c r="B721" i="3"/>
  <c r="C721" i="3"/>
  <c r="E721" i="3"/>
  <c r="G721" i="3"/>
  <c r="F721" i="3"/>
  <c r="D721" i="3"/>
  <c r="J721" i="3"/>
  <c r="A723" i="3" l="1"/>
  <c r="H722" i="3"/>
  <c r="I722" i="3"/>
  <c r="F722" i="3"/>
  <c r="E722" i="3"/>
  <c r="B722" i="3"/>
  <c r="K722" i="3"/>
  <c r="G722" i="3"/>
  <c r="D722" i="3"/>
  <c r="C722" i="3"/>
  <c r="J722" i="3"/>
  <c r="H723" i="3" l="1"/>
  <c r="A724" i="3"/>
  <c r="I723" i="3"/>
  <c r="E723" i="3"/>
  <c r="K723" i="3"/>
  <c r="D723" i="3"/>
  <c r="C723" i="3"/>
  <c r="G723" i="3"/>
  <c r="B723" i="3"/>
  <c r="F723" i="3"/>
  <c r="J723" i="3"/>
  <c r="A725" i="3" l="1"/>
  <c r="H724" i="3"/>
  <c r="I724" i="3"/>
  <c r="E724" i="3"/>
  <c r="K724" i="3"/>
  <c r="D724" i="3"/>
  <c r="B724" i="3"/>
  <c r="G724" i="3"/>
  <c r="C724" i="3"/>
  <c r="F724" i="3"/>
  <c r="J724" i="3"/>
  <c r="H725" i="3" l="1"/>
  <c r="A726" i="3"/>
  <c r="I725" i="3"/>
  <c r="D725" i="3"/>
  <c r="E725" i="3"/>
  <c r="C725" i="3"/>
  <c r="K725" i="3"/>
  <c r="G725" i="3"/>
  <c r="F725" i="3"/>
  <c r="B725" i="3"/>
  <c r="J725" i="3"/>
  <c r="A727" i="3" l="1"/>
  <c r="H726" i="3"/>
  <c r="I726" i="3"/>
  <c r="C726" i="3"/>
  <c r="F726" i="3"/>
  <c r="E726" i="3"/>
  <c r="D726" i="3"/>
  <c r="K726" i="3"/>
  <c r="B726" i="3"/>
  <c r="G726" i="3"/>
  <c r="J726" i="3"/>
  <c r="H727" i="3" l="1"/>
  <c r="A728" i="3"/>
  <c r="I727" i="3"/>
  <c r="G727" i="3"/>
  <c r="B727" i="3"/>
  <c r="E727" i="3"/>
  <c r="K727" i="3"/>
  <c r="C727" i="3"/>
  <c r="F727" i="3"/>
  <c r="D727" i="3"/>
  <c r="J727" i="3"/>
  <c r="A729" i="3" l="1"/>
  <c r="H728" i="3"/>
  <c r="I728" i="3"/>
  <c r="K728" i="3"/>
  <c r="B728" i="3"/>
  <c r="C728" i="3"/>
  <c r="E728" i="3"/>
  <c r="G728" i="3"/>
  <c r="F728" i="3"/>
  <c r="D728" i="3"/>
  <c r="J728" i="3"/>
  <c r="H729" i="3" l="1"/>
  <c r="A730" i="3"/>
  <c r="I729" i="3"/>
  <c r="D729" i="3"/>
  <c r="C729" i="3"/>
  <c r="K729" i="3"/>
  <c r="E729" i="3"/>
  <c r="G729" i="3"/>
  <c r="B729" i="3"/>
  <c r="F729" i="3"/>
  <c r="J729" i="3"/>
  <c r="A731" i="3" l="1"/>
  <c r="H730" i="3"/>
  <c r="I730" i="3"/>
  <c r="K730" i="3"/>
  <c r="E730" i="3"/>
  <c r="D730" i="3"/>
  <c r="B730" i="3"/>
  <c r="G730" i="3"/>
  <c r="F730" i="3"/>
  <c r="C730" i="3"/>
  <c r="J730" i="3"/>
  <c r="H731" i="3" l="1"/>
  <c r="A732" i="3"/>
  <c r="I731" i="3"/>
  <c r="C731" i="3"/>
  <c r="D731" i="3"/>
  <c r="K731" i="3"/>
  <c r="E731" i="3"/>
  <c r="G731" i="3"/>
  <c r="B731" i="3"/>
  <c r="J731" i="3"/>
  <c r="F731" i="3"/>
  <c r="A733" i="3" l="1"/>
  <c r="H732" i="3"/>
  <c r="I732" i="3"/>
  <c r="G732" i="3"/>
  <c r="J732" i="3"/>
  <c r="K732" i="3"/>
  <c r="D732" i="3"/>
  <c r="C732" i="3"/>
  <c r="B732" i="3"/>
  <c r="E732" i="3"/>
  <c r="F732" i="3"/>
  <c r="H733" i="3" l="1"/>
  <c r="A734" i="3"/>
  <c r="I733" i="3"/>
  <c r="D733" i="3"/>
  <c r="E733" i="3"/>
  <c r="K733" i="3"/>
  <c r="C733" i="3"/>
  <c r="G733" i="3"/>
  <c r="F733" i="3"/>
  <c r="J733" i="3"/>
  <c r="B733" i="3"/>
  <c r="A735" i="3" l="1"/>
  <c r="H734" i="3"/>
  <c r="I734" i="3"/>
  <c r="C734" i="3"/>
  <c r="J734" i="3"/>
  <c r="K734" i="3"/>
  <c r="D734" i="3"/>
  <c r="E734" i="3"/>
  <c r="G734" i="3"/>
  <c r="F734" i="3"/>
  <c r="B734" i="3"/>
  <c r="H735" i="3" l="1"/>
  <c r="A736" i="3"/>
  <c r="I735" i="3"/>
  <c r="C735" i="3"/>
  <c r="D735" i="3"/>
  <c r="E735" i="3"/>
  <c r="K735" i="3"/>
  <c r="G735" i="3"/>
  <c r="J735" i="3"/>
  <c r="F735" i="3"/>
  <c r="B735" i="3"/>
  <c r="A737" i="3" l="1"/>
  <c r="H736" i="3"/>
  <c r="I736" i="3"/>
  <c r="B736" i="3"/>
  <c r="G736" i="3"/>
  <c r="C736" i="3"/>
  <c r="K736" i="3"/>
  <c r="E736" i="3"/>
  <c r="J736" i="3"/>
  <c r="F736" i="3"/>
  <c r="D736" i="3"/>
  <c r="H737" i="3" l="1"/>
  <c r="A738" i="3"/>
  <c r="I737" i="3"/>
  <c r="F737" i="3"/>
  <c r="B737" i="3"/>
  <c r="E737" i="3"/>
  <c r="G737" i="3"/>
  <c r="D737" i="3"/>
  <c r="J737" i="3"/>
  <c r="K737" i="3"/>
  <c r="C737" i="3"/>
  <c r="A739" i="3" l="1"/>
  <c r="H738" i="3"/>
  <c r="I738" i="3"/>
  <c r="D738" i="3"/>
  <c r="G738" i="3"/>
  <c r="E738" i="3"/>
  <c r="B738" i="3"/>
  <c r="K738" i="3"/>
  <c r="J738" i="3"/>
  <c r="F738" i="3"/>
  <c r="C738" i="3"/>
  <c r="H739" i="3" l="1"/>
  <c r="A740" i="3"/>
  <c r="I739" i="3"/>
  <c r="C739" i="3"/>
  <c r="B739" i="3"/>
  <c r="E739" i="3"/>
  <c r="K739" i="3"/>
  <c r="G739" i="3"/>
  <c r="J739" i="3"/>
  <c r="F739" i="3"/>
  <c r="D739" i="3"/>
  <c r="A741" i="3" l="1"/>
  <c r="H740" i="3"/>
  <c r="I740" i="3"/>
  <c r="D740" i="3"/>
  <c r="G740" i="3"/>
  <c r="E740" i="3"/>
  <c r="K740" i="3"/>
  <c r="B740" i="3"/>
  <c r="J740" i="3"/>
  <c r="C740" i="3"/>
  <c r="F740" i="3"/>
  <c r="H741" i="3" l="1"/>
  <c r="A742" i="3"/>
  <c r="I741" i="3"/>
  <c r="C741" i="3"/>
  <c r="F741" i="3"/>
  <c r="K741" i="3"/>
  <c r="B741" i="3"/>
  <c r="E741" i="3"/>
  <c r="J741" i="3"/>
  <c r="G741" i="3"/>
  <c r="D741" i="3"/>
  <c r="A743" i="3" l="1"/>
  <c r="H742" i="3"/>
  <c r="I742" i="3"/>
  <c r="K742" i="3"/>
  <c r="G742" i="3"/>
  <c r="D742" i="3"/>
  <c r="B742" i="3"/>
  <c r="E742" i="3"/>
  <c r="J742" i="3"/>
  <c r="F742" i="3"/>
  <c r="C742" i="3"/>
  <c r="H743" i="3" l="1"/>
  <c r="A744" i="3"/>
  <c r="I743" i="3"/>
  <c r="B743" i="3"/>
  <c r="C743" i="3"/>
  <c r="K743" i="3"/>
  <c r="E743" i="3"/>
  <c r="G743" i="3"/>
  <c r="J743" i="3"/>
  <c r="F743" i="3"/>
  <c r="D743" i="3"/>
  <c r="A745" i="3" l="1"/>
  <c r="H744" i="3"/>
  <c r="I744" i="3"/>
  <c r="B744" i="3"/>
  <c r="G744" i="3"/>
  <c r="C744" i="3"/>
  <c r="K744" i="3"/>
  <c r="E744" i="3"/>
  <c r="J744" i="3"/>
  <c r="D744" i="3"/>
  <c r="F744" i="3"/>
  <c r="H745" i="3" l="1"/>
  <c r="A746" i="3"/>
  <c r="I745" i="3"/>
  <c r="D745" i="3"/>
  <c r="C745" i="3"/>
  <c r="E745" i="3"/>
  <c r="K745" i="3"/>
  <c r="G745" i="3"/>
  <c r="J745" i="3"/>
  <c r="B745" i="3"/>
  <c r="F745" i="3"/>
  <c r="A747" i="3" l="1"/>
  <c r="H746" i="3"/>
  <c r="I746" i="3"/>
  <c r="D746" i="3"/>
  <c r="G746" i="3"/>
  <c r="E746" i="3"/>
  <c r="K746" i="3"/>
  <c r="B746" i="3"/>
  <c r="J746" i="3"/>
  <c r="C746" i="3"/>
  <c r="F746" i="3"/>
  <c r="H747" i="3" l="1"/>
  <c r="A748" i="3"/>
  <c r="I747" i="3"/>
  <c r="E747" i="3"/>
  <c r="K747" i="3"/>
  <c r="G747" i="3"/>
  <c r="J747" i="3"/>
  <c r="B747" i="3"/>
  <c r="D747" i="3"/>
  <c r="C747" i="3"/>
  <c r="F747" i="3"/>
  <c r="A749" i="3" l="1"/>
  <c r="H748" i="3"/>
  <c r="I748" i="3"/>
  <c r="E748" i="3"/>
  <c r="K748" i="3"/>
  <c r="B748" i="3"/>
  <c r="J748" i="3"/>
  <c r="D748" i="3"/>
  <c r="F748" i="3"/>
  <c r="C748" i="3"/>
  <c r="G748" i="3"/>
  <c r="H749" i="3" l="1"/>
  <c r="A750" i="3"/>
  <c r="I749" i="3"/>
  <c r="B749" i="3"/>
  <c r="K749" i="3"/>
  <c r="E749" i="3"/>
  <c r="J749" i="3"/>
  <c r="G749" i="3"/>
  <c r="D749" i="3"/>
  <c r="C749" i="3"/>
  <c r="F749" i="3"/>
  <c r="A751" i="3" l="1"/>
  <c r="H750" i="3"/>
  <c r="I750" i="3"/>
  <c r="C750" i="3"/>
  <c r="D750" i="3"/>
  <c r="E750" i="3"/>
  <c r="J750" i="3"/>
  <c r="F750" i="3"/>
  <c r="B750" i="3"/>
  <c r="K750" i="3"/>
  <c r="G750" i="3"/>
  <c r="H751" i="3" l="1"/>
  <c r="A752" i="3"/>
  <c r="I751" i="3"/>
  <c r="E751" i="3"/>
  <c r="B751" i="3"/>
  <c r="G751" i="3"/>
  <c r="J751" i="3"/>
  <c r="F751" i="3"/>
  <c r="D751" i="3"/>
  <c r="C751" i="3"/>
  <c r="K751" i="3"/>
  <c r="A753" i="3" l="1"/>
  <c r="H752" i="3"/>
  <c r="I752" i="3"/>
  <c r="B752" i="3"/>
  <c r="E752" i="3"/>
  <c r="K752" i="3"/>
  <c r="J752" i="3"/>
  <c r="F752" i="3"/>
  <c r="D752" i="3"/>
  <c r="C752" i="3"/>
  <c r="G752" i="3"/>
  <c r="H753" i="3" l="1"/>
  <c r="A754" i="3"/>
  <c r="I753" i="3"/>
  <c r="E753" i="3"/>
  <c r="K753" i="3"/>
  <c r="G753" i="3"/>
  <c r="J753" i="3"/>
  <c r="D753" i="3"/>
  <c r="F753" i="3"/>
  <c r="C753" i="3"/>
  <c r="B753" i="3"/>
  <c r="A755" i="3" l="1"/>
  <c r="H754" i="3"/>
  <c r="I754" i="3"/>
  <c r="C754" i="3"/>
  <c r="E754" i="3"/>
  <c r="B754" i="3"/>
  <c r="J754" i="3"/>
  <c r="F754" i="3"/>
  <c r="D754" i="3"/>
  <c r="K754" i="3"/>
  <c r="G754" i="3"/>
  <c r="H755" i="3" l="1"/>
  <c r="A756" i="3"/>
  <c r="I755" i="3"/>
  <c r="K755" i="3"/>
  <c r="D755" i="3"/>
  <c r="G755" i="3"/>
  <c r="J755" i="3"/>
  <c r="F755" i="3"/>
  <c r="B755" i="3"/>
  <c r="C755" i="3"/>
  <c r="E755" i="3"/>
  <c r="A757" i="3" l="1"/>
  <c r="H756" i="3"/>
  <c r="I756" i="3"/>
  <c r="E756" i="3"/>
  <c r="K756" i="3"/>
  <c r="C756" i="3"/>
  <c r="J756" i="3"/>
  <c r="F756" i="3"/>
  <c r="D756" i="3"/>
  <c r="B756" i="3"/>
  <c r="G756" i="3"/>
  <c r="H757" i="3" l="1"/>
  <c r="A758" i="3"/>
  <c r="I757" i="3"/>
  <c r="B757" i="3"/>
  <c r="K757" i="3"/>
  <c r="E757" i="3"/>
  <c r="J757" i="3"/>
  <c r="G757" i="3"/>
  <c r="F757" i="3"/>
  <c r="C757" i="3"/>
  <c r="D757" i="3"/>
  <c r="A759" i="3" l="1"/>
  <c r="H758" i="3"/>
  <c r="I758" i="3"/>
  <c r="D758" i="3"/>
  <c r="K758" i="3"/>
  <c r="C758" i="3"/>
  <c r="J758" i="3"/>
  <c r="F758" i="3"/>
  <c r="B758" i="3"/>
  <c r="E758" i="3"/>
  <c r="G758" i="3"/>
  <c r="H759" i="3" l="1"/>
  <c r="A760" i="3"/>
  <c r="I759" i="3"/>
  <c r="E759" i="3"/>
  <c r="K759" i="3"/>
  <c r="G759" i="3"/>
  <c r="J759" i="3"/>
  <c r="C759" i="3"/>
  <c r="F759" i="3"/>
  <c r="D759" i="3"/>
  <c r="B759" i="3"/>
  <c r="A761" i="3" l="1"/>
  <c r="H760" i="3"/>
  <c r="I760" i="3"/>
  <c r="B760" i="3"/>
  <c r="K760" i="3"/>
  <c r="D760" i="3"/>
  <c r="J760" i="3"/>
  <c r="C760" i="3"/>
  <c r="F760" i="3"/>
  <c r="E760" i="3"/>
  <c r="G760" i="3"/>
  <c r="H761" i="3" l="1"/>
  <c r="A762" i="3"/>
  <c r="I761" i="3"/>
  <c r="E761" i="3"/>
  <c r="K761" i="3"/>
  <c r="G761" i="3"/>
  <c r="J761" i="3"/>
  <c r="F761" i="3"/>
  <c r="C761" i="3"/>
  <c r="D761" i="3"/>
  <c r="B761" i="3"/>
  <c r="A763" i="3" l="1"/>
  <c r="H762" i="3"/>
  <c r="I762" i="3"/>
  <c r="D762" i="3"/>
  <c r="K762" i="3"/>
  <c r="E762" i="3"/>
  <c r="J762" i="3"/>
  <c r="B762" i="3"/>
  <c r="F762" i="3"/>
  <c r="C762" i="3"/>
  <c r="G762" i="3"/>
  <c r="H763" i="3" l="1"/>
  <c r="A764" i="3"/>
  <c r="I763" i="3"/>
  <c r="C763" i="3"/>
  <c r="E763" i="3"/>
  <c r="K763" i="3"/>
  <c r="J763" i="3"/>
  <c r="G763" i="3"/>
  <c r="D763" i="3"/>
  <c r="F763" i="3"/>
  <c r="B763" i="3"/>
  <c r="A765" i="3" l="1"/>
  <c r="H764" i="3"/>
  <c r="I764" i="3"/>
  <c r="C764" i="3"/>
  <c r="E764" i="3"/>
  <c r="B764" i="3"/>
  <c r="J764" i="3"/>
  <c r="K764" i="3"/>
  <c r="F764" i="3"/>
  <c r="G764" i="3"/>
  <c r="D764" i="3"/>
  <c r="H765" i="3" l="1"/>
  <c r="A766" i="3"/>
  <c r="I765" i="3"/>
  <c r="D765" i="3"/>
  <c r="K765" i="3"/>
  <c r="E765" i="3"/>
  <c r="J765" i="3"/>
  <c r="G765" i="3"/>
  <c r="F765" i="3"/>
  <c r="B765" i="3"/>
  <c r="C765" i="3"/>
  <c r="A767" i="3" l="1"/>
  <c r="H766" i="3"/>
  <c r="I766" i="3"/>
  <c r="E766" i="3"/>
  <c r="K766" i="3"/>
  <c r="B766" i="3"/>
  <c r="J766" i="3"/>
  <c r="D766" i="3"/>
  <c r="F766" i="3"/>
  <c r="C766" i="3"/>
  <c r="G766" i="3"/>
  <c r="H767" i="3" l="1"/>
  <c r="A768" i="3"/>
  <c r="I767" i="3"/>
  <c r="E767" i="3"/>
  <c r="D767" i="3"/>
  <c r="B767" i="3"/>
  <c r="K767" i="3"/>
  <c r="C767" i="3"/>
  <c r="G767" i="3"/>
  <c r="J767" i="3"/>
  <c r="F767" i="3"/>
  <c r="A769" i="3" l="1"/>
  <c r="H768" i="3"/>
  <c r="I768" i="3"/>
  <c r="E768" i="3"/>
  <c r="D768" i="3"/>
  <c r="K768" i="3"/>
  <c r="J768" i="3"/>
  <c r="F768" i="3"/>
  <c r="B768" i="3"/>
  <c r="C768" i="3"/>
  <c r="G768" i="3"/>
  <c r="H769" i="3" l="1"/>
  <c r="A770" i="3"/>
  <c r="I769" i="3"/>
  <c r="C769" i="3"/>
  <c r="B769" i="3"/>
  <c r="G769" i="3"/>
  <c r="J769" i="3"/>
  <c r="D769" i="3"/>
  <c r="F769" i="3"/>
  <c r="E769" i="3"/>
  <c r="K769" i="3"/>
  <c r="A771" i="3" l="1"/>
  <c r="H770" i="3"/>
  <c r="I770" i="3"/>
  <c r="C770" i="3"/>
  <c r="K770" i="3"/>
  <c r="B770" i="3"/>
  <c r="J770" i="3"/>
  <c r="F770" i="3"/>
  <c r="D770" i="3"/>
  <c r="E770" i="3"/>
  <c r="G770" i="3"/>
  <c r="H771" i="3" l="1"/>
  <c r="A772" i="3"/>
  <c r="I771" i="3"/>
  <c r="C771" i="3"/>
  <c r="K771" i="3"/>
  <c r="E771" i="3"/>
  <c r="J771" i="3"/>
  <c r="G771" i="3"/>
  <c r="D771" i="3"/>
  <c r="B771" i="3"/>
  <c r="F771" i="3"/>
  <c r="A773" i="3" l="1"/>
  <c r="H772" i="3"/>
  <c r="I772" i="3"/>
  <c r="E772" i="3"/>
  <c r="K772" i="3"/>
  <c r="B772" i="3"/>
  <c r="J772" i="3"/>
  <c r="D772" i="3"/>
  <c r="F772" i="3"/>
  <c r="C772" i="3"/>
  <c r="G772" i="3"/>
  <c r="H773" i="3" l="1"/>
  <c r="A774" i="3"/>
  <c r="I773" i="3"/>
  <c r="K773" i="3"/>
  <c r="D773" i="3"/>
  <c r="E773" i="3"/>
  <c r="J773" i="3"/>
  <c r="G773" i="3"/>
  <c r="B773" i="3"/>
  <c r="C773" i="3"/>
  <c r="F773" i="3"/>
  <c r="A775" i="3" l="1"/>
  <c r="H774" i="3"/>
  <c r="I774" i="3"/>
  <c r="D774" i="3"/>
  <c r="G774" i="3"/>
  <c r="B774" i="3"/>
  <c r="J774" i="3"/>
  <c r="E774" i="3"/>
  <c r="K774" i="3"/>
  <c r="F774" i="3"/>
  <c r="C774" i="3"/>
  <c r="H775" i="3" l="1"/>
  <c r="A776" i="3"/>
  <c r="I775" i="3"/>
  <c r="E775" i="3"/>
  <c r="K775" i="3"/>
  <c r="G775" i="3"/>
  <c r="J775" i="3"/>
  <c r="F775" i="3"/>
  <c r="D775" i="3"/>
  <c r="C775" i="3"/>
  <c r="B775" i="3"/>
  <c r="A777" i="3" l="1"/>
  <c r="H776" i="3"/>
  <c r="I776" i="3"/>
  <c r="K776" i="3"/>
  <c r="E776" i="3"/>
  <c r="C776" i="3"/>
  <c r="J776" i="3"/>
  <c r="F776" i="3"/>
  <c r="D776" i="3"/>
  <c r="B776" i="3"/>
  <c r="G776" i="3"/>
  <c r="H777" i="3" l="1"/>
  <c r="A778" i="3"/>
  <c r="I777" i="3"/>
  <c r="K777" i="3"/>
  <c r="E777" i="3"/>
  <c r="G777" i="3"/>
  <c r="J777" i="3"/>
  <c r="F777" i="3"/>
  <c r="D777" i="3"/>
  <c r="B777" i="3"/>
  <c r="C777" i="3"/>
  <c r="A779" i="3" l="1"/>
  <c r="H778" i="3"/>
  <c r="I778" i="3"/>
  <c r="E778" i="3"/>
  <c r="K778" i="3"/>
  <c r="B778" i="3"/>
  <c r="J778" i="3"/>
  <c r="D778" i="3"/>
  <c r="F778" i="3"/>
  <c r="C778" i="3"/>
  <c r="G778" i="3"/>
  <c r="H779" i="3" l="1"/>
  <c r="A780" i="3"/>
  <c r="I779" i="3"/>
  <c r="D779" i="3"/>
  <c r="K779" i="3"/>
  <c r="E779" i="3"/>
  <c r="J779" i="3"/>
  <c r="F779" i="3"/>
  <c r="C779" i="3"/>
  <c r="G779" i="3"/>
  <c r="B779" i="3"/>
  <c r="A781" i="3" l="1"/>
  <c r="H780" i="3"/>
  <c r="I780" i="3"/>
  <c r="K780" i="3"/>
  <c r="D780" i="3"/>
  <c r="E780" i="3"/>
  <c r="J780" i="3"/>
  <c r="F780" i="3"/>
  <c r="C780" i="3"/>
  <c r="B780" i="3"/>
  <c r="G780" i="3"/>
  <c r="H781" i="3" l="1"/>
  <c r="A782" i="3"/>
  <c r="I781" i="3"/>
  <c r="C781" i="3"/>
  <c r="E781" i="3"/>
  <c r="G781" i="3"/>
  <c r="J781" i="3"/>
  <c r="F781" i="3"/>
  <c r="D781" i="3"/>
  <c r="K781" i="3"/>
  <c r="B781" i="3"/>
  <c r="A783" i="3" l="1"/>
  <c r="H782" i="3"/>
  <c r="I782" i="3"/>
  <c r="E782" i="3"/>
  <c r="K782" i="3"/>
  <c r="G782" i="3"/>
  <c r="D782" i="3"/>
  <c r="F782" i="3"/>
  <c r="C782" i="3"/>
  <c r="B782" i="3"/>
  <c r="J782" i="3"/>
  <c r="H783" i="3" l="1"/>
  <c r="A784" i="3"/>
  <c r="I783" i="3"/>
  <c r="E783" i="3"/>
  <c r="K783" i="3"/>
  <c r="J783" i="3"/>
  <c r="G783" i="3"/>
  <c r="F783" i="3"/>
  <c r="D783" i="3"/>
  <c r="B783" i="3"/>
  <c r="C783" i="3"/>
  <c r="A785" i="3" l="1"/>
  <c r="H784" i="3"/>
  <c r="I784" i="3"/>
  <c r="C784" i="3"/>
  <c r="E784" i="3"/>
  <c r="J784" i="3"/>
  <c r="G784" i="3"/>
  <c r="B784" i="3"/>
  <c r="F784" i="3"/>
  <c r="K784" i="3"/>
  <c r="D784" i="3"/>
  <c r="H785" i="3" l="1"/>
  <c r="A786" i="3"/>
  <c r="I785" i="3"/>
  <c r="E785" i="3"/>
  <c r="F785" i="3"/>
  <c r="J785" i="3"/>
  <c r="G785" i="3"/>
  <c r="D785" i="3"/>
  <c r="C785" i="3"/>
  <c r="K785" i="3"/>
  <c r="B785" i="3"/>
  <c r="A787" i="3" l="1"/>
  <c r="H786" i="3"/>
  <c r="I786" i="3"/>
  <c r="B786" i="3"/>
  <c r="K786" i="3"/>
  <c r="E786" i="3"/>
  <c r="G786" i="3"/>
  <c r="F786" i="3"/>
  <c r="D786" i="3"/>
  <c r="J786" i="3"/>
  <c r="C786" i="3"/>
  <c r="H787" i="3" l="1"/>
  <c r="A788" i="3"/>
  <c r="I787" i="3"/>
  <c r="B787" i="3"/>
  <c r="E787" i="3"/>
  <c r="J787" i="3"/>
  <c r="G787" i="3"/>
  <c r="F787" i="3"/>
  <c r="D787" i="3"/>
  <c r="K787" i="3"/>
  <c r="C787" i="3"/>
  <c r="A789" i="3" l="1"/>
  <c r="H788" i="3"/>
  <c r="I788" i="3"/>
  <c r="B788" i="3"/>
  <c r="E788" i="3"/>
  <c r="J788" i="3"/>
  <c r="G788" i="3"/>
  <c r="F788" i="3"/>
  <c r="D788" i="3"/>
  <c r="K788" i="3"/>
  <c r="C788" i="3"/>
  <c r="H789" i="3" l="1"/>
  <c r="A790" i="3"/>
  <c r="I789" i="3"/>
  <c r="K789" i="3"/>
  <c r="G789" i="3"/>
  <c r="J789" i="3"/>
  <c r="D789" i="3"/>
  <c r="F789" i="3"/>
  <c r="B789" i="3"/>
  <c r="E789" i="3"/>
  <c r="C789" i="3"/>
  <c r="A791" i="3" l="1"/>
  <c r="H790" i="3"/>
  <c r="I790" i="3"/>
  <c r="B790" i="3"/>
  <c r="K790" i="3"/>
  <c r="J790" i="3"/>
  <c r="G790" i="3"/>
  <c r="F790" i="3"/>
  <c r="C790" i="3"/>
  <c r="E790" i="3"/>
  <c r="D790" i="3"/>
  <c r="H791" i="3" l="1"/>
  <c r="A792" i="3"/>
  <c r="I791" i="3"/>
  <c r="E791" i="3"/>
  <c r="K791" i="3"/>
  <c r="J791" i="3"/>
  <c r="G791" i="3"/>
  <c r="F791" i="3"/>
  <c r="D791" i="3"/>
  <c r="B791" i="3"/>
  <c r="C791" i="3"/>
  <c r="A793" i="3" l="1"/>
  <c r="H792" i="3"/>
  <c r="I792" i="3"/>
  <c r="E792" i="3"/>
  <c r="K792" i="3"/>
  <c r="J792" i="3"/>
  <c r="G792" i="3"/>
  <c r="B792" i="3"/>
  <c r="F792" i="3"/>
  <c r="C792" i="3"/>
  <c r="D792" i="3"/>
  <c r="H793" i="3" l="1"/>
  <c r="A794" i="3"/>
  <c r="I793" i="3"/>
  <c r="E793" i="3"/>
  <c r="C793" i="3"/>
  <c r="B793" i="3"/>
  <c r="G793" i="3"/>
  <c r="K793" i="3"/>
  <c r="D793" i="3"/>
  <c r="J793" i="3"/>
  <c r="F793" i="3"/>
  <c r="A795" i="3" l="1"/>
  <c r="H794" i="3"/>
  <c r="I794" i="3"/>
  <c r="B794" i="3"/>
  <c r="K794" i="3"/>
  <c r="J794" i="3"/>
  <c r="G794" i="3"/>
  <c r="F794" i="3"/>
  <c r="D794" i="3"/>
  <c r="E794" i="3"/>
  <c r="C794" i="3"/>
  <c r="H795" i="3" l="1"/>
  <c r="A796" i="3"/>
  <c r="I795" i="3"/>
  <c r="E795" i="3"/>
  <c r="K795" i="3"/>
  <c r="J795" i="3"/>
  <c r="G795" i="3"/>
  <c r="B795" i="3"/>
  <c r="F795" i="3"/>
  <c r="C795" i="3"/>
  <c r="D795" i="3"/>
  <c r="A797" i="3" l="1"/>
  <c r="H796" i="3"/>
  <c r="I796" i="3"/>
  <c r="C796" i="3"/>
  <c r="E796" i="3"/>
  <c r="K796" i="3"/>
  <c r="G796" i="3"/>
  <c r="F796" i="3"/>
  <c r="D796" i="3"/>
  <c r="J796" i="3"/>
  <c r="B796" i="3"/>
  <c r="H797" i="3" l="1"/>
  <c r="A798" i="3"/>
  <c r="I797" i="3"/>
  <c r="E797" i="3"/>
  <c r="K797" i="3"/>
  <c r="J797" i="3"/>
  <c r="G797" i="3"/>
  <c r="F797" i="3"/>
  <c r="B797" i="3"/>
  <c r="D797" i="3"/>
  <c r="C797" i="3"/>
  <c r="A799" i="3" l="1"/>
  <c r="H798" i="3"/>
  <c r="I798" i="3"/>
  <c r="B798" i="3"/>
  <c r="K798" i="3"/>
  <c r="J798" i="3"/>
  <c r="G798" i="3"/>
  <c r="D798" i="3"/>
  <c r="F798" i="3"/>
  <c r="E798" i="3"/>
  <c r="C798" i="3"/>
  <c r="H799" i="3" l="1"/>
  <c r="A800" i="3"/>
  <c r="I799" i="3"/>
  <c r="E799" i="3"/>
  <c r="K799" i="3"/>
  <c r="J799" i="3"/>
  <c r="G799" i="3"/>
  <c r="F799" i="3"/>
  <c r="D799" i="3"/>
  <c r="B799" i="3"/>
  <c r="C799" i="3"/>
  <c r="A801" i="3" l="1"/>
  <c r="H800" i="3"/>
  <c r="I800" i="3"/>
  <c r="E800" i="3"/>
  <c r="K800" i="3"/>
  <c r="J800" i="3"/>
  <c r="G800" i="3"/>
  <c r="F800" i="3"/>
  <c r="D800" i="3"/>
  <c r="B800" i="3"/>
  <c r="C800" i="3"/>
  <c r="H801" i="3" l="1"/>
  <c r="A802" i="3"/>
  <c r="I801" i="3"/>
  <c r="E801" i="3"/>
  <c r="K801" i="3"/>
  <c r="J801" i="3"/>
  <c r="G801" i="3"/>
  <c r="B801" i="3"/>
  <c r="F801" i="3"/>
  <c r="C801" i="3"/>
  <c r="D801" i="3"/>
  <c r="A803" i="3" l="1"/>
  <c r="H802" i="3"/>
  <c r="I802" i="3"/>
  <c r="B802" i="3"/>
  <c r="K802" i="3"/>
  <c r="J802" i="3"/>
  <c r="G802" i="3"/>
  <c r="F802" i="3"/>
  <c r="D802" i="3"/>
  <c r="E802" i="3"/>
  <c r="C802" i="3"/>
  <c r="H803" i="3" l="1"/>
  <c r="A804" i="3"/>
  <c r="I803" i="3"/>
  <c r="E803" i="3"/>
  <c r="K803" i="3"/>
  <c r="J803" i="3"/>
  <c r="G803" i="3"/>
  <c r="C803" i="3"/>
  <c r="F803" i="3"/>
  <c r="B803" i="3"/>
  <c r="D803" i="3"/>
  <c r="A805" i="3" l="1"/>
  <c r="H804" i="3"/>
  <c r="I804" i="3"/>
  <c r="D804" i="3"/>
  <c r="K804" i="3"/>
  <c r="J804" i="3"/>
  <c r="G804" i="3"/>
  <c r="F804" i="3"/>
  <c r="B804" i="3"/>
  <c r="E804" i="3"/>
  <c r="C804" i="3"/>
  <c r="H805" i="3" l="1"/>
  <c r="A806" i="3"/>
  <c r="I805" i="3"/>
  <c r="K805" i="3"/>
  <c r="E805" i="3"/>
  <c r="J805" i="3"/>
  <c r="G805" i="3"/>
  <c r="F805" i="3"/>
  <c r="D805" i="3"/>
  <c r="C805" i="3"/>
  <c r="B805" i="3"/>
  <c r="A807" i="3" l="1"/>
  <c r="H806" i="3"/>
  <c r="I806" i="3"/>
  <c r="F806" i="3"/>
  <c r="C806" i="3"/>
  <c r="B806" i="3"/>
  <c r="D806" i="3"/>
  <c r="E806" i="3"/>
  <c r="K806" i="3"/>
  <c r="G806" i="3"/>
  <c r="J806" i="3"/>
  <c r="H807" i="3" l="1"/>
  <c r="A808" i="3"/>
  <c r="I807" i="3"/>
  <c r="E807" i="3"/>
  <c r="K807" i="3"/>
  <c r="J807" i="3"/>
  <c r="G807" i="3"/>
  <c r="F807" i="3"/>
  <c r="D807" i="3"/>
  <c r="C807" i="3"/>
  <c r="B807" i="3"/>
  <c r="A809" i="3" l="1"/>
  <c r="H808" i="3"/>
  <c r="I808" i="3"/>
  <c r="E808" i="3"/>
  <c r="K808" i="3"/>
  <c r="J808" i="3"/>
  <c r="G808" i="3"/>
  <c r="F808" i="3"/>
  <c r="D808" i="3"/>
  <c r="B808" i="3"/>
  <c r="C808" i="3"/>
  <c r="H809" i="3" l="1"/>
  <c r="A810" i="3"/>
  <c r="I809" i="3"/>
  <c r="E809" i="3"/>
  <c r="K809" i="3"/>
  <c r="J809" i="3"/>
  <c r="G809" i="3"/>
  <c r="F809" i="3"/>
  <c r="B809" i="3"/>
  <c r="C809" i="3"/>
  <c r="D809" i="3"/>
  <c r="A811" i="3" l="1"/>
  <c r="H810" i="3"/>
  <c r="I810" i="3"/>
  <c r="E810" i="3"/>
  <c r="K810" i="3"/>
  <c r="J810" i="3"/>
  <c r="G810" i="3"/>
  <c r="D810" i="3"/>
  <c r="F810" i="3"/>
  <c r="B810" i="3"/>
  <c r="C810" i="3"/>
  <c r="H811" i="3" l="1"/>
  <c r="A812" i="3"/>
  <c r="I811" i="3"/>
  <c r="E811" i="3"/>
  <c r="K811" i="3"/>
  <c r="J811" i="3"/>
  <c r="G811" i="3"/>
  <c r="F811" i="3"/>
  <c r="D811" i="3"/>
  <c r="B811" i="3"/>
  <c r="C811" i="3"/>
  <c r="A813" i="3" l="1"/>
  <c r="H812" i="3"/>
  <c r="I812" i="3"/>
  <c r="B812" i="3"/>
  <c r="K812" i="3"/>
  <c r="E812" i="3"/>
  <c r="G812" i="3"/>
  <c r="J812" i="3"/>
  <c r="D812" i="3"/>
  <c r="F812" i="3"/>
  <c r="C812" i="3"/>
  <c r="H813" i="3" l="1"/>
  <c r="A814" i="3"/>
  <c r="I813" i="3"/>
  <c r="B813" i="3"/>
  <c r="K813" i="3"/>
  <c r="E813" i="3"/>
  <c r="G813" i="3"/>
  <c r="F813" i="3"/>
  <c r="D813" i="3"/>
  <c r="J813" i="3"/>
  <c r="C813" i="3"/>
  <c r="A815" i="3" l="1"/>
  <c r="H814" i="3"/>
  <c r="I814" i="3"/>
  <c r="E814" i="3"/>
  <c r="K814" i="3"/>
  <c r="J814" i="3"/>
  <c r="G814" i="3"/>
  <c r="F814" i="3"/>
  <c r="D814" i="3"/>
  <c r="B814" i="3"/>
  <c r="C814" i="3"/>
  <c r="H815" i="3" l="1"/>
  <c r="A816" i="3"/>
  <c r="I815" i="3"/>
  <c r="E815" i="3"/>
  <c r="K815" i="3"/>
  <c r="J815" i="3"/>
  <c r="G815" i="3"/>
  <c r="F815" i="3"/>
  <c r="D815" i="3"/>
  <c r="B815" i="3"/>
  <c r="C815" i="3"/>
  <c r="A817" i="3" l="1"/>
  <c r="H816" i="3"/>
  <c r="I816" i="3"/>
  <c r="E816" i="3"/>
  <c r="K816" i="3"/>
  <c r="J816" i="3"/>
  <c r="G816" i="3"/>
  <c r="F816" i="3"/>
  <c r="D816" i="3"/>
  <c r="B816" i="3"/>
  <c r="C816" i="3"/>
  <c r="H817" i="3" l="1"/>
  <c r="A818" i="3"/>
  <c r="I817" i="3"/>
  <c r="B817" i="3"/>
  <c r="K817" i="3"/>
  <c r="E817" i="3"/>
  <c r="G817" i="3"/>
  <c r="J817" i="3"/>
  <c r="C817" i="3"/>
  <c r="D817" i="3"/>
  <c r="F817" i="3"/>
  <c r="A819" i="3" l="1"/>
  <c r="H818" i="3"/>
  <c r="I818" i="3"/>
  <c r="B818" i="3"/>
  <c r="K818" i="3"/>
  <c r="J818" i="3"/>
  <c r="G818" i="3"/>
  <c r="F818" i="3"/>
  <c r="D818" i="3"/>
  <c r="E818" i="3"/>
  <c r="C818" i="3"/>
  <c r="H819" i="3" l="1"/>
  <c r="A820" i="3"/>
  <c r="I819" i="3"/>
  <c r="E819" i="3"/>
  <c r="K819" i="3"/>
  <c r="J819" i="3"/>
  <c r="G819" i="3"/>
  <c r="F819" i="3"/>
  <c r="D819" i="3"/>
  <c r="B819" i="3"/>
  <c r="C819" i="3"/>
  <c r="A821" i="3" l="1"/>
  <c r="H820" i="3"/>
  <c r="I820" i="3"/>
  <c r="K820" i="3"/>
  <c r="B820" i="3"/>
  <c r="J820" i="3"/>
  <c r="G820" i="3"/>
  <c r="F820" i="3"/>
  <c r="D820" i="3"/>
  <c r="E820" i="3"/>
  <c r="C820" i="3"/>
  <c r="H821" i="3" l="1"/>
  <c r="A822" i="3"/>
  <c r="I821" i="3"/>
  <c r="K821" i="3"/>
  <c r="E821" i="3"/>
  <c r="J821" i="3"/>
  <c r="G821" i="3"/>
  <c r="F821" i="3"/>
  <c r="D821" i="3"/>
  <c r="C821" i="3"/>
  <c r="B821" i="3"/>
  <c r="A823" i="3" l="1"/>
  <c r="H822" i="3"/>
  <c r="I822" i="3"/>
  <c r="C822" i="3"/>
  <c r="K822" i="3"/>
  <c r="E822" i="3"/>
  <c r="G822" i="3"/>
  <c r="J822" i="3"/>
  <c r="F822" i="3"/>
  <c r="B822" i="3"/>
  <c r="D822" i="3"/>
  <c r="H823" i="3" l="1"/>
  <c r="A824" i="3"/>
  <c r="I823" i="3"/>
  <c r="B823" i="3"/>
  <c r="K823" i="3"/>
  <c r="E823" i="3"/>
  <c r="G823" i="3"/>
  <c r="D823" i="3"/>
  <c r="F823" i="3"/>
  <c r="J823" i="3"/>
  <c r="C823" i="3"/>
  <c r="A825" i="3" l="1"/>
  <c r="H824" i="3"/>
  <c r="I824" i="3"/>
  <c r="B824" i="3"/>
  <c r="E824" i="3"/>
  <c r="J824" i="3"/>
  <c r="G824" i="3"/>
  <c r="F824" i="3"/>
  <c r="D824" i="3"/>
  <c r="K824" i="3"/>
  <c r="C824" i="3"/>
  <c r="H825" i="3" l="1"/>
  <c r="A826" i="3"/>
  <c r="I825" i="3"/>
  <c r="E825" i="3"/>
  <c r="K825" i="3"/>
  <c r="J825" i="3"/>
  <c r="G825" i="3"/>
  <c r="F825" i="3"/>
  <c r="D825" i="3"/>
  <c r="B825" i="3"/>
  <c r="C825" i="3"/>
  <c r="H826" i="3" l="1"/>
  <c r="A827" i="3"/>
  <c r="I826" i="3"/>
  <c r="K826" i="3"/>
  <c r="B826" i="3"/>
  <c r="J826" i="3"/>
  <c r="D826" i="3"/>
  <c r="F826" i="3"/>
  <c r="G826" i="3"/>
  <c r="E826" i="3"/>
  <c r="C826" i="3"/>
  <c r="A828" i="3" l="1"/>
  <c r="H827" i="3"/>
  <c r="I827" i="3"/>
  <c r="E827" i="3"/>
  <c r="K827" i="3"/>
  <c r="J827" i="3"/>
  <c r="G827" i="3"/>
  <c r="B827" i="3"/>
  <c r="F827" i="3"/>
  <c r="D827" i="3"/>
  <c r="C827" i="3"/>
  <c r="H828" i="3" l="1"/>
  <c r="A829" i="3"/>
  <c r="I828" i="3"/>
  <c r="E828" i="3"/>
  <c r="K828" i="3"/>
  <c r="J828" i="3"/>
  <c r="G828" i="3"/>
  <c r="B828" i="3"/>
  <c r="F828" i="3"/>
  <c r="C828" i="3"/>
  <c r="D828" i="3"/>
  <c r="A830" i="3" l="1"/>
  <c r="H829" i="3"/>
  <c r="I829" i="3"/>
  <c r="K829" i="3"/>
  <c r="B829" i="3"/>
  <c r="E829" i="3"/>
  <c r="G829" i="3"/>
  <c r="J829" i="3"/>
  <c r="C829" i="3"/>
  <c r="D829" i="3"/>
  <c r="F829" i="3"/>
  <c r="H830" i="3" l="1"/>
  <c r="A831" i="3"/>
  <c r="I830" i="3"/>
  <c r="C830" i="3"/>
  <c r="E830" i="3"/>
  <c r="J830" i="3"/>
  <c r="G830" i="3"/>
  <c r="B830" i="3"/>
  <c r="F830" i="3"/>
  <c r="K830" i="3"/>
  <c r="D830" i="3"/>
  <c r="A832" i="3" l="1"/>
  <c r="H831" i="3"/>
  <c r="I831" i="3"/>
  <c r="E831" i="3"/>
  <c r="K831" i="3"/>
  <c r="J831" i="3"/>
  <c r="G831" i="3"/>
  <c r="F831" i="3"/>
  <c r="C831" i="3"/>
  <c r="B831" i="3"/>
  <c r="D831" i="3"/>
  <c r="H832" i="3" l="1"/>
  <c r="A833" i="3"/>
  <c r="I832" i="3"/>
  <c r="B832" i="3"/>
  <c r="K832" i="3"/>
  <c r="E832" i="3"/>
  <c r="G832" i="3"/>
  <c r="F832" i="3"/>
  <c r="D832" i="3"/>
  <c r="J832" i="3"/>
  <c r="C832" i="3"/>
  <c r="A834" i="3" l="1"/>
  <c r="H833" i="3"/>
  <c r="I833" i="3"/>
  <c r="E833" i="3"/>
  <c r="K833" i="3"/>
  <c r="J833" i="3"/>
  <c r="G833" i="3"/>
  <c r="F833" i="3"/>
  <c r="D833" i="3"/>
  <c r="B833" i="3"/>
  <c r="C833" i="3"/>
  <c r="H834" i="3" l="1"/>
  <c r="A835" i="3"/>
  <c r="I834" i="3"/>
  <c r="C834" i="3"/>
  <c r="K834" i="3"/>
  <c r="J834" i="3"/>
  <c r="G834" i="3"/>
  <c r="B834" i="3"/>
  <c r="F834" i="3"/>
  <c r="E834" i="3"/>
  <c r="D834" i="3"/>
  <c r="A836" i="3" l="1"/>
  <c r="H835" i="3"/>
  <c r="I835" i="3"/>
  <c r="E835" i="3"/>
  <c r="K835" i="3"/>
  <c r="J835" i="3"/>
  <c r="G835" i="3"/>
  <c r="F835" i="3"/>
  <c r="D835" i="3"/>
  <c r="B835" i="3"/>
  <c r="C835" i="3"/>
  <c r="H836" i="3" l="1"/>
  <c r="A837" i="3"/>
  <c r="I836" i="3"/>
  <c r="E836" i="3"/>
  <c r="K836" i="3"/>
  <c r="J836" i="3"/>
  <c r="G836" i="3"/>
  <c r="F836" i="3"/>
  <c r="D836" i="3"/>
  <c r="B836" i="3"/>
  <c r="C836" i="3"/>
  <c r="A838" i="3" l="1"/>
  <c r="H837" i="3"/>
  <c r="I837" i="3"/>
  <c r="E837" i="3"/>
  <c r="K837" i="3"/>
  <c r="J837" i="3"/>
  <c r="G837" i="3"/>
  <c r="F837" i="3"/>
  <c r="C837" i="3"/>
  <c r="B837" i="3"/>
  <c r="D837" i="3"/>
  <c r="H838" i="3" l="1"/>
  <c r="A839" i="3"/>
  <c r="I838" i="3"/>
  <c r="C838" i="3"/>
  <c r="K838" i="3"/>
  <c r="E838" i="3"/>
  <c r="G838" i="3"/>
  <c r="J838" i="3"/>
  <c r="D838" i="3"/>
  <c r="B838" i="3"/>
  <c r="F838" i="3"/>
  <c r="A840" i="3" l="1"/>
  <c r="H839" i="3"/>
  <c r="I839" i="3"/>
  <c r="K839" i="3"/>
  <c r="E839" i="3"/>
  <c r="D839" i="3"/>
  <c r="G839" i="3"/>
  <c r="F839" i="3"/>
  <c r="C839" i="3"/>
  <c r="J839" i="3"/>
  <c r="B839" i="3"/>
  <c r="H840" i="3" l="1"/>
  <c r="A841" i="3"/>
  <c r="I840" i="3"/>
  <c r="K840" i="3"/>
  <c r="E840" i="3"/>
  <c r="J840" i="3"/>
  <c r="G840" i="3"/>
  <c r="F840" i="3"/>
  <c r="D840" i="3"/>
  <c r="B840" i="3"/>
  <c r="C840" i="3"/>
  <c r="A842" i="3" l="1"/>
  <c r="H841" i="3"/>
  <c r="I841" i="3"/>
  <c r="E841" i="3"/>
  <c r="K841" i="3"/>
  <c r="J841" i="3"/>
  <c r="G841" i="3"/>
  <c r="F841" i="3"/>
  <c r="C841" i="3"/>
  <c r="D841" i="3"/>
  <c r="B841" i="3"/>
  <c r="H842" i="3" l="1"/>
  <c r="A843" i="3"/>
  <c r="I842" i="3"/>
  <c r="E842" i="3"/>
  <c r="K842" i="3"/>
  <c r="J842" i="3"/>
  <c r="G842" i="3"/>
  <c r="F842" i="3"/>
  <c r="D842" i="3"/>
  <c r="B842" i="3"/>
  <c r="C842" i="3"/>
  <c r="A844" i="3" l="1"/>
  <c r="H843" i="3"/>
  <c r="I843" i="3"/>
  <c r="E843" i="3"/>
  <c r="K843" i="3"/>
  <c r="J843" i="3"/>
  <c r="G843" i="3"/>
  <c r="F843" i="3"/>
  <c r="D843" i="3"/>
  <c r="B843" i="3"/>
  <c r="C843" i="3"/>
  <c r="H844" i="3" l="1"/>
  <c r="A845" i="3"/>
  <c r="I844" i="3"/>
  <c r="E844" i="3"/>
  <c r="D844" i="3"/>
  <c r="J844" i="3"/>
  <c r="G844" i="3"/>
  <c r="F844" i="3"/>
  <c r="C844" i="3"/>
  <c r="K844" i="3"/>
  <c r="B844" i="3"/>
  <c r="A846" i="3" l="1"/>
  <c r="H845" i="3"/>
  <c r="I845" i="3"/>
  <c r="E845" i="3"/>
  <c r="K845" i="3"/>
  <c r="J845" i="3"/>
  <c r="G845" i="3"/>
  <c r="F845" i="3"/>
  <c r="D845" i="3"/>
  <c r="B845" i="3"/>
  <c r="C845" i="3"/>
  <c r="H846" i="3" l="1"/>
  <c r="A847" i="3"/>
  <c r="I846" i="3"/>
  <c r="B846" i="3"/>
  <c r="D846" i="3"/>
  <c r="J846" i="3"/>
  <c r="F846" i="3"/>
  <c r="K846" i="3"/>
  <c r="E846" i="3"/>
  <c r="C846" i="3"/>
  <c r="G846" i="3"/>
  <c r="A848" i="3" l="1"/>
  <c r="H847" i="3"/>
  <c r="I847" i="3"/>
  <c r="B847" i="3"/>
  <c r="K847" i="3"/>
  <c r="J847" i="3"/>
  <c r="F847" i="3"/>
  <c r="D847" i="3"/>
  <c r="G847" i="3"/>
  <c r="E847" i="3"/>
  <c r="C847" i="3"/>
  <c r="H848" i="3" l="1"/>
  <c r="A849" i="3"/>
  <c r="I848" i="3"/>
  <c r="B848" i="3"/>
  <c r="E848" i="3"/>
  <c r="J848" i="3"/>
  <c r="D848" i="3"/>
  <c r="F848" i="3"/>
  <c r="G848" i="3"/>
  <c r="K848" i="3"/>
  <c r="C848" i="3"/>
  <c r="A850" i="3" l="1"/>
  <c r="H849" i="3"/>
  <c r="I849" i="3"/>
  <c r="B849" i="3"/>
  <c r="E849" i="3"/>
  <c r="J849" i="3"/>
  <c r="F849" i="3"/>
  <c r="D849" i="3"/>
  <c r="G849" i="3"/>
  <c r="K849" i="3"/>
  <c r="C849" i="3"/>
  <c r="H850" i="3" l="1"/>
  <c r="A851" i="3"/>
  <c r="I850" i="3"/>
  <c r="C850" i="3"/>
  <c r="E850" i="3"/>
  <c r="J850" i="3"/>
  <c r="F850" i="3"/>
  <c r="B850" i="3"/>
  <c r="G850" i="3"/>
  <c r="K850" i="3"/>
  <c r="D850" i="3"/>
  <c r="A852" i="3" l="1"/>
  <c r="H851" i="3"/>
  <c r="I851" i="3"/>
  <c r="B851" i="3"/>
  <c r="E851" i="3"/>
  <c r="J851" i="3"/>
  <c r="F851" i="3"/>
  <c r="D851" i="3"/>
  <c r="G851" i="3"/>
  <c r="K851" i="3"/>
  <c r="C851" i="3"/>
  <c r="H852" i="3" l="1"/>
  <c r="A853" i="3"/>
  <c r="I852" i="3"/>
  <c r="B852" i="3"/>
  <c r="E852" i="3"/>
  <c r="J852" i="3"/>
  <c r="F852" i="3"/>
  <c r="D852" i="3"/>
  <c r="G852" i="3"/>
  <c r="K852" i="3"/>
  <c r="C852" i="3"/>
  <c r="A854" i="3" l="1"/>
  <c r="H853" i="3"/>
  <c r="I853" i="3"/>
  <c r="C853" i="3"/>
  <c r="K853" i="3"/>
  <c r="J853" i="3"/>
  <c r="F853" i="3"/>
  <c r="D853" i="3"/>
  <c r="G853" i="3"/>
  <c r="E853" i="3"/>
  <c r="B853" i="3"/>
  <c r="H854" i="3" l="1"/>
  <c r="A855" i="3"/>
  <c r="I854" i="3"/>
  <c r="B854" i="3"/>
  <c r="E854" i="3"/>
  <c r="J854" i="3"/>
  <c r="F854" i="3"/>
  <c r="D854" i="3"/>
  <c r="G854" i="3"/>
  <c r="K854" i="3"/>
  <c r="C854" i="3"/>
  <c r="A856" i="3" l="1"/>
  <c r="H855" i="3"/>
  <c r="I855" i="3"/>
  <c r="K855" i="3"/>
  <c r="E855" i="3"/>
  <c r="B855" i="3"/>
  <c r="F855" i="3"/>
  <c r="J855" i="3"/>
  <c r="G855" i="3"/>
  <c r="C855" i="3"/>
  <c r="D855" i="3"/>
  <c r="H856" i="3" l="1"/>
  <c r="A857" i="3"/>
  <c r="I856" i="3"/>
  <c r="K856" i="3"/>
  <c r="E856" i="3"/>
  <c r="C856" i="3"/>
  <c r="B856" i="3"/>
  <c r="F856" i="3"/>
  <c r="G856" i="3"/>
  <c r="J856" i="3"/>
  <c r="D856" i="3"/>
  <c r="A858" i="3" l="1"/>
  <c r="H857" i="3"/>
  <c r="I857" i="3"/>
  <c r="E857" i="3"/>
  <c r="B857" i="3"/>
  <c r="J857" i="3"/>
  <c r="D857" i="3"/>
  <c r="F857" i="3"/>
  <c r="G857" i="3"/>
  <c r="K857" i="3"/>
  <c r="C857" i="3"/>
  <c r="H858" i="3" l="1"/>
  <c r="A859" i="3"/>
  <c r="I858" i="3"/>
  <c r="K858" i="3"/>
  <c r="E858" i="3"/>
  <c r="B858" i="3"/>
  <c r="F858" i="3"/>
  <c r="J858" i="3"/>
  <c r="G858" i="3"/>
  <c r="D858" i="3"/>
  <c r="C858" i="3"/>
  <c r="A860" i="3" l="1"/>
  <c r="H859" i="3"/>
  <c r="I859" i="3"/>
  <c r="C859" i="3"/>
  <c r="E859" i="3"/>
  <c r="J859" i="3"/>
  <c r="B859" i="3"/>
  <c r="F859" i="3"/>
  <c r="G859" i="3"/>
  <c r="K859" i="3"/>
  <c r="D859" i="3"/>
  <c r="H860" i="3" l="1"/>
  <c r="A861" i="3"/>
  <c r="I860" i="3"/>
  <c r="C860" i="3"/>
  <c r="E860" i="3"/>
  <c r="J860" i="3"/>
  <c r="B860" i="3"/>
  <c r="F860" i="3"/>
  <c r="G860" i="3"/>
  <c r="K860" i="3"/>
  <c r="D860" i="3"/>
  <c r="A862" i="3" l="1"/>
  <c r="H861" i="3"/>
  <c r="I861" i="3"/>
  <c r="B861" i="3"/>
  <c r="E861" i="3"/>
  <c r="J861" i="3"/>
  <c r="F861" i="3"/>
  <c r="D861" i="3"/>
  <c r="G861" i="3"/>
  <c r="K861" i="3"/>
  <c r="C861" i="3"/>
  <c r="H862" i="3" l="1"/>
  <c r="A863" i="3"/>
  <c r="I862" i="3"/>
  <c r="K862" i="3"/>
  <c r="E862" i="3"/>
  <c r="B862" i="3"/>
  <c r="F862" i="3"/>
  <c r="J862" i="3"/>
  <c r="G862" i="3"/>
  <c r="C862" i="3"/>
  <c r="D862" i="3"/>
  <c r="A864" i="3" l="1"/>
  <c r="H863" i="3"/>
  <c r="I863" i="3"/>
  <c r="B863" i="3"/>
  <c r="G863" i="3"/>
  <c r="C863" i="3"/>
  <c r="K863" i="3"/>
  <c r="F863" i="3"/>
  <c r="D863" i="3"/>
  <c r="J863" i="3"/>
  <c r="E863" i="3"/>
  <c r="H864" i="3" l="1"/>
  <c r="A865" i="3"/>
  <c r="I864" i="3"/>
  <c r="E864" i="3"/>
  <c r="B864" i="3"/>
  <c r="J864" i="3"/>
  <c r="F864" i="3"/>
  <c r="D864" i="3"/>
  <c r="G864" i="3"/>
  <c r="K864" i="3"/>
  <c r="C864" i="3"/>
  <c r="A866" i="3" l="1"/>
  <c r="H865" i="3"/>
  <c r="I865" i="3"/>
  <c r="C865" i="3"/>
  <c r="E865" i="3"/>
  <c r="J865" i="3"/>
  <c r="B865" i="3"/>
  <c r="F865" i="3"/>
  <c r="G865" i="3"/>
  <c r="K865" i="3"/>
  <c r="D865" i="3"/>
  <c r="H866" i="3" l="1"/>
  <c r="A867" i="3"/>
  <c r="I866" i="3"/>
  <c r="B866" i="3"/>
  <c r="E866" i="3"/>
  <c r="J866" i="3"/>
  <c r="F866" i="3"/>
  <c r="D866" i="3"/>
  <c r="G866" i="3"/>
  <c r="K866" i="3"/>
  <c r="C866" i="3"/>
  <c r="A868" i="3" l="1"/>
  <c r="H867" i="3"/>
  <c r="I867" i="3"/>
  <c r="K867" i="3"/>
  <c r="B867" i="3"/>
  <c r="G867" i="3"/>
  <c r="C867" i="3"/>
  <c r="J867" i="3"/>
  <c r="F867" i="3"/>
  <c r="D867" i="3"/>
  <c r="E867" i="3"/>
  <c r="H868" i="3" l="1"/>
  <c r="A869" i="3"/>
  <c r="I868" i="3"/>
  <c r="K868" i="3"/>
  <c r="E868" i="3"/>
  <c r="J868" i="3"/>
  <c r="F868" i="3"/>
  <c r="B868" i="3"/>
  <c r="G868" i="3"/>
  <c r="D868" i="3"/>
  <c r="C868" i="3"/>
  <c r="A870" i="3" l="1"/>
  <c r="H869" i="3"/>
  <c r="I869" i="3"/>
  <c r="B869" i="3"/>
  <c r="K869" i="3"/>
  <c r="J869" i="3"/>
  <c r="F869" i="3"/>
  <c r="D869" i="3"/>
  <c r="G869" i="3"/>
  <c r="E869" i="3"/>
  <c r="C869" i="3"/>
  <c r="H870" i="3" l="1"/>
  <c r="A871" i="3"/>
  <c r="I870" i="3"/>
  <c r="B870" i="3"/>
  <c r="E870" i="3"/>
  <c r="J870" i="3"/>
  <c r="F870" i="3"/>
  <c r="D870" i="3"/>
  <c r="G870" i="3"/>
  <c r="K870" i="3"/>
  <c r="C870" i="3"/>
  <c r="A872" i="3" l="1"/>
  <c r="H871" i="3"/>
  <c r="I871" i="3"/>
  <c r="B871" i="3"/>
  <c r="E871" i="3"/>
  <c r="J871" i="3"/>
  <c r="F871" i="3"/>
  <c r="D871" i="3"/>
  <c r="G871" i="3"/>
  <c r="K871" i="3"/>
  <c r="C871" i="3"/>
  <c r="H872" i="3" l="1"/>
  <c r="A873" i="3"/>
  <c r="I872" i="3"/>
  <c r="B872" i="3"/>
  <c r="E872" i="3"/>
  <c r="J872" i="3"/>
  <c r="F872" i="3"/>
  <c r="D872" i="3"/>
  <c r="G872" i="3"/>
  <c r="K872" i="3"/>
  <c r="C872" i="3"/>
  <c r="A874" i="3" l="1"/>
  <c r="H873" i="3"/>
  <c r="I873" i="3"/>
  <c r="B873" i="3"/>
  <c r="E873" i="3"/>
  <c r="J873" i="3"/>
  <c r="D873" i="3"/>
  <c r="F873" i="3"/>
  <c r="G873" i="3"/>
  <c r="K873" i="3"/>
  <c r="C873" i="3"/>
  <c r="H874" i="3" l="1"/>
  <c r="A875" i="3"/>
  <c r="I874" i="3"/>
  <c r="C874" i="3"/>
  <c r="E874" i="3"/>
  <c r="J874" i="3"/>
  <c r="B874" i="3"/>
  <c r="F874" i="3"/>
  <c r="G874" i="3"/>
  <c r="K874" i="3"/>
  <c r="D874" i="3"/>
  <c r="A876" i="3" l="1"/>
  <c r="H875" i="3"/>
  <c r="I875" i="3"/>
  <c r="C875" i="3"/>
  <c r="E875" i="3"/>
  <c r="J875" i="3"/>
  <c r="B875" i="3"/>
  <c r="F875" i="3"/>
  <c r="G875" i="3"/>
  <c r="K875" i="3"/>
  <c r="D875" i="3"/>
  <c r="H876" i="3" l="1"/>
  <c r="A877" i="3"/>
  <c r="I876" i="3"/>
  <c r="E876" i="3"/>
  <c r="K876" i="3"/>
  <c r="J876" i="3"/>
  <c r="F876" i="3"/>
  <c r="C876" i="3"/>
  <c r="G876" i="3"/>
  <c r="D876" i="3"/>
  <c r="B876" i="3"/>
  <c r="A878" i="3" l="1"/>
  <c r="H877" i="3"/>
  <c r="I877" i="3"/>
  <c r="E877" i="3"/>
  <c r="K877" i="3"/>
  <c r="J877" i="3"/>
  <c r="B877" i="3"/>
  <c r="F877" i="3"/>
  <c r="G877" i="3"/>
  <c r="C877" i="3"/>
  <c r="D877" i="3"/>
  <c r="H878" i="3" l="1"/>
  <c r="A879" i="3"/>
  <c r="I878" i="3"/>
  <c r="B878" i="3"/>
  <c r="E878" i="3"/>
  <c r="J878" i="3"/>
  <c r="F878" i="3"/>
  <c r="D878" i="3"/>
  <c r="G878" i="3"/>
  <c r="K878" i="3"/>
  <c r="C878" i="3"/>
  <c r="A880" i="3" l="1"/>
  <c r="H879" i="3"/>
  <c r="I879" i="3"/>
  <c r="B879" i="3"/>
  <c r="E879" i="3"/>
  <c r="J879" i="3"/>
  <c r="F879" i="3"/>
  <c r="D879" i="3"/>
  <c r="G879" i="3"/>
  <c r="K879" i="3"/>
  <c r="C879" i="3"/>
  <c r="H880" i="3" l="1"/>
  <c r="A881" i="3"/>
  <c r="I880" i="3"/>
  <c r="K880" i="3"/>
  <c r="E880" i="3"/>
  <c r="B880" i="3"/>
  <c r="F880" i="3"/>
  <c r="D880" i="3"/>
  <c r="G880" i="3"/>
  <c r="J880" i="3"/>
  <c r="C880" i="3"/>
  <c r="A882" i="3" l="1"/>
  <c r="H881" i="3"/>
  <c r="I881" i="3"/>
  <c r="E881" i="3"/>
  <c r="B881" i="3"/>
  <c r="K881" i="3"/>
  <c r="F881" i="3"/>
  <c r="J881" i="3"/>
  <c r="G881" i="3"/>
  <c r="D881" i="3"/>
  <c r="C881" i="3"/>
  <c r="H882" i="3" l="1"/>
  <c r="A883" i="3"/>
  <c r="I882" i="3"/>
  <c r="B882" i="3"/>
  <c r="D882" i="3"/>
  <c r="K882" i="3"/>
  <c r="C882" i="3"/>
  <c r="J882" i="3"/>
  <c r="G882" i="3"/>
  <c r="E882" i="3"/>
  <c r="F882" i="3"/>
  <c r="A884" i="3" l="1"/>
  <c r="H883" i="3"/>
  <c r="I883" i="3"/>
  <c r="B883" i="3"/>
  <c r="E883" i="3"/>
  <c r="J883" i="3"/>
  <c r="F883" i="3"/>
  <c r="D883" i="3"/>
  <c r="G883" i="3"/>
  <c r="K883" i="3"/>
  <c r="C883" i="3"/>
  <c r="H884" i="3" l="1"/>
  <c r="A885" i="3"/>
  <c r="I884" i="3"/>
  <c r="C884" i="3"/>
  <c r="E884" i="3"/>
  <c r="J884" i="3"/>
  <c r="B884" i="3"/>
  <c r="F884" i="3"/>
  <c r="G884" i="3"/>
  <c r="K884" i="3"/>
  <c r="D884" i="3"/>
  <c r="A886" i="3" l="1"/>
  <c r="H885" i="3"/>
  <c r="I885" i="3"/>
  <c r="B885" i="3"/>
  <c r="E885" i="3"/>
  <c r="J885" i="3"/>
  <c r="F885" i="3"/>
  <c r="D885" i="3"/>
  <c r="G885" i="3"/>
  <c r="K885" i="3"/>
  <c r="C885" i="3"/>
  <c r="H886" i="3" l="1"/>
  <c r="A887" i="3"/>
  <c r="I886" i="3"/>
  <c r="C886" i="3"/>
  <c r="E886" i="3"/>
  <c r="J886" i="3"/>
  <c r="F886" i="3"/>
  <c r="D886" i="3"/>
  <c r="G886" i="3"/>
  <c r="K886" i="3"/>
  <c r="B886" i="3"/>
  <c r="A888" i="3" l="1"/>
  <c r="H887" i="3"/>
  <c r="I887" i="3"/>
  <c r="B887" i="3"/>
  <c r="E887" i="3"/>
  <c r="J887" i="3"/>
  <c r="F887" i="3"/>
  <c r="D887" i="3"/>
  <c r="G887" i="3"/>
  <c r="K887" i="3"/>
  <c r="C887" i="3"/>
  <c r="H888" i="3" l="1"/>
  <c r="A889" i="3"/>
  <c r="I888" i="3"/>
  <c r="K888" i="3"/>
  <c r="E888" i="3"/>
  <c r="B888" i="3"/>
  <c r="C888" i="3"/>
  <c r="J888" i="3"/>
  <c r="G888" i="3"/>
  <c r="F888" i="3"/>
  <c r="D888" i="3"/>
  <c r="A890" i="3" l="1"/>
  <c r="H889" i="3"/>
  <c r="I889" i="3"/>
  <c r="B889" i="3"/>
  <c r="E889" i="3"/>
  <c r="J889" i="3"/>
  <c r="F889" i="3"/>
  <c r="D889" i="3"/>
  <c r="G889" i="3"/>
  <c r="K889" i="3"/>
  <c r="C889" i="3"/>
  <c r="H890" i="3" l="1"/>
  <c r="A891" i="3"/>
  <c r="I890" i="3"/>
  <c r="B890" i="3"/>
  <c r="C890" i="3"/>
  <c r="E890" i="3"/>
  <c r="D890" i="3"/>
  <c r="J890" i="3"/>
  <c r="G890" i="3"/>
  <c r="K890" i="3"/>
  <c r="F890" i="3"/>
  <c r="A892" i="3" l="1"/>
  <c r="H891" i="3"/>
  <c r="I891" i="3"/>
  <c r="K891" i="3"/>
  <c r="E891" i="3"/>
  <c r="B891" i="3"/>
  <c r="F891" i="3"/>
  <c r="J891" i="3"/>
  <c r="G891" i="3"/>
  <c r="D891" i="3"/>
  <c r="C891" i="3"/>
  <c r="H892" i="3" l="1"/>
  <c r="A893" i="3"/>
  <c r="I892" i="3"/>
  <c r="K892" i="3"/>
  <c r="B892" i="3"/>
  <c r="J892" i="3"/>
  <c r="F892" i="3"/>
  <c r="D892" i="3"/>
  <c r="G892" i="3"/>
  <c r="E892" i="3"/>
  <c r="C892" i="3"/>
  <c r="A894" i="3" l="1"/>
  <c r="H893" i="3"/>
  <c r="I893" i="3"/>
  <c r="C893" i="3"/>
  <c r="E893" i="3"/>
  <c r="J893" i="3"/>
  <c r="B893" i="3"/>
  <c r="F893" i="3"/>
  <c r="G893" i="3"/>
  <c r="K893" i="3"/>
  <c r="D893" i="3"/>
  <c r="H894" i="3" l="1"/>
  <c r="A895" i="3"/>
  <c r="I894" i="3"/>
  <c r="B894" i="3"/>
  <c r="E894" i="3"/>
  <c r="J894" i="3"/>
  <c r="D894" i="3"/>
  <c r="F894" i="3"/>
  <c r="G894" i="3"/>
  <c r="K894" i="3"/>
  <c r="C894" i="3"/>
  <c r="A896" i="3" l="1"/>
  <c r="H895" i="3"/>
  <c r="I895" i="3"/>
  <c r="D895" i="3"/>
  <c r="E895" i="3"/>
  <c r="B895" i="3"/>
  <c r="F895" i="3"/>
  <c r="J895" i="3"/>
  <c r="G895" i="3"/>
  <c r="K895" i="3"/>
  <c r="C895" i="3"/>
  <c r="H896" i="3" l="1"/>
  <c r="A897" i="3"/>
  <c r="I896" i="3"/>
  <c r="K896" i="3"/>
  <c r="E896" i="3"/>
  <c r="B896" i="3"/>
  <c r="F896" i="3"/>
  <c r="C896" i="3"/>
  <c r="G896" i="3"/>
  <c r="J896" i="3"/>
  <c r="D896" i="3"/>
  <c r="A898" i="3" l="1"/>
  <c r="H897" i="3"/>
  <c r="I897" i="3"/>
  <c r="B897" i="3"/>
  <c r="E897" i="3"/>
  <c r="J897" i="3"/>
  <c r="F897" i="3"/>
  <c r="D897" i="3"/>
  <c r="G897" i="3"/>
  <c r="K897" i="3"/>
  <c r="C897" i="3"/>
  <c r="H898" i="3" l="1"/>
  <c r="A899" i="3"/>
  <c r="I898" i="3"/>
  <c r="K898" i="3"/>
  <c r="E898" i="3"/>
  <c r="B898" i="3"/>
  <c r="F898" i="3"/>
  <c r="J898" i="3"/>
  <c r="G898" i="3"/>
  <c r="C898" i="3"/>
  <c r="D898" i="3"/>
  <c r="A900" i="3" l="1"/>
  <c r="H899" i="3"/>
  <c r="I899" i="3"/>
  <c r="B899" i="3"/>
  <c r="E899" i="3"/>
  <c r="J899" i="3"/>
  <c r="F899" i="3"/>
  <c r="D899" i="3"/>
  <c r="G899" i="3"/>
  <c r="K899" i="3"/>
  <c r="C899" i="3"/>
  <c r="H900" i="3" l="1"/>
  <c r="A901" i="3"/>
  <c r="I900" i="3"/>
  <c r="C900" i="3"/>
  <c r="E900" i="3"/>
  <c r="J900" i="3"/>
  <c r="B900" i="3"/>
  <c r="F900" i="3"/>
  <c r="G900" i="3"/>
  <c r="K900" i="3"/>
  <c r="D900" i="3"/>
  <c r="A902" i="3" l="1"/>
  <c r="H901" i="3"/>
  <c r="I901" i="3"/>
  <c r="B901" i="3"/>
  <c r="E901" i="3"/>
  <c r="J901" i="3"/>
  <c r="F901" i="3"/>
  <c r="D901" i="3"/>
  <c r="G901" i="3"/>
  <c r="K901" i="3"/>
  <c r="C901" i="3"/>
  <c r="H902" i="3" l="1"/>
  <c r="A903" i="3"/>
  <c r="I902" i="3"/>
  <c r="C902" i="3"/>
  <c r="E902" i="3"/>
  <c r="J902" i="3"/>
  <c r="B902" i="3"/>
  <c r="F902" i="3"/>
  <c r="G902" i="3"/>
  <c r="K902" i="3"/>
  <c r="D902" i="3"/>
  <c r="A904" i="3" l="1"/>
  <c r="H903" i="3"/>
  <c r="I903" i="3"/>
  <c r="K903" i="3"/>
  <c r="B903" i="3"/>
  <c r="J903" i="3"/>
  <c r="F903" i="3"/>
  <c r="D903" i="3"/>
  <c r="G903" i="3"/>
  <c r="E903" i="3"/>
  <c r="C903" i="3"/>
  <c r="H904" i="3" l="1"/>
  <c r="A905" i="3"/>
  <c r="I904" i="3"/>
  <c r="C904" i="3"/>
  <c r="E904" i="3"/>
  <c r="J904" i="3"/>
  <c r="B904" i="3"/>
  <c r="F904" i="3"/>
  <c r="G904" i="3"/>
  <c r="K904" i="3"/>
  <c r="D904" i="3"/>
  <c r="A906" i="3" l="1"/>
  <c r="H905" i="3"/>
  <c r="I905" i="3"/>
  <c r="K905" i="3"/>
  <c r="E905" i="3"/>
  <c r="B905" i="3"/>
  <c r="F905" i="3"/>
  <c r="J905" i="3"/>
  <c r="G905" i="3"/>
  <c r="D905" i="3"/>
  <c r="C905" i="3"/>
  <c r="H906" i="3" l="1"/>
  <c r="A907" i="3"/>
  <c r="I906" i="3"/>
  <c r="E906" i="3"/>
  <c r="D906" i="3"/>
  <c r="B906" i="3"/>
  <c r="F906" i="3"/>
  <c r="J906" i="3"/>
  <c r="G906" i="3"/>
  <c r="K906" i="3"/>
  <c r="C906" i="3"/>
  <c r="A908" i="3" l="1"/>
  <c r="H907" i="3"/>
  <c r="I907" i="3"/>
  <c r="E907" i="3"/>
  <c r="D907" i="3"/>
  <c r="J907" i="3"/>
  <c r="F907" i="3"/>
  <c r="B907" i="3"/>
  <c r="G907" i="3"/>
  <c r="K907" i="3"/>
  <c r="C907" i="3"/>
  <c r="H908" i="3" l="1"/>
  <c r="A909" i="3"/>
  <c r="I908" i="3"/>
  <c r="E908" i="3"/>
  <c r="B908" i="3"/>
  <c r="J908" i="3"/>
  <c r="F908" i="3"/>
  <c r="C908" i="3"/>
  <c r="D908" i="3"/>
  <c r="G908" i="3"/>
  <c r="K908" i="3"/>
  <c r="A910" i="3" l="1"/>
  <c r="H909" i="3"/>
  <c r="I909" i="3"/>
  <c r="C909" i="3"/>
  <c r="E909" i="3"/>
  <c r="J909" i="3"/>
  <c r="B909" i="3"/>
  <c r="F909" i="3"/>
  <c r="G909" i="3"/>
  <c r="K909" i="3"/>
  <c r="D909" i="3"/>
  <c r="H910" i="3" l="1"/>
  <c r="A911" i="3"/>
  <c r="I910" i="3"/>
  <c r="B910" i="3"/>
  <c r="E910" i="3"/>
  <c r="J910" i="3"/>
  <c r="F910" i="3"/>
  <c r="D910" i="3"/>
  <c r="G910" i="3"/>
  <c r="K910" i="3"/>
  <c r="C910" i="3"/>
  <c r="A912" i="3" l="1"/>
  <c r="H911" i="3"/>
  <c r="I911" i="3"/>
  <c r="E911" i="3"/>
  <c r="G911" i="3"/>
  <c r="J911" i="3"/>
  <c r="F911" i="3"/>
  <c r="K911" i="3"/>
  <c r="C911" i="3"/>
  <c r="B911" i="3"/>
  <c r="D911" i="3"/>
  <c r="H912" i="3" l="1"/>
  <c r="A913" i="3"/>
  <c r="I912" i="3"/>
  <c r="D912" i="3"/>
  <c r="E912" i="3"/>
  <c r="J912" i="3"/>
  <c r="F912" i="3"/>
  <c r="B912" i="3"/>
  <c r="G912" i="3"/>
  <c r="K912" i="3"/>
  <c r="C912" i="3"/>
  <c r="A914" i="3" l="1"/>
  <c r="H913" i="3"/>
  <c r="I913" i="3"/>
  <c r="F913" i="3"/>
  <c r="E913" i="3"/>
  <c r="J913" i="3"/>
  <c r="D913" i="3"/>
  <c r="C913" i="3"/>
  <c r="G913" i="3"/>
  <c r="B913" i="3"/>
  <c r="K913" i="3"/>
  <c r="H914" i="3" l="1"/>
  <c r="A915" i="3"/>
  <c r="I914" i="3"/>
  <c r="E914" i="3"/>
  <c r="B914" i="3"/>
  <c r="K914" i="3"/>
  <c r="J914" i="3"/>
  <c r="F914" i="3"/>
  <c r="C914" i="3"/>
  <c r="G914" i="3"/>
  <c r="D914" i="3"/>
  <c r="A916" i="3" l="1"/>
  <c r="H915" i="3"/>
  <c r="I915" i="3"/>
  <c r="E915" i="3"/>
  <c r="K915" i="3"/>
  <c r="C915" i="3"/>
  <c r="G915" i="3"/>
  <c r="B915" i="3"/>
  <c r="F915" i="3"/>
  <c r="J915" i="3"/>
  <c r="D915" i="3"/>
  <c r="H916" i="3" l="1"/>
  <c r="A917" i="3"/>
  <c r="I916" i="3"/>
  <c r="E916" i="3"/>
  <c r="F916" i="3"/>
  <c r="J916" i="3"/>
  <c r="B916" i="3"/>
  <c r="G916" i="3"/>
  <c r="C916" i="3"/>
  <c r="D916" i="3"/>
  <c r="K916" i="3"/>
  <c r="A918" i="3" l="1"/>
  <c r="H917" i="3"/>
  <c r="I917" i="3"/>
  <c r="J917" i="3"/>
  <c r="F917" i="3"/>
  <c r="E917" i="3"/>
  <c r="D917" i="3"/>
  <c r="G917" i="3"/>
  <c r="C917" i="3"/>
  <c r="B917" i="3"/>
  <c r="K917" i="3"/>
  <c r="H918" i="3" l="1"/>
  <c r="A919" i="3"/>
  <c r="I918" i="3"/>
  <c r="D918" i="3"/>
  <c r="F918" i="3"/>
  <c r="J918" i="3"/>
  <c r="E918" i="3"/>
  <c r="G918" i="3"/>
  <c r="B918" i="3"/>
  <c r="C918" i="3"/>
  <c r="K918" i="3"/>
  <c r="A920" i="3" l="1"/>
  <c r="H919" i="3"/>
  <c r="I919" i="3"/>
  <c r="J919" i="3"/>
  <c r="D919" i="3"/>
  <c r="K919" i="3"/>
  <c r="B919" i="3"/>
  <c r="G919" i="3"/>
  <c r="C919" i="3"/>
  <c r="F919" i="3"/>
  <c r="E919" i="3"/>
  <c r="H920" i="3" l="1"/>
  <c r="A921" i="3"/>
  <c r="I920" i="3"/>
  <c r="G920" i="3"/>
  <c r="F920" i="3"/>
  <c r="J920" i="3"/>
  <c r="D920" i="3"/>
  <c r="E920" i="3"/>
  <c r="B920" i="3"/>
  <c r="K920" i="3"/>
  <c r="C920" i="3"/>
  <c r="A922" i="3" l="1"/>
  <c r="H921" i="3"/>
  <c r="I921" i="3"/>
  <c r="K921" i="3"/>
  <c r="E921" i="3"/>
  <c r="J921" i="3"/>
  <c r="F921" i="3"/>
  <c r="G921" i="3"/>
  <c r="B921" i="3"/>
  <c r="C921" i="3"/>
  <c r="D921" i="3"/>
  <c r="H922" i="3" l="1"/>
  <c r="A923" i="3"/>
  <c r="I922" i="3"/>
  <c r="G922" i="3"/>
  <c r="D922" i="3"/>
  <c r="K922" i="3"/>
  <c r="F922" i="3"/>
  <c r="J922" i="3"/>
  <c r="C922" i="3"/>
  <c r="E922" i="3"/>
  <c r="B922" i="3"/>
  <c r="A924" i="3" l="1"/>
  <c r="H923" i="3"/>
  <c r="I923" i="3"/>
  <c r="F923" i="3"/>
  <c r="E923" i="3"/>
  <c r="B923" i="3"/>
  <c r="K923" i="3"/>
  <c r="G923" i="3"/>
  <c r="D923" i="3"/>
  <c r="C923" i="3"/>
  <c r="J923" i="3"/>
  <c r="H924" i="3" l="1"/>
  <c r="A925" i="3"/>
  <c r="I924" i="3"/>
  <c r="D924" i="3"/>
  <c r="J924" i="3"/>
  <c r="C924" i="3"/>
  <c r="E924" i="3"/>
  <c r="B924" i="3"/>
  <c r="K924" i="3"/>
  <c r="F924" i="3"/>
  <c r="G924" i="3"/>
  <c r="A926" i="3" l="1"/>
  <c r="H925" i="3"/>
  <c r="I925" i="3"/>
  <c r="F925" i="3"/>
  <c r="J925" i="3"/>
  <c r="C925" i="3"/>
  <c r="K925" i="3"/>
  <c r="B925" i="3"/>
  <c r="E925" i="3"/>
  <c r="D925" i="3"/>
  <c r="G925" i="3"/>
  <c r="H926" i="3" l="1"/>
  <c r="A927" i="3"/>
  <c r="I926" i="3"/>
  <c r="D926" i="3"/>
  <c r="J926" i="3"/>
  <c r="B926" i="3"/>
  <c r="K926" i="3"/>
  <c r="C926" i="3"/>
  <c r="E926" i="3"/>
  <c r="F926" i="3"/>
  <c r="G926" i="3"/>
  <c r="A928" i="3" l="1"/>
  <c r="H927" i="3"/>
  <c r="I927" i="3"/>
  <c r="F927" i="3"/>
  <c r="J927" i="3"/>
  <c r="B927" i="3"/>
  <c r="K927" i="3"/>
  <c r="C927" i="3"/>
  <c r="E927" i="3"/>
  <c r="D927" i="3"/>
  <c r="G927" i="3"/>
  <c r="H928" i="3" l="1"/>
  <c r="A929" i="3"/>
  <c r="I928" i="3"/>
  <c r="C928" i="3"/>
  <c r="J928" i="3"/>
  <c r="B928" i="3"/>
  <c r="F928" i="3"/>
  <c r="K928" i="3"/>
  <c r="E928" i="3"/>
  <c r="D928" i="3"/>
  <c r="G928" i="3"/>
  <c r="A930" i="3" l="1"/>
  <c r="H929" i="3"/>
  <c r="I929" i="3"/>
  <c r="C929" i="3"/>
  <c r="J929" i="3"/>
  <c r="F929" i="3"/>
  <c r="E929" i="3"/>
  <c r="K929" i="3"/>
  <c r="D929" i="3"/>
  <c r="B929" i="3"/>
  <c r="G929" i="3"/>
  <c r="H930" i="3" l="1"/>
  <c r="A931" i="3"/>
  <c r="I930" i="3"/>
  <c r="F930" i="3"/>
  <c r="J930" i="3"/>
  <c r="B930" i="3"/>
  <c r="E930" i="3"/>
  <c r="C930" i="3"/>
  <c r="K930" i="3"/>
  <c r="D930" i="3"/>
  <c r="G930" i="3"/>
  <c r="A932" i="3" l="1"/>
  <c r="H931" i="3"/>
  <c r="I931" i="3"/>
  <c r="C931" i="3"/>
  <c r="J931" i="3"/>
  <c r="B931" i="3"/>
  <c r="K931" i="3"/>
  <c r="D931" i="3"/>
  <c r="E931" i="3"/>
  <c r="F931" i="3"/>
  <c r="G931" i="3"/>
  <c r="H932" i="3" l="1"/>
  <c r="A933" i="3"/>
  <c r="I932" i="3"/>
  <c r="D932" i="3"/>
  <c r="J932" i="3"/>
  <c r="B932" i="3"/>
  <c r="K932" i="3"/>
  <c r="C932" i="3"/>
  <c r="E932" i="3"/>
  <c r="F932" i="3"/>
  <c r="G932" i="3"/>
  <c r="A934" i="3" l="1"/>
  <c r="H933" i="3"/>
  <c r="I933" i="3"/>
  <c r="C933" i="3"/>
  <c r="J933" i="3"/>
  <c r="B933" i="3"/>
  <c r="K933" i="3"/>
  <c r="E933" i="3"/>
  <c r="D933" i="3"/>
  <c r="G933" i="3"/>
  <c r="F933" i="3"/>
  <c r="H934" i="3" l="1"/>
  <c r="A935" i="3"/>
  <c r="I934" i="3"/>
  <c r="D934" i="3"/>
  <c r="J934" i="3"/>
  <c r="E934" i="3"/>
  <c r="K934" i="3"/>
  <c r="C934" i="3"/>
  <c r="B934" i="3"/>
  <c r="F934" i="3"/>
  <c r="G934" i="3"/>
  <c r="A936" i="3" l="1"/>
  <c r="H935" i="3"/>
  <c r="I935" i="3"/>
  <c r="F935" i="3"/>
  <c r="J935" i="3"/>
  <c r="C935" i="3"/>
  <c r="K935" i="3"/>
  <c r="B935" i="3"/>
  <c r="E935" i="3"/>
  <c r="D935" i="3"/>
  <c r="G935" i="3"/>
  <c r="H936" i="3" l="1"/>
  <c r="A937" i="3"/>
  <c r="I936" i="3"/>
  <c r="D936" i="3"/>
  <c r="J936" i="3"/>
  <c r="C936" i="3"/>
  <c r="K936" i="3"/>
  <c r="B936" i="3"/>
  <c r="E936" i="3"/>
  <c r="F936" i="3"/>
  <c r="G936" i="3"/>
  <c r="A938" i="3" l="1"/>
  <c r="H937" i="3"/>
  <c r="I937" i="3"/>
  <c r="D937" i="3"/>
  <c r="J937" i="3"/>
  <c r="B937" i="3"/>
  <c r="K937" i="3"/>
  <c r="C937" i="3"/>
  <c r="E937" i="3"/>
  <c r="F937" i="3"/>
  <c r="G937" i="3"/>
  <c r="H938" i="3" l="1"/>
  <c r="A939" i="3"/>
  <c r="I938" i="3"/>
  <c r="C938" i="3"/>
  <c r="J938" i="3"/>
  <c r="B938" i="3"/>
  <c r="K938" i="3"/>
  <c r="D938" i="3"/>
  <c r="E938" i="3"/>
  <c r="F938" i="3"/>
  <c r="G938" i="3"/>
  <c r="A940" i="3" l="1"/>
  <c r="H939" i="3"/>
  <c r="I939" i="3"/>
  <c r="D939" i="3"/>
  <c r="J939" i="3"/>
  <c r="B939" i="3"/>
  <c r="K939" i="3"/>
  <c r="C939" i="3"/>
  <c r="E939" i="3"/>
  <c r="F939" i="3"/>
  <c r="G939" i="3"/>
  <c r="H940" i="3" l="1"/>
  <c r="A941" i="3"/>
  <c r="I940" i="3"/>
  <c r="D940" i="3"/>
  <c r="J940" i="3"/>
  <c r="C940" i="3"/>
  <c r="K940" i="3"/>
  <c r="B940" i="3"/>
  <c r="E940" i="3"/>
  <c r="F940" i="3"/>
  <c r="G940" i="3"/>
  <c r="A942" i="3" l="1"/>
  <c r="H941" i="3"/>
  <c r="I941" i="3"/>
  <c r="D941" i="3"/>
  <c r="J941" i="3"/>
  <c r="B941" i="3"/>
  <c r="K941" i="3"/>
  <c r="C941" i="3"/>
  <c r="E941" i="3"/>
  <c r="F941" i="3"/>
  <c r="G941" i="3"/>
  <c r="H942" i="3" l="1"/>
  <c r="A943" i="3"/>
  <c r="I942" i="3"/>
  <c r="D942" i="3"/>
  <c r="J942" i="3"/>
  <c r="B942" i="3"/>
  <c r="K942" i="3"/>
  <c r="C942" i="3"/>
  <c r="E942" i="3"/>
  <c r="F942" i="3"/>
  <c r="G942" i="3"/>
  <c r="A944" i="3" l="1"/>
  <c r="H943" i="3"/>
  <c r="I943" i="3"/>
  <c r="D943" i="3"/>
  <c r="J943" i="3"/>
  <c r="F943" i="3"/>
  <c r="K943" i="3"/>
  <c r="B943" i="3"/>
  <c r="E943" i="3"/>
  <c r="C943" i="3"/>
  <c r="G943" i="3"/>
  <c r="H944" i="3" l="1"/>
  <c r="A945" i="3"/>
  <c r="I944" i="3"/>
  <c r="C944" i="3"/>
  <c r="J944" i="3"/>
  <c r="K944" i="3"/>
  <c r="E944" i="3"/>
  <c r="B944" i="3"/>
  <c r="D944" i="3"/>
  <c r="F944" i="3"/>
  <c r="G944" i="3"/>
  <c r="A946" i="3" l="1"/>
  <c r="H945" i="3"/>
  <c r="I945" i="3"/>
  <c r="B945" i="3"/>
  <c r="J945" i="3"/>
  <c r="F945" i="3"/>
  <c r="E945" i="3"/>
  <c r="K945" i="3"/>
  <c r="C945" i="3"/>
  <c r="D945" i="3"/>
  <c r="G945" i="3"/>
  <c r="H946" i="3" l="1"/>
  <c r="A947" i="3"/>
  <c r="I946" i="3"/>
  <c r="D946" i="3"/>
  <c r="J946" i="3"/>
  <c r="F946" i="3"/>
  <c r="K946" i="3"/>
  <c r="B946" i="3"/>
  <c r="E946" i="3"/>
  <c r="C946" i="3"/>
  <c r="G946" i="3"/>
  <c r="A948" i="3" l="1"/>
  <c r="H947" i="3"/>
  <c r="I947" i="3"/>
  <c r="D947" i="3"/>
  <c r="J947" i="3"/>
  <c r="B947" i="3"/>
  <c r="K947" i="3"/>
  <c r="C947" i="3"/>
  <c r="E947" i="3"/>
  <c r="F947" i="3"/>
  <c r="G947" i="3"/>
  <c r="H948" i="3" l="1"/>
  <c r="A949" i="3"/>
  <c r="I948" i="3"/>
  <c r="D948" i="3"/>
  <c r="J948" i="3"/>
  <c r="F948" i="3"/>
  <c r="K948" i="3"/>
  <c r="B948" i="3"/>
  <c r="E948" i="3"/>
  <c r="C948" i="3"/>
  <c r="G948" i="3"/>
  <c r="A950" i="3" l="1"/>
  <c r="H949" i="3"/>
  <c r="I949" i="3"/>
  <c r="F949" i="3"/>
  <c r="J949" i="3"/>
  <c r="E949" i="3"/>
  <c r="G949" i="3"/>
  <c r="D949" i="3"/>
  <c r="C949" i="3"/>
  <c r="K949" i="3"/>
  <c r="B949" i="3"/>
  <c r="H950" i="3" l="1"/>
  <c r="A951" i="3"/>
  <c r="I950" i="3"/>
  <c r="C950" i="3"/>
  <c r="J950" i="3"/>
  <c r="D950" i="3"/>
  <c r="E950" i="3"/>
  <c r="B950" i="3"/>
  <c r="K950" i="3"/>
  <c r="F950" i="3"/>
  <c r="G950" i="3"/>
  <c r="A952" i="3" l="1"/>
  <c r="H951" i="3"/>
  <c r="I951" i="3"/>
  <c r="D951" i="3"/>
  <c r="J951" i="3"/>
  <c r="B951" i="3"/>
  <c r="K951" i="3"/>
  <c r="C951" i="3"/>
  <c r="E951" i="3"/>
  <c r="F951" i="3"/>
  <c r="G951" i="3"/>
  <c r="H952" i="3" l="1"/>
  <c r="A953" i="3"/>
  <c r="I952" i="3"/>
  <c r="D952" i="3"/>
  <c r="J952" i="3"/>
  <c r="B952" i="3"/>
  <c r="E952" i="3"/>
  <c r="C952" i="3"/>
  <c r="K952" i="3"/>
  <c r="F952" i="3"/>
  <c r="G952" i="3"/>
  <c r="A954" i="3" l="1"/>
  <c r="H953" i="3"/>
  <c r="I953" i="3"/>
  <c r="F953" i="3"/>
  <c r="J953" i="3"/>
  <c r="C953" i="3"/>
  <c r="B953" i="3"/>
  <c r="D953" i="3"/>
  <c r="K953" i="3"/>
  <c r="E953" i="3"/>
  <c r="G953" i="3"/>
  <c r="H954" i="3" l="1"/>
  <c r="A955" i="3"/>
  <c r="I954" i="3"/>
  <c r="F954" i="3"/>
  <c r="J954" i="3"/>
  <c r="B954" i="3"/>
  <c r="K954" i="3"/>
  <c r="C954" i="3"/>
  <c r="E954" i="3"/>
  <c r="D954" i="3"/>
  <c r="G954" i="3"/>
  <c r="A956" i="3" l="1"/>
  <c r="H955" i="3"/>
  <c r="I955" i="3"/>
  <c r="D955" i="3"/>
  <c r="J955" i="3"/>
  <c r="B955" i="3"/>
  <c r="K955" i="3"/>
  <c r="C955" i="3"/>
  <c r="E955" i="3"/>
  <c r="F955" i="3"/>
  <c r="G955" i="3"/>
  <c r="H956" i="3" l="1"/>
  <c r="A957" i="3"/>
  <c r="I956" i="3"/>
  <c r="F956" i="3"/>
  <c r="J956" i="3"/>
  <c r="D956" i="3"/>
  <c r="K956" i="3"/>
  <c r="C956" i="3"/>
  <c r="E956" i="3"/>
  <c r="B956" i="3"/>
  <c r="G956" i="3"/>
  <c r="H957" i="3" l="1"/>
  <c r="A958" i="3"/>
  <c r="I957" i="3"/>
  <c r="F957" i="3"/>
  <c r="J957" i="3"/>
  <c r="B957" i="3"/>
  <c r="K957" i="3"/>
  <c r="C957" i="3"/>
  <c r="E957" i="3"/>
  <c r="D957" i="3"/>
  <c r="G957" i="3"/>
  <c r="H958" i="3" l="1"/>
  <c r="A959" i="3"/>
  <c r="I958" i="3"/>
  <c r="D958" i="3"/>
  <c r="J958" i="3"/>
  <c r="E958" i="3"/>
  <c r="B958" i="3"/>
  <c r="C958" i="3"/>
  <c r="K958" i="3"/>
  <c r="F958" i="3"/>
  <c r="G958" i="3"/>
  <c r="H959" i="3" l="1"/>
  <c r="A960" i="3"/>
  <c r="I959" i="3"/>
  <c r="D959" i="3"/>
  <c r="J959" i="3"/>
  <c r="C959" i="3"/>
  <c r="E959" i="3"/>
  <c r="B959" i="3"/>
  <c r="K959" i="3"/>
  <c r="F959" i="3"/>
  <c r="G959" i="3"/>
  <c r="H960" i="3" l="1"/>
  <c r="A961" i="3"/>
  <c r="I960" i="3"/>
  <c r="B960" i="3"/>
  <c r="J960" i="3"/>
  <c r="C960" i="3"/>
  <c r="K960" i="3"/>
  <c r="F960" i="3"/>
  <c r="E960" i="3"/>
  <c r="D960" i="3"/>
  <c r="G960" i="3"/>
  <c r="H961" i="3" l="1"/>
  <c r="A962" i="3"/>
  <c r="I961" i="3"/>
  <c r="C961" i="3"/>
  <c r="J961" i="3"/>
  <c r="B961" i="3"/>
  <c r="K961" i="3"/>
  <c r="D961" i="3"/>
  <c r="E961" i="3"/>
  <c r="F961" i="3"/>
  <c r="G961" i="3"/>
  <c r="H962" i="3" l="1"/>
  <c r="A963" i="3"/>
  <c r="I962" i="3"/>
  <c r="D962" i="3"/>
  <c r="J962" i="3"/>
  <c r="B962" i="3"/>
  <c r="K962" i="3"/>
  <c r="C962" i="3"/>
  <c r="E962" i="3"/>
  <c r="F962" i="3"/>
  <c r="G962" i="3"/>
  <c r="A964" i="3" l="1"/>
  <c r="H963" i="3"/>
  <c r="I963" i="3"/>
  <c r="C963" i="3"/>
  <c r="J963" i="3"/>
  <c r="B963" i="3"/>
  <c r="D963" i="3"/>
  <c r="K963" i="3"/>
  <c r="E963" i="3"/>
  <c r="F963" i="3"/>
  <c r="G963" i="3"/>
  <c r="H964" i="3" l="1"/>
  <c r="A965" i="3"/>
  <c r="I964" i="3"/>
  <c r="F964" i="3"/>
  <c r="J964" i="3"/>
  <c r="C964" i="3"/>
  <c r="E964" i="3"/>
  <c r="K964" i="3"/>
  <c r="G964" i="3"/>
  <c r="B964" i="3"/>
  <c r="D964" i="3"/>
  <c r="H965" i="3" l="1"/>
  <c r="A966" i="3"/>
  <c r="I965" i="3"/>
  <c r="D965" i="3"/>
  <c r="J965" i="3"/>
  <c r="C965" i="3"/>
  <c r="K965" i="3"/>
  <c r="B965" i="3"/>
  <c r="E965" i="3"/>
  <c r="F965" i="3"/>
  <c r="G965" i="3"/>
  <c r="H966" i="3" l="1"/>
  <c r="A967" i="3"/>
  <c r="I966" i="3"/>
  <c r="F966" i="3"/>
  <c r="J966" i="3"/>
  <c r="C966" i="3"/>
  <c r="K966" i="3"/>
  <c r="D966" i="3"/>
  <c r="E966" i="3"/>
  <c r="B966" i="3"/>
  <c r="G966" i="3"/>
  <c r="H967" i="3" l="1"/>
  <c r="A968" i="3"/>
  <c r="I967" i="3"/>
  <c r="F967" i="3"/>
  <c r="J967" i="3"/>
  <c r="D967" i="3"/>
  <c r="K967" i="3"/>
  <c r="B967" i="3"/>
  <c r="E967" i="3"/>
  <c r="C967" i="3"/>
  <c r="G967" i="3"/>
  <c r="H968" i="3" l="1"/>
  <c r="A969" i="3"/>
  <c r="I968" i="3"/>
  <c r="F968" i="3"/>
  <c r="J968" i="3"/>
  <c r="B968" i="3"/>
  <c r="D968" i="3"/>
  <c r="K968" i="3"/>
  <c r="E968" i="3"/>
  <c r="C968" i="3"/>
  <c r="G968" i="3"/>
  <c r="H969" i="3" l="1"/>
  <c r="A970" i="3"/>
  <c r="I969" i="3"/>
  <c r="F969" i="3"/>
  <c r="J969" i="3"/>
  <c r="C969" i="3"/>
  <c r="K969" i="3"/>
  <c r="B969" i="3"/>
  <c r="E969" i="3"/>
  <c r="D969" i="3"/>
  <c r="G969" i="3"/>
  <c r="H970" i="3" l="1"/>
  <c r="A971" i="3"/>
  <c r="I970" i="3"/>
  <c r="C970" i="3"/>
  <c r="J970" i="3"/>
  <c r="B970" i="3"/>
  <c r="K970" i="3"/>
  <c r="D970" i="3"/>
  <c r="E970" i="3"/>
  <c r="F970" i="3"/>
  <c r="G970" i="3"/>
  <c r="A972" i="3" l="1"/>
  <c r="H971" i="3"/>
  <c r="I971" i="3"/>
  <c r="D971" i="3"/>
  <c r="J971" i="3"/>
  <c r="E971" i="3"/>
  <c r="C971" i="3"/>
  <c r="B971" i="3"/>
  <c r="K971" i="3"/>
  <c r="G971" i="3"/>
  <c r="F971" i="3"/>
  <c r="H972" i="3" l="1"/>
  <c r="A973" i="3"/>
  <c r="I972" i="3"/>
  <c r="C972" i="3"/>
  <c r="J972" i="3"/>
  <c r="K972" i="3"/>
  <c r="B972" i="3"/>
  <c r="D972" i="3"/>
  <c r="E972" i="3"/>
  <c r="G972" i="3"/>
  <c r="F972" i="3"/>
  <c r="H973" i="3" l="1"/>
  <c r="A974" i="3"/>
  <c r="I973" i="3"/>
  <c r="G973" i="3"/>
  <c r="J973" i="3"/>
  <c r="B973" i="3"/>
  <c r="F973" i="3"/>
  <c r="K973" i="3"/>
  <c r="E973" i="3"/>
  <c r="C973" i="3"/>
  <c r="D973" i="3"/>
  <c r="H974" i="3" l="1"/>
  <c r="A975" i="3"/>
  <c r="I974" i="3"/>
  <c r="G974" i="3"/>
  <c r="J974" i="3"/>
  <c r="K974" i="3"/>
  <c r="D974" i="3"/>
  <c r="B974" i="3"/>
  <c r="E974" i="3"/>
  <c r="C974" i="3"/>
  <c r="F974" i="3"/>
  <c r="H975" i="3" l="1"/>
  <c r="A976" i="3"/>
  <c r="I975" i="3"/>
  <c r="F975" i="3"/>
  <c r="J975" i="3"/>
  <c r="G975" i="3"/>
  <c r="C975" i="3"/>
  <c r="E975" i="3"/>
  <c r="K975" i="3"/>
  <c r="D975" i="3"/>
  <c r="B975" i="3"/>
  <c r="H976" i="3" l="1"/>
  <c r="A977" i="3"/>
  <c r="I976" i="3"/>
  <c r="F976" i="3"/>
  <c r="J976" i="3"/>
  <c r="K976" i="3"/>
  <c r="B976" i="3"/>
  <c r="C976" i="3"/>
  <c r="E976" i="3"/>
  <c r="G976" i="3"/>
  <c r="D976" i="3"/>
  <c r="H977" i="3" l="1"/>
  <c r="A978" i="3"/>
  <c r="I977" i="3"/>
  <c r="D977" i="3"/>
  <c r="J977" i="3"/>
  <c r="E977" i="3"/>
  <c r="K977" i="3"/>
  <c r="C977" i="3"/>
  <c r="B977" i="3"/>
  <c r="G977" i="3"/>
  <c r="F977" i="3"/>
  <c r="H978" i="3" l="1"/>
  <c r="A979" i="3"/>
  <c r="I978" i="3"/>
  <c r="D978" i="3"/>
  <c r="J978" i="3"/>
  <c r="K978" i="3"/>
  <c r="B978" i="3"/>
  <c r="C978" i="3"/>
  <c r="E978" i="3"/>
  <c r="G978" i="3"/>
  <c r="F978" i="3"/>
  <c r="A980" i="3" l="1"/>
  <c r="H979" i="3"/>
  <c r="I979" i="3"/>
  <c r="D979" i="3"/>
  <c r="J979" i="3"/>
  <c r="K979" i="3"/>
  <c r="B979" i="3"/>
  <c r="C979" i="3"/>
  <c r="E979" i="3"/>
  <c r="G979" i="3"/>
  <c r="F979" i="3"/>
  <c r="H980" i="3" l="1"/>
  <c r="A981" i="3"/>
  <c r="I980" i="3"/>
  <c r="D980" i="3"/>
  <c r="J980" i="3"/>
  <c r="K980" i="3"/>
  <c r="B980" i="3"/>
  <c r="C980" i="3"/>
  <c r="E980" i="3"/>
  <c r="G980" i="3"/>
  <c r="F980" i="3"/>
  <c r="H981" i="3" l="1"/>
  <c r="A982" i="3"/>
  <c r="I981" i="3"/>
  <c r="D981" i="3"/>
  <c r="J981" i="3"/>
  <c r="K981" i="3"/>
  <c r="C981" i="3"/>
  <c r="B981" i="3"/>
  <c r="E981" i="3"/>
  <c r="G981" i="3"/>
  <c r="F981" i="3"/>
  <c r="H982" i="3" l="1"/>
  <c r="A983" i="3"/>
  <c r="I982" i="3"/>
  <c r="D982" i="3"/>
  <c r="J982" i="3"/>
  <c r="B982" i="3"/>
  <c r="E982" i="3"/>
  <c r="C982" i="3"/>
  <c r="K982" i="3"/>
  <c r="G982" i="3"/>
  <c r="F982" i="3"/>
  <c r="H983" i="3" l="1"/>
  <c r="A984" i="3"/>
  <c r="I983" i="3"/>
  <c r="D983" i="3"/>
  <c r="J983" i="3"/>
  <c r="B983" i="3"/>
  <c r="C983" i="3"/>
  <c r="K983" i="3"/>
  <c r="E983" i="3"/>
  <c r="G983" i="3"/>
  <c r="F983" i="3"/>
  <c r="H984" i="3" l="1"/>
  <c r="A985" i="3"/>
  <c r="I984" i="3"/>
  <c r="G984" i="3"/>
  <c r="J984" i="3"/>
  <c r="E984" i="3"/>
  <c r="D984" i="3"/>
  <c r="K984" i="3"/>
  <c r="B984" i="3"/>
  <c r="C984" i="3"/>
  <c r="F984" i="3"/>
  <c r="H985" i="3" l="1"/>
  <c r="A986" i="3"/>
  <c r="I985" i="3"/>
  <c r="F985" i="3"/>
  <c r="J985" i="3"/>
  <c r="G985" i="3"/>
  <c r="B985" i="3"/>
  <c r="K985" i="3"/>
  <c r="E985" i="3"/>
  <c r="D985" i="3"/>
  <c r="C985" i="3"/>
  <c r="H986" i="3" l="1"/>
  <c r="A987" i="3"/>
  <c r="I986" i="3"/>
  <c r="D986" i="3"/>
  <c r="J986" i="3"/>
  <c r="E986" i="3"/>
  <c r="B986" i="3"/>
  <c r="C986" i="3"/>
  <c r="K986" i="3"/>
  <c r="G986" i="3"/>
  <c r="F986" i="3"/>
  <c r="A988" i="3" l="1"/>
  <c r="H987" i="3"/>
  <c r="I987" i="3"/>
  <c r="C987" i="3"/>
  <c r="J987" i="3"/>
  <c r="G987" i="3"/>
  <c r="B987" i="3"/>
  <c r="E987" i="3"/>
  <c r="K987" i="3"/>
  <c r="D987" i="3"/>
  <c r="F987" i="3"/>
  <c r="H988" i="3" l="1"/>
  <c r="A989" i="3"/>
  <c r="I988" i="3"/>
  <c r="D988" i="3"/>
  <c r="J988" i="3"/>
  <c r="K988" i="3"/>
  <c r="B988" i="3"/>
  <c r="C988" i="3"/>
  <c r="E988" i="3"/>
  <c r="G988" i="3"/>
  <c r="F988" i="3"/>
  <c r="H989" i="3" l="1"/>
  <c r="A990" i="3"/>
  <c r="I989" i="3"/>
  <c r="G989" i="3"/>
  <c r="J989" i="3"/>
  <c r="D989" i="3"/>
  <c r="B989" i="3"/>
  <c r="K989" i="3"/>
  <c r="E989" i="3"/>
  <c r="C989" i="3"/>
  <c r="F989" i="3"/>
  <c r="H990" i="3" l="1"/>
  <c r="A991" i="3"/>
  <c r="I990" i="3"/>
  <c r="D990" i="3"/>
  <c r="J990" i="3"/>
  <c r="K990" i="3"/>
  <c r="B990" i="3"/>
  <c r="C990" i="3"/>
  <c r="E990" i="3"/>
  <c r="G990" i="3"/>
  <c r="F990" i="3"/>
  <c r="H991" i="3" l="1"/>
  <c r="A992" i="3"/>
  <c r="I991" i="3"/>
  <c r="F991" i="3"/>
  <c r="J991" i="3"/>
  <c r="K991" i="3"/>
  <c r="C991" i="3"/>
  <c r="D991" i="3"/>
  <c r="E991" i="3"/>
  <c r="G991" i="3"/>
  <c r="B991" i="3"/>
  <c r="H992" i="3" l="1"/>
  <c r="A993" i="3"/>
  <c r="I992" i="3"/>
  <c r="G992" i="3"/>
  <c r="J992" i="3"/>
  <c r="B992" i="3"/>
  <c r="E992" i="3"/>
  <c r="D992" i="3"/>
  <c r="K992" i="3"/>
  <c r="C992" i="3"/>
  <c r="F992" i="3"/>
  <c r="H993" i="3" l="1"/>
  <c r="A994" i="3"/>
  <c r="I993" i="3"/>
  <c r="E993" i="3"/>
  <c r="K993" i="3"/>
  <c r="G993" i="3"/>
  <c r="D993" i="3"/>
  <c r="F993" i="3"/>
  <c r="C993" i="3"/>
  <c r="B993" i="3"/>
  <c r="J993" i="3"/>
  <c r="H994" i="3" l="1"/>
  <c r="A995" i="3"/>
  <c r="I994" i="3"/>
  <c r="F994" i="3"/>
  <c r="J994" i="3"/>
  <c r="K994" i="3"/>
  <c r="B994" i="3"/>
  <c r="C994" i="3"/>
  <c r="E994" i="3"/>
  <c r="G994" i="3"/>
  <c r="D994" i="3"/>
  <c r="A996" i="3" l="1"/>
  <c r="H995" i="3"/>
  <c r="I995" i="3"/>
  <c r="D995" i="3"/>
  <c r="J995" i="3"/>
  <c r="G995" i="3"/>
  <c r="B995" i="3"/>
  <c r="E995" i="3"/>
  <c r="K995" i="3"/>
  <c r="C995" i="3"/>
  <c r="F995" i="3"/>
  <c r="H996" i="3" l="1"/>
  <c r="A997" i="3"/>
  <c r="I996" i="3"/>
  <c r="D996" i="3"/>
  <c r="J996" i="3"/>
  <c r="K996" i="3"/>
  <c r="B996" i="3"/>
  <c r="C996" i="3"/>
  <c r="E996" i="3"/>
  <c r="G996" i="3"/>
  <c r="F996" i="3"/>
  <c r="H997" i="3" l="1"/>
  <c r="A998" i="3"/>
  <c r="I997" i="3"/>
  <c r="F997" i="3"/>
  <c r="J997" i="3"/>
  <c r="G997" i="3"/>
  <c r="C997" i="3"/>
  <c r="K997" i="3"/>
  <c r="E997" i="3"/>
  <c r="D997" i="3"/>
  <c r="B997" i="3"/>
  <c r="H998" i="3" l="1"/>
  <c r="A999" i="3"/>
  <c r="I998" i="3"/>
  <c r="C998" i="3"/>
  <c r="J998" i="3"/>
  <c r="K998" i="3"/>
  <c r="E998" i="3"/>
  <c r="B998" i="3"/>
  <c r="D998" i="3"/>
  <c r="G998" i="3"/>
  <c r="F998" i="3"/>
  <c r="H999" i="3" l="1"/>
  <c r="A1000" i="3"/>
  <c r="I999" i="3"/>
  <c r="G999" i="3"/>
  <c r="J999" i="3"/>
  <c r="C999" i="3"/>
  <c r="K999" i="3"/>
  <c r="E999" i="3"/>
  <c r="B999" i="3"/>
  <c r="D999" i="3"/>
  <c r="F999" i="3"/>
  <c r="H1000" i="3" l="1"/>
  <c r="D1000" i="3"/>
  <c r="G1000" i="3"/>
  <c r="I1000" i="3"/>
  <c r="S14" i="3" s="1"/>
  <c r="J1000" i="3"/>
  <c r="E1000" i="3"/>
  <c r="F1000" i="3"/>
  <c r="B1000" i="3"/>
  <c r="C1000" i="3"/>
  <c r="K1000" i="3"/>
  <c r="S8" i="3" l="1"/>
  <c r="S5" i="3"/>
  <c r="S7" i="3" s="1"/>
  <c r="S9" i="3"/>
  <c r="S4" i="3"/>
  <c r="S6" i="3" s="1"/>
  <c r="S10" i="3" s="1"/>
</calcChain>
</file>

<file path=xl/sharedStrings.xml><?xml version="1.0" encoding="utf-8"?>
<sst xmlns="http://schemas.openxmlformats.org/spreadsheetml/2006/main" count="53" uniqueCount="48">
  <si>
    <t>Date</t>
  </si>
  <si>
    <t>Close</t>
  </si>
  <si>
    <t>Change</t>
  </si>
  <si>
    <t>Gain</t>
  </si>
  <si>
    <t>Loss</t>
  </si>
  <si>
    <t>Average Gain</t>
  </si>
  <si>
    <t>Average Loss</t>
  </si>
  <si>
    <t>RS</t>
  </si>
  <si>
    <t>RSI</t>
  </si>
  <si>
    <t>Signal</t>
  </si>
  <si>
    <t>Transaction Price</t>
  </si>
  <si>
    <t>Sr.No.</t>
  </si>
  <si>
    <t xml:space="preserve">Period </t>
  </si>
  <si>
    <t>Buy</t>
  </si>
  <si>
    <t>Sell</t>
  </si>
  <si>
    <t>Entry_Date</t>
  </si>
  <si>
    <t>Exit_Date</t>
  </si>
  <si>
    <t>Qty</t>
  </si>
  <si>
    <t>P/L</t>
  </si>
  <si>
    <t>Win/Loss Probability</t>
  </si>
  <si>
    <t>Drawdown</t>
  </si>
  <si>
    <t>XIRR Table</t>
  </si>
  <si>
    <t>Dates</t>
  </si>
  <si>
    <t>Values</t>
  </si>
  <si>
    <t>XIRR</t>
  </si>
  <si>
    <t>Performance Metrix</t>
  </si>
  <si>
    <t>Total Trades</t>
  </si>
  <si>
    <t>Winners</t>
  </si>
  <si>
    <t>Losers</t>
  </si>
  <si>
    <t>P(Winners)</t>
  </si>
  <si>
    <t>P(Losers)</t>
  </si>
  <si>
    <t>Average Win</t>
  </si>
  <si>
    <t>Trading Edge</t>
  </si>
  <si>
    <t>Drawdown Table</t>
  </si>
  <si>
    <t>Max Drawdown</t>
  </si>
  <si>
    <t>Initial Capital</t>
  </si>
  <si>
    <t>Signal1</t>
  </si>
  <si>
    <t>Helper</t>
  </si>
  <si>
    <t>BUY</t>
  </si>
  <si>
    <t>SELL</t>
  </si>
  <si>
    <t>Equity_Value</t>
  </si>
  <si>
    <t>Ending Capital</t>
  </si>
  <si>
    <t>Ending_Equity</t>
  </si>
  <si>
    <t>Total Signals</t>
  </si>
  <si>
    <t>Lower_RSI</t>
  </si>
  <si>
    <t>Upper_RSI</t>
  </si>
  <si>
    <t>Final_Signal</t>
  </si>
  <si>
    <t>Systme On/Off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</si>
</sst>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0.000000"/>
  </numFmts>
  <fonts count="7" x14ac:knownFonts="1">
    <font>
      <sz val="11"/>
      <color theme="1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1" fillId="2" borderId="0" xfId="0" applyFont="1" applyFill="1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Fill="1"/>
    <xf numFmtId="0" fontId="3" fillId="0" borderId="0" xfId="0" applyFont="1"/>
    <xf numFmtId="0" fontId="0" fillId="3" borderId="6" xfId="0" applyFill="1" applyBorder="1"/>
    <xf numFmtId="0" fontId="3" fillId="3" borderId="7" xfId="0" applyFont="1" applyFill="1" applyBorder="1"/>
    <xf numFmtId="0" fontId="3" fillId="3" borderId="5" xfId="0" applyFont="1" applyFill="1" applyBorder="1"/>
    <xf numFmtId="43" fontId="0" fillId="0" borderId="0" xfId="1" applyFont="1"/>
    <xf numFmtId="0" fontId="5" fillId="0" borderId="0" xfId="3" applyFont="1" applyAlignment="1">
      <alignment vertical="center"/>
    </xf>
    <xf numFmtId="43" fontId="0" fillId="0" borderId="0" xfId="0" applyNumberFormat="1"/>
    <xf numFmtId="10" fontId="0" fillId="0" borderId="0" xfId="2" applyNumberFormat="1" applyFont="1"/>
    <xf numFmtId="10" fontId="0" fillId="3" borderId="6" xfId="2" applyNumberFormat="1" applyFont="1" applyFill="1" applyBorder="1"/>
    <xf numFmtId="10" fontId="0" fillId="3" borderId="6" xfId="0" applyNumberFormat="1" applyFill="1" applyBorder="1"/>
    <xf numFmtId="14" fontId="0" fillId="3" borderId="3" xfId="0" applyNumberFormat="1" applyFill="1" applyBorder="1"/>
    <xf numFmtId="43" fontId="0" fillId="3" borderId="4" xfId="0" applyNumberFormat="1" applyFill="1" applyBorder="1"/>
    <xf numFmtId="14" fontId="0" fillId="3" borderId="5" xfId="0" applyNumberFormat="1" applyFill="1" applyBorder="1"/>
    <xf numFmtId="0" fontId="3" fillId="3" borderId="3" xfId="0" applyFont="1" applyFill="1" applyBorder="1"/>
    <xf numFmtId="0" fontId="3" fillId="3" borderId="4" xfId="0" applyFont="1" applyFill="1" applyBorder="1"/>
    <xf numFmtId="10" fontId="3" fillId="3" borderId="8" xfId="2" applyNumberFormat="1" applyFont="1" applyFill="1" applyBorder="1"/>
    <xf numFmtId="0" fontId="3" fillId="3" borderId="9" xfId="0" applyFont="1" applyFill="1" applyBorder="1"/>
    <xf numFmtId="10" fontId="3" fillId="3" borderId="10" xfId="0" applyNumberFormat="1" applyFont="1" applyFill="1" applyBorder="1"/>
    <xf numFmtId="0" fontId="1" fillId="2" borderId="1" xfId="0" applyFont="1" applyFill="1" applyBorder="1" applyAlignment="1">
      <alignment horizontal="centerContinuous"/>
    </xf>
    <xf numFmtId="0" fontId="1" fillId="2" borderId="2" xfId="0" applyFont="1" applyFill="1" applyBorder="1" applyAlignment="1">
      <alignment horizontal="centerContinuous"/>
    </xf>
    <xf numFmtId="0" fontId="1" fillId="2" borderId="3" xfId="0" applyFont="1" applyFill="1" applyBorder="1" applyAlignment="1">
      <alignment horizontal="centerContinuous"/>
    </xf>
    <xf numFmtId="0" fontId="1" fillId="2" borderId="4" xfId="0" applyFont="1" applyFill="1" applyBorder="1" applyAlignment="1">
      <alignment horizontal="centerContinuous"/>
    </xf>
    <xf numFmtId="43" fontId="0" fillId="3" borderId="6" xfId="0" applyNumberFormat="1" applyFill="1" applyBorder="1"/>
    <xf numFmtId="14" fontId="3" fillId="3" borderId="7" xfId="0" applyNumberFormat="1" applyFont="1" applyFill="1" applyBorder="1"/>
    <xf numFmtId="14" fontId="0" fillId="0" borderId="0" xfId="0" applyNumberFormat="1" applyFill="1" applyBorder="1"/>
    <xf numFmtId="0" fontId="0" fillId="0" borderId="0" xfId="0" applyFill="1" applyBorder="1"/>
    <xf numFmtId="0" fontId="3" fillId="0" borderId="0" xfId="0" applyFont="1" applyFill="1" applyBorder="1"/>
    <xf numFmtId="10" fontId="3" fillId="0" borderId="0" xfId="2" applyNumberFormat="1" applyFont="1" applyFill="1" applyBorder="1"/>
    <xf numFmtId="0" fontId="6" fillId="0" borderId="0" xfId="0" applyFont="1" applyFill="1"/>
    <xf numFmtId="10" fontId="0" fillId="3" borderId="8" xfId="2" applyNumberFormat="1" applyFont="1" applyFill="1" applyBorder="1"/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xceljet.net/excel-functions/excel-countif-function" TargetMode="External"/><Relationship Id="rId1" Type="http://schemas.openxmlformats.org/officeDocument/2006/relationships/hyperlink" Target="https://exceljet.net/excel-functions/excel-countif-functi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31"/>
  <sheetViews>
    <sheetView topLeftCell="A5302" workbookViewId="0">
      <selection activeCell="A2" sqref="A2:B5331"/>
    </sheetView>
  </sheetViews>
  <sheetFormatPr defaultRowHeight="14.4" x14ac:dyDescent="0.3"/>
  <cols>
    <col min="1" max="1" width="10.441406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>
        <v>35065</v>
      </c>
      <c r="B2">
        <v>908.01</v>
      </c>
    </row>
    <row r="3" spans="1:2" x14ac:dyDescent="0.3">
      <c r="A3" s="1">
        <v>35066</v>
      </c>
      <c r="B3">
        <v>900.38</v>
      </c>
    </row>
    <row r="4" spans="1:2" x14ac:dyDescent="0.3">
      <c r="A4" s="1">
        <v>35067</v>
      </c>
      <c r="B4">
        <v>895.96</v>
      </c>
    </row>
    <row r="5" spans="1:2" x14ac:dyDescent="0.3">
      <c r="A5" s="1">
        <v>35068</v>
      </c>
      <c r="B5">
        <v>889.67</v>
      </c>
    </row>
    <row r="6" spans="1:2" x14ac:dyDescent="0.3">
      <c r="A6" s="1">
        <v>35069</v>
      </c>
      <c r="B6">
        <v>884.73</v>
      </c>
    </row>
    <row r="7" spans="1:2" x14ac:dyDescent="0.3">
      <c r="A7" s="1">
        <v>35072</v>
      </c>
      <c r="B7">
        <v>869.7</v>
      </c>
    </row>
    <row r="8" spans="1:2" x14ac:dyDescent="0.3">
      <c r="A8" s="1">
        <v>35073</v>
      </c>
      <c r="B8">
        <v>869.12</v>
      </c>
    </row>
    <row r="9" spans="1:2" x14ac:dyDescent="0.3">
      <c r="A9" s="1">
        <v>35074</v>
      </c>
      <c r="B9">
        <v>863.8</v>
      </c>
    </row>
    <row r="10" spans="1:2" x14ac:dyDescent="0.3">
      <c r="A10" s="1">
        <v>35075</v>
      </c>
      <c r="B10">
        <v>873.27</v>
      </c>
    </row>
    <row r="11" spans="1:2" x14ac:dyDescent="0.3">
      <c r="A11" s="1">
        <v>35076</v>
      </c>
      <c r="B11">
        <v>875.15</v>
      </c>
    </row>
    <row r="12" spans="1:2" x14ac:dyDescent="0.3">
      <c r="A12" s="1">
        <v>35079</v>
      </c>
      <c r="B12">
        <v>871.32</v>
      </c>
    </row>
    <row r="13" spans="1:2" x14ac:dyDescent="0.3">
      <c r="A13" s="1">
        <v>35080</v>
      </c>
      <c r="B13">
        <v>868.52</v>
      </c>
    </row>
    <row r="14" spans="1:2" x14ac:dyDescent="0.3">
      <c r="A14" s="1">
        <v>35081</v>
      </c>
      <c r="B14">
        <v>857.11</v>
      </c>
    </row>
    <row r="15" spans="1:2" x14ac:dyDescent="0.3">
      <c r="A15" s="1">
        <v>35082</v>
      </c>
      <c r="B15">
        <v>848.83</v>
      </c>
    </row>
    <row r="16" spans="1:2" x14ac:dyDescent="0.3">
      <c r="A16" s="1">
        <v>35083</v>
      </c>
      <c r="B16">
        <v>843.99</v>
      </c>
    </row>
    <row r="17" spans="1:2" x14ac:dyDescent="0.3">
      <c r="A17" s="1">
        <v>35086</v>
      </c>
      <c r="B17">
        <v>844.31</v>
      </c>
    </row>
    <row r="18" spans="1:2" x14ac:dyDescent="0.3">
      <c r="A18" s="1">
        <v>35087</v>
      </c>
      <c r="B18">
        <v>832.9</v>
      </c>
    </row>
    <row r="19" spans="1:2" x14ac:dyDescent="0.3">
      <c r="A19" s="1">
        <v>35088</v>
      </c>
      <c r="B19">
        <v>818.69</v>
      </c>
    </row>
    <row r="20" spans="1:2" x14ac:dyDescent="0.3">
      <c r="A20" s="1">
        <v>35089</v>
      </c>
      <c r="B20">
        <v>814.92</v>
      </c>
    </row>
    <row r="21" spans="1:2" x14ac:dyDescent="0.3">
      <c r="A21" s="1">
        <v>35093</v>
      </c>
      <c r="B21">
        <v>830.88</v>
      </c>
    </row>
    <row r="22" spans="1:2" x14ac:dyDescent="0.3">
      <c r="A22" s="1">
        <v>35094</v>
      </c>
      <c r="B22">
        <v>846.57</v>
      </c>
    </row>
    <row r="23" spans="1:2" x14ac:dyDescent="0.3">
      <c r="A23" s="1">
        <v>35095</v>
      </c>
      <c r="B23">
        <v>848.42</v>
      </c>
    </row>
    <row r="24" spans="1:2" x14ac:dyDescent="0.3">
      <c r="A24" s="1">
        <v>35096</v>
      </c>
      <c r="B24">
        <v>869.54</v>
      </c>
    </row>
    <row r="25" spans="1:2" x14ac:dyDescent="0.3">
      <c r="A25" s="1">
        <v>35097</v>
      </c>
      <c r="B25">
        <v>918.31</v>
      </c>
    </row>
    <row r="26" spans="1:2" x14ac:dyDescent="0.3">
      <c r="A26" s="1">
        <v>35100</v>
      </c>
      <c r="B26">
        <v>943.08</v>
      </c>
    </row>
    <row r="27" spans="1:2" x14ac:dyDescent="0.3">
      <c r="A27" s="1">
        <v>35101</v>
      </c>
      <c r="B27">
        <v>925.71</v>
      </c>
    </row>
    <row r="28" spans="1:2" x14ac:dyDescent="0.3">
      <c r="A28" s="1">
        <v>35102</v>
      </c>
      <c r="B28">
        <v>932.02</v>
      </c>
    </row>
    <row r="29" spans="1:2" x14ac:dyDescent="0.3">
      <c r="A29" s="1">
        <v>35103</v>
      </c>
      <c r="B29">
        <v>980.27</v>
      </c>
    </row>
    <row r="30" spans="1:2" x14ac:dyDescent="0.3">
      <c r="A30" s="1">
        <v>35104</v>
      </c>
      <c r="B30">
        <v>1033.02</v>
      </c>
    </row>
    <row r="31" spans="1:2" x14ac:dyDescent="0.3">
      <c r="A31" s="1">
        <v>35107</v>
      </c>
      <c r="B31">
        <v>1018.51</v>
      </c>
    </row>
    <row r="32" spans="1:2" x14ac:dyDescent="0.3">
      <c r="A32" s="1">
        <v>35108</v>
      </c>
      <c r="B32">
        <v>1027.3599999999999</v>
      </c>
    </row>
    <row r="33" spans="1:2" x14ac:dyDescent="0.3">
      <c r="A33" s="1">
        <v>35109</v>
      </c>
      <c r="B33">
        <v>1051.99</v>
      </c>
    </row>
    <row r="34" spans="1:2" x14ac:dyDescent="0.3">
      <c r="A34" s="1">
        <v>35110</v>
      </c>
      <c r="B34">
        <v>1046.24</v>
      </c>
    </row>
    <row r="35" spans="1:2" x14ac:dyDescent="0.3">
      <c r="A35" s="1">
        <v>35111</v>
      </c>
      <c r="B35">
        <v>1023.08</v>
      </c>
    </row>
    <row r="36" spans="1:2" x14ac:dyDescent="0.3">
      <c r="A36" s="1">
        <v>35114</v>
      </c>
      <c r="B36">
        <v>1021.38</v>
      </c>
    </row>
    <row r="37" spans="1:2" x14ac:dyDescent="0.3">
      <c r="A37" s="1">
        <v>35115</v>
      </c>
      <c r="B37">
        <v>1000.13</v>
      </c>
    </row>
    <row r="38" spans="1:2" x14ac:dyDescent="0.3">
      <c r="A38" s="1">
        <v>35117</v>
      </c>
      <c r="B38">
        <v>1024.9100000000001</v>
      </c>
    </row>
    <row r="39" spans="1:2" x14ac:dyDescent="0.3">
      <c r="A39" s="1">
        <v>35118</v>
      </c>
      <c r="B39">
        <v>1028.8399999999999</v>
      </c>
    </row>
    <row r="40" spans="1:2" x14ac:dyDescent="0.3">
      <c r="A40" s="1">
        <v>35121</v>
      </c>
      <c r="B40">
        <v>1034.73</v>
      </c>
    </row>
    <row r="41" spans="1:2" x14ac:dyDescent="0.3">
      <c r="A41" s="1">
        <v>35122</v>
      </c>
      <c r="B41">
        <v>1027.45</v>
      </c>
    </row>
    <row r="42" spans="1:2" x14ac:dyDescent="0.3">
      <c r="A42" s="1">
        <v>35123</v>
      </c>
      <c r="B42">
        <v>1027.3900000000001</v>
      </c>
    </row>
    <row r="43" spans="1:2" x14ac:dyDescent="0.3">
      <c r="A43" s="1">
        <v>35124</v>
      </c>
      <c r="B43">
        <v>992.51</v>
      </c>
    </row>
    <row r="44" spans="1:2" x14ac:dyDescent="0.3">
      <c r="A44" s="1">
        <v>35125</v>
      </c>
      <c r="B44">
        <v>999.47</v>
      </c>
    </row>
    <row r="45" spans="1:2" x14ac:dyDescent="0.3">
      <c r="A45" s="1">
        <v>35128</v>
      </c>
      <c r="B45">
        <v>998.84</v>
      </c>
    </row>
    <row r="46" spans="1:2" x14ac:dyDescent="0.3">
      <c r="A46" s="1">
        <v>35130</v>
      </c>
      <c r="B46">
        <v>1002.91</v>
      </c>
    </row>
    <row r="47" spans="1:2" x14ac:dyDescent="0.3">
      <c r="A47" s="1">
        <v>35131</v>
      </c>
      <c r="B47">
        <v>998.45</v>
      </c>
    </row>
    <row r="48" spans="1:2" x14ac:dyDescent="0.3">
      <c r="A48" s="1">
        <v>35132</v>
      </c>
      <c r="B48">
        <v>988.62</v>
      </c>
    </row>
    <row r="49" spans="1:2" x14ac:dyDescent="0.3">
      <c r="A49" s="1">
        <v>35135</v>
      </c>
      <c r="B49">
        <v>975.26</v>
      </c>
    </row>
    <row r="50" spans="1:2" x14ac:dyDescent="0.3">
      <c r="A50" s="1">
        <v>35136</v>
      </c>
      <c r="B50">
        <v>976.22</v>
      </c>
    </row>
    <row r="51" spans="1:2" x14ac:dyDescent="0.3">
      <c r="A51" s="1">
        <v>35137</v>
      </c>
      <c r="B51">
        <v>992.14</v>
      </c>
    </row>
    <row r="52" spans="1:2" x14ac:dyDescent="0.3">
      <c r="A52" s="1">
        <v>35138</v>
      </c>
      <c r="B52">
        <v>991.14</v>
      </c>
    </row>
    <row r="53" spans="1:2" x14ac:dyDescent="0.3">
      <c r="A53" s="1">
        <v>35139</v>
      </c>
      <c r="B53">
        <v>981.87</v>
      </c>
    </row>
    <row r="54" spans="1:2" x14ac:dyDescent="0.3">
      <c r="A54" s="1">
        <v>35142</v>
      </c>
      <c r="B54">
        <v>962.09</v>
      </c>
    </row>
    <row r="55" spans="1:2" x14ac:dyDescent="0.3">
      <c r="A55" s="1">
        <v>35143</v>
      </c>
      <c r="B55">
        <v>947.09</v>
      </c>
    </row>
    <row r="56" spans="1:2" x14ac:dyDescent="0.3">
      <c r="A56" s="1">
        <v>35145</v>
      </c>
      <c r="B56">
        <v>965.57</v>
      </c>
    </row>
    <row r="57" spans="1:2" x14ac:dyDescent="0.3">
      <c r="A57" s="1">
        <v>35146</v>
      </c>
      <c r="B57">
        <v>956.11</v>
      </c>
    </row>
    <row r="58" spans="1:2" x14ac:dyDescent="0.3">
      <c r="A58" s="1">
        <v>35149</v>
      </c>
      <c r="B58">
        <v>953.98</v>
      </c>
    </row>
    <row r="59" spans="1:2" x14ac:dyDescent="0.3">
      <c r="A59" s="1">
        <v>35150</v>
      </c>
      <c r="B59">
        <v>957.14</v>
      </c>
    </row>
    <row r="60" spans="1:2" x14ac:dyDescent="0.3">
      <c r="A60" s="1">
        <v>35151</v>
      </c>
      <c r="B60">
        <v>974.17</v>
      </c>
    </row>
    <row r="61" spans="1:2" x14ac:dyDescent="0.3">
      <c r="A61" s="1">
        <v>35152</v>
      </c>
      <c r="B61">
        <v>997.32</v>
      </c>
    </row>
    <row r="62" spans="1:2" x14ac:dyDescent="0.3">
      <c r="A62" s="1">
        <v>35153</v>
      </c>
      <c r="B62">
        <v>985.3</v>
      </c>
    </row>
    <row r="63" spans="1:2" x14ac:dyDescent="0.3">
      <c r="A63" s="1">
        <v>35156</v>
      </c>
      <c r="B63">
        <v>994.8</v>
      </c>
    </row>
    <row r="64" spans="1:2" x14ac:dyDescent="0.3">
      <c r="A64" s="1">
        <v>35157</v>
      </c>
      <c r="B64">
        <v>1003.28</v>
      </c>
    </row>
    <row r="65" spans="1:2" x14ac:dyDescent="0.3">
      <c r="A65" s="1">
        <v>35158</v>
      </c>
      <c r="B65">
        <v>1013.47</v>
      </c>
    </row>
    <row r="66" spans="1:2" x14ac:dyDescent="0.3">
      <c r="A66" s="1">
        <v>35159</v>
      </c>
      <c r="B66">
        <v>1010.94</v>
      </c>
    </row>
    <row r="67" spans="1:2" x14ac:dyDescent="0.3">
      <c r="A67" s="1">
        <v>35163</v>
      </c>
      <c r="B67">
        <v>1032.1300000000001</v>
      </c>
    </row>
    <row r="68" spans="1:2" x14ac:dyDescent="0.3">
      <c r="A68" s="1">
        <v>35164</v>
      </c>
      <c r="B68">
        <v>1029.07</v>
      </c>
    </row>
    <row r="69" spans="1:2" x14ac:dyDescent="0.3">
      <c r="A69" s="1">
        <v>35165</v>
      </c>
      <c r="B69">
        <v>1029.28</v>
      </c>
    </row>
    <row r="70" spans="1:2" x14ac:dyDescent="0.3">
      <c r="A70" s="1">
        <v>35166</v>
      </c>
      <c r="B70">
        <v>1025.18</v>
      </c>
    </row>
    <row r="71" spans="1:2" x14ac:dyDescent="0.3">
      <c r="A71" s="1">
        <v>35167</v>
      </c>
      <c r="B71">
        <v>1032.19</v>
      </c>
    </row>
    <row r="72" spans="1:2" x14ac:dyDescent="0.3">
      <c r="A72" s="1">
        <v>35170</v>
      </c>
      <c r="B72">
        <v>1046.45</v>
      </c>
    </row>
    <row r="73" spans="1:2" x14ac:dyDescent="0.3">
      <c r="A73" s="1">
        <v>35171</v>
      </c>
      <c r="B73">
        <v>1058.71</v>
      </c>
    </row>
    <row r="74" spans="1:2" x14ac:dyDescent="0.3">
      <c r="A74" s="1">
        <v>35172</v>
      </c>
      <c r="B74">
        <v>1096.28</v>
      </c>
    </row>
    <row r="75" spans="1:2" x14ac:dyDescent="0.3">
      <c r="A75" s="1">
        <v>35173</v>
      </c>
      <c r="B75">
        <v>1121.68</v>
      </c>
    </row>
    <row r="76" spans="1:2" x14ac:dyDescent="0.3">
      <c r="A76" s="1">
        <v>35174</v>
      </c>
      <c r="B76">
        <v>1131.74</v>
      </c>
    </row>
    <row r="77" spans="1:2" x14ac:dyDescent="0.3">
      <c r="A77" s="1">
        <v>35177</v>
      </c>
      <c r="B77">
        <v>1106.93</v>
      </c>
    </row>
    <row r="78" spans="1:2" x14ac:dyDescent="0.3">
      <c r="A78" s="1">
        <v>35178</v>
      </c>
      <c r="B78">
        <v>1095.82</v>
      </c>
    </row>
    <row r="79" spans="1:2" x14ac:dyDescent="0.3">
      <c r="A79" s="1">
        <v>35179</v>
      </c>
      <c r="B79">
        <v>1145.1099999999999</v>
      </c>
    </row>
    <row r="80" spans="1:2" x14ac:dyDescent="0.3">
      <c r="A80" s="1">
        <v>35180</v>
      </c>
      <c r="B80">
        <v>1120.82</v>
      </c>
    </row>
    <row r="81" spans="1:2" x14ac:dyDescent="0.3">
      <c r="A81" s="1">
        <v>35181</v>
      </c>
      <c r="B81">
        <v>1123.6300000000001</v>
      </c>
    </row>
    <row r="82" spans="1:2" x14ac:dyDescent="0.3">
      <c r="A82" s="1">
        <v>35184</v>
      </c>
      <c r="B82">
        <v>1118.3699999999999</v>
      </c>
    </row>
    <row r="83" spans="1:2" x14ac:dyDescent="0.3">
      <c r="A83" s="1">
        <v>35185</v>
      </c>
      <c r="B83">
        <v>1114.3599999999999</v>
      </c>
    </row>
    <row r="84" spans="1:2" x14ac:dyDescent="0.3">
      <c r="A84" s="1">
        <v>35186</v>
      </c>
      <c r="B84">
        <v>1137.8599999999999</v>
      </c>
    </row>
    <row r="85" spans="1:2" x14ac:dyDescent="0.3">
      <c r="A85" s="1">
        <v>35187</v>
      </c>
      <c r="B85">
        <v>1132.05</v>
      </c>
    </row>
    <row r="86" spans="1:2" x14ac:dyDescent="0.3">
      <c r="A86" s="1">
        <v>35188</v>
      </c>
      <c r="B86">
        <v>1119.48</v>
      </c>
    </row>
    <row r="87" spans="1:2" x14ac:dyDescent="0.3">
      <c r="A87" s="1">
        <v>35191</v>
      </c>
      <c r="B87">
        <v>1088.22</v>
      </c>
    </row>
    <row r="88" spans="1:2" x14ac:dyDescent="0.3">
      <c r="A88" s="1">
        <v>35192</v>
      </c>
      <c r="B88">
        <v>1093.0899999999999</v>
      </c>
    </row>
    <row r="89" spans="1:2" x14ac:dyDescent="0.3">
      <c r="A89" s="1">
        <v>35193</v>
      </c>
      <c r="B89">
        <v>1108.53</v>
      </c>
    </row>
    <row r="90" spans="1:2" x14ac:dyDescent="0.3">
      <c r="A90" s="1">
        <v>35194</v>
      </c>
      <c r="B90">
        <v>1090.53</v>
      </c>
    </row>
    <row r="91" spans="1:2" x14ac:dyDescent="0.3">
      <c r="A91" s="1">
        <v>35195</v>
      </c>
      <c r="B91">
        <v>1078.6300000000001</v>
      </c>
    </row>
    <row r="92" spans="1:2" x14ac:dyDescent="0.3">
      <c r="A92" s="1">
        <v>35198</v>
      </c>
      <c r="B92">
        <v>1088.0999999999999</v>
      </c>
    </row>
    <row r="93" spans="1:2" x14ac:dyDescent="0.3">
      <c r="A93" s="1">
        <v>35199</v>
      </c>
      <c r="B93">
        <v>1105.47</v>
      </c>
    </row>
    <row r="94" spans="1:2" x14ac:dyDescent="0.3">
      <c r="A94" s="1">
        <v>35200</v>
      </c>
      <c r="B94">
        <v>1115.97</v>
      </c>
    </row>
    <row r="95" spans="1:2" x14ac:dyDescent="0.3">
      <c r="A95" s="1">
        <v>35201</v>
      </c>
      <c r="B95">
        <v>1128.5899999999999</v>
      </c>
    </row>
    <row r="96" spans="1:2" x14ac:dyDescent="0.3">
      <c r="A96" s="1">
        <v>35202</v>
      </c>
      <c r="B96">
        <v>1115.54</v>
      </c>
    </row>
    <row r="97" spans="1:2" x14ac:dyDescent="0.3">
      <c r="A97" s="1">
        <v>35205</v>
      </c>
      <c r="B97">
        <v>1083.67</v>
      </c>
    </row>
    <row r="98" spans="1:2" x14ac:dyDescent="0.3">
      <c r="A98" s="1">
        <v>35206</v>
      </c>
      <c r="B98">
        <v>1074.8599999999999</v>
      </c>
    </row>
    <row r="99" spans="1:2" x14ac:dyDescent="0.3">
      <c r="A99" s="1">
        <v>35207</v>
      </c>
      <c r="B99">
        <v>1081.1300000000001</v>
      </c>
    </row>
    <row r="100" spans="1:2" x14ac:dyDescent="0.3">
      <c r="A100" s="1">
        <v>35208</v>
      </c>
      <c r="B100">
        <v>1076.71</v>
      </c>
    </row>
    <row r="101" spans="1:2" x14ac:dyDescent="0.3">
      <c r="A101" s="1">
        <v>35209</v>
      </c>
      <c r="B101">
        <v>1085.03</v>
      </c>
    </row>
    <row r="102" spans="1:2" x14ac:dyDescent="0.3">
      <c r="A102" s="1">
        <v>35212</v>
      </c>
      <c r="B102">
        <v>1065.29</v>
      </c>
    </row>
    <row r="103" spans="1:2" x14ac:dyDescent="0.3">
      <c r="A103" s="1">
        <v>35213</v>
      </c>
      <c r="B103">
        <v>1063.3599999999999</v>
      </c>
    </row>
    <row r="104" spans="1:2" x14ac:dyDescent="0.3">
      <c r="A104" s="1">
        <v>35214</v>
      </c>
      <c r="B104">
        <v>1096.76</v>
      </c>
    </row>
    <row r="105" spans="1:2" x14ac:dyDescent="0.3">
      <c r="A105" s="1">
        <v>35215</v>
      </c>
      <c r="B105">
        <v>1082.8399999999999</v>
      </c>
    </row>
    <row r="106" spans="1:2" x14ac:dyDescent="0.3">
      <c r="A106" s="1">
        <v>35216</v>
      </c>
      <c r="B106">
        <v>1089.92</v>
      </c>
    </row>
    <row r="107" spans="1:2" x14ac:dyDescent="0.3">
      <c r="A107" s="1">
        <v>35219</v>
      </c>
      <c r="B107">
        <v>1108.8699999999999</v>
      </c>
    </row>
    <row r="108" spans="1:2" x14ac:dyDescent="0.3">
      <c r="A108" s="1">
        <v>35220</v>
      </c>
      <c r="B108">
        <v>1105.6400000000001</v>
      </c>
    </row>
    <row r="109" spans="1:2" x14ac:dyDescent="0.3">
      <c r="A109" s="1">
        <v>35221</v>
      </c>
      <c r="B109">
        <v>1113.1400000000001</v>
      </c>
    </row>
    <row r="110" spans="1:2" x14ac:dyDescent="0.3">
      <c r="A110" s="1">
        <v>35222</v>
      </c>
      <c r="B110">
        <v>1129.82</v>
      </c>
    </row>
    <row r="111" spans="1:2" x14ac:dyDescent="0.3">
      <c r="A111" s="1">
        <v>35223</v>
      </c>
      <c r="B111">
        <v>1133.44</v>
      </c>
    </row>
    <row r="112" spans="1:2" x14ac:dyDescent="0.3">
      <c r="A112" s="1">
        <v>35226</v>
      </c>
      <c r="B112">
        <v>1141.3499999999999</v>
      </c>
    </row>
    <row r="113" spans="1:2" x14ac:dyDescent="0.3">
      <c r="A113" s="1">
        <v>35227</v>
      </c>
      <c r="B113">
        <v>1143.06</v>
      </c>
    </row>
    <row r="114" spans="1:2" x14ac:dyDescent="0.3">
      <c r="A114" s="1">
        <v>35228</v>
      </c>
      <c r="B114">
        <v>1163.8699999999999</v>
      </c>
    </row>
    <row r="115" spans="1:2" x14ac:dyDescent="0.3">
      <c r="A115" s="1">
        <v>35229</v>
      </c>
      <c r="B115">
        <v>1168.4000000000001</v>
      </c>
    </row>
    <row r="116" spans="1:2" x14ac:dyDescent="0.3">
      <c r="A116" s="1">
        <v>35230</v>
      </c>
      <c r="B116">
        <v>1196.06</v>
      </c>
    </row>
    <row r="117" spans="1:2" x14ac:dyDescent="0.3">
      <c r="A117" s="1">
        <v>35233</v>
      </c>
      <c r="B117">
        <v>1185.3699999999999</v>
      </c>
    </row>
    <row r="118" spans="1:2" x14ac:dyDescent="0.3">
      <c r="A118" s="1">
        <v>35234</v>
      </c>
      <c r="B118">
        <v>1181.95</v>
      </c>
    </row>
    <row r="119" spans="1:2" x14ac:dyDescent="0.3">
      <c r="A119" s="1">
        <v>35235</v>
      </c>
      <c r="B119">
        <v>1168.03</v>
      </c>
    </row>
    <row r="120" spans="1:2" x14ac:dyDescent="0.3">
      <c r="A120" s="1">
        <v>35236</v>
      </c>
      <c r="B120">
        <v>1169.48</v>
      </c>
    </row>
    <row r="121" spans="1:2" x14ac:dyDescent="0.3">
      <c r="A121" s="1">
        <v>35237</v>
      </c>
      <c r="B121">
        <v>1157.42</v>
      </c>
    </row>
    <row r="122" spans="1:2" x14ac:dyDescent="0.3">
      <c r="A122" s="1">
        <v>35240</v>
      </c>
      <c r="B122">
        <v>1146.78</v>
      </c>
    </row>
    <row r="123" spans="1:2" x14ac:dyDescent="0.3">
      <c r="A123" s="1">
        <v>35241</v>
      </c>
      <c r="B123">
        <v>1127.78</v>
      </c>
    </row>
    <row r="124" spans="1:2" x14ac:dyDescent="0.3">
      <c r="A124" s="1">
        <v>35242</v>
      </c>
      <c r="B124">
        <v>1119.8499999999999</v>
      </c>
    </row>
    <row r="125" spans="1:2" x14ac:dyDescent="0.3">
      <c r="A125" s="1">
        <v>35243</v>
      </c>
      <c r="B125">
        <v>1127</v>
      </c>
    </row>
    <row r="126" spans="1:2" x14ac:dyDescent="0.3">
      <c r="A126" s="1">
        <v>35244</v>
      </c>
      <c r="B126">
        <v>1122</v>
      </c>
    </row>
    <row r="127" spans="1:2" x14ac:dyDescent="0.3">
      <c r="A127" s="1">
        <v>35247</v>
      </c>
      <c r="B127">
        <v>1109</v>
      </c>
    </row>
    <row r="128" spans="1:2" x14ac:dyDescent="0.3">
      <c r="A128" s="1">
        <v>35248</v>
      </c>
      <c r="B128">
        <v>1100</v>
      </c>
    </row>
    <row r="129" spans="1:2" x14ac:dyDescent="0.3">
      <c r="A129" s="1">
        <v>35249</v>
      </c>
      <c r="B129">
        <v>1080</v>
      </c>
    </row>
    <row r="130" spans="1:2" x14ac:dyDescent="0.3">
      <c r="A130" s="1">
        <v>35250</v>
      </c>
      <c r="B130">
        <v>1088</v>
      </c>
    </row>
    <row r="131" spans="1:2" x14ac:dyDescent="0.3">
      <c r="A131" s="1">
        <v>35251</v>
      </c>
      <c r="B131">
        <v>1093</v>
      </c>
    </row>
    <row r="132" spans="1:2" x14ac:dyDescent="0.3">
      <c r="A132" s="1">
        <v>35254</v>
      </c>
      <c r="B132">
        <v>1103.47</v>
      </c>
    </row>
    <row r="133" spans="1:2" x14ac:dyDescent="0.3">
      <c r="A133" s="1">
        <v>35255</v>
      </c>
      <c r="B133">
        <v>1088.76</v>
      </c>
    </row>
    <row r="134" spans="1:2" x14ac:dyDescent="0.3">
      <c r="A134" s="1">
        <v>35256</v>
      </c>
      <c r="B134">
        <v>1086.6199999999999</v>
      </c>
    </row>
    <row r="135" spans="1:2" x14ac:dyDescent="0.3">
      <c r="A135" s="1">
        <v>35257</v>
      </c>
      <c r="B135">
        <v>1097.44</v>
      </c>
    </row>
    <row r="136" spans="1:2" x14ac:dyDescent="0.3">
      <c r="A136" s="1">
        <v>35258</v>
      </c>
      <c r="B136">
        <v>1089.3499999999999</v>
      </c>
    </row>
    <row r="137" spans="1:2" x14ac:dyDescent="0.3">
      <c r="A137" s="1">
        <v>35261</v>
      </c>
      <c r="B137">
        <v>1093.3800000000001</v>
      </c>
    </row>
    <row r="138" spans="1:2" x14ac:dyDescent="0.3">
      <c r="A138" s="1">
        <v>35262</v>
      </c>
      <c r="B138">
        <v>1083.47</v>
      </c>
    </row>
    <row r="139" spans="1:2" x14ac:dyDescent="0.3">
      <c r="A139" s="1">
        <v>35264</v>
      </c>
      <c r="B139">
        <v>1118.68</v>
      </c>
    </row>
    <row r="140" spans="1:2" x14ac:dyDescent="0.3">
      <c r="A140" s="1">
        <v>35265</v>
      </c>
      <c r="B140">
        <v>1119.27</v>
      </c>
    </row>
    <row r="141" spans="1:2" x14ac:dyDescent="0.3">
      <c r="A141" s="1">
        <v>35268</v>
      </c>
      <c r="B141">
        <v>1125.67</v>
      </c>
    </row>
    <row r="142" spans="1:2" x14ac:dyDescent="0.3">
      <c r="A142" s="1">
        <v>35269</v>
      </c>
      <c r="B142">
        <v>1092.1400000000001</v>
      </c>
    </row>
    <row r="143" spans="1:2" x14ac:dyDescent="0.3">
      <c r="A143" s="1">
        <v>35270</v>
      </c>
      <c r="B143">
        <v>1069.43</v>
      </c>
    </row>
    <row r="144" spans="1:2" x14ac:dyDescent="0.3">
      <c r="A144" s="1">
        <v>35271</v>
      </c>
      <c r="B144">
        <v>1062.68</v>
      </c>
    </row>
    <row r="145" spans="1:2" x14ac:dyDescent="0.3">
      <c r="A145" s="1">
        <v>35272</v>
      </c>
      <c r="B145">
        <v>1051.24</v>
      </c>
    </row>
    <row r="146" spans="1:2" x14ac:dyDescent="0.3">
      <c r="A146" s="1">
        <v>35275</v>
      </c>
      <c r="B146">
        <v>1033.97</v>
      </c>
    </row>
    <row r="147" spans="1:2" x14ac:dyDescent="0.3">
      <c r="A147" s="1">
        <v>35276</v>
      </c>
      <c r="B147">
        <v>1014.91</v>
      </c>
    </row>
    <row r="148" spans="1:2" x14ac:dyDescent="0.3">
      <c r="A148" s="1">
        <v>35277</v>
      </c>
      <c r="B148">
        <v>1042.81</v>
      </c>
    </row>
    <row r="149" spans="1:2" x14ac:dyDescent="0.3">
      <c r="A149" s="1">
        <v>35278</v>
      </c>
      <c r="B149">
        <v>1036.6300000000001</v>
      </c>
    </row>
    <row r="150" spans="1:2" x14ac:dyDescent="0.3">
      <c r="A150" s="1">
        <v>35279</v>
      </c>
      <c r="B150">
        <v>1032.94</v>
      </c>
    </row>
    <row r="151" spans="1:2" x14ac:dyDescent="0.3">
      <c r="A151" s="1">
        <v>35282</v>
      </c>
      <c r="B151">
        <v>1032.29</v>
      </c>
    </row>
    <row r="152" spans="1:2" x14ac:dyDescent="0.3">
      <c r="A152" s="1">
        <v>35283</v>
      </c>
      <c r="B152">
        <v>1035.51</v>
      </c>
    </row>
    <row r="153" spans="1:2" x14ac:dyDescent="0.3">
      <c r="A153" s="1">
        <v>35284</v>
      </c>
      <c r="B153">
        <v>1048.5899999999999</v>
      </c>
    </row>
    <row r="154" spans="1:2" x14ac:dyDescent="0.3">
      <c r="A154" s="1">
        <v>35285</v>
      </c>
      <c r="B154">
        <v>1039.24</v>
      </c>
    </row>
    <row r="155" spans="1:2" x14ac:dyDescent="0.3">
      <c r="A155" s="1">
        <v>35286</v>
      </c>
      <c r="B155">
        <v>1037.9100000000001</v>
      </c>
    </row>
    <row r="156" spans="1:2" x14ac:dyDescent="0.3">
      <c r="A156" s="1">
        <v>35289</v>
      </c>
      <c r="B156">
        <v>1032.17</v>
      </c>
    </row>
    <row r="157" spans="1:2" x14ac:dyDescent="0.3">
      <c r="A157" s="1">
        <v>35290</v>
      </c>
      <c r="B157">
        <v>1024.43</v>
      </c>
    </row>
    <row r="158" spans="1:2" x14ac:dyDescent="0.3">
      <c r="A158" s="1">
        <v>35291</v>
      </c>
      <c r="B158">
        <v>1018.48</v>
      </c>
    </row>
    <row r="159" spans="1:2" x14ac:dyDescent="0.3">
      <c r="A159" s="1">
        <v>35293</v>
      </c>
      <c r="B159">
        <v>1002.25</v>
      </c>
    </row>
    <row r="160" spans="1:2" x14ac:dyDescent="0.3">
      <c r="A160" s="1">
        <v>35296</v>
      </c>
      <c r="B160">
        <v>975.66</v>
      </c>
    </row>
    <row r="161" spans="1:2" x14ac:dyDescent="0.3">
      <c r="A161" s="1">
        <v>35297</v>
      </c>
      <c r="B161">
        <v>977.34</v>
      </c>
    </row>
    <row r="162" spans="1:2" x14ac:dyDescent="0.3">
      <c r="A162" s="1">
        <v>35298</v>
      </c>
      <c r="B162">
        <v>999.19</v>
      </c>
    </row>
    <row r="163" spans="1:2" x14ac:dyDescent="0.3">
      <c r="A163" s="1">
        <v>35299</v>
      </c>
      <c r="B163">
        <v>1002.17</v>
      </c>
    </row>
    <row r="164" spans="1:2" x14ac:dyDescent="0.3">
      <c r="A164" s="1">
        <v>35300</v>
      </c>
      <c r="B164">
        <v>1012.71</v>
      </c>
    </row>
    <row r="165" spans="1:2" x14ac:dyDescent="0.3">
      <c r="A165" s="1">
        <v>35303</v>
      </c>
      <c r="B165">
        <v>1009.04</v>
      </c>
    </row>
    <row r="166" spans="1:2" x14ac:dyDescent="0.3">
      <c r="A166" s="1">
        <v>35304</v>
      </c>
      <c r="B166">
        <v>1014.68</v>
      </c>
    </row>
    <row r="167" spans="1:2" x14ac:dyDescent="0.3">
      <c r="A167" s="1">
        <v>35305</v>
      </c>
      <c r="B167">
        <v>1027.0899999999999</v>
      </c>
    </row>
    <row r="168" spans="1:2" x14ac:dyDescent="0.3">
      <c r="A168" s="1">
        <v>35306</v>
      </c>
      <c r="B168">
        <v>1025.8599999999999</v>
      </c>
    </row>
    <row r="169" spans="1:2" x14ac:dyDescent="0.3">
      <c r="A169" s="1">
        <v>35307</v>
      </c>
      <c r="B169">
        <v>1029</v>
      </c>
    </row>
    <row r="170" spans="1:2" x14ac:dyDescent="0.3">
      <c r="A170" s="1">
        <v>35310</v>
      </c>
      <c r="B170">
        <v>1036.95</v>
      </c>
    </row>
    <row r="171" spans="1:2" x14ac:dyDescent="0.3">
      <c r="A171" s="1">
        <v>35311</v>
      </c>
      <c r="B171">
        <v>1023.27</v>
      </c>
    </row>
    <row r="172" spans="1:2" x14ac:dyDescent="0.3">
      <c r="A172" s="1">
        <v>35312</v>
      </c>
      <c r="B172">
        <v>1026.4100000000001</v>
      </c>
    </row>
    <row r="173" spans="1:2" x14ac:dyDescent="0.3">
      <c r="A173" s="1">
        <v>35313</v>
      </c>
      <c r="B173">
        <v>1037.47</v>
      </c>
    </row>
    <row r="174" spans="1:2" x14ac:dyDescent="0.3">
      <c r="A174" s="1">
        <v>35314</v>
      </c>
      <c r="B174">
        <v>1032.0899999999999</v>
      </c>
    </row>
    <row r="175" spans="1:2" x14ac:dyDescent="0.3">
      <c r="A175" s="1">
        <v>35317</v>
      </c>
      <c r="B175">
        <v>1013.88</v>
      </c>
    </row>
    <row r="176" spans="1:2" x14ac:dyDescent="0.3">
      <c r="A176" s="1">
        <v>35318</v>
      </c>
      <c r="B176">
        <v>1001.15</v>
      </c>
    </row>
    <row r="177" spans="1:2" x14ac:dyDescent="0.3">
      <c r="A177" s="1">
        <v>35319</v>
      </c>
      <c r="B177">
        <v>991.34</v>
      </c>
    </row>
    <row r="178" spans="1:2" x14ac:dyDescent="0.3">
      <c r="A178" s="1">
        <v>35320</v>
      </c>
      <c r="B178">
        <v>989.28</v>
      </c>
    </row>
    <row r="179" spans="1:2" x14ac:dyDescent="0.3">
      <c r="A179" s="1">
        <v>35321</v>
      </c>
      <c r="B179">
        <v>980.72</v>
      </c>
    </row>
    <row r="180" spans="1:2" x14ac:dyDescent="0.3">
      <c r="A180" s="1">
        <v>35324</v>
      </c>
      <c r="B180">
        <v>962.27</v>
      </c>
    </row>
    <row r="181" spans="1:2" x14ac:dyDescent="0.3">
      <c r="A181" s="1">
        <v>35325</v>
      </c>
      <c r="B181">
        <v>971.21</v>
      </c>
    </row>
    <row r="182" spans="1:2" x14ac:dyDescent="0.3">
      <c r="A182" s="1">
        <v>35326</v>
      </c>
      <c r="B182">
        <v>994.43</v>
      </c>
    </row>
    <row r="183" spans="1:2" x14ac:dyDescent="0.3">
      <c r="A183" s="1">
        <v>35327</v>
      </c>
      <c r="B183">
        <v>977.76</v>
      </c>
    </row>
    <row r="184" spans="1:2" x14ac:dyDescent="0.3">
      <c r="A184" s="1">
        <v>35328</v>
      </c>
      <c r="B184">
        <v>977.03</v>
      </c>
    </row>
    <row r="185" spans="1:2" x14ac:dyDescent="0.3">
      <c r="A185" s="1">
        <v>35331</v>
      </c>
      <c r="B185">
        <v>968.84</v>
      </c>
    </row>
    <row r="186" spans="1:2" x14ac:dyDescent="0.3">
      <c r="A186" s="1">
        <v>35332</v>
      </c>
      <c r="B186">
        <v>968.91</v>
      </c>
    </row>
    <row r="187" spans="1:2" x14ac:dyDescent="0.3">
      <c r="A187" s="1">
        <v>35333</v>
      </c>
      <c r="B187">
        <v>971.29</v>
      </c>
    </row>
    <row r="188" spans="1:2" x14ac:dyDescent="0.3">
      <c r="A188" s="1">
        <v>35334</v>
      </c>
      <c r="B188">
        <v>959.31</v>
      </c>
    </row>
    <row r="189" spans="1:2" x14ac:dyDescent="0.3">
      <c r="A189" s="1">
        <v>35335</v>
      </c>
      <c r="B189">
        <v>947.23</v>
      </c>
    </row>
    <row r="190" spans="1:2" x14ac:dyDescent="0.3">
      <c r="A190" s="1">
        <v>35338</v>
      </c>
      <c r="B190">
        <v>943.96</v>
      </c>
    </row>
    <row r="191" spans="1:2" x14ac:dyDescent="0.3">
      <c r="A191" s="1">
        <v>35339</v>
      </c>
      <c r="B191">
        <v>936.27</v>
      </c>
    </row>
    <row r="192" spans="1:2" x14ac:dyDescent="0.3">
      <c r="A192" s="1">
        <v>35341</v>
      </c>
      <c r="B192">
        <v>924.92</v>
      </c>
    </row>
    <row r="193" spans="1:2" x14ac:dyDescent="0.3">
      <c r="A193" s="1">
        <v>35342</v>
      </c>
      <c r="B193">
        <v>904.12</v>
      </c>
    </row>
    <row r="194" spans="1:2" x14ac:dyDescent="0.3">
      <c r="A194" s="1">
        <v>35345</v>
      </c>
      <c r="B194">
        <v>874</v>
      </c>
    </row>
    <row r="195" spans="1:2" x14ac:dyDescent="0.3">
      <c r="A195" s="1">
        <v>35346</v>
      </c>
      <c r="B195">
        <v>873.9</v>
      </c>
    </row>
    <row r="196" spans="1:2" x14ac:dyDescent="0.3">
      <c r="A196" s="1">
        <v>35347</v>
      </c>
      <c r="B196">
        <v>874.72</v>
      </c>
    </row>
    <row r="197" spans="1:2" x14ac:dyDescent="0.3">
      <c r="A197" s="1">
        <v>35348</v>
      </c>
      <c r="B197">
        <v>898.42</v>
      </c>
    </row>
    <row r="198" spans="1:2" x14ac:dyDescent="0.3">
      <c r="A198" s="1">
        <v>35349</v>
      </c>
      <c r="B198">
        <v>908.79</v>
      </c>
    </row>
    <row r="199" spans="1:2" x14ac:dyDescent="0.3">
      <c r="A199" s="1">
        <v>35352</v>
      </c>
      <c r="B199">
        <v>892.05</v>
      </c>
    </row>
    <row r="200" spans="1:2" x14ac:dyDescent="0.3">
      <c r="A200" s="1">
        <v>35353</v>
      </c>
      <c r="B200">
        <v>897.77</v>
      </c>
    </row>
    <row r="201" spans="1:2" x14ac:dyDescent="0.3">
      <c r="A201" s="1">
        <v>35354</v>
      </c>
      <c r="B201">
        <v>892.77</v>
      </c>
    </row>
    <row r="202" spans="1:2" x14ac:dyDescent="0.3">
      <c r="A202" s="1">
        <v>35355</v>
      </c>
      <c r="B202">
        <v>892.07</v>
      </c>
    </row>
    <row r="203" spans="1:2" x14ac:dyDescent="0.3">
      <c r="A203" s="1">
        <v>35356</v>
      </c>
      <c r="B203">
        <v>895</v>
      </c>
    </row>
    <row r="204" spans="1:2" x14ac:dyDescent="0.3">
      <c r="A204" s="1">
        <v>35360</v>
      </c>
      <c r="B204">
        <v>919.09</v>
      </c>
    </row>
    <row r="205" spans="1:2" x14ac:dyDescent="0.3">
      <c r="A205" s="1">
        <v>35361</v>
      </c>
      <c r="B205">
        <v>951.29</v>
      </c>
    </row>
    <row r="206" spans="1:2" x14ac:dyDescent="0.3">
      <c r="A206" s="1">
        <v>35362</v>
      </c>
      <c r="B206">
        <v>932.77</v>
      </c>
    </row>
    <row r="207" spans="1:2" x14ac:dyDescent="0.3">
      <c r="A207" s="1">
        <v>35363</v>
      </c>
      <c r="B207">
        <v>936.95</v>
      </c>
    </row>
    <row r="208" spans="1:2" x14ac:dyDescent="0.3">
      <c r="A208" s="1">
        <v>35366</v>
      </c>
      <c r="B208">
        <v>935.89</v>
      </c>
    </row>
    <row r="209" spans="1:2" x14ac:dyDescent="0.3">
      <c r="A209" s="1">
        <v>35367</v>
      </c>
      <c r="B209">
        <v>926.39</v>
      </c>
    </row>
    <row r="210" spans="1:2" x14ac:dyDescent="0.3">
      <c r="A210" s="1">
        <v>35368</v>
      </c>
      <c r="B210">
        <v>929.03</v>
      </c>
    </row>
    <row r="211" spans="1:2" x14ac:dyDescent="0.3">
      <c r="A211" s="1">
        <v>35369</v>
      </c>
      <c r="B211">
        <v>909.29</v>
      </c>
    </row>
    <row r="212" spans="1:2" x14ac:dyDescent="0.3">
      <c r="A212" s="1">
        <v>35370</v>
      </c>
      <c r="B212">
        <v>906.68</v>
      </c>
    </row>
    <row r="213" spans="1:2" x14ac:dyDescent="0.3">
      <c r="A213" s="1">
        <v>35373</v>
      </c>
      <c r="B213">
        <v>890.13</v>
      </c>
    </row>
    <row r="214" spans="1:2" x14ac:dyDescent="0.3">
      <c r="A214" s="1">
        <v>35374</v>
      </c>
      <c r="B214">
        <v>881.57</v>
      </c>
    </row>
    <row r="215" spans="1:2" x14ac:dyDescent="0.3">
      <c r="A215" s="1">
        <v>35375</v>
      </c>
      <c r="B215">
        <v>866.57</v>
      </c>
    </row>
    <row r="216" spans="1:2" x14ac:dyDescent="0.3">
      <c r="A216" s="1">
        <v>35376</v>
      </c>
      <c r="B216">
        <v>874.89</v>
      </c>
    </row>
    <row r="217" spans="1:2" x14ac:dyDescent="0.3">
      <c r="A217" s="1">
        <v>35377</v>
      </c>
      <c r="B217">
        <v>884.64</v>
      </c>
    </row>
    <row r="218" spans="1:2" x14ac:dyDescent="0.3">
      <c r="A218" s="1">
        <v>35379</v>
      </c>
      <c r="B218">
        <v>880.36</v>
      </c>
    </row>
    <row r="219" spans="1:2" x14ac:dyDescent="0.3">
      <c r="A219" s="1">
        <v>35380</v>
      </c>
      <c r="B219">
        <v>891.27</v>
      </c>
    </row>
    <row r="220" spans="1:2" x14ac:dyDescent="0.3">
      <c r="A220" s="1">
        <v>35382</v>
      </c>
      <c r="B220">
        <v>896.84</v>
      </c>
    </row>
    <row r="221" spans="1:2" x14ac:dyDescent="0.3">
      <c r="A221" s="1">
        <v>35383</v>
      </c>
      <c r="B221">
        <v>889.39</v>
      </c>
    </row>
    <row r="222" spans="1:2" x14ac:dyDescent="0.3">
      <c r="A222" s="1">
        <v>35384</v>
      </c>
      <c r="B222">
        <v>894.31</v>
      </c>
    </row>
    <row r="223" spans="1:2" x14ac:dyDescent="0.3">
      <c r="A223" s="1">
        <v>35387</v>
      </c>
      <c r="B223">
        <v>904.05</v>
      </c>
    </row>
    <row r="224" spans="1:2" x14ac:dyDescent="0.3">
      <c r="A224" s="1">
        <v>35388</v>
      </c>
      <c r="B224">
        <v>897.58</v>
      </c>
    </row>
    <row r="225" spans="1:2" x14ac:dyDescent="0.3">
      <c r="A225" s="1">
        <v>35389</v>
      </c>
      <c r="B225">
        <v>876.61</v>
      </c>
    </row>
    <row r="226" spans="1:2" x14ac:dyDescent="0.3">
      <c r="A226" s="1">
        <v>35390</v>
      </c>
      <c r="B226">
        <v>869.82</v>
      </c>
    </row>
    <row r="227" spans="1:2" x14ac:dyDescent="0.3">
      <c r="A227" s="1">
        <v>35391</v>
      </c>
      <c r="B227">
        <v>850.33</v>
      </c>
    </row>
    <row r="228" spans="1:2" x14ac:dyDescent="0.3">
      <c r="A228" s="1">
        <v>35394</v>
      </c>
      <c r="B228">
        <v>852.26</v>
      </c>
    </row>
    <row r="229" spans="1:2" x14ac:dyDescent="0.3">
      <c r="A229" s="1">
        <v>35395</v>
      </c>
      <c r="B229">
        <v>855.48</v>
      </c>
    </row>
    <row r="230" spans="1:2" x14ac:dyDescent="0.3">
      <c r="A230" s="1">
        <v>35396</v>
      </c>
      <c r="B230">
        <v>829.08</v>
      </c>
    </row>
    <row r="231" spans="1:2" x14ac:dyDescent="0.3">
      <c r="A231" s="1">
        <v>35397</v>
      </c>
      <c r="B231">
        <v>825.47</v>
      </c>
    </row>
    <row r="232" spans="1:2" x14ac:dyDescent="0.3">
      <c r="A232" s="1">
        <v>35398</v>
      </c>
      <c r="B232">
        <v>830.32</v>
      </c>
    </row>
    <row r="233" spans="1:2" x14ac:dyDescent="0.3">
      <c r="A233" s="1">
        <v>35401</v>
      </c>
      <c r="B233">
        <v>820.25</v>
      </c>
    </row>
    <row r="234" spans="1:2" x14ac:dyDescent="0.3">
      <c r="A234" s="1">
        <v>35402</v>
      </c>
      <c r="B234">
        <v>809.43</v>
      </c>
    </row>
    <row r="235" spans="1:2" x14ac:dyDescent="0.3">
      <c r="A235" s="1">
        <v>35403</v>
      </c>
      <c r="B235">
        <v>788.15</v>
      </c>
    </row>
    <row r="236" spans="1:2" x14ac:dyDescent="0.3">
      <c r="A236" s="1">
        <v>35404</v>
      </c>
      <c r="B236">
        <v>802.23</v>
      </c>
    </row>
    <row r="237" spans="1:2" x14ac:dyDescent="0.3">
      <c r="A237" s="1">
        <v>35405</v>
      </c>
      <c r="B237">
        <v>808.19</v>
      </c>
    </row>
    <row r="238" spans="1:2" x14ac:dyDescent="0.3">
      <c r="A238" s="1">
        <v>35408</v>
      </c>
      <c r="B238">
        <v>808.69</v>
      </c>
    </row>
    <row r="239" spans="1:2" x14ac:dyDescent="0.3">
      <c r="A239" s="1">
        <v>35409</v>
      </c>
      <c r="B239">
        <v>803.2</v>
      </c>
    </row>
    <row r="240" spans="1:2" x14ac:dyDescent="0.3">
      <c r="A240" s="1">
        <v>35410</v>
      </c>
      <c r="B240">
        <v>837.07</v>
      </c>
    </row>
    <row r="241" spans="1:2" x14ac:dyDescent="0.3">
      <c r="A241" s="1">
        <v>35411</v>
      </c>
      <c r="B241">
        <v>827.25</v>
      </c>
    </row>
    <row r="242" spans="1:2" x14ac:dyDescent="0.3">
      <c r="A242" s="1">
        <v>35412</v>
      </c>
      <c r="B242">
        <v>824.62</v>
      </c>
    </row>
    <row r="243" spans="1:2" x14ac:dyDescent="0.3">
      <c r="A243" s="1">
        <v>35415</v>
      </c>
      <c r="B243">
        <v>847.27</v>
      </c>
    </row>
    <row r="244" spans="1:2" x14ac:dyDescent="0.3">
      <c r="A244" s="1">
        <v>35416</v>
      </c>
      <c r="B244">
        <v>850.74</v>
      </c>
    </row>
    <row r="245" spans="1:2" x14ac:dyDescent="0.3">
      <c r="A245" s="1">
        <v>35417</v>
      </c>
      <c r="B245">
        <v>860.4</v>
      </c>
    </row>
    <row r="246" spans="1:2" x14ac:dyDescent="0.3">
      <c r="A246" s="1">
        <v>35418</v>
      </c>
      <c r="B246">
        <v>860.58</v>
      </c>
    </row>
    <row r="247" spans="1:2" x14ac:dyDescent="0.3">
      <c r="A247" s="1">
        <v>35419</v>
      </c>
      <c r="B247">
        <v>884.38</v>
      </c>
    </row>
    <row r="248" spans="1:2" x14ac:dyDescent="0.3">
      <c r="A248" s="1">
        <v>35422</v>
      </c>
      <c r="B248">
        <v>882</v>
      </c>
    </row>
    <row r="249" spans="1:2" x14ac:dyDescent="0.3">
      <c r="A249" s="1">
        <v>35423</v>
      </c>
      <c r="B249">
        <v>884.05</v>
      </c>
    </row>
    <row r="250" spans="1:2" x14ac:dyDescent="0.3">
      <c r="A250" s="1">
        <v>35425</v>
      </c>
      <c r="B250">
        <v>911.8</v>
      </c>
    </row>
    <row r="251" spans="1:2" x14ac:dyDescent="0.3">
      <c r="A251" s="1">
        <v>35430</v>
      </c>
      <c r="B251">
        <v>899.1</v>
      </c>
    </row>
    <row r="252" spans="1:2" x14ac:dyDescent="0.3">
      <c r="A252" s="1">
        <v>35431</v>
      </c>
      <c r="B252">
        <v>939.55</v>
      </c>
    </row>
    <row r="253" spans="1:2" x14ac:dyDescent="0.3">
      <c r="A253" s="1">
        <v>35432</v>
      </c>
      <c r="B253">
        <v>927.05</v>
      </c>
    </row>
    <row r="254" spans="1:2" x14ac:dyDescent="0.3">
      <c r="A254" s="1">
        <v>35433</v>
      </c>
      <c r="B254">
        <v>931.65</v>
      </c>
    </row>
    <row r="255" spans="1:2" x14ac:dyDescent="0.3">
      <c r="A255" s="1">
        <v>35436</v>
      </c>
      <c r="B255">
        <v>927.8</v>
      </c>
    </row>
    <row r="256" spans="1:2" x14ac:dyDescent="0.3">
      <c r="A256" s="1">
        <v>35437</v>
      </c>
      <c r="B256">
        <v>928.8</v>
      </c>
    </row>
    <row r="257" spans="1:2" x14ac:dyDescent="0.3">
      <c r="A257" s="1">
        <v>35438</v>
      </c>
      <c r="B257">
        <v>946.7</v>
      </c>
    </row>
    <row r="258" spans="1:2" x14ac:dyDescent="0.3">
      <c r="A258" s="1">
        <v>35439</v>
      </c>
      <c r="B258">
        <v>956.6</v>
      </c>
    </row>
    <row r="259" spans="1:2" x14ac:dyDescent="0.3">
      <c r="A259" s="1">
        <v>35440</v>
      </c>
      <c r="B259">
        <v>980.35</v>
      </c>
    </row>
    <row r="260" spans="1:2" x14ac:dyDescent="0.3">
      <c r="A260" s="1">
        <v>35443</v>
      </c>
      <c r="B260">
        <v>980.7</v>
      </c>
    </row>
    <row r="261" spans="1:2" x14ac:dyDescent="0.3">
      <c r="A261" s="1">
        <v>35444</v>
      </c>
      <c r="B261">
        <v>989.3</v>
      </c>
    </row>
    <row r="262" spans="1:2" x14ac:dyDescent="0.3">
      <c r="A262" s="1">
        <v>35445</v>
      </c>
      <c r="B262">
        <v>1041.8</v>
      </c>
    </row>
    <row r="263" spans="1:2" x14ac:dyDescent="0.3">
      <c r="A263" s="1">
        <v>35446</v>
      </c>
      <c r="B263">
        <v>1009.4</v>
      </c>
    </row>
    <row r="264" spans="1:2" x14ac:dyDescent="0.3">
      <c r="A264" s="1">
        <v>35447</v>
      </c>
      <c r="B264">
        <v>1001.75</v>
      </c>
    </row>
    <row r="265" spans="1:2" x14ac:dyDescent="0.3">
      <c r="A265" s="1">
        <v>35450</v>
      </c>
      <c r="B265">
        <v>977</v>
      </c>
    </row>
    <row r="266" spans="1:2" x14ac:dyDescent="0.3">
      <c r="A266" s="1">
        <v>35451</v>
      </c>
      <c r="B266">
        <v>960.5</v>
      </c>
    </row>
    <row r="267" spans="1:2" x14ac:dyDescent="0.3">
      <c r="A267" s="1">
        <v>35452</v>
      </c>
      <c r="B267">
        <v>987.1</v>
      </c>
    </row>
    <row r="268" spans="1:2" x14ac:dyDescent="0.3">
      <c r="A268" s="1">
        <v>35454</v>
      </c>
      <c r="B268">
        <v>985.9</v>
      </c>
    </row>
    <row r="269" spans="1:2" x14ac:dyDescent="0.3">
      <c r="A269" s="1">
        <v>35457</v>
      </c>
      <c r="B269">
        <v>1009.15</v>
      </c>
    </row>
    <row r="270" spans="1:2" x14ac:dyDescent="0.3">
      <c r="A270" s="1">
        <v>35458</v>
      </c>
      <c r="B270">
        <v>1021.8</v>
      </c>
    </row>
    <row r="271" spans="1:2" x14ac:dyDescent="0.3">
      <c r="A271" s="1">
        <v>35459</v>
      </c>
      <c r="B271">
        <v>1017.2</v>
      </c>
    </row>
    <row r="272" spans="1:2" x14ac:dyDescent="0.3">
      <c r="A272" s="1">
        <v>35460</v>
      </c>
      <c r="B272">
        <v>1000</v>
      </c>
    </row>
    <row r="273" spans="1:2" x14ac:dyDescent="0.3">
      <c r="A273" s="1">
        <v>35461</v>
      </c>
      <c r="B273">
        <v>972.65</v>
      </c>
    </row>
    <row r="274" spans="1:2" x14ac:dyDescent="0.3">
      <c r="A274" s="1">
        <v>35464</v>
      </c>
      <c r="B274">
        <v>948.2</v>
      </c>
    </row>
    <row r="275" spans="1:2" x14ac:dyDescent="0.3">
      <c r="A275" s="1">
        <v>35465</v>
      </c>
      <c r="B275">
        <v>958.3</v>
      </c>
    </row>
    <row r="276" spans="1:2" x14ac:dyDescent="0.3">
      <c r="A276" s="1">
        <v>35466</v>
      </c>
      <c r="B276">
        <v>962.5</v>
      </c>
    </row>
    <row r="277" spans="1:2" x14ac:dyDescent="0.3">
      <c r="A277" s="1">
        <v>35467</v>
      </c>
      <c r="B277">
        <v>967.75</v>
      </c>
    </row>
    <row r="278" spans="1:2" x14ac:dyDescent="0.3">
      <c r="A278" s="1">
        <v>35468</v>
      </c>
      <c r="B278">
        <v>978.8</v>
      </c>
    </row>
    <row r="279" spans="1:2" x14ac:dyDescent="0.3">
      <c r="A279" s="1">
        <v>35471</v>
      </c>
      <c r="B279">
        <v>981.45</v>
      </c>
    </row>
    <row r="280" spans="1:2" x14ac:dyDescent="0.3">
      <c r="A280" s="1">
        <v>35472</v>
      </c>
      <c r="B280">
        <v>992.75</v>
      </c>
    </row>
    <row r="281" spans="1:2" x14ac:dyDescent="0.3">
      <c r="A281" s="1">
        <v>35473</v>
      </c>
      <c r="B281">
        <v>1001</v>
      </c>
    </row>
    <row r="282" spans="1:2" x14ac:dyDescent="0.3">
      <c r="A282" s="1">
        <v>35474</v>
      </c>
      <c r="B282">
        <v>1002.15</v>
      </c>
    </row>
    <row r="283" spans="1:2" x14ac:dyDescent="0.3">
      <c r="A283" s="1">
        <v>35475</v>
      </c>
      <c r="B283">
        <v>1009.45</v>
      </c>
    </row>
    <row r="284" spans="1:2" x14ac:dyDescent="0.3">
      <c r="A284" s="1">
        <v>35478</v>
      </c>
      <c r="B284">
        <v>1020.1</v>
      </c>
    </row>
    <row r="285" spans="1:2" x14ac:dyDescent="0.3">
      <c r="A285" s="1">
        <v>35479</v>
      </c>
      <c r="B285">
        <v>1000.75</v>
      </c>
    </row>
    <row r="286" spans="1:2" x14ac:dyDescent="0.3">
      <c r="A286" s="1">
        <v>35480</v>
      </c>
      <c r="B286">
        <v>1011.85</v>
      </c>
    </row>
    <row r="287" spans="1:2" x14ac:dyDescent="0.3">
      <c r="A287" s="1">
        <v>35481</v>
      </c>
      <c r="B287">
        <v>1003.1</v>
      </c>
    </row>
    <row r="288" spans="1:2" x14ac:dyDescent="0.3">
      <c r="A288" s="1">
        <v>35482</v>
      </c>
      <c r="B288">
        <v>991.55</v>
      </c>
    </row>
    <row r="289" spans="1:2" x14ac:dyDescent="0.3">
      <c r="A289" s="1">
        <v>35485</v>
      </c>
      <c r="B289">
        <v>964.75</v>
      </c>
    </row>
    <row r="290" spans="1:2" x14ac:dyDescent="0.3">
      <c r="A290" s="1">
        <v>35486</v>
      </c>
      <c r="B290">
        <v>966.1</v>
      </c>
    </row>
    <row r="291" spans="1:2" x14ac:dyDescent="0.3">
      <c r="A291" s="1">
        <v>35487</v>
      </c>
      <c r="B291">
        <v>968.85</v>
      </c>
    </row>
    <row r="292" spans="1:2" x14ac:dyDescent="0.3">
      <c r="A292" s="1">
        <v>35488</v>
      </c>
      <c r="B292">
        <v>992.75</v>
      </c>
    </row>
    <row r="293" spans="1:2" x14ac:dyDescent="0.3">
      <c r="A293" s="1">
        <v>35489</v>
      </c>
      <c r="B293">
        <v>998.65</v>
      </c>
    </row>
    <row r="294" spans="1:2" x14ac:dyDescent="0.3">
      <c r="A294" s="1">
        <v>35490</v>
      </c>
      <c r="B294">
        <v>1102.95</v>
      </c>
    </row>
    <row r="295" spans="1:2" x14ac:dyDescent="0.3">
      <c r="A295" s="1">
        <v>35492</v>
      </c>
      <c r="B295">
        <v>1107.7</v>
      </c>
    </row>
    <row r="296" spans="1:2" x14ac:dyDescent="0.3">
      <c r="A296" s="1">
        <v>35493</v>
      </c>
      <c r="B296">
        <v>1117.3</v>
      </c>
    </row>
    <row r="297" spans="1:2" x14ac:dyDescent="0.3">
      <c r="A297" s="1">
        <v>35494</v>
      </c>
      <c r="B297">
        <v>1132.9000000000001</v>
      </c>
    </row>
    <row r="298" spans="1:2" x14ac:dyDescent="0.3">
      <c r="A298" s="1">
        <v>35495</v>
      </c>
      <c r="B298">
        <v>1127.25</v>
      </c>
    </row>
    <row r="299" spans="1:2" x14ac:dyDescent="0.3">
      <c r="A299" s="1">
        <v>35499</v>
      </c>
      <c r="B299">
        <v>1078.7</v>
      </c>
    </row>
    <row r="300" spans="1:2" x14ac:dyDescent="0.3">
      <c r="A300" s="1">
        <v>35500</v>
      </c>
      <c r="B300">
        <v>1052</v>
      </c>
    </row>
    <row r="301" spans="1:2" x14ac:dyDescent="0.3">
      <c r="A301" s="1">
        <v>35501</v>
      </c>
      <c r="B301">
        <v>1074.2</v>
      </c>
    </row>
    <row r="302" spans="1:2" x14ac:dyDescent="0.3">
      <c r="A302" s="1">
        <v>35502</v>
      </c>
      <c r="B302">
        <v>1066.5</v>
      </c>
    </row>
    <row r="303" spans="1:2" x14ac:dyDescent="0.3">
      <c r="A303" s="1">
        <v>35503</v>
      </c>
      <c r="B303">
        <v>1070.0999999999999</v>
      </c>
    </row>
    <row r="304" spans="1:2" x14ac:dyDescent="0.3">
      <c r="A304" s="1">
        <v>35506</v>
      </c>
      <c r="B304">
        <v>1072.5999999999999</v>
      </c>
    </row>
    <row r="305" spans="1:2" x14ac:dyDescent="0.3">
      <c r="A305" s="1">
        <v>35507</v>
      </c>
      <c r="B305">
        <v>1064.3499999999999</v>
      </c>
    </row>
    <row r="306" spans="1:2" x14ac:dyDescent="0.3">
      <c r="A306" s="1">
        <v>35508</v>
      </c>
      <c r="B306">
        <v>1052.05</v>
      </c>
    </row>
    <row r="307" spans="1:2" x14ac:dyDescent="0.3">
      <c r="A307" s="1">
        <v>35509</v>
      </c>
      <c r="B307">
        <v>1054.8</v>
      </c>
    </row>
    <row r="308" spans="1:2" x14ac:dyDescent="0.3">
      <c r="A308" s="1">
        <v>35510</v>
      </c>
      <c r="B308">
        <v>1061.4000000000001</v>
      </c>
    </row>
    <row r="309" spans="1:2" x14ac:dyDescent="0.3">
      <c r="A309" s="1">
        <v>35514</v>
      </c>
      <c r="B309">
        <v>1058.3499999999999</v>
      </c>
    </row>
    <row r="310" spans="1:2" x14ac:dyDescent="0.3">
      <c r="A310" s="1">
        <v>35515</v>
      </c>
      <c r="B310">
        <v>1059.2</v>
      </c>
    </row>
    <row r="311" spans="1:2" x14ac:dyDescent="0.3">
      <c r="A311" s="1">
        <v>35516</v>
      </c>
      <c r="B311">
        <v>1057.8</v>
      </c>
    </row>
    <row r="312" spans="1:2" x14ac:dyDescent="0.3">
      <c r="A312" s="1">
        <v>35520</v>
      </c>
      <c r="B312">
        <v>968.3</v>
      </c>
    </row>
    <row r="313" spans="1:2" x14ac:dyDescent="0.3">
      <c r="A313" s="1">
        <v>35521</v>
      </c>
      <c r="B313">
        <v>970.15</v>
      </c>
    </row>
    <row r="314" spans="1:2" x14ac:dyDescent="0.3">
      <c r="A314" s="1">
        <v>35522</v>
      </c>
      <c r="B314">
        <v>1002.2</v>
      </c>
    </row>
    <row r="315" spans="1:2" x14ac:dyDescent="0.3">
      <c r="A315" s="1">
        <v>35523</v>
      </c>
      <c r="B315">
        <v>1010.65</v>
      </c>
    </row>
    <row r="316" spans="1:2" x14ac:dyDescent="0.3">
      <c r="A316" s="1">
        <v>35524</v>
      </c>
      <c r="B316">
        <v>1001</v>
      </c>
    </row>
    <row r="317" spans="1:2" x14ac:dyDescent="0.3">
      <c r="A317" s="1">
        <v>35527</v>
      </c>
      <c r="B317">
        <v>990.9</v>
      </c>
    </row>
    <row r="318" spans="1:2" x14ac:dyDescent="0.3">
      <c r="A318" s="1">
        <v>35529</v>
      </c>
      <c r="B318">
        <v>1030.3</v>
      </c>
    </row>
    <row r="319" spans="1:2" x14ac:dyDescent="0.3">
      <c r="A319" s="1">
        <v>35530</v>
      </c>
      <c r="B319">
        <v>1008.35</v>
      </c>
    </row>
    <row r="320" spans="1:2" x14ac:dyDescent="0.3">
      <c r="A320" s="1">
        <v>35531</v>
      </c>
      <c r="B320">
        <v>1013.4</v>
      </c>
    </row>
    <row r="321" spans="1:2" x14ac:dyDescent="0.3">
      <c r="A321" s="1">
        <v>35532</v>
      </c>
      <c r="B321">
        <v>1003.25</v>
      </c>
    </row>
    <row r="322" spans="1:2" x14ac:dyDescent="0.3">
      <c r="A322" s="1">
        <v>35535</v>
      </c>
      <c r="B322">
        <v>1014.9</v>
      </c>
    </row>
    <row r="323" spans="1:2" x14ac:dyDescent="0.3">
      <c r="A323" s="1">
        <v>35537</v>
      </c>
      <c r="B323">
        <v>1035.2</v>
      </c>
    </row>
    <row r="324" spans="1:2" x14ac:dyDescent="0.3">
      <c r="A324" s="1">
        <v>35541</v>
      </c>
      <c r="B324">
        <v>1060.5999999999999</v>
      </c>
    </row>
    <row r="325" spans="1:2" x14ac:dyDescent="0.3">
      <c r="A325" s="1">
        <v>35542</v>
      </c>
      <c r="B325">
        <v>1059.8</v>
      </c>
    </row>
    <row r="326" spans="1:2" x14ac:dyDescent="0.3">
      <c r="A326" s="1">
        <v>35543</v>
      </c>
      <c r="B326">
        <v>1071.05</v>
      </c>
    </row>
    <row r="327" spans="1:2" x14ac:dyDescent="0.3">
      <c r="A327" s="1">
        <v>35544</v>
      </c>
      <c r="B327">
        <v>1067.2</v>
      </c>
    </row>
    <row r="328" spans="1:2" x14ac:dyDescent="0.3">
      <c r="A328" s="1">
        <v>35545</v>
      </c>
      <c r="B328">
        <v>1069.4000000000001</v>
      </c>
    </row>
    <row r="329" spans="1:2" x14ac:dyDescent="0.3">
      <c r="A329" s="1">
        <v>35548</v>
      </c>
      <c r="B329">
        <v>1065.4000000000001</v>
      </c>
    </row>
    <row r="330" spans="1:2" x14ac:dyDescent="0.3">
      <c r="A330" s="1">
        <v>35549</v>
      </c>
      <c r="B330">
        <v>1057.45</v>
      </c>
    </row>
    <row r="331" spans="1:2" x14ac:dyDescent="0.3">
      <c r="A331" s="1">
        <v>35550</v>
      </c>
      <c r="B331">
        <v>1079.8499999999999</v>
      </c>
    </row>
    <row r="332" spans="1:2" x14ac:dyDescent="0.3">
      <c r="A332" s="1">
        <v>35552</v>
      </c>
      <c r="B332">
        <v>1069</v>
      </c>
    </row>
    <row r="333" spans="1:2" x14ac:dyDescent="0.3">
      <c r="A333" s="1">
        <v>35555</v>
      </c>
      <c r="B333">
        <v>1045.5</v>
      </c>
    </row>
    <row r="334" spans="1:2" x14ac:dyDescent="0.3">
      <c r="A334" s="1">
        <v>35556</v>
      </c>
      <c r="B334">
        <v>1048.4000000000001</v>
      </c>
    </row>
    <row r="335" spans="1:2" x14ac:dyDescent="0.3">
      <c r="A335" s="1">
        <v>35557</v>
      </c>
      <c r="B335">
        <v>1044.4000000000001</v>
      </c>
    </row>
    <row r="336" spans="1:2" x14ac:dyDescent="0.3">
      <c r="A336" s="1">
        <v>35558</v>
      </c>
      <c r="B336">
        <v>1054.05</v>
      </c>
    </row>
    <row r="337" spans="1:2" x14ac:dyDescent="0.3">
      <c r="A337" s="1">
        <v>35559</v>
      </c>
      <c r="B337">
        <v>1053.3499999999999</v>
      </c>
    </row>
    <row r="338" spans="1:2" x14ac:dyDescent="0.3">
      <c r="A338" s="1">
        <v>35562</v>
      </c>
      <c r="B338">
        <v>1040.5</v>
      </c>
    </row>
    <row r="339" spans="1:2" x14ac:dyDescent="0.3">
      <c r="A339" s="1">
        <v>35563</v>
      </c>
      <c r="B339">
        <v>1031.05</v>
      </c>
    </row>
    <row r="340" spans="1:2" x14ac:dyDescent="0.3">
      <c r="A340" s="1">
        <v>35564</v>
      </c>
      <c r="B340">
        <v>1041.6500000000001</v>
      </c>
    </row>
    <row r="341" spans="1:2" x14ac:dyDescent="0.3">
      <c r="A341" s="1">
        <v>35565</v>
      </c>
      <c r="B341">
        <v>1045</v>
      </c>
    </row>
    <row r="342" spans="1:2" x14ac:dyDescent="0.3">
      <c r="A342" s="1">
        <v>35566</v>
      </c>
      <c r="B342">
        <v>1048.4000000000001</v>
      </c>
    </row>
    <row r="343" spans="1:2" x14ac:dyDescent="0.3">
      <c r="A343" s="1">
        <v>35569</v>
      </c>
      <c r="B343">
        <v>1050.8</v>
      </c>
    </row>
    <row r="344" spans="1:2" x14ac:dyDescent="0.3">
      <c r="A344" s="1">
        <v>35570</v>
      </c>
      <c r="B344">
        <v>1050.8499999999999</v>
      </c>
    </row>
    <row r="345" spans="1:2" x14ac:dyDescent="0.3">
      <c r="A345" s="1">
        <v>35571</v>
      </c>
      <c r="B345">
        <v>1042</v>
      </c>
    </row>
    <row r="346" spans="1:2" x14ac:dyDescent="0.3">
      <c r="A346" s="1">
        <v>35572</v>
      </c>
      <c r="B346">
        <v>1037.2</v>
      </c>
    </row>
    <row r="347" spans="1:2" x14ac:dyDescent="0.3">
      <c r="A347" s="1">
        <v>35573</v>
      </c>
      <c r="B347">
        <v>1033.7</v>
      </c>
    </row>
    <row r="348" spans="1:2" x14ac:dyDescent="0.3">
      <c r="A348" s="1">
        <v>35576</v>
      </c>
      <c r="B348">
        <v>1026.9000000000001</v>
      </c>
    </row>
    <row r="349" spans="1:2" x14ac:dyDescent="0.3">
      <c r="A349" s="1">
        <v>35577</v>
      </c>
      <c r="B349">
        <v>1025.7</v>
      </c>
    </row>
    <row r="350" spans="1:2" x14ac:dyDescent="0.3">
      <c r="A350" s="1">
        <v>35578</v>
      </c>
      <c r="B350">
        <v>1027</v>
      </c>
    </row>
    <row r="351" spans="1:2" x14ac:dyDescent="0.3">
      <c r="A351" s="1">
        <v>35579</v>
      </c>
      <c r="B351">
        <v>1038.2</v>
      </c>
    </row>
    <row r="352" spans="1:2" x14ac:dyDescent="0.3">
      <c r="A352" s="1">
        <v>35580</v>
      </c>
      <c r="B352">
        <v>1050.9000000000001</v>
      </c>
    </row>
    <row r="353" spans="1:2" x14ac:dyDescent="0.3">
      <c r="A353" s="1">
        <v>35583</v>
      </c>
      <c r="B353">
        <v>1064.95</v>
      </c>
    </row>
    <row r="354" spans="1:2" x14ac:dyDescent="0.3">
      <c r="A354" s="1">
        <v>35584</v>
      </c>
      <c r="B354">
        <v>1073.75</v>
      </c>
    </row>
    <row r="355" spans="1:2" x14ac:dyDescent="0.3">
      <c r="A355" s="1">
        <v>35585</v>
      </c>
      <c r="B355">
        <v>1085.75</v>
      </c>
    </row>
    <row r="356" spans="1:2" x14ac:dyDescent="0.3">
      <c r="A356" s="1">
        <v>35586</v>
      </c>
      <c r="B356">
        <v>1086.5999999999999</v>
      </c>
    </row>
    <row r="357" spans="1:2" x14ac:dyDescent="0.3">
      <c r="A357" s="1">
        <v>35587</v>
      </c>
      <c r="B357">
        <v>1082.75</v>
      </c>
    </row>
    <row r="358" spans="1:2" x14ac:dyDescent="0.3">
      <c r="A358" s="1">
        <v>35590</v>
      </c>
      <c r="B358">
        <v>1074.6500000000001</v>
      </c>
    </row>
    <row r="359" spans="1:2" x14ac:dyDescent="0.3">
      <c r="A359" s="1">
        <v>35591</v>
      </c>
      <c r="B359">
        <v>1081.0999999999999</v>
      </c>
    </row>
    <row r="360" spans="1:2" x14ac:dyDescent="0.3">
      <c r="A360" s="1">
        <v>35592</v>
      </c>
      <c r="B360">
        <v>1104.5999999999999</v>
      </c>
    </row>
    <row r="361" spans="1:2" x14ac:dyDescent="0.3">
      <c r="A361" s="1">
        <v>35593</v>
      </c>
      <c r="B361">
        <v>1120.7</v>
      </c>
    </row>
    <row r="362" spans="1:2" x14ac:dyDescent="0.3">
      <c r="A362" s="1">
        <v>35594</v>
      </c>
      <c r="B362">
        <v>1136.3</v>
      </c>
    </row>
    <row r="363" spans="1:2" x14ac:dyDescent="0.3">
      <c r="A363" s="1">
        <v>35597</v>
      </c>
      <c r="B363">
        <v>1129.7</v>
      </c>
    </row>
    <row r="364" spans="1:2" x14ac:dyDescent="0.3">
      <c r="A364" s="1">
        <v>35598</v>
      </c>
      <c r="B364">
        <v>1138.8</v>
      </c>
    </row>
    <row r="365" spans="1:2" x14ac:dyDescent="0.3">
      <c r="A365" s="1">
        <v>35599</v>
      </c>
      <c r="B365">
        <v>1159.8</v>
      </c>
    </row>
    <row r="366" spans="1:2" x14ac:dyDescent="0.3">
      <c r="A366" s="1">
        <v>35600</v>
      </c>
      <c r="B366">
        <v>1159.8</v>
      </c>
    </row>
    <row r="367" spans="1:2" x14ac:dyDescent="0.3">
      <c r="A367" s="1">
        <v>35601</v>
      </c>
      <c r="B367">
        <v>1158.3499999999999</v>
      </c>
    </row>
    <row r="368" spans="1:2" x14ac:dyDescent="0.3">
      <c r="A368" s="1">
        <v>35604</v>
      </c>
      <c r="B368">
        <v>1153.7</v>
      </c>
    </row>
    <row r="369" spans="1:2" x14ac:dyDescent="0.3">
      <c r="A369" s="1">
        <v>35605</v>
      </c>
      <c r="B369">
        <v>1155.3</v>
      </c>
    </row>
    <row r="370" spans="1:2" x14ac:dyDescent="0.3">
      <c r="A370" s="1">
        <v>35606</v>
      </c>
      <c r="B370">
        <v>1161.9000000000001</v>
      </c>
    </row>
    <row r="371" spans="1:2" x14ac:dyDescent="0.3">
      <c r="A371" s="1">
        <v>35607</v>
      </c>
      <c r="B371">
        <v>1168.2</v>
      </c>
    </row>
    <row r="372" spans="1:2" x14ac:dyDescent="0.3">
      <c r="A372" s="1">
        <v>35608</v>
      </c>
      <c r="B372">
        <v>1169.6500000000001</v>
      </c>
    </row>
    <row r="373" spans="1:2" x14ac:dyDescent="0.3">
      <c r="A373" s="1">
        <v>35611</v>
      </c>
      <c r="B373">
        <v>1192.4000000000001</v>
      </c>
    </row>
    <row r="374" spans="1:2" x14ac:dyDescent="0.3">
      <c r="A374" s="1">
        <v>35612</v>
      </c>
      <c r="B374">
        <v>1200.45</v>
      </c>
    </row>
    <row r="375" spans="1:2" x14ac:dyDescent="0.3">
      <c r="A375" s="1">
        <v>35613</v>
      </c>
      <c r="B375">
        <v>1222.95</v>
      </c>
    </row>
    <row r="376" spans="1:2" x14ac:dyDescent="0.3">
      <c r="A376" s="1">
        <v>35614</v>
      </c>
      <c r="B376">
        <v>1214.9000000000001</v>
      </c>
    </row>
    <row r="377" spans="1:2" x14ac:dyDescent="0.3">
      <c r="A377" s="1">
        <v>35615</v>
      </c>
      <c r="B377">
        <v>1216.0999999999999</v>
      </c>
    </row>
    <row r="378" spans="1:2" x14ac:dyDescent="0.3">
      <c r="A378" s="1">
        <v>35618</v>
      </c>
      <c r="B378">
        <v>1209.7</v>
      </c>
    </row>
    <row r="379" spans="1:2" x14ac:dyDescent="0.3">
      <c r="A379" s="1">
        <v>35619</v>
      </c>
      <c r="B379">
        <v>1198.25</v>
      </c>
    </row>
    <row r="380" spans="1:2" x14ac:dyDescent="0.3">
      <c r="A380" s="1">
        <v>35620</v>
      </c>
      <c r="B380">
        <v>1236.55</v>
      </c>
    </row>
    <row r="381" spans="1:2" x14ac:dyDescent="0.3">
      <c r="A381" s="1">
        <v>35621</v>
      </c>
      <c r="B381">
        <v>1239.1500000000001</v>
      </c>
    </row>
    <row r="382" spans="1:2" x14ac:dyDescent="0.3">
      <c r="A382" s="1">
        <v>35622</v>
      </c>
      <c r="B382">
        <v>1221.0999999999999</v>
      </c>
    </row>
    <row r="383" spans="1:2" x14ac:dyDescent="0.3">
      <c r="A383" s="1">
        <v>35625</v>
      </c>
      <c r="B383">
        <v>1187.05</v>
      </c>
    </row>
    <row r="384" spans="1:2" x14ac:dyDescent="0.3">
      <c r="A384" s="1">
        <v>35626</v>
      </c>
      <c r="B384">
        <v>1183.3499999999999</v>
      </c>
    </row>
    <row r="385" spans="1:2" x14ac:dyDescent="0.3">
      <c r="A385" s="1">
        <v>35627</v>
      </c>
      <c r="B385">
        <v>1183</v>
      </c>
    </row>
    <row r="386" spans="1:2" x14ac:dyDescent="0.3">
      <c r="A386" s="1">
        <v>35628</v>
      </c>
      <c r="B386">
        <v>1181.4000000000001</v>
      </c>
    </row>
    <row r="387" spans="1:2" x14ac:dyDescent="0.3">
      <c r="A387" s="1">
        <v>35632</v>
      </c>
      <c r="B387">
        <v>1165</v>
      </c>
    </row>
    <row r="388" spans="1:2" x14ac:dyDescent="0.3">
      <c r="A388" s="1">
        <v>35633</v>
      </c>
      <c r="B388">
        <v>1173.25</v>
      </c>
    </row>
    <row r="389" spans="1:2" x14ac:dyDescent="0.3">
      <c r="A389" s="1">
        <v>35634</v>
      </c>
      <c r="B389">
        <v>1200.7</v>
      </c>
    </row>
    <row r="390" spans="1:2" x14ac:dyDescent="0.3">
      <c r="A390" s="1">
        <v>35635</v>
      </c>
      <c r="B390">
        <v>1199.95</v>
      </c>
    </row>
    <row r="391" spans="1:2" x14ac:dyDescent="0.3">
      <c r="A391" s="1">
        <v>35636</v>
      </c>
      <c r="B391">
        <v>1185.05</v>
      </c>
    </row>
    <row r="392" spans="1:2" x14ac:dyDescent="0.3">
      <c r="A392" s="1">
        <v>35639</v>
      </c>
      <c r="B392">
        <v>1181.6500000000001</v>
      </c>
    </row>
    <row r="393" spans="1:2" x14ac:dyDescent="0.3">
      <c r="A393" s="1">
        <v>35640</v>
      </c>
      <c r="B393">
        <v>1190.3</v>
      </c>
    </row>
    <row r="394" spans="1:2" x14ac:dyDescent="0.3">
      <c r="A394" s="1">
        <v>35641</v>
      </c>
      <c r="B394">
        <v>1197.9000000000001</v>
      </c>
    </row>
    <row r="395" spans="1:2" x14ac:dyDescent="0.3">
      <c r="A395" s="1">
        <v>35642</v>
      </c>
      <c r="B395">
        <v>1221.5</v>
      </c>
    </row>
    <row r="396" spans="1:2" x14ac:dyDescent="0.3">
      <c r="A396" s="1">
        <v>35643</v>
      </c>
      <c r="B396">
        <v>1232.4000000000001</v>
      </c>
    </row>
    <row r="397" spans="1:2" x14ac:dyDescent="0.3">
      <c r="A397" s="1">
        <v>35646</v>
      </c>
      <c r="B397">
        <v>1250.4000000000001</v>
      </c>
    </row>
    <row r="398" spans="1:2" x14ac:dyDescent="0.3">
      <c r="A398" s="1">
        <v>35647</v>
      </c>
      <c r="B398">
        <v>1273.1500000000001</v>
      </c>
    </row>
    <row r="399" spans="1:2" x14ac:dyDescent="0.3">
      <c r="A399" s="1">
        <v>35648</v>
      </c>
      <c r="B399">
        <v>1292.95</v>
      </c>
    </row>
    <row r="400" spans="1:2" x14ac:dyDescent="0.3">
      <c r="A400" s="1">
        <v>35649</v>
      </c>
      <c r="B400">
        <v>1269.6500000000001</v>
      </c>
    </row>
    <row r="401" spans="1:2" x14ac:dyDescent="0.3">
      <c r="A401" s="1">
        <v>35650</v>
      </c>
      <c r="B401">
        <v>1256.95</v>
      </c>
    </row>
    <row r="402" spans="1:2" x14ac:dyDescent="0.3">
      <c r="A402" s="1">
        <v>35653</v>
      </c>
      <c r="B402">
        <v>1258.3499999999999</v>
      </c>
    </row>
    <row r="403" spans="1:2" x14ac:dyDescent="0.3">
      <c r="A403" s="1">
        <v>35654</v>
      </c>
      <c r="B403">
        <v>1248.45</v>
      </c>
    </row>
    <row r="404" spans="1:2" x14ac:dyDescent="0.3">
      <c r="A404" s="1">
        <v>35655</v>
      </c>
      <c r="B404">
        <v>1244.5999999999999</v>
      </c>
    </row>
    <row r="405" spans="1:2" x14ac:dyDescent="0.3">
      <c r="A405" s="1">
        <v>35656</v>
      </c>
      <c r="B405">
        <v>1227.9000000000001</v>
      </c>
    </row>
    <row r="406" spans="1:2" x14ac:dyDescent="0.3">
      <c r="A406" s="1">
        <v>35660</v>
      </c>
      <c r="B406">
        <v>1201.45</v>
      </c>
    </row>
    <row r="407" spans="1:2" x14ac:dyDescent="0.3">
      <c r="A407" s="1">
        <v>35661</v>
      </c>
      <c r="B407">
        <v>1180.7</v>
      </c>
    </row>
    <row r="408" spans="1:2" x14ac:dyDescent="0.3">
      <c r="A408" s="1">
        <v>35662</v>
      </c>
      <c r="B408">
        <v>1198.2</v>
      </c>
    </row>
    <row r="409" spans="1:2" x14ac:dyDescent="0.3">
      <c r="A409" s="1">
        <v>35663</v>
      </c>
      <c r="B409">
        <v>1181.5</v>
      </c>
    </row>
    <row r="410" spans="1:2" x14ac:dyDescent="0.3">
      <c r="A410" s="1">
        <v>35664</v>
      </c>
      <c r="B410">
        <v>1160.45</v>
      </c>
    </row>
    <row r="411" spans="1:2" x14ac:dyDescent="0.3">
      <c r="A411" s="1">
        <v>35667</v>
      </c>
      <c r="B411">
        <v>1144.3</v>
      </c>
    </row>
    <row r="412" spans="1:2" x14ac:dyDescent="0.3">
      <c r="A412" s="1">
        <v>35668</v>
      </c>
      <c r="B412">
        <v>1151.75</v>
      </c>
    </row>
    <row r="413" spans="1:2" x14ac:dyDescent="0.3">
      <c r="A413" s="1">
        <v>35669</v>
      </c>
      <c r="B413">
        <v>1168.4000000000001</v>
      </c>
    </row>
    <row r="414" spans="1:2" x14ac:dyDescent="0.3">
      <c r="A414" s="1">
        <v>35670</v>
      </c>
      <c r="B414">
        <v>1134.6500000000001</v>
      </c>
    </row>
    <row r="415" spans="1:2" x14ac:dyDescent="0.3">
      <c r="A415" s="1">
        <v>35671</v>
      </c>
      <c r="B415">
        <v>1105</v>
      </c>
    </row>
    <row r="416" spans="1:2" x14ac:dyDescent="0.3">
      <c r="A416" s="1">
        <v>35674</v>
      </c>
      <c r="B416">
        <v>1104.7</v>
      </c>
    </row>
    <row r="417" spans="1:2" x14ac:dyDescent="0.3">
      <c r="A417" s="1">
        <v>35675</v>
      </c>
      <c r="B417">
        <v>1117.1500000000001</v>
      </c>
    </row>
    <row r="418" spans="1:2" x14ac:dyDescent="0.3">
      <c r="A418" s="1">
        <v>35676</v>
      </c>
      <c r="B418">
        <v>1134.7</v>
      </c>
    </row>
    <row r="419" spans="1:2" x14ac:dyDescent="0.3">
      <c r="A419" s="1">
        <v>35677</v>
      </c>
      <c r="B419">
        <v>1137.1500000000001</v>
      </c>
    </row>
    <row r="420" spans="1:2" x14ac:dyDescent="0.3">
      <c r="A420" s="1">
        <v>35678</v>
      </c>
      <c r="B420">
        <v>1149.25</v>
      </c>
    </row>
    <row r="421" spans="1:2" x14ac:dyDescent="0.3">
      <c r="A421" s="1">
        <v>35681</v>
      </c>
      <c r="B421">
        <v>1158.25</v>
      </c>
    </row>
    <row r="422" spans="1:2" x14ac:dyDescent="0.3">
      <c r="A422" s="1">
        <v>35682</v>
      </c>
      <c r="B422">
        <v>1159.55</v>
      </c>
    </row>
    <row r="423" spans="1:2" x14ac:dyDescent="0.3">
      <c r="A423" s="1">
        <v>35683</v>
      </c>
      <c r="B423">
        <v>1154.55</v>
      </c>
    </row>
    <row r="424" spans="1:2" x14ac:dyDescent="0.3">
      <c r="A424" s="1">
        <v>35684</v>
      </c>
      <c r="B424">
        <v>1154.3</v>
      </c>
    </row>
    <row r="425" spans="1:2" x14ac:dyDescent="0.3">
      <c r="A425" s="1">
        <v>35685</v>
      </c>
      <c r="B425">
        <v>1142.8499999999999</v>
      </c>
    </row>
    <row r="426" spans="1:2" x14ac:dyDescent="0.3">
      <c r="A426" s="1">
        <v>35688</v>
      </c>
      <c r="B426">
        <v>1141</v>
      </c>
    </row>
    <row r="427" spans="1:2" x14ac:dyDescent="0.3">
      <c r="A427" s="1">
        <v>35689</v>
      </c>
      <c r="B427">
        <v>1140.1500000000001</v>
      </c>
    </row>
    <row r="428" spans="1:2" x14ac:dyDescent="0.3">
      <c r="A428" s="1">
        <v>35690</v>
      </c>
      <c r="B428">
        <v>1134.2</v>
      </c>
    </row>
    <row r="429" spans="1:2" x14ac:dyDescent="0.3">
      <c r="A429" s="1">
        <v>35691</v>
      </c>
      <c r="B429">
        <v>1109.3499999999999</v>
      </c>
    </row>
    <row r="430" spans="1:2" x14ac:dyDescent="0.3">
      <c r="A430" s="1">
        <v>35692</v>
      </c>
      <c r="B430">
        <v>1104.3</v>
      </c>
    </row>
    <row r="431" spans="1:2" x14ac:dyDescent="0.3">
      <c r="A431" s="1">
        <v>35695</v>
      </c>
      <c r="B431">
        <v>1085</v>
      </c>
    </row>
    <row r="432" spans="1:2" x14ac:dyDescent="0.3">
      <c r="A432" s="1">
        <v>35696</v>
      </c>
      <c r="B432">
        <v>1088.6500000000001</v>
      </c>
    </row>
    <row r="433" spans="1:2" x14ac:dyDescent="0.3">
      <c r="A433" s="1">
        <v>35697</v>
      </c>
      <c r="B433">
        <v>1100.8499999999999</v>
      </c>
    </row>
    <row r="434" spans="1:2" x14ac:dyDescent="0.3">
      <c r="A434" s="1">
        <v>35698</v>
      </c>
      <c r="B434">
        <v>1111.3499999999999</v>
      </c>
    </row>
    <row r="435" spans="1:2" x14ac:dyDescent="0.3">
      <c r="A435" s="1">
        <v>35699</v>
      </c>
      <c r="B435">
        <v>1116.0999999999999</v>
      </c>
    </row>
    <row r="436" spans="1:2" x14ac:dyDescent="0.3">
      <c r="A436" s="1">
        <v>35702</v>
      </c>
      <c r="B436">
        <v>1125.7</v>
      </c>
    </row>
    <row r="437" spans="1:2" x14ac:dyDescent="0.3">
      <c r="A437" s="1">
        <v>35703</v>
      </c>
      <c r="B437">
        <v>1123.8</v>
      </c>
    </row>
    <row r="438" spans="1:2" x14ac:dyDescent="0.3">
      <c r="A438" s="1">
        <v>35704</v>
      </c>
      <c r="B438">
        <v>1114.7</v>
      </c>
    </row>
    <row r="439" spans="1:2" x14ac:dyDescent="0.3">
      <c r="A439" s="1">
        <v>35712</v>
      </c>
      <c r="B439">
        <v>1134.55</v>
      </c>
    </row>
    <row r="440" spans="1:2" x14ac:dyDescent="0.3">
      <c r="A440" s="1">
        <v>35713</v>
      </c>
      <c r="B440">
        <v>1163.55</v>
      </c>
    </row>
    <row r="441" spans="1:2" x14ac:dyDescent="0.3">
      <c r="A441" s="1">
        <v>35716</v>
      </c>
      <c r="B441">
        <v>1156.95</v>
      </c>
    </row>
    <row r="442" spans="1:2" x14ac:dyDescent="0.3">
      <c r="A442" s="1">
        <v>35717</v>
      </c>
      <c r="B442">
        <v>1137.9000000000001</v>
      </c>
    </row>
    <row r="443" spans="1:2" x14ac:dyDescent="0.3">
      <c r="A443" s="1">
        <v>35718</v>
      </c>
      <c r="B443">
        <v>1150.45</v>
      </c>
    </row>
    <row r="444" spans="1:2" x14ac:dyDescent="0.3">
      <c r="A444" s="1">
        <v>35719</v>
      </c>
      <c r="B444">
        <v>1168.3499999999999</v>
      </c>
    </row>
    <row r="445" spans="1:2" x14ac:dyDescent="0.3">
      <c r="A445" s="1">
        <v>35720</v>
      </c>
      <c r="B445">
        <v>1177.8</v>
      </c>
    </row>
    <row r="446" spans="1:2" x14ac:dyDescent="0.3">
      <c r="A446" s="1">
        <v>35723</v>
      </c>
      <c r="B446">
        <v>1188.2</v>
      </c>
    </row>
    <row r="447" spans="1:2" x14ac:dyDescent="0.3">
      <c r="A447" s="1">
        <v>35724</v>
      </c>
      <c r="B447">
        <v>1174.95</v>
      </c>
    </row>
    <row r="448" spans="1:2" x14ac:dyDescent="0.3">
      <c r="A448" s="1">
        <v>35725</v>
      </c>
      <c r="B448">
        <v>1169.8499999999999</v>
      </c>
    </row>
    <row r="449" spans="1:2" x14ac:dyDescent="0.3">
      <c r="A449" s="1">
        <v>35726</v>
      </c>
      <c r="B449">
        <v>1151.6500000000001</v>
      </c>
    </row>
    <row r="450" spans="1:2" x14ac:dyDescent="0.3">
      <c r="A450" s="1">
        <v>35727</v>
      </c>
      <c r="B450">
        <v>1136.6500000000001</v>
      </c>
    </row>
    <row r="451" spans="1:2" x14ac:dyDescent="0.3">
      <c r="A451" s="1">
        <v>35730</v>
      </c>
      <c r="B451">
        <v>1120.8</v>
      </c>
    </row>
    <row r="452" spans="1:2" x14ac:dyDescent="0.3">
      <c r="A452" s="1">
        <v>35731</v>
      </c>
      <c r="B452">
        <v>1032.5999999999999</v>
      </c>
    </row>
    <row r="453" spans="1:2" x14ac:dyDescent="0.3">
      <c r="A453" s="1">
        <v>35732</v>
      </c>
      <c r="B453">
        <v>1107</v>
      </c>
    </row>
    <row r="454" spans="1:2" x14ac:dyDescent="0.3">
      <c r="A454" s="1">
        <v>35733</v>
      </c>
      <c r="B454">
        <v>1085.25</v>
      </c>
    </row>
    <row r="455" spans="1:2" x14ac:dyDescent="0.3">
      <c r="A455" s="1">
        <v>35737</v>
      </c>
      <c r="B455">
        <v>1084</v>
      </c>
    </row>
    <row r="456" spans="1:2" x14ac:dyDescent="0.3">
      <c r="A456" s="1">
        <v>35738</v>
      </c>
      <c r="B456">
        <v>1090.2</v>
      </c>
    </row>
    <row r="457" spans="1:2" x14ac:dyDescent="0.3">
      <c r="A457" s="1">
        <v>35739</v>
      </c>
      <c r="B457">
        <v>1085</v>
      </c>
    </row>
    <row r="458" spans="1:2" x14ac:dyDescent="0.3">
      <c r="A458" s="1">
        <v>35740</v>
      </c>
      <c r="B458">
        <v>1080.95</v>
      </c>
    </row>
    <row r="459" spans="1:2" x14ac:dyDescent="0.3">
      <c r="A459" s="1">
        <v>35741</v>
      </c>
      <c r="B459">
        <v>1074.8</v>
      </c>
    </row>
    <row r="460" spans="1:2" x14ac:dyDescent="0.3">
      <c r="A460" s="1">
        <v>35744</v>
      </c>
      <c r="B460">
        <v>1065.9000000000001</v>
      </c>
    </row>
    <row r="461" spans="1:2" x14ac:dyDescent="0.3">
      <c r="A461" s="1">
        <v>35745</v>
      </c>
      <c r="B461">
        <v>1073.3499999999999</v>
      </c>
    </row>
    <row r="462" spans="1:2" x14ac:dyDescent="0.3">
      <c r="A462" s="1">
        <v>35746</v>
      </c>
      <c r="B462">
        <v>1045</v>
      </c>
    </row>
    <row r="463" spans="1:2" x14ac:dyDescent="0.3">
      <c r="A463" s="1">
        <v>35747</v>
      </c>
      <c r="B463">
        <v>1022.4</v>
      </c>
    </row>
    <row r="464" spans="1:2" x14ac:dyDescent="0.3">
      <c r="A464" s="1">
        <v>35751</v>
      </c>
      <c r="B464">
        <v>1024.95</v>
      </c>
    </row>
    <row r="465" spans="1:2" x14ac:dyDescent="0.3">
      <c r="A465" s="1">
        <v>35752</v>
      </c>
      <c r="B465">
        <v>1009.8</v>
      </c>
    </row>
    <row r="466" spans="1:2" x14ac:dyDescent="0.3">
      <c r="A466" s="1">
        <v>35753</v>
      </c>
      <c r="B466">
        <v>987.85</v>
      </c>
    </row>
    <row r="467" spans="1:2" x14ac:dyDescent="0.3">
      <c r="A467" s="1">
        <v>35754</v>
      </c>
      <c r="B467">
        <v>995.15</v>
      </c>
    </row>
    <row r="468" spans="1:2" x14ac:dyDescent="0.3">
      <c r="A468" s="1">
        <v>35755</v>
      </c>
      <c r="B468">
        <v>1005.75</v>
      </c>
    </row>
    <row r="469" spans="1:2" x14ac:dyDescent="0.3">
      <c r="A469" s="1">
        <v>35758</v>
      </c>
      <c r="B469">
        <v>981.25</v>
      </c>
    </row>
    <row r="470" spans="1:2" x14ac:dyDescent="0.3">
      <c r="A470" s="1">
        <v>35759</v>
      </c>
      <c r="B470">
        <v>1010.7</v>
      </c>
    </row>
    <row r="471" spans="1:2" x14ac:dyDescent="0.3">
      <c r="A471" s="1">
        <v>35760</v>
      </c>
      <c r="B471">
        <v>1016.85</v>
      </c>
    </row>
    <row r="472" spans="1:2" x14ac:dyDescent="0.3">
      <c r="A472" s="1">
        <v>35761</v>
      </c>
      <c r="B472">
        <v>1046.75</v>
      </c>
    </row>
    <row r="473" spans="1:2" x14ac:dyDescent="0.3">
      <c r="A473" s="1">
        <v>35762</v>
      </c>
      <c r="B473">
        <v>1023.95</v>
      </c>
    </row>
    <row r="474" spans="1:2" x14ac:dyDescent="0.3">
      <c r="A474" s="1">
        <v>35765</v>
      </c>
      <c r="B474">
        <v>1032.6500000000001</v>
      </c>
    </row>
    <row r="475" spans="1:2" x14ac:dyDescent="0.3">
      <c r="A475" s="1">
        <v>35766</v>
      </c>
      <c r="B475">
        <v>1029.8</v>
      </c>
    </row>
    <row r="476" spans="1:2" x14ac:dyDescent="0.3">
      <c r="A476" s="1">
        <v>35767</v>
      </c>
      <c r="B476">
        <v>1030.7</v>
      </c>
    </row>
    <row r="477" spans="1:2" x14ac:dyDescent="0.3">
      <c r="A477" s="1">
        <v>35768</v>
      </c>
      <c r="B477">
        <v>1011.75</v>
      </c>
    </row>
    <row r="478" spans="1:2" x14ac:dyDescent="0.3">
      <c r="A478" s="1">
        <v>35769</v>
      </c>
      <c r="B478">
        <v>1006.3</v>
      </c>
    </row>
    <row r="479" spans="1:2" x14ac:dyDescent="0.3">
      <c r="A479" s="1">
        <v>35772</v>
      </c>
      <c r="B479">
        <v>1008.8</v>
      </c>
    </row>
    <row r="480" spans="1:2" x14ac:dyDescent="0.3">
      <c r="A480" s="1">
        <v>35773</v>
      </c>
      <c r="B480">
        <v>984.05</v>
      </c>
    </row>
    <row r="481" spans="1:2" x14ac:dyDescent="0.3">
      <c r="A481" s="1">
        <v>35774</v>
      </c>
      <c r="B481">
        <v>971.9</v>
      </c>
    </row>
    <row r="482" spans="1:2" x14ac:dyDescent="0.3">
      <c r="A482" s="1">
        <v>35775</v>
      </c>
      <c r="B482">
        <v>973.65</v>
      </c>
    </row>
    <row r="483" spans="1:2" x14ac:dyDescent="0.3">
      <c r="A483" s="1">
        <v>35776</v>
      </c>
      <c r="B483">
        <v>965.15</v>
      </c>
    </row>
    <row r="484" spans="1:2" x14ac:dyDescent="0.3">
      <c r="A484" s="1">
        <v>35779</v>
      </c>
      <c r="B484">
        <v>979.85</v>
      </c>
    </row>
    <row r="485" spans="1:2" x14ac:dyDescent="0.3">
      <c r="A485" s="1">
        <v>35780</v>
      </c>
      <c r="B485">
        <v>1002.35</v>
      </c>
    </row>
    <row r="486" spans="1:2" x14ac:dyDescent="0.3">
      <c r="A486" s="1">
        <v>35781</v>
      </c>
      <c r="B486">
        <v>1013.15</v>
      </c>
    </row>
    <row r="487" spans="1:2" x14ac:dyDescent="0.3">
      <c r="A487" s="1">
        <v>35782</v>
      </c>
      <c r="B487">
        <v>1009.7</v>
      </c>
    </row>
    <row r="488" spans="1:2" x14ac:dyDescent="0.3">
      <c r="A488" s="1">
        <v>35783</v>
      </c>
      <c r="B488">
        <v>1028.4000000000001</v>
      </c>
    </row>
    <row r="489" spans="1:2" x14ac:dyDescent="0.3">
      <c r="A489" s="1">
        <v>35786</v>
      </c>
      <c r="B489">
        <v>1051.4000000000001</v>
      </c>
    </row>
    <row r="490" spans="1:2" x14ac:dyDescent="0.3">
      <c r="A490" s="1">
        <v>35787</v>
      </c>
      <c r="B490">
        <v>1054.8</v>
      </c>
    </row>
    <row r="491" spans="1:2" x14ac:dyDescent="0.3">
      <c r="A491" s="1">
        <v>35788</v>
      </c>
      <c r="B491">
        <v>1054.1500000000001</v>
      </c>
    </row>
    <row r="492" spans="1:2" x14ac:dyDescent="0.3">
      <c r="A492" s="1">
        <v>35790</v>
      </c>
      <c r="B492">
        <v>1061.45</v>
      </c>
    </row>
    <row r="493" spans="1:2" x14ac:dyDescent="0.3">
      <c r="A493" s="1">
        <v>35793</v>
      </c>
      <c r="B493">
        <v>1079</v>
      </c>
    </row>
    <row r="494" spans="1:2" x14ac:dyDescent="0.3">
      <c r="A494" s="1">
        <v>35794</v>
      </c>
      <c r="B494">
        <v>1058.5</v>
      </c>
    </row>
    <row r="495" spans="1:2" x14ac:dyDescent="0.3">
      <c r="A495" s="1">
        <v>35795</v>
      </c>
      <c r="B495">
        <v>1079.4000000000001</v>
      </c>
    </row>
    <row r="496" spans="1:2" x14ac:dyDescent="0.3">
      <c r="A496" s="1">
        <v>35796</v>
      </c>
      <c r="B496">
        <v>1081.2</v>
      </c>
    </row>
    <row r="497" spans="1:2" x14ac:dyDescent="0.3">
      <c r="A497" s="1">
        <v>35797</v>
      </c>
      <c r="B497">
        <v>1086.2</v>
      </c>
    </row>
    <row r="498" spans="1:2" x14ac:dyDescent="0.3">
      <c r="A498" s="1">
        <v>35800</v>
      </c>
      <c r="B498">
        <v>1091.6500000000001</v>
      </c>
    </row>
    <row r="499" spans="1:2" x14ac:dyDescent="0.3">
      <c r="A499" s="1">
        <v>35801</v>
      </c>
      <c r="B499">
        <v>1079.1500000000001</v>
      </c>
    </row>
    <row r="500" spans="1:2" x14ac:dyDescent="0.3">
      <c r="A500" s="1">
        <v>35802</v>
      </c>
      <c r="B500">
        <v>1082.4000000000001</v>
      </c>
    </row>
    <row r="501" spans="1:2" x14ac:dyDescent="0.3">
      <c r="A501" s="1">
        <v>35803</v>
      </c>
      <c r="B501">
        <v>1057.75</v>
      </c>
    </row>
    <row r="502" spans="1:2" x14ac:dyDescent="0.3">
      <c r="A502" s="1">
        <v>35804</v>
      </c>
      <c r="B502">
        <v>1033.55</v>
      </c>
    </row>
    <row r="503" spans="1:2" x14ac:dyDescent="0.3">
      <c r="A503" s="1">
        <v>35807</v>
      </c>
      <c r="B503">
        <v>995.8</v>
      </c>
    </row>
    <row r="504" spans="1:2" x14ac:dyDescent="0.3">
      <c r="A504" s="1">
        <v>35808</v>
      </c>
      <c r="B504">
        <v>999.1</v>
      </c>
    </row>
    <row r="505" spans="1:2" x14ac:dyDescent="0.3">
      <c r="A505" s="1">
        <v>35809</v>
      </c>
      <c r="B505">
        <v>997.55</v>
      </c>
    </row>
    <row r="506" spans="1:2" x14ac:dyDescent="0.3">
      <c r="A506" s="1">
        <v>35810</v>
      </c>
      <c r="B506">
        <v>989.65</v>
      </c>
    </row>
    <row r="507" spans="1:2" x14ac:dyDescent="0.3">
      <c r="A507" s="1">
        <v>35811</v>
      </c>
      <c r="B507">
        <v>997.8</v>
      </c>
    </row>
    <row r="508" spans="1:2" x14ac:dyDescent="0.3">
      <c r="A508" s="1">
        <v>35814</v>
      </c>
      <c r="B508">
        <v>1017.25</v>
      </c>
    </row>
    <row r="509" spans="1:2" x14ac:dyDescent="0.3">
      <c r="A509" s="1">
        <v>35815</v>
      </c>
      <c r="B509">
        <v>1011.45</v>
      </c>
    </row>
    <row r="510" spans="1:2" x14ac:dyDescent="0.3">
      <c r="A510" s="1">
        <v>35816</v>
      </c>
      <c r="B510">
        <v>1012.4</v>
      </c>
    </row>
    <row r="511" spans="1:2" x14ac:dyDescent="0.3">
      <c r="A511" s="1">
        <v>35817</v>
      </c>
      <c r="B511">
        <v>992.35</v>
      </c>
    </row>
    <row r="512" spans="1:2" x14ac:dyDescent="0.3">
      <c r="A512" s="1">
        <v>35818</v>
      </c>
      <c r="B512">
        <v>986.8</v>
      </c>
    </row>
    <row r="513" spans="1:2" x14ac:dyDescent="0.3">
      <c r="A513" s="1">
        <v>35822</v>
      </c>
      <c r="B513">
        <v>963.3</v>
      </c>
    </row>
    <row r="514" spans="1:2" x14ac:dyDescent="0.3">
      <c r="A514" s="1">
        <v>35823</v>
      </c>
      <c r="B514">
        <v>944.8</v>
      </c>
    </row>
    <row r="515" spans="1:2" x14ac:dyDescent="0.3">
      <c r="A515" s="1">
        <v>35824</v>
      </c>
      <c r="B515">
        <v>941.35</v>
      </c>
    </row>
    <row r="516" spans="1:2" x14ac:dyDescent="0.3">
      <c r="A516" s="1">
        <v>35825</v>
      </c>
      <c r="B516">
        <v>963.45</v>
      </c>
    </row>
    <row r="517" spans="1:2" x14ac:dyDescent="0.3">
      <c r="A517" s="1">
        <v>35828</v>
      </c>
      <c r="B517">
        <v>976.6</v>
      </c>
    </row>
    <row r="518" spans="1:2" x14ac:dyDescent="0.3">
      <c r="A518" s="1">
        <v>35829</v>
      </c>
      <c r="B518">
        <v>975.25</v>
      </c>
    </row>
    <row r="519" spans="1:2" x14ac:dyDescent="0.3">
      <c r="A519" s="1">
        <v>35830</v>
      </c>
      <c r="B519">
        <v>967.95</v>
      </c>
    </row>
    <row r="520" spans="1:2" x14ac:dyDescent="0.3">
      <c r="A520" s="1">
        <v>35831</v>
      </c>
      <c r="B520">
        <v>976.1</v>
      </c>
    </row>
    <row r="521" spans="1:2" x14ac:dyDescent="0.3">
      <c r="A521" s="1">
        <v>35832</v>
      </c>
      <c r="B521">
        <v>977.65</v>
      </c>
    </row>
    <row r="522" spans="1:2" x14ac:dyDescent="0.3">
      <c r="A522" s="1">
        <v>35835</v>
      </c>
      <c r="B522">
        <v>976.1</v>
      </c>
    </row>
    <row r="523" spans="1:2" x14ac:dyDescent="0.3">
      <c r="A523" s="1">
        <v>35836</v>
      </c>
      <c r="B523">
        <v>963.7</v>
      </c>
    </row>
    <row r="524" spans="1:2" x14ac:dyDescent="0.3">
      <c r="A524" s="1">
        <v>35837</v>
      </c>
      <c r="B524">
        <v>958.9</v>
      </c>
    </row>
    <row r="525" spans="1:2" x14ac:dyDescent="0.3">
      <c r="A525" s="1">
        <v>35838</v>
      </c>
      <c r="B525">
        <v>956.65</v>
      </c>
    </row>
    <row r="526" spans="1:2" x14ac:dyDescent="0.3">
      <c r="A526" s="1">
        <v>35839</v>
      </c>
      <c r="B526">
        <v>974.55</v>
      </c>
    </row>
    <row r="527" spans="1:2" x14ac:dyDescent="0.3">
      <c r="A527" s="1">
        <v>35843</v>
      </c>
      <c r="B527">
        <v>991.7</v>
      </c>
    </row>
    <row r="528" spans="1:2" x14ac:dyDescent="0.3">
      <c r="A528" s="1">
        <v>35844</v>
      </c>
      <c r="B528">
        <v>988.85</v>
      </c>
    </row>
    <row r="529" spans="1:2" x14ac:dyDescent="0.3">
      <c r="A529" s="1">
        <v>35845</v>
      </c>
      <c r="B529">
        <v>997.55</v>
      </c>
    </row>
    <row r="530" spans="1:2" x14ac:dyDescent="0.3">
      <c r="A530" s="1">
        <v>35846</v>
      </c>
      <c r="B530">
        <v>993.65</v>
      </c>
    </row>
    <row r="531" spans="1:2" x14ac:dyDescent="0.3">
      <c r="A531" s="1">
        <v>35849</v>
      </c>
      <c r="B531">
        <v>1009.6</v>
      </c>
    </row>
    <row r="532" spans="1:2" x14ac:dyDescent="0.3">
      <c r="A532" s="1">
        <v>35850</v>
      </c>
      <c r="B532">
        <v>1014.1</v>
      </c>
    </row>
    <row r="533" spans="1:2" x14ac:dyDescent="0.3">
      <c r="A533" s="1">
        <v>35851</v>
      </c>
      <c r="B533">
        <v>1036.05</v>
      </c>
    </row>
    <row r="534" spans="1:2" x14ac:dyDescent="0.3">
      <c r="A534" s="1">
        <v>35852</v>
      </c>
      <c r="B534">
        <v>1045.8</v>
      </c>
    </row>
    <row r="535" spans="1:2" x14ac:dyDescent="0.3">
      <c r="A535" s="1">
        <v>35853</v>
      </c>
      <c r="B535">
        <v>1060.75</v>
      </c>
    </row>
    <row r="536" spans="1:2" x14ac:dyDescent="0.3">
      <c r="A536" s="1">
        <v>35856</v>
      </c>
      <c r="B536">
        <v>1098.2</v>
      </c>
    </row>
    <row r="537" spans="1:2" x14ac:dyDescent="0.3">
      <c r="A537" s="1">
        <v>35857</v>
      </c>
      <c r="B537">
        <v>1063.5</v>
      </c>
    </row>
    <row r="538" spans="1:2" x14ac:dyDescent="0.3">
      <c r="A538" s="1">
        <v>35858</v>
      </c>
      <c r="B538">
        <v>1092.3499999999999</v>
      </c>
    </row>
    <row r="539" spans="1:2" x14ac:dyDescent="0.3">
      <c r="A539" s="1">
        <v>35859</v>
      </c>
      <c r="B539">
        <v>1083.3499999999999</v>
      </c>
    </row>
    <row r="540" spans="1:2" x14ac:dyDescent="0.3">
      <c r="A540" s="1">
        <v>35860</v>
      </c>
      <c r="B540">
        <v>1081.45</v>
      </c>
    </row>
    <row r="541" spans="1:2" x14ac:dyDescent="0.3">
      <c r="A541" s="1">
        <v>35863</v>
      </c>
      <c r="B541">
        <v>1099.5</v>
      </c>
    </row>
    <row r="542" spans="1:2" x14ac:dyDescent="0.3">
      <c r="A542" s="1">
        <v>35864</v>
      </c>
      <c r="B542">
        <v>1086.05</v>
      </c>
    </row>
    <row r="543" spans="1:2" x14ac:dyDescent="0.3">
      <c r="A543" s="1">
        <v>35865</v>
      </c>
      <c r="B543">
        <v>1083</v>
      </c>
    </row>
    <row r="544" spans="1:2" x14ac:dyDescent="0.3">
      <c r="A544" s="1">
        <v>35866</v>
      </c>
      <c r="B544">
        <v>1077.5</v>
      </c>
    </row>
    <row r="545" spans="1:2" x14ac:dyDescent="0.3">
      <c r="A545" s="1">
        <v>35870</v>
      </c>
      <c r="B545">
        <v>1090.45</v>
      </c>
    </row>
    <row r="546" spans="1:2" x14ac:dyDescent="0.3">
      <c r="A546" s="1">
        <v>35871</v>
      </c>
      <c r="B546">
        <v>1083.3</v>
      </c>
    </row>
    <row r="547" spans="1:2" x14ac:dyDescent="0.3">
      <c r="A547" s="1">
        <v>35872</v>
      </c>
      <c r="B547">
        <v>1103.3499999999999</v>
      </c>
    </row>
    <row r="548" spans="1:2" x14ac:dyDescent="0.3">
      <c r="A548" s="1">
        <v>35873</v>
      </c>
      <c r="B548">
        <v>1105.8</v>
      </c>
    </row>
    <row r="549" spans="1:2" x14ac:dyDescent="0.3">
      <c r="A549" s="1">
        <v>35874</v>
      </c>
      <c r="B549">
        <v>1109.5999999999999</v>
      </c>
    </row>
    <row r="550" spans="1:2" x14ac:dyDescent="0.3">
      <c r="A550" s="1">
        <v>35877</v>
      </c>
      <c r="B550">
        <v>1124.0999999999999</v>
      </c>
    </row>
    <row r="551" spans="1:2" x14ac:dyDescent="0.3">
      <c r="A551" s="1">
        <v>35878</v>
      </c>
      <c r="B551">
        <v>1120.8499999999999</v>
      </c>
    </row>
    <row r="552" spans="1:2" x14ac:dyDescent="0.3">
      <c r="A552" s="1">
        <v>35879</v>
      </c>
      <c r="B552">
        <v>1146.95</v>
      </c>
    </row>
    <row r="553" spans="1:2" x14ac:dyDescent="0.3">
      <c r="A553" s="1">
        <v>35880</v>
      </c>
      <c r="B553">
        <v>1129.5</v>
      </c>
    </row>
    <row r="554" spans="1:2" x14ac:dyDescent="0.3">
      <c r="A554" s="1">
        <v>35881</v>
      </c>
      <c r="B554">
        <v>1140.3499999999999</v>
      </c>
    </row>
    <row r="555" spans="1:2" x14ac:dyDescent="0.3">
      <c r="A555" s="1">
        <v>35884</v>
      </c>
      <c r="B555">
        <v>1124.8499999999999</v>
      </c>
    </row>
    <row r="556" spans="1:2" x14ac:dyDescent="0.3">
      <c r="A556" s="1">
        <v>35885</v>
      </c>
      <c r="B556">
        <v>1116.9000000000001</v>
      </c>
    </row>
    <row r="557" spans="1:2" x14ac:dyDescent="0.3">
      <c r="A557" s="1">
        <v>35886</v>
      </c>
      <c r="B557">
        <v>1150.0999999999999</v>
      </c>
    </row>
    <row r="558" spans="1:2" x14ac:dyDescent="0.3">
      <c r="A558" s="1">
        <v>35887</v>
      </c>
      <c r="B558">
        <v>1157.4000000000001</v>
      </c>
    </row>
    <row r="559" spans="1:2" x14ac:dyDescent="0.3">
      <c r="A559" s="1">
        <v>35888</v>
      </c>
      <c r="B559">
        <v>1173.45</v>
      </c>
    </row>
    <row r="560" spans="1:2" x14ac:dyDescent="0.3">
      <c r="A560" s="1">
        <v>35891</v>
      </c>
      <c r="B560">
        <v>1187.0999999999999</v>
      </c>
    </row>
    <row r="561" spans="1:2" x14ac:dyDescent="0.3">
      <c r="A561" s="1">
        <v>35892</v>
      </c>
      <c r="B561">
        <v>1187.8</v>
      </c>
    </row>
    <row r="562" spans="1:2" x14ac:dyDescent="0.3">
      <c r="A562" s="1">
        <v>35894</v>
      </c>
      <c r="B562">
        <v>1209.5999999999999</v>
      </c>
    </row>
    <row r="563" spans="1:2" x14ac:dyDescent="0.3">
      <c r="A563" s="1">
        <v>35895</v>
      </c>
      <c r="B563">
        <v>1192.4000000000001</v>
      </c>
    </row>
    <row r="564" spans="1:2" x14ac:dyDescent="0.3">
      <c r="A564" s="1">
        <v>35898</v>
      </c>
      <c r="B564">
        <v>1159.45</v>
      </c>
    </row>
    <row r="565" spans="1:2" x14ac:dyDescent="0.3">
      <c r="A565" s="1">
        <v>35900</v>
      </c>
      <c r="B565">
        <v>1206.3</v>
      </c>
    </row>
    <row r="566" spans="1:2" x14ac:dyDescent="0.3">
      <c r="A566" s="1">
        <v>35901</v>
      </c>
      <c r="B566">
        <v>1197.05</v>
      </c>
    </row>
    <row r="567" spans="1:2" x14ac:dyDescent="0.3">
      <c r="A567" s="1">
        <v>35902</v>
      </c>
      <c r="B567">
        <v>1210</v>
      </c>
    </row>
    <row r="568" spans="1:2" x14ac:dyDescent="0.3">
      <c r="A568" s="1">
        <v>35905</v>
      </c>
      <c r="B568">
        <v>1207.1500000000001</v>
      </c>
    </row>
    <row r="569" spans="1:2" x14ac:dyDescent="0.3">
      <c r="A569" s="1">
        <v>35906</v>
      </c>
      <c r="B569">
        <v>1212.75</v>
      </c>
    </row>
    <row r="570" spans="1:2" x14ac:dyDescent="0.3">
      <c r="A570" s="1">
        <v>35907</v>
      </c>
      <c r="B570">
        <v>1210.8</v>
      </c>
    </row>
    <row r="571" spans="1:2" x14ac:dyDescent="0.3">
      <c r="A571" s="1">
        <v>35908</v>
      </c>
      <c r="B571">
        <v>1182.0999999999999</v>
      </c>
    </row>
    <row r="572" spans="1:2" x14ac:dyDescent="0.3">
      <c r="A572" s="1">
        <v>35909</v>
      </c>
      <c r="B572">
        <v>1173.8</v>
      </c>
    </row>
    <row r="573" spans="1:2" x14ac:dyDescent="0.3">
      <c r="A573" s="1">
        <v>35912</v>
      </c>
      <c r="B573">
        <v>1164.3499999999999</v>
      </c>
    </row>
    <row r="574" spans="1:2" x14ac:dyDescent="0.3">
      <c r="A574" s="1">
        <v>35913</v>
      </c>
      <c r="B574">
        <v>1146.8</v>
      </c>
    </row>
    <row r="575" spans="1:2" x14ac:dyDescent="0.3">
      <c r="A575" s="1">
        <v>35914</v>
      </c>
      <c r="B575">
        <v>1151.0999999999999</v>
      </c>
    </row>
    <row r="576" spans="1:2" x14ac:dyDescent="0.3">
      <c r="A576" s="1">
        <v>35915</v>
      </c>
      <c r="B576">
        <v>1159.3499999999999</v>
      </c>
    </row>
    <row r="577" spans="1:2" x14ac:dyDescent="0.3">
      <c r="A577" s="1">
        <v>35919</v>
      </c>
      <c r="B577">
        <v>1185.1500000000001</v>
      </c>
    </row>
    <row r="578" spans="1:2" x14ac:dyDescent="0.3">
      <c r="A578" s="1">
        <v>35920</v>
      </c>
      <c r="B578">
        <v>1188.0999999999999</v>
      </c>
    </row>
    <row r="579" spans="1:2" x14ac:dyDescent="0.3">
      <c r="A579" s="1">
        <v>35921</v>
      </c>
      <c r="B579">
        <v>1172.45</v>
      </c>
    </row>
    <row r="580" spans="1:2" x14ac:dyDescent="0.3">
      <c r="A580" s="1">
        <v>35923</v>
      </c>
      <c r="B580">
        <v>1161.55</v>
      </c>
    </row>
    <row r="581" spans="1:2" x14ac:dyDescent="0.3">
      <c r="A581" s="1">
        <v>35926</v>
      </c>
      <c r="B581">
        <v>1160.3</v>
      </c>
    </row>
    <row r="582" spans="1:2" x14ac:dyDescent="0.3">
      <c r="A582" s="1">
        <v>35927</v>
      </c>
      <c r="B582">
        <v>1132.25</v>
      </c>
    </row>
    <row r="583" spans="1:2" x14ac:dyDescent="0.3">
      <c r="A583" s="1">
        <v>35928</v>
      </c>
      <c r="B583">
        <v>1094.0999999999999</v>
      </c>
    </row>
    <row r="584" spans="1:2" x14ac:dyDescent="0.3">
      <c r="A584" s="1">
        <v>35929</v>
      </c>
      <c r="B584">
        <v>1118.6500000000001</v>
      </c>
    </row>
    <row r="585" spans="1:2" x14ac:dyDescent="0.3">
      <c r="A585" s="1">
        <v>35930</v>
      </c>
      <c r="B585">
        <v>1110.0999999999999</v>
      </c>
    </row>
    <row r="586" spans="1:2" x14ac:dyDescent="0.3">
      <c r="A586" s="1">
        <v>35933</v>
      </c>
      <c r="B586">
        <v>1119.8</v>
      </c>
    </row>
    <row r="587" spans="1:2" x14ac:dyDescent="0.3">
      <c r="A587" s="1">
        <v>35934</v>
      </c>
      <c r="B587">
        <v>1121.75</v>
      </c>
    </row>
    <row r="588" spans="1:2" x14ac:dyDescent="0.3">
      <c r="A588" s="1">
        <v>35935</v>
      </c>
      <c r="B588">
        <v>1141.3</v>
      </c>
    </row>
    <row r="589" spans="1:2" x14ac:dyDescent="0.3">
      <c r="A589" s="1">
        <v>35936</v>
      </c>
      <c r="B589">
        <v>1126.1500000000001</v>
      </c>
    </row>
    <row r="590" spans="1:2" x14ac:dyDescent="0.3">
      <c r="A590" s="1">
        <v>35937</v>
      </c>
      <c r="B590">
        <v>1126.55</v>
      </c>
    </row>
    <row r="591" spans="1:2" x14ac:dyDescent="0.3">
      <c r="A591" s="1">
        <v>35940</v>
      </c>
      <c r="B591">
        <v>1122.95</v>
      </c>
    </row>
    <row r="592" spans="1:2" x14ac:dyDescent="0.3">
      <c r="A592" s="1">
        <v>35941</v>
      </c>
      <c r="B592">
        <v>1104.45</v>
      </c>
    </row>
    <row r="593" spans="1:2" x14ac:dyDescent="0.3">
      <c r="A593" s="1">
        <v>35942</v>
      </c>
      <c r="B593">
        <v>1090.95</v>
      </c>
    </row>
    <row r="594" spans="1:2" x14ac:dyDescent="0.3">
      <c r="A594" s="1">
        <v>35943</v>
      </c>
      <c r="B594">
        <v>1075.55</v>
      </c>
    </row>
    <row r="595" spans="1:2" x14ac:dyDescent="0.3">
      <c r="A595" s="1">
        <v>35944</v>
      </c>
      <c r="B595">
        <v>1063.1500000000001</v>
      </c>
    </row>
    <row r="596" spans="1:2" x14ac:dyDescent="0.3">
      <c r="A596" s="1">
        <v>35947</v>
      </c>
      <c r="B596">
        <v>1053.75</v>
      </c>
    </row>
    <row r="597" spans="1:2" x14ac:dyDescent="0.3">
      <c r="A597" s="1">
        <v>35948</v>
      </c>
      <c r="B597">
        <v>1019.6</v>
      </c>
    </row>
    <row r="598" spans="1:2" x14ac:dyDescent="0.3">
      <c r="A598" s="1">
        <v>35949</v>
      </c>
      <c r="B598">
        <v>1033.9000000000001</v>
      </c>
    </row>
    <row r="599" spans="1:2" x14ac:dyDescent="0.3">
      <c r="A599" s="1">
        <v>35950</v>
      </c>
      <c r="B599">
        <v>1027</v>
      </c>
    </row>
    <row r="600" spans="1:2" x14ac:dyDescent="0.3">
      <c r="A600" s="1">
        <v>35951</v>
      </c>
      <c r="B600">
        <v>993.5</v>
      </c>
    </row>
    <row r="601" spans="1:2" x14ac:dyDescent="0.3">
      <c r="A601" s="1">
        <v>35954</v>
      </c>
      <c r="B601">
        <v>968.6</v>
      </c>
    </row>
    <row r="602" spans="1:2" x14ac:dyDescent="0.3">
      <c r="A602" s="1">
        <v>35955</v>
      </c>
      <c r="B602">
        <v>995.05</v>
      </c>
    </row>
    <row r="603" spans="1:2" x14ac:dyDescent="0.3">
      <c r="A603" s="1">
        <v>35956</v>
      </c>
      <c r="B603">
        <v>962.9</v>
      </c>
    </row>
    <row r="604" spans="1:2" x14ac:dyDescent="0.3">
      <c r="A604" s="1">
        <v>35957</v>
      </c>
      <c r="B604">
        <v>961.35</v>
      </c>
    </row>
    <row r="605" spans="1:2" x14ac:dyDescent="0.3">
      <c r="A605" s="1">
        <v>35958</v>
      </c>
      <c r="B605">
        <v>971.15</v>
      </c>
    </row>
    <row r="606" spans="1:2" x14ac:dyDescent="0.3">
      <c r="A606" s="1">
        <v>35961</v>
      </c>
      <c r="B606">
        <v>916.8</v>
      </c>
    </row>
    <row r="607" spans="1:2" x14ac:dyDescent="0.3">
      <c r="A607" s="1">
        <v>35962</v>
      </c>
      <c r="B607">
        <v>910.1</v>
      </c>
    </row>
    <row r="608" spans="1:2" x14ac:dyDescent="0.3">
      <c r="A608" s="1">
        <v>35963</v>
      </c>
      <c r="B608">
        <v>976.5</v>
      </c>
    </row>
    <row r="609" spans="1:2" x14ac:dyDescent="0.3">
      <c r="A609" s="1">
        <v>35964</v>
      </c>
      <c r="B609">
        <v>956.15</v>
      </c>
    </row>
    <row r="610" spans="1:2" x14ac:dyDescent="0.3">
      <c r="A610" s="1">
        <v>35965</v>
      </c>
      <c r="B610">
        <v>913.25</v>
      </c>
    </row>
    <row r="611" spans="1:2" x14ac:dyDescent="0.3">
      <c r="A611" s="1">
        <v>35968</v>
      </c>
      <c r="B611">
        <v>880.2</v>
      </c>
    </row>
    <row r="612" spans="1:2" x14ac:dyDescent="0.3">
      <c r="A612" s="1">
        <v>35969</v>
      </c>
      <c r="B612">
        <v>875.6</v>
      </c>
    </row>
    <row r="613" spans="1:2" x14ac:dyDescent="0.3">
      <c r="A613" s="1">
        <v>35970</v>
      </c>
      <c r="B613">
        <v>908.5</v>
      </c>
    </row>
    <row r="614" spans="1:2" x14ac:dyDescent="0.3">
      <c r="A614" s="1">
        <v>35971</v>
      </c>
      <c r="B614">
        <v>932.15</v>
      </c>
    </row>
    <row r="615" spans="1:2" x14ac:dyDescent="0.3">
      <c r="A615" s="1">
        <v>35972</v>
      </c>
      <c r="B615">
        <v>924.35</v>
      </c>
    </row>
    <row r="616" spans="1:2" x14ac:dyDescent="0.3">
      <c r="A616" s="1">
        <v>35975</v>
      </c>
      <c r="B616">
        <v>949.1</v>
      </c>
    </row>
    <row r="617" spans="1:2" x14ac:dyDescent="0.3">
      <c r="A617" s="1">
        <v>35976</v>
      </c>
      <c r="B617">
        <v>941.65</v>
      </c>
    </row>
    <row r="618" spans="1:2" x14ac:dyDescent="0.3">
      <c r="A618" s="1">
        <v>35977</v>
      </c>
      <c r="B618">
        <v>942.25</v>
      </c>
    </row>
    <row r="619" spans="1:2" x14ac:dyDescent="0.3">
      <c r="A619" s="1">
        <v>35978</v>
      </c>
      <c r="B619">
        <v>919.9</v>
      </c>
    </row>
    <row r="620" spans="1:2" x14ac:dyDescent="0.3">
      <c r="A620" s="1">
        <v>35979</v>
      </c>
      <c r="B620">
        <v>900.55</v>
      </c>
    </row>
    <row r="621" spans="1:2" x14ac:dyDescent="0.3">
      <c r="A621" s="1">
        <v>35982</v>
      </c>
      <c r="B621">
        <v>917.35</v>
      </c>
    </row>
    <row r="622" spans="1:2" x14ac:dyDescent="0.3">
      <c r="A622" s="1">
        <v>35983</v>
      </c>
      <c r="B622">
        <v>924.7</v>
      </c>
    </row>
    <row r="623" spans="1:2" x14ac:dyDescent="0.3">
      <c r="A623" s="1">
        <v>35984</v>
      </c>
      <c r="B623">
        <v>944.15</v>
      </c>
    </row>
    <row r="624" spans="1:2" x14ac:dyDescent="0.3">
      <c r="A624" s="1">
        <v>35985</v>
      </c>
      <c r="B624">
        <v>961.05</v>
      </c>
    </row>
    <row r="625" spans="1:2" x14ac:dyDescent="0.3">
      <c r="A625" s="1">
        <v>35986</v>
      </c>
      <c r="B625">
        <v>980.15</v>
      </c>
    </row>
    <row r="626" spans="1:2" x14ac:dyDescent="0.3">
      <c r="A626" s="1">
        <v>35989</v>
      </c>
      <c r="B626">
        <v>964.35</v>
      </c>
    </row>
    <row r="627" spans="1:2" x14ac:dyDescent="0.3">
      <c r="A627" s="1">
        <v>35990</v>
      </c>
      <c r="B627">
        <v>967.35</v>
      </c>
    </row>
    <row r="628" spans="1:2" x14ac:dyDescent="0.3">
      <c r="A628" s="1">
        <v>35991</v>
      </c>
      <c r="B628">
        <v>971.4</v>
      </c>
    </row>
    <row r="629" spans="1:2" x14ac:dyDescent="0.3">
      <c r="A629" s="1">
        <v>35992</v>
      </c>
      <c r="B629">
        <v>1004.05</v>
      </c>
    </row>
    <row r="630" spans="1:2" x14ac:dyDescent="0.3">
      <c r="A630" s="1">
        <v>35993</v>
      </c>
      <c r="B630">
        <v>1000.95</v>
      </c>
    </row>
    <row r="631" spans="1:2" x14ac:dyDescent="0.3">
      <c r="A631" s="1">
        <v>35996</v>
      </c>
      <c r="B631">
        <v>977.3</v>
      </c>
    </row>
    <row r="632" spans="1:2" x14ac:dyDescent="0.3">
      <c r="A632" s="1">
        <v>35997</v>
      </c>
      <c r="B632">
        <v>965.5</v>
      </c>
    </row>
    <row r="633" spans="1:2" x14ac:dyDescent="0.3">
      <c r="A633" s="1">
        <v>35998</v>
      </c>
      <c r="B633">
        <v>965.7</v>
      </c>
    </row>
    <row r="634" spans="1:2" x14ac:dyDescent="0.3">
      <c r="A634" s="1">
        <v>35999</v>
      </c>
      <c r="B634">
        <v>934.4</v>
      </c>
    </row>
    <row r="635" spans="1:2" x14ac:dyDescent="0.3">
      <c r="A635" s="1">
        <v>36000</v>
      </c>
      <c r="B635">
        <v>920.1</v>
      </c>
    </row>
    <row r="636" spans="1:2" x14ac:dyDescent="0.3">
      <c r="A636" s="1">
        <v>36003</v>
      </c>
      <c r="B636">
        <v>899.35</v>
      </c>
    </row>
    <row r="637" spans="1:2" x14ac:dyDescent="0.3">
      <c r="A637" s="1">
        <v>36004</v>
      </c>
      <c r="B637">
        <v>917.25</v>
      </c>
    </row>
    <row r="638" spans="1:2" x14ac:dyDescent="0.3">
      <c r="A638" s="1">
        <v>36005</v>
      </c>
      <c r="B638">
        <v>937.85</v>
      </c>
    </row>
    <row r="639" spans="1:2" x14ac:dyDescent="0.3">
      <c r="A639" s="1">
        <v>36006</v>
      </c>
      <c r="B639">
        <v>932.6</v>
      </c>
    </row>
    <row r="640" spans="1:2" x14ac:dyDescent="0.3">
      <c r="A640" s="1">
        <v>36007</v>
      </c>
      <c r="B640">
        <v>931.4</v>
      </c>
    </row>
    <row r="641" spans="1:2" x14ac:dyDescent="0.3">
      <c r="A641" s="1">
        <v>36010</v>
      </c>
      <c r="B641">
        <v>906</v>
      </c>
    </row>
    <row r="642" spans="1:2" x14ac:dyDescent="0.3">
      <c r="A642" s="1">
        <v>36011</v>
      </c>
      <c r="B642">
        <v>906.2</v>
      </c>
    </row>
    <row r="643" spans="1:2" x14ac:dyDescent="0.3">
      <c r="A643" s="1">
        <v>36012</v>
      </c>
      <c r="B643">
        <v>907.45</v>
      </c>
    </row>
    <row r="644" spans="1:2" x14ac:dyDescent="0.3">
      <c r="A644" s="1">
        <v>36013</v>
      </c>
      <c r="B644">
        <v>902.75</v>
      </c>
    </row>
    <row r="645" spans="1:2" x14ac:dyDescent="0.3">
      <c r="A645" s="1">
        <v>36014</v>
      </c>
      <c r="B645">
        <v>895.55</v>
      </c>
    </row>
    <row r="646" spans="1:2" x14ac:dyDescent="0.3">
      <c r="A646" s="1">
        <v>36017</v>
      </c>
      <c r="B646">
        <v>878.75</v>
      </c>
    </row>
    <row r="647" spans="1:2" x14ac:dyDescent="0.3">
      <c r="A647" s="1">
        <v>36018</v>
      </c>
      <c r="B647">
        <v>866.5</v>
      </c>
    </row>
    <row r="648" spans="1:2" x14ac:dyDescent="0.3">
      <c r="A648" s="1">
        <v>36019</v>
      </c>
      <c r="B648">
        <v>860.1</v>
      </c>
    </row>
    <row r="649" spans="1:2" x14ac:dyDescent="0.3">
      <c r="A649" s="1">
        <v>36020</v>
      </c>
      <c r="B649">
        <v>872.25</v>
      </c>
    </row>
    <row r="650" spans="1:2" x14ac:dyDescent="0.3">
      <c r="A650" s="1">
        <v>36021</v>
      </c>
      <c r="B650">
        <v>864.1</v>
      </c>
    </row>
    <row r="651" spans="1:2" x14ac:dyDescent="0.3">
      <c r="A651" s="1">
        <v>36024</v>
      </c>
      <c r="B651">
        <v>854.55</v>
      </c>
    </row>
    <row r="652" spans="1:2" x14ac:dyDescent="0.3">
      <c r="A652" s="1">
        <v>36025</v>
      </c>
      <c r="B652">
        <v>832.45</v>
      </c>
    </row>
    <row r="653" spans="1:2" x14ac:dyDescent="0.3">
      <c r="A653" s="1">
        <v>36026</v>
      </c>
      <c r="B653">
        <v>838.3</v>
      </c>
    </row>
    <row r="654" spans="1:2" x14ac:dyDescent="0.3">
      <c r="A654" s="1">
        <v>36027</v>
      </c>
      <c r="B654">
        <v>868.7</v>
      </c>
    </row>
    <row r="655" spans="1:2" x14ac:dyDescent="0.3">
      <c r="A655" s="1">
        <v>36028</v>
      </c>
      <c r="B655">
        <v>855.45</v>
      </c>
    </row>
    <row r="656" spans="1:2" x14ac:dyDescent="0.3">
      <c r="A656" s="1">
        <v>36031</v>
      </c>
      <c r="B656">
        <v>859.8</v>
      </c>
    </row>
    <row r="657" spans="1:2" x14ac:dyDescent="0.3">
      <c r="A657" s="1">
        <v>36032</v>
      </c>
      <c r="B657">
        <v>871.9</v>
      </c>
    </row>
    <row r="658" spans="1:2" x14ac:dyDescent="0.3">
      <c r="A658" s="1">
        <v>36034</v>
      </c>
      <c r="B658">
        <v>877.45</v>
      </c>
    </row>
    <row r="659" spans="1:2" x14ac:dyDescent="0.3">
      <c r="A659" s="1">
        <v>36035</v>
      </c>
      <c r="B659">
        <v>849.8</v>
      </c>
    </row>
    <row r="660" spans="1:2" x14ac:dyDescent="0.3">
      <c r="A660" s="1">
        <v>36038</v>
      </c>
      <c r="B660">
        <v>852.8</v>
      </c>
    </row>
    <row r="661" spans="1:2" x14ac:dyDescent="0.3">
      <c r="A661" s="1">
        <v>36039</v>
      </c>
      <c r="B661">
        <v>834.55</v>
      </c>
    </row>
    <row r="662" spans="1:2" x14ac:dyDescent="0.3">
      <c r="A662" s="1">
        <v>36040</v>
      </c>
      <c r="B662">
        <v>842.5</v>
      </c>
    </row>
    <row r="663" spans="1:2" x14ac:dyDescent="0.3">
      <c r="A663" s="1">
        <v>36041</v>
      </c>
      <c r="B663">
        <v>846.45</v>
      </c>
    </row>
    <row r="664" spans="1:2" x14ac:dyDescent="0.3">
      <c r="A664" s="1">
        <v>36042</v>
      </c>
      <c r="B664">
        <v>866.5</v>
      </c>
    </row>
    <row r="665" spans="1:2" x14ac:dyDescent="0.3">
      <c r="A665" s="1">
        <v>36045</v>
      </c>
      <c r="B665">
        <v>887.1</v>
      </c>
    </row>
    <row r="666" spans="1:2" x14ac:dyDescent="0.3">
      <c r="A666" s="1">
        <v>36046</v>
      </c>
      <c r="B666">
        <v>899.95</v>
      </c>
    </row>
    <row r="667" spans="1:2" x14ac:dyDescent="0.3">
      <c r="A667" s="1">
        <v>36047</v>
      </c>
      <c r="B667">
        <v>903.6</v>
      </c>
    </row>
    <row r="668" spans="1:2" x14ac:dyDescent="0.3">
      <c r="A668" s="1">
        <v>36048</v>
      </c>
      <c r="B668">
        <v>907.4</v>
      </c>
    </row>
    <row r="669" spans="1:2" x14ac:dyDescent="0.3">
      <c r="A669" s="1">
        <v>36049</v>
      </c>
      <c r="B669">
        <v>899.7</v>
      </c>
    </row>
    <row r="670" spans="1:2" x14ac:dyDescent="0.3">
      <c r="A670" s="1">
        <v>36052</v>
      </c>
      <c r="B670">
        <v>920.5</v>
      </c>
    </row>
    <row r="671" spans="1:2" x14ac:dyDescent="0.3">
      <c r="A671" s="1">
        <v>36053</v>
      </c>
      <c r="B671">
        <v>920.8</v>
      </c>
    </row>
    <row r="672" spans="1:2" x14ac:dyDescent="0.3">
      <c r="A672" s="1">
        <v>36054</v>
      </c>
      <c r="B672">
        <v>914.5</v>
      </c>
    </row>
    <row r="673" spans="1:2" x14ac:dyDescent="0.3">
      <c r="A673" s="1">
        <v>36055</v>
      </c>
      <c r="B673">
        <v>910.1</v>
      </c>
    </row>
    <row r="674" spans="1:2" x14ac:dyDescent="0.3">
      <c r="A674" s="1">
        <v>36056</v>
      </c>
      <c r="B674">
        <v>901.65</v>
      </c>
    </row>
    <row r="675" spans="1:2" x14ac:dyDescent="0.3">
      <c r="A675" s="1">
        <v>36059</v>
      </c>
      <c r="B675">
        <v>897.7</v>
      </c>
    </row>
    <row r="676" spans="1:2" x14ac:dyDescent="0.3">
      <c r="A676" s="1">
        <v>36060</v>
      </c>
      <c r="B676">
        <v>897.25</v>
      </c>
    </row>
    <row r="677" spans="1:2" x14ac:dyDescent="0.3">
      <c r="A677" s="1">
        <v>36061</v>
      </c>
      <c r="B677">
        <v>907.75</v>
      </c>
    </row>
    <row r="678" spans="1:2" x14ac:dyDescent="0.3">
      <c r="A678" s="1">
        <v>36062</v>
      </c>
      <c r="B678">
        <v>934.8</v>
      </c>
    </row>
    <row r="679" spans="1:2" x14ac:dyDescent="0.3">
      <c r="A679" s="1">
        <v>36063</v>
      </c>
      <c r="B679">
        <v>934.95</v>
      </c>
    </row>
    <row r="680" spans="1:2" x14ac:dyDescent="0.3">
      <c r="A680" s="1">
        <v>36066</v>
      </c>
      <c r="B680">
        <v>927.9</v>
      </c>
    </row>
    <row r="681" spans="1:2" x14ac:dyDescent="0.3">
      <c r="A681" s="1">
        <v>36067</v>
      </c>
      <c r="B681">
        <v>908.4</v>
      </c>
    </row>
    <row r="682" spans="1:2" x14ac:dyDescent="0.3">
      <c r="A682" s="1">
        <v>36068</v>
      </c>
      <c r="B682">
        <v>904.95</v>
      </c>
    </row>
    <row r="683" spans="1:2" x14ac:dyDescent="0.3">
      <c r="A683" s="1">
        <v>36073</v>
      </c>
      <c r="B683">
        <v>840.75</v>
      </c>
    </row>
    <row r="684" spans="1:2" x14ac:dyDescent="0.3">
      <c r="A684" s="1">
        <v>36074</v>
      </c>
      <c r="B684">
        <v>845.75</v>
      </c>
    </row>
    <row r="685" spans="1:2" x14ac:dyDescent="0.3">
      <c r="A685" s="1">
        <v>36075</v>
      </c>
      <c r="B685">
        <v>874.25</v>
      </c>
    </row>
    <row r="686" spans="1:2" x14ac:dyDescent="0.3">
      <c r="A686" s="1">
        <v>36076</v>
      </c>
      <c r="B686">
        <v>847.95</v>
      </c>
    </row>
    <row r="687" spans="1:2" x14ac:dyDescent="0.3">
      <c r="A687" s="1">
        <v>36077</v>
      </c>
      <c r="B687">
        <v>849.1</v>
      </c>
    </row>
    <row r="688" spans="1:2" x14ac:dyDescent="0.3">
      <c r="A688" s="1">
        <v>36080</v>
      </c>
      <c r="B688">
        <v>835.8</v>
      </c>
    </row>
    <row r="689" spans="1:2" x14ac:dyDescent="0.3">
      <c r="A689" s="1">
        <v>36081</v>
      </c>
      <c r="B689">
        <v>816.75</v>
      </c>
    </row>
    <row r="690" spans="1:2" x14ac:dyDescent="0.3">
      <c r="A690" s="1">
        <v>36082</v>
      </c>
      <c r="B690">
        <v>843.55</v>
      </c>
    </row>
    <row r="691" spans="1:2" x14ac:dyDescent="0.3">
      <c r="A691" s="1">
        <v>36083</v>
      </c>
      <c r="B691">
        <v>835.65</v>
      </c>
    </row>
    <row r="692" spans="1:2" x14ac:dyDescent="0.3">
      <c r="A692" s="1">
        <v>36084</v>
      </c>
      <c r="B692">
        <v>839.5</v>
      </c>
    </row>
    <row r="693" spans="1:2" x14ac:dyDescent="0.3">
      <c r="A693" s="1">
        <v>36087</v>
      </c>
      <c r="B693">
        <v>831.25</v>
      </c>
    </row>
    <row r="694" spans="1:2" x14ac:dyDescent="0.3">
      <c r="A694" s="1">
        <v>36088</v>
      </c>
      <c r="B694">
        <v>808.7</v>
      </c>
    </row>
    <row r="695" spans="1:2" x14ac:dyDescent="0.3">
      <c r="A695" s="1">
        <v>36090</v>
      </c>
      <c r="B695">
        <v>811.6</v>
      </c>
    </row>
    <row r="696" spans="1:2" x14ac:dyDescent="0.3">
      <c r="A696" s="1">
        <v>36091</v>
      </c>
      <c r="B696">
        <v>817.35</v>
      </c>
    </row>
    <row r="697" spans="1:2" x14ac:dyDescent="0.3">
      <c r="A697" s="1">
        <v>36094</v>
      </c>
      <c r="B697">
        <v>845.25</v>
      </c>
    </row>
    <row r="698" spans="1:2" x14ac:dyDescent="0.3">
      <c r="A698" s="1">
        <v>36095</v>
      </c>
      <c r="B698">
        <v>841.6</v>
      </c>
    </row>
    <row r="699" spans="1:2" x14ac:dyDescent="0.3">
      <c r="A699" s="1">
        <v>36096</v>
      </c>
      <c r="B699">
        <v>833.85</v>
      </c>
    </row>
    <row r="700" spans="1:2" x14ac:dyDescent="0.3">
      <c r="A700" s="1">
        <v>36097</v>
      </c>
      <c r="B700">
        <v>832.25</v>
      </c>
    </row>
    <row r="701" spans="1:2" x14ac:dyDescent="0.3">
      <c r="A701" s="1">
        <v>36098</v>
      </c>
      <c r="B701">
        <v>828.85</v>
      </c>
    </row>
    <row r="702" spans="1:2" x14ac:dyDescent="0.3">
      <c r="A702" s="1">
        <v>36099</v>
      </c>
      <c r="B702">
        <v>824</v>
      </c>
    </row>
    <row r="703" spans="1:2" x14ac:dyDescent="0.3">
      <c r="A703" s="1">
        <v>36101</v>
      </c>
      <c r="B703">
        <v>823.2</v>
      </c>
    </row>
    <row r="704" spans="1:2" x14ac:dyDescent="0.3">
      <c r="A704" s="1">
        <v>36102</v>
      </c>
      <c r="B704">
        <v>820.9</v>
      </c>
    </row>
    <row r="705" spans="1:2" x14ac:dyDescent="0.3">
      <c r="A705" s="1">
        <v>36104</v>
      </c>
      <c r="B705">
        <v>829.15</v>
      </c>
    </row>
    <row r="706" spans="1:2" x14ac:dyDescent="0.3">
      <c r="A706" s="1">
        <v>36105</v>
      </c>
      <c r="B706">
        <v>840.8</v>
      </c>
    </row>
    <row r="707" spans="1:2" x14ac:dyDescent="0.3">
      <c r="A707" s="1">
        <v>36108</v>
      </c>
      <c r="B707">
        <v>864.65</v>
      </c>
    </row>
    <row r="708" spans="1:2" x14ac:dyDescent="0.3">
      <c r="A708" s="1">
        <v>36109</v>
      </c>
      <c r="B708">
        <v>868.7</v>
      </c>
    </row>
    <row r="709" spans="1:2" x14ac:dyDescent="0.3">
      <c r="A709" s="1">
        <v>36110</v>
      </c>
      <c r="B709">
        <v>868.85</v>
      </c>
    </row>
    <row r="710" spans="1:2" x14ac:dyDescent="0.3">
      <c r="A710" s="1">
        <v>36111</v>
      </c>
      <c r="B710">
        <v>871.75</v>
      </c>
    </row>
    <row r="711" spans="1:2" x14ac:dyDescent="0.3">
      <c r="A711" s="1">
        <v>36112</v>
      </c>
      <c r="B711">
        <v>867.25</v>
      </c>
    </row>
    <row r="712" spans="1:2" x14ac:dyDescent="0.3">
      <c r="A712" s="1">
        <v>36115</v>
      </c>
      <c r="B712">
        <v>855.35</v>
      </c>
    </row>
    <row r="713" spans="1:2" x14ac:dyDescent="0.3">
      <c r="A713" s="1">
        <v>36116</v>
      </c>
      <c r="B713">
        <v>860</v>
      </c>
    </row>
    <row r="714" spans="1:2" x14ac:dyDescent="0.3">
      <c r="A714" s="1">
        <v>36117</v>
      </c>
      <c r="B714">
        <v>875.05</v>
      </c>
    </row>
    <row r="715" spans="1:2" x14ac:dyDescent="0.3">
      <c r="A715" s="1">
        <v>36118</v>
      </c>
      <c r="B715">
        <v>865.1</v>
      </c>
    </row>
    <row r="716" spans="1:2" x14ac:dyDescent="0.3">
      <c r="A716" s="1">
        <v>36119</v>
      </c>
      <c r="B716">
        <v>857.95</v>
      </c>
    </row>
    <row r="717" spans="1:2" x14ac:dyDescent="0.3">
      <c r="A717" s="1">
        <v>36120</v>
      </c>
      <c r="B717">
        <v>857.4</v>
      </c>
    </row>
    <row r="718" spans="1:2" x14ac:dyDescent="0.3">
      <c r="A718" s="1">
        <v>36122</v>
      </c>
      <c r="B718">
        <v>847.55</v>
      </c>
    </row>
    <row r="719" spans="1:2" x14ac:dyDescent="0.3">
      <c r="A719" s="1">
        <v>36123</v>
      </c>
      <c r="B719">
        <v>841.75</v>
      </c>
    </row>
    <row r="720" spans="1:2" x14ac:dyDescent="0.3">
      <c r="A720" s="1">
        <v>36125</v>
      </c>
      <c r="B720">
        <v>824.45</v>
      </c>
    </row>
    <row r="721" spans="1:2" x14ac:dyDescent="0.3">
      <c r="A721" s="1">
        <v>36126</v>
      </c>
      <c r="B721">
        <v>812.45</v>
      </c>
    </row>
    <row r="722" spans="1:2" x14ac:dyDescent="0.3">
      <c r="A722" s="1">
        <v>36127</v>
      </c>
      <c r="B722">
        <v>810.85</v>
      </c>
    </row>
    <row r="723" spans="1:2" x14ac:dyDescent="0.3">
      <c r="A723" s="1">
        <v>36129</v>
      </c>
      <c r="B723">
        <v>817.75</v>
      </c>
    </row>
    <row r="724" spans="1:2" x14ac:dyDescent="0.3">
      <c r="A724" s="1">
        <v>36130</v>
      </c>
      <c r="B724">
        <v>816.65</v>
      </c>
    </row>
    <row r="725" spans="1:2" x14ac:dyDescent="0.3">
      <c r="A725" s="1">
        <v>36131</v>
      </c>
      <c r="B725">
        <v>821.15</v>
      </c>
    </row>
    <row r="726" spans="1:2" x14ac:dyDescent="0.3">
      <c r="A726" s="1">
        <v>36132</v>
      </c>
      <c r="B726">
        <v>817.05</v>
      </c>
    </row>
    <row r="727" spans="1:2" x14ac:dyDescent="0.3">
      <c r="A727" s="1">
        <v>36133</v>
      </c>
      <c r="B727">
        <v>828.35</v>
      </c>
    </row>
    <row r="728" spans="1:2" x14ac:dyDescent="0.3">
      <c r="A728" s="1">
        <v>36136</v>
      </c>
      <c r="B728">
        <v>845.15</v>
      </c>
    </row>
    <row r="729" spans="1:2" x14ac:dyDescent="0.3">
      <c r="A729" s="1">
        <v>36137</v>
      </c>
      <c r="B729">
        <v>853</v>
      </c>
    </row>
    <row r="730" spans="1:2" x14ac:dyDescent="0.3">
      <c r="A730" s="1">
        <v>36138</v>
      </c>
      <c r="B730">
        <v>856.55</v>
      </c>
    </row>
    <row r="731" spans="1:2" x14ac:dyDescent="0.3">
      <c r="A731" s="1">
        <v>36139</v>
      </c>
      <c r="B731">
        <v>864.4</v>
      </c>
    </row>
    <row r="732" spans="1:2" x14ac:dyDescent="0.3">
      <c r="A732" s="1">
        <v>36140</v>
      </c>
      <c r="B732">
        <v>870</v>
      </c>
    </row>
    <row r="733" spans="1:2" x14ac:dyDescent="0.3">
      <c r="A733" s="1">
        <v>36143</v>
      </c>
      <c r="B733">
        <v>863.6</v>
      </c>
    </row>
    <row r="734" spans="1:2" x14ac:dyDescent="0.3">
      <c r="A734" s="1">
        <v>36144</v>
      </c>
      <c r="B734">
        <v>845.05</v>
      </c>
    </row>
    <row r="735" spans="1:2" x14ac:dyDescent="0.3">
      <c r="A735" s="1">
        <v>36145</v>
      </c>
      <c r="B735">
        <v>851.55</v>
      </c>
    </row>
    <row r="736" spans="1:2" x14ac:dyDescent="0.3">
      <c r="A736" s="1">
        <v>36146</v>
      </c>
      <c r="B736">
        <v>830.25</v>
      </c>
    </row>
    <row r="737" spans="1:2" x14ac:dyDescent="0.3">
      <c r="A737" s="1">
        <v>36147</v>
      </c>
      <c r="B737">
        <v>835.2</v>
      </c>
    </row>
    <row r="738" spans="1:2" x14ac:dyDescent="0.3">
      <c r="A738" s="1">
        <v>36150</v>
      </c>
      <c r="B738">
        <v>859.3</v>
      </c>
    </row>
    <row r="739" spans="1:2" x14ac:dyDescent="0.3">
      <c r="A739" s="1">
        <v>36151</v>
      </c>
      <c r="B739">
        <v>857.3</v>
      </c>
    </row>
    <row r="740" spans="1:2" x14ac:dyDescent="0.3">
      <c r="A740" s="1">
        <v>36152</v>
      </c>
      <c r="B740">
        <v>858.7</v>
      </c>
    </row>
    <row r="741" spans="1:2" x14ac:dyDescent="0.3">
      <c r="A741" s="1">
        <v>36153</v>
      </c>
      <c r="B741">
        <v>861.1</v>
      </c>
    </row>
    <row r="742" spans="1:2" x14ac:dyDescent="0.3">
      <c r="A742" s="1">
        <v>36157</v>
      </c>
      <c r="B742">
        <v>879.85</v>
      </c>
    </row>
    <row r="743" spans="1:2" x14ac:dyDescent="0.3">
      <c r="A743" s="1">
        <v>36158</v>
      </c>
      <c r="B743">
        <v>872.65</v>
      </c>
    </row>
    <row r="744" spans="1:2" x14ac:dyDescent="0.3">
      <c r="A744" s="1">
        <v>36159</v>
      </c>
      <c r="B744">
        <v>899.95</v>
      </c>
    </row>
    <row r="745" spans="1:2" x14ac:dyDescent="0.3">
      <c r="A745" s="1">
        <v>36160</v>
      </c>
      <c r="B745">
        <v>884.25</v>
      </c>
    </row>
    <row r="746" spans="1:2" x14ac:dyDescent="0.3">
      <c r="A746" s="1">
        <v>36161</v>
      </c>
      <c r="B746">
        <v>890.8</v>
      </c>
    </row>
    <row r="747" spans="1:2" x14ac:dyDescent="0.3">
      <c r="A747" s="1">
        <v>36164</v>
      </c>
      <c r="B747">
        <v>897.8</v>
      </c>
    </row>
    <row r="748" spans="1:2" x14ac:dyDescent="0.3">
      <c r="A748" s="1">
        <v>36165</v>
      </c>
      <c r="B748">
        <v>907.2</v>
      </c>
    </row>
    <row r="749" spans="1:2" x14ac:dyDescent="0.3">
      <c r="A749" s="1">
        <v>36166</v>
      </c>
      <c r="B749">
        <v>928.25</v>
      </c>
    </row>
    <row r="750" spans="1:2" x14ac:dyDescent="0.3">
      <c r="A750" s="1">
        <v>36167</v>
      </c>
      <c r="B750">
        <v>954.7</v>
      </c>
    </row>
    <row r="751" spans="1:2" x14ac:dyDescent="0.3">
      <c r="A751" s="1">
        <v>36168</v>
      </c>
      <c r="B751">
        <v>990.05</v>
      </c>
    </row>
    <row r="752" spans="1:2" x14ac:dyDescent="0.3">
      <c r="A752" s="1">
        <v>36171</v>
      </c>
      <c r="B752">
        <v>985.6</v>
      </c>
    </row>
    <row r="753" spans="1:2" x14ac:dyDescent="0.3">
      <c r="A753" s="1">
        <v>36172</v>
      </c>
      <c r="B753">
        <v>964.45</v>
      </c>
    </row>
    <row r="754" spans="1:2" x14ac:dyDescent="0.3">
      <c r="A754" s="1">
        <v>36173</v>
      </c>
      <c r="B754">
        <v>961.2</v>
      </c>
    </row>
    <row r="755" spans="1:2" x14ac:dyDescent="0.3">
      <c r="A755" s="1">
        <v>36174</v>
      </c>
      <c r="B755">
        <v>954.75</v>
      </c>
    </row>
    <row r="756" spans="1:2" x14ac:dyDescent="0.3">
      <c r="A756" s="1">
        <v>36175</v>
      </c>
      <c r="B756">
        <v>934.3</v>
      </c>
    </row>
    <row r="757" spans="1:2" x14ac:dyDescent="0.3">
      <c r="A757" s="1">
        <v>36178</v>
      </c>
      <c r="B757">
        <v>944.9</v>
      </c>
    </row>
    <row r="758" spans="1:2" x14ac:dyDescent="0.3">
      <c r="A758" s="1">
        <v>36179</v>
      </c>
      <c r="B758">
        <v>924.1</v>
      </c>
    </row>
    <row r="759" spans="1:2" x14ac:dyDescent="0.3">
      <c r="A759" s="1">
        <v>36181</v>
      </c>
      <c r="B759">
        <v>967.2</v>
      </c>
    </row>
    <row r="760" spans="1:2" x14ac:dyDescent="0.3">
      <c r="A760" s="1">
        <v>36182</v>
      </c>
      <c r="B760">
        <v>957.05</v>
      </c>
    </row>
    <row r="761" spans="1:2" x14ac:dyDescent="0.3">
      <c r="A761" s="1">
        <v>36185</v>
      </c>
      <c r="B761">
        <v>949.8</v>
      </c>
    </row>
    <row r="762" spans="1:2" x14ac:dyDescent="0.3">
      <c r="A762" s="1">
        <v>36187</v>
      </c>
      <c r="B762">
        <v>971.3</v>
      </c>
    </row>
    <row r="763" spans="1:2" x14ac:dyDescent="0.3">
      <c r="A763" s="1">
        <v>36188</v>
      </c>
      <c r="B763">
        <v>955.1</v>
      </c>
    </row>
    <row r="764" spans="1:2" x14ac:dyDescent="0.3">
      <c r="A764" s="1">
        <v>36189</v>
      </c>
      <c r="B764">
        <v>966.2</v>
      </c>
    </row>
    <row r="765" spans="1:2" x14ac:dyDescent="0.3">
      <c r="A765" s="1">
        <v>36192</v>
      </c>
      <c r="B765">
        <v>940.15</v>
      </c>
    </row>
    <row r="766" spans="1:2" x14ac:dyDescent="0.3">
      <c r="A766" s="1">
        <v>36193</v>
      </c>
      <c r="B766">
        <v>931.2</v>
      </c>
    </row>
    <row r="767" spans="1:2" x14ac:dyDescent="0.3">
      <c r="A767" s="1">
        <v>36194</v>
      </c>
      <c r="B767">
        <v>952.4</v>
      </c>
    </row>
    <row r="768" spans="1:2" x14ac:dyDescent="0.3">
      <c r="A768" s="1">
        <v>36195</v>
      </c>
      <c r="B768">
        <v>939.7</v>
      </c>
    </row>
    <row r="769" spans="1:2" x14ac:dyDescent="0.3">
      <c r="A769" s="1">
        <v>36196</v>
      </c>
      <c r="B769">
        <v>936.3</v>
      </c>
    </row>
    <row r="770" spans="1:2" x14ac:dyDescent="0.3">
      <c r="A770" s="1">
        <v>36199</v>
      </c>
      <c r="B770">
        <v>916.5</v>
      </c>
    </row>
    <row r="771" spans="1:2" x14ac:dyDescent="0.3">
      <c r="A771" s="1">
        <v>36200</v>
      </c>
      <c r="B771">
        <v>924.75</v>
      </c>
    </row>
    <row r="772" spans="1:2" x14ac:dyDescent="0.3">
      <c r="A772" s="1">
        <v>36201</v>
      </c>
      <c r="B772">
        <v>959.45</v>
      </c>
    </row>
    <row r="773" spans="1:2" x14ac:dyDescent="0.3">
      <c r="A773" s="1">
        <v>36202</v>
      </c>
      <c r="B773">
        <v>960.05</v>
      </c>
    </row>
    <row r="774" spans="1:2" x14ac:dyDescent="0.3">
      <c r="A774" s="1">
        <v>36203</v>
      </c>
      <c r="B774">
        <v>970.25</v>
      </c>
    </row>
    <row r="775" spans="1:2" x14ac:dyDescent="0.3">
      <c r="A775" s="1">
        <v>36206</v>
      </c>
      <c r="B775">
        <v>954.55</v>
      </c>
    </row>
    <row r="776" spans="1:2" x14ac:dyDescent="0.3">
      <c r="A776" s="1">
        <v>36207</v>
      </c>
      <c r="B776">
        <v>958.9</v>
      </c>
    </row>
    <row r="777" spans="1:2" x14ac:dyDescent="0.3">
      <c r="A777" s="1">
        <v>36208</v>
      </c>
      <c r="B777">
        <v>969.05</v>
      </c>
    </row>
    <row r="778" spans="1:2" x14ac:dyDescent="0.3">
      <c r="A778" s="1">
        <v>36209</v>
      </c>
      <c r="B778">
        <v>973.45</v>
      </c>
    </row>
    <row r="779" spans="1:2" x14ac:dyDescent="0.3">
      <c r="A779" s="1">
        <v>36210</v>
      </c>
      <c r="B779">
        <v>976.3</v>
      </c>
    </row>
    <row r="780" spans="1:2" x14ac:dyDescent="0.3">
      <c r="A780" s="1">
        <v>36213</v>
      </c>
      <c r="B780">
        <v>953.85</v>
      </c>
    </row>
    <row r="781" spans="1:2" x14ac:dyDescent="0.3">
      <c r="A781" s="1">
        <v>36214</v>
      </c>
      <c r="B781">
        <v>949.65</v>
      </c>
    </row>
    <row r="782" spans="1:2" x14ac:dyDescent="0.3">
      <c r="A782" s="1">
        <v>36215</v>
      </c>
      <c r="B782">
        <v>957.65</v>
      </c>
    </row>
    <row r="783" spans="1:2" x14ac:dyDescent="0.3">
      <c r="A783" s="1">
        <v>36216</v>
      </c>
      <c r="B783">
        <v>954.3</v>
      </c>
    </row>
    <row r="784" spans="1:2" x14ac:dyDescent="0.3">
      <c r="A784" s="1">
        <v>36217</v>
      </c>
      <c r="B784">
        <v>941.2</v>
      </c>
    </row>
    <row r="785" spans="1:2" x14ac:dyDescent="0.3">
      <c r="A785" s="1">
        <v>36218</v>
      </c>
      <c r="B785">
        <v>981.3</v>
      </c>
    </row>
    <row r="786" spans="1:2" x14ac:dyDescent="0.3">
      <c r="A786" s="1">
        <v>36220</v>
      </c>
      <c r="B786">
        <v>1015.8</v>
      </c>
    </row>
    <row r="787" spans="1:2" x14ac:dyDescent="0.3">
      <c r="A787" s="1">
        <v>36222</v>
      </c>
      <c r="B787">
        <v>1051.8499999999999</v>
      </c>
    </row>
    <row r="788" spans="1:2" x14ac:dyDescent="0.3">
      <c r="A788" s="1">
        <v>36223</v>
      </c>
      <c r="B788">
        <v>1041.2</v>
      </c>
    </row>
    <row r="789" spans="1:2" x14ac:dyDescent="0.3">
      <c r="A789" s="1">
        <v>36224</v>
      </c>
      <c r="B789">
        <v>1054.45</v>
      </c>
    </row>
    <row r="790" spans="1:2" x14ac:dyDescent="0.3">
      <c r="A790" s="1">
        <v>36227</v>
      </c>
      <c r="B790">
        <v>1072.0999999999999</v>
      </c>
    </row>
    <row r="791" spans="1:2" x14ac:dyDescent="0.3">
      <c r="A791" s="1">
        <v>36228</v>
      </c>
      <c r="B791">
        <v>1078.3499999999999</v>
      </c>
    </row>
    <row r="792" spans="1:2" x14ac:dyDescent="0.3">
      <c r="A792" s="1">
        <v>36229</v>
      </c>
      <c r="B792">
        <v>1078.8499999999999</v>
      </c>
    </row>
    <row r="793" spans="1:2" x14ac:dyDescent="0.3">
      <c r="A793" s="1">
        <v>36230</v>
      </c>
      <c r="B793">
        <v>1059.5999999999999</v>
      </c>
    </row>
    <row r="794" spans="1:2" x14ac:dyDescent="0.3">
      <c r="A794" s="1">
        <v>36231</v>
      </c>
      <c r="B794">
        <v>1072.6500000000001</v>
      </c>
    </row>
    <row r="795" spans="1:2" x14ac:dyDescent="0.3">
      <c r="A795" s="1">
        <v>36234</v>
      </c>
      <c r="B795">
        <v>1073.95</v>
      </c>
    </row>
    <row r="796" spans="1:2" x14ac:dyDescent="0.3">
      <c r="A796" s="1">
        <v>36235</v>
      </c>
      <c r="B796">
        <v>1053.1500000000001</v>
      </c>
    </row>
    <row r="797" spans="1:2" x14ac:dyDescent="0.3">
      <c r="A797" s="1">
        <v>36236</v>
      </c>
      <c r="B797">
        <v>1060.6500000000001</v>
      </c>
    </row>
    <row r="798" spans="1:2" x14ac:dyDescent="0.3">
      <c r="A798" s="1">
        <v>36237</v>
      </c>
      <c r="B798">
        <v>1074.5999999999999</v>
      </c>
    </row>
    <row r="799" spans="1:2" x14ac:dyDescent="0.3">
      <c r="A799" s="1">
        <v>36238</v>
      </c>
      <c r="B799">
        <v>1062.9000000000001</v>
      </c>
    </row>
    <row r="800" spans="1:2" x14ac:dyDescent="0.3">
      <c r="A800" s="1">
        <v>36239</v>
      </c>
      <c r="B800">
        <v>1060.3499999999999</v>
      </c>
    </row>
    <row r="801" spans="1:2" x14ac:dyDescent="0.3">
      <c r="A801" s="1">
        <v>36241</v>
      </c>
      <c r="B801">
        <v>1063</v>
      </c>
    </row>
    <row r="802" spans="1:2" x14ac:dyDescent="0.3">
      <c r="A802" s="1">
        <v>36242</v>
      </c>
      <c r="B802">
        <v>1072.95</v>
      </c>
    </row>
    <row r="803" spans="1:2" x14ac:dyDescent="0.3">
      <c r="A803" s="1">
        <v>36243</v>
      </c>
      <c r="B803">
        <v>1062.8</v>
      </c>
    </row>
    <row r="804" spans="1:2" x14ac:dyDescent="0.3">
      <c r="A804" s="1">
        <v>36244</v>
      </c>
      <c r="B804">
        <v>1054.9000000000001</v>
      </c>
    </row>
    <row r="805" spans="1:2" x14ac:dyDescent="0.3">
      <c r="A805" s="1">
        <v>36245</v>
      </c>
      <c r="B805">
        <v>1041.25</v>
      </c>
    </row>
    <row r="806" spans="1:2" x14ac:dyDescent="0.3">
      <c r="A806" s="1">
        <v>36249</v>
      </c>
      <c r="B806">
        <v>1054.5999999999999</v>
      </c>
    </row>
    <row r="807" spans="1:2" x14ac:dyDescent="0.3">
      <c r="A807" s="1">
        <v>36250</v>
      </c>
      <c r="B807">
        <v>1078.05</v>
      </c>
    </row>
    <row r="808" spans="1:2" x14ac:dyDescent="0.3">
      <c r="A808" s="1">
        <v>36251</v>
      </c>
      <c r="B808">
        <v>1063.45</v>
      </c>
    </row>
    <row r="809" spans="1:2" x14ac:dyDescent="0.3">
      <c r="A809" s="1">
        <v>36255</v>
      </c>
      <c r="B809">
        <v>1011.4</v>
      </c>
    </row>
    <row r="810" spans="1:2" x14ac:dyDescent="0.3">
      <c r="A810" s="1">
        <v>36256</v>
      </c>
      <c r="B810">
        <v>1024.2</v>
      </c>
    </row>
    <row r="811" spans="1:2" x14ac:dyDescent="0.3">
      <c r="A811" s="1">
        <v>36257</v>
      </c>
      <c r="B811">
        <v>1031.05</v>
      </c>
    </row>
    <row r="812" spans="1:2" x14ac:dyDescent="0.3">
      <c r="A812" s="1">
        <v>36258</v>
      </c>
      <c r="B812">
        <v>1020.35</v>
      </c>
    </row>
    <row r="813" spans="1:2" x14ac:dyDescent="0.3">
      <c r="A813" s="1">
        <v>36259</v>
      </c>
      <c r="B813">
        <v>993.4</v>
      </c>
    </row>
    <row r="814" spans="1:2" x14ac:dyDescent="0.3">
      <c r="A814" s="1">
        <v>36262</v>
      </c>
      <c r="B814">
        <v>998.2</v>
      </c>
    </row>
    <row r="815" spans="1:2" x14ac:dyDescent="0.3">
      <c r="A815" s="1">
        <v>36263</v>
      </c>
      <c r="B815">
        <v>994.25</v>
      </c>
    </row>
    <row r="816" spans="1:2" x14ac:dyDescent="0.3">
      <c r="A816" s="1">
        <v>36265</v>
      </c>
      <c r="B816">
        <v>968.6</v>
      </c>
    </row>
    <row r="817" spans="1:2" x14ac:dyDescent="0.3">
      <c r="A817" s="1">
        <v>36266</v>
      </c>
      <c r="B817">
        <v>1044.45</v>
      </c>
    </row>
    <row r="818" spans="1:2" x14ac:dyDescent="0.3">
      <c r="A818" s="1">
        <v>36267</v>
      </c>
      <c r="B818">
        <v>966.95</v>
      </c>
    </row>
    <row r="819" spans="1:2" x14ac:dyDescent="0.3">
      <c r="A819" s="1">
        <v>36269</v>
      </c>
      <c r="B819">
        <v>993.9</v>
      </c>
    </row>
    <row r="820" spans="1:2" x14ac:dyDescent="0.3">
      <c r="A820" s="1">
        <v>36270</v>
      </c>
      <c r="B820">
        <v>995.4</v>
      </c>
    </row>
    <row r="821" spans="1:2" x14ac:dyDescent="0.3">
      <c r="A821" s="1">
        <v>36271</v>
      </c>
      <c r="B821">
        <v>996.65</v>
      </c>
    </row>
    <row r="822" spans="1:2" x14ac:dyDescent="0.3">
      <c r="A822" s="1">
        <v>36272</v>
      </c>
      <c r="B822">
        <v>981.65</v>
      </c>
    </row>
    <row r="823" spans="1:2" x14ac:dyDescent="0.3">
      <c r="A823" s="1">
        <v>36273</v>
      </c>
      <c r="B823">
        <v>982</v>
      </c>
    </row>
    <row r="824" spans="1:2" x14ac:dyDescent="0.3">
      <c r="A824" s="1">
        <v>36276</v>
      </c>
      <c r="B824">
        <v>931.35</v>
      </c>
    </row>
    <row r="825" spans="1:2" x14ac:dyDescent="0.3">
      <c r="A825" s="1">
        <v>36278</v>
      </c>
      <c r="B825">
        <v>943.5</v>
      </c>
    </row>
    <row r="826" spans="1:2" x14ac:dyDescent="0.3">
      <c r="A826" s="1">
        <v>36279</v>
      </c>
      <c r="B826">
        <v>966.6</v>
      </c>
    </row>
    <row r="827" spans="1:2" x14ac:dyDescent="0.3">
      <c r="A827" s="1">
        <v>36280</v>
      </c>
      <c r="B827">
        <v>978.2</v>
      </c>
    </row>
    <row r="828" spans="1:2" x14ac:dyDescent="0.3">
      <c r="A828" s="1">
        <v>36283</v>
      </c>
      <c r="B828">
        <v>970.75</v>
      </c>
    </row>
    <row r="829" spans="1:2" x14ac:dyDescent="0.3">
      <c r="A829" s="1">
        <v>36284</v>
      </c>
      <c r="B829">
        <v>1008.35</v>
      </c>
    </row>
    <row r="830" spans="1:2" x14ac:dyDescent="0.3">
      <c r="A830" s="1">
        <v>36285</v>
      </c>
      <c r="B830">
        <v>1019.55</v>
      </c>
    </row>
    <row r="831" spans="1:2" x14ac:dyDescent="0.3">
      <c r="A831" s="1">
        <v>36286</v>
      </c>
      <c r="B831">
        <v>1046.95</v>
      </c>
    </row>
    <row r="832" spans="1:2" x14ac:dyDescent="0.3">
      <c r="A832" s="1">
        <v>36287</v>
      </c>
      <c r="B832">
        <v>1062.9000000000001</v>
      </c>
    </row>
    <row r="833" spans="1:2" x14ac:dyDescent="0.3">
      <c r="A833" s="1">
        <v>36290</v>
      </c>
      <c r="B833">
        <v>1094.2</v>
      </c>
    </row>
    <row r="834" spans="1:2" x14ac:dyDescent="0.3">
      <c r="A834" s="1">
        <v>36291</v>
      </c>
      <c r="B834">
        <v>1116</v>
      </c>
    </row>
    <row r="835" spans="1:2" x14ac:dyDescent="0.3">
      <c r="A835" s="1">
        <v>36292</v>
      </c>
      <c r="B835">
        <v>1110.9000000000001</v>
      </c>
    </row>
    <row r="836" spans="1:2" x14ac:dyDescent="0.3">
      <c r="A836" s="1">
        <v>36293</v>
      </c>
      <c r="B836">
        <v>1148.0999999999999</v>
      </c>
    </row>
    <row r="837" spans="1:2" x14ac:dyDescent="0.3">
      <c r="A837" s="1">
        <v>36294</v>
      </c>
      <c r="B837">
        <v>1165.3499999999999</v>
      </c>
    </row>
    <row r="838" spans="1:2" x14ac:dyDescent="0.3">
      <c r="A838" s="1">
        <v>36297</v>
      </c>
      <c r="B838">
        <v>1151.9000000000001</v>
      </c>
    </row>
    <row r="839" spans="1:2" x14ac:dyDescent="0.3">
      <c r="A839" s="1">
        <v>36298</v>
      </c>
      <c r="B839">
        <v>1160.1500000000001</v>
      </c>
    </row>
    <row r="840" spans="1:2" x14ac:dyDescent="0.3">
      <c r="A840" s="1">
        <v>36299</v>
      </c>
      <c r="B840">
        <v>1180.25</v>
      </c>
    </row>
    <row r="841" spans="1:2" x14ac:dyDescent="0.3">
      <c r="A841" s="1">
        <v>36300</v>
      </c>
      <c r="B841">
        <v>1166.9000000000001</v>
      </c>
    </row>
    <row r="842" spans="1:2" x14ac:dyDescent="0.3">
      <c r="A842" s="1">
        <v>36301</v>
      </c>
      <c r="B842">
        <v>1145.8499999999999</v>
      </c>
    </row>
    <row r="843" spans="1:2" x14ac:dyDescent="0.3">
      <c r="A843" s="1">
        <v>36304</v>
      </c>
      <c r="B843">
        <v>1151.5999999999999</v>
      </c>
    </row>
    <row r="844" spans="1:2" x14ac:dyDescent="0.3">
      <c r="A844" s="1">
        <v>36305</v>
      </c>
      <c r="B844">
        <v>1160.2</v>
      </c>
    </row>
    <row r="845" spans="1:2" x14ac:dyDescent="0.3">
      <c r="A845" s="1">
        <v>36306</v>
      </c>
      <c r="B845">
        <v>1135.5</v>
      </c>
    </row>
    <row r="846" spans="1:2" x14ac:dyDescent="0.3">
      <c r="A846" s="1">
        <v>36307</v>
      </c>
      <c r="B846">
        <v>1091.45</v>
      </c>
    </row>
    <row r="847" spans="1:2" x14ac:dyDescent="0.3">
      <c r="A847" s="1">
        <v>36308</v>
      </c>
      <c r="B847">
        <v>1081.5</v>
      </c>
    </row>
    <row r="848" spans="1:2" x14ac:dyDescent="0.3">
      <c r="A848" s="1">
        <v>36311</v>
      </c>
      <c r="B848">
        <v>1132.3</v>
      </c>
    </row>
    <row r="849" spans="1:2" x14ac:dyDescent="0.3">
      <c r="A849" s="1">
        <v>36312</v>
      </c>
      <c r="B849">
        <v>1123.8</v>
      </c>
    </row>
    <row r="850" spans="1:2" x14ac:dyDescent="0.3">
      <c r="A850" s="1">
        <v>36313</v>
      </c>
      <c r="B850">
        <v>1125.1500000000001</v>
      </c>
    </row>
    <row r="851" spans="1:2" x14ac:dyDescent="0.3">
      <c r="A851" s="1">
        <v>36314</v>
      </c>
      <c r="B851">
        <v>1136.6500000000001</v>
      </c>
    </row>
    <row r="852" spans="1:2" x14ac:dyDescent="0.3">
      <c r="A852" s="1">
        <v>36315</v>
      </c>
      <c r="B852">
        <v>1155.05</v>
      </c>
    </row>
    <row r="853" spans="1:2" x14ac:dyDescent="0.3">
      <c r="A853" s="1">
        <v>36318</v>
      </c>
      <c r="B853">
        <v>1156.6500000000001</v>
      </c>
    </row>
    <row r="854" spans="1:2" x14ac:dyDescent="0.3">
      <c r="A854" s="1">
        <v>36319</v>
      </c>
      <c r="B854">
        <v>1178.95</v>
      </c>
    </row>
    <row r="855" spans="1:2" x14ac:dyDescent="0.3">
      <c r="A855" s="1">
        <v>36320</v>
      </c>
      <c r="B855">
        <v>1163.2</v>
      </c>
    </row>
    <row r="856" spans="1:2" x14ac:dyDescent="0.3">
      <c r="A856" s="1">
        <v>36321</v>
      </c>
      <c r="B856">
        <v>1162.5999999999999</v>
      </c>
    </row>
    <row r="857" spans="1:2" x14ac:dyDescent="0.3">
      <c r="A857" s="1">
        <v>36322</v>
      </c>
      <c r="B857">
        <v>1141.9000000000001</v>
      </c>
    </row>
    <row r="858" spans="1:2" x14ac:dyDescent="0.3">
      <c r="A858" s="1">
        <v>36325</v>
      </c>
      <c r="B858">
        <v>1126.9000000000001</v>
      </c>
    </row>
    <row r="859" spans="1:2" x14ac:dyDescent="0.3">
      <c r="A859" s="1">
        <v>36326</v>
      </c>
      <c r="B859">
        <v>1120.5</v>
      </c>
    </row>
    <row r="860" spans="1:2" x14ac:dyDescent="0.3">
      <c r="A860" s="1">
        <v>36327</v>
      </c>
      <c r="B860">
        <v>1148.1500000000001</v>
      </c>
    </row>
    <row r="861" spans="1:2" x14ac:dyDescent="0.3">
      <c r="A861" s="1">
        <v>36328</v>
      </c>
      <c r="B861">
        <v>1176.3499999999999</v>
      </c>
    </row>
    <row r="862" spans="1:2" x14ac:dyDescent="0.3">
      <c r="A862" s="1">
        <v>36329</v>
      </c>
      <c r="B862">
        <v>1175.1500000000001</v>
      </c>
    </row>
    <row r="863" spans="1:2" x14ac:dyDescent="0.3">
      <c r="A863" s="1">
        <v>36332</v>
      </c>
      <c r="B863">
        <v>1202.3</v>
      </c>
    </row>
    <row r="864" spans="1:2" x14ac:dyDescent="0.3">
      <c r="A864" s="1">
        <v>36333</v>
      </c>
      <c r="B864">
        <v>1214.3</v>
      </c>
    </row>
    <row r="865" spans="1:2" x14ac:dyDescent="0.3">
      <c r="A865" s="1">
        <v>36334</v>
      </c>
      <c r="B865">
        <v>1193.1500000000001</v>
      </c>
    </row>
    <row r="866" spans="1:2" x14ac:dyDescent="0.3">
      <c r="A866" s="1">
        <v>36335</v>
      </c>
      <c r="B866">
        <v>1181.3</v>
      </c>
    </row>
    <row r="867" spans="1:2" x14ac:dyDescent="0.3">
      <c r="A867" s="1">
        <v>36336</v>
      </c>
      <c r="B867">
        <v>1177</v>
      </c>
    </row>
    <row r="868" spans="1:2" x14ac:dyDescent="0.3">
      <c r="A868" s="1">
        <v>36339</v>
      </c>
      <c r="B868">
        <v>1192.2</v>
      </c>
    </row>
    <row r="869" spans="1:2" x14ac:dyDescent="0.3">
      <c r="A869" s="1">
        <v>36340</v>
      </c>
      <c r="B869">
        <v>1191.3</v>
      </c>
    </row>
    <row r="870" spans="1:2" x14ac:dyDescent="0.3">
      <c r="A870" s="1">
        <v>36341</v>
      </c>
      <c r="B870">
        <v>1187.7</v>
      </c>
    </row>
    <row r="871" spans="1:2" x14ac:dyDescent="0.3">
      <c r="A871" s="1">
        <v>36342</v>
      </c>
      <c r="B871">
        <v>1183.2</v>
      </c>
    </row>
    <row r="872" spans="1:2" x14ac:dyDescent="0.3">
      <c r="A872" s="1">
        <v>36343</v>
      </c>
      <c r="B872">
        <v>1197.8499999999999</v>
      </c>
    </row>
    <row r="873" spans="1:2" x14ac:dyDescent="0.3">
      <c r="A873" s="1">
        <v>36346</v>
      </c>
      <c r="B873">
        <v>1230.25</v>
      </c>
    </row>
    <row r="874" spans="1:2" x14ac:dyDescent="0.3">
      <c r="A874" s="1">
        <v>36347</v>
      </c>
      <c r="B874">
        <v>1241.25</v>
      </c>
    </row>
    <row r="875" spans="1:2" x14ac:dyDescent="0.3">
      <c r="A875" s="1">
        <v>36348</v>
      </c>
      <c r="B875">
        <v>1243.7</v>
      </c>
    </row>
    <row r="876" spans="1:2" x14ac:dyDescent="0.3">
      <c r="A876" s="1">
        <v>36349</v>
      </c>
      <c r="B876">
        <v>1244.05</v>
      </c>
    </row>
    <row r="877" spans="1:2" x14ac:dyDescent="0.3">
      <c r="A877" s="1">
        <v>36350</v>
      </c>
      <c r="B877">
        <v>1254</v>
      </c>
    </row>
    <row r="878" spans="1:2" x14ac:dyDescent="0.3">
      <c r="A878" s="1">
        <v>36353</v>
      </c>
      <c r="B878">
        <v>1315.35</v>
      </c>
    </row>
    <row r="879" spans="1:2" x14ac:dyDescent="0.3">
      <c r="A879" s="1">
        <v>36354</v>
      </c>
      <c r="B879">
        <v>1321.45</v>
      </c>
    </row>
    <row r="880" spans="1:2" x14ac:dyDescent="0.3">
      <c r="A880" s="1">
        <v>36355</v>
      </c>
      <c r="B880">
        <v>1335.15</v>
      </c>
    </row>
    <row r="881" spans="1:2" x14ac:dyDescent="0.3">
      <c r="A881" s="1">
        <v>36356</v>
      </c>
      <c r="B881">
        <v>1317.7</v>
      </c>
    </row>
    <row r="882" spans="1:2" x14ac:dyDescent="0.3">
      <c r="A882" s="1">
        <v>36357</v>
      </c>
      <c r="B882">
        <v>1324.25</v>
      </c>
    </row>
    <row r="883" spans="1:2" x14ac:dyDescent="0.3">
      <c r="A883" s="1">
        <v>36360</v>
      </c>
      <c r="B883">
        <v>1349.6</v>
      </c>
    </row>
    <row r="884" spans="1:2" x14ac:dyDescent="0.3">
      <c r="A884" s="1">
        <v>36361</v>
      </c>
      <c r="B884">
        <v>1314.7</v>
      </c>
    </row>
    <row r="885" spans="1:2" x14ac:dyDescent="0.3">
      <c r="A885" s="1">
        <v>36362</v>
      </c>
      <c r="B885">
        <v>1340.15</v>
      </c>
    </row>
    <row r="886" spans="1:2" x14ac:dyDescent="0.3">
      <c r="A886" s="1">
        <v>36363</v>
      </c>
      <c r="B886">
        <v>1349.2</v>
      </c>
    </row>
    <row r="887" spans="1:2" x14ac:dyDescent="0.3">
      <c r="A887" s="1">
        <v>36364</v>
      </c>
      <c r="B887">
        <v>1342.95</v>
      </c>
    </row>
    <row r="888" spans="1:2" x14ac:dyDescent="0.3">
      <c r="A888" s="1">
        <v>36367</v>
      </c>
      <c r="B888">
        <v>1326.15</v>
      </c>
    </row>
    <row r="889" spans="1:2" x14ac:dyDescent="0.3">
      <c r="A889" s="1">
        <v>36368</v>
      </c>
      <c r="B889">
        <v>1309.8499999999999</v>
      </c>
    </row>
    <row r="890" spans="1:2" x14ac:dyDescent="0.3">
      <c r="A890" s="1">
        <v>36369</v>
      </c>
      <c r="B890">
        <v>1320.1</v>
      </c>
    </row>
    <row r="891" spans="1:2" x14ac:dyDescent="0.3">
      <c r="A891" s="1">
        <v>36370</v>
      </c>
      <c r="B891">
        <v>1325.7</v>
      </c>
    </row>
    <row r="892" spans="1:2" x14ac:dyDescent="0.3">
      <c r="A892" s="1">
        <v>36371</v>
      </c>
      <c r="B892">
        <v>1310.1500000000001</v>
      </c>
    </row>
    <row r="893" spans="1:2" x14ac:dyDescent="0.3">
      <c r="A893" s="1">
        <v>36374</v>
      </c>
      <c r="B893">
        <v>1289.5999999999999</v>
      </c>
    </row>
    <row r="894" spans="1:2" x14ac:dyDescent="0.3">
      <c r="A894" s="1">
        <v>36375</v>
      </c>
      <c r="B894">
        <v>1285.05</v>
      </c>
    </row>
    <row r="895" spans="1:2" x14ac:dyDescent="0.3">
      <c r="A895" s="1">
        <v>36376</v>
      </c>
      <c r="B895">
        <v>1326.4</v>
      </c>
    </row>
    <row r="896" spans="1:2" x14ac:dyDescent="0.3">
      <c r="A896" s="1">
        <v>36377</v>
      </c>
      <c r="B896">
        <v>1323.3</v>
      </c>
    </row>
    <row r="897" spans="1:2" x14ac:dyDescent="0.3">
      <c r="A897" s="1">
        <v>36378</v>
      </c>
      <c r="B897">
        <v>1316.8</v>
      </c>
    </row>
    <row r="898" spans="1:2" x14ac:dyDescent="0.3">
      <c r="A898" s="1">
        <v>36381</v>
      </c>
      <c r="B898">
        <v>1327.75</v>
      </c>
    </row>
    <row r="899" spans="1:2" x14ac:dyDescent="0.3">
      <c r="A899" s="1">
        <v>36382</v>
      </c>
      <c r="B899">
        <v>1309.75</v>
      </c>
    </row>
    <row r="900" spans="1:2" x14ac:dyDescent="0.3">
      <c r="A900" s="1">
        <v>36383</v>
      </c>
      <c r="B900">
        <v>1315.3</v>
      </c>
    </row>
    <row r="901" spans="1:2" x14ac:dyDescent="0.3">
      <c r="A901" s="1">
        <v>36384</v>
      </c>
      <c r="B901">
        <v>1309.5</v>
      </c>
    </row>
    <row r="902" spans="1:2" x14ac:dyDescent="0.3">
      <c r="A902" s="1">
        <v>36385</v>
      </c>
      <c r="B902">
        <v>1291.8499999999999</v>
      </c>
    </row>
    <row r="903" spans="1:2" x14ac:dyDescent="0.3">
      <c r="A903" s="1">
        <v>36388</v>
      </c>
      <c r="B903">
        <v>1309.9000000000001</v>
      </c>
    </row>
    <row r="904" spans="1:2" x14ac:dyDescent="0.3">
      <c r="A904" s="1">
        <v>36389</v>
      </c>
      <c r="B904">
        <v>1322.7</v>
      </c>
    </row>
    <row r="905" spans="1:2" x14ac:dyDescent="0.3">
      <c r="A905" s="1">
        <v>36390</v>
      </c>
      <c r="B905">
        <v>1363.35</v>
      </c>
    </row>
    <row r="906" spans="1:2" x14ac:dyDescent="0.3">
      <c r="A906" s="1">
        <v>36391</v>
      </c>
      <c r="B906">
        <v>1345</v>
      </c>
    </row>
    <row r="907" spans="1:2" x14ac:dyDescent="0.3">
      <c r="A907" s="1">
        <v>36392</v>
      </c>
      <c r="B907">
        <v>1347.3</v>
      </c>
    </row>
    <row r="908" spans="1:2" x14ac:dyDescent="0.3">
      <c r="A908" s="1">
        <v>36395</v>
      </c>
      <c r="B908">
        <v>1369.7</v>
      </c>
    </row>
    <row r="909" spans="1:2" x14ac:dyDescent="0.3">
      <c r="A909" s="1">
        <v>36396</v>
      </c>
      <c r="B909">
        <v>1382.65</v>
      </c>
    </row>
    <row r="910" spans="1:2" x14ac:dyDescent="0.3">
      <c r="A910" s="1">
        <v>36397</v>
      </c>
      <c r="B910">
        <v>1371.65</v>
      </c>
    </row>
    <row r="911" spans="1:2" x14ac:dyDescent="0.3">
      <c r="A911" s="1">
        <v>36398</v>
      </c>
      <c r="B911">
        <v>1402.5</v>
      </c>
    </row>
    <row r="912" spans="1:2" x14ac:dyDescent="0.3">
      <c r="A912" s="1">
        <v>36399</v>
      </c>
      <c r="B912">
        <v>1417.5</v>
      </c>
    </row>
    <row r="913" spans="1:2" x14ac:dyDescent="0.3">
      <c r="A913" s="1">
        <v>36402</v>
      </c>
      <c r="B913">
        <v>1422.6</v>
      </c>
    </row>
    <row r="914" spans="1:2" x14ac:dyDescent="0.3">
      <c r="A914" s="1">
        <v>36403</v>
      </c>
      <c r="B914">
        <v>1412</v>
      </c>
    </row>
    <row r="915" spans="1:2" x14ac:dyDescent="0.3">
      <c r="A915" s="1">
        <v>36404</v>
      </c>
      <c r="B915">
        <v>1410.7</v>
      </c>
    </row>
    <row r="916" spans="1:2" x14ac:dyDescent="0.3">
      <c r="A916" s="1">
        <v>36405</v>
      </c>
      <c r="B916">
        <v>1375.85</v>
      </c>
    </row>
    <row r="917" spans="1:2" x14ac:dyDescent="0.3">
      <c r="A917" s="1">
        <v>36406</v>
      </c>
      <c r="B917">
        <v>1374.95</v>
      </c>
    </row>
    <row r="918" spans="1:2" x14ac:dyDescent="0.3">
      <c r="A918" s="1">
        <v>36409</v>
      </c>
      <c r="B918">
        <v>1390.2</v>
      </c>
    </row>
    <row r="919" spans="1:2" x14ac:dyDescent="0.3">
      <c r="A919" s="1">
        <v>36410</v>
      </c>
      <c r="B919">
        <v>1383.25</v>
      </c>
    </row>
    <row r="920" spans="1:2" x14ac:dyDescent="0.3">
      <c r="A920" s="1">
        <v>36411</v>
      </c>
      <c r="B920">
        <v>1399.5</v>
      </c>
    </row>
    <row r="921" spans="1:2" x14ac:dyDescent="0.3">
      <c r="A921" s="1">
        <v>36412</v>
      </c>
      <c r="B921">
        <v>1396.9</v>
      </c>
    </row>
    <row r="922" spans="1:2" x14ac:dyDescent="0.3">
      <c r="A922" s="1">
        <v>36413</v>
      </c>
      <c r="B922">
        <v>1391.1</v>
      </c>
    </row>
    <row r="923" spans="1:2" x14ac:dyDescent="0.3">
      <c r="A923" s="1">
        <v>36417</v>
      </c>
      <c r="B923">
        <v>1370.55</v>
      </c>
    </row>
    <row r="924" spans="1:2" x14ac:dyDescent="0.3">
      <c r="A924" s="1">
        <v>36418</v>
      </c>
      <c r="B924">
        <v>1374.7</v>
      </c>
    </row>
    <row r="925" spans="1:2" x14ac:dyDescent="0.3">
      <c r="A925" s="1">
        <v>36419</v>
      </c>
      <c r="B925">
        <v>1351.2</v>
      </c>
    </row>
    <row r="926" spans="1:2" x14ac:dyDescent="0.3">
      <c r="A926" s="1">
        <v>36420</v>
      </c>
      <c r="B926">
        <v>1359.7</v>
      </c>
    </row>
    <row r="927" spans="1:2" x14ac:dyDescent="0.3">
      <c r="A927" s="1">
        <v>36423</v>
      </c>
      <c r="B927">
        <v>1357.85</v>
      </c>
    </row>
    <row r="928" spans="1:2" x14ac:dyDescent="0.3">
      <c r="A928" s="1">
        <v>36424</v>
      </c>
      <c r="B928">
        <v>1350.6</v>
      </c>
    </row>
    <row r="929" spans="1:2" x14ac:dyDescent="0.3">
      <c r="A929" s="1">
        <v>36425</v>
      </c>
      <c r="B929">
        <v>1386.45</v>
      </c>
    </row>
    <row r="930" spans="1:2" x14ac:dyDescent="0.3">
      <c r="A930" s="1">
        <v>36426</v>
      </c>
      <c r="B930">
        <v>1398</v>
      </c>
    </row>
    <row r="931" spans="1:2" x14ac:dyDescent="0.3">
      <c r="A931" s="1">
        <v>36427</v>
      </c>
      <c r="B931">
        <v>1412.25</v>
      </c>
    </row>
    <row r="932" spans="1:2" x14ac:dyDescent="0.3">
      <c r="A932" s="1">
        <v>36430</v>
      </c>
      <c r="B932">
        <v>1389.5</v>
      </c>
    </row>
    <row r="933" spans="1:2" x14ac:dyDescent="0.3">
      <c r="A933" s="1">
        <v>36431</v>
      </c>
      <c r="B933">
        <v>1379.15</v>
      </c>
    </row>
    <row r="934" spans="1:2" x14ac:dyDescent="0.3">
      <c r="A934" s="1">
        <v>36432</v>
      </c>
      <c r="B934">
        <v>1415.3</v>
      </c>
    </row>
    <row r="935" spans="1:2" x14ac:dyDescent="0.3">
      <c r="A935" s="1">
        <v>36433</v>
      </c>
      <c r="B935">
        <v>1413.1</v>
      </c>
    </row>
    <row r="936" spans="1:2" x14ac:dyDescent="0.3">
      <c r="A936" s="1">
        <v>36434</v>
      </c>
      <c r="B936">
        <v>1403.2</v>
      </c>
    </row>
    <row r="937" spans="1:2" x14ac:dyDescent="0.3">
      <c r="A937" s="1">
        <v>36437</v>
      </c>
      <c r="B937">
        <v>1372.3</v>
      </c>
    </row>
    <row r="938" spans="1:2" x14ac:dyDescent="0.3">
      <c r="A938" s="1">
        <v>36438</v>
      </c>
      <c r="B938">
        <v>1378.15</v>
      </c>
    </row>
    <row r="939" spans="1:2" x14ac:dyDescent="0.3">
      <c r="A939" s="1">
        <v>36439</v>
      </c>
      <c r="B939">
        <v>1392.7</v>
      </c>
    </row>
    <row r="940" spans="1:2" x14ac:dyDescent="0.3">
      <c r="A940" s="1">
        <v>36440</v>
      </c>
      <c r="B940">
        <v>1469.75</v>
      </c>
    </row>
    <row r="941" spans="1:2" x14ac:dyDescent="0.3">
      <c r="A941" s="1">
        <v>36441</v>
      </c>
      <c r="B941">
        <v>1479.25</v>
      </c>
    </row>
    <row r="942" spans="1:2" x14ac:dyDescent="0.3">
      <c r="A942" s="1">
        <v>36444</v>
      </c>
      <c r="B942">
        <v>1484</v>
      </c>
    </row>
    <row r="943" spans="1:2" x14ac:dyDescent="0.3">
      <c r="A943" s="1">
        <v>36445</v>
      </c>
      <c r="B943">
        <v>1483.85</v>
      </c>
    </row>
    <row r="944" spans="1:2" x14ac:dyDescent="0.3">
      <c r="A944" s="1">
        <v>36446</v>
      </c>
      <c r="B944">
        <v>1496.3</v>
      </c>
    </row>
    <row r="945" spans="1:2" x14ac:dyDescent="0.3">
      <c r="A945" s="1">
        <v>36447</v>
      </c>
      <c r="B945">
        <v>1505.2</v>
      </c>
    </row>
    <row r="946" spans="1:2" x14ac:dyDescent="0.3">
      <c r="A946" s="1">
        <v>36448</v>
      </c>
      <c r="B946">
        <v>1454.55</v>
      </c>
    </row>
    <row r="947" spans="1:2" x14ac:dyDescent="0.3">
      <c r="A947" s="1">
        <v>36451</v>
      </c>
      <c r="B947">
        <v>1444.05</v>
      </c>
    </row>
    <row r="948" spans="1:2" x14ac:dyDescent="0.3">
      <c r="A948" s="1">
        <v>36453</v>
      </c>
      <c r="B948">
        <v>1477.65</v>
      </c>
    </row>
    <row r="949" spans="1:2" x14ac:dyDescent="0.3">
      <c r="A949" s="1">
        <v>36454</v>
      </c>
      <c r="B949">
        <v>1453.35</v>
      </c>
    </row>
    <row r="950" spans="1:2" x14ac:dyDescent="0.3">
      <c r="A950" s="1">
        <v>36455</v>
      </c>
      <c r="B950">
        <v>1430.25</v>
      </c>
    </row>
    <row r="951" spans="1:2" x14ac:dyDescent="0.3">
      <c r="A951" s="1">
        <v>36456</v>
      </c>
      <c r="B951">
        <v>1449.8</v>
      </c>
    </row>
    <row r="952" spans="1:2" x14ac:dyDescent="0.3">
      <c r="A952" s="1">
        <v>36458</v>
      </c>
      <c r="B952">
        <v>1426.2</v>
      </c>
    </row>
    <row r="953" spans="1:2" x14ac:dyDescent="0.3">
      <c r="A953" s="1">
        <v>36459</v>
      </c>
      <c r="B953">
        <v>1414.35</v>
      </c>
    </row>
    <row r="954" spans="1:2" x14ac:dyDescent="0.3">
      <c r="A954" s="1">
        <v>36460</v>
      </c>
      <c r="B954">
        <v>1411.4</v>
      </c>
    </row>
    <row r="955" spans="1:2" x14ac:dyDescent="0.3">
      <c r="A955" s="1">
        <v>36461</v>
      </c>
      <c r="B955">
        <v>1367.7</v>
      </c>
    </row>
    <row r="956" spans="1:2" x14ac:dyDescent="0.3">
      <c r="A956" s="1">
        <v>36462</v>
      </c>
      <c r="B956">
        <v>1325.45</v>
      </c>
    </row>
    <row r="957" spans="1:2" x14ac:dyDescent="0.3">
      <c r="A957" s="1">
        <v>36465</v>
      </c>
      <c r="B957">
        <v>1270</v>
      </c>
    </row>
    <row r="958" spans="1:2" x14ac:dyDescent="0.3">
      <c r="A958" s="1">
        <v>36466</v>
      </c>
      <c r="B958">
        <v>1332.2</v>
      </c>
    </row>
    <row r="959" spans="1:2" x14ac:dyDescent="0.3">
      <c r="A959" s="1">
        <v>36467</v>
      </c>
      <c r="B959">
        <v>1326.4</v>
      </c>
    </row>
    <row r="960" spans="1:2" x14ac:dyDescent="0.3">
      <c r="A960" s="1">
        <v>36468</v>
      </c>
      <c r="B960">
        <v>1336.8</v>
      </c>
    </row>
    <row r="961" spans="1:2" x14ac:dyDescent="0.3">
      <c r="A961" s="1">
        <v>36469</v>
      </c>
      <c r="B961">
        <v>1364.55</v>
      </c>
    </row>
    <row r="962" spans="1:2" x14ac:dyDescent="0.3">
      <c r="A962" s="1">
        <v>36471</v>
      </c>
      <c r="B962">
        <v>1369.6</v>
      </c>
    </row>
    <row r="963" spans="1:2" x14ac:dyDescent="0.3">
      <c r="A963" s="1">
        <v>36473</v>
      </c>
      <c r="B963">
        <v>1371.2</v>
      </c>
    </row>
    <row r="964" spans="1:2" x14ac:dyDescent="0.3">
      <c r="A964" s="1">
        <v>36474</v>
      </c>
      <c r="B964">
        <v>1389.1</v>
      </c>
    </row>
    <row r="965" spans="1:2" x14ac:dyDescent="0.3">
      <c r="A965" s="1">
        <v>36475</v>
      </c>
      <c r="B965">
        <v>1389.6</v>
      </c>
    </row>
    <row r="966" spans="1:2" x14ac:dyDescent="0.3">
      <c r="A966" s="1">
        <v>36476</v>
      </c>
      <c r="B966">
        <v>1373.55</v>
      </c>
    </row>
    <row r="967" spans="1:2" x14ac:dyDescent="0.3">
      <c r="A967" s="1">
        <v>36479</v>
      </c>
      <c r="B967">
        <v>1362.7</v>
      </c>
    </row>
    <row r="968" spans="1:2" x14ac:dyDescent="0.3">
      <c r="A968" s="1">
        <v>36480</v>
      </c>
      <c r="B968">
        <v>1357.75</v>
      </c>
    </row>
    <row r="969" spans="1:2" x14ac:dyDescent="0.3">
      <c r="A969" s="1">
        <v>36481</v>
      </c>
      <c r="B969">
        <v>1352.25</v>
      </c>
    </row>
    <row r="970" spans="1:2" x14ac:dyDescent="0.3">
      <c r="A970" s="1">
        <v>36482</v>
      </c>
      <c r="B970">
        <v>1364.25</v>
      </c>
    </row>
    <row r="971" spans="1:2" x14ac:dyDescent="0.3">
      <c r="A971" s="1">
        <v>36483</v>
      </c>
      <c r="B971">
        <v>1361.85</v>
      </c>
    </row>
    <row r="972" spans="1:2" x14ac:dyDescent="0.3">
      <c r="A972" s="1">
        <v>36486</v>
      </c>
      <c r="B972">
        <v>1375.25</v>
      </c>
    </row>
    <row r="973" spans="1:2" x14ac:dyDescent="0.3">
      <c r="A973" s="1">
        <v>36488</v>
      </c>
      <c r="B973">
        <v>1394.95</v>
      </c>
    </row>
    <row r="974" spans="1:2" x14ac:dyDescent="0.3">
      <c r="A974" s="1">
        <v>36489</v>
      </c>
      <c r="B974">
        <v>1408.65</v>
      </c>
    </row>
    <row r="975" spans="1:2" x14ac:dyDescent="0.3">
      <c r="A975" s="1">
        <v>36490</v>
      </c>
      <c r="B975">
        <v>1399.6</v>
      </c>
    </row>
    <row r="976" spans="1:2" x14ac:dyDescent="0.3">
      <c r="A976" s="1">
        <v>36493</v>
      </c>
      <c r="B976">
        <v>1384.65</v>
      </c>
    </row>
    <row r="977" spans="1:2" x14ac:dyDescent="0.3">
      <c r="A977" s="1">
        <v>36494</v>
      </c>
      <c r="B977">
        <v>1376.15</v>
      </c>
    </row>
    <row r="978" spans="1:2" x14ac:dyDescent="0.3">
      <c r="A978" s="1">
        <v>36495</v>
      </c>
      <c r="B978">
        <v>1388.75</v>
      </c>
    </row>
    <row r="979" spans="1:2" x14ac:dyDescent="0.3">
      <c r="A979" s="1">
        <v>36496</v>
      </c>
      <c r="B979">
        <v>1408.85</v>
      </c>
    </row>
    <row r="980" spans="1:2" x14ac:dyDescent="0.3">
      <c r="A980" s="1">
        <v>36497</v>
      </c>
      <c r="B980">
        <v>1418</v>
      </c>
    </row>
    <row r="981" spans="1:2" x14ac:dyDescent="0.3">
      <c r="A981" s="1">
        <v>36500</v>
      </c>
      <c r="B981">
        <v>1442.85</v>
      </c>
    </row>
    <row r="982" spans="1:2" x14ac:dyDescent="0.3">
      <c r="A982" s="1">
        <v>36501</v>
      </c>
      <c r="B982">
        <v>1445.15</v>
      </c>
    </row>
    <row r="983" spans="1:2" x14ac:dyDescent="0.3">
      <c r="A983" s="1">
        <v>36502</v>
      </c>
      <c r="B983">
        <v>1438.65</v>
      </c>
    </row>
    <row r="984" spans="1:2" x14ac:dyDescent="0.3">
      <c r="A984" s="1">
        <v>36503</v>
      </c>
      <c r="B984">
        <v>1447.55</v>
      </c>
    </row>
    <row r="985" spans="1:2" x14ac:dyDescent="0.3">
      <c r="A985" s="1">
        <v>36504</v>
      </c>
      <c r="B985">
        <v>1439.7</v>
      </c>
    </row>
    <row r="986" spans="1:2" x14ac:dyDescent="0.3">
      <c r="A986" s="1">
        <v>36507</v>
      </c>
      <c r="B986">
        <v>1427.65</v>
      </c>
    </row>
    <row r="987" spans="1:2" x14ac:dyDescent="0.3">
      <c r="A987" s="1">
        <v>36508</v>
      </c>
      <c r="B987">
        <v>1398.25</v>
      </c>
    </row>
    <row r="988" spans="1:2" x14ac:dyDescent="0.3">
      <c r="A988" s="1">
        <v>36509</v>
      </c>
      <c r="B988">
        <v>1401.4</v>
      </c>
    </row>
    <row r="989" spans="1:2" x14ac:dyDescent="0.3">
      <c r="A989" s="1">
        <v>36510</v>
      </c>
      <c r="B989">
        <v>1419.7</v>
      </c>
    </row>
    <row r="990" spans="1:2" x14ac:dyDescent="0.3">
      <c r="A990" s="1">
        <v>36511</v>
      </c>
      <c r="B990">
        <v>1419.3</v>
      </c>
    </row>
    <row r="991" spans="1:2" x14ac:dyDescent="0.3">
      <c r="A991" s="1">
        <v>36514</v>
      </c>
      <c r="B991">
        <v>1422.45</v>
      </c>
    </row>
    <row r="992" spans="1:2" x14ac:dyDescent="0.3">
      <c r="A992" s="1">
        <v>36515</v>
      </c>
      <c r="B992">
        <v>1421.7</v>
      </c>
    </row>
    <row r="993" spans="1:2" x14ac:dyDescent="0.3">
      <c r="A993" s="1">
        <v>36516</v>
      </c>
      <c r="B993">
        <v>1481.7</v>
      </c>
    </row>
    <row r="994" spans="1:2" x14ac:dyDescent="0.3">
      <c r="A994" s="1">
        <v>36517</v>
      </c>
      <c r="B994">
        <v>1488.35</v>
      </c>
    </row>
    <row r="995" spans="1:2" x14ac:dyDescent="0.3">
      <c r="A995" s="1">
        <v>36518</v>
      </c>
      <c r="B995">
        <v>1459</v>
      </c>
    </row>
    <row r="996" spans="1:2" x14ac:dyDescent="0.3">
      <c r="A996" s="1">
        <v>36521</v>
      </c>
      <c r="B996">
        <v>1432.1</v>
      </c>
    </row>
    <row r="997" spans="1:2" x14ac:dyDescent="0.3">
      <c r="A997" s="1">
        <v>36522</v>
      </c>
      <c r="B997">
        <v>1442.2</v>
      </c>
    </row>
    <row r="998" spans="1:2" x14ac:dyDescent="0.3">
      <c r="A998" s="1">
        <v>36523</v>
      </c>
      <c r="B998">
        <v>1476.35</v>
      </c>
    </row>
    <row r="999" spans="1:2" x14ac:dyDescent="0.3">
      <c r="A999" s="1">
        <v>36524</v>
      </c>
      <c r="B999">
        <v>1480.45</v>
      </c>
    </row>
    <row r="1000" spans="1:2" x14ac:dyDescent="0.3">
      <c r="A1000" s="1">
        <v>36528</v>
      </c>
      <c r="B1000">
        <v>1592.2</v>
      </c>
    </row>
    <row r="1001" spans="1:2" x14ac:dyDescent="0.3">
      <c r="A1001" s="1">
        <v>36529</v>
      </c>
      <c r="B1001">
        <v>1638.7</v>
      </c>
    </row>
    <row r="1002" spans="1:2" x14ac:dyDescent="0.3">
      <c r="A1002" s="1">
        <v>36530</v>
      </c>
      <c r="B1002">
        <v>1595.8</v>
      </c>
    </row>
    <row r="1003" spans="1:2" x14ac:dyDescent="0.3">
      <c r="A1003" s="1">
        <v>36531</v>
      </c>
      <c r="B1003">
        <v>1617.6</v>
      </c>
    </row>
    <row r="1004" spans="1:2" x14ac:dyDescent="0.3">
      <c r="A1004" s="1">
        <v>36532</v>
      </c>
      <c r="B1004">
        <v>1613.3</v>
      </c>
    </row>
    <row r="1005" spans="1:2" x14ac:dyDescent="0.3">
      <c r="A1005" s="1">
        <v>36535</v>
      </c>
      <c r="B1005">
        <v>1632.95</v>
      </c>
    </row>
    <row r="1006" spans="1:2" x14ac:dyDescent="0.3">
      <c r="A1006" s="1">
        <v>36536</v>
      </c>
      <c r="B1006">
        <v>1572.5</v>
      </c>
    </row>
    <row r="1007" spans="1:2" x14ac:dyDescent="0.3">
      <c r="A1007" s="1">
        <v>36537</v>
      </c>
      <c r="B1007">
        <v>1624.8</v>
      </c>
    </row>
    <row r="1008" spans="1:2" x14ac:dyDescent="0.3">
      <c r="A1008" s="1">
        <v>36538</v>
      </c>
      <c r="B1008">
        <v>1621.4</v>
      </c>
    </row>
    <row r="1009" spans="1:2" x14ac:dyDescent="0.3">
      <c r="A1009" s="1">
        <v>36539</v>
      </c>
      <c r="B1009">
        <v>1622.75</v>
      </c>
    </row>
    <row r="1010" spans="1:2" x14ac:dyDescent="0.3">
      <c r="A1010" s="1">
        <v>36542</v>
      </c>
      <c r="B1010">
        <v>1611.6</v>
      </c>
    </row>
    <row r="1011" spans="1:2" x14ac:dyDescent="0.3">
      <c r="A1011" s="1">
        <v>36543</v>
      </c>
      <c r="B1011">
        <v>1606.7</v>
      </c>
    </row>
    <row r="1012" spans="1:2" x14ac:dyDescent="0.3">
      <c r="A1012" s="1">
        <v>36544</v>
      </c>
      <c r="B1012">
        <v>1634.85</v>
      </c>
    </row>
    <row r="1013" spans="1:2" x14ac:dyDescent="0.3">
      <c r="A1013" s="1">
        <v>36545</v>
      </c>
      <c r="B1013">
        <v>1601.1</v>
      </c>
    </row>
    <row r="1014" spans="1:2" x14ac:dyDescent="0.3">
      <c r="A1014" s="1">
        <v>36546</v>
      </c>
      <c r="B1014">
        <v>1620.6</v>
      </c>
    </row>
    <row r="1015" spans="1:2" x14ac:dyDescent="0.3">
      <c r="A1015" s="1">
        <v>36549</v>
      </c>
      <c r="B1015">
        <v>1613.6</v>
      </c>
    </row>
    <row r="1016" spans="1:2" x14ac:dyDescent="0.3">
      <c r="A1016" s="1">
        <v>36550</v>
      </c>
      <c r="B1016">
        <v>1586.4</v>
      </c>
    </row>
    <row r="1017" spans="1:2" x14ac:dyDescent="0.3">
      <c r="A1017" s="1">
        <v>36552</v>
      </c>
      <c r="B1017">
        <v>1603.9</v>
      </c>
    </row>
    <row r="1018" spans="1:2" x14ac:dyDescent="0.3">
      <c r="A1018" s="1">
        <v>36553</v>
      </c>
      <c r="B1018">
        <v>1599.1</v>
      </c>
    </row>
    <row r="1019" spans="1:2" x14ac:dyDescent="0.3">
      <c r="A1019" s="1">
        <v>36556</v>
      </c>
      <c r="B1019">
        <v>1546.2</v>
      </c>
    </row>
    <row r="1020" spans="1:2" x14ac:dyDescent="0.3">
      <c r="A1020" s="1">
        <v>36557</v>
      </c>
      <c r="B1020">
        <v>1549.5</v>
      </c>
    </row>
    <row r="1021" spans="1:2" x14ac:dyDescent="0.3">
      <c r="A1021" s="1">
        <v>36558</v>
      </c>
      <c r="B1021">
        <v>1588</v>
      </c>
    </row>
    <row r="1022" spans="1:2" x14ac:dyDescent="0.3">
      <c r="A1022" s="1">
        <v>36559</v>
      </c>
      <c r="B1022">
        <v>1597.9</v>
      </c>
    </row>
    <row r="1023" spans="1:2" x14ac:dyDescent="0.3">
      <c r="A1023" s="1">
        <v>36560</v>
      </c>
      <c r="B1023">
        <v>1599.75</v>
      </c>
    </row>
    <row r="1024" spans="1:2" x14ac:dyDescent="0.3">
      <c r="A1024" s="1">
        <v>36563</v>
      </c>
      <c r="B1024">
        <v>1636.6</v>
      </c>
    </row>
    <row r="1025" spans="1:2" x14ac:dyDescent="0.3">
      <c r="A1025" s="1">
        <v>36564</v>
      </c>
      <c r="B1025">
        <v>1662.75</v>
      </c>
    </row>
    <row r="1026" spans="1:2" x14ac:dyDescent="0.3">
      <c r="A1026" s="1">
        <v>36565</v>
      </c>
      <c r="B1026">
        <v>1689.65</v>
      </c>
    </row>
    <row r="1027" spans="1:2" x14ac:dyDescent="0.3">
      <c r="A1027" s="1">
        <v>36566</v>
      </c>
      <c r="B1027">
        <v>1711.2</v>
      </c>
    </row>
    <row r="1028" spans="1:2" x14ac:dyDescent="0.3">
      <c r="A1028" s="1">
        <v>36567</v>
      </c>
      <c r="B1028">
        <v>1756</v>
      </c>
    </row>
    <row r="1029" spans="1:2" x14ac:dyDescent="0.3">
      <c r="A1029" s="1">
        <v>36570</v>
      </c>
      <c r="B1029">
        <v>1744.5</v>
      </c>
    </row>
    <row r="1030" spans="1:2" x14ac:dyDescent="0.3">
      <c r="A1030" s="1">
        <v>36571</v>
      </c>
      <c r="B1030">
        <v>1702.55</v>
      </c>
    </row>
    <row r="1031" spans="1:2" x14ac:dyDescent="0.3">
      <c r="A1031" s="1">
        <v>36572</v>
      </c>
      <c r="B1031">
        <v>1711.1</v>
      </c>
    </row>
    <row r="1032" spans="1:2" x14ac:dyDescent="0.3">
      <c r="A1032" s="1">
        <v>36573</v>
      </c>
      <c r="B1032">
        <v>1742.1</v>
      </c>
    </row>
    <row r="1033" spans="1:2" x14ac:dyDescent="0.3">
      <c r="A1033" s="1">
        <v>36574</v>
      </c>
      <c r="B1033">
        <v>1717.8</v>
      </c>
    </row>
    <row r="1034" spans="1:2" x14ac:dyDescent="0.3">
      <c r="A1034" s="1">
        <v>36577</v>
      </c>
      <c r="B1034">
        <v>1753.5</v>
      </c>
    </row>
    <row r="1035" spans="1:2" x14ac:dyDescent="0.3">
      <c r="A1035" s="1">
        <v>36578</v>
      </c>
      <c r="B1035">
        <v>1739.05</v>
      </c>
    </row>
    <row r="1036" spans="1:2" x14ac:dyDescent="0.3">
      <c r="A1036" s="1">
        <v>36579</v>
      </c>
      <c r="B1036">
        <v>1696.4</v>
      </c>
    </row>
    <row r="1037" spans="1:2" x14ac:dyDescent="0.3">
      <c r="A1037" s="1">
        <v>36580</v>
      </c>
      <c r="B1037">
        <v>1732</v>
      </c>
    </row>
    <row r="1038" spans="1:2" x14ac:dyDescent="0.3">
      <c r="A1038" s="1">
        <v>36581</v>
      </c>
      <c r="B1038">
        <v>1710.45</v>
      </c>
    </row>
    <row r="1039" spans="1:2" x14ac:dyDescent="0.3">
      <c r="A1039" s="1">
        <v>36584</v>
      </c>
      <c r="B1039">
        <v>1722.55</v>
      </c>
    </row>
    <row r="1040" spans="1:2" x14ac:dyDescent="0.3">
      <c r="A1040" s="1">
        <v>36585</v>
      </c>
      <c r="B1040">
        <v>1654.8</v>
      </c>
    </row>
    <row r="1041" spans="1:2" x14ac:dyDescent="0.3">
      <c r="A1041" s="1">
        <v>36586</v>
      </c>
      <c r="B1041">
        <v>1712.7</v>
      </c>
    </row>
    <row r="1042" spans="1:2" x14ac:dyDescent="0.3">
      <c r="A1042" s="1">
        <v>36587</v>
      </c>
      <c r="B1042">
        <v>1696.55</v>
      </c>
    </row>
    <row r="1043" spans="1:2" x14ac:dyDescent="0.3">
      <c r="A1043" s="1">
        <v>36588</v>
      </c>
      <c r="B1043">
        <v>1656</v>
      </c>
    </row>
    <row r="1044" spans="1:2" x14ac:dyDescent="0.3">
      <c r="A1044" s="1">
        <v>36591</v>
      </c>
      <c r="B1044">
        <v>1688.5</v>
      </c>
    </row>
    <row r="1045" spans="1:2" x14ac:dyDescent="0.3">
      <c r="A1045" s="1">
        <v>36592</v>
      </c>
      <c r="B1045">
        <v>1702.75</v>
      </c>
    </row>
    <row r="1046" spans="1:2" x14ac:dyDescent="0.3">
      <c r="A1046" s="1">
        <v>36593</v>
      </c>
      <c r="B1046">
        <v>1666.35</v>
      </c>
    </row>
    <row r="1047" spans="1:2" x14ac:dyDescent="0.3">
      <c r="A1047" s="1">
        <v>36594</v>
      </c>
      <c r="B1047">
        <v>1646.25</v>
      </c>
    </row>
    <row r="1048" spans="1:2" x14ac:dyDescent="0.3">
      <c r="A1048" s="1">
        <v>36595</v>
      </c>
      <c r="B1048">
        <v>1602.75</v>
      </c>
    </row>
    <row r="1049" spans="1:2" x14ac:dyDescent="0.3">
      <c r="A1049" s="1">
        <v>36598</v>
      </c>
      <c r="B1049">
        <v>1560.7</v>
      </c>
    </row>
    <row r="1050" spans="1:2" x14ac:dyDescent="0.3">
      <c r="A1050" s="1">
        <v>36599</v>
      </c>
      <c r="B1050">
        <v>1567.05</v>
      </c>
    </row>
    <row r="1051" spans="1:2" x14ac:dyDescent="0.3">
      <c r="A1051" s="1">
        <v>36600</v>
      </c>
      <c r="B1051">
        <v>1620.1</v>
      </c>
    </row>
    <row r="1052" spans="1:2" x14ac:dyDescent="0.3">
      <c r="A1052" s="1">
        <v>36601</v>
      </c>
      <c r="B1052">
        <v>1562.2</v>
      </c>
    </row>
    <row r="1053" spans="1:2" x14ac:dyDescent="0.3">
      <c r="A1053" s="1">
        <v>36606</v>
      </c>
      <c r="B1053">
        <v>1556.6</v>
      </c>
    </row>
    <row r="1054" spans="1:2" x14ac:dyDescent="0.3">
      <c r="A1054" s="1">
        <v>36607</v>
      </c>
      <c r="B1054">
        <v>1589.6</v>
      </c>
    </row>
    <row r="1055" spans="1:2" x14ac:dyDescent="0.3">
      <c r="A1055" s="1">
        <v>36608</v>
      </c>
      <c r="B1055">
        <v>1553.4</v>
      </c>
    </row>
    <row r="1056" spans="1:2" x14ac:dyDescent="0.3">
      <c r="A1056" s="1">
        <v>36609</v>
      </c>
      <c r="B1056">
        <v>1569.55</v>
      </c>
    </row>
    <row r="1057" spans="1:2" x14ac:dyDescent="0.3">
      <c r="A1057" s="1">
        <v>36612</v>
      </c>
      <c r="B1057">
        <v>1562.95</v>
      </c>
    </row>
    <row r="1058" spans="1:2" x14ac:dyDescent="0.3">
      <c r="A1058" s="1">
        <v>36613</v>
      </c>
      <c r="B1058">
        <v>1568.6</v>
      </c>
    </row>
    <row r="1059" spans="1:2" x14ac:dyDescent="0.3">
      <c r="A1059" s="1">
        <v>36614</v>
      </c>
      <c r="B1059">
        <v>1558.25</v>
      </c>
    </row>
    <row r="1060" spans="1:2" x14ac:dyDescent="0.3">
      <c r="A1060" s="1">
        <v>36615</v>
      </c>
      <c r="B1060">
        <v>1549.5</v>
      </c>
    </row>
    <row r="1061" spans="1:2" x14ac:dyDescent="0.3">
      <c r="A1061" s="1">
        <v>36616</v>
      </c>
      <c r="B1061">
        <v>1528.45</v>
      </c>
    </row>
    <row r="1062" spans="1:2" x14ac:dyDescent="0.3">
      <c r="A1062" s="1">
        <v>36619</v>
      </c>
      <c r="B1062">
        <v>1534.75</v>
      </c>
    </row>
    <row r="1063" spans="1:2" x14ac:dyDescent="0.3">
      <c r="A1063" s="1">
        <v>36620</v>
      </c>
      <c r="B1063">
        <v>1428.1</v>
      </c>
    </row>
    <row r="1064" spans="1:2" x14ac:dyDescent="0.3">
      <c r="A1064" s="1">
        <v>36621</v>
      </c>
      <c r="B1064">
        <v>1434.65</v>
      </c>
    </row>
    <row r="1065" spans="1:2" x14ac:dyDescent="0.3">
      <c r="A1065" s="1">
        <v>36622</v>
      </c>
      <c r="B1065">
        <v>1452.95</v>
      </c>
    </row>
    <row r="1066" spans="1:2" x14ac:dyDescent="0.3">
      <c r="A1066" s="1">
        <v>36623</v>
      </c>
      <c r="B1066">
        <v>1557.15</v>
      </c>
    </row>
    <row r="1067" spans="1:2" x14ac:dyDescent="0.3">
      <c r="A1067" s="1">
        <v>36626</v>
      </c>
      <c r="B1067">
        <v>1613</v>
      </c>
    </row>
    <row r="1068" spans="1:2" x14ac:dyDescent="0.3">
      <c r="A1068" s="1">
        <v>36627</v>
      </c>
      <c r="B1068">
        <v>1624.65</v>
      </c>
    </row>
    <row r="1069" spans="1:2" x14ac:dyDescent="0.3">
      <c r="A1069" s="1">
        <v>36628</v>
      </c>
      <c r="B1069">
        <v>1592.7</v>
      </c>
    </row>
    <row r="1070" spans="1:2" x14ac:dyDescent="0.3">
      <c r="A1070" s="1">
        <v>36629</v>
      </c>
      <c r="B1070">
        <v>1518.65</v>
      </c>
    </row>
    <row r="1071" spans="1:2" x14ac:dyDescent="0.3">
      <c r="A1071" s="1">
        <v>36633</v>
      </c>
      <c r="B1071">
        <v>1443.55</v>
      </c>
    </row>
    <row r="1072" spans="1:2" x14ac:dyDescent="0.3">
      <c r="A1072" s="1">
        <v>36634</v>
      </c>
      <c r="B1072">
        <v>1414.8</v>
      </c>
    </row>
    <row r="1073" spans="1:2" x14ac:dyDescent="0.3">
      <c r="A1073" s="1">
        <v>36635</v>
      </c>
      <c r="B1073">
        <v>1404.95</v>
      </c>
    </row>
    <row r="1074" spans="1:2" x14ac:dyDescent="0.3">
      <c r="A1074" s="1">
        <v>36636</v>
      </c>
      <c r="B1074">
        <v>1415.65</v>
      </c>
    </row>
    <row r="1075" spans="1:2" x14ac:dyDescent="0.3">
      <c r="A1075" s="1">
        <v>36640</v>
      </c>
      <c r="B1075">
        <v>1388</v>
      </c>
    </row>
    <row r="1076" spans="1:2" x14ac:dyDescent="0.3">
      <c r="A1076" s="1">
        <v>36641</v>
      </c>
      <c r="B1076">
        <v>1359.45</v>
      </c>
    </row>
    <row r="1077" spans="1:2" x14ac:dyDescent="0.3">
      <c r="A1077" s="1">
        <v>36642</v>
      </c>
      <c r="B1077">
        <v>1436.1</v>
      </c>
    </row>
    <row r="1078" spans="1:2" x14ac:dyDescent="0.3">
      <c r="A1078" s="1">
        <v>36643</v>
      </c>
      <c r="B1078">
        <v>1416.9</v>
      </c>
    </row>
    <row r="1079" spans="1:2" x14ac:dyDescent="0.3">
      <c r="A1079" s="1">
        <v>36644</v>
      </c>
      <c r="B1079">
        <v>1406.55</v>
      </c>
    </row>
    <row r="1080" spans="1:2" x14ac:dyDescent="0.3">
      <c r="A1080" s="1">
        <v>36648</v>
      </c>
      <c r="B1080">
        <v>1333.45</v>
      </c>
    </row>
    <row r="1081" spans="1:2" x14ac:dyDescent="0.3">
      <c r="A1081" s="1">
        <v>36649</v>
      </c>
      <c r="B1081">
        <v>1316.05</v>
      </c>
    </row>
    <row r="1082" spans="1:2" x14ac:dyDescent="0.3">
      <c r="A1082" s="1">
        <v>36650</v>
      </c>
      <c r="B1082">
        <v>1380.55</v>
      </c>
    </row>
    <row r="1083" spans="1:2" x14ac:dyDescent="0.3">
      <c r="A1083" s="1">
        <v>36651</v>
      </c>
      <c r="B1083">
        <v>1422.4</v>
      </c>
    </row>
    <row r="1084" spans="1:2" x14ac:dyDescent="0.3">
      <c r="A1084" s="1">
        <v>36654</v>
      </c>
      <c r="B1084">
        <v>1365.05</v>
      </c>
    </row>
    <row r="1085" spans="1:2" x14ac:dyDescent="0.3">
      <c r="A1085" s="1">
        <v>36655</v>
      </c>
      <c r="B1085">
        <v>1378.55</v>
      </c>
    </row>
    <row r="1086" spans="1:2" x14ac:dyDescent="0.3">
      <c r="A1086" s="1">
        <v>36656</v>
      </c>
      <c r="B1086">
        <v>1363.15</v>
      </c>
    </row>
    <row r="1087" spans="1:2" x14ac:dyDescent="0.3">
      <c r="A1087" s="1">
        <v>36657</v>
      </c>
      <c r="B1087">
        <v>1304.55</v>
      </c>
    </row>
    <row r="1088" spans="1:2" x14ac:dyDescent="0.3">
      <c r="A1088" s="1">
        <v>36658</v>
      </c>
      <c r="B1088">
        <v>1282.8</v>
      </c>
    </row>
    <row r="1089" spans="1:2" x14ac:dyDescent="0.3">
      <c r="A1089" s="1">
        <v>36661</v>
      </c>
      <c r="B1089">
        <v>1299.25</v>
      </c>
    </row>
    <row r="1090" spans="1:2" x14ac:dyDescent="0.3">
      <c r="A1090" s="1">
        <v>36662</v>
      </c>
      <c r="B1090">
        <v>1306.8499999999999</v>
      </c>
    </row>
    <row r="1091" spans="1:2" x14ac:dyDescent="0.3">
      <c r="A1091" s="1">
        <v>36663</v>
      </c>
      <c r="B1091">
        <v>1311.65</v>
      </c>
    </row>
    <row r="1092" spans="1:2" x14ac:dyDescent="0.3">
      <c r="A1092" s="1">
        <v>36664</v>
      </c>
      <c r="B1092">
        <v>1293.4000000000001</v>
      </c>
    </row>
    <row r="1093" spans="1:2" x14ac:dyDescent="0.3">
      <c r="A1093" s="1">
        <v>36665</v>
      </c>
      <c r="B1093">
        <v>1268</v>
      </c>
    </row>
    <row r="1094" spans="1:2" x14ac:dyDescent="0.3">
      <c r="A1094" s="1">
        <v>36668</v>
      </c>
      <c r="B1094">
        <v>1233</v>
      </c>
    </row>
    <row r="1095" spans="1:2" x14ac:dyDescent="0.3">
      <c r="A1095" s="1">
        <v>36669</v>
      </c>
      <c r="B1095">
        <v>1224.4000000000001</v>
      </c>
    </row>
    <row r="1096" spans="1:2" x14ac:dyDescent="0.3">
      <c r="A1096" s="1">
        <v>36670</v>
      </c>
      <c r="B1096">
        <v>1235.9000000000001</v>
      </c>
    </row>
    <row r="1097" spans="1:2" x14ac:dyDescent="0.3">
      <c r="A1097" s="1">
        <v>36671</v>
      </c>
      <c r="B1097">
        <v>1247.6500000000001</v>
      </c>
    </row>
    <row r="1098" spans="1:2" x14ac:dyDescent="0.3">
      <c r="A1098" s="1">
        <v>36672</v>
      </c>
      <c r="B1098">
        <v>1275.3499999999999</v>
      </c>
    </row>
    <row r="1099" spans="1:2" x14ac:dyDescent="0.3">
      <c r="A1099" s="1">
        <v>36675</v>
      </c>
      <c r="B1099">
        <v>1311.05</v>
      </c>
    </row>
    <row r="1100" spans="1:2" x14ac:dyDescent="0.3">
      <c r="A1100" s="1">
        <v>36676</v>
      </c>
      <c r="B1100">
        <v>1344.85</v>
      </c>
    </row>
    <row r="1101" spans="1:2" x14ac:dyDescent="0.3">
      <c r="A1101" s="1">
        <v>36677</v>
      </c>
      <c r="B1101">
        <v>1380.45</v>
      </c>
    </row>
    <row r="1102" spans="1:2" x14ac:dyDescent="0.3">
      <c r="A1102" s="1">
        <v>36678</v>
      </c>
      <c r="B1102">
        <v>1349</v>
      </c>
    </row>
    <row r="1103" spans="1:2" x14ac:dyDescent="0.3">
      <c r="A1103" s="1">
        <v>36679</v>
      </c>
      <c r="B1103">
        <v>1389.25</v>
      </c>
    </row>
    <row r="1104" spans="1:2" x14ac:dyDescent="0.3">
      <c r="A1104" s="1">
        <v>36682</v>
      </c>
      <c r="B1104">
        <v>1404.6</v>
      </c>
    </row>
    <row r="1105" spans="1:2" x14ac:dyDescent="0.3">
      <c r="A1105" s="1">
        <v>36683</v>
      </c>
      <c r="B1105">
        <v>1421.75</v>
      </c>
    </row>
    <row r="1106" spans="1:2" x14ac:dyDescent="0.3">
      <c r="A1106" s="1">
        <v>36684</v>
      </c>
      <c r="B1106">
        <v>1430.35</v>
      </c>
    </row>
    <row r="1107" spans="1:2" x14ac:dyDescent="0.3">
      <c r="A1107" s="1">
        <v>36685</v>
      </c>
      <c r="B1107">
        <v>1463.65</v>
      </c>
    </row>
    <row r="1108" spans="1:2" x14ac:dyDescent="0.3">
      <c r="A1108" s="1">
        <v>36686</v>
      </c>
      <c r="B1108">
        <v>1467.2</v>
      </c>
    </row>
    <row r="1109" spans="1:2" x14ac:dyDescent="0.3">
      <c r="A1109" s="1">
        <v>36689</v>
      </c>
      <c r="B1109">
        <v>1440.4</v>
      </c>
    </row>
    <row r="1110" spans="1:2" x14ac:dyDescent="0.3">
      <c r="A1110" s="1">
        <v>36690</v>
      </c>
      <c r="B1110">
        <v>1432.9</v>
      </c>
    </row>
    <row r="1111" spans="1:2" x14ac:dyDescent="0.3">
      <c r="A1111" s="1">
        <v>36691</v>
      </c>
      <c r="B1111">
        <v>1435.5</v>
      </c>
    </row>
    <row r="1112" spans="1:2" x14ac:dyDescent="0.3">
      <c r="A1112" s="1">
        <v>36692</v>
      </c>
      <c r="B1112">
        <v>1445.25</v>
      </c>
    </row>
    <row r="1113" spans="1:2" x14ac:dyDescent="0.3">
      <c r="A1113" s="1">
        <v>36693</v>
      </c>
      <c r="B1113">
        <v>1477.3</v>
      </c>
    </row>
    <row r="1114" spans="1:2" x14ac:dyDescent="0.3">
      <c r="A1114" s="1">
        <v>36696</v>
      </c>
      <c r="B1114">
        <v>1498.75</v>
      </c>
    </row>
    <row r="1115" spans="1:2" x14ac:dyDescent="0.3">
      <c r="A1115" s="1">
        <v>36697</v>
      </c>
      <c r="B1115">
        <v>1507.1</v>
      </c>
    </row>
    <row r="1116" spans="1:2" x14ac:dyDescent="0.3">
      <c r="A1116" s="1">
        <v>36698</v>
      </c>
      <c r="B1116">
        <v>1475.15</v>
      </c>
    </row>
    <row r="1117" spans="1:2" x14ac:dyDescent="0.3">
      <c r="A1117" s="1">
        <v>36699</v>
      </c>
      <c r="B1117">
        <v>1488.25</v>
      </c>
    </row>
    <row r="1118" spans="1:2" x14ac:dyDescent="0.3">
      <c r="A1118" s="1">
        <v>36700</v>
      </c>
      <c r="B1118">
        <v>1472.2</v>
      </c>
    </row>
    <row r="1119" spans="1:2" x14ac:dyDescent="0.3">
      <c r="A1119" s="1">
        <v>36703</v>
      </c>
      <c r="B1119">
        <v>1451.65</v>
      </c>
    </row>
    <row r="1120" spans="1:2" x14ac:dyDescent="0.3">
      <c r="A1120" s="1">
        <v>36704</v>
      </c>
      <c r="B1120">
        <v>1454.3</v>
      </c>
    </row>
    <row r="1121" spans="1:2" x14ac:dyDescent="0.3">
      <c r="A1121" s="1">
        <v>36705</v>
      </c>
      <c r="B1121">
        <v>1470</v>
      </c>
    </row>
    <row r="1122" spans="1:2" x14ac:dyDescent="0.3">
      <c r="A1122" s="1">
        <v>36706</v>
      </c>
      <c r="B1122">
        <v>1492.35</v>
      </c>
    </row>
    <row r="1123" spans="1:2" x14ac:dyDescent="0.3">
      <c r="A1123" s="1">
        <v>36707</v>
      </c>
      <c r="B1123">
        <v>1471.45</v>
      </c>
    </row>
    <row r="1124" spans="1:2" x14ac:dyDescent="0.3">
      <c r="A1124" s="1">
        <v>36710</v>
      </c>
      <c r="B1124">
        <v>1495.25</v>
      </c>
    </row>
    <row r="1125" spans="1:2" x14ac:dyDescent="0.3">
      <c r="A1125" s="1">
        <v>36711</v>
      </c>
      <c r="B1125">
        <v>1511.3</v>
      </c>
    </row>
    <row r="1126" spans="1:2" x14ac:dyDescent="0.3">
      <c r="A1126" s="1">
        <v>36712</v>
      </c>
      <c r="B1126">
        <v>1526.05</v>
      </c>
    </row>
    <row r="1127" spans="1:2" x14ac:dyDescent="0.3">
      <c r="A1127" s="1">
        <v>36713</v>
      </c>
      <c r="B1127">
        <v>1516.8</v>
      </c>
    </row>
    <row r="1128" spans="1:2" x14ac:dyDescent="0.3">
      <c r="A1128" s="1">
        <v>36714</v>
      </c>
      <c r="B1128">
        <v>1517.6</v>
      </c>
    </row>
    <row r="1129" spans="1:2" x14ac:dyDescent="0.3">
      <c r="A1129" s="1">
        <v>36717</v>
      </c>
      <c r="B1129">
        <v>1509.65</v>
      </c>
    </row>
    <row r="1130" spans="1:2" x14ac:dyDescent="0.3">
      <c r="A1130" s="1">
        <v>36718</v>
      </c>
      <c r="B1130">
        <v>1518.55</v>
      </c>
    </row>
    <row r="1131" spans="1:2" x14ac:dyDescent="0.3">
      <c r="A1131" s="1">
        <v>36719</v>
      </c>
      <c r="B1131">
        <v>1533.35</v>
      </c>
    </row>
    <row r="1132" spans="1:2" x14ac:dyDescent="0.3">
      <c r="A1132" s="1">
        <v>36720</v>
      </c>
      <c r="B1132">
        <v>1522.6</v>
      </c>
    </row>
    <row r="1133" spans="1:2" x14ac:dyDescent="0.3">
      <c r="A1133" s="1">
        <v>36721</v>
      </c>
      <c r="B1133">
        <v>1509.75</v>
      </c>
    </row>
    <row r="1134" spans="1:2" x14ac:dyDescent="0.3">
      <c r="A1134" s="1">
        <v>36724</v>
      </c>
      <c r="B1134">
        <v>1479.65</v>
      </c>
    </row>
    <row r="1135" spans="1:2" x14ac:dyDescent="0.3">
      <c r="A1135" s="1">
        <v>36725</v>
      </c>
      <c r="B1135">
        <v>1463.1</v>
      </c>
    </row>
    <row r="1136" spans="1:2" x14ac:dyDescent="0.3">
      <c r="A1136" s="1">
        <v>36726</v>
      </c>
      <c r="B1136">
        <v>1435.8</v>
      </c>
    </row>
    <row r="1137" spans="1:2" x14ac:dyDescent="0.3">
      <c r="A1137" s="1">
        <v>36727</v>
      </c>
      <c r="B1137">
        <v>1424.2</v>
      </c>
    </row>
    <row r="1138" spans="1:2" x14ac:dyDescent="0.3">
      <c r="A1138" s="1">
        <v>36728</v>
      </c>
      <c r="B1138">
        <v>1397.25</v>
      </c>
    </row>
    <row r="1139" spans="1:2" x14ac:dyDescent="0.3">
      <c r="A1139" s="1">
        <v>36731</v>
      </c>
      <c r="B1139">
        <v>1317.75</v>
      </c>
    </row>
    <row r="1140" spans="1:2" x14ac:dyDescent="0.3">
      <c r="A1140" s="1">
        <v>36732</v>
      </c>
      <c r="B1140">
        <v>1348.9</v>
      </c>
    </row>
    <row r="1141" spans="1:2" x14ac:dyDescent="0.3">
      <c r="A1141" s="1">
        <v>36733</v>
      </c>
      <c r="B1141">
        <v>1318.25</v>
      </c>
    </row>
    <row r="1142" spans="1:2" x14ac:dyDescent="0.3">
      <c r="A1142" s="1">
        <v>36734</v>
      </c>
      <c r="B1142">
        <v>1338.05</v>
      </c>
    </row>
    <row r="1143" spans="1:2" x14ac:dyDescent="0.3">
      <c r="A1143" s="1">
        <v>36735</v>
      </c>
      <c r="B1143">
        <v>1333.8</v>
      </c>
    </row>
    <row r="1144" spans="1:2" x14ac:dyDescent="0.3">
      <c r="A1144" s="1">
        <v>36738</v>
      </c>
      <c r="B1144">
        <v>1332.85</v>
      </c>
    </row>
    <row r="1145" spans="1:2" x14ac:dyDescent="0.3">
      <c r="A1145" s="1">
        <v>36739</v>
      </c>
      <c r="B1145">
        <v>1326.85</v>
      </c>
    </row>
    <row r="1146" spans="1:2" x14ac:dyDescent="0.3">
      <c r="A1146" s="1">
        <v>36740</v>
      </c>
      <c r="B1146">
        <v>1331.9</v>
      </c>
    </row>
    <row r="1147" spans="1:2" x14ac:dyDescent="0.3">
      <c r="A1147" s="1">
        <v>36741</v>
      </c>
      <c r="B1147">
        <v>1321.25</v>
      </c>
    </row>
    <row r="1148" spans="1:2" x14ac:dyDescent="0.3">
      <c r="A1148" s="1">
        <v>36742</v>
      </c>
      <c r="B1148">
        <v>1318.55</v>
      </c>
    </row>
    <row r="1149" spans="1:2" x14ac:dyDescent="0.3">
      <c r="A1149" s="1">
        <v>36745</v>
      </c>
      <c r="B1149">
        <v>1310.8</v>
      </c>
    </row>
    <row r="1150" spans="1:2" x14ac:dyDescent="0.3">
      <c r="A1150" s="1">
        <v>36746</v>
      </c>
      <c r="B1150">
        <v>1345.6</v>
      </c>
    </row>
    <row r="1151" spans="1:2" x14ac:dyDescent="0.3">
      <c r="A1151" s="1">
        <v>36747</v>
      </c>
      <c r="B1151">
        <v>1344.95</v>
      </c>
    </row>
    <row r="1152" spans="1:2" x14ac:dyDescent="0.3">
      <c r="A1152" s="1">
        <v>36748</v>
      </c>
      <c r="B1152">
        <v>1328</v>
      </c>
    </row>
    <row r="1153" spans="1:2" x14ac:dyDescent="0.3">
      <c r="A1153" s="1">
        <v>36749</v>
      </c>
      <c r="B1153">
        <v>1310.75</v>
      </c>
    </row>
    <row r="1154" spans="1:2" x14ac:dyDescent="0.3">
      <c r="A1154" s="1">
        <v>36752</v>
      </c>
      <c r="B1154">
        <v>1317.9</v>
      </c>
    </row>
    <row r="1155" spans="1:2" x14ac:dyDescent="0.3">
      <c r="A1155" s="1">
        <v>36754</v>
      </c>
      <c r="B1155">
        <v>1351.45</v>
      </c>
    </row>
    <row r="1156" spans="1:2" x14ac:dyDescent="0.3">
      <c r="A1156" s="1">
        <v>36755</v>
      </c>
      <c r="B1156">
        <v>1341.4</v>
      </c>
    </row>
    <row r="1157" spans="1:2" x14ac:dyDescent="0.3">
      <c r="A1157" s="1">
        <v>36756</v>
      </c>
      <c r="B1157">
        <v>1358.05</v>
      </c>
    </row>
    <row r="1158" spans="1:2" x14ac:dyDescent="0.3">
      <c r="A1158" s="1">
        <v>36759</v>
      </c>
      <c r="B1158">
        <v>1370.25</v>
      </c>
    </row>
    <row r="1159" spans="1:2" x14ac:dyDescent="0.3">
      <c r="A1159" s="1">
        <v>36760</v>
      </c>
      <c r="B1159">
        <v>1381.2</v>
      </c>
    </row>
    <row r="1160" spans="1:2" x14ac:dyDescent="0.3">
      <c r="A1160" s="1">
        <v>36761</v>
      </c>
      <c r="B1160">
        <v>1386.05</v>
      </c>
    </row>
    <row r="1161" spans="1:2" x14ac:dyDescent="0.3">
      <c r="A1161" s="1">
        <v>36762</v>
      </c>
      <c r="B1161">
        <v>1386.95</v>
      </c>
    </row>
    <row r="1162" spans="1:2" x14ac:dyDescent="0.3">
      <c r="A1162" s="1">
        <v>36763</v>
      </c>
      <c r="B1162">
        <v>1381.25</v>
      </c>
    </row>
    <row r="1163" spans="1:2" x14ac:dyDescent="0.3">
      <c r="A1163" s="1">
        <v>36766</v>
      </c>
      <c r="B1163">
        <v>1369.85</v>
      </c>
    </row>
    <row r="1164" spans="1:2" x14ac:dyDescent="0.3">
      <c r="A1164" s="1">
        <v>36767</v>
      </c>
      <c r="B1164">
        <v>1367.7</v>
      </c>
    </row>
    <row r="1165" spans="1:2" x14ac:dyDescent="0.3">
      <c r="A1165" s="1">
        <v>36768</v>
      </c>
      <c r="B1165">
        <v>1375.95</v>
      </c>
    </row>
    <row r="1166" spans="1:2" x14ac:dyDescent="0.3">
      <c r="A1166" s="1">
        <v>36769</v>
      </c>
      <c r="B1166">
        <v>1394.1</v>
      </c>
    </row>
    <row r="1167" spans="1:2" x14ac:dyDescent="0.3">
      <c r="A1167" s="1">
        <v>36773</v>
      </c>
      <c r="B1167">
        <v>1427.75</v>
      </c>
    </row>
    <row r="1168" spans="1:2" x14ac:dyDescent="0.3">
      <c r="A1168" s="1">
        <v>36774</v>
      </c>
      <c r="B1168">
        <v>1428.25</v>
      </c>
    </row>
    <row r="1169" spans="1:2" x14ac:dyDescent="0.3">
      <c r="A1169" s="1">
        <v>36775</v>
      </c>
      <c r="B1169">
        <v>1435.35</v>
      </c>
    </row>
    <row r="1170" spans="1:2" x14ac:dyDescent="0.3">
      <c r="A1170" s="1">
        <v>36776</v>
      </c>
      <c r="B1170">
        <v>1439.75</v>
      </c>
    </row>
    <row r="1171" spans="1:2" x14ac:dyDescent="0.3">
      <c r="A1171" s="1">
        <v>36777</v>
      </c>
      <c r="B1171">
        <v>1450.05</v>
      </c>
    </row>
    <row r="1172" spans="1:2" x14ac:dyDescent="0.3">
      <c r="A1172" s="1">
        <v>36780</v>
      </c>
      <c r="B1172">
        <v>1456.35</v>
      </c>
    </row>
    <row r="1173" spans="1:2" x14ac:dyDescent="0.3">
      <c r="A1173" s="1">
        <v>36781</v>
      </c>
      <c r="B1173">
        <v>1467.65</v>
      </c>
    </row>
    <row r="1174" spans="1:2" x14ac:dyDescent="0.3">
      <c r="A1174" s="1">
        <v>36782</v>
      </c>
      <c r="B1174">
        <v>1456.15</v>
      </c>
    </row>
    <row r="1175" spans="1:2" x14ac:dyDescent="0.3">
      <c r="A1175" s="1">
        <v>36783</v>
      </c>
      <c r="B1175">
        <v>1445.3</v>
      </c>
    </row>
    <row r="1176" spans="1:2" x14ac:dyDescent="0.3">
      <c r="A1176" s="1">
        <v>36784</v>
      </c>
      <c r="B1176">
        <v>1417.2</v>
      </c>
    </row>
    <row r="1177" spans="1:2" x14ac:dyDescent="0.3">
      <c r="A1177" s="1">
        <v>36787</v>
      </c>
      <c r="B1177">
        <v>1354.35</v>
      </c>
    </row>
    <row r="1178" spans="1:2" x14ac:dyDescent="0.3">
      <c r="A1178" s="1">
        <v>36788</v>
      </c>
      <c r="B1178">
        <v>1317</v>
      </c>
    </row>
    <row r="1179" spans="1:2" x14ac:dyDescent="0.3">
      <c r="A1179" s="1">
        <v>36789</v>
      </c>
      <c r="B1179">
        <v>1342.9</v>
      </c>
    </row>
    <row r="1180" spans="1:2" x14ac:dyDescent="0.3">
      <c r="A1180" s="1">
        <v>36790</v>
      </c>
      <c r="B1180">
        <v>1329.85</v>
      </c>
    </row>
    <row r="1181" spans="1:2" x14ac:dyDescent="0.3">
      <c r="A1181" s="1">
        <v>36791</v>
      </c>
      <c r="B1181">
        <v>1266.45</v>
      </c>
    </row>
    <row r="1182" spans="1:2" x14ac:dyDescent="0.3">
      <c r="A1182" s="1">
        <v>36794</v>
      </c>
      <c r="B1182">
        <v>1292.55</v>
      </c>
    </row>
    <row r="1183" spans="1:2" x14ac:dyDescent="0.3">
      <c r="A1183" s="1">
        <v>36795</v>
      </c>
      <c r="B1183">
        <v>1267.9000000000001</v>
      </c>
    </row>
    <row r="1184" spans="1:2" x14ac:dyDescent="0.3">
      <c r="A1184" s="1">
        <v>36796</v>
      </c>
      <c r="B1184">
        <v>1292.55</v>
      </c>
    </row>
    <row r="1185" spans="1:2" x14ac:dyDescent="0.3">
      <c r="A1185" s="1">
        <v>36797</v>
      </c>
      <c r="B1185">
        <v>1266.4000000000001</v>
      </c>
    </row>
    <row r="1186" spans="1:2" x14ac:dyDescent="0.3">
      <c r="A1186" s="1">
        <v>36798</v>
      </c>
      <c r="B1186">
        <v>1271.6500000000001</v>
      </c>
    </row>
    <row r="1187" spans="1:2" x14ac:dyDescent="0.3">
      <c r="A1187" s="1">
        <v>36802</v>
      </c>
      <c r="B1187">
        <v>1282</v>
      </c>
    </row>
    <row r="1188" spans="1:2" x14ac:dyDescent="0.3">
      <c r="A1188" s="1">
        <v>36803</v>
      </c>
      <c r="B1188">
        <v>1297.8</v>
      </c>
    </row>
    <row r="1189" spans="1:2" x14ac:dyDescent="0.3">
      <c r="A1189" s="1">
        <v>36804</v>
      </c>
      <c r="B1189">
        <v>1284.75</v>
      </c>
    </row>
    <row r="1190" spans="1:2" x14ac:dyDescent="0.3">
      <c r="A1190" s="1">
        <v>36805</v>
      </c>
      <c r="B1190">
        <v>1285</v>
      </c>
    </row>
    <row r="1191" spans="1:2" x14ac:dyDescent="0.3">
      <c r="A1191" s="1">
        <v>36808</v>
      </c>
      <c r="B1191">
        <v>1267.3</v>
      </c>
    </row>
    <row r="1192" spans="1:2" x14ac:dyDescent="0.3">
      <c r="A1192" s="1">
        <v>36809</v>
      </c>
      <c r="B1192">
        <v>1238.95</v>
      </c>
    </row>
    <row r="1193" spans="1:2" x14ac:dyDescent="0.3">
      <c r="A1193" s="1">
        <v>36810</v>
      </c>
      <c r="B1193">
        <v>1201.9000000000001</v>
      </c>
    </row>
    <row r="1194" spans="1:2" x14ac:dyDescent="0.3">
      <c r="A1194" s="1">
        <v>36811</v>
      </c>
      <c r="B1194">
        <v>1206.25</v>
      </c>
    </row>
    <row r="1195" spans="1:2" x14ac:dyDescent="0.3">
      <c r="A1195" s="1">
        <v>36812</v>
      </c>
      <c r="B1195">
        <v>1176.75</v>
      </c>
    </row>
    <row r="1196" spans="1:2" x14ac:dyDescent="0.3">
      <c r="A1196" s="1">
        <v>36815</v>
      </c>
      <c r="B1196">
        <v>1175.45</v>
      </c>
    </row>
    <row r="1197" spans="1:2" x14ac:dyDescent="0.3">
      <c r="A1197" s="1">
        <v>36816</v>
      </c>
      <c r="B1197">
        <v>1158.05</v>
      </c>
    </row>
    <row r="1198" spans="1:2" x14ac:dyDescent="0.3">
      <c r="A1198" s="1">
        <v>36817</v>
      </c>
      <c r="B1198">
        <v>1136</v>
      </c>
    </row>
    <row r="1199" spans="1:2" x14ac:dyDescent="0.3">
      <c r="A1199" s="1">
        <v>36818</v>
      </c>
      <c r="B1199">
        <v>1166.1500000000001</v>
      </c>
    </row>
    <row r="1200" spans="1:2" x14ac:dyDescent="0.3">
      <c r="A1200" s="1">
        <v>36819</v>
      </c>
      <c r="B1200">
        <v>1172</v>
      </c>
    </row>
    <row r="1201" spans="1:2" x14ac:dyDescent="0.3">
      <c r="A1201" s="1">
        <v>36822</v>
      </c>
      <c r="B1201">
        <v>1143.95</v>
      </c>
    </row>
    <row r="1202" spans="1:2" x14ac:dyDescent="0.3">
      <c r="A1202" s="1">
        <v>36823</v>
      </c>
      <c r="B1202">
        <v>1152.45</v>
      </c>
    </row>
    <row r="1203" spans="1:2" x14ac:dyDescent="0.3">
      <c r="A1203" s="1">
        <v>36824</v>
      </c>
      <c r="B1203">
        <v>1183.9000000000001</v>
      </c>
    </row>
    <row r="1204" spans="1:2" x14ac:dyDescent="0.3">
      <c r="A1204" s="1">
        <v>36825</v>
      </c>
      <c r="B1204">
        <v>1186.3</v>
      </c>
    </row>
    <row r="1205" spans="1:2" x14ac:dyDescent="0.3">
      <c r="A1205" s="1">
        <v>36826</v>
      </c>
      <c r="B1205">
        <v>1178.7</v>
      </c>
    </row>
    <row r="1206" spans="1:2" x14ac:dyDescent="0.3">
      <c r="A1206" s="1">
        <v>36829</v>
      </c>
      <c r="B1206">
        <v>1167.1500000000001</v>
      </c>
    </row>
    <row r="1207" spans="1:2" x14ac:dyDescent="0.3">
      <c r="A1207" s="1">
        <v>36830</v>
      </c>
      <c r="B1207">
        <v>1172.75</v>
      </c>
    </row>
    <row r="1208" spans="1:2" x14ac:dyDescent="0.3">
      <c r="A1208" s="1">
        <v>36831</v>
      </c>
      <c r="B1208">
        <v>1200.8</v>
      </c>
    </row>
    <row r="1209" spans="1:2" x14ac:dyDescent="0.3">
      <c r="A1209" s="1">
        <v>36832</v>
      </c>
      <c r="B1209">
        <v>1224.8499999999999</v>
      </c>
    </row>
    <row r="1210" spans="1:2" x14ac:dyDescent="0.3">
      <c r="A1210" s="1">
        <v>36833</v>
      </c>
      <c r="B1210">
        <v>1242.05</v>
      </c>
    </row>
    <row r="1211" spans="1:2" x14ac:dyDescent="0.3">
      <c r="A1211" s="1">
        <v>36836</v>
      </c>
      <c r="B1211">
        <v>1240.25</v>
      </c>
    </row>
    <row r="1212" spans="1:2" x14ac:dyDescent="0.3">
      <c r="A1212" s="1">
        <v>36837</v>
      </c>
      <c r="B1212">
        <v>1246.75</v>
      </c>
    </row>
    <row r="1213" spans="1:2" x14ac:dyDescent="0.3">
      <c r="A1213" s="1">
        <v>36838</v>
      </c>
      <c r="B1213">
        <v>1266.8</v>
      </c>
    </row>
    <row r="1214" spans="1:2" x14ac:dyDescent="0.3">
      <c r="A1214" s="1">
        <v>36839</v>
      </c>
      <c r="B1214">
        <v>1269.95</v>
      </c>
    </row>
    <row r="1215" spans="1:2" x14ac:dyDescent="0.3">
      <c r="A1215" s="1">
        <v>36840</v>
      </c>
      <c r="B1215">
        <v>1239.55</v>
      </c>
    </row>
    <row r="1216" spans="1:2" x14ac:dyDescent="0.3">
      <c r="A1216" s="1">
        <v>36843</v>
      </c>
      <c r="B1216">
        <v>1208.05</v>
      </c>
    </row>
    <row r="1217" spans="1:2" x14ac:dyDescent="0.3">
      <c r="A1217" s="1">
        <v>36844</v>
      </c>
      <c r="B1217">
        <v>1242.8499999999999</v>
      </c>
    </row>
    <row r="1218" spans="1:2" x14ac:dyDescent="0.3">
      <c r="A1218" s="1">
        <v>36845</v>
      </c>
      <c r="B1218">
        <v>1247.05</v>
      </c>
    </row>
    <row r="1219" spans="1:2" x14ac:dyDescent="0.3">
      <c r="A1219" s="1">
        <v>36846</v>
      </c>
      <c r="B1219">
        <v>1233.25</v>
      </c>
    </row>
    <row r="1220" spans="1:2" x14ac:dyDescent="0.3">
      <c r="A1220" s="1">
        <v>36847</v>
      </c>
      <c r="B1220">
        <v>1236</v>
      </c>
    </row>
    <row r="1221" spans="1:2" x14ac:dyDescent="0.3">
      <c r="A1221" s="1">
        <v>36850</v>
      </c>
      <c r="B1221">
        <v>1237.5999999999999</v>
      </c>
    </row>
    <row r="1222" spans="1:2" x14ac:dyDescent="0.3">
      <c r="A1222" s="1">
        <v>36851</v>
      </c>
      <c r="B1222">
        <v>1235</v>
      </c>
    </row>
    <row r="1223" spans="1:2" x14ac:dyDescent="0.3">
      <c r="A1223" s="1">
        <v>36852</v>
      </c>
      <c r="B1223">
        <v>1222.3499999999999</v>
      </c>
    </row>
    <row r="1224" spans="1:2" x14ac:dyDescent="0.3">
      <c r="A1224" s="1">
        <v>36853</v>
      </c>
      <c r="B1224">
        <v>1216</v>
      </c>
    </row>
    <row r="1225" spans="1:2" x14ac:dyDescent="0.3">
      <c r="A1225" s="1">
        <v>36854</v>
      </c>
      <c r="B1225">
        <v>1225.2</v>
      </c>
    </row>
    <row r="1226" spans="1:2" x14ac:dyDescent="0.3">
      <c r="A1226" s="1">
        <v>36857</v>
      </c>
      <c r="B1226">
        <v>1252.9000000000001</v>
      </c>
    </row>
    <row r="1227" spans="1:2" x14ac:dyDescent="0.3">
      <c r="A1227" s="1">
        <v>36858</v>
      </c>
      <c r="B1227">
        <v>1272.75</v>
      </c>
    </row>
    <row r="1228" spans="1:2" x14ac:dyDescent="0.3">
      <c r="A1228" s="1">
        <v>36859</v>
      </c>
      <c r="B1228">
        <v>1264.75</v>
      </c>
    </row>
    <row r="1229" spans="1:2" x14ac:dyDescent="0.3">
      <c r="A1229" s="1">
        <v>36860</v>
      </c>
      <c r="B1229">
        <v>1268.1500000000001</v>
      </c>
    </row>
    <row r="1230" spans="1:2" x14ac:dyDescent="0.3">
      <c r="A1230" s="1">
        <v>36861</v>
      </c>
      <c r="B1230">
        <v>1276.2</v>
      </c>
    </row>
    <row r="1231" spans="1:2" x14ac:dyDescent="0.3">
      <c r="A1231" s="1">
        <v>36864</v>
      </c>
      <c r="B1231">
        <v>1275.5999999999999</v>
      </c>
    </row>
    <row r="1232" spans="1:2" x14ac:dyDescent="0.3">
      <c r="A1232" s="1">
        <v>36865</v>
      </c>
      <c r="B1232">
        <v>1284.6500000000001</v>
      </c>
    </row>
    <row r="1233" spans="1:2" x14ac:dyDescent="0.3">
      <c r="A1233" s="1">
        <v>36866</v>
      </c>
      <c r="B1233">
        <v>1298.55</v>
      </c>
    </row>
    <row r="1234" spans="1:2" x14ac:dyDescent="0.3">
      <c r="A1234" s="1">
        <v>36867</v>
      </c>
      <c r="B1234">
        <v>1302.5</v>
      </c>
    </row>
    <row r="1235" spans="1:2" x14ac:dyDescent="0.3">
      <c r="A1235" s="1">
        <v>36868</v>
      </c>
      <c r="B1235">
        <v>1313.7</v>
      </c>
    </row>
    <row r="1236" spans="1:2" x14ac:dyDescent="0.3">
      <c r="A1236" s="1">
        <v>36871</v>
      </c>
      <c r="B1236">
        <v>1332.15</v>
      </c>
    </row>
    <row r="1237" spans="1:2" x14ac:dyDescent="0.3">
      <c r="A1237" s="1">
        <v>36872</v>
      </c>
      <c r="B1237">
        <v>1333.35</v>
      </c>
    </row>
    <row r="1238" spans="1:2" x14ac:dyDescent="0.3">
      <c r="A1238" s="1">
        <v>36873</v>
      </c>
      <c r="B1238">
        <v>1354.3</v>
      </c>
    </row>
    <row r="1239" spans="1:2" x14ac:dyDescent="0.3">
      <c r="A1239" s="1">
        <v>36874</v>
      </c>
      <c r="B1239">
        <v>1349.35</v>
      </c>
    </row>
    <row r="1240" spans="1:2" x14ac:dyDescent="0.3">
      <c r="A1240" s="1">
        <v>36875</v>
      </c>
      <c r="B1240">
        <v>1312.6</v>
      </c>
    </row>
    <row r="1241" spans="1:2" x14ac:dyDescent="0.3">
      <c r="A1241" s="1">
        <v>36878</v>
      </c>
      <c r="B1241">
        <v>1317.6</v>
      </c>
    </row>
    <row r="1242" spans="1:2" x14ac:dyDescent="0.3">
      <c r="A1242" s="1">
        <v>36879</v>
      </c>
      <c r="B1242">
        <v>1310.5</v>
      </c>
    </row>
    <row r="1243" spans="1:2" x14ac:dyDescent="0.3">
      <c r="A1243" s="1">
        <v>36880</v>
      </c>
      <c r="B1243">
        <v>1295.25</v>
      </c>
    </row>
    <row r="1244" spans="1:2" x14ac:dyDescent="0.3">
      <c r="A1244" s="1">
        <v>36881</v>
      </c>
      <c r="B1244">
        <v>1277.4000000000001</v>
      </c>
    </row>
    <row r="1245" spans="1:2" x14ac:dyDescent="0.3">
      <c r="A1245" s="1">
        <v>36882</v>
      </c>
      <c r="B1245">
        <v>1242</v>
      </c>
    </row>
    <row r="1246" spans="1:2" x14ac:dyDescent="0.3">
      <c r="A1246" s="1">
        <v>36886</v>
      </c>
      <c r="B1246">
        <v>1212</v>
      </c>
    </row>
    <row r="1247" spans="1:2" x14ac:dyDescent="0.3">
      <c r="A1247" s="1">
        <v>36887</v>
      </c>
      <c r="B1247">
        <v>1228.3</v>
      </c>
    </row>
    <row r="1248" spans="1:2" x14ac:dyDescent="0.3">
      <c r="A1248" s="1">
        <v>36888</v>
      </c>
      <c r="B1248">
        <v>1248.95</v>
      </c>
    </row>
    <row r="1249" spans="1:2" x14ac:dyDescent="0.3">
      <c r="A1249" s="1">
        <v>36889</v>
      </c>
      <c r="B1249">
        <v>1263.55</v>
      </c>
    </row>
    <row r="1250" spans="1:2" x14ac:dyDescent="0.3">
      <c r="A1250" s="1">
        <v>36892</v>
      </c>
      <c r="B1250">
        <v>1254.3</v>
      </c>
    </row>
    <row r="1251" spans="1:2" x14ac:dyDescent="0.3">
      <c r="A1251" s="1">
        <v>36893</v>
      </c>
      <c r="B1251">
        <v>1271.8</v>
      </c>
    </row>
    <row r="1252" spans="1:2" x14ac:dyDescent="0.3">
      <c r="A1252" s="1">
        <v>36894</v>
      </c>
      <c r="B1252">
        <v>1291.25</v>
      </c>
    </row>
    <row r="1253" spans="1:2" x14ac:dyDescent="0.3">
      <c r="A1253" s="1">
        <v>36895</v>
      </c>
      <c r="B1253">
        <v>1307.6500000000001</v>
      </c>
    </row>
    <row r="1254" spans="1:2" x14ac:dyDescent="0.3">
      <c r="A1254" s="1">
        <v>36896</v>
      </c>
      <c r="B1254">
        <v>1327.25</v>
      </c>
    </row>
    <row r="1255" spans="1:2" x14ac:dyDescent="0.3">
      <c r="A1255" s="1">
        <v>36899</v>
      </c>
      <c r="B1255">
        <v>1309.25</v>
      </c>
    </row>
    <row r="1256" spans="1:2" x14ac:dyDescent="0.3">
      <c r="A1256" s="1">
        <v>36900</v>
      </c>
      <c r="B1256">
        <v>1311.65</v>
      </c>
    </row>
    <row r="1257" spans="1:2" x14ac:dyDescent="0.3">
      <c r="A1257" s="1">
        <v>36901</v>
      </c>
      <c r="B1257">
        <v>1287.3</v>
      </c>
    </row>
    <row r="1258" spans="1:2" x14ac:dyDescent="0.3">
      <c r="A1258" s="1">
        <v>36902</v>
      </c>
      <c r="B1258">
        <v>1280.4000000000001</v>
      </c>
    </row>
    <row r="1259" spans="1:2" x14ac:dyDescent="0.3">
      <c r="A1259" s="1">
        <v>36903</v>
      </c>
      <c r="B1259">
        <v>1286.75</v>
      </c>
    </row>
    <row r="1260" spans="1:2" x14ac:dyDescent="0.3">
      <c r="A1260" s="1">
        <v>36906</v>
      </c>
      <c r="B1260">
        <v>1286.75</v>
      </c>
    </row>
    <row r="1261" spans="1:2" x14ac:dyDescent="0.3">
      <c r="A1261" s="1">
        <v>36907</v>
      </c>
      <c r="B1261">
        <v>1293.05</v>
      </c>
    </row>
    <row r="1262" spans="1:2" x14ac:dyDescent="0.3">
      <c r="A1262" s="1">
        <v>36908</v>
      </c>
      <c r="B1262">
        <v>1297.9000000000001</v>
      </c>
    </row>
    <row r="1263" spans="1:2" x14ac:dyDescent="0.3">
      <c r="A1263" s="1">
        <v>36909</v>
      </c>
      <c r="B1263">
        <v>1305.95</v>
      </c>
    </row>
    <row r="1264" spans="1:2" x14ac:dyDescent="0.3">
      <c r="A1264" s="1">
        <v>36910</v>
      </c>
      <c r="B1264">
        <v>1329.1</v>
      </c>
    </row>
    <row r="1265" spans="1:2" x14ac:dyDescent="0.3">
      <c r="A1265" s="1">
        <v>36913</v>
      </c>
      <c r="B1265">
        <v>1348</v>
      </c>
    </row>
    <row r="1266" spans="1:2" x14ac:dyDescent="0.3">
      <c r="A1266" s="1">
        <v>36914</v>
      </c>
      <c r="B1266">
        <v>1355.2</v>
      </c>
    </row>
    <row r="1267" spans="1:2" x14ac:dyDescent="0.3">
      <c r="A1267" s="1">
        <v>36915</v>
      </c>
      <c r="B1267">
        <v>1365.95</v>
      </c>
    </row>
    <row r="1268" spans="1:2" x14ac:dyDescent="0.3">
      <c r="A1268" s="1">
        <v>36916</v>
      </c>
      <c r="B1268">
        <v>1370.1</v>
      </c>
    </row>
    <row r="1269" spans="1:2" x14ac:dyDescent="0.3">
      <c r="A1269" s="1">
        <v>36920</v>
      </c>
      <c r="B1269">
        <v>1342.05</v>
      </c>
    </row>
    <row r="1270" spans="1:2" x14ac:dyDescent="0.3">
      <c r="A1270" s="1">
        <v>36921</v>
      </c>
      <c r="B1270">
        <v>1379.7</v>
      </c>
    </row>
    <row r="1271" spans="1:2" x14ac:dyDescent="0.3">
      <c r="A1271" s="1">
        <v>36922</v>
      </c>
      <c r="B1271">
        <v>1371.7</v>
      </c>
    </row>
    <row r="1272" spans="1:2" x14ac:dyDescent="0.3">
      <c r="A1272" s="1">
        <v>36923</v>
      </c>
      <c r="B1272">
        <v>1359.15</v>
      </c>
    </row>
    <row r="1273" spans="1:2" x14ac:dyDescent="0.3">
      <c r="A1273" s="1">
        <v>36924</v>
      </c>
      <c r="B1273">
        <v>1378.85</v>
      </c>
    </row>
    <row r="1274" spans="1:2" x14ac:dyDescent="0.3">
      <c r="A1274" s="1">
        <v>36927</v>
      </c>
      <c r="B1274">
        <v>1382.6</v>
      </c>
    </row>
    <row r="1275" spans="1:2" x14ac:dyDescent="0.3">
      <c r="A1275" s="1">
        <v>36928</v>
      </c>
      <c r="B1275">
        <v>1387.1</v>
      </c>
    </row>
    <row r="1276" spans="1:2" x14ac:dyDescent="0.3">
      <c r="A1276" s="1">
        <v>36929</v>
      </c>
      <c r="B1276">
        <v>1370.8</v>
      </c>
    </row>
    <row r="1277" spans="1:2" x14ac:dyDescent="0.3">
      <c r="A1277" s="1">
        <v>36930</v>
      </c>
      <c r="B1277">
        <v>1395.5</v>
      </c>
    </row>
    <row r="1278" spans="1:2" x14ac:dyDescent="0.3">
      <c r="A1278" s="1">
        <v>36931</v>
      </c>
      <c r="B1278">
        <v>1405.7</v>
      </c>
    </row>
    <row r="1279" spans="1:2" x14ac:dyDescent="0.3">
      <c r="A1279" s="1">
        <v>36934</v>
      </c>
      <c r="B1279">
        <v>1402.2</v>
      </c>
    </row>
    <row r="1280" spans="1:2" x14ac:dyDescent="0.3">
      <c r="A1280" s="1">
        <v>36935</v>
      </c>
      <c r="B1280">
        <v>1391.2</v>
      </c>
    </row>
    <row r="1281" spans="1:2" x14ac:dyDescent="0.3">
      <c r="A1281" s="1">
        <v>36936</v>
      </c>
      <c r="B1281">
        <v>1393.35</v>
      </c>
    </row>
    <row r="1282" spans="1:2" x14ac:dyDescent="0.3">
      <c r="A1282" s="1">
        <v>36937</v>
      </c>
      <c r="B1282">
        <v>1416.7</v>
      </c>
    </row>
    <row r="1283" spans="1:2" x14ac:dyDescent="0.3">
      <c r="A1283" s="1">
        <v>36938</v>
      </c>
      <c r="B1283">
        <v>1381.35</v>
      </c>
    </row>
    <row r="1284" spans="1:2" x14ac:dyDescent="0.3">
      <c r="A1284" s="1">
        <v>36941</v>
      </c>
      <c r="B1284">
        <v>1384.8</v>
      </c>
    </row>
    <row r="1285" spans="1:2" x14ac:dyDescent="0.3">
      <c r="A1285" s="1">
        <v>36942</v>
      </c>
      <c r="B1285">
        <v>1383.85</v>
      </c>
    </row>
    <row r="1286" spans="1:2" x14ac:dyDescent="0.3">
      <c r="A1286" s="1">
        <v>36943</v>
      </c>
      <c r="B1286">
        <v>1370.1</v>
      </c>
    </row>
    <row r="1287" spans="1:2" x14ac:dyDescent="0.3">
      <c r="A1287" s="1">
        <v>36944</v>
      </c>
      <c r="B1287">
        <v>1355.1</v>
      </c>
    </row>
    <row r="1288" spans="1:2" x14ac:dyDescent="0.3">
      <c r="A1288" s="1">
        <v>36945</v>
      </c>
      <c r="B1288">
        <v>1320.45</v>
      </c>
    </row>
    <row r="1289" spans="1:2" x14ac:dyDescent="0.3">
      <c r="A1289" s="1">
        <v>36948</v>
      </c>
      <c r="B1289">
        <v>1312.4</v>
      </c>
    </row>
    <row r="1290" spans="1:2" x14ac:dyDescent="0.3">
      <c r="A1290" s="1">
        <v>36949</v>
      </c>
      <c r="B1290">
        <v>1295.55</v>
      </c>
    </row>
    <row r="1291" spans="1:2" x14ac:dyDescent="0.3">
      <c r="A1291" s="1">
        <v>36950</v>
      </c>
      <c r="B1291">
        <v>1351.4</v>
      </c>
    </row>
    <row r="1292" spans="1:2" x14ac:dyDescent="0.3">
      <c r="A1292" s="1">
        <v>36951</v>
      </c>
      <c r="B1292">
        <v>1358.05</v>
      </c>
    </row>
    <row r="1293" spans="1:2" x14ac:dyDescent="0.3">
      <c r="A1293" s="1">
        <v>36952</v>
      </c>
      <c r="B1293">
        <v>1306.3499999999999</v>
      </c>
    </row>
    <row r="1294" spans="1:2" x14ac:dyDescent="0.3">
      <c r="A1294" s="1">
        <v>36955</v>
      </c>
      <c r="B1294">
        <v>1271.45</v>
      </c>
    </row>
    <row r="1295" spans="1:2" x14ac:dyDescent="0.3">
      <c r="A1295" s="1">
        <v>36957</v>
      </c>
      <c r="B1295">
        <v>1290.5</v>
      </c>
    </row>
    <row r="1296" spans="1:2" x14ac:dyDescent="0.3">
      <c r="A1296" s="1">
        <v>36958</v>
      </c>
      <c r="B1296">
        <v>1292.8499999999999</v>
      </c>
    </row>
    <row r="1297" spans="1:2" x14ac:dyDescent="0.3">
      <c r="A1297" s="1">
        <v>36959</v>
      </c>
      <c r="B1297">
        <v>1254.75</v>
      </c>
    </row>
    <row r="1298" spans="1:2" x14ac:dyDescent="0.3">
      <c r="A1298" s="1">
        <v>36962</v>
      </c>
      <c r="B1298">
        <v>1197.95</v>
      </c>
    </row>
    <row r="1299" spans="1:2" x14ac:dyDescent="0.3">
      <c r="A1299" s="1">
        <v>36963</v>
      </c>
      <c r="B1299">
        <v>1124.7</v>
      </c>
    </row>
    <row r="1300" spans="1:2" x14ac:dyDescent="0.3">
      <c r="A1300" s="1">
        <v>36964</v>
      </c>
      <c r="B1300">
        <v>1194.2</v>
      </c>
    </row>
    <row r="1301" spans="1:2" x14ac:dyDescent="0.3">
      <c r="A1301" s="1">
        <v>36965</v>
      </c>
      <c r="B1301">
        <v>1217.1500000000001</v>
      </c>
    </row>
    <row r="1302" spans="1:2" x14ac:dyDescent="0.3">
      <c r="A1302" s="1">
        <v>36966</v>
      </c>
      <c r="B1302">
        <v>1193.55</v>
      </c>
    </row>
    <row r="1303" spans="1:2" x14ac:dyDescent="0.3">
      <c r="A1303" s="1">
        <v>36969</v>
      </c>
      <c r="B1303">
        <v>1186.7</v>
      </c>
    </row>
    <row r="1304" spans="1:2" x14ac:dyDescent="0.3">
      <c r="A1304" s="1">
        <v>36970</v>
      </c>
      <c r="B1304">
        <v>1170.95</v>
      </c>
    </row>
    <row r="1305" spans="1:2" x14ac:dyDescent="0.3">
      <c r="A1305" s="1">
        <v>36971</v>
      </c>
      <c r="B1305">
        <v>1207.0999999999999</v>
      </c>
    </row>
    <row r="1306" spans="1:2" x14ac:dyDescent="0.3">
      <c r="A1306" s="1">
        <v>36972</v>
      </c>
      <c r="B1306">
        <v>1187.55</v>
      </c>
    </row>
    <row r="1307" spans="1:2" x14ac:dyDescent="0.3">
      <c r="A1307" s="1">
        <v>36973</v>
      </c>
      <c r="B1307">
        <v>1161.3</v>
      </c>
    </row>
    <row r="1308" spans="1:2" x14ac:dyDescent="0.3">
      <c r="A1308" s="1">
        <v>36976</v>
      </c>
      <c r="B1308">
        <v>1161.5</v>
      </c>
    </row>
    <row r="1309" spans="1:2" x14ac:dyDescent="0.3">
      <c r="A1309" s="1">
        <v>36977</v>
      </c>
      <c r="B1309">
        <v>1177.75</v>
      </c>
    </row>
    <row r="1310" spans="1:2" x14ac:dyDescent="0.3">
      <c r="A1310" s="1">
        <v>36978</v>
      </c>
      <c r="B1310">
        <v>1206.2</v>
      </c>
    </row>
    <row r="1311" spans="1:2" x14ac:dyDescent="0.3">
      <c r="A1311" s="1">
        <v>36979</v>
      </c>
      <c r="B1311">
        <v>1195.0999999999999</v>
      </c>
    </row>
    <row r="1312" spans="1:2" x14ac:dyDescent="0.3">
      <c r="A1312" s="1">
        <v>36980</v>
      </c>
      <c r="B1312">
        <v>1148.2</v>
      </c>
    </row>
    <row r="1313" spans="1:2" x14ac:dyDescent="0.3">
      <c r="A1313" s="1">
        <v>36983</v>
      </c>
      <c r="B1313">
        <v>1138.0999999999999</v>
      </c>
    </row>
    <row r="1314" spans="1:2" x14ac:dyDescent="0.3">
      <c r="A1314" s="1">
        <v>36984</v>
      </c>
      <c r="B1314">
        <v>1149.25</v>
      </c>
    </row>
    <row r="1315" spans="1:2" x14ac:dyDescent="0.3">
      <c r="A1315" s="1">
        <v>36985</v>
      </c>
      <c r="B1315">
        <v>1136.6500000000001</v>
      </c>
    </row>
    <row r="1316" spans="1:2" x14ac:dyDescent="0.3">
      <c r="A1316" s="1">
        <v>36987</v>
      </c>
      <c r="B1316">
        <v>1139.5999999999999</v>
      </c>
    </row>
    <row r="1317" spans="1:2" x14ac:dyDescent="0.3">
      <c r="A1317" s="1">
        <v>36990</v>
      </c>
      <c r="B1317">
        <v>1128.3499999999999</v>
      </c>
    </row>
    <row r="1318" spans="1:2" x14ac:dyDescent="0.3">
      <c r="A1318" s="1">
        <v>36991</v>
      </c>
      <c r="B1318">
        <v>1103.05</v>
      </c>
    </row>
    <row r="1319" spans="1:2" x14ac:dyDescent="0.3">
      <c r="A1319" s="1">
        <v>36992</v>
      </c>
      <c r="B1319">
        <v>1066.8</v>
      </c>
    </row>
    <row r="1320" spans="1:2" x14ac:dyDescent="0.3">
      <c r="A1320" s="1">
        <v>36993</v>
      </c>
      <c r="B1320">
        <v>1024.9000000000001</v>
      </c>
    </row>
    <row r="1321" spans="1:2" x14ac:dyDescent="0.3">
      <c r="A1321" s="1">
        <v>36997</v>
      </c>
      <c r="B1321">
        <v>1044.5999999999999</v>
      </c>
    </row>
    <row r="1322" spans="1:2" x14ac:dyDescent="0.3">
      <c r="A1322" s="1">
        <v>36998</v>
      </c>
      <c r="B1322">
        <v>1067</v>
      </c>
    </row>
    <row r="1323" spans="1:2" x14ac:dyDescent="0.3">
      <c r="A1323" s="1">
        <v>36999</v>
      </c>
      <c r="B1323">
        <v>1103.4000000000001</v>
      </c>
    </row>
    <row r="1324" spans="1:2" x14ac:dyDescent="0.3">
      <c r="A1324" s="1">
        <v>37000</v>
      </c>
      <c r="B1324">
        <v>1144.45</v>
      </c>
    </row>
    <row r="1325" spans="1:2" x14ac:dyDescent="0.3">
      <c r="A1325" s="1">
        <v>37001</v>
      </c>
      <c r="B1325">
        <v>1144</v>
      </c>
    </row>
    <row r="1326" spans="1:2" x14ac:dyDescent="0.3">
      <c r="A1326" s="1">
        <v>37004</v>
      </c>
      <c r="B1326">
        <v>1149.75</v>
      </c>
    </row>
    <row r="1327" spans="1:2" x14ac:dyDescent="0.3">
      <c r="A1327" s="1">
        <v>37005</v>
      </c>
      <c r="B1327">
        <v>1146.3</v>
      </c>
    </row>
    <row r="1328" spans="1:2" x14ac:dyDescent="0.3">
      <c r="A1328" s="1">
        <v>37006</v>
      </c>
      <c r="B1328">
        <v>1155.3499999999999</v>
      </c>
    </row>
    <row r="1329" spans="1:2" x14ac:dyDescent="0.3">
      <c r="A1329" s="1">
        <v>37007</v>
      </c>
      <c r="B1329">
        <v>1143.75</v>
      </c>
    </row>
    <row r="1330" spans="1:2" x14ac:dyDescent="0.3">
      <c r="A1330" s="1">
        <v>37008</v>
      </c>
      <c r="B1330">
        <v>1101.3</v>
      </c>
    </row>
    <row r="1331" spans="1:2" x14ac:dyDescent="0.3">
      <c r="A1331" s="1">
        <v>37011</v>
      </c>
      <c r="B1331">
        <v>1125.25</v>
      </c>
    </row>
    <row r="1332" spans="1:2" x14ac:dyDescent="0.3">
      <c r="A1332" s="1">
        <v>37013</v>
      </c>
      <c r="B1332">
        <v>1137.2</v>
      </c>
    </row>
    <row r="1333" spans="1:2" x14ac:dyDescent="0.3">
      <c r="A1333" s="1">
        <v>37014</v>
      </c>
      <c r="B1333">
        <v>1122.05</v>
      </c>
    </row>
    <row r="1334" spans="1:2" x14ac:dyDescent="0.3">
      <c r="A1334" s="1">
        <v>37015</v>
      </c>
      <c r="B1334">
        <v>1130.05</v>
      </c>
    </row>
    <row r="1335" spans="1:2" x14ac:dyDescent="0.3">
      <c r="A1335" s="1">
        <v>37018</v>
      </c>
      <c r="B1335">
        <v>1139.2</v>
      </c>
    </row>
    <row r="1336" spans="1:2" x14ac:dyDescent="0.3">
      <c r="A1336" s="1">
        <v>37019</v>
      </c>
      <c r="B1336">
        <v>1148.95</v>
      </c>
    </row>
    <row r="1337" spans="1:2" x14ac:dyDescent="0.3">
      <c r="A1337" s="1">
        <v>37020</v>
      </c>
      <c r="B1337">
        <v>1149.25</v>
      </c>
    </row>
    <row r="1338" spans="1:2" x14ac:dyDescent="0.3">
      <c r="A1338" s="1">
        <v>37021</v>
      </c>
      <c r="B1338">
        <v>1144.95</v>
      </c>
    </row>
    <row r="1339" spans="1:2" x14ac:dyDescent="0.3">
      <c r="A1339" s="1">
        <v>37022</v>
      </c>
      <c r="B1339">
        <v>1140.5</v>
      </c>
    </row>
    <row r="1340" spans="1:2" x14ac:dyDescent="0.3">
      <c r="A1340" s="1">
        <v>37025</v>
      </c>
      <c r="B1340">
        <v>1140.8</v>
      </c>
    </row>
    <row r="1341" spans="1:2" x14ac:dyDescent="0.3">
      <c r="A1341" s="1">
        <v>37026</v>
      </c>
      <c r="B1341">
        <v>1145.3</v>
      </c>
    </row>
    <row r="1342" spans="1:2" x14ac:dyDescent="0.3">
      <c r="A1342" s="1">
        <v>37027</v>
      </c>
      <c r="B1342">
        <v>1151.1500000000001</v>
      </c>
    </row>
    <row r="1343" spans="1:2" x14ac:dyDescent="0.3">
      <c r="A1343" s="1">
        <v>37028</v>
      </c>
      <c r="B1343">
        <v>1174.95</v>
      </c>
    </row>
    <row r="1344" spans="1:2" x14ac:dyDescent="0.3">
      <c r="A1344" s="1">
        <v>37029</v>
      </c>
      <c r="B1344">
        <v>1172.8</v>
      </c>
    </row>
    <row r="1345" spans="1:2" x14ac:dyDescent="0.3">
      <c r="A1345" s="1">
        <v>37032</v>
      </c>
      <c r="B1345">
        <v>1169.45</v>
      </c>
    </row>
    <row r="1346" spans="1:2" x14ac:dyDescent="0.3">
      <c r="A1346" s="1">
        <v>37033</v>
      </c>
      <c r="B1346">
        <v>1168.0999999999999</v>
      </c>
    </row>
    <row r="1347" spans="1:2" x14ac:dyDescent="0.3">
      <c r="A1347" s="1">
        <v>37034</v>
      </c>
      <c r="B1347">
        <v>1179.0999999999999</v>
      </c>
    </row>
    <row r="1348" spans="1:2" x14ac:dyDescent="0.3">
      <c r="A1348" s="1">
        <v>37035</v>
      </c>
      <c r="B1348">
        <v>1181.8499999999999</v>
      </c>
    </row>
    <row r="1349" spans="1:2" x14ac:dyDescent="0.3">
      <c r="A1349" s="1">
        <v>37036</v>
      </c>
      <c r="B1349">
        <v>1174.9000000000001</v>
      </c>
    </row>
    <row r="1350" spans="1:2" x14ac:dyDescent="0.3">
      <c r="A1350" s="1">
        <v>37039</v>
      </c>
      <c r="B1350">
        <v>1193.2</v>
      </c>
    </row>
    <row r="1351" spans="1:2" x14ac:dyDescent="0.3">
      <c r="A1351" s="1">
        <v>37040</v>
      </c>
      <c r="B1351">
        <v>1198.45</v>
      </c>
    </row>
    <row r="1352" spans="1:2" x14ac:dyDescent="0.3">
      <c r="A1352" s="1">
        <v>37041</v>
      </c>
      <c r="B1352">
        <v>1177.55</v>
      </c>
    </row>
    <row r="1353" spans="1:2" x14ac:dyDescent="0.3">
      <c r="A1353" s="1">
        <v>37042</v>
      </c>
      <c r="B1353">
        <v>1167.9000000000001</v>
      </c>
    </row>
    <row r="1354" spans="1:2" x14ac:dyDescent="0.3">
      <c r="A1354" s="1">
        <v>37043</v>
      </c>
      <c r="B1354">
        <v>1148.05</v>
      </c>
    </row>
    <row r="1355" spans="1:2" x14ac:dyDescent="0.3">
      <c r="A1355" s="1">
        <v>37046</v>
      </c>
      <c r="B1355">
        <v>1127.2</v>
      </c>
    </row>
    <row r="1356" spans="1:2" x14ac:dyDescent="0.3">
      <c r="A1356" s="1">
        <v>37047</v>
      </c>
      <c r="B1356">
        <v>1115.5999999999999</v>
      </c>
    </row>
    <row r="1357" spans="1:2" x14ac:dyDescent="0.3">
      <c r="A1357" s="1">
        <v>37048</v>
      </c>
      <c r="B1357">
        <v>1115.7</v>
      </c>
    </row>
    <row r="1358" spans="1:2" x14ac:dyDescent="0.3">
      <c r="A1358" s="1">
        <v>37049</v>
      </c>
      <c r="B1358">
        <v>1112.3499999999999</v>
      </c>
    </row>
    <row r="1359" spans="1:2" x14ac:dyDescent="0.3">
      <c r="A1359" s="1">
        <v>37050</v>
      </c>
      <c r="B1359">
        <v>1126.5999999999999</v>
      </c>
    </row>
    <row r="1360" spans="1:2" x14ac:dyDescent="0.3">
      <c r="A1360" s="1">
        <v>37053</v>
      </c>
      <c r="B1360">
        <v>1131.0999999999999</v>
      </c>
    </row>
    <row r="1361" spans="1:2" x14ac:dyDescent="0.3">
      <c r="A1361" s="1">
        <v>37054</v>
      </c>
      <c r="B1361">
        <v>1127.1500000000001</v>
      </c>
    </row>
    <row r="1362" spans="1:2" x14ac:dyDescent="0.3">
      <c r="A1362" s="1">
        <v>37055</v>
      </c>
      <c r="B1362">
        <v>1129</v>
      </c>
    </row>
    <row r="1363" spans="1:2" x14ac:dyDescent="0.3">
      <c r="A1363" s="1">
        <v>37056</v>
      </c>
      <c r="B1363">
        <v>1112.75</v>
      </c>
    </row>
    <row r="1364" spans="1:2" x14ac:dyDescent="0.3">
      <c r="A1364" s="1">
        <v>37057</v>
      </c>
      <c r="B1364">
        <v>1087.75</v>
      </c>
    </row>
    <row r="1365" spans="1:2" x14ac:dyDescent="0.3">
      <c r="A1365" s="1">
        <v>37060</v>
      </c>
      <c r="B1365">
        <v>1078.3</v>
      </c>
    </row>
    <row r="1366" spans="1:2" x14ac:dyDescent="0.3">
      <c r="A1366" s="1">
        <v>37061</v>
      </c>
      <c r="B1366">
        <v>1096.6500000000001</v>
      </c>
    </row>
    <row r="1367" spans="1:2" x14ac:dyDescent="0.3">
      <c r="A1367" s="1">
        <v>37062</v>
      </c>
      <c r="B1367">
        <v>1097.5999999999999</v>
      </c>
    </row>
    <row r="1368" spans="1:2" x14ac:dyDescent="0.3">
      <c r="A1368" s="1">
        <v>37063</v>
      </c>
      <c r="B1368">
        <v>1095.2</v>
      </c>
    </row>
    <row r="1369" spans="1:2" x14ac:dyDescent="0.3">
      <c r="A1369" s="1">
        <v>37064</v>
      </c>
      <c r="B1369">
        <v>1087.6500000000001</v>
      </c>
    </row>
    <row r="1370" spans="1:2" x14ac:dyDescent="0.3">
      <c r="A1370" s="1">
        <v>37067</v>
      </c>
      <c r="B1370">
        <v>1067</v>
      </c>
    </row>
    <row r="1371" spans="1:2" x14ac:dyDescent="0.3">
      <c r="A1371" s="1">
        <v>37068</v>
      </c>
      <c r="B1371">
        <v>1096.5999999999999</v>
      </c>
    </row>
    <row r="1372" spans="1:2" x14ac:dyDescent="0.3">
      <c r="A1372" s="1">
        <v>37069</v>
      </c>
      <c r="B1372">
        <v>1096.0999999999999</v>
      </c>
    </row>
    <row r="1373" spans="1:2" x14ac:dyDescent="0.3">
      <c r="A1373" s="1">
        <v>37070</v>
      </c>
      <c r="B1373">
        <v>1094</v>
      </c>
    </row>
    <row r="1374" spans="1:2" x14ac:dyDescent="0.3">
      <c r="A1374" s="1">
        <v>37071</v>
      </c>
      <c r="B1374">
        <v>1107.9000000000001</v>
      </c>
    </row>
    <row r="1375" spans="1:2" x14ac:dyDescent="0.3">
      <c r="A1375" s="1">
        <v>37074</v>
      </c>
      <c r="B1375">
        <v>1100.75</v>
      </c>
    </row>
    <row r="1376" spans="1:2" x14ac:dyDescent="0.3">
      <c r="A1376" s="1">
        <v>37075</v>
      </c>
      <c r="B1376">
        <v>1069.8</v>
      </c>
    </row>
    <row r="1377" spans="1:2" x14ac:dyDescent="0.3">
      <c r="A1377" s="1">
        <v>37076</v>
      </c>
      <c r="B1377">
        <v>1067.95</v>
      </c>
    </row>
    <row r="1378" spans="1:2" x14ac:dyDescent="0.3">
      <c r="A1378" s="1">
        <v>37077</v>
      </c>
      <c r="B1378">
        <v>1069.75</v>
      </c>
    </row>
    <row r="1379" spans="1:2" x14ac:dyDescent="0.3">
      <c r="A1379" s="1">
        <v>37078</v>
      </c>
      <c r="B1379">
        <v>1065.0999999999999</v>
      </c>
    </row>
    <row r="1380" spans="1:2" x14ac:dyDescent="0.3">
      <c r="A1380" s="1">
        <v>37081</v>
      </c>
      <c r="B1380">
        <v>1059.5</v>
      </c>
    </row>
    <row r="1381" spans="1:2" x14ac:dyDescent="0.3">
      <c r="A1381" s="1">
        <v>37082</v>
      </c>
      <c r="B1381">
        <v>1072.05</v>
      </c>
    </row>
    <row r="1382" spans="1:2" x14ac:dyDescent="0.3">
      <c r="A1382" s="1">
        <v>37083</v>
      </c>
      <c r="B1382">
        <v>1083.6500000000001</v>
      </c>
    </row>
    <row r="1383" spans="1:2" x14ac:dyDescent="0.3">
      <c r="A1383" s="1">
        <v>37084</v>
      </c>
      <c r="B1383">
        <v>1105.5</v>
      </c>
    </row>
    <row r="1384" spans="1:2" x14ac:dyDescent="0.3">
      <c r="A1384" s="1">
        <v>37085</v>
      </c>
      <c r="B1384">
        <v>1110.45</v>
      </c>
    </row>
    <row r="1385" spans="1:2" x14ac:dyDescent="0.3">
      <c r="A1385" s="1">
        <v>37088</v>
      </c>
      <c r="B1385">
        <v>1105.55</v>
      </c>
    </row>
    <row r="1386" spans="1:2" x14ac:dyDescent="0.3">
      <c r="A1386" s="1">
        <v>37089</v>
      </c>
      <c r="B1386">
        <v>1103.0999999999999</v>
      </c>
    </row>
    <row r="1387" spans="1:2" x14ac:dyDescent="0.3">
      <c r="A1387" s="1">
        <v>37090</v>
      </c>
      <c r="B1387">
        <v>1091.95</v>
      </c>
    </row>
    <row r="1388" spans="1:2" x14ac:dyDescent="0.3">
      <c r="A1388" s="1">
        <v>37091</v>
      </c>
      <c r="B1388">
        <v>1085.9000000000001</v>
      </c>
    </row>
    <row r="1389" spans="1:2" x14ac:dyDescent="0.3">
      <c r="A1389" s="1">
        <v>37092</v>
      </c>
      <c r="B1389">
        <v>1077.7</v>
      </c>
    </row>
    <row r="1390" spans="1:2" x14ac:dyDescent="0.3">
      <c r="A1390" s="1">
        <v>37095</v>
      </c>
      <c r="B1390">
        <v>1070.6500000000001</v>
      </c>
    </row>
    <row r="1391" spans="1:2" x14ac:dyDescent="0.3">
      <c r="A1391" s="1">
        <v>37096</v>
      </c>
      <c r="B1391">
        <v>1072.55</v>
      </c>
    </row>
    <row r="1392" spans="1:2" x14ac:dyDescent="0.3">
      <c r="A1392" s="1">
        <v>37097</v>
      </c>
      <c r="B1392">
        <v>1064.2</v>
      </c>
    </row>
    <row r="1393" spans="1:2" x14ac:dyDescent="0.3">
      <c r="A1393" s="1">
        <v>37098</v>
      </c>
      <c r="B1393">
        <v>1053.4000000000001</v>
      </c>
    </row>
    <row r="1394" spans="1:2" x14ac:dyDescent="0.3">
      <c r="A1394" s="1">
        <v>37099</v>
      </c>
      <c r="B1394">
        <v>1051.7</v>
      </c>
    </row>
    <row r="1395" spans="1:2" x14ac:dyDescent="0.3">
      <c r="A1395" s="1">
        <v>37102</v>
      </c>
      <c r="B1395">
        <v>1061.45</v>
      </c>
    </row>
    <row r="1396" spans="1:2" x14ac:dyDescent="0.3">
      <c r="A1396" s="1">
        <v>37103</v>
      </c>
      <c r="B1396">
        <v>1072.8499999999999</v>
      </c>
    </row>
    <row r="1397" spans="1:2" x14ac:dyDescent="0.3">
      <c r="A1397" s="1">
        <v>37104</v>
      </c>
      <c r="B1397">
        <v>1063.1500000000001</v>
      </c>
    </row>
    <row r="1398" spans="1:2" x14ac:dyDescent="0.3">
      <c r="A1398" s="1">
        <v>37105</v>
      </c>
      <c r="B1398">
        <v>1066</v>
      </c>
    </row>
    <row r="1399" spans="1:2" x14ac:dyDescent="0.3">
      <c r="A1399" s="1">
        <v>37106</v>
      </c>
      <c r="B1399">
        <v>1074.5999999999999</v>
      </c>
    </row>
    <row r="1400" spans="1:2" x14ac:dyDescent="0.3">
      <c r="A1400" s="1">
        <v>37109</v>
      </c>
      <c r="B1400">
        <v>1075.25</v>
      </c>
    </row>
    <row r="1401" spans="1:2" x14ac:dyDescent="0.3">
      <c r="A1401" s="1">
        <v>37110</v>
      </c>
      <c r="B1401">
        <v>1072.0999999999999</v>
      </c>
    </row>
    <row r="1402" spans="1:2" x14ac:dyDescent="0.3">
      <c r="A1402" s="1">
        <v>37111</v>
      </c>
      <c r="B1402">
        <v>1068</v>
      </c>
    </row>
    <row r="1403" spans="1:2" x14ac:dyDescent="0.3">
      <c r="A1403" s="1">
        <v>37112</v>
      </c>
      <c r="B1403">
        <v>1070.6500000000001</v>
      </c>
    </row>
    <row r="1404" spans="1:2" x14ac:dyDescent="0.3">
      <c r="A1404" s="1">
        <v>37113</v>
      </c>
      <c r="B1404">
        <v>1071.1500000000001</v>
      </c>
    </row>
    <row r="1405" spans="1:2" x14ac:dyDescent="0.3">
      <c r="A1405" s="1">
        <v>37116</v>
      </c>
      <c r="B1405">
        <v>1063</v>
      </c>
    </row>
    <row r="1406" spans="1:2" x14ac:dyDescent="0.3">
      <c r="A1406" s="1">
        <v>37117</v>
      </c>
      <c r="B1406">
        <v>1075.5</v>
      </c>
    </row>
    <row r="1407" spans="1:2" x14ac:dyDescent="0.3">
      <c r="A1407" s="1">
        <v>37119</v>
      </c>
      <c r="B1407">
        <v>1078.95</v>
      </c>
    </row>
    <row r="1408" spans="1:2" x14ac:dyDescent="0.3">
      <c r="A1408" s="1">
        <v>37120</v>
      </c>
      <c r="B1408">
        <v>1069.2</v>
      </c>
    </row>
    <row r="1409" spans="1:2" x14ac:dyDescent="0.3">
      <c r="A1409" s="1">
        <v>37123</v>
      </c>
      <c r="B1409">
        <v>1063.75</v>
      </c>
    </row>
    <row r="1410" spans="1:2" x14ac:dyDescent="0.3">
      <c r="A1410" s="1">
        <v>37124</v>
      </c>
      <c r="B1410">
        <v>1068.7</v>
      </c>
    </row>
    <row r="1411" spans="1:2" x14ac:dyDescent="0.3">
      <c r="A1411" s="1">
        <v>37126</v>
      </c>
      <c r="B1411">
        <v>1071.5</v>
      </c>
    </row>
    <row r="1412" spans="1:2" x14ac:dyDescent="0.3">
      <c r="A1412" s="1">
        <v>37127</v>
      </c>
      <c r="B1412">
        <v>1069.1500000000001</v>
      </c>
    </row>
    <row r="1413" spans="1:2" x14ac:dyDescent="0.3">
      <c r="A1413" s="1">
        <v>37130</v>
      </c>
      <c r="B1413">
        <v>1072.55</v>
      </c>
    </row>
    <row r="1414" spans="1:2" x14ac:dyDescent="0.3">
      <c r="A1414" s="1">
        <v>37131</v>
      </c>
      <c r="B1414">
        <v>1070.6500000000001</v>
      </c>
    </row>
    <row r="1415" spans="1:2" x14ac:dyDescent="0.3">
      <c r="A1415" s="1">
        <v>37132</v>
      </c>
      <c r="B1415">
        <v>1067.45</v>
      </c>
    </row>
    <row r="1416" spans="1:2" x14ac:dyDescent="0.3">
      <c r="A1416" s="1">
        <v>37133</v>
      </c>
      <c r="B1416">
        <v>1064.1500000000001</v>
      </c>
    </row>
    <row r="1417" spans="1:2" x14ac:dyDescent="0.3">
      <c r="A1417" s="1">
        <v>37134</v>
      </c>
      <c r="B1417">
        <v>1053.75</v>
      </c>
    </row>
    <row r="1418" spans="1:2" x14ac:dyDescent="0.3">
      <c r="A1418" s="1">
        <v>37137</v>
      </c>
      <c r="B1418">
        <v>1048.05</v>
      </c>
    </row>
    <row r="1419" spans="1:2" x14ac:dyDescent="0.3">
      <c r="A1419" s="1">
        <v>37138</v>
      </c>
      <c r="B1419">
        <v>1048.2</v>
      </c>
    </row>
    <row r="1420" spans="1:2" x14ac:dyDescent="0.3">
      <c r="A1420" s="1">
        <v>37139</v>
      </c>
      <c r="B1420">
        <v>1045</v>
      </c>
    </row>
    <row r="1421" spans="1:2" x14ac:dyDescent="0.3">
      <c r="A1421" s="1">
        <v>37140</v>
      </c>
      <c r="B1421">
        <v>1036.0999999999999</v>
      </c>
    </row>
    <row r="1422" spans="1:2" x14ac:dyDescent="0.3">
      <c r="A1422" s="1">
        <v>37141</v>
      </c>
      <c r="B1422">
        <v>1035.2</v>
      </c>
    </row>
    <row r="1423" spans="1:2" x14ac:dyDescent="0.3">
      <c r="A1423" s="1">
        <v>37144</v>
      </c>
      <c r="B1423">
        <v>1033.4000000000001</v>
      </c>
    </row>
    <row r="1424" spans="1:2" x14ac:dyDescent="0.3">
      <c r="A1424" s="1">
        <v>37145</v>
      </c>
      <c r="B1424">
        <v>1023.4</v>
      </c>
    </row>
    <row r="1425" spans="1:2" x14ac:dyDescent="0.3">
      <c r="A1425" s="1">
        <v>37146</v>
      </c>
      <c r="B1425">
        <v>982.2</v>
      </c>
    </row>
    <row r="1426" spans="1:2" x14ac:dyDescent="0.3">
      <c r="A1426" s="1">
        <v>37147</v>
      </c>
      <c r="B1426">
        <v>971.7</v>
      </c>
    </row>
    <row r="1427" spans="1:2" x14ac:dyDescent="0.3">
      <c r="A1427" s="1">
        <v>37148</v>
      </c>
      <c r="B1427">
        <v>919.7</v>
      </c>
    </row>
    <row r="1428" spans="1:2" x14ac:dyDescent="0.3">
      <c r="A1428" s="1">
        <v>37151</v>
      </c>
      <c r="B1428">
        <v>872.25</v>
      </c>
    </row>
    <row r="1429" spans="1:2" x14ac:dyDescent="0.3">
      <c r="A1429" s="1">
        <v>37152</v>
      </c>
      <c r="B1429">
        <v>900.2</v>
      </c>
    </row>
    <row r="1430" spans="1:2" x14ac:dyDescent="0.3">
      <c r="A1430" s="1">
        <v>37153</v>
      </c>
      <c r="B1430">
        <v>912.2</v>
      </c>
    </row>
    <row r="1431" spans="1:2" x14ac:dyDescent="0.3">
      <c r="A1431" s="1">
        <v>37154</v>
      </c>
      <c r="B1431">
        <v>898.8</v>
      </c>
    </row>
    <row r="1432" spans="1:2" x14ac:dyDescent="0.3">
      <c r="A1432" s="1">
        <v>37155</v>
      </c>
      <c r="B1432">
        <v>854.2</v>
      </c>
    </row>
    <row r="1433" spans="1:2" x14ac:dyDescent="0.3">
      <c r="A1433" s="1">
        <v>37158</v>
      </c>
      <c r="B1433">
        <v>869.05</v>
      </c>
    </row>
    <row r="1434" spans="1:2" x14ac:dyDescent="0.3">
      <c r="A1434" s="1">
        <v>37159</v>
      </c>
      <c r="B1434">
        <v>861.4</v>
      </c>
    </row>
    <row r="1435" spans="1:2" x14ac:dyDescent="0.3">
      <c r="A1435" s="1">
        <v>37160</v>
      </c>
      <c r="B1435">
        <v>873.7</v>
      </c>
    </row>
    <row r="1436" spans="1:2" x14ac:dyDescent="0.3">
      <c r="A1436" s="1">
        <v>37161</v>
      </c>
      <c r="B1436">
        <v>890</v>
      </c>
    </row>
    <row r="1437" spans="1:2" x14ac:dyDescent="0.3">
      <c r="A1437" s="1">
        <v>37162</v>
      </c>
      <c r="B1437">
        <v>913.85</v>
      </c>
    </row>
    <row r="1438" spans="1:2" x14ac:dyDescent="0.3">
      <c r="A1438" s="1">
        <v>37165</v>
      </c>
      <c r="B1438">
        <v>910.1</v>
      </c>
    </row>
    <row r="1439" spans="1:2" x14ac:dyDescent="0.3">
      <c r="A1439" s="1">
        <v>37167</v>
      </c>
      <c r="B1439">
        <v>899.65</v>
      </c>
    </row>
    <row r="1440" spans="1:2" x14ac:dyDescent="0.3">
      <c r="A1440" s="1">
        <v>37168</v>
      </c>
      <c r="B1440">
        <v>911.65</v>
      </c>
    </row>
    <row r="1441" spans="1:2" x14ac:dyDescent="0.3">
      <c r="A1441" s="1">
        <v>37169</v>
      </c>
      <c r="B1441">
        <v>914.6</v>
      </c>
    </row>
    <row r="1442" spans="1:2" x14ac:dyDescent="0.3">
      <c r="A1442" s="1">
        <v>37172</v>
      </c>
      <c r="B1442">
        <v>901.95</v>
      </c>
    </row>
    <row r="1443" spans="1:2" x14ac:dyDescent="0.3">
      <c r="A1443" s="1">
        <v>37173</v>
      </c>
      <c r="B1443">
        <v>912.7</v>
      </c>
    </row>
    <row r="1444" spans="1:2" x14ac:dyDescent="0.3">
      <c r="A1444" s="1">
        <v>37174</v>
      </c>
      <c r="B1444">
        <v>940.35</v>
      </c>
    </row>
    <row r="1445" spans="1:2" x14ac:dyDescent="0.3">
      <c r="A1445" s="1">
        <v>37175</v>
      </c>
      <c r="B1445">
        <v>954.9</v>
      </c>
    </row>
    <row r="1446" spans="1:2" x14ac:dyDescent="0.3">
      <c r="A1446" s="1">
        <v>37176</v>
      </c>
      <c r="B1446">
        <v>960.4</v>
      </c>
    </row>
    <row r="1447" spans="1:2" x14ac:dyDescent="0.3">
      <c r="A1447" s="1">
        <v>37179</v>
      </c>
      <c r="B1447">
        <v>963.4</v>
      </c>
    </row>
    <row r="1448" spans="1:2" x14ac:dyDescent="0.3">
      <c r="A1448" s="1">
        <v>37180</v>
      </c>
      <c r="B1448">
        <v>971.25</v>
      </c>
    </row>
    <row r="1449" spans="1:2" x14ac:dyDescent="0.3">
      <c r="A1449" s="1">
        <v>37181</v>
      </c>
      <c r="B1449">
        <v>986.25</v>
      </c>
    </row>
    <row r="1450" spans="1:2" x14ac:dyDescent="0.3">
      <c r="A1450" s="1">
        <v>37182</v>
      </c>
      <c r="B1450">
        <v>972.05</v>
      </c>
    </row>
    <row r="1451" spans="1:2" x14ac:dyDescent="0.3">
      <c r="A1451" s="1">
        <v>37183</v>
      </c>
      <c r="B1451">
        <v>976.65</v>
      </c>
    </row>
    <row r="1452" spans="1:2" x14ac:dyDescent="0.3">
      <c r="A1452" s="1">
        <v>37186</v>
      </c>
      <c r="B1452">
        <v>976.4</v>
      </c>
    </row>
    <row r="1453" spans="1:2" x14ac:dyDescent="0.3">
      <c r="A1453" s="1">
        <v>37187</v>
      </c>
      <c r="B1453">
        <v>993.2</v>
      </c>
    </row>
    <row r="1454" spans="1:2" x14ac:dyDescent="0.3">
      <c r="A1454" s="1">
        <v>37188</v>
      </c>
      <c r="B1454">
        <v>991.2</v>
      </c>
    </row>
    <row r="1455" spans="1:2" x14ac:dyDescent="0.3">
      <c r="A1455" s="1">
        <v>37189</v>
      </c>
      <c r="B1455">
        <v>983.2</v>
      </c>
    </row>
    <row r="1456" spans="1:2" x14ac:dyDescent="0.3">
      <c r="A1456" s="1">
        <v>37193</v>
      </c>
      <c r="B1456">
        <v>977.45</v>
      </c>
    </row>
    <row r="1457" spans="1:2" x14ac:dyDescent="0.3">
      <c r="A1457" s="1">
        <v>37194</v>
      </c>
      <c r="B1457">
        <v>963.1</v>
      </c>
    </row>
    <row r="1458" spans="1:2" x14ac:dyDescent="0.3">
      <c r="A1458" s="1">
        <v>37195</v>
      </c>
      <c r="B1458">
        <v>971.9</v>
      </c>
    </row>
    <row r="1459" spans="1:2" x14ac:dyDescent="0.3">
      <c r="A1459" s="1">
        <v>37196</v>
      </c>
      <c r="B1459">
        <v>994</v>
      </c>
    </row>
    <row r="1460" spans="1:2" x14ac:dyDescent="0.3">
      <c r="A1460" s="1">
        <v>37197</v>
      </c>
      <c r="B1460">
        <v>997.6</v>
      </c>
    </row>
    <row r="1461" spans="1:2" x14ac:dyDescent="0.3">
      <c r="A1461" s="1">
        <v>37200</v>
      </c>
      <c r="B1461">
        <v>991.05</v>
      </c>
    </row>
    <row r="1462" spans="1:2" x14ac:dyDescent="0.3">
      <c r="A1462" s="1">
        <v>37201</v>
      </c>
      <c r="B1462">
        <v>1001.9</v>
      </c>
    </row>
    <row r="1463" spans="1:2" x14ac:dyDescent="0.3">
      <c r="A1463" s="1">
        <v>37202</v>
      </c>
      <c r="B1463">
        <v>987.5</v>
      </c>
    </row>
    <row r="1464" spans="1:2" x14ac:dyDescent="0.3">
      <c r="A1464" s="1">
        <v>37203</v>
      </c>
      <c r="B1464">
        <v>997.7</v>
      </c>
    </row>
    <row r="1465" spans="1:2" x14ac:dyDescent="0.3">
      <c r="A1465" s="1">
        <v>37204</v>
      </c>
      <c r="B1465">
        <v>1004.05</v>
      </c>
    </row>
    <row r="1466" spans="1:2" x14ac:dyDescent="0.3">
      <c r="A1466" s="1">
        <v>37207</v>
      </c>
      <c r="B1466">
        <v>1010.9</v>
      </c>
    </row>
    <row r="1467" spans="1:2" x14ac:dyDescent="0.3">
      <c r="A1467" s="1">
        <v>37208</v>
      </c>
      <c r="B1467">
        <v>1005.4</v>
      </c>
    </row>
    <row r="1468" spans="1:2" x14ac:dyDescent="0.3">
      <c r="A1468" s="1">
        <v>37209</v>
      </c>
      <c r="B1468">
        <v>1015.8</v>
      </c>
    </row>
    <row r="1469" spans="1:2" x14ac:dyDescent="0.3">
      <c r="A1469" s="1">
        <v>37210</v>
      </c>
      <c r="B1469">
        <v>1035.7</v>
      </c>
    </row>
    <row r="1470" spans="1:2" x14ac:dyDescent="0.3">
      <c r="A1470" s="1">
        <v>37214</v>
      </c>
      <c r="B1470">
        <v>1068.1500000000001</v>
      </c>
    </row>
    <row r="1471" spans="1:2" x14ac:dyDescent="0.3">
      <c r="A1471" s="1">
        <v>37215</v>
      </c>
      <c r="B1471">
        <v>1050.2</v>
      </c>
    </row>
    <row r="1472" spans="1:2" x14ac:dyDescent="0.3">
      <c r="A1472" s="1">
        <v>37216</v>
      </c>
      <c r="B1472">
        <v>1056.3499999999999</v>
      </c>
    </row>
    <row r="1473" spans="1:2" x14ac:dyDescent="0.3">
      <c r="A1473" s="1">
        <v>37217</v>
      </c>
      <c r="B1473">
        <v>1062.45</v>
      </c>
    </row>
    <row r="1474" spans="1:2" x14ac:dyDescent="0.3">
      <c r="A1474" s="1">
        <v>37218</v>
      </c>
      <c r="B1474">
        <v>1059</v>
      </c>
    </row>
    <row r="1475" spans="1:2" x14ac:dyDescent="0.3">
      <c r="A1475" s="1">
        <v>37221</v>
      </c>
      <c r="B1475">
        <v>1080.5999999999999</v>
      </c>
    </row>
    <row r="1476" spans="1:2" x14ac:dyDescent="0.3">
      <c r="A1476" s="1">
        <v>37222</v>
      </c>
      <c r="B1476">
        <v>1076.05</v>
      </c>
    </row>
    <row r="1477" spans="1:2" x14ac:dyDescent="0.3">
      <c r="A1477" s="1">
        <v>37223</v>
      </c>
      <c r="B1477">
        <v>1070.8</v>
      </c>
    </row>
    <row r="1478" spans="1:2" x14ac:dyDescent="0.3">
      <c r="A1478" s="1">
        <v>37224</v>
      </c>
      <c r="B1478">
        <v>1067.1500000000001</v>
      </c>
    </row>
    <row r="1479" spans="1:2" x14ac:dyDescent="0.3">
      <c r="A1479" s="1">
        <v>37228</v>
      </c>
      <c r="B1479">
        <v>1065.4000000000001</v>
      </c>
    </row>
    <row r="1480" spans="1:2" x14ac:dyDescent="0.3">
      <c r="A1480" s="1">
        <v>37229</v>
      </c>
      <c r="B1480">
        <v>1077.7</v>
      </c>
    </row>
    <row r="1481" spans="1:2" x14ac:dyDescent="0.3">
      <c r="A1481" s="1">
        <v>37230</v>
      </c>
      <c r="B1481">
        <v>1104.55</v>
      </c>
    </row>
    <row r="1482" spans="1:2" x14ac:dyDescent="0.3">
      <c r="A1482" s="1">
        <v>37231</v>
      </c>
      <c r="B1482">
        <v>1110.45</v>
      </c>
    </row>
    <row r="1483" spans="1:2" x14ac:dyDescent="0.3">
      <c r="A1483" s="1">
        <v>37232</v>
      </c>
      <c r="B1483">
        <v>1112.3</v>
      </c>
    </row>
    <row r="1484" spans="1:2" x14ac:dyDescent="0.3">
      <c r="A1484" s="1">
        <v>37235</v>
      </c>
      <c r="B1484">
        <v>1115.25</v>
      </c>
    </row>
    <row r="1485" spans="1:2" x14ac:dyDescent="0.3">
      <c r="A1485" s="1">
        <v>37236</v>
      </c>
      <c r="B1485">
        <v>1110.2</v>
      </c>
    </row>
    <row r="1486" spans="1:2" x14ac:dyDescent="0.3">
      <c r="A1486" s="1">
        <v>37237</v>
      </c>
      <c r="B1486">
        <v>1107.6500000000001</v>
      </c>
    </row>
    <row r="1487" spans="1:2" x14ac:dyDescent="0.3">
      <c r="A1487" s="1">
        <v>37238</v>
      </c>
      <c r="B1487">
        <v>1098.75</v>
      </c>
    </row>
    <row r="1488" spans="1:2" x14ac:dyDescent="0.3">
      <c r="A1488" s="1">
        <v>37239</v>
      </c>
      <c r="B1488">
        <v>1087.8499999999999</v>
      </c>
    </row>
    <row r="1489" spans="1:2" x14ac:dyDescent="0.3">
      <c r="A1489" s="1">
        <v>37243</v>
      </c>
      <c r="B1489">
        <v>1082.3</v>
      </c>
    </row>
    <row r="1490" spans="1:2" x14ac:dyDescent="0.3">
      <c r="A1490" s="1">
        <v>37244</v>
      </c>
      <c r="B1490">
        <v>1060.75</v>
      </c>
    </row>
    <row r="1491" spans="1:2" x14ac:dyDescent="0.3">
      <c r="A1491" s="1">
        <v>37245</v>
      </c>
      <c r="B1491">
        <v>1062</v>
      </c>
    </row>
    <row r="1492" spans="1:2" x14ac:dyDescent="0.3">
      <c r="A1492" s="1">
        <v>37246</v>
      </c>
      <c r="B1492">
        <v>1050.8499999999999</v>
      </c>
    </row>
    <row r="1493" spans="1:2" x14ac:dyDescent="0.3">
      <c r="A1493" s="1">
        <v>37249</v>
      </c>
      <c r="B1493">
        <v>1048.5</v>
      </c>
    </row>
    <row r="1494" spans="1:2" x14ac:dyDescent="0.3">
      <c r="A1494" s="1">
        <v>37251</v>
      </c>
      <c r="B1494">
        <v>1034.25</v>
      </c>
    </row>
    <row r="1495" spans="1:2" x14ac:dyDescent="0.3">
      <c r="A1495" s="1">
        <v>37252</v>
      </c>
      <c r="B1495">
        <v>1020</v>
      </c>
    </row>
    <row r="1496" spans="1:2" x14ac:dyDescent="0.3">
      <c r="A1496" s="1">
        <v>37253</v>
      </c>
      <c r="B1496">
        <v>1033.8</v>
      </c>
    </row>
    <row r="1497" spans="1:2" x14ac:dyDescent="0.3">
      <c r="A1497" s="1">
        <v>37256</v>
      </c>
      <c r="B1497">
        <v>1059.05</v>
      </c>
    </row>
    <row r="1498" spans="1:2" x14ac:dyDescent="0.3">
      <c r="A1498" s="1">
        <v>37257</v>
      </c>
      <c r="B1498">
        <v>1055.3</v>
      </c>
    </row>
    <row r="1499" spans="1:2" x14ac:dyDescent="0.3">
      <c r="A1499" s="1">
        <v>37258</v>
      </c>
      <c r="B1499">
        <v>1060.75</v>
      </c>
    </row>
    <row r="1500" spans="1:2" x14ac:dyDescent="0.3">
      <c r="A1500" s="1">
        <v>37259</v>
      </c>
      <c r="B1500">
        <v>1072.25</v>
      </c>
    </row>
    <row r="1501" spans="1:2" x14ac:dyDescent="0.3">
      <c r="A1501" s="1">
        <v>37260</v>
      </c>
      <c r="B1501">
        <v>1096.2</v>
      </c>
    </row>
    <row r="1502" spans="1:2" x14ac:dyDescent="0.3">
      <c r="A1502" s="1">
        <v>37263</v>
      </c>
      <c r="B1502">
        <v>1100.1500000000001</v>
      </c>
    </row>
    <row r="1503" spans="1:2" x14ac:dyDescent="0.3">
      <c r="A1503" s="1">
        <v>37264</v>
      </c>
      <c r="B1503">
        <v>1109.9000000000001</v>
      </c>
    </row>
    <row r="1504" spans="1:2" x14ac:dyDescent="0.3">
      <c r="A1504" s="1">
        <v>37265</v>
      </c>
      <c r="B1504">
        <v>1102.8</v>
      </c>
    </row>
    <row r="1505" spans="1:2" x14ac:dyDescent="0.3">
      <c r="A1505" s="1">
        <v>37266</v>
      </c>
      <c r="B1505">
        <v>1098.2</v>
      </c>
    </row>
    <row r="1506" spans="1:2" x14ac:dyDescent="0.3">
      <c r="A1506" s="1">
        <v>37267</v>
      </c>
      <c r="B1506">
        <v>1088.55</v>
      </c>
    </row>
    <row r="1507" spans="1:2" x14ac:dyDescent="0.3">
      <c r="A1507" s="1">
        <v>37270</v>
      </c>
      <c r="B1507">
        <v>1109.8</v>
      </c>
    </row>
    <row r="1508" spans="1:2" x14ac:dyDescent="0.3">
      <c r="A1508" s="1">
        <v>37271</v>
      </c>
      <c r="B1508">
        <v>1094.1500000000001</v>
      </c>
    </row>
    <row r="1509" spans="1:2" x14ac:dyDescent="0.3">
      <c r="A1509" s="1">
        <v>37272</v>
      </c>
      <c r="B1509">
        <v>1090.3</v>
      </c>
    </row>
    <row r="1510" spans="1:2" x14ac:dyDescent="0.3">
      <c r="A1510" s="1">
        <v>37273</v>
      </c>
      <c r="B1510">
        <v>1109.2</v>
      </c>
    </row>
    <row r="1511" spans="1:2" x14ac:dyDescent="0.3">
      <c r="A1511" s="1">
        <v>37274</v>
      </c>
      <c r="B1511">
        <v>1093.1500000000001</v>
      </c>
    </row>
    <row r="1512" spans="1:2" x14ac:dyDescent="0.3">
      <c r="A1512" s="1">
        <v>37277</v>
      </c>
      <c r="B1512">
        <v>1091.3499999999999</v>
      </c>
    </row>
    <row r="1513" spans="1:2" x14ac:dyDescent="0.3">
      <c r="A1513" s="1">
        <v>37278</v>
      </c>
      <c r="B1513">
        <v>1092.8499999999999</v>
      </c>
    </row>
    <row r="1514" spans="1:2" x14ac:dyDescent="0.3">
      <c r="A1514" s="1">
        <v>37279</v>
      </c>
      <c r="B1514">
        <v>1089.4000000000001</v>
      </c>
    </row>
    <row r="1515" spans="1:2" x14ac:dyDescent="0.3">
      <c r="A1515" s="1">
        <v>37280</v>
      </c>
      <c r="B1515">
        <v>1085.3</v>
      </c>
    </row>
    <row r="1516" spans="1:2" x14ac:dyDescent="0.3">
      <c r="A1516" s="1">
        <v>37281</v>
      </c>
      <c r="B1516">
        <v>1080.0999999999999</v>
      </c>
    </row>
    <row r="1517" spans="1:2" x14ac:dyDescent="0.3">
      <c r="A1517" s="1">
        <v>37284</v>
      </c>
      <c r="B1517">
        <v>1071.3499999999999</v>
      </c>
    </row>
    <row r="1518" spans="1:2" x14ac:dyDescent="0.3">
      <c r="A1518" s="1">
        <v>37285</v>
      </c>
      <c r="B1518">
        <v>1071.6500000000001</v>
      </c>
    </row>
    <row r="1519" spans="1:2" x14ac:dyDescent="0.3">
      <c r="A1519" s="1">
        <v>37286</v>
      </c>
      <c r="B1519">
        <v>1067.45</v>
      </c>
    </row>
    <row r="1520" spans="1:2" x14ac:dyDescent="0.3">
      <c r="A1520" s="1">
        <v>37287</v>
      </c>
      <c r="B1520">
        <v>1075.4000000000001</v>
      </c>
    </row>
    <row r="1521" spans="1:2" x14ac:dyDescent="0.3">
      <c r="A1521" s="1">
        <v>37288</v>
      </c>
      <c r="B1521">
        <v>1081.6500000000001</v>
      </c>
    </row>
    <row r="1522" spans="1:2" x14ac:dyDescent="0.3">
      <c r="A1522" s="1">
        <v>37291</v>
      </c>
      <c r="B1522">
        <v>1076.9000000000001</v>
      </c>
    </row>
    <row r="1523" spans="1:2" x14ac:dyDescent="0.3">
      <c r="A1523" s="1">
        <v>37292</v>
      </c>
      <c r="B1523">
        <v>1074.25</v>
      </c>
    </row>
    <row r="1524" spans="1:2" x14ac:dyDescent="0.3">
      <c r="A1524" s="1">
        <v>37293</v>
      </c>
      <c r="B1524">
        <v>1113.0999999999999</v>
      </c>
    </row>
    <row r="1525" spans="1:2" x14ac:dyDescent="0.3">
      <c r="A1525" s="1">
        <v>37294</v>
      </c>
      <c r="B1525">
        <v>1110.45</v>
      </c>
    </row>
    <row r="1526" spans="1:2" x14ac:dyDescent="0.3">
      <c r="A1526" s="1">
        <v>37295</v>
      </c>
      <c r="B1526">
        <v>1123.75</v>
      </c>
    </row>
    <row r="1527" spans="1:2" x14ac:dyDescent="0.3">
      <c r="A1527" s="1">
        <v>37298</v>
      </c>
      <c r="B1527">
        <v>1131.55</v>
      </c>
    </row>
    <row r="1528" spans="1:2" x14ac:dyDescent="0.3">
      <c r="A1528" s="1">
        <v>37299</v>
      </c>
      <c r="B1528">
        <v>1129.5</v>
      </c>
    </row>
    <row r="1529" spans="1:2" x14ac:dyDescent="0.3">
      <c r="A1529" s="1">
        <v>37300</v>
      </c>
      <c r="B1529">
        <v>1135.0999999999999</v>
      </c>
    </row>
    <row r="1530" spans="1:2" x14ac:dyDescent="0.3">
      <c r="A1530" s="1">
        <v>37301</v>
      </c>
      <c r="B1530">
        <v>1150</v>
      </c>
    </row>
    <row r="1531" spans="1:2" x14ac:dyDescent="0.3">
      <c r="A1531" s="1">
        <v>37302</v>
      </c>
      <c r="B1531">
        <v>1159.95</v>
      </c>
    </row>
    <row r="1532" spans="1:2" x14ac:dyDescent="0.3">
      <c r="A1532" s="1">
        <v>37305</v>
      </c>
      <c r="B1532">
        <v>1172.8499999999999</v>
      </c>
    </row>
    <row r="1533" spans="1:2" x14ac:dyDescent="0.3">
      <c r="A1533" s="1">
        <v>37306</v>
      </c>
      <c r="B1533">
        <v>1158.9000000000001</v>
      </c>
    </row>
    <row r="1534" spans="1:2" x14ac:dyDescent="0.3">
      <c r="A1534" s="1">
        <v>37307</v>
      </c>
      <c r="B1534">
        <v>1145.95</v>
      </c>
    </row>
    <row r="1535" spans="1:2" x14ac:dyDescent="0.3">
      <c r="A1535" s="1">
        <v>37308</v>
      </c>
      <c r="B1535">
        <v>1149.8499999999999</v>
      </c>
    </row>
    <row r="1536" spans="1:2" x14ac:dyDescent="0.3">
      <c r="A1536" s="1">
        <v>37309</v>
      </c>
      <c r="B1536">
        <v>1163.5</v>
      </c>
    </row>
    <row r="1537" spans="1:2" x14ac:dyDescent="0.3">
      <c r="A1537" s="1">
        <v>37312</v>
      </c>
      <c r="B1537">
        <v>1165.45</v>
      </c>
    </row>
    <row r="1538" spans="1:2" x14ac:dyDescent="0.3">
      <c r="A1538" s="1">
        <v>37313</v>
      </c>
      <c r="B1538">
        <v>1189.4000000000001</v>
      </c>
    </row>
    <row r="1539" spans="1:2" x14ac:dyDescent="0.3">
      <c r="A1539" s="1">
        <v>37314</v>
      </c>
      <c r="B1539">
        <v>1189.2</v>
      </c>
    </row>
    <row r="1540" spans="1:2" x14ac:dyDescent="0.3">
      <c r="A1540" s="1">
        <v>37315</v>
      </c>
      <c r="B1540">
        <v>1142.05</v>
      </c>
    </row>
    <row r="1541" spans="1:2" x14ac:dyDescent="0.3">
      <c r="A1541" s="1">
        <v>37316</v>
      </c>
      <c r="B1541">
        <v>1178</v>
      </c>
    </row>
    <row r="1542" spans="1:2" x14ac:dyDescent="0.3">
      <c r="A1542" s="1">
        <v>37319</v>
      </c>
      <c r="B1542">
        <v>1177.3499999999999</v>
      </c>
    </row>
    <row r="1543" spans="1:2" x14ac:dyDescent="0.3">
      <c r="A1543" s="1">
        <v>37320</v>
      </c>
      <c r="B1543">
        <v>1178.5</v>
      </c>
    </row>
    <row r="1544" spans="1:2" x14ac:dyDescent="0.3">
      <c r="A1544" s="1">
        <v>37321</v>
      </c>
      <c r="B1544">
        <v>1172.5999999999999</v>
      </c>
    </row>
    <row r="1545" spans="1:2" x14ac:dyDescent="0.3">
      <c r="A1545" s="1">
        <v>37322</v>
      </c>
      <c r="B1545">
        <v>1193.05</v>
      </c>
    </row>
    <row r="1546" spans="1:2" x14ac:dyDescent="0.3">
      <c r="A1546" s="1">
        <v>37323</v>
      </c>
      <c r="B1546">
        <v>1187.6500000000001</v>
      </c>
    </row>
    <row r="1547" spans="1:2" x14ac:dyDescent="0.3">
      <c r="A1547" s="1">
        <v>37326</v>
      </c>
      <c r="B1547">
        <v>1167.8499999999999</v>
      </c>
    </row>
    <row r="1548" spans="1:2" x14ac:dyDescent="0.3">
      <c r="A1548" s="1">
        <v>37327</v>
      </c>
      <c r="B1548">
        <v>1150.45</v>
      </c>
    </row>
    <row r="1549" spans="1:2" x14ac:dyDescent="0.3">
      <c r="A1549" s="1">
        <v>37328</v>
      </c>
      <c r="B1549">
        <v>1157.05</v>
      </c>
    </row>
    <row r="1550" spans="1:2" x14ac:dyDescent="0.3">
      <c r="A1550" s="1">
        <v>37329</v>
      </c>
      <c r="B1550">
        <v>1159.45</v>
      </c>
    </row>
    <row r="1551" spans="1:2" x14ac:dyDescent="0.3">
      <c r="A1551" s="1">
        <v>37330</v>
      </c>
      <c r="B1551">
        <v>1169.75</v>
      </c>
    </row>
    <row r="1552" spans="1:2" x14ac:dyDescent="0.3">
      <c r="A1552" s="1">
        <v>37333</v>
      </c>
      <c r="B1552">
        <v>1169.3</v>
      </c>
    </row>
    <row r="1553" spans="1:2" x14ac:dyDescent="0.3">
      <c r="A1553" s="1">
        <v>37334</v>
      </c>
      <c r="B1553">
        <v>1152.1500000000001</v>
      </c>
    </row>
    <row r="1554" spans="1:2" x14ac:dyDescent="0.3">
      <c r="A1554" s="1">
        <v>37335</v>
      </c>
      <c r="B1554">
        <v>1155.5999999999999</v>
      </c>
    </row>
    <row r="1555" spans="1:2" x14ac:dyDescent="0.3">
      <c r="A1555" s="1">
        <v>37336</v>
      </c>
      <c r="B1555">
        <v>1144.2</v>
      </c>
    </row>
    <row r="1556" spans="1:2" x14ac:dyDescent="0.3">
      <c r="A1556" s="1">
        <v>37337</v>
      </c>
      <c r="B1556">
        <v>1138.45</v>
      </c>
    </row>
    <row r="1557" spans="1:2" x14ac:dyDescent="0.3">
      <c r="A1557" s="1">
        <v>37341</v>
      </c>
      <c r="B1557">
        <v>1123.05</v>
      </c>
    </row>
    <row r="1558" spans="1:2" x14ac:dyDescent="0.3">
      <c r="A1558" s="1">
        <v>37342</v>
      </c>
      <c r="B1558">
        <v>1123.3499999999999</v>
      </c>
    </row>
    <row r="1559" spans="1:2" x14ac:dyDescent="0.3">
      <c r="A1559" s="1">
        <v>37343</v>
      </c>
      <c r="B1559">
        <v>1129.55</v>
      </c>
    </row>
    <row r="1560" spans="1:2" x14ac:dyDescent="0.3">
      <c r="A1560" s="1">
        <v>37347</v>
      </c>
      <c r="B1560">
        <v>1138.95</v>
      </c>
    </row>
    <row r="1561" spans="1:2" x14ac:dyDescent="0.3">
      <c r="A1561" s="1">
        <v>37348</v>
      </c>
      <c r="B1561">
        <v>1136.95</v>
      </c>
    </row>
    <row r="1562" spans="1:2" x14ac:dyDescent="0.3">
      <c r="A1562" s="1">
        <v>37349</v>
      </c>
      <c r="B1562">
        <v>1123.5</v>
      </c>
    </row>
    <row r="1563" spans="1:2" x14ac:dyDescent="0.3">
      <c r="A1563" s="1">
        <v>37350</v>
      </c>
      <c r="B1563">
        <v>1145.9000000000001</v>
      </c>
    </row>
    <row r="1564" spans="1:2" x14ac:dyDescent="0.3">
      <c r="A1564" s="1">
        <v>37351</v>
      </c>
      <c r="B1564">
        <v>1141.95</v>
      </c>
    </row>
    <row r="1565" spans="1:2" x14ac:dyDescent="0.3">
      <c r="A1565" s="1">
        <v>37354</v>
      </c>
      <c r="B1565">
        <v>1135.25</v>
      </c>
    </row>
    <row r="1566" spans="1:2" x14ac:dyDescent="0.3">
      <c r="A1566" s="1">
        <v>37355</v>
      </c>
      <c r="B1566">
        <v>1126.7</v>
      </c>
    </row>
    <row r="1567" spans="1:2" x14ac:dyDescent="0.3">
      <c r="A1567" s="1">
        <v>37356</v>
      </c>
      <c r="B1567">
        <v>1138.5</v>
      </c>
    </row>
    <row r="1568" spans="1:2" x14ac:dyDescent="0.3">
      <c r="A1568" s="1">
        <v>37357</v>
      </c>
      <c r="B1568">
        <v>1143.5999999999999</v>
      </c>
    </row>
    <row r="1569" spans="1:2" x14ac:dyDescent="0.3">
      <c r="A1569" s="1">
        <v>37358</v>
      </c>
      <c r="B1569">
        <v>1146.5</v>
      </c>
    </row>
    <row r="1570" spans="1:2" x14ac:dyDescent="0.3">
      <c r="A1570" s="1">
        <v>37361</v>
      </c>
      <c r="B1570">
        <v>1134.1500000000001</v>
      </c>
    </row>
    <row r="1571" spans="1:2" x14ac:dyDescent="0.3">
      <c r="A1571" s="1">
        <v>37362</v>
      </c>
      <c r="B1571">
        <v>1118.75</v>
      </c>
    </row>
    <row r="1572" spans="1:2" x14ac:dyDescent="0.3">
      <c r="A1572" s="1">
        <v>37363</v>
      </c>
      <c r="B1572">
        <v>1125.0999999999999</v>
      </c>
    </row>
    <row r="1573" spans="1:2" x14ac:dyDescent="0.3">
      <c r="A1573" s="1">
        <v>37364</v>
      </c>
      <c r="B1573">
        <v>1129</v>
      </c>
    </row>
    <row r="1574" spans="1:2" x14ac:dyDescent="0.3">
      <c r="A1574" s="1">
        <v>37365</v>
      </c>
      <c r="B1574">
        <v>1100.3</v>
      </c>
    </row>
    <row r="1575" spans="1:2" x14ac:dyDescent="0.3">
      <c r="A1575" s="1">
        <v>37368</v>
      </c>
      <c r="B1575">
        <v>1104.1500000000001</v>
      </c>
    </row>
    <row r="1576" spans="1:2" x14ac:dyDescent="0.3">
      <c r="A1576" s="1">
        <v>37369</v>
      </c>
      <c r="B1576">
        <v>1106</v>
      </c>
    </row>
    <row r="1577" spans="1:2" x14ac:dyDescent="0.3">
      <c r="A1577" s="1">
        <v>37370</v>
      </c>
      <c r="B1577">
        <v>1110.5999999999999</v>
      </c>
    </row>
    <row r="1578" spans="1:2" x14ac:dyDescent="0.3">
      <c r="A1578" s="1">
        <v>37371</v>
      </c>
      <c r="B1578">
        <v>1094.3</v>
      </c>
    </row>
    <row r="1579" spans="1:2" x14ac:dyDescent="0.3">
      <c r="A1579" s="1">
        <v>37372</v>
      </c>
      <c r="B1579">
        <v>1097.4000000000001</v>
      </c>
    </row>
    <row r="1580" spans="1:2" x14ac:dyDescent="0.3">
      <c r="A1580" s="1">
        <v>37375</v>
      </c>
      <c r="B1580">
        <v>1074.2</v>
      </c>
    </row>
    <row r="1581" spans="1:2" x14ac:dyDescent="0.3">
      <c r="A1581" s="1">
        <v>37376</v>
      </c>
      <c r="B1581">
        <v>1084.5</v>
      </c>
    </row>
    <row r="1582" spans="1:2" x14ac:dyDescent="0.3">
      <c r="A1582" s="1">
        <v>37378</v>
      </c>
      <c r="B1582">
        <v>1093.3</v>
      </c>
    </row>
    <row r="1583" spans="1:2" x14ac:dyDescent="0.3">
      <c r="A1583" s="1">
        <v>37379</v>
      </c>
      <c r="B1583">
        <v>1096.95</v>
      </c>
    </row>
    <row r="1584" spans="1:2" x14ac:dyDescent="0.3">
      <c r="A1584" s="1">
        <v>37382</v>
      </c>
      <c r="B1584">
        <v>1100.95</v>
      </c>
    </row>
    <row r="1585" spans="1:2" x14ac:dyDescent="0.3">
      <c r="A1585" s="1">
        <v>37383</v>
      </c>
      <c r="B1585">
        <v>1110.7</v>
      </c>
    </row>
    <row r="1586" spans="1:2" x14ac:dyDescent="0.3">
      <c r="A1586" s="1">
        <v>37384</v>
      </c>
      <c r="B1586">
        <v>1117.5999999999999</v>
      </c>
    </row>
    <row r="1587" spans="1:2" x14ac:dyDescent="0.3">
      <c r="A1587" s="1">
        <v>37385</v>
      </c>
      <c r="B1587">
        <v>1127.5999999999999</v>
      </c>
    </row>
    <row r="1588" spans="1:2" x14ac:dyDescent="0.3">
      <c r="A1588" s="1">
        <v>37386</v>
      </c>
      <c r="B1588">
        <v>1116.4000000000001</v>
      </c>
    </row>
    <row r="1589" spans="1:2" x14ac:dyDescent="0.3">
      <c r="A1589" s="1">
        <v>37389</v>
      </c>
      <c r="B1589">
        <v>1119.6500000000001</v>
      </c>
    </row>
    <row r="1590" spans="1:2" x14ac:dyDescent="0.3">
      <c r="A1590" s="1">
        <v>37390</v>
      </c>
      <c r="B1590">
        <v>1115.0999999999999</v>
      </c>
    </row>
    <row r="1591" spans="1:2" x14ac:dyDescent="0.3">
      <c r="A1591" s="1">
        <v>37391</v>
      </c>
      <c r="B1591">
        <v>1107.8</v>
      </c>
    </row>
    <row r="1592" spans="1:2" x14ac:dyDescent="0.3">
      <c r="A1592" s="1">
        <v>37392</v>
      </c>
      <c r="B1592">
        <v>1092.8</v>
      </c>
    </row>
    <row r="1593" spans="1:2" x14ac:dyDescent="0.3">
      <c r="A1593" s="1">
        <v>37393</v>
      </c>
      <c r="B1593">
        <v>1090.6500000000001</v>
      </c>
    </row>
    <row r="1594" spans="1:2" x14ac:dyDescent="0.3">
      <c r="A1594" s="1">
        <v>37396</v>
      </c>
      <c r="B1594">
        <v>1074.3499999999999</v>
      </c>
    </row>
    <row r="1595" spans="1:2" x14ac:dyDescent="0.3">
      <c r="A1595" s="1">
        <v>37397</v>
      </c>
      <c r="B1595">
        <v>1049.2</v>
      </c>
    </row>
    <row r="1596" spans="1:2" x14ac:dyDescent="0.3">
      <c r="A1596" s="1">
        <v>37398</v>
      </c>
      <c r="B1596">
        <v>1045.3</v>
      </c>
    </row>
    <row r="1597" spans="1:2" x14ac:dyDescent="0.3">
      <c r="A1597" s="1">
        <v>37399</v>
      </c>
      <c r="B1597">
        <v>1026.75</v>
      </c>
    </row>
    <row r="1598" spans="1:2" x14ac:dyDescent="0.3">
      <c r="A1598" s="1">
        <v>37400</v>
      </c>
      <c r="B1598">
        <v>1067</v>
      </c>
    </row>
    <row r="1599" spans="1:2" x14ac:dyDescent="0.3">
      <c r="A1599" s="1">
        <v>37403</v>
      </c>
      <c r="B1599">
        <v>1062.7</v>
      </c>
    </row>
    <row r="1600" spans="1:2" x14ac:dyDescent="0.3">
      <c r="A1600" s="1">
        <v>37404</v>
      </c>
      <c r="B1600">
        <v>1038.2</v>
      </c>
    </row>
    <row r="1601" spans="1:2" x14ac:dyDescent="0.3">
      <c r="A1601" s="1">
        <v>37405</v>
      </c>
      <c r="B1601">
        <v>1041.6500000000001</v>
      </c>
    </row>
    <row r="1602" spans="1:2" x14ac:dyDescent="0.3">
      <c r="A1602" s="1">
        <v>37406</v>
      </c>
      <c r="B1602">
        <v>1032.1500000000001</v>
      </c>
    </row>
    <row r="1603" spans="1:2" x14ac:dyDescent="0.3">
      <c r="A1603" s="1">
        <v>37407</v>
      </c>
      <c r="B1603">
        <v>1028.8</v>
      </c>
    </row>
    <row r="1604" spans="1:2" x14ac:dyDescent="0.3">
      <c r="A1604" s="1">
        <v>37410</v>
      </c>
      <c r="B1604">
        <v>1039.75</v>
      </c>
    </row>
    <row r="1605" spans="1:2" x14ac:dyDescent="0.3">
      <c r="A1605" s="1">
        <v>37411</v>
      </c>
      <c r="B1605">
        <v>1045.4000000000001</v>
      </c>
    </row>
    <row r="1606" spans="1:2" x14ac:dyDescent="0.3">
      <c r="A1606" s="1">
        <v>37412</v>
      </c>
      <c r="B1606">
        <v>1064.2</v>
      </c>
    </row>
    <row r="1607" spans="1:2" x14ac:dyDescent="0.3">
      <c r="A1607" s="1">
        <v>37413</v>
      </c>
      <c r="B1607">
        <v>1064.3499999999999</v>
      </c>
    </row>
    <row r="1608" spans="1:2" x14ac:dyDescent="0.3">
      <c r="A1608" s="1">
        <v>37414</v>
      </c>
      <c r="B1608">
        <v>1048.8</v>
      </c>
    </row>
    <row r="1609" spans="1:2" x14ac:dyDescent="0.3">
      <c r="A1609" s="1">
        <v>37417</v>
      </c>
      <c r="B1609">
        <v>1069.9000000000001</v>
      </c>
    </row>
    <row r="1610" spans="1:2" x14ac:dyDescent="0.3">
      <c r="A1610" s="1">
        <v>37418</v>
      </c>
      <c r="B1610">
        <v>1097.05</v>
      </c>
    </row>
    <row r="1611" spans="1:2" x14ac:dyDescent="0.3">
      <c r="A1611" s="1">
        <v>37419</v>
      </c>
      <c r="B1611">
        <v>1092.8</v>
      </c>
    </row>
    <row r="1612" spans="1:2" x14ac:dyDescent="0.3">
      <c r="A1612" s="1">
        <v>37420</v>
      </c>
      <c r="B1612">
        <v>1082.8499999999999</v>
      </c>
    </row>
    <row r="1613" spans="1:2" x14ac:dyDescent="0.3">
      <c r="A1613" s="1">
        <v>37421</v>
      </c>
      <c r="B1613">
        <v>1085.7</v>
      </c>
    </row>
    <row r="1614" spans="1:2" x14ac:dyDescent="0.3">
      <c r="A1614" s="1">
        <v>37424</v>
      </c>
      <c r="B1614">
        <v>1088.9000000000001</v>
      </c>
    </row>
    <row r="1615" spans="1:2" x14ac:dyDescent="0.3">
      <c r="A1615" s="1">
        <v>37425</v>
      </c>
      <c r="B1615">
        <v>1074.95</v>
      </c>
    </row>
    <row r="1616" spans="1:2" x14ac:dyDescent="0.3">
      <c r="A1616" s="1">
        <v>37426</v>
      </c>
      <c r="B1616">
        <v>1062.9000000000001</v>
      </c>
    </row>
    <row r="1617" spans="1:2" x14ac:dyDescent="0.3">
      <c r="A1617" s="1">
        <v>37427</v>
      </c>
      <c r="B1617">
        <v>1070.05</v>
      </c>
    </row>
    <row r="1618" spans="1:2" x14ac:dyDescent="0.3">
      <c r="A1618" s="1">
        <v>37428</v>
      </c>
      <c r="B1618">
        <v>1062.55</v>
      </c>
    </row>
    <row r="1619" spans="1:2" x14ac:dyDescent="0.3">
      <c r="A1619" s="1">
        <v>37431</v>
      </c>
      <c r="B1619">
        <v>1061.8499999999999</v>
      </c>
    </row>
    <row r="1620" spans="1:2" x14ac:dyDescent="0.3">
      <c r="A1620" s="1">
        <v>37432</v>
      </c>
      <c r="B1620">
        <v>1055.4000000000001</v>
      </c>
    </row>
    <row r="1621" spans="1:2" x14ac:dyDescent="0.3">
      <c r="A1621" s="1">
        <v>37433</v>
      </c>
      <c r="B1621">
        <v>1044.2</v>
      </c>
    </row>
    <row r="1622" spans="1:2" x14ac:dyDescent="0.3">
      <c r="A1622" s="1">
        <v>37434</v>
      </c>
      <c r="B1622">
        <v>1048.55</v>
      </c>
    </row>
    <row r="1623" spans="1:2" x14ac:dyDescent="0.3">
      <c r="A1623" s="1">
        <v>37435</v>
      </c>
      <c r="B1623">
        <v>1057.8</v>
      </c>
    </row>
    <row r="1624" spans="1:2" x14ac:dyDescent="0.3">
      <c r="A1624" s="1">
        <v>37438</v>
      </c>
      <c r="B1624">
        <v>1068.95</v>
      </c>
    </row>
    <row r="1625" spans="1:2" x14ac:dyDescent="0.3">
      <c r="A1625" s="1">
        <v>37439</v>
      </c>
      <c r="B1625">
        <v>1068.05</v>
      </c>
    </row>
    <row r="1626" spans="1:2" x14ac:dyDescent="0.3">
      <c r="A1626" s="1">
        <v>37440</v>
      </c>
      <c r="B1626">
        <v>1069.9000000000001</v>
      </c>
    </row>
    <row r="1627" spans="1:2" x14ac:dyDescent="0.3">
      <c r="A1627" s="1">
        <v>37441</v>
      </c>
      <c r="B1627">
        <v>1070.55</v>
      </c>
    </row>
    <row r="1628" spans="1:2" x14ac:dyDescent="0.3">
      <c r="A1628" s="1">
        <v>37442</v>
      </c>
      <c r="B1628">
        <v>1073.8</v>
      </c>
    </row>
    <row r="1629" spans="1:2" x14ac:dyDescent="0.3">
      <c r="A1629" s="1">
        <v>37445</v>
      </c>
      <c r="B1629">
        <v>1082.05</v>
      </c>
    </row>
    <row r="1630" spans="1:2" x14ac:dyDescent="0.3">
      <c r="A1630" s="1">
        <v>37446</v>
      </c>
      <c r="B1630">
        <v>1080.3</v>
      </c>
    </row>
    <row r="1631" spans="1:2" x14ac:dyDescent="0.3">
      <c r="A1631" s="1">
        <v>37447</v>
      </c>
      <c r="B1631">
        <v>1071.7</v>
      </c>
    </row>
    <row r="1632" spans="1:2" x14ac:dyDescent="0.3">
      <c r="A1632" s="1">
        <v>37448</v>
      </c>
      <c r="B1632">
        <v>1056.5999999999999</v>
      </c>
    </row>
    <row r="1633" spans="1:2" x14ac:dyDescent="0.3">
      <c r="A1633" s="1">
        <v>37449</v>
      </c>
      <c r="B1633">
        <v>1058.25</v>
      </c>
    </row>
    <row r="1634" spans="1:2" x14ac:dyDescent="0.3">
      <c r="A1634" s="1">
        <v>37452</v>
      </c>
      <c r="B1634">
        <v>1048</v>
      </c>
    </row>
    <row r="1635" spans="1:2" x14ac:dyDescent="0.3">
      <c r="A1635" s="1">
        <v>37453</v>
      </c>
      <c r="B1635">
        <v>1035.95</v>
      </c>
    </row>
    <row r="1636" spans="1:2" x14ac:dyDescent="0.3">
      <c r="A1636" s="1">
        <v>37454</v>
      </c>
      <c r="B1636">
        <v>1032.55</v>
      </c>
    </row>
    <row r="1637" spans="1:2" x14ac:dyDescent="0.3">
      <c r="A1637" s="1">
        <v>37455</v>
      </c>
      <c r="B1637">
        <v>1041.3</v>
      </c>
    </row>
    <row r="1638" spans="1:2" x14ac:dyDescent="0.3">
      <c r="A1638" s="1">
        <v>37456</v>
      </c>
      <c r="B1638">
        <v>1035.9000000000001</v>
      </c>
    </row>
    <row r="1639" spans="1:2" x14ac:dyDescent="0.3">
      <c r="A1639" s="1">
        <v>37459</v>
      </c>
      <c r="B1639">
        <v>1012</v>
      </c>
    </row>
    <row r="1640" spans="1:2" x14ac:dyDescent="0.3">
      <c r="A1640" s="1">
        <v>37460</v>
      </c>
      <c r="B1640">
        <v>1021.9</v>
      </c>
    </row>
    <row r="1641" spans="1:2" x14ac:dyDescent="0.3">
      <c r="A1641" s="1">
        <v>37461</v>
      </c>
      <c r="B1641">
        <v>1004.05</v>
      </c>
    </row>
    <row r="1642" spans="1:2" x14ac:dyDescent="0.3">
      <c r="A1642" s="1">
        <v>37462</v>
      </c>
      <c r="B1642">
        <v>1001.55</v>
      </c>
    </row>
    <row r="1643" spans="1:2" x14ac:dyDescent="0.3">
      <c r="A1643" s="1">
        <v>37463</v>
      </c>
      <c r="B1643">
        <v>973.5</v>
      </c>
    </row>
    <row r="1644" spans="1:2" x14ac:dyDescent="0.3">
      <c r="A1644" s="1">
        <v>37466</v>
      </c>
      <c r="B1644">
        <v>971.65</v>
      </c>
    </row>
    <row r="1645" spans="1:2" x14ac:dyDescent="0.3">
      <c r="A1645" s="1">
        <v>37467</v>
      </c>
      <c r="B1645">
        <v>960.65</v>
      </c>
    </row>
    <row r="1646" spans="1:2" x14ac:dyDescent="0.3">
      <c r="A1646" s="1">
        <v>37468</v>
      </c>
      <c r="B1646">
        <v>958.9</v>
      </c>
    </row>
    <row r="1647" spans="1:2" x14ac:dyDescent="0.3">
      <c r="A1647" s="1">
        <v>37469</v>
      </c>
      <c r="B1647">
        <v>957.7</v>
      </c>
    </row>
    <row r="1648" spans="1:2" x14ac:dyDescent="0.3">
      <c r="A1648" s="1">
        <v>37470</v>
      </c>
      <c r="B1648">
        <v>954.75</v>
      </c>
    </row>
    <row r="1649" spans="1:2" x14ac:dyDescent="0.3">
      <c r="A1649" s="1">
        <v>37473</v>
      </c>
      <c r="B1649">
        <v>963.25</v>
      </c>
    </row>
    <row r="1650" spans="1:2" x14ac:dyDescent="0.3">
      <c r="A1650" s="1">
        <v>37474</v>
      </c>
      <c r="B1650">
        <v>966.65</v>
      </c>
    </row>
    <row r="1651" spans="1:2" x14ac:dyDescent="0.3">
      <c r="A1651" s="1">
        <v>37475</v>
      </c>
      <c r="B1651">
        <v>969.1</v>
      </c>
    </row>
    <row r="1652" spans="1:2" x14ac:dyDescent="0.3">
      <c r="A1652" s="1">
        <v>37476</v>
      </c>
      <c r="B1652">
        <v>953.55</v>
      </c>
    </row>
    <row r="1653" spans="1:2" x14ac:dyDescent="0.3">
      <c r="A1653" s="1">
        <v>37477</v>
      </c>
      <c r="B1653">
        <v>961.95</v>
      </c>
    </row>
    <row r="1654" spans="1:2" x14ac:dyDescent="0.3">
      <c r="A1654" s="1">
        <v>37480</v>
      </c>
      <c r="B1654">
        <v>969.85</v>
      </c>
    </row>
    <row r="1655" spans="1:2" x14ac:dyDescent="0.3">
      <c r="A1655" s="1">
        <v>37481</v>
      </c>
      <c r="B1655">
        <v>976.05</v>
      </c>
    </row>
    <row r="1656" spans="1:2" x14ac:dyDescent="0.3">
      <c r="A1656" s="1">
        <v>37482</v>
      </c>
      <c r="B1656">
        <v>969.65</v>
      </c>
    </row>
    <row r="1657" spans="1:2" x14ac:dyDescent="0.3">
      <c r="A1657" s="1">
        <v>37484</v>
      </c>
      <c r="B1657">
        <v>979.25</v>
      </c>
    </row>
    <row r="1658" spans="1:2" x14ac:dyDescent="0.3">
      <c r="A1658" s="1">
        <v>37487</v>
      </c>
      <c r="B1658">
        <v>979.85</v>
      </c>
    </row>
    <row r="1659" spans="1:2" x14ac:dyDescent="0.3">
      <c r="A1659" s="1">
        <v>37488</v>
      </c>
      <c r="B1659">
        <v>988.55</v>
      </c>
    </row>
    <row r="1660" spans="1:2" x14ac:dyDescent="0.3">
      <c r="A1660" s="1">
        <v>37489</v>
      </c>
      <c r="B1660">
        <v>988.45</v>
      </c>
    </row>
    <row r="1661" spans="1:2" x14ac:dyDescent="0.3">
      <c r="A1661" s="1">
        <v>37490</v>
      </c>
      <c r="B1661">
        <v>985.7</v>
      </c>
    </row>
    <row r="1662" spans="1:2" x14ac:dyDescent="0.3">
      <c r="A1662" s="1">
        <v>37491</v>
      </c>
      <c r="B1662">
        <v>995.2</v>
      </c>
    </row>
    <row r="1663" spans="1:2" x14ac:dyDescent="0.3">
      <c r="A1663" s="1">
        <v>37494</v>
      </c>
      <c r="B1663">
        <v>998.85</v>
      </c>
    </row>
    <row r="1664" spans="1:2" x14ac:dyDescent="0.3">
      <c r="A1664" s="1">
        <v>37495</v>
      </c>
      <c r="B1664">
        <v>987.7</v>
      </c>
    </row>
    <row r="1665" spans="1:2" x14ac:dyDescent="0.3">
      <c r="A1665" s="1">
        <v>37496</v>
      </c>
      <c r="B1665">
        <v>985.7</v>
      </c>
    </row>
    <row r="1666" spans="1:2" x14ac:dyDescent="0.3">
      <c r="A1666" s="1">
        <v>37497</v>
      </c>
      <c r="B1666">
        <v>987.25</v>
      </c>
    </row>
    <row r="1667" spans="1:2" x14ac:dyDescent="0.3">
      <c r="A1667" s="1">
        <v>37498</v>
      </c>
      <c r="B1667">
        <v>1010.6</v>
      </c>
    </row>
    <row r="1668" spans="1:2" x14ac:dyDescent="0.3">
      <c r="A1668" s="1">
        <v>37501</v>
      </c>
      <c r="B1668">
        <v>1013.5</v>
      </c>
    </row>
    <row r="1669" spans="1:2" x14ac:dyDescent="0.3">
      <c r="A1669" s="1">
        <v>37502</v>
      </c>
      <c r="B1669">
        <v>1001.1</v>
      </c>
    </row>
    <row r="1670" spans="1:2" x14ac:dyDescent="0.3">
      <c r="A1670" s="1">
        <v>37503</v>
      </c>
      <c r="B1670">
        <v>1006.95</v>
      </c>
    </row>
    <row r="1671" spans="1:2" x14ac:dyDescent="0.3">
      <c r="A1671" s="1">
        <v>37504</v>
      </c>
      <c r="B1671">
        <v>1008.6</v>
      </c>
    </row>
    <row r="1672" spans="1:2" x14ac:dyDescent="0.3">
      <c r="A1672" s="1">
        <v>37505</v>
      </c>
      <c r="B1672">
        <v>995.2</v>
      </c>
    </row>
    <row r="1673" spans="1:2" x14ac:dyDescent="0.3">
      <c r="A1673" s="1">
        <v>37508</v>
      </c>
      <c r="B1673">
        <v>998.55</v>
      </c>
    </row>
    <row r="1674" spans="1:2" x14ac:dyDescent="0.3">
      <c r="A1674" s="1">
        <v>37510</v>
      </c>
      <c r="B1674">
        <v>998.85</v>
      </c>
    </row>
    <row r="1675" spans="1:2" x14ac:dyDescent="0.3">
      <c r="A1675" s="1">
        <v>37511</v>
      </c>
      <c r="B1675">
        <v>1001.65</v>
      </c>
    </row>
    <row r="1676" spans="1:2" x14ac:dyDescent="0.3">
      <c r="A1676" s="1">
        <v>37512</v>
      </c>
      <c r="B1676">
        <v>992</v>
      </c>
    </row>
    <row r="1677" spans="1:2" x14ac:dyDescent="0.3">
      <c r="A1677" s="1">
        <v>37515</v>
      </c>
      <c r="B1677">
        <v>985.75</v>
      </c>
    </row>
    <row r="1678" spans="1:2" x14ac:dyDescent="0.3">
      <c r="A1678" s="1">
        <v>37516</v>
      </c>
      <c r="B1678">
        <v>994.9</v>
      </c>
    </row>
    <row r="1679" spans="1:2" x14ac:dyDescent="0.3">
      <c r="A1679" s="1">
        <v>37517</v>
      </c>
      <c r="B1679">
        <v>983.6</v>
      </c>
    </row>
    <row r="1680" spans="1:2" x14ac:dyDescent="0.3">
      <c r="A1680" s="1">
        <v>37518</v>
      </c>
      <c r="B1680">
        <v>976.05</v>
      </c>
    </row>
    <row r="1681" spans="1:2" x14ac:dyDescent="0.3">
      <c r="A1681" s="1">
        <v>37519</v>
      </c>
      <c r="B1681">
        <v>969.6</v>
      </c>
    </row>
    <row r="1682" spans="1:2" x14ac:dyDescent="0.3">
      <c r="A1682" s="1">
        <v>37522</v>
      </c>
      <c r="B1682">
        <v>970.3</v>
      </c>
    </row>
    <row r="1683" spans="1:2" x14ac:dyDescent="0.3">
      <c r="A1683" s="1">
        <v>37523</v>
      </c>
      <c r="B1683">
        <v>966.2</v>
      </c>
    </row>
    <row r="1684" spans="1:2" x14ac:dyDescent="0.3">
      <c r="A1684" s="1">
        <v>37524</v>
      </c>
      <c r="B1684">
        <v>970.05</v>
      </c>
    </row>
    <row r="1685" spans="1:2" x14ac:dyDescent="0.3">
      <c r="A1685" s="1">
        <v>37525</v>
      </c>
      <c r="B1685">
        <v>969.9</v>
      </c>
    </row>
    <row r="1686" spans="1:2" x14ac:dyDescent="0.3">
      <c r="A1686" s="1">
        <v>37526</v>
      </c>
      <c r="B1686">
        <v>976.45</v>
      </c>
    </row>
    <row r="1687" spans="1:2" x14ac:dyDescent="0.3">
      <c r="A1687" s="1">
        <v>37529</v>
      </c>
      <c r="B1687">
        <v>963.15</v>
      </c>
    </row>
    <row r="1688" spans="1:2" x14ac:dyDescent="0.3">
      <c r="A1688" s="1">
        <v>37530</v>
      </c>
      <c r="B1688">
        <v>955.2</v>
      </c>
    </row>
    <row r="1689" spans="1:2" x14ac:dyDescent="0.3">
      <c r="A1689" s="1">
        <v>37532</v>
      </c>
      <c r="B1689">
        <v>948.2</v>
      </c>
    </row>
    <row r="1690" spans="1:2" x14ac:dyDescent="0.3">
      <c r="A1690" s="1">
        <v>37533</v>
      </c>
      <c r="B1690">
        <v>948.2</v>
      </c>
    </row>
    <row r="1691" spans="1:2" x14ac:dyDescent="0.3">
      <c r="A1691" s="1">
        <v>37536</v>
      </c>
      <c r="B1691">
        <v>954.75</v>
      </c>
    </row>
    <row r="1692" spans="1:2" x14ac:dyDescent="0.3">
      <c r="A1692" s="1">
        <v>37537</v>
      </c>
      <c r="B1692">
        <v>960.8</v>
      </c>
    </row>
    <row r="1693" spans="1:2" x14ac:dyDescent="0.3">
      <c r="A1693" s="1">
        <v>37538</v>
      </c>
      <c r="B1693">
        <v>954.75</v>
      </c>
    </row>
    <row r="1694" spans="1:2" x14ac:dyDescent="0.3">
      <c r="A1694" s="1">
        <v>37539</v>
      </c>
      <c r="B1694">
        <v>958.45</v>
      </c>
    </row>
    <row r="1695" spans="1:2" x14ac:dyDescent="0.3">
      <c r="A1695" s="1">
        <v>37540</v>
      </c>
      <c r="B1695">
        <v>971.05</v>
      </c>
    </row>
    <row r="1696" spans="1:2" x14ac:dyDescent="0.3">
      <c r="A1696" s="1">
        <v>37543</v>
      </c>
      <c r="B1696">
        <v>972.45</v>
      </c>
    </row>
    <row r="1697" spans="1:2" x14ac:dyDescent="0.3">
      <c r="A1697" s="1">
        <v>37545</v>
      </c>
      <c r="B1697">
        <v>973.6</v>
      </c>
    </row>
    <row r="1698" spans="1:2" x14ac:dyDescent="0.3">
      <c r="A1698" s="1">
        <v>37546</v>
      </c>
      <c r="B1698">
        <v>973.3</v>
      </c>
    </row>
    <row r="1699" spans="1:2" x14ac:dyDescent="0.3">
      <c r="A1699" s="1">
        <v>37547</v>
      </c>
      <c r="B1699">
        <v>971.65</v>
      </c>
    </row>
    <row r="1700" spans="1:2" x14ac:dyDescent="0.3">
      <c r="A1700" s="1">
        <v>37550</v>
      </c>
      <c r="B1700">
        <v>967.35</v>
      </c>
    </row>
    <row r="1701" spans="1:2" x14ac:dyDescent="0.3">
      <c r="A1701" s="1">
        <v>37551</v>
      </c>
      <c r="B1701">
        <v>962.5</v>
      </c>
    </row>
    <row r="1702" spans="1:2" x14ac:dyDescent="0.3">
      <c r="A1702" s="1">
        <v>37552</v>
      </c>
      <c r="B1702">
        <v>957.35</v>
      </c>
    </row>
    <row r="1703" spans="1:2" x14ac:dyDescent="0.3">
      <c r="A1703" s="1">
        <v>37553</v>
      </c>
      <c r="B1703">
        <v>946.9</v>
      </c>
    </row>
    <row r="1704" spans="1:2" x14ac:dyDescent="0.3">
      <c r="A1704" s="1">
        <v>37554</v>
      </c>
      <c r="B1704">
        <v>932.2</v>
      </c>
    </row>
    <row r="1705" spans="1:2" x14ac:dyDescent="0.3">
      <c r="A1705" s="1">
        <v>37557</v>
      </c>
      <c r="B1705">
        <v>922.7</v>
      </c>
    </row>
    <row r="1706" spans="1:2" x14ac:dyDescent="0.3">
      <c r="A1706" s="1">
        <v>37558</v>
      </c>
      <c r="B1706">
        <v>936.9</v>
      </c>
    </row>
    <row r="1707" spans="1:2" x14ac:dyDescent="0.3">
      <c r="A1707" s="1">
        <v>37559</v>
      </c>
      <c r="B1707">
        <v>937.75</v>
      </c>
    </row>
    <row r="1708" spans="1:2" x14ac:dyDescent="0.3">
      <c r="A1708" s="1">
        <v>37560</v>
      </c>
      <c r="B1708">
        <v>951.4</v>
      </c>
    </row>
    <row r="1709" spans="1:2" x14ac:dyDescent="0.3">
      <c r="A1709" s="1">
        <v>37561</v>
      </c>
      <c r="B1709">
        <v>951.45</v>
      </c>
    </row>
    <row r="1710" spans="1:2" x14ac:dyDescent="0.3">
      <c r="A1710" s="1">
        <v>37564</v>
      </c>
      <c r="B1710">
        <v>962.1</v>
      </c>
    </row>
    <row r="1711" spans="1:2" x14ac:dyDescent="0.3">
      <c r="A1711" s="1">
        <v>37565</v>
      </c>
      <c r="B1711">
        <v>962.3</v>
      </c>
    </row>
    <row r="1712" spans="1:2" x14ac:dyDescent="0.3">
      <c r="A1712" s="1">
        <v>37567</v>
      </c>
      <c r="B1712">
        <v>960.7</v>
      </c>
    </row>
    <row r="1713" spans="1:2" x14ac:dyDescent="0.3">
      <c r="A1713" s="1">
        <v>37568</v>
      </c>
      <c r="B1713">
        <v>956.95</v>
      </c>
    </row>
    <row r="1714" spans="1:2" x14ac:dyDescent="0.3">
      <c r="A1714" s="1">
        <v>37571</v>
      </c>
      <c r="B1714">
        <v>954.05</v>
      </c>
    </row>
    <row r="1715" spans="1:2" x14ac:dyDescent="0.3">
      <c r="A1715" s="1">
        <v>37572</v>
      </c>
      <c r="B1715">
        <v>959.85</v>
      </c>
    </row>
    <row r="1716" spans="1:2" x14ac:dyDescent="0.3">
      <c r="A1716" s="1">
        <v>37573</v>
      </c>
      <c r="B1716">
        <v>962.65</v>
      </c>
    </row>
    <row r="1717" spans="1:2" x14ac:dyDescent="0.3">
      <c r="A1717" s="1">
        <v>37574</v>
      </c>
      <c r="B1717">
        <v>971.9</v>
      </c>
    </row>
    <row r="1718" spans="1:2" x14ac:dyDescent="0.3">
      <c r="A1718" s="1">
        <v>37575</v>
      </c>
      <c r="B1718">
        <v>990.35</v>
      </c>
    </row>
    <row r="1719" spans="1:2" x14ac:dyDescent="0.3">
      <c r="A1719" s="1">
        <v>37578</v>
      </c>
      <c r="B1719">
        <v>996.85</v>
      </c>
    </row>
    <row r="1720" spans="1:2" x14ac:dyDescent="0.3">
      <c r="A1720" s="1">
        <v>37580</v>
      </c>
      <c r="B1720">
        <v>1001.6</v>
      </c>
    </row>
    <row r="1721" spans="1:2" x14ac:dyDescent="0.3">
      <c r="A1721" s="1">
        <v>37581</v>
      </c>
      <c r="B1721">
        <v>1008.75</v>
      </c>
    </row>
    <row r="1722" spans="1:2" x14ac:dyDescent="0.3">
      <c r="A1722" s="1">
        <v>37582</v>
      </c>
      <c r="B1722">
        <v>1020.15</v>
      </c>
    </row>
    <row r="1723" spans="1:2" x14ac:dyDescent="0.3">
      <c r="A1723" s="1">
        <v>37585</v>
      </c>
      <c r="B1723">
        <v>1026.2</v>
      </c>
    </row>
    <row r="1724" spans="1:2" x14ac:dyDescent="0.3">
      <c r="A1724" s="1">
        <v>37586</v>
      </c>
      <c r="B1724">
        <v>1036.1500000000001</v>
      </c>
    </row>
    <row r="1725" spans="1:2" x14ac:dyDescent="0.3">
      <c r="A1725" s="1">
        <v>37587</v>
      </c>
      <c r="B1725">
        <v>1031.0999999999999</v>
      </c>
    </row>
    <row r="1726" spans="1:2" x14ac:dyDescent="0.3">
      <c r="A1726" s="1">
        <v>37588</v>
      </c>
      <c r="B1726">
        <v>1049.7</v>
      </c>
    </row>
    <row r="1727" spans="1:2" x14ac:dyDescent="0.3">
      <c r="A1727" s="1">
        <v>37589</v>
      </c>
      <c r="B1727">
        <v>1050.1500000000001</v>
      </c>
    </row>
    <row r="1728" spans="1:2" x14ac:dyDescent="0.3">
      <c r="A1728" s="1">
        <v>37592</v>
      </c>
      <c r="B1728">
        <v>1067.9000000000001</v>
      </c>
    </row>
    <row r="1729" spans="1:2" x14ac:dyDescent="0.3">
      <c r="A1729" s="1">
        <v>37593</v>
      </c>
      <c r="B1729">
        <v>1055</v>
      </c>
    </row>
    <row r="1730" spans="1:2" x14ac:dyDescent="0.3">
      <c r="A1730" s="1">
        <v>37594</v>
      </c>
      <c r="B1730">
        <v>1036.4000000000001</v>
      </c>
    </row>
    <row r="1731" spans="1:2" x14ac:dyDescent="0.3">
      <c r="A1731" s="1">
        <v>37595</v>
      </c>
      <c r="B1731">
        <v>1045.95</v>
      </c>
    </row>
    <row r="1732" spans="1:2" x14ac:dyDescent="0.3">
      <c r="A1732" s="1">
        <v>37596</v>
      </c>
      <c r="B1732">
        <v>1069.8</v>
      </c>
    </row>
    <row r="1733" spans="1:2" x14ac:dyDescent="0.3">
      <c r="A1733" s="1">
        <v>37599</v>
      </c>
      <c r="B1733">
        <v>1058.6500000000001</v>
      </c>
    </row>
    <row r="1734" spans="1:2" x14ac:dyDescent="0.3">
      <c r="A1734" s="1">
        <v>37600</v>
      </c>
      <c r="B1734">
        <v>1063.7</v>
      </c>
    </row>
    <row r="1735" spans="1:2" x14ac:dyDescent="0.3">
      <c r="A1735" s="1">
        <v>37601</v>
      </c>
      <c r="B1735">
        <v>1069.75</v>
      </c>
    </row>
    <row r="1736" spans="1:2" x14ac:dyDescent="0.3">
      <c r="A1736" s="1">
        <v>37602</v>
      </c>
      <c r="B1736">
        <v>1077</v>
      </c>
    </row>
    <row r="1737" spans="1:2" x14ac:dyDescent="0.3">
      <c r="A1737" s="1">
        <v>37603</v>
      </c>
      <c r="B1737">
        <v>1086.2</v>
      </c>
    </row>
    <row r="1738" spans="1:2" x14ac:dyDescent="0.3">
      <c r="A1738" s="1">
        <v>37606</v>
      </c>
      <c r="B1738">
        <v>1078.45</v>
      </c>
    </row>
    <row r="1739" spans="1:2" x14ac:dyDescent="0.3">
      <c r="A1739" s="1">
        <v>37607</v>
      </c>
      <c r="B1739">
        <v>1073.25</v>
      </c>
    </row>
    <row r="1740" spans="1:2" x14ac:dyDescent="0.3">
      <c r="A1740" s="1">
        <v>37608</v>
      </c>
      <c r="B1740">
        <v>1077.95</v>
      </c>
    </row>
    <row r="1741" spans="1:2" x14ac:dyDescent="0.3">
      <c r="A1741" s="1">
        <v>37609</v>
      </c>
      <c r="B1741">
        <v>1076</v>
      </c>
    </row>
    <row r="1742" spans="1:2" x14ac:dyDescent="0.3">
      <c r="A1742" s="1">
        <v>37610</v>
      </c>
      <c r="B1742">
        <v>1079.3</v>
      </c>
    </row>
    <row r="1743" spans="1:2" x14ac:dyDescent="0.3">
      <c r="A1743" s="1">
        <v>37613</v>
      </c>
      <c r="B1743">
        <v>1076</v>
      </c>
    </row>
    <row r="1744" spans="1:2" x14ac:dyDescent="0.3">
      <c r="A1744" s="1">
        <v>37614</v>
      </c>
      <c r="B1744">
        <v>1085</v>
      </c>
    </row>
    <row r="1745" spans="1:2" x14ac:dyDescent="0.3">
      <c r="A1745" s="1">
        <v>37616</v>
      </c>
      <c r="B1745">
        <v>1094.8</v>
      </c>
    </row>
    <row r="1746" spans="1:2" x14ac:dyDescent="0.3">
      <c r="A1746" s="1">
        <v>37617</v>
      </c>
      <c r="B1746">
        <v>1098.4000000000001</v>
      </c>
    </row>
    <row r="1747" spans="1:2" x14ac:dyDescent="0.3">
      <c r="A1747" s="1">
        <v>37620</v>
      </c>
      <c r="B1747">
        <v>1091.95</v>
      </c>
    </row>
    <row r="1748" spans="1:2" x14ac:dyDescent="0.3">
      <c r="A1748" s="1">
        <v>37621</v>
      </c>
      <c r="B1748">
        <v>1093.5</v>
      </c>
    </row>
    <row r="1749" spans="1:2" x14ac:dyDescent="0.3">
      <c r="A1749" s="1">
        <v>37622</v>
      </c>
      <c r="B1749">
        <v>1100.1500000000001</v>
      </c>
    </row>
    <row r="1750" spans="1:2" x14ac:dyDescent="0.3">
      <c r="A1750" s="1">
        <v>37623</v>
      </c>
      <c r="B1750">
        <v>1093.05</v>
      </c>
    </row>
    <row r="1751" spans="1:2" x14ac:dyDescent="0.3">
      <c r="A1751" s="1">
        <v>37624</v>
      </c>
      <c r="B1751">
        <v>1089.5999999999999</v>
      </c>
    </row>
    <row r="1752" spans="1:2" x14ac:dyDescent="0.3">
      <c r="A1752" s="1">
        <v>37627</v>
      </c>
      <c r="B1752">
        <v>1084.3499999999999</v>
      </c>
    </row>
    <row r="1753" spans="1:2" x14ac:dyDescent="0.3">
      <c r="A1753" s="1">
        <v>37628</v>
      </c>
      <c r="B1753">
        <v>1081.8</v>
      </c>
    </row>
    <row r="1754" spans="1:2" x14ac:dyDescent="0.3">
      <c r="A1754" s="1">
        <v>37629</v>
      </c>
      <c r="B1754">
        <v>1089.3499999999999</v>
      </c>
    </row>
    <row r="1755" spans="1:2" x14ac:dyDescent="0.3">
      <c r="A1755" s="1">
        <v>37630</v>
      </c>
      <c r="B1755">
        <v>1097.3499999999999</v>
      </c>
    </row>
    <row r="1756" spans="1:2" x14ac:dyDescent="0.3">
      <c r="A1756" s="1">
        <v>37631</v>
      </c>
      <c r="B1756">
        <v>1080.25</v>
      </c>
    </row>
    <row r="1757" spans="1:2" x14ac:dyDescent="0.3">
      <c r="A1757" s="1">
        <v>37634</v>
      </c>
      <c r="B1757">
        <v>1073.75</v>
      </c>
    </row>
    <row r="1758" spans="1:2" x14ac:dyDescent="0.3">
      <c r="A1758" s="1">
        <v>37635</v>
      </c>
      <c r="B1758">
        <v>1078.95</v>
      </c>
    </row>
    <row r="1759" spans="1:2" x14ac:dyDescent="0.3">
      <c r="A1759" s="1">
        <v>37636</v>
      </c>
      <c r="B1759">
        <v>1085</v>
      </c>
    </row>
    <row r="1760" spans="1:2" x14ac:dyDescent="0.3">
      <c r="A1760" s="1">
        <v>37637</v>
      </c>
      <c r="B1760">
        <v>1088.3499999999999</v>
      </c>
    </row>
    <row r="1761" spans="1:2" x14ac:dyDescent="0.3">
      <c r="A1761" s="1">
        <v>37638</v>
      </c>
      <c r="B1761">
        <v>1086.5</v>
      </c>
    </row>
    <row r="1762" spans="1:2" x14ac:dyDescent="0.3">
      <c r="A1762" s="1">
        <v>37641</v>
      </c>
      <c r="B1762">
        <v>1076.3499999999999</v>
      </c>
    </row>
    <row r="1763" spans="1:2" x14ac:dyDescent="0.3">
      <c r="A1763" s="1">
        <v>37642</v>
      </c>
      <c r="B1763">
        <v>1077.9000000000001</v>
      </c>
    </row>
    <row r="1764" spans="1:2" x14ac:dyDescent="0.3">
      <c r="A1764" s="1">
        <v>37643</v>
      </c>
      <c r="B1764">
        <v>1082.9000000000001</v>
      </c>
    </row>
    <row r="1765" spans="1:2" x14ac:dyDescent="0.3">
      <c r="A1765" s="1">
        <v>37644</v>
      </c>
      <c r="B1765">
        <v>1070.9000000000001</v>
      </c>
    </row>
    <row r="1766" spans="1:2" x14ac:dyDescent="0.3">
      <c r="A1766" s="1">
        <v>37645</v>
      </c>
      <c r="B1766">
        <v>1056.05</v>
      </c>
    </row>
    <row r="1767" spans="1:2" x14ac:dyDescent="0.3">
      <c r="A1767" s="1">
        <v>37648</v>
      </c>
      <c r="B1767">
        <v>1037.6500000000001</v>
      </c>
    </row>
    <row r="1768" spans="1:2" x14ac:dyDescent="0.3">
      <c r="A1768" s="1">
        <v>37649</v>
      </c>
      <c r="B1768">
        <v>1046.2</v>
      </c>
    </row>
    <row r="1769" spans="1:2" x14ac:dyDescent="0.3">
      <c r="A1769" s="1">
        <v>37650</v>
      </c>
      <c r="B1769">
        <v>1037.2</v>
      </c>
    </row>
    <row r="1770" spans="1:2" x14ac:dyDescent="0.3">
      <c r="A1770" s="1">
        <v>37651</v>
      </c>
      <c r="B1770">
        <v>1034.5999999999999</v>
      </c>
    </row>
    <row r="1771" spans="1:2" x14ac:dyDescent="0.3">
      <c r="A1771" s="1">
        <v>37652</v>
      </c>
      <c r="B1771">
        <v>1041.8499999999999</v>
      </c>
    </row>
    <row r="1772" spans="1:2" x14ac:dyDescent="0.3">
      <c r="A1772" s="1">
        <v>37655</v>
      </c>
      <c r="B1772">
        <v>1055.3</v>
      </c>
    </row>
    <row r="1773" spans="1:2" x14ac:dyDescent="0.3">
      <c r="A1773" s="1">
        <v>37656</v>
      </c>
      <c r="B1773">
        <v>1054.8</v>
      </c>
    </row>
    <row r="1774" spans="1:2" x14ac:dyDescent="0.3">
      <c r="A1774" s="1">
        <v>37657</v>
      </c>
      <c r="B1774">
        <v>1047.4000000000001</v>
      </c>
    </row>
    <row r="1775" spans="1:2" x14ac:dyDescent="0.3">
      <c r="A1775" s="1">
        <v>37658</v>
      </c>
      <c r="B1775">
        <v>1063.5999999999999</v>
      </c>
    </row>
    <row r="1776" spans="1:2" x14ac:dyDescent="0.3">
      <c r="A1776" s="1">
        <v>37659</v>
      </c>
      <c r="B1776">
        <v>1057.5</v>
      </c>
    </row>
    <row r="1777" spans="1:2" x14ac:dyDescent="0.3">
      <c r="A1777" s="1">
        <v>37662</v>
      </c>
      <c r="B1777">
        <v>1048.5999999999999</v>
      </c>
    </row>
    <row r="1778" spans="1:2" x14ac:dyDescent="0.3">
      <c r="A1778" s="1">
        <v>37663</v>
      </c>
      <c r="B1778">
        <v>1048</v>
      </c>
    </row>
    <row r="1779" spans="1:2" x14ac:dyDescent="0.3">
      <c r="A1779" s="1">
        <v>37664</v>
      </c>
      <c r="B1779">
        <v>1044.45</v>
      </c>
    </row>
    <row r="1780" spans="1:2" x14ac:dyDescent="0.3">
      <c r="A1780" s="1">
        <v>37666</v>
      </c>
      <c r="B1780">
        <v>1036</v>
      </c>
    </row>
    <row r="1781" spans="1:2" x14ac:dyDescent="0.3">
      <c r="A1781" s="1">
        <v>37669</v>
      </c>
      <c r="B1781">
        <v>1058.2</v>
      </c>
    </row>
    <row r="1782" spans="1:2" x14ac:dyDescent="0.3">
      <c r="A1782" s="1">
        <v>37670</v>
      </c>
      <c r="B1782">
        <v>1059.3</v>
      </c>
    </row>
    <row r="1783" spans="1:2" x14ac:dyDescent="0.3">
      <c r="A1783" s="1">
        <v>37671</v>
      </c>
      <c r="B1783">
        <v>1064.3</v>
      </c>
    </row>
    <row r="1784" spans="1:2" x14ac:dyDescent="0.3">
      <c r="A1784" s="1">
        <v>37672</v>
      </c>
      <c r="B1784">
        <v>1065.5999999999999</v>
      </c>
    </row>
    <row r="1785" spans="1:2" x14ac:dyDescent="0.3">
      <c r="A1785" s="1">
        <v>37673</v>
      </c>
      <c r="B1785">
        <v>1066.1500000000001</v>
      </c>
    </row>
    <row r="1786" spans="1:2" x14ac:dyDescent="0.3">
      <c r="A1786" s="1">
        <v>37676</v>
      </c>
      <c r="B1786">
        <v>1070.1500000000001</v>
      </c>
    </row>
    <row r="1787" spans="1:2" x14ac:dyDescent="0.3">
      <c r="A1787" s="1">
        <v>37677</v>
      </c>
      <c r="B1787">
        <v>1055.55</v>
      </c>
    </row>
    <row r="1788" spans="1:2" x14ac:dyDescent="0.3">
      <c r="A1788" s="1">
        <v>37678</v>
      </c>
      <c r="B1788">
        <v>1049.6500000000001</v>
      </c>
    </row>
    <row r="1789" spans="1:2" x14ac:dyDescent="0.3">
      <c r="A1789" s="1">
        <v>37679</v>
      </c>
      <c r="B1789">
        <v>1052.95</v>
      </c>
    </row>
    <row r="1790" spans="1:2" x14ac:dyDescent="0.3">
      <c r="A1790" s="1">
        <v>37680</v>
      </c>
      <c r="B1790">
        <v>1063.4000000000001</v>
      </c>
    </row>
    <row r="1791" spans="1:2" x14ac:dyDescent="0.3">
      <c r="A1791" s="1">
        <v>37683</v>
      </c>
      <c r="B1791">
        <v>1058.8499999999999</v>
      </c>
    </row>
    <row r="1792" spans="1:2" x14ac:dyDescent="0.3">
      <c r="A1792" s="1">
        <v>37684</v>
      </c>
      <c r="B1792">
        <v>1046.5999999999999</v>
      </c>
    </row>
    <row r="1793" spans="1:2" x14ac:dyDescent="0.3">
      <c r="A1793" s="1">
        <v>37685</v>
      </c>
      <c r="B1793">
        <v>1040.7</v>
      </c>
    </row>
    <row r="1794" spans="1:2" x14ac:dyDescent="0.3">
      <c r="A1794" s="1">
        <v>37686</v>
      </c>
      <c r="B1794">
        <v>1031.25</v>
      </c>
    </row>
    <row r="1795" spans="1:2" x14ac:dyDescent="0.3">
      <c r="A1795" s="1">
        <v>37687</v>
      </c>
      <c r="B1795">
        <v>1017.1</v>
      </c>
    </row>
    <row r="1796" spans="1:2" x14ac:dyDescent="0.3">
      <c r="A1796" s="1">
        <v>37690</v>
      </c>
      <c r="B1796">
        <v>1006.7</v>
      </c>
    </row>
    <row r="1797" spans="1:2" x14ac:dyDescent="0.3">
      <c r="A1797" s="1">
        <v>37691</v>
      </c>
      <c r="B1797">
        <v>1014.55</v>
      </c>
    </row>
    <row r="1798" spans="1:2" x14ac:dyDescent="0.3">
      <c r="A1798" s="1">
        <v>37692</v>
      </c>
      <c r="B1798">
        <v>1001.7</v>
      </c>
    </row>
    <row r="1799" spans="1:2" x14ac:dyDescent="0.3">
      <c r="A1799" s="1">
        <v>37693</v>
      </c>
      <c r="B1799">
        <v>999.65</v>
      </c>
    </row>
    <row r="1800" spans="1:2" x14ac:dyDescent="0.3">
      <c r="A1800" s="1">
        <v>37697</v>
      </c>
      <c r="B1800">
        <v>993</v>
      </c>
    </row>
    <row r="1801" spans="1:2" x14ac:dyDescent="0.3">
      <c r="A1801" s="1">
        <v>37699</v>
      </c>
      <c r="B1801">
        <v>1003.9</v>
      </c>
    </row>
    <row r="1802" spans="1:2" x14ac:dyDescent="0.3">
      <c r="A1802" s="1">
        <v>37700</v>
      </c>
      <c r="B1802">
        <v>1025.25</v>
      </c>
    </row>
    <row r="1803" spans="1:2" x14ac:dyDescent="0.3">
      <c r="A1803" s="1">
        <v>37701</v>
      </c>
      <c r="B1803">
        <v>1030.55</v>
      </c>
    </row>
    <row r="1804" spans="1:2" x14ac:dyDescent="0.3">
      <c r="A1804" s="1">
        <v>37702</v>
      </c>
      <c r="B1804">
        <v>1037.1500000000001</v>
      </c>
    </row>
    <row r="1805" spans="1:2" x14ac:dyDescent="0.3">
      <c r="A1805" s="1">
        <v>37704</v>
      </c>
      <c r="B1805">
        <v>1013.9</v>
      </c>
    </row>
    <row r="1806" spans="1:2" x14ac:dyDescent="0.3">
      <c r="A1806" s="1">
        <v>37705</v>
      </c>
      <c r="B1806">
        <v>1011.3</v>
      </c>
    </row>
    <row r="1807" spans="1:2" x14ac:dyDescent="0.3">
      <c r="A1807" s="1">
        <v>37706</v>
      </c>
      <c r="B1807">
        <v>1013.85</v>
      </c>
    </row>
    <row r="1808" spans="1:2" x14ac:dyDescent="0.3">
      <c r="A1808" s="1">
        <v>37707</v>
      </c>
      <c r="B1808">
        <v>1002.7</v>
      </c>
    </row>
    <row r="1809" spans="1:2" x14ac:dyDescent="0.3">
      <c r="A1809" s="1">
        <v>37708</v>
      </c>
      <c r="B1809">
        <v>1000.6</v>
      </c>
    </row>
    <row r="1810" spans="1:2" x14ac:dyDescent="0.3">
      <c r="A1810" s="1">
        <v>37711</v>
      </c>
      <c r="B1810">
        <v>978.2</v>
      </c>
    </row>
    <row r="1811" spans="1:2" x14ac:dyDescent="0.3">
      <c r="A1811" s="1">
        <v>37712</v>
      </c>
      <c r="B1811">
        <v>984.3</v>
      </c>
    </row>
    <row r="1812" spans="1:2" x14ac:dyDescent="0.3">
      <c r="A1812" s="1">
        <v>37713</v>
      </c>
      <c r="B1812">
        <v>999.4</v>
      </c>
    </row>
    <row r="1813" spans="1:2" x14ac:dyDescent="0.3">
      <c r="A1813" s="1">
        <v>37714</v>
      </c>
      <c r="B1813">
        <v>1009.15</v>
      </c>
    </row>
    <row r="1814" spans="1:2" x14ac:dyDescent="0.3">
      <c r="A1814" s="1">
        <v>37715</v>
      </c>
      <c r="B1814">
        <v>1016.95</v>
      </c>
    </row>
    <row r="1815" spans="1:2" x14ac:dyDescent="0.3">
      <c r="A1815" s="1">
        <v>37718</v>
      </c>
      <c r="B1815">
        <v>1031.5</v>
      </c>
    </row>
    <row r="1816" spans="1:2" x14ac:dyDescent="0.3">
      <c r="A1816" s="1">
        <v>37719</v>
      </c>
      <c r="B1816">
        <v>1018.1</v>
      </c>
    </row>
    <row r="1817" spans="1:2" x14ac:dyDescent="0.3">
      <c r="A1817" s="1">
        <v>37720</v>
      </c>
      <c r="B1817">
        <v>1004.85</v>
      </c>
    </row>
    <row r="1818" spans="1:2" x14ac:dyDescent="0.3">
      <c r="A1818" s="1">
        <v>37721</v>
      </c>
      <c r="B1818">
        <v>962.2</v>
      </c>
    </row>
    <row r="1819" spans="1:2" x14ac:dyDescent="0.3">
      <c r="A1819" s="1">
        <v>37722</v>
      </c>
      <c r="B1819">
        <v>949.8</v>
      </c>
    </row>
    <row r="1820" spans="1:2" x14ac:dyDescent="0.3">
      <c r="A1820" s="1">
        <v>37726</v>
      </c>
      <c r="B1820">
        <v>951.2</v>
      </c>
    </row>
    <row r="1821" spans="1:2" x14ac:dyDescent="0.3">
      <c r="A1821" s="1">
        <v>37727</v>
      </c>
      <c r="B1821">
        <v>958.65</v>
      </c>
    </row>
    <row r="1822" spans="1:2" x14ac:dyDescent="0.3">
      <c r="A1822" s="1">
        <v>37728</v>
      </c>
      <c r="B1822">
        <v>940.7</v>
      </c>
    </row>
    <row r="1823" spans="1:2" x14ac:dyDescent="0.3">
      <c r="A1823" s="1">
        <v>37732</v>
      </c>
      <c r="B1823">
        <v>947.2</v>
      </c>
    </row>
    <row r="1824" spans="1:2" x14ac:dyDescent="0.3">
      <c r="A1824" s="1">
        <v>37733</v>
      </c>
      <c r="B1824">
        <v>943.5</v>
      </c>
    </row>
    <row r="1825" spans="1:2" x14ac:dyDescent="0.3">
      <c r="A1825" s="1">
        <v>37734</v>
      </c>
      <c r="B1825">
        <v>934.2</v>
      </c>
    </row>
    <row r="1826" spans="1:2" x14ac:dyDescent="0.3">
      <c r="A1826" s="1">
        <v>37735</v>
      </c>
      <c r="B1826">
        <v>929.7</v>
      </c>
    </row>
    <row r="1827" spans="1:2" x14ac:dyDescent="0.3">
      <c r="A1827" s="1">
        <v>37736</v>
      </c>
      <c r="B1827">
        <v>924.3</v>
      </c>
    </row>
    <row r="1828" spans="1:2" x14ac:dyDescent="0.3">
      <c r="A1828" s="1">
        <v>37739</v>
      </c>
      <c r="B1828">
        <v>929.5</v>
      </c>
    </row>
    <row r="1829" spans="1:2" x14ac:dyDescent="0.3">
      <c r="A1829" s="1">
        <v>37740</v>
      </c>
      <c r="B1829">
        <v>932.3</v>
      </c>
    </row>
    <row r="1830" spans="1:2" x14ac:dyDescent="0.3">
      <c r="A1830" s="1">
        <v>37741</v>
      </c>
      <c r="B1830">
        <v>934.05</v>
      </c>
    </row>
    <row r="1831" spans="1:2" x14ac:dyDescent="0.3">
      <c r="A1831" s="1">
        <v>37743</v>
      </c>
      <c r="B1831">
        <v>938.3</v>
      </c>
    </row>
    <row r="1832" spans="1:2" x14ac:dyDescent="0.3">
      <c r="A1832" s="1">
        <v>37746</v>
      </c>
      <c r="B1832">
        <v>945.4</v>
      </c>
    </row>
    <row r="1833" spans="1:2" x14ac:dyDescent="0.3">
      <c r="A1833" s="1">
        <v>37747</v>
      </c>
      <c r="B1833">
        <v>951.85</v>
      </c>
    </row>
    <row r="1834" spans="1:2" x14ac:dyDescent="0.3">
      <c r="A1834" s="1">
        <v>37748</v>
      </c>
      <c r="B1834">
        <v>950.15</v>
      </c>
    </row>
    <row r="1835" spans="1:2" x14ac:dyDescent="0.3">
      <c r="A1835" s="1">
        <v>37749</v>
      </c>
      <c r="B1835">
        <v>941.55</v>
      </c>
    </row>
    <row r="1836" spans="1:2" x14ac:dyDescent="0.3">
      <c r="A1836" s="1">
        <v>37750</v>
      </c>
      <c r="B1836">
        <v>937.85</v>
      </c>
    </row>
    <row r="1837" spans="1:2" x14ac:dyDescent="0.3">
      <c r="A1837" s="1">
        <v>37753</v>
      </c>
      <c r="B1837">
        <v>936</v>
      </c>
    </row>
    <row r="1838" spans="1:2" x14ac:dyDescent="0.3">
      <c r="A1838" s="1">
        <v>37754</v>
      </c>
      <c r="B1838">
        <v>944.2</v>
      </c>
    </row>
    <row r="1839" spans="1:2" x14ac:dyDescent="0.3">
      <c r="A1839" s="1">
        <v>37755</v>
      </c>
      <c r="B1839">
        <v>952.15</v>
      </c>
    </row>
    <row r="1840" spans="1:2" x14ac:dyDescent="0.3">
      <c r="A1840" s="1">
        <v>37756</v>
      </c>
      <c r="B1840">
        <v>959.85</v>
      </c>
    </row>
    <row r="1841" spans="1:2" x14ac:dyDescent="0.3">
      <c r="A1841" s="1">
        <v>37757</v>
      </c>
      <c r="B1841">
        <v>973.1</v>
      </c>
    </row>
    <row r="1842" spans="1:2" x14ac:dyDescent="0.3">
      <c r="A1842" s="1">
        <v>37760</v>
      </c>
      <c r="B1842">
        <v>966.55</v>
      </c>
    </row>
    <row r="1843" spans="1:2" x14ac:dyDescent="0.3">
      <c r="A1843" s="1">
        <v>37761</v>
      </c>
      <c r="B1843">
        <v>971.55</v>
      </c>
    </row>
    <row r="1844" spans="1:2" x14ac:dyDescent="0.3">
      <c r="A1844" s="1">
        <v>37762</v>
      </c>
      <c r="B1844">
        <v>968</v>
      </c>
    </row>
    <row r="1845" spans="1:2" x14ac:dyDescent="0.3">
      <c r="A1845" s="1">
        <v>37763</v>
      </c>
      <c r="B1845">
        <v>963.25</v>
      </c>
    </row>
    <row r="1846" spans="1:2" x14ac:dyDescent="0.3">
      <c r="A1846" s="1">
        <v>37764</v>
      </c>
      <c r="B1846">
        <v>967.9</v>
      </c>
    </row>
    <row r="1847" spans="1:2" x14ac:dyDescent="0.3">
      <c r="A1847" s="1">
        <v>37767</v>
      </c>
      <c r="B1847">
        <v>982.45</v>
      </c>
    </row>
    <row r="1848" spans="1:2" x14ac:dyDescent="0.3">
      <c r="A1848" s="1">
        <v>37768</v>
      </c>
      <c r="B1848">
        <v>976.85</v>
      </c>
    </row>
    <row r="1849" spans="1:2" x14ac:dyDescent="0.3">
      <c r="A1849" s="1">
        <v>37769</v>
      </c>
      <c r="B1849">
        <v>990.8</v>
      </c>
    </row>
    <row r="1850" spans="1:2" x14ac:dyDescent="0.3">
      <c r="A1850" s="1">
        <v>37770</v>
      </c>
      <c r="B1850">
        <v>1002.6</v>
      </c>
    </row>
    <row r="1851" spans="1:2" x14ac:dyDescent="0.3">
      <c r="A1851" s="1">
        <v>37771</v>
      </c>
      <c r="B1851">
        <v>1006.8</v>
      </c>
    </row>
    <row r="1852" spans="1:2" x14ac:dyDescent="0.3">
      <c r="A1852" s="1">
        <v>37774</v>
      </c>
      <c r="B1852">
        <v>1015.15</v>
      </c>
    </row>
    <row r="1853" spans="1:2" x14ac:dyDescent="0.3">
      <c r="A1853" s="1">
        <v>37775</v>
      </c>
      <c r="B1853">
        <v>1010.65</v>
      </c>
    </row>
    <row r="1854" spans="1:2" x14ac:dyDescent="0.3">
      <c r="A1854" s="1">
        <v>37776</v>
      </c>
      <c r="B1854">
        <v>1021.05</v>
      </c>
    </row>
    <row r="1855" spans="1:2" x14ac:dyDescent="0.3">
      <c r="A1855" s="1">
        <v>37777</v>
      </c>
      <c r="B1855">
        <v>1035.05</v>
      </c>
    </row>
    <row r="1856" spans="1:2" x14ac:dyDescent="0.3">
      <c r="A1856" s="1">
        <v>37778</v>
      </c>
      <c r="B1856">
        <v>1046.4000000000001</v>
      </c>
    </row>
    <row r="1857" spans="1:2" x14ac:dyDescent="0.3">
      <c r="A1857" s="1">
        <v>37781</v>
      </c>
      <c r="B1857">
        <v>1052.0999999999999</v>
      </c>
    </row>
    <row r="1858" spans="1:2" x14ac:dyDescent="0.3">
      <c r="A1858" s="1">
        <v>37782</v>
      </c>
      <c r="B1858">
        <v>1037.8</v>
      </c>
    </row>
    <row r="1859" spans="1:2" x14ac:dyDescent="0.3">
      <c r="A1859" s="1">
        <v>37783</v>
      </c>
      <c r="B1859">
        <v>1044.0999999999999</v>
      </c>
    </row>
    <row r="1860" spans="1:2" x14ac:dyDescent="0.3">
      <c r="A1860" s="1">
        <v>37784</v>
      </c>
      <c r="B1860">
        <v>1051.3</v>
      </c>
    </row>
    <row r="1861" spans="1:2" x14ac:dyDescent="0.3">
      <c r="A1861" s="1">
        <v>37785</v>
      </c>
      <c r="B1861">
        <v>1056.2</v>
      </c>
    </row>
    <row r="1862" spans="1:2" x14ac:dyDescent="0.3">
      <c r="A1862" s="1">
        <v>37788</v>
      </c>
      <c r="B1862">
        <v>1051.8</v>
      </c>
    </row>
    <row r="1863" spans="1:2" x14ac:dyDescent="0.3">
      <c r="A1863" s="1">
        <v>37789</v>
      </c>
      <c r="B1863">
        <v>1081.95</v>
      </c>
    </row>
    <row r="1864" spans="1:2" x14ac:dyDescent="0.3">
      <c r="A1864" s="1">
        <v>37790</v>
      </c>
      <c r="B1864">
        <v>1086.75</v>
      </c>
    </row>
    <row r="1865" spans="1:2" x14ac:dyDescent="0.3">
      <c r="A1865" s="1">
        <v>37791</v>
      </c>
      <c r="B1865">
        <v>1092.55</v>
      </c>
    </row>
    <row r="1866" spans="1:2" x14ac:dyDescent="0.3">
      <c r="A1866" s="1">
        <v>37792</v>
      </c>
      <c r="B1866">
        <v>1100.25</v>
      </c>
    </row>
    <row r="1867" spans="1:2" x14ac:dyDescent="0.3">
      <c r="A1867" s="1">
        <v>37795</v>
      </c>
      <c r="B1867">
        <v>1089.2</v>
      </c>
    </row>
    <row r="1868" spans="1:2" x14ac:dyDescent="0.3">
      <c r="A1868" s="1">
        <v>37796</v>
      </c>
      <c r="B1868">
        <v>1085.3499999999999</v>
      </c>
    </row>
    <row r="1869" spans="1:2" x14ac:dyDescent="0.3">
      <c r="A1869" s="1">
        <v>37797</v>
      </c>
      <c r="B1869">
        <v>1106.6500000000001</v>
      </c>
    </row>
    <row r="1870" spans="1:2" x14ac:dyDescent="0.3">
      <c r="A1870" s="1">
        <v>37798</v>
      </c>
      <c r="B1870">
        <v>1116.3499999999999</v>
      </c>
    </row>
    <row r="1871" spans="1:2" x14ac:dyDescent="0.3">
      <c r="A1871" s="1">
        <v>37799</v>
      </c>
      <c r="B1871">
        <v>1125.55</v>
      </c>
    </row>
    <row r="1872" spans="1:2" x14ac:dyDescent="0.3">
      <c r="A1872" s="1">
        <v>37802</v>
      </c>
      <c r="B1872">
        <v>1134.1500000000001</v>
      </c>
    </row>
    <row r="1873" spans="1:2" x14ac:dyDescent="0.3">
      <c r="A1873" s="1">
        <v>37803</v>
      </c>
      <c r="B1873">
        <v>1130.7</v>
      </c>
    </row>
    <row r="1874" spans="1:2" x14ac:dyDescent="0.3">
      <c r="A1874" s="1">
        <v>37804</v>
      </c>
      <c r="B1874">
        <v>1133.8</v>
      </c>
    </row>
    <row r="1875" spans="1:2" x14ac:dyDescent="0.3">
      <c r="A1875" s="1">
        <v>37805</v>
      </c>
      <c r="B1875">
        <v>1144.6500000000001</v>
      </c>
    </row>
    <row r="1876" spans="1:2" x14ac:dyDescent="0.3">
      <c r="A1876" s="1">
        <v>37806</v>
      </c>
      <c r="B1876">
        <v>1138.45</v>
      </c>
    </row>
    <row r="1877" spans="1:2" x14ac:dyDescent="0.3">
      <c r="A1877" s="1">
        <v>37809</v>
      </c>
      <c r="B1877">
        <v>1140.55</v>
      </c>
    </row>
    <row r="1878" spans="1:2" x14ac:dyDescent="0.3">
      <c r="A1878" s="1">
        <v>37810</v>
      </c>
      <c r="B1878">
        <v>1145.9000000000001</v>
      </c>
    </row>
    <row r="1879" spans="1:2" x14ac:dyDescent="0.3">
      <c r="A1879" s="1">
        <v>37811</v>
      </c>
      <c r="B1879">
        <v>1141.05</v>
      </c>
    </row>
    <row r="1880" spans="1:2" x14ac:dyDescent="0.3">
      <c r="A1880" s="1">
        <v>37812</v>
      </c>
      <c r="B1880">
        <v>1162.3499999999999</v>
      </c>
    </row>
    <row r="1881" spans="1:2" x14ac:dyDescent="0.3">
      <c r="A1881" s="1">
        <v>37813</v>
      </c>
      <c r="B1881">
        <v>1161.6500000000001</v>
      </c>
    </row>
    <row r="1882" spans="1:2" x14ac:dyDescent="0.3">
      <c r="A1882" s="1">
        <v>37816</v>
      </c>
      <c r="B1882">
        <v>1171.5</v>
      </c>
    </row>
    <row r="1883" spans="1:2" x14ac:dyDescent="0.3">
      <c r="A1883" s="1">
        <v>37817</v>
      </c>
      <c r="B1883">
        <v>1159.8499999999999</v>
      </c>
    </row>
    <row r="1884" spans="1:2" x14ac:dyDescent="0.3">
      <c r="A1884" s="1">
        <v>37818</v>
      </c>
      <c r="B1884">
        <v>1168.75</v>
      </c>
    </row>
    <row r="1885" spans="1:2" x14ac:dyDescent="0.3">
      <c r="A1885" s="1">
        <v>37819</v>
      </c>
      <c r="B1885">
        <v>1152</v>
      </c>
    </row>
    <row r="1886" spans="1:2" x14ac:dyDescent="0.3">
      <c r="A1886" s="1">
        <v>37820</v>
      </c>
      <c r="B1886">
        <v>1140</v>
      </c>
    </row>
    <row r="1887" spans="1:2" x14ac:dyDescent="0.3">
      <c r="A1887" s="1">
        <v>37823</v>
      </c>
      <c r="B1887">
        <v>1115.8</v>
      </c>
    </row>
    <row r="1888" spans="1:2" x14ac:dyDescent="0.3">
      <c r="A1888" s="1">
        <v>37824</v>
      </c>
      <c r="B1888">
        <v>1109.2</v>
      </c>
    </row>
    <row r="1889" spans="1:2" x14ac:dyDescent="0.3">
      <c r="A1889" s="1">
        <v>37825</v>
      </c>
      <c r="B1889">
        <v>1119.05</v>
      </c>
    </row>
    <row r="1890" spans="1:2" x14ac:dyDescent="0.3">
      <c r="A1890" s="1">
        <v>37826</v>
      </c>
      <c r="B1890">
        <v>1139.45</v>
      </c>
    </row>
    <row r="1891" spans="1:2" x14ac:dyDescent="0.3">
      <c r="A1891" s="1">
        <v>37827</v>
      </c>
      <c r="B1891">
        <v>1162.75</v>
      </c>
    </row>
    <row r="1892" spans="1:2" x14ac:dyDescent="0.3">
      <c r="A1892" s="1">
        <v>37830</v>
      </c>
      <c r="B1892">
        <v>1169.2</v>
      </c>
    </row>
    <row r="1893" spans="1:2" x14ac:dyDescent="0.3">
      <c r="A1893" s="1">
        <v>37831</v>
      </c>
      <c r="B1893">
        <v>1174.75</v>
      </c>
    </row>
    <row r="1894" spans="1:2" x14ac:dyDescent="0.3">
      <c r="A1894" s="1">
        <v>37832</v>
      </c>
      <c r="B1894">
        <v>1183</v>
      </c>
    </row>
    <row r="1895" spans="1:2" x14ac:dyDescent="0.3">
      <c r="A1895" s="1">
        <v>37833</v>
      </c>
      <c r="B1895">
        <v>1185.8499999999999</v>
      </c>
    </row>
    <row r="1896" spans="1:2" x14ac:dyDescent="0.3">
      <c r="A1896" s="1">
        <v>37834</v>
      </c>
      <c r="B1896">
        <v>1195.75</v>
      </c>
    </row>
    <row r="1897" spans="1:2" x14ac:dyDescent="0.3">
      <c r="A1897" s="1">
        <v>37837</v>
      </c>
      <c r="B1897">
        <v>1203.5999999999999</v>
      </c>
    </row>
    <row r="1898" spans="1:2" x14ac:dyDescent="0.3">
      <c r="A1898" s="1">
        <v>37838</v>
      </c>
      <c r="B1898">
        <v>1184.45</v>
      </c>
    </row>
    <row r="1899" spans="1:2" x14ac:dyDescent="0.3">
      <c r="A1899" s="1">
        <v>37839</v>
      </c>
      <c r="B1899">
        <v>1171.05</v>
      </c>
    </row>
    <row r="1900" spans="1:2" x14ac:dyDescent="0.3">
      <c r="A1900" s="1">
        <v>37840</v>
      </c>
      <c r="B1900">
        <v>1196.95</v>
      </c>
    </row>
    <row r="1901" spans="1:2" x14ac:dyDescent="0.3">
      <c r="A1901" s="1">
        <v>37841</v>
      </c>
      <c r="B1901">
        <v>1222.6500000000001</v>
      </c>
    </row>
    <row r="1902" spans="1:2" x14ac:dyDescent="0.3">
      <c r="A1902" s="1">
        <v>37844</v>
      </c>
      <c r="B1902">
        <v>1232.8499999999999</v>
      </c>
    </row>
    <row r="1903" spans="1:2" x14ac:dyDescent="0.3">
      <c r="A1903" s="1">
        <v>37845</v>
      </c>
      <c r="B1903">
        <v>1234.75</v>
      </c>
    </row>
    <row r="1904" spans="1:2" x14ac:dyDescent="0.3">
      <c r="A1904" s="1">
        <v>37846</v>
      </c>
      <c r="B1904">
        <v>1246.9000000000001</v>
      </c>
    </row>
    <row r="1905" spans="1:2" x14ac:dyDescent="0.3">
      <c r="A1905" s="1">
        <v>37847</v>
      </c>
      <c r="B1905">
        <v>1247.75</v>
      </c>
    </row>
    <row r="1906" spans="1:2" x14ac:dyDescent="0.3">
      <c r="A1906" s="1">
        <v>37851</v>
      </c>
      <c r="B1906">
        <v>1281.4000000000001</v>
      </c>
    </row>
    <row r="1907" spans="1:2" x14ac:dyDescent="0.3">
      <c r="A1907" s="1">
        <v>37852</v>
      </c>
      <c r="B1907">
        <v>1277.7</v>
      </c>
    </row>
    <row r="1908" spans="1:2" x14ac:dyDescent="0.3">
      <c r="A1908" s="1">
        <v>37853</v>
      </c>
      <c r="B1908">
        <v>1287.4000000000001</v>
      </c>
    </row>
    <row r="1909" spans="1:2" x14ac:dyDescent="0.3">
      <c r="A1909" s="1">
        <v>37854</v>
      </c>
      <c r="B1909">
        <v>1300.95</v>
      </c>
    </row>
    <row r="1910" spans="1:2" x14ac:dyDescent="0.3">
      <c r="A1910" s="1">
        <v>37855</v>
      </c>
      <c r="B1910">
        <v>1311.15</v>
      </c>
    </row>
    <row r="1911" spans="1:2" x14ac:dyDescent="0.3">
      <c r="A1911" s="1">
        <v>37858</v>
      </c>
      <c r="B1911">
        <v>1271.0999999999999</v>
      </c>
    </row>
    <row r="1912" spans="1:2" x14ac:dyDescent="0.3">
      <c r="A1912" s="1">
        <v>37859</v>
      </c>
      <c r="B1912">
        <v>1318.2</v>
      </c>
    </row>
    <row r="1913" spans="1:2" x14ac:dyDescent="0.3">
      <c r="A1913" s="1">
        <v>37860</v>
      </c>
      <c r="B1913">
        <v>1340.3</v>
      </c>
    </row>
    <row r="1914" spans="1:2" x14ac:dyDescent="0.3">
      <c r="A1914" s="1">
        <v>37861</v>
      </c>
      <c r="B1914">
        <v>1341.05</v>
      </c>
    </row>
    <row r="1915" spans="1:2" x14ac:dyDescent="0.3">
      <c r="A1915" s="1">
        <v>37862</v>
      </c>
      <c r="B1915">
        <v>1356.55</v>
      </c>
    </row>
    <row r="1916" spans="1:2" x14ac:dyDescent="0.3">
      <c r="A1916" s="1">
        <v>37865</v>
      </c>
      <c r="B1916">
        <v>1375.95</v>
      </c>
    </row>
    <row r="1917" spans="1:2" x14ac:dyDescent="0.3">
      <c r="A1917" s="1">
        <v>37866</v>
      </c>
      <c r="B1917">
        <v>1385.45</v>
      </c>
    </row>
    <row r="1918" spans="1:2" x14ac:dyDescent="0.3">
      <c r="A1918" s="1">
        <v>37867</v>
      </c>
      <c r="B1918">
        <v>1359.35</v>
      </c>
    </row>
    <row r="1919" spans="1:2" x14ac:dyDescent="0.3">
      <c r="A1919" s="1">
        <v>37868</v>
      </c>
      <c r="B1919">
        <v>1372.7</v>
      </c>
    </row>
    <row r="1920" spans="1:2" x14ac:dyDescent="0.3">
      <c r="A1920" s="1">
        <v>37869</v>
      </c>
      <c r="B1920">
        <v>1398.4</v>
      </c>
    </row>
    <row r="1921" spans="1:2" x14ac:dyDescent="0.3">
      <c r="A1921" s="1">
        <v>37872</v>
      </c>
      <c r="B1921">
        <v>1417.35</v>
      </c>
    </row>
    <row r="1922" spans="1:2" x14ac:dyDescent="0.3">
      <c r="A1922" s="1">
        <v>37873</v>
      </c>
      <c r="B1922">
        <v>1407.05</v>
      </c>
    </row>
    <row r="1923" spans="1:2" x14ac:dyDescent="0.3">
      <c r="A1923" s="1">
        <v>37874</v>
      </c>
      <c r="B1923">
        <v>1409.55</v>
      </c>
    </row>
    <row r="1924" spans="1:2" x14ac:dyDescent="0.3">
      <c r="A1924" s="1">
        <v>37875</v>
      </c>
      <c r="B1924">
        <v>1403.15</v>
      </c>
    </row>
    <row r="1925" spans="1:2" x14ac:dyDescent="0.3">
      <c r="A1925" s="1">
        <v>37876</v>
      </c>
      <c r="B1925">
        <v>1372.1</v>
      </c>
    </row>
    <row r="1926" spans="1:2" x14ac:dyDescent="0.3">
      <c r="A1926" s="1">
        <v>37879</v>
      </c>
      <c r="B1926">
        <v>1329.25</v>
      </c>
    </row>
    <row r="1927" spans="1:2" x14ac:dyDescent="0.3">
      <c r="A1927" s="1">
        <v>37880</v>
      </c>
      <c r="B1927">
        <v>1357.95</v>
      </c>
    </row>
    <row r="1928" spans="1:2" x14ac:dyDescent="0.3">
      <c r="A1928" s="1">
        <v>37881</v>
      </c>
      <c r="B1928">
        <v>1341.6</v>
      </c>
    </row>
    <row r="1929" spans="1:2" x14ac:dyDescent="0.3">
      <c r="A1929" s="1">
        <v>37882</v>
      </c>
      <c r="B1929">
        <v>1302.3499999999999</v>
      </c>
    </row>
    <row r="1930" spans="1:2" x14ac:dyDescent="0.3">
      <c r="A1930" s="1">
        <v>37883</v>
      </c>
      <c r="B1930">
        <v>1322.15</v>
      </c>
    </row>
    <row r="1931" spans="1:2" x14ac:dyDescent="0.3">
      <c r="A1931" s="1">
        <v>37886</v>
      </c>
      <c r="B1931">
        <v>1302.9000000000001</v>
      </c>
    </row>
    <row r="1932" spans="1:2" x14ac:dyDescent="0.3">
      <c r="A1932" s="1">
        <v>37887</v>
      </c>
      <c r="B1932">
        <v>1328.2</v>
      </c>
    </row>
    <row r="1933" spans="1:2" x14ac:dyDescent="0.3">
      <c r="A1933" s="1">
        <v>37888</v>
      </c>
      <c r="B1933">
        <v>1372.05</v>
      </c>
    </row>
    <row r="1934" spans="1:2" x14ac:dyDescent="0.3">
      <c r="A1934" s="1">
        <v>37889</v>
      </c>
      <c r="B1934">
        <v>1357.2</v>
      </c>
    </row>
    <row r="1935" spans="1:2" x14ac:dyDescent="0.3">
      <c r="A1935" s="1">
        <v>37890</v>
      </c>
      <c r="B1935">
        <v>1386.95</v>
      </c>
    </row>
    <row r="1936" spans="1:2" x14ac:dyDescent="0.3">
      <c r="A1936" s="1">
        <v>37893</v>
      </c>
      <c r="B1936">
        <v>1399.95</v>
      </c>
    </row>
    <row r="1937" spans="1:2" x14ac:dyDescent="0.3">
      <c r="A1937" s="1">
        <v>37894</v>
      </c>
      <c r="B1937">
        <v>1417.1</v>
      </c>
    </row>
    <row r="1938" spans="1:2" x14ac:dyDescent="0.3">
      <c r="A1938" s="1">
        <v>37895</v>
      </c>
      <c r="B1938">
        <v>1420.85</v>
      </c>
    </row>
    <row r="1939" spans="1:2" x14ac:dyDescent="0.3">
      <c r="A1939" s="1">
        <v>37897</v>
      </c>
      <c r="B1939">
        <v>1449.3</v>
      </c>
    </row>
    <row r="1940" spans="1:2" x14ac:dyDescent="0.3">
      <c r="A1940" s="1">
        <v>37900</v>
      </c>
      <c r="B1940">
        <v>1478.9</v>
      </c>
    </row>
    <row r="1941" spans="1:2" x14ac:dyDescent="0.3">
      <c r="A1941" s="1">
        <v>37901</v>
      </c>
      <c r="B1941">
        <v>1477.85</v>
      </c>
    </row>
    <row r="1942" spans="1:2" x14ac:dyDescent="0.3">
      <c r="A1942" s="1">
        <v>37902</v>
      </c>
      <c r="B1942">
        <v>1478.6</v>
      </c>
    </row>
    <row r="1943" spans="1:2" x14ac:dyDescent="0.3">
      <c r="A1943" s="1">
        <v>37903</v>
      </c>
      <c r="B1943">
        <v>1502.1</v>
      </c>
    </row>
    <row r="1944" spans="1:2" x14ac:dyDescent="0.3">
      <c r="A1944" s="1">
        <v>37904</v>
      </c>
      <c r="B1944">
        <v>1523.1</v>
      </c>
    </row>
    <row r="1945" spans="1:2" x14ac:dyDescent="0.3">
      <c r="A1945" s="1">
        <v>37907</v>
      </c>
      <c r="B1945">
        <v>1546.75</v>
      </c>
    </row>
    <row r="1946" spans="1:2" x14ac:dyDescent="0.3">
      <c r="A1946" s="1">
        <v>37908</v>
      </c>
      <c r="B1946">
        <v>1520.8</v>
      </c>
    </row>
    <row r="1947" spans="1:2" x14ac:dyDescent="0.3">
      <c r="A1947" s="1">
        <v>37909</v>
      </c>
      <c r="B1947">
        <v>1537</v>
      </c>
    </row>
    <row r="1948" spans="1:2" x14ac:dyDescent="0.3">
      <c r="A1948" s="1">
        <v>37910</v>
      </c>
      <c r="B1948">
        <v>1555.7</v>
      </c>
    </row>
    <row r="1949" spans="1:2" x14ac:dyDescent="0.3">
      <c r="A1949" s="1">
        <v>37911</v>
      </c>
      <c r="B1949">
        <v>1569.45</v>
      </c>
    </row>
    <row r="1950" spans="1:2" x14ac:dyDescent="0.3">
      <c r="A1950" s="1">
        <v>37914</v>
      </c>
      <c r="B1950">
        <v>1542.7</v>
      </c>
    </row>
    <row r="1951" spans="1:2" x14ac:dyDescent="0.3">
      <c r="A1951" s="1">
        <v>37915</v>
      </c>
      <c r="B1951">
        <v>1506.5</v>
      </c>
    </row>
    <row r="1952" spans="1:2" x14ac:dyDescent="0.3">
      <c r="A1952" s="1">
        <v>37916</v>
      </c>
      <c r="B1952">
        <v>1494.1</v>
      </c>
    </row>
    <row r="1953" spans="1:2" x14ac:dyDescent="0.3">
      <c r="A1953" s="1">
        <v>37917</v>
      </c>
      <c r="B1953">
        <v>1470.45</v>
      </c>
    </row>
    <row r="1954" spans="1:2" x14ac:dyDescent="0.3">
      <c r="A1954" s="1">
        <v>37918</v>
      </c>
      <c r="B1954">
        <v>1506.05</v>
      </c>
    </row>
    <row r="1955" spans="1:2" x14ac:dyDescent="0.3">
      <c r="A1955" s="1">
        <v>37919</v>
      </c>
      <c r="B1955">
        <v>1521.95</v>
      </c>
    </row>
    <row r="1956" spans="1:2" x14ac:dyDescent="0.3">
      <c r="A1956" s="1">
        <v>37921</v>
      </c>
      <c r="B1956">
        <v>1485.3</v>
      </c>
    </row>
    <row r="1957" spans="1:2" x14ac:dyDescent="0.3">
      <c r="A1957" s="1">
        <v>37922</v>
      </c>
      <c r="B1957">
        <v>1481.75</v>
      </c>
    </row>
    <row r="1958" spans="1:2" x14ac:dyDescent="0.3">
      <c r="A1958" s="1">
        <v>37923</v>
      </c>
      <c r="B1958">
        <v>1498.45</v>
      </c>
    </row>
    <row r="1959" spans="1:2" x14ac:dyDescent="0.3">
      <c r="A1959" s="1">
        <v>37924</v>
      </c>
      <c r="B1959">
        <v>1516.85</v>
      </c>
    </row>
    <row r="1960" spans="1:2" x14ac:dyDescent="0.3">
      <c r="A1960" s="1">
        <v>37925</v>
      </c>
      <c r="B1960">
        <v>1555.9</v>
      </c>
    </row>
    <row r="1961" spans="1:2" x14ac:dyDescent="0.3">
      <c r="A1961" s="1">
        <v>37928</v>
      </c>
      <c r="B1961">
        <v>1601.65</v>
      </c>
    </row>
    <row r="1962" spans="1:2" x14ac:dyDescent="0.3">
      <c r="A1962" s="1">
        <v>37929</v>
      </c>
      <c r="B1962">
        <v>1618.7</v>
      </c>
    </row>
    <row r="1963" spans="1:2" x14ac:dyDescent="0.3">
      <c r="A1963" s="1">
        <v>37930</v>
      </c>
      <c r="B1963">
        <v>1609.15</v>
      </c>
    </row>
    <row r="1964" spans="1:2" x14ac:dyDescent="0.3">
      <c r="A1964" s="1">
        <v>37931</v>
      </c>
      <c r="B1964">
        <v>1612.2</v>
      </c>
    </row>
    <row r="1965" spans="1:2" x14ac:dyDescent="0.3">
      <c r="A1965" s="1">
        <v>37932</v>
      </c>
      <c r="B1965">
        <v>1592.05</v>
      </c>
    </row>
    <row r="1966" spans="1:2" x14ac:dyDescent="0.3">
      <c r="A1966" s="1">
        <v>37935</v>
      </c>
      <c r="B1966">
        <v>1594.5</v>
      </c>
    </row>
    <row r="1967" spans="1:2" x14ac:dyDescent="0.3">
      <c r="A1967" s="1">
        <v>37936</v>
      </c>
      <c r="B1967">
        <v>1601.15</v>
      </c>
    </row>
    <row r="1968" spans="1:2" x14ac:dyDescent="0.3">
      <c r="A1968" s="1">
        <v>37937</v>
      </c>
      <c r="B1968">
        <v>1603.8</v>
      </c>
    </row>
    <row r="1969" spans="1:2" x14ac:dyDescent="0.3">
      <c r="A1969" s="1">
        <v>37938</v>
      </c>
      <c r="B1969">
        <v>1579.95</v>
      </c>
    </row>
    <row r="1970" spans="1:2" x14ac:dyDescent="0.3">
      <c r="A1970" s="1">
        <v>37939</v>
      </c>
      <c r="B1970">
        <v>1550.45</v>
      </c>
    </row>
    <row r="1971" spans="1:2" x14ac:dyDescent="0.3">
      <c r="A1971" s="1">
        <v>37940</v>
      </c>
      <c r="B1971">
        <v>1562.8</v>
      </c>
    </row>
    <row r="1972" spans="1:2" x14ac:dyDescent="0.3">
      <c r="A1972" s="1">
        <v>37942</v>
      </c>
      <c r="B1972">
        <v>1579.9</v>
      </c>
    </row>
    <row r="1973" spans="1:2" x14ac:dyDescent="0.3">
      <c r="A1973" s="1">
        <v>37943</v>
      </c>
      <c r="B1973">
        <v>1564.4</v>
      </c>
    </row>
    <row r="1974" spans="1:2" x14ac:dyDescent="0.3">
      <c r="A1974" s="1">
        <v>37944</v>
      </c>
      <c r="B1974">
        <v>1540.6</v>
      </c>
    </row>
    <row r="1975" spans="1:2" x14ac:dyDescent="0.3">
      <c r="A1975" s="1">
        <v>37945</v>
      </c>
      <c r="B1975">
        <v>1522.3</v>
      </c>
    </row>
    <row r="1976" spans="1:2" x14ac:dyDescent="0.3">
      <c r="A1976" s="1">
        <v>37946</v>
      </c>
      <c r="B1976">
        <v>1540.7</v>
      </c>
    </row>
    <row r="1977" spans="1:2" x14ac:dyDescent="0.3">
      <c r="A1977" s="1">
        <v>37949</v>
      </c>
      <c r="B1977">
        <v>1543.9</v>
      </c>
    </row>
    <row r="1978" spans="1:2" x14ac:dyDescent="0.3">
      <c r="A1978" s="1">
        <v>37950</v>
      </c>
      <c r="B1978">
        <v>1568.65</v>
      </c>
    </row>
    <row r="1979" spans="1:2" x14ac:dyDescent="0.3">
      <c r="A1979" s="1">
        <v>37952</v>
      </c>
      <c r="B1979">
        <v>1598.35</v>
      </c>
    </row>
    <row r="1980" spans="1:2" x14ac:dyDescent="0.3">
      <c r="A1980" s="1">
        <v>37953</v>
      </c>
      <c r="B1980">
        <v>1615.25</v>
      </c>
    </row>
    <row r="1981" spans="1:2" x14ac:dyDescent="0.3">
      <c r="A1981" s="1">
        <v>37956</v>
      </c>
      <c r="B1981">
        <v>1657.65</v>
      </c>
    </row>
    <row r="1982" spans="1:2" x14ac:dyDescent="0.3">
      <c r="A1982" s="1">
        <v>37957</v>
      </c>
      <c r="B1982">
        <v>1658.5</v>
      </c>
    </row>
    <row r="1983" spans="1:2" x14ac:dyDescent="0.3">
      <c r="A1983" s="1">
        <v>37958</v>
      </c>
      <c r="B1983">
        <v>1670.5</v>
      </c>
    </row>
    <row r="1984" spans="1:2" x14ac:dyDescent="0.3">
      <c r="A1984" s="1">
        <v>37959</v>
      </c>
      <c r="B1984">
        <v>1675.2</v>
      </c>
    </row>
    <row r="1985" spans="1:2" x14ac:dyDescent="0.3">
      <c r="A1985" s="1">
        <v>37960</v>
      </c>
      <c r="B1985">
        <v>1645.8</v>
      </c>
    </row>
    <row r="1986" spans="1:2" x14ac:dyDescent="0.3">
      <c r="A1986" s="1">
        <v>37963</v>
      </c>
      <c r="B1986">
        <v>1646.25</v>
      </c>
    </row>
    <row r="1987" spans="1:2" x14ac:dyDescent="0.3">
      <c r="A1987" s="1">
        <v>37964</v>
      </c>
      <c r="B1987">
        <v>1675.85</v>
      </c>
    </row>
    <row r="1988" spans="1:2" x14ac:dyDescent="0.3">
      <c r="A1988" s="1">
        <v>37965</v>
      </c>
      <c r="B1988">
        <v>1686.9</v>
      </c>
    </row>
    <row r="1989" spans="1:2" x14ac:dyDescent="0.3">
      <c r="A1989" s="1">
        <v>37966</v>
      </c>
      <c r="B1989">
        <v>1695.4</v>
      </c>
    </row>
    <row r="1990" spans="1:2" x14ac:dyDescent="0.3">
      <c r="A1990" s="1">
        <v>37967</v>
      </c>
      <c r="B1990">
        <v>1698.9</v>
      </c>
    </row>
    <row r="1991" spans="1:2" x14ac:dyDescent="0.3">
      <c r="A1991" s="1">
        <v>37970</v>
      </c>
      <c r="B1991">
        <v>1723.95</v>
      </c>
    </row>
    <row r="1992" spans="1:2" x14ac:dyDescent="0.3">
      <c r="A1992" s="1">
        <v>37971</v>
      </c>
      <c r="B1992">
        <v>1736.25</v>
      </c>
    </row>
    <row r="1993" spans="1:2" x14ac:dyDescent="0.3">
      <c r="A1993" s="1">
        <v>37972</v>
      </c>
      <c r="B1993">
        <v>1733.25</v>
      </c>
    </row>
    <row r="1994" spans="1:2" x14ac:dyDescent="0.3">
      <c r="A1994" s="1">
        <v>37973</v>
      </c>
      <c r="B1994">
        <v>1756.1</v>
      </c>
    </row>
    <row r="1995" spans="1:2" x14ac:dyDescent="0.3">
      <c r="A1995" s="1">
        <v>37974</v>
      </c>
      <c r="B1995">
        <v>1778.55</v>
      </c>
    </row>
    <row r="1996" spans="1:2" x14ac:dyDescent="0.3">
      <c r="A1996" s="1">
        <v>37977</v>
      </c>
      <c r="B1996">
        <v>1789.15</v>
      </c>
    </row>
    <row r="1997" spans="1:2" x14ac:dyDescent="0.3">
      <c r="A1997" s="1">
        <v>37978</v>
      </c>
      <c r="B1997">
        <v>1780.3</v>
      </c>
    </row>
    <row r="1998" spans="1:2" x14ac:dyDescent="0.3">
      <c r="A1998" s="1">
        <v>37979</v>
      </c>
      <c r="B1998">
        <v>1808.7</v>
      </c>
    </row>
    <row r="1999" spans="1:2" x14ac:dyDescent="0.3">
      <c r="A1999" s="1">
        <v>37981</v>
      </c>
      <c r="B1999">
        <v>1837.05</v>
      </c>
    </row>
    <row r="2000" spans="1:2" x14ac:dyDescent="0.3">
      <c r="A2000" s="1">
        <v>37984</v>
      </c>
      <c r="B2000">
        <v>1874.05</v>
      </c>
    </row>
    <row r="2001" spans="1:2" x14ac:dyDescent="0.3">
      <c r="A2001" s="1">
        <v>37985</v>
      </c>
      <c r="B2001">
        <v>1873.25</v>
      </c>
    </row>
    <row r="2002" spans="1:2" x14ac:dyDescent="0.3">
      <c r="A2002" s="1">
        <v>37986</v>
      </c>
      <c r="B2002">
        <v>1879.75</v>
      </c>
    </row>
    <row r="2003" spans="1:2" x14ac:dyDescent="0.3">
      <c r="A2003" s="1">
        <v>37987</v>
      </c>
      <c r="B2003">
        <v>1912.25</v>
      </c>
    </row>
    <row r="2004" spans="1:2" x14ac:dyDescent="0.3">
      <c r="A2004" s="1">
        <v>37988</v>
      </c>
      <c r="B2004">
        <v>1946.05</v>
      </c>
    </row>
    <row r="2005" spans="1:2" x14ac:dyDescent="0.3">
      <c r="A2005" s="1">
        <v>37991</v>
      </c>
      <c r="B2005">
        <v>1955</v>
      </c>
    </row>
    <row r="2006" spans="1:2" x14ac:dyDescent="0.3">
      <c r="A2006" s="1">
        <v>37992</v>
      </c>
      <c r="B2006">
        <v>1926.7</v>
      </c>
    </row>
    <row r="2007" spans="1:2" x14ac:dyDescent="0.3">
      <c r="A2007" s="1">
        <v>37993</v>
      </c>
      <c r="B2007">
        <v>1916.75</v>
      </c>
    </row>
    <row r="2008" spans="1:2" x14ac:dyDescent="0.3">
      <c r="A2008" s="1">
        <v>37994</v>
      </c>
      <c r="B2008">
        <v>1968.55</v>
      </c>
    </row>
    <row r="2009" spans="1:2" x14ac:dyDescent="0.3">
      <c r="A2009" s="1">
        <v>37995</v>
      </c>
      <c r="B2009">
        <v>1971.9</v>
      </c>
    </row>
    <row r="2010" spans="1:2" x14ac:dyDescent="0.3">
      <c r="A2010" s="1">
        <v>37998</v>
      </c>
      <c r="B2010">
        <v>1945.6</v>
      </c>
    </row>
    <row r="2011" spans="1:2" x14ac:dyDescent="0.3">
      <c r="A2011" s="1">
        <v>37999</v>
      </c>
      <c r="B2011">
        <v>1963.6</v>
      </c>
    </row>
    <row r="2012" spans="1:2" x14ac:dyDescent="0.3">
      <c r="A2012" s="1">
        <v>38000</v>
      </c>
      <c r="B2012">
        <v>1982.15</v>
      </c>
    </row>
    <row r="2013" spans="1:2" x14ac:dyDescent="0.3">
      <c r="A2013" s="1">
        <v>38001</v>
      </c>
      <c r="B2013">
        <v>1944.45</v>
      </c>
    </row>
    <row r="2014" spans="1:2" x14ac:dyDescent="0.3">
      <c r="A2014" s="1">
        <v>38002</v>
      </c>
      <c r="B2014">
        <v>1900.65</v>
      </c>
    </row>
    <row r="2015" spans="1:2" x14ac:dyDescent="0.3">
      <c r="A2015" s="1">
        <v>38005</v>
      </c>
      <c r="B2015">
        <v>1935.35</v>
      </c>
    </row>
    <row r="2016" spans="1:2" x14ac:dyDescent="0.3">
      <c r="A2016" s="1">
        <v>38006</v>
      </c>
      <c r="B2016">
        <v>1893.25</v>
      </c>
    </row>
    <row r="2017" spans="1:2" x14ac:dyDescent="0.3">
      <c r="A2017" s="1">
        <v>38007</v>
      </c>
      <c r="B2017">
        <v>1824.6</v>
      </c>
    </row>
    <row r="2018" spans="1:2" x14ac:dyDescent="0.3">
      <c r="A2018" s="1">
        <v>38008</v>
      </c>
      <c r="B2018">
        <v>1770.5</v>
      </c>
    </row>
    <row r="2019" spans="1:2" x14ac:dyDescent="0.3">
      <c r="A2019" s="1">
        <v>38009</v>
      </c>
      <c r="B2019">
        <v>1847.55</v>
      </c>
    </row>
    <row r="2020" spans="1:2" x14ac:dyDescent="0.3">
      <c r="A2020" s="1">
        <v>38013</v>
      </c>
      <c r="B2020">
        <v>1904.7</v>
      </c>
    </row>
    <row r="2021" spans="1:2" x14ac:dyDescent="0.3">
      <c r="A2021" s="1">
        <v>38014</v>
      </c>
      <c r="B2021">
        <v>1863.1</v>
      </c>
    </row>
    <row r="2022" spans="1:2" x14ac:dyDescent="0.3">
      <c r="A2022" s="1">
        <v>38015</v>
      </c>
      <c r="B2022">
        <v>1843.6</v>
      </c>
    </row>
    <row r="2023" spans="1:2" x14ac:dyDescent="0.3">
      <c r="A2023" s="1">
        <v>38016</v>
      </c>
      <c r="B2023">
        <v>1809.75</v>
      </c>
    </row>
    <row r="2024" spans="1:2" x14ac:dyDescent="0.3">
      <c r="A2024" s="1">
        <v>38020</v>
      </c>
      <c r="B2024">
        <v>1769</v>
      </c>
    </row>
    <row r="2025" spans="1:2" x14ac:dyDescent="0.3">
      <c r="A2025" s="1">
        <v>38021</v>
      </c>
      <c r="B2025">
        <v>1822.2</v>
      </c>
    </row>
    <row r="2026" spans="1:2" x14ac:dyDescent="0.3">
      <c r="A2026" s="1">
        <v>38022</v>
      </c>
      <c r="B2026">
        <v>1804.5</v>
      </c>
    </row>
    <row r="2027" spans="1:2" x14ac:dyDescent="0.3">
      <c r="A2027" s="1">
        <v>38023</v>
      </c>
      <c r="B2027">
        <v>1833.65</v>
      </c>
    </row>
    <row r="2028" spans="1:2" x14ac:dyDescent="0.3">
      <c r="A2028" s="1">
        <v>38026</v>
      </c>
      <c r="B2028">
        <v>1880.7</v>
      </c>
    </row>
    <row r="2029" spans="1:2" x14ac:dyDescent="0.3">
      <c r="A2029" s="1">
        <v>38027</v>
      </c>
      <c r="B2029">
        <v>1880.75</v>
      </c>
    </row>
    <row r="2030" spans="1:2" x14ac:dyDescent="0.3">
      <c r="A2030" s="1">
        <v>38028</v>
      </c>
      <c r="B2030">
        <v>1891.5</v>
      </c>
    </row>
    <row r="2031" spans="1:2" x14ac:dyDescent="0.3">
      <c r="A2031" s="1">
        <v>38029</v>
      </c>
      <c r="B2031">
        <v>1885.3</v>
      </c>
    </row>
    <row r="2032" spans="1:2" x14ac:dyDescent="0.3">
      <c r="A2032" s="1">
        <v>38030</v>
      </c>
      <c r="B2032">
        <v>1913.6</v>
      </c>
    </row>
    <row r="2033" spans="1:2" x14ac:dyDescent="0.3">
      <c r="A2033" s="1">
        <v>38033</v>
      </c>
      <c r="B2033">
        <v>1913.55</v>
      </c>
    </row>
    <row r="2034" spans="1:2" x14ac:dyDescent="0.3">
      <c r="A2034" s="1">
        <v>38034</v>
      </c>
      <c r="B2034">
        <v>1920.1</v>
      </c>
    </row>
    <row r="2035" spans="1:2" x14ac:dyDescent="0.3">
      <c r="A2035" s="1">
        <v>38035</v>
      </c>
      <c r="B2035">
        <v>1916.45</v>
      </c>
    </row>
    <row r="2036" spans="1:2" x14ac:dyDescent="0.3">
      <c r="A2036" s="1">
        <v>38036</v>
      </c>
      <c r="B2036">
        <v>1858.3</v>
      </c>
    </row>
    <row r="2037" spans="1:2" x14ac:dyDescent="0.3">
      <c r="A2037" s="1">
        <v>38037</v>
      </c>
      <c r="B2037">
        <v>1852.65</v>
      </c>
    </row>
    <row r="2038" spans="1:2" x14ac:dyDescent="0.3">
      <c r="A2038" s="1">
        <v>38040</v>
      </c>
      <c r="B2038">
        <v>1808.2</v>
      </c>
    </row>
    <row r="2039" spans="1:2" x14ac:dyDescent="0.3">
      <c r="A2039" s="1">
        <v>38041</v>
      </c>
      <c r="B2039">
        <v>1821.35</v>
      </c>
    </row>
    <row r="2040" spans="1:2" x14ac:dyDescent="0.3">
      <c r="A2040" s="1">
        <v>38042</v>
      </c>
      <c r="B2040">
        <v>1786.8</v>
      </c>
    </row>
    <row r="2041" spans="1:2" x14ac:dyDescent="0.3">
      <c r="A2041" s="1">
        <v>38043</v>
      </c>
      <c r="B2041">
        <v>1765.8</v>
      </c>
    </row>
    <row r="2042" spans="1:2" x14ac:dyDescent="0.3">
      <c r="A2042" s="1">
        <v>38044</v>
      </c>
      <c r="B2042">
        <v>1800.3</v>
      </c>
    </row>
    <row r="2043" spans="1:2" x14ac:dyDescent="0.3">
      <c r="A2043" s="1">
        <v>38047</v>
      </c>
      <c r="B2043">
        <v>1852.7</v>
      </c>
    </row>
    <row r="2044" spans="1:2" x14ac:dyDescent="0.3">
      <c r="A2044" s="1">
        <v>38049</v>
      </c>
      <c r="B2044">
        <v>1860.4</v>
      </c>
    </row>
    <row r="2045" spans="1:2" x14ac:dyDescent="0.3">
      <c r="A2045" s="1">
        <v>38050</v>
      </c>
      <c r="B2045">
        <v>1843.85</v>
      </c>
    </row>
    <row r="2046" spans="1:2" x14ac:dyDescent="0.3">
      <c r="A2046" s="1">
        <v>38051</v>
      </c>
      <c r="B2046">
        <v>1867.7</v>
      </c>
    </row>
    <row r="2047" spans="1:2" x14ac:dyDescent="0.3">
      <c r="A2047" s="1">
        <v>38054</v>
      </c>
      <c r="B2047">
        <v>1885.25</v>
      </c>
    </row>
    <row r="2048" spans="1:2" x14ac:dyDescent="0.3">
      <c r="A2048" s="1">
        <v>38055</v>
      </c>
      <c r="B2048">
        <v>1866.05</v>
      </c>
    </row>
    <row r="2049" spans="1:2" x14ac:dyDescent="0.3">
      <c r="A2049" s="1">
        <v>38056</v>
      </c>
      <c r="B2049">
        <v>1844.35</v>
      </c>
    </row>
    <row r="2050" spans="1:2" x14ac:dyDescent="0.3">
      <c r="A2050" s="1">
        <v>38057</v>
      </c>
      <c r="B2050">
        <v>1805.4</v>
      </c>
    </row>
    <row r="2051" spans="1:2" x14ac:dyDescent="0.3">
      <c r="A2051" s="1">
        <v>38058</v>
      </c>
      <c r="B2051">
        <v>1812.2</v>
      </c>
    </row>
    <row r="2052" spans="1:2" x14ac:dyDescent="0.3">
      <c r="A2052" s="1">
        <v>38061</v>
      </c>
      <c r="B2052">
        <v>1763.4</v>
      </c>
    </row>
    <row r="2053" spans="1:2" x14ac:dyDescent="0.3">
      <c r="A2053" s="1">
        <v>38062</v>
      </c>
      <c r="B2053">
        <v>1749.35</v>
      </c>
    </row>
    <row r="2054" spans="1:2" x14ac:dyDescent="0.3">
      <c r="A2054" s="1">
        <v>38063</v>
      </c>
      <c r="B2054">
        <v>1749.85</v>
      </c>
    </row>
    <row r="2055" spans="1:2" x14ac:dyDescent="0.3">
      <c r="A2055" s="1">
        <v>38064</v>
      </c>
      <c r="B2055">
        <v>1716.65</v>
      </c>
    </row>
    <row r="2056" spans="1:2" x14ac:dyDescent="0.3">
      <c r="A2056" s="1">
        <v>38065</v>
      </c>
      <c r="B2056">
        <v>1725.1</v>
      </c>
    </row>
    <row r="2057" spans="1:2" x14ac:dyDescent="0.3">
      <c r="A2057" s="1">
        <v>38068</v>
      </c>
      <c r="B2057">
        <v>1685</v>
      </c>
    </row>
    <row r="2058" spans="1:2" x14ac:dyDescent="0.3">
      <c r="A2058" s="1">
        <v>38069</v>
      </c>
      <c r="B2058">
        <v>1696.4</v>
      </c>
    </row>
    <row r="2059" spans="1:2" x14ac:dyDescent="0.3">
      <c r="A2059" s="1">
        <v>38070</v>
      </c>
      <c r="B2059">
        <v>1692.1</v>
      </c>
    </row>
    <row r="2060" spans="1:2" x14ac:dyDescent="0.3">
      <c r="A2060" s="1">
        <v>38071</v>
      </c>
      <c r="B2060">
        <v>1704.45</v>
      </c>
    </row>
    <row r="2061" spans="1:2" x14ac:dyDescent="0.3">
      <c r="A2061" s="1">
        <v>38072</v>
      </c>
      <c r="B2061">
        <v>1747.5</v>
      </c>
    </row>
    <row r="2062" spans="1:2" x14ac:dyDescent="0.3">
      <c r="A2062" s="1">
        <v>38075</v>
      </c>
      <c r="B2062">
        <v>1762.05</v>
      </c>
    </row>
    <row r="2063" spans="1:2" x14ac:dyDescent="0.3">
      <c r="A2063" s="1">
        <v>38076</v>
      </c>
      <c r="B2063">
        <v>1750.15</v>
      </c>
    </row>
    <row r="2064" spans="1:2" x14ac:dyDescent="0.3">
      <c r="A2064" s="1">
        <v>38077</v>
      </c>
      <c r="B2064">
        <v>1771.9</v>
      </c>
    </row>
    <row r="2065" spans="1:2" x14ac:dyDescent="0.3">
      <c r="A2065" s="1">
        <v>38078</v>
      </c>
      <c r="B2065">
        <v>1819.65</v>
      </c>
    </row>
    <row r="2066" spans="1:2" x14ac:dyDescent="0.3">
      <c r="A2066" s="1">
        <v>38079</v>
      </c>
      <c r="B2066">
        <v>1841.1</v>
      </c>
    </row>
    <row r="2067" spans="1:2" x14ac:dyDescent="0.3">
      <c r="A2067" s="1">
        <v>38082</v>
      </c>
      <c r="B2067">
        <v>1856.6</v>
      </c>
    </row>
    <row r="2068" spans="1:2" x14ac:dyDescent="0.3">
      <c r="A2068" s="1">
        <v>38083</v>
      </c>
      <c r="B2068">
        <v>1851.15</v>
      </c>
    </row>
    <row r="2069" spans="1:2" x14ac:dyDescent="0.3">
      <c r="A2069" s="1">
        <v>38084</v>
      </c>
      <c r="B2069">
        <v>1848.7</v>
      </c>
    </row>
    <row r="2070" spans="1:2" x14ac:dyDescent="0.3">
      <c r="A2070" s="1">
        <v>38085</v>
      </c>
      <c r="B2070">
        <v>1853.55</v>
      </c>
    </row>
    <row r="2071" spans="1:2" x14ac:dyDescent="0.3">
      <c r="A2071" s="1">
        <v>38089</v>
      </c>
      <c r="B2071">
        <v>1838.2</v>
      </c>
    </row>
    <row r="2072" spans="1:2" x14ac:dyDescent="0.3">
      <c r="A2072" s="1">
        <v>38090</v>
      </c>
      <c r="B2072">
        <v>1878.45</v>
      </c>
    </row>
    <row r="2073" spans="1:2" x14ac:dyDescent="0.3">
      <c r="A2073" s="1">
        <v>38092</v>
      </c>
      <c r="B2073">
        <v>1861.95</v>
      </c>
    </row>
    <row r="2074" spans="1:2" x14ac:dyDescent="0.3">
      <c r="A2074" s="1">
        <v>38093</v>
      </c>
      <c r="B2074">
        <v>1868.95</v>
      </c>
    </row>
    <row r="2075" spans="1:2" x14ac:dyDescent="0.3">
      <c r="A2075" s="1">
        <v>38094</v>
      </c>
      <c r="B2075">
        <v>1868.1</v>
      </c>
    </row>
    <row r="2076" spans="1:2" x14ac:dyDescent="0.3">
      <c r="A2076" s="1">
        <v>38096</v>
      </c>
      <c r="B2076">
        <v>1844.05</v>
      </c>
    </row>
    <row r="2077" spans="1:2" x14ac:dyDescent="0.3">
      <c r="A2077" s="1">
        <v>38097</v>
      </c>
      <c r="B2077">
        <v>1844.25</v>
      </c>
    </row>
    <row r="2078" spans="1:2" x14ac:dyDescent="0.3">
      <c r="A2078" s="1">
        <v>38098</v>
      </c>
      <c r="B2078">
        <v>1873.35</v>
      </c>
    </row>
    <row r="2079" spans="1:2" x14ac:dyDescent="0.3">
      <c r="A2079" s="1">
        <v>38099</v>
      </c>
      <c r="B2079">
        <v>1889.55</v>
      </c>
    </row>
    <row r="2080" spans="1:2" x14ac:dyDescent="0.3">
      <c r="A2080" s="1">
        <v>38100</v>
      </c>
      <c r="B2080">
        <v>1892.45</v>
      </c>
    </row>
    <row r="2081" spans="1:2" x14ac:dyDescent="0.3">
      <c r="A2081" s="1">
        <v>38104</v>
      </c>
      <c r="B2081">
        <v>1817.25</v>
      </c>
    </row>
    <row r="2082" spans="1:2" x14ac:dyDescent="0.3">
      <c r="A2082" s="1">
        <v>38105</v>
      </c>
      <c r="B2082">
        <v>1816.55</v>
      </c>
    </row>
    <row r="2083" spans="1:2" x14ac:dyDescent="0.3">
      <c r="A2083" s="1">
        <v>38106</v>
      </c>
      <c r="B2083">
        <v>1808.95</v>
      </c>
    </row>
    <row r="2084" spans="1:2" x14ac:dyDescent="0.3">
      <c r="A2084" s="1">
        <v>38107</v>
      </c>
      <c r="B2084">
        <v>1796.1</v>
      </c>
    </row>
    <row r="2085" spans="1:2" x14ac:dyDescent="0.3">
      <c r="A2085" s="1">
        <v>38110</v>
      </c>
      <c r="B2085">
        <v>1766.7</v>
      </c>
    </row>
    <row r="2086" spans="1:2" x14ac:dyDescent="0.3">
      <c r="A2086" s="1">
        <v>38111</v>
      </c>
      <c r="B2086">
        <v>1793.1</v>
      </c>
    </row>
    <row r="2087" spans="1:2" x14ac:dyDescent="0.3">
      <c r="A2087" s="1">
        <v>38112</v>
      </c>
      <c r="B2087">
        <v>1809.9</v>
      </c>
    </row>
    <row r="2088" spans="1:2" x14ac:dyDescent="0.3">
      <c r="A2088" s="1">
        <v>38113</v>
      </c>
      <c r="B2088">
        <v>1832.8</v>
      </c>
    </row>
    <row r="2089" spans="1:2" x14ac:dyDescent="0.3">
      <c r="A2089" s="1">
        <v>38114</v>
      </c>
      <c r="B2089">
        <v>1804.45</v>
      </c>
    </row>
    <row r="2090" spans="1:2" x14ac:dyDescent="0.3">
      <c r="A2090" s="1">
        <v>38117</v>
      </c>
      <c r="B2090">
        <v>1769.1</v>
      </c>
    </row>
    <row r="2091" spans="1:2" x14ac:dyDescent="0.3">
      <c r="A2091" s="1">
        <v>38118</v>
      </c>
      <c r="B2091">
        <v>1699.45</v>
      </c>
    </row>
    <row r="2092" spans="1:2" x14ac:dyDescent="0.3">
      <c r="A2092" s="1">
        <v>38119</v>
      </c>
      <c r="B2092">
        <v>1711.1</v>
      </c>
    </row>
    <row r="2093" spans="1:2" x14ac:dyDescent="0.3">
      <c r="A2093" s="1">
        <v>38120</v>
      </c>
      <c r="B2093">
        <v>1717.5</v>
      </c>
    </row>
    <row r="2094" spans="1:2" x14ac:dyDescent="0.3">
      <c r="A2094" s="1">
        <v>38121</v>
      </c>
      <c r="B2094">
        <v>1582.4</v>
      </c>
    </row>
    <row r="2095" spans="1:2" x14ac:dyDescent="0.3">
      <c r="A2095" s="1">
        <v>38124</v>
      </c>
      <c r="B2095">
        <v>1388.75</v>
      </c>
    </row>
    <row r="2096" spans="1:2" x14ac:dyDescent="0.3">
      <c r="A2096" s="1">
        <v>38125</v>
      </c>
      <c r="B2096">
        <v>1503.95</v>
      </c>
    </row>
    <row r="2097" spans="1:2" x14ac:dyDescent="0.3">
      <c r="A2097" s="1">
        <v>38126</v>
      </c>
      <c r="B2097">
        <v>1567.85</v>
      </c>
    </row>
    <row r="2098" spans="1:2" x14ac:dyDescent="0.3">
      <c r="A2098" s="1">
        <v>38127</v>
      </c>
      <c r="B2098">
        <v>1543.85</v>
      </c>
    </row>
    <row r="2099" spans="1:2" x14ac:dyDescent="0.3">
      <c r="A2099" s="1">
        <v>38128</v>
      </c>
      <c r="B2099">
        <v>1560.2</v>
      </c>
    </row>
    <row r="2100" spans="1:2" x14ac:dyDescent="0.3">
      <c r="A2100" s="1">
        <v>38131</v>
      </c>
      <c r="B2100">
        <v>1608.85</v>
      </c>
    </row>
    <row r="2101" spans="1:2" x14ac:dyDescent="0.3">
      <c r="A2101" s="1">
        <v>38132</v>
      </c>
      <c r="B2101">
        <v>1606.7</v>
      </c>
    </row>
    <row r="2102" spans="1:2" x14ac:dyDescent="0.3">
      <c r="A2102" s="1">
        <v>38133</v>
      </c>
      <c r="B2102">
        <v>1598.8</v>
      </c>
    </row>
    <row r="2103" spans="1:2" x14ac:dyDescent="0.3">
      <c r="A2103" s="1">
        <v>38134</v>
      </c>
      <c r="B2103">
        <v>1586.4</v>
      </c>
    </row>
    <row r="2104" spans="1:2" x14ac:dyDescent="0.3">
      <c r="A2104" s="1">
        <v>38135</v>
      </c>
      <c r="B2104">
        <v>1508.75</v>
      </c>
    </row>
    <row r="2105" spans="1:2" x14ac:dyDescent="0.3">
      <c r="A2105" s="1">
        <v>38138</v>
      </c>
      <c r="B2105">
        <v>1483.6</v>
      </c>
    </row>
    <row r="2106" spans="1:2" x14ac:dyDescent="0.3">
      <c r="A2106" s="1">
        <v>38139</v>
      </c>
      <c r="B2106">
        <v>1507.9</v>
      </c>
    </row>
    <row r="2107" spans="1:2" x14ac:dyDescent="0.3">
      <c r="A2107" s="1">
        <v>38140</v>
      </c>
      <c r="B2107">
        <v>1535.2</v>
      </c>
    </row>
    <row r="2108" spans="1:2" x14ac:dyDescent="0.3">
      <c r="A2108" s="1">
        <v>38141</v>
      </c>
      <c r="B2108">
        <v>1495.1</v>
      </c>
    </row>
    <row r="2109" spans="1:2" x14ac:dyDescent="0.3">
      <c r="A2109" s="1">
        <v>38142</v>
      </c>
      <c r="B2109">
        <v>1521.1</v>
      </c>
    </row>
    <row r="2110" spans="1:2" x14ac:dyDescent="0.3">
      <c r="A2110" s="1">
        <v>38145</v>
      </c>
      <c r="B2110">
        <v>1542.55</v>
      </c>
    </row>
    <row r="2111" spans="1:2" x14ac:dyDescent="0.3">
      <c r="A2111" s="1">
        <v>38146</v>
      </c>
      <c r="B2111">
        <v>1550.55</v>
      </c>
    </row>
    <row r="2112" spans="1:2" x14ac:dyDescent="0.3">
      <c r="A2112" s="1">
        <v>38147</v>
      </c>
      <c r="B2112">
        <v>1548.3</v>
      </c>
    </row>
    <row r="2113" spans="1:2" x14ac:dyDescent="0.3">
      <c r="A2113" s="1">
        <v>38148</v>
      </c>
      <c r="B2113">
        <v>1544.75</v>
      </c>
    </row>
    <row r="2114" spans="1:2" x14ac:dyDescent="0.3">
      <c r="A2114" s="1">
        <v>38149</v>
      </c>
      <c r="B2114">
        <v>1508.45</v>
      </c>
    </row>
    <row r="2115" spans="1:2" x14ac:dyDescent="0.3">
      <c r="A2115" s="1">
        <v>38152</v>
      </c>
      <c r="B2115">
        <v>1481.35</v>
      </c>
    </row>
    <row r="2116" spans="1:2" x14ac:dyDescent="0.3">
      <c r="A2116" s="1">
        <v>38153</v>
      </c>
      <c r="B2116">
        <v>1501</v>
      </c>
    </row>
    <row r="2117" spans="1:2" x14ac:dyDescent="0.3">
      <c r="A2117" s="1">
        <v>38154</v>
      </c>
      <c r="B2117">
        <v>1494.75</v>
      </c>
    </row>
    <row r="2118" spans="1:2" x14ac:dyDescent="0.3">
      <c r="A2118" s="1">
        <v>38155</v>
      </c>
      <c r="B2118">
        <v>1512.05</v>
      </c>
    </row>
    <row r="2119" spans="1:2" x14ac:dyDescent="0.3">
      <c r="A2119" s="1">
        <v>38156</v>
      </c>
      <c r="B2119">
        <v>1491.2</v>
      </c>
    </row>
    <row r="2120" spans="1:2" x14ac:dyDescent="0.3">
      <c r="A2120" s="1">
        <v>38159</v>
      </c>
      <c r="B2120">
        <v>1482</v>
      </c>
    </row>
    <row r="2121" spans="1:2" x14ac:dyDescent="0.3">
      <c r="A2121" s="1">
        <v>38160</v>
      </c>
      <c r="B2121">
        <v>1474.7</v>
      </c>
    </row>
    <row r="2122" spans="1:2" x14ac:dyDescent="0.3">
      <c r="A2122" s="1">
        <v>38161</v>
      </c>
      <c r="B2122">
        <v>1446.1</v>
      </c>
    </row>
    <row r="2123" spans="1:2" x14ac:dyDescent="0.3">
      <c r="A2123" s="1">
        <v>38162</v>
      </c>
      <c r="B2123">
        <v>1470.75</v>
      </c>
    </row>
    <row r="2124" spans="1:2" x14ac:dyDescent="0.3">
      <c r="A2124" s="1">
        <v>38163</v>
      </c>
      <c r="B2124">
        <v>1488.5</v>
      </c>
    </row>
    <row r="2125" spans="1:2" x14ac:dyDescent="0.3">
      <c r="A2125" s="1">
        <v>38166</v>
      </c>
      <c r="B2125">
        <v>1514.35</v>
      </c>
    </row>
    <row r="2126" spans="1:2" x14ac:dyDescent="0.3">
      <c r="A2126" s="1">
        <v>38167</v>
      </c>
      <c r="B2126">
        <v>1518.3</v>
      </c>
    </row>
    <row r="2127" spans="1:2" x14ac:dyDescent="0.3">
      <c r="A2127" s="1">
        <v>38168</v>
      </c>
      <c r="B2127">
        <v>1505.6</v>
      </c>
    </row>
    <row r="2128" spans="1:2" x14ac:dyDescent="0.3">
      <c r="A2128" s="1">
        <v>38169</v>
      </c>
      <c r="B2128">
        <v>1537.2</v>
      </c>
    </row>
    <row r="2129" spans="1:2" x14ac:dyDescent="0.3">
      <c r="A2129" s="1">
        <v>38170</v>
      </c>
      <c r="B2129">
        <v>1537.5</v>
      </c>
    </row>
    <row r="2130" spans="1:2" x14ac:dyDescent="0.3">
      <c r="A2130" s="1">
        <v>38173</v>
      </c>
      <c r="B2130">
        <v>1526.85</v>
      </c>
    </row>
    <row r="2131" spans="1:2" x14ac:dyDescent="0.3">
      <c r="A2131" s="1">
        <v>38174</v>
      </c>
      <c r="B2131">
        <v>1558.25</v>
      </c>
    </row>
    <row r="2132" spans="1:2" x14ac:dyDescent="0.3">
      <c r="A2132" s="1">
        <v>38175</v>
      </c>
      <c r="B2132">
        <v>1566.8</v>
      </c>
    </row>
    <row r="2133" spans="1:2" x14ac:dyDescent="0.3">
      <c r="A2133" s="1">
        <v>38176</v>
      </c>
      <c r="B2133">
        <v>1518.15</v>
      </c>
    </row>
    <row r="2134" spans="1:2" x14ac:dyDescent="0.3">
      <c r="A2134" s="1">
        <v>38177</v>
      </c>
      <c r="B2134">
        <v>1553.2</v>
      </c>
    </row>
    <row r="2135" spans="1:2" x14ac:dyDescent="0.3">
      <c r="A2135" s="1">
        <v>38180</v>
      </c>
      <c r="B2135">
        <v>1556.95</v>
      </c>
    </row>
    <row r="2136" spans="1:2" x14ac:dyDescent="0.3">
      <c r="A2136" s="1">
        <v>38181</v>
      </c>
      <c r="B2136">
        <v>1539.3</v>
      </c>
    </row>
    <row r="2137" spans="1:2" x14ac:dyDescent="0.3">
      <c r="A2137" s="1">
        <v>38182</v>
      </c>
      <c r="B2137">
        <v>1522.75</v>
      </c>
    </row>
    <row r="2138" spans="1:2" x14ac:dyDescent="0.3">
      <c r="A2138" s="1">
        <v>38183</v>
      </c>
      <c r="B2138">
        <v>1539.4</v>
      </c>
    </row>
    <row r="2139" spans="1:2" x14ac:dyDescent="0.3">
      <c r="A2139" s="1">
        <v>38184</v>
      </c>
      <c r="B2139">
        <v>1558.8</v>
      </c>
    </row>
    <row r="2140" spans="1:2" x14ac:dyDescent="0.3">
      <c r="A2140" s="1">
        <v>38187</v>
      </c>
      <c r="B2140">
        <v>1571.6</v>
      </c>
    </row>
    <row r="2141" spans="1:2" x14ac:dyDescent="0.3">
      <c r="A2141" s="1">
        <v>38188</v>
      </c>
      <c r="B2141">
        <v>1566.1</v>
      </c>
    </row>
    <row r="2142" spans="1:2" x14ac:dyDescent="0.3">
      <c r="A2142" s="1">
        <v>38189</v>
      </c>
      <c r="B2142">
        <v>1581.4</v>
      </c>
    </row>
    <row r="2143" spans="1:2" x14ac:dyDescent="0.3">
      <c r="A2143" s="1">
        <v>38190</v>
      </c>
      <c r="B2143">
        <v>1598.1</v>
      </c>
    </row>
    <row r="2144" spans="1:2" x14ac:dyDescent="0.3">
      <c r="A2144" s="1">
        <v>38191</v>
      </c>
      <c r="B2144">
        <v>1601.6</v>
      </c>
    </row>
    <row r="2145" spans="1:2" x14ac:dyDescent="0.3">
      <c r="A2145" s="1">
        <v>38194</v>
      </c>
      <c r="B2145">
        <v>1618</v>
      </c>
    </row>
    <row r="2146" spans="1:2" x14ac:dyDescent="0.3">
      <c r="A2146" s="1">
        <v>38195</v>
      </c>
      <c r="B2146">
        <v>1600.75</v>
      </c>
    </row>
    <row r="2147" spans="1:2" x14ac:dyDescent="0.3">
      <c r="A2147" s="1">
        <v>38196</v>
      </c>
      <c r="B2147">
        <v>1594.15</v>
      </c>
    </row>
    <row r="2148" spans="1:2" x14ac:dyDescent="0.3">
      <c r="A2148" s="1">
        <v>38197</v>
      </c>
      <c r="B2148">
        <v>1618.7</v>
      </c>
    </row>
    <row r="2149" spans="1:2" x14ac:dyDescent="0.3">
      <c r="A2149" s="1">
        <v>38198</v>
      </c>
      <c r="B2149">
        <v>1632.3</v>
      </c>
    </row>
    <row r="2150" spans="1:2" x14ac:dyDescent="0.3">
      <c r="A2150" s="1">
        <v>38201</v>
      </c>
      <c r="B2150">
        <v>1639.05</v>
      </c>
    </row>
    <row r="2151" spans="1:2" x14ac:dyDescent="0.3">
      <c r="A2151" s="1">
        <v>38202</v>
      </c>
      <c r="B2151">
        <v>1630.6</v>
      </c>
    </row>
    <row r="2152" spans="1:2" x14ac:dyDescent="0.3">
      <c r="A2152" s="1">
        <v>38203</v>
      </c>
      <c r="B2152">
        <v>1626.55</v>
      </c>
    </row>
    <row r="2153" spans="1:2" x14ac:dyDescent="0.3">
      <c r="A2153" s="1">
        <v>38204</v>
      </c>
      <c r="B2153">
        <v>1654.95</v>
      </c>
    </row>
    <row r="2154" spans="1:2" x14ac:dyDescent="0.3">
      <c r="A2154" s="1">
        <v>38205</v>
      </c>
      <c r="B2154">
        <v>1633.4</v>
      </c>
    </row>
    <row r="2155" spans="1:2" x14ac:dyDescent="0.3">
      <c r="A2155" s="1">
        <v>38208</v>
      </c>
      <c r="B2155">
        <v>1642.6</v>
      </c>
    </row>
    <row r="2156" spans="1:2" x14ac:dyDescent="0.3">
      <c r="A2156" s="1">
        <v>38209</v>
      </c>
      <c r="B2156">
        <v>1652.15</v>
      </c>
    </row>
    <row r="2157" spans="1:2" x14ac:dyDescent="0.3">
      <c r="A2157" s="1">
        <v>38210</v>
      </c>
      <c r="B2157">
        <v>1621.6</v>
      </c>
    </row>
    <row r="2158" spans="1:2" x14ac:dyDescent="0.3">
      <c r="A2158" s="1">
        <v>38211</v>
      </c>
      <c r="B2158">
        <v>1607.2</v>
      </c>
    </row>
    <row r="2159" spans="1:2" x14ac:dyDescent="0.3">
      <c r="A2159" s="1">
        <v>38212</v>
      </c>
      <c r="B2159">
        <v>1598.2</v>
      </c>
    </row>
    <row r="2160" spans="1:2" x14ac:dyDescent="0.3">
      <c r="A2160" s="1">
        <v>38215</v>
      </c>
      <c r="B2160">
        <v>1599.15</v>
      </c>
    </row>
    <row r="2161" spans="1:2" x14ac:dyDescent="0.3">
      <c r="A2161" s="1">
        <v>38216</v>
      </c>
      <c r="B2161">
        <v>1604.35</v>
      </c>
    </row>
    <row r="2162" spans="1:2" x14ac:dyDescent="0.3">
      <c r="A2162" s="1">
        <v>38217</v>
      </c>
      <c r="B2162">
        <v>1581.8</v>
      </c>
    </row>
    <row r="2163" spans="1:2" x14ac:dyDescent="0.3">
      <c r="A2163" s="1">
        <v>38218</v>
      </c>
      <c r="B2163">
        <v>1609.2</v>
      </c>
    </row>
    <row r="2164" spans="1:2" x14ac:dyDescent="0.3">
      <c r="A2164" s="1">
        <v>38219</v>
      </c>
      <c r="B2164">
        <v>1590.35</v>
      </c>
    </row>
    <row r="2165" spans="1:2" x14ac:dyDescent="0.3">
      <c r="A2165" s="1">
        <v>38222</v>
      </c>
      <c r="B2165">
        <v>1578.2</v>
      </c>
    </row>
    <row r="2166" spans="1:2" x14ac:dyDescent="0.3">
      <c r="A2166" s="1">
        <v>38223</v>
      </c>
      <c r="B2166">
        <v>1591.6</v>
      </c>
    </row>
    <row r="2167" spans="1:2" x14ac:dyDescent="0.3">
      <c r="A2167" s="1">
        <v>38224</v>
      </c>
      <c r="B2167">
        <v>1595.7</v>
      </c>
    </row>
    <row r="2168" spans="1:2" x14ac:dyDescent="0.3">
      <c r="A2168" s="1">
        <v>38225</v>
      </c>
      <c r="B2168">
        <v>1610.75</v>
      </c>
    </row>
    <row r="2169" spans="1:2" x14ac:dyDescent="0.3">
      <c r="A2169" s="1">
        <v>38226</v>
      </c>
      <c r="B2169">
        <v>1609</v>
      </c>
    </row>
    <row r="2170" spans="1:2" x14ac:dyDescent="0.3">
      <c r="A2170" s="1">
        <v>38229</v>
      </c>
      <c r="B2170">
        <v>1628.45</v>
      </c>
    </row>
    <row r="2171" spans="1:2" x14ac:dyDescent="0.3">
      <c r="A2171" s="1">
        <v>38230</v>
      </c>
      <c r="B2171">
        <v>1631.75</v>
      </c>
    </row>
    <row r="2172" spans="1:2" x14ac:dyDescent="0.3">
      <c r="A2172" s="1">
        <v>38231</v>
      </c>
      <c r="B2172">
        <v>1635.45</v>
      </c>
    </row>
    <row r="2173" spans="1:2" x14ac:dyDescent="0.3">
      <c r="A2173" s="1">
        <v>38232</v>
      </c>
      <c r="B2173">
        <v>1629.3</v>
      </c>
    </row>
    <row r="2174" spans="1:2" x14ac:dyDescent="0.3">
      <c r="A2174" s="1">
        <v>38233</v>
      </c>
      <c r="B2174">
        <v>1634.1</v>
      </c>
    </row>
    <row r="2175" spans="1:2" x14ac:dyDescent="0.3">
      <c r="A2175" s="1">
        <v>38236</v>
      </c>
      <c r="B2175">
        <v>1644</v>
      </c>
    </row>
    <row r="2176" spans="1:2" x14ac:dyDescent="0.3">
      <c r="A2176" s="1">
        <v>38237</v>
      </c>
      <c r="B2176">
        <v>1650.15</v>
      </c>
    </row>
    <row r="2177" spans="1:2" x14ac:dyDescent="0.3">
      <c r="A2177" s="1">
        <v>38238</v>
      </c>
      <c r="B2177">
        <v>1656.25</v>
      </c>
    </row>
    <row r="2178" spans="1:2" x14ac:dyDescent="0.3">
      <c r="A2178" s="1">
        <v>38239</v>
      </c>
      <c r="B2178">
        <v>1649</v>
      </c>
    </row>
    <row r="2179" spans="1:2" x14ac:dyDescent="0.3">
      <c r="A2179" s="1">
        <v>38240</v>
      </c>
      <c r="B2179">
        <v>1668.75</v>
      </c>
    </row>
    <row r="2180" spans="1:2" x14ac:dyDescent="0.3">
      <c r="A2180" s="1">
        <v>38243</v>
      </c>
      <c r="B2180">
        <v>1675.2</v>
      </c>
    </row>
    <row r="2181" spans="1:2" x14ac:dyDescent="0.3">
      <c r="A2181" s="1">
        <v>38244</v>
      </c>
      <c r="B2181">
        <v>1685.55</v>
      </c>
    </row>
    <row r="2182" spans="1:2" x14ac:dyDescent="0.3">
      <c r="A2182" s="1">
        <v>38245</v>
      </c>
      <c r="B2182">
        <v>1683.2</v>
      </c>
    </row>
    <row r="2183" spans="1:2" x14ac:dyDescent="0.3">
      <c r="A2183" s="1">
        <v>38246</v>
      </c>
      <c r="B2183">
        <v>1705.7</v>
      </c>
    </row>
    <row r="2184" spans="1:2" x14ac:dyDescent="0.3">
      <c r="A2184" s="1">
        <v>38247</v>
      </c>
      <c r="B2184">
        <v>1733.65</v>
      </c>
    </row>
    <row r="2185" spans="1:2" x14ac:dyDescent="0.3">
      <c r="A2185" s="1">
        <v>38250</v>
      </c>
      <c r="B2185">
        <v>1728.8</v>
      </c>
    </row>
    <row r="2186" spans="1:2" x14ac:dyDescent="0.3">
      <c r="A2186" s="1">
        <v>38251</v>
      </c>
      <c r="B2186">
        <v>1750.2</v>
      </c>
    </row>
    <row r="2187" spans="1:2" x14ac:dyDescent="0.3">
      <c r="A2187" s="1">
        <v>38252</v>
      </c>
      <c r="B2187">
        <v>1753.9</v>
      </c>
    </row>
    <row r="2188" spans="1:2" x14ac:dyDescent="0.3">
      <c r="A2188" s="1">
        <v>38253</v>
      </c>
      <c r="B2188">
        <v>1726.15</v>
      </c>
    </row>
    <row r="2189" spans="1:2" x14ac:dyDescent="0.3">
      <c r="A2189" s="1">
        <v>38254</v>
      </c>
      <c r="B2189">
        <v>1722.5</v>
      </c>
    </row>
    <row r="2190" spans="1:2" x14ac:dyDescent="0.3">
      <c r="A2190" s="1">
        <v>38257</v>
      </c>
      <c r="B2190">
        <v>1717.5</v>
      </c>
    </row>
    <row r="2191" spans="1:2" x14ac:dyDescent="0.3">
      <c r="A2191" s="1">
        <v>38258</v>
      </c>
      <c r="B2191">
        <v>1700.25</v>
      </c>
    </row>
    <row r="2192" spans="1:2" x14ac:dyDescent="0.3">
      <c r="A2192" s="1">
        <v>38259</v>
      </c>
      <c r="B2192">
        <v>1727.95</v>
      </c>
    </row>
    <row r="2193" spans="1:2" x14ac:dyDescent="0.3">
      <c r="A2193" s="1">
        <v>38260</v>
      </c>
      <c r="B2193">
        <v>1745.5</v>
      </c>
    </row>
    <row r="2194" spans="1:2" x14ac:dyDescent="0.3">
      <c r="A2194" s="1">
        <v>38261</v>
      </c>
      <c r="B2194">
        <v>1775.15</v>
      </c>
    </row>
    <row r="2195" spans="1:2" x14ac:dyDescent="0.3">
      <c r="A2195" s="1">
        <v>38264</v>
      </c>
      <c r="B2195">
        <v>1805.65</v>
      </c>
    </row>
    <row r="2196" spans="1:2" x14ac:dyDescent="0.3">
      <c r="A2196" s="1">
        <v>38265</v>
      </c>
      <c r="B2196">
        <v>1812.45</v>
      </c>
    </row>
    <row r="2197" spans="1:2" x14ac:dyDescent="0.3">
      <c r="A2197" s="1">
        <v>38266</v>
      </c>
      <c r="B2197">
        <v>1794.9</v>
      </c>
    </row>
    <row r="2198" spans="1:2" x14ac:dyDescent="0.3">
      <c r="A2198" s="1">
        <v>38267</v>
      </c>
      <c r="B2198">
        <v>1815.7</v>
      </c>
    </row>
    <row r="2199" spans="1:2" x14ac:dyDescent="0.3">
      <c r="A2199" s="1">
        <v>38268</v>
      </c>
      <c r="B2199">
        <v>1820.2</v>
      </c>
    </row>
    <row r="2200" spans="1:2" x14ac:dyDescent="0.3">
      <c r="A2200" s="1">
        <v>38269</v>
      </c>
      <c r="B2200">
        <v>1817.8</v>
      </c>
    </row>
    <row r="2201" spans="1:2" x14ac:dyDescent="0.3">
      <c r="A2201" s="1">
        <v>38271</v>
      </c>
      <c r="B2201">
        <v>1807.75</v>
      </c>
    </row>
    <row r="2202" spans="1:2" x14ac:dyDescent="0.3">
      <c r="A2202" s="1">
        <v>38272</v>
      </c>
      <c r="B2202">
        <v>1786.9</v>
      </c>
    </row>
    <row r="2203" spans="1:2" x14ac:dyDescent="0.3">
      <c r="A2203" s="1">
        <v>38274</v>
      </c>
      <c r="B2203">
        <v>1794.75</v>
      </c>
    </row>
    <row r="2204" spans="1:2" x14ac:dyDescent="0.3">
      <c r="A2204" s="1">
        <v>38275</v>
      </c>
      <c r="B2204">
        <v>1795</v>
      </c>
    </row>
    <row r="2205" spans="1:2" x14ac:dyDescent="0.3">
      <c r="A2205" s="1">
        <v>38278</v>
      </c>
      <c r="B2205">
        <v>1786</v>
      </c>
    </row>
    <row r="2206" spans="1:2" x14ac:dyDescent="0.3">
      <c r="A2206" s="1">
        <v>38279</v>
      </c>
      <c r="B2206">
        <v>1808.4</v>
      </c>
    </row>
    <row r="2207" spans="1:2" x14ac:dyDescent="0.3">
      <c r="A2207" s="1">
        <v>38280</v>
      </c>
      <c r="B2207">
        <v>1790.05</v>
      </c>
    </row>
    <row r="2208" spans="1:2" x14ac:dyDescent="0.3">
      <c r="A2208" s="1">
        <v>38281</v>
      </c>
      <c r="B2208">
        <v>1779.75</v>
      </c>
    </row>
    <row r="2209" spans="1:2" x14ac:dyDescent="0.3">
      <c r="A2209" s="1">
        <v>38285</v>
      </c>
      <c r="B2209">
        <v>1757.25</v>
      </c>
    </row>
    <row r="2210" spans="1:2" x14ac:dyDescent="0.3">
      <c r="A2210" s="1">
        <v>38286</v>
      </c>
      <c r="B2210">
        <v>1781.05</v>
      </c>
    </row>
    <row r="2211" spans="1:2" x14ac:dyDescent="0.3">
      <c r="A2211" s="1">
        <v>38287</v>
      </c>
      <c r="B2211">
        <v>1783.85</v>
      </c>
    </row>
    <row r="2212" spans="1:2" x14ac:dyDescent="0.3">
      <c r="A2212" s="1">
        <v>38288</v>
      </c>
      <c r="B2212">
        <v>1800.1</v>
      </c>
    </row>
    <row r="2213" spans="1:2" x14ac:dyDescent="0.3">
      <c r="A2213" s="1">
        <v>38289</v>
      </c>
      <c r="B2213">
        <v>1786.9</v>
      </c>
    </row>
    <row r="2214" spans="1:2" x14ac:dyDescent="0.3">
      <c r="A2214" s="1">
        <v>38292</v>
      </c>
      <c r="B2214">
        <v>1797.75</v>
      </c>
    </row>
    <row r="2215" spans="1:2" x14ac:dyDescent="0.3">
      <c r="A2215" s="1">
        <v>38293</v>
      </c>
      <c r="B2215">
        <v>1813.7</v>
      </c>
    </row>
    <row r="2216" spans="1:2" x14ac:dyDescent="0.3">
      <c r="A2216" s="1">
        <v>38294</v>
      </c>
      <c r="B2216">
        <v>1837.4</v>
      </c>
    </row>
    <row r="2217" spans="1:2" x14ac:dyDescent="0.3">
      <c r="A2217" s="1">
        <v>38295</v>
      </c>
      <c r="B2217">
        <v>1834.85</v>
      </c>
    </row>
    <row r="2218" spans="1:2" x14ac:dyDescent="0.3">
      <c r="A2218" s="1">
        <v>38296</v>
      </c>
      <c r="B2218">
        <v>1852.3</v>
      </c>
    </row>
    <row r="2219" spans="1:2" x14ac:dyDescent="0.3">
      <c r="A2219" s="1">
        <v>38299</v>
      </c>
      <c r="B2219">
        <v>1862.8</v>
      </c>
    </row>
    <row r="2220" spans="1:2" x14ac:dyDescent="0.3">
      <c r="A2220" s="1">
        <v>38300</v>
      </c>
      <c r="B2220">
        <v>1858.75</v>
      </c>
    </row>
    <row r="2221" spans="1:2" x14ac:dyDescent="0.3">
      <c r="A2221" s="1">
        <v>38301</v>
      </c>
      <c r="B2221">
        <v>1876.1</v>
      </c>
    </row>
    <row r="2222" spans="1:2" x14ac:dyDescent="0.3">
      <c r="A2222" s="1">
        <v>38302</v>
      </c>
      <c r="B2222">
        <v>1870.55</v>
      </c>
    </row>
    <row r="2223" spans="1:2" x14ac:dyDescent="0.3">
      <c r="A2223" s="1">
        <v>38303</v>
      </c>
      <c r="B2223">
        <v>1872.95</v>
      </c>
    </row>
    <row r="2224" spans="1:2" x14ac:dyDescent="0.3">
      <c r="A2224" s="1">
        <v>38307</v>
      </c>
      <c r="B2224">
        <v>1879</v>
      </c>
    </row>
    <row r="2225" spans="1:2" x14ac:dyDescent="0.3">
      <c r="A2225" s="1">
        <v>38308</v>
      </c>
      <c r="B2225">
        <v>1888.65</v>
      </c>
    </row>
    <row r="2226" spans="1:2" x14ac:dyDescent="0.3">
      <c r="A2226" s="1">
        <v>38309</v>
      </c>
      <c r="B2226">
        <v>1892.05</v>
      </c>
    </row>
    <row r="2227" spans="1:2" x14ac:dyDescent="0.3">
      <c r="A2227" s="1">
        <v>38310</v>
      </c>
      <c r="B2227">
        <v>1872.35</v>
      </c>
    </row>
    <row r="2228" spans="1:2" x14ac:dyDescent="0.3">
      <c r="A2228" s="1">
        <v>38313</v>
      </c>
      <c r="B2228">
        <v>1873.35</v>
      </c>
    </row>
    <row r="2229" spans="1:2" x14ac:dyDescent="0.3">
      <c r="A2229" s="1">
        <v>38314</v>
      </c>
      <c r="B2229">
        <v>1892.6</v>
      </c>
    </row>
    <row r="2230" spans="1:2" x14ac:dyDescent="0.3">
      <c r="A2230" s="1">
        <v>38315</v>
      </c>
      <c r="B2230">
        <v>1904.05</v>
      </c>
    </row>
    <row r="2231" spans="1:2" x14ac:dyDescent="0.3">
      <c r="A2231" s="1">
        <v>38316</v>
      </c>
      <c r="B2231">
        <v>1901.05</v>
      </c>
    </row>
    <row r="2232" spans="1:2" x14ac:dyDescent="0.3">
      <c r="A2232" s="1">
        <v>38320</v>
      </c>
      <c r="B2232">
        <v>1939.65</v>
      </c>
    </row>
    <row r="2233" spans="1:2" x14ac:dyDescent="0.3">
      <c r="A2233" s="1">
        <v>38321</v>
      </c>
      <c r="B2233">
        <v>1958.8</v>
      </c>
    </row>
    <row r="2234" spans="1:2" x14ac:dyDescent="0.3">
      <c r="A2234" s="1">
        <v>38322</v>
      </c>
      <c r="B2234">
        <v>1962.05</v>
      </c>
    </row>
    <row r="2235" spans="1:2" x14ac:dyDescent="0.3">
      <c r="A2235" s="1">
        <v>38323</v>
      </c>
      <c r="B2235">
        <v>1999</v>
      </c>
    </row>
    <row r="2236" spans="1:2" x14ac:dyDescent="0.3">
      <c r="A2236" s="1">
        <v>38324</v>
      </c>
      <c r="B2236">
        <v>1996.2</v>
      </c>
    </row>
    <row r="2237" spans="1:2" x14ac:dyDescent="0.3">
      <c r="A2237" s="1">
        <v>38327</v>
      </c>
      <c r="B2237">
        <v>1993.15</v>
      </c>
    </row>
    <row r="2238" spans="1:2" x14ac:dyDescent="0.3">
      <c r="A2238" s="1">
        <v>38328</v>
      </c>
      <c r="B2238">
        <v>1992.7</v>
      </c>
    </row>
    <row r="2239" spans="1:2" x14ac:dyDescent="0.3">
      <c r="A2239" s="1">
        <v>38329</v>
      </c>
      <c r="B2239">
        <v>1977.95</v>
      </c>
    </row>
    <row r="2240" spans="1:2" x14ac:dyDescent="0.3">
      <c r="A2240" s="1">
        <v>38330</v>
      </c>
      <c r="B2240">
        <v>1989.95</v>
      </c>
    </row>
    <row r="2241" spans="1:2" x14ac:dyDescent="0.3">
      <c r="A2241" s="1">
        <v>38331</v>
      </c>
      <c r="B2241">
        <v>1969</v>
      </c>
    </row>
    <row r="2242" spans="1:2" x14ac:dyDescent="0.3">
      <c r="A2242" s="1">
        <v>38334</v>
      </c>
      <c r="B2242">
        <v>1985.35</v>
      </c>
    </row>
    <row r="2243" spans="1:2" x14ac:dyDescent="0.3">
      <c r="A2243" s="1">
        <v>38335</v>
      </c>
      <c r="B2243">
        <v>2006.8</v>
      </c>
    </row>
    <row r="2244" spans="1:2" x14ac:dyDescent="0.3">
      <c r="A2244" s="1">
        <v>38336</v>
      </c>
      <c r="B2244">
        <v>2028.7</v>
      </c>
    </row>
    <row r="2245" spans="1:2" x14ac:dyDescent="0.3">
      <c r="A2245" s="1">
        <v>38337</v>
      </c>
      <c r="B2245">
        <v>2033.2</v>
      </c>
    </row>
    <row r="2246" spans="1:2" x14ac:dyDescent="0.3">
      <c r="A2246" s="1">
        <v>38338</v>
      </c>
      <c r="B2246">
        <v>2012.1</v>
      </c>
    </row>
    <row r="2247" spans="1:2" x14ac:dyDescent="0.3">
      <c r="A2247" s="1">
        <v>38341</v>
      </c>
      <c r="B2247">
        <v>2026.85</v>
      </c>
    </row>
    <row r="2248" spans="1:2" x14ac:dyDescent="0.3">
      <c r="A2248" s="1">
        <v>38342</v>
      </c>
      <c r="B2248">
        <v>2044.65</v>
      </c>
    </row>
    <row r="2249" spans="1:2" x14ac:dyDescent="0.3">
      <c r="A2249" s="1">
        <v>38343</v>
      </c>
      <c r="B2249">
        <v>2035.35</v>
      </c>
    </row>
    <row r="2250" spans="1:2" x14ac:dyDescent="0.3">
      <c r="A2250" s="1">
        <v>38344</v>
      </c>
      <c r="B2250">
        <v>2045.15</v>
      </c>
    </row>
    <row r="2251" spans="1:2" x14ac:dyDescent="0.3">
      <c r="A2251" s="1">
        <v>38345</v>
      </c>
      <c r="B2251">
        <v>2062.6999999999998</v>
      </c>
    </row>
    <row r="2252" spans="1:2" x14ac:dyDescent="0.3">
      <c r="A2252" s="1">
        <v>38348</v>
      </c>
      <c r="B2252">
        <v>2062.6</v>
      </c>
    </row>
    <row r="2253" spans="1:2" x14ac:dyDescent="0.3">
      <c r="A2253" s="1">
        <v>38349</v>
      </c>
      <c r="B2253">
        <v>2071.35</v>
      </c>
    </row>
    <row r="2254" spans="1:2" x14ac:dyDescent="0.3">
      <c r="A2254" s="1">
        <v>38350</v>
      </c>
      <c r="B2254">
        <v>2069.6</v>
      </c>
    </row>
    <row r="2255" spans="1:2" x14ac:dyDescent="0.3">
      <c r="A2255" s="1">
        <v>38351</v>
      </c>
      <c r="B2255">
        <v>2059.8000000000002</v>
      </c>
    </row>
    <row r="2256" spans="1:2" x14ac:dyDescent="0.3">
      <c r="A2256" s="1">
        <v>38352</v>
      </c>
      <c r="B2256">
        <v>2080.5</v>
      </c>
    </row>
    <row r="2257" spans="1:2" x14ac:dyDescent="0.3">
      <c r="A2257" s="1">
        <v>38355</v>
      </c>
      <c r="B2257">
        <v>2115</v>
      </c>
    </row>
    <row r="2258" spans="1:2" x14ac:dyDescent="0.3">
      <c r="A2258" s="1">
        <v>38356</v>
      </c>
      <c r="B2258">
        <v>2103.75</v>
      </c>
    </row>
    <row r="2259" spans="1:2" x14ac:dyDescent="0.3">
      <c r="A2259" s="1">
        <v>38357</v>
      </c>
      <c r="B2259">
        <v>2032.2</v>
      </c>
    </row>
    <row r="2260" spans="1:2" x14ac:dyDescent="0.3">
      <c r="A2260" s="1">
        <v>38358</v>
      </c>
      <c r="B2260">
        <v>1998.35</v>
      </c>
    </row>
    <row r="2261" spans="1:2" x14ac:dyDescent="0.3">
      <c r="A2261" s="1">
        <v>38359</v>
      </c>
      <c r="B2261">
        <v>2015.5</v>
      </c>
    </row>
    <row r="2262" spans="1:2" x14ac:dyDescent="0.3">
      <c r="A2262" s="1">
        <v>38362</v>
      </c>
      <c r="B2262">
        <v>1982</v>
      </c>
    </row>
    <row r="2263" spans="1:2" x14ac:dyDescent="0.3">
      <c r="A2263" s="1">
        <v>38363</v>
      </c>
      <c r="B2263">
        <v>1952.05</v>
      </c>
    </row>
    <row r="2264" spans="1:2" x14ac:dyDescent="0.3">
      <c r="A2264" s="1">
        <v>38364</v>
      </c>
      <c r="B2264">
        <v>1913.6</v>
      </c>
    </row>
    <row r="2265" spans="1:2" x14ac:dyDescent="0.3">
      <c r="A2265" s="1">
        <v>38365</v>
      </c>
      <c r="B2265">
        <v>1954.55</v>
      </c>
    </row>
    <row r="2266" spans="1:2" x14ac:dyDescent="0.3">
      <c r="A2266" s="1">
        <v>38366</v>
      </c>
      <c r="B2266">
        <v>1931.1</v>
      </c>
    </row>
    <row r="2267" spans="1:2" x14ac:dyDescent="0.3">
      <c r="A2267" s="1">
        <v>38369</v>
      </c>
      <c r="B2267">
        <v>1932.9</v>
      </c>
    </row>
    <row r="2268" spans="1:2" x14ac:dyDescent="0.3">
      <c r="A2268" s="1">
        <v>38370</v>
      </c>
      <c r="B2268">
        <v>1934.05</v>
      </c>
    </row>
    <row r="2269" spans="1:2" x14ac:dyDescent="0.3">
      <c r="A2269" s="1">
        <v>38371</v>
      </c>
      <c r="B2269">
        <v>1926.65</v>
      </c>
    </row>
    <row r="2270" spans="1:2" x14ac:dyDescent="0.3">
      <c r="A2270" s="1">
        <v>38372</v>
      </c>
      <c r="B2270">
        <v>1925.3</v>
      </c>
    </row>
    <row r="2271" spans="1:2" x14ac:dyDescent="0.3">
      <c r="A2271" s="1">
        <v>38376</v>
      </c>
      <c r="B2271">
        <v>1909</v>
      </c>
    </row>
    <row r="2272" spans="1:2" x14ac:dyDescent="0.3">
      <c r="A2272" s="1">
        <v>38377</v>
      </c>
      <c r="B2272">
        <v>1931.85</v>
      </c>
    </row>
    <row r="2273" spans="1:2" x14ac:dyDescent="0.3">
      <c r="A2273" s="1">
        <v>38379</v>
      </c>
      <c r="B2273">
        <v>1955</v>
      </c>
    </row>
    <row r="2274" spans="1:2" x14ac:dyDescent="0.3">
      <c r="A2274" s="1">
        <v>38380</v>
      </c>
      <c r="B2274">
        <v>2008.3</v>
      </c>
    </row>
    <row r="2275" spans="1:2" x14ac:dyDescent="0.3">
      <c r="A2275" s="1">
        <v>38383</v>
      </c>
      <c r="B2275">
        <v>2057.6</v>
      </c>
    </row>
    <row r="2276" spans="1:2" x14ac:dyDescent="0.3">
      <c r="A2276" s="1">
        <v>38384</v>
      </c>
      <c r="B2276">
        <v>2059.85</v>
      </c>
    </row>
    <row r="2277" spans="1:2" x14ac:dyDescent="0.3">
      <c r="A2277" s="1">
        <v>38385</v>
      </c>
      <c r="B2277">
        <v>2052.25</v>
      </c>
    </row>
    <row r="2278" spans="1:2" x14ac:dyDescent="0.3">
      <c r="A2278" s="1">
        <v>38386</v>
      </c>
      <c r="B2278">
        <v>2079.4499999999998</v>
      </c>
    </row>
    <row r="2279" spans="1:2" x14ac:dyDescent="0.3">
      <c r="A2279" s="1">
        <v>38387</v>
      </c>
      <c r="B2279">
        <v>2077.9499999999998</v>
      </c>
    </row>
    <row r="2280" spans="1:2" x14ac:dyDescent="0.3">
      <c r="A2280" s="1">
        <v>38390</v>
      </c>
      <c r="B2280">
        <v>2055.1</v>
      </c>
    </row>
    <row r="2281" spans="1:2" x14ac:dyDescent="0.3">
      <c r="A2281" s="1">
        <v>38391</v>
      </c>
      <c r="B2281">
        <v>2055.15</v>
      </c>
    </row>
    <row r="2282" spans="1:2" x14ac:dyDescent="0.3">
      <c r="A2282" s="1">
        <v>38392</v>
      </c>
      <c r="B2282">
        <v>2070</v>
      </c>
    </row>
    <row r="2283" spans="1:2" x14ac:dyDescent="0.3">
      <c r="A2283" s="1">
        <v>38393</v>
      </c>
      <c r="B2283">
        <v>2063.35</v>
      </c>
    </row>
    <row r="2284" spans="1:2" x14ac:dyDescent="0.3">
      <c r="A2284" s="1">
        <v>38394</v>
      </c>
      <c r="B2284">
        <v>2082.0500000000002</v>
      </c>
    </row>
    <row r="2285" spans="1:2" x14ac:dyDescent="0.3">
      <c r="A2285" s="1">
        <v>38397</v>
      </c>
      <c r="B2285">
        <v>2098.25</v>
      </c>
    </row>
    <row r="2286" spans="1:2" x14ac:dyDescent="0.3">
      <c r="A2286" s="1">
        <v>38398</v>
      </c>
      <c r="B2286">
        <v>2089.9499999999998</v>
      </c>
    </row>
    <row r="2287" spans="1:2" x14ac:dyDescent="0.3">
      <c r="A2287" s="1">
        <v>38399</v>
      </c>
      <c r="B2287">
        <v>2068.8000000000002</v>
      </c>
    </row>
    <row r="2288" spans="1:2" x14ac:dyDescent="0.3">
      <c r="A2288" s="1">
        <v>38400</v>
      </c>
      <c r="B2288">
        <v>2061.9</v>
      </c>
    </row>
    <row r="2289" spans="1:2" x14ac:dyDescent="0.3">
      <c r="A2289" s="1">
        <v>38401</v>
      </c>
      <c r="B2289">
        <v>2055.5500000000002</v>
      </c>
    </row>
    <row r="2290" spans="1:2" x14ac:dyDescent="0.3">
      <c r="A2290" s="1">
        <v>38404</v>
      </c>
      <c r="B2290">
        <v>2043.2</v>
      </c>
    </row>
    <row r="2291" spans="1:2" x14ac:dyDescent="0.3">
      <c r="A2291" s="1">
        <v>38405</v>
      </c>
      <c r="B2291">
        <v>2058.4</v>
      </c>
    </row>
    <row r="2292" spans="1:2" x14ac:dyDescent="0.3">
      <c r="A2292" s="1">
        <v>38406</v>
      </c>
      <c r="B2292">
        <v>2057.1</v>
      </c>
    </row>
    <row r="2293" spans="1:2" x14ac:dyDescent="0.3">
      <c r="A2293" s="1">
        <v>38407</v>
      </c>
      <c r="B2293">
        <v>2055.3000000000002</v>
      </c>
    </row>
    <row r="2294" spans="1:2" x14ac:dyDescent="0.3">
      <c r="A2294" s="1">
        <v>38408</v>
      </c>
      <c r="B2294">
        <v>2060.9</v>
      </c>
    </row>
    <row r="2295" spans="1:2" x14ac:dyDescent="0.3">
      <c r="A2295" s="1">
        <v>38411</v>
      </c>
      <c r="B2295">
        <v>2103.25</v>
      </c>
    </row>
    <row r="2296" spans="1:2" x14ac:dyDescent="0.3">
      <c r="A2296" s="1">
        <v>38412</v>
      </c>
      <c r="B2296">
        <v>2084.4</v>
      </c>
    </row>
    <row r="2297" spans="1:2" x14ac:dyDescent="0.3">
      <c r="A2297" s="1">
        <v>38413</v>
      </c>
      <c r="B2297">
        <v>2093.25</v>
      </c>
    </row>
    <row r="2298" spans="1:2" x14ac:dyDescent="0.3">
      <c r="A2298" s="1">
        <v>38414</v>
      </c>
      <c r="B2298">
        <v>2128.85</v>
      </c>
    </row>
    <row r="2299" spans="1:2" x14ac:dyDescent="0.3">
      <c r="A2299" s="1">
        <v>38415</v>
      </c>
      <c r="B2299">
        <v>2148.15</v>
      </c>
    </row>
    <row r="2300" spans="1:2" x14ac:dyDescent="0.3">
      <c r="A2300" s="1">
        <v>38418</v>
      </c>
      <c r="B2300">
        <v>2160.1</v>
      </c>
    </row>
    <row r="2301" spans="1:2" x14ac:dyDescent="0.3">
      <c r="A2301" s="1">
        <v>38419</v>
      </c>
      <c r="B2301">
        <v>2168.9499999999998</v>
      </c>
    </row>
    <row r="2302" spans="1:2" x14ac:dyDescent="0.3">
      <c r="A2302" s="1">
        <v>38420</v>
      </c>
      <c r="B2302">
        <v>2160.8000000000002</v>
      </c>
    </row>
    <row r="2303" spans="1:2" x14ac:dyDescent="0.3">
      <c r="A2303" s="1">
        <v>38421</v>
      </c>
      <c r="B2303">
        <v>2167.4</v>
      </c>
    </row>
    <row r="2304" spans="1:2" x14ac:dyDescent="0.3">
      <c r="A2304" s="1">
        <v>38422</v>
      </c>
      <c r="B2304">
        <v>2154</v>
      </c>
    </row>
    <row r="2305" spans="1:2" x14ac:dyDescent="0.3">
      <c r="A2305" s="1">
        <v>38425</v>
      </c>
      <c r="B2305">
        <v>2146.35</v>
      </c>
    </row>
    <row r="2306" spans="1:2" x14ac:dyDescent="0.3">
      <c r="A2306" s="1">
        <v>38426</v>
      </c>
      <c r="B2306">
        <v>2128.9499999999998</v>
      </c>
    </row>
    <row r="2307" spans="1:2" x14ac:dyDescent="0.3">
      <c r="A2307" s="1">
        <v>38427</v>
      </c>
      <c r="B2307">
        <v>2125.5500000000002</v>
      </c>
    </row>
    <row r="2308" spans="1:2" x14ac:dyDescent="0.3">
      <c r="A2308" s="1">
        <v>38428</v>
      </c>
      <c r="B2308">
        <v>2098.5</v>
      </c>
    </row>
    <row r="2309" spans="1:2" x14ac:dyDescent="0.3">
      <c r="A2309" s="1">
        <v>38429</v>
      </c>
      <c r="B2309">
        <v>2109.15</v>
      </c>
    </row>
    <row r="2310" spans="1:2" x14ac:dyDescent="0.3">
      <c r="A2310" s="1">
        <v>38432</v>
      </c>
      <c r="B2310">
        <v>2096.6</v>
      </c>
    </row>
    <row r="2311" spans="1:2" x14ac:dyDescent="0.3">
      <c r="A2311" s="1">
        <v>38433</v>
      </c>
      <c r="B2311">
        <v>2061.6</v>
      </c>
    </row>
    <row r="2312" spans="1:2" x14ac:dyDescent="0.3">
      <c r="A2312" s="1">
        <v>38434</v>
      </c>
      <c r="B2312">
        <v>2026.4</v>
      </c>
    </row>
    <row r="2313" spans="1:2" x14ac:dyDescent="0.3">
      <c r="A2313" s="1">
        <v>38435</v>
      </c>
      <c r="B2313">
        <v>2015.4</v>
      </c>
    </row>
    <row r="2314" spans="1:2" x14ac:dyDescent="0.3">
      <c r="A2314" s="1">
        <v>38439</v>
      </c>
      <c r="B2314">
        <v>2029.45</v>
      </c>
    </row>
    <row r="2315" spans="1:2" x14ac:dyDescent="0.3">
      <c r="A2315" s="1">
        <v>38440</v>
      </c>
      <c r="B2315">
        <v>1983.85</v>
      </c>
    </row>
    <row r="2316" spans="1:2" x14ac:dyDescent="0.3">
      <c r="A2316" s="1">
        <v>38441</v>
      </c>
      <c r="B2316">
        <v>1993.7</v>
      </c>
    </row>
    <row r="2317" spans="1:2" x14ac:dyDescent="0.3">
      <c r="A2317" s="1">
        <v>38442</v>
      </c>
      <c r="B2317">
        <v>2035.65</v>
      </c>
    </row>
    <row r="2318" spans="1:2" x14ac:dyDescent="0.3">
      <c r="A2318" s="1">
        <v>38443</v>
      </c>
      <c r="B2318">
        <v>2067.65</v>
      </c>
    </row>
    <row r="2319" spans="1:2" x14ac:dyDescent="0.3">
      <c r="A2319" s="1">
        <v>38446</v>
      </c>
      <c r="B2319">
        <v>2063.4</v>
      </c>
    </row>
    <row r="2320" spans="1:2" x14ac:dyDescent="0.3">
      <c r="A2320" s="1">
        <v>38447</v>
      </c>
      <c r="B2320">
        <v>2052.5500000000002</v>
      </c>
    </row>
    <row r="2321" spans="1:2" x14ac:dyDescent="0.3">
      <c r="A2321" s="1">
        <v>38448</v>
      </c>
      <c r="B2321">
        <v>2069.3000000000002</v>
      </c>
    </row>
    <row r="2322" spans="1:2" x14ac:dyDescent="0.3">
      <c r="A2322" s="1">
        <v>38449</v>
      </c>
      <c r="B2322">
        <v>2052.85</v>
      </c>
    </row>
    <row r="2323" spans="1:2" x14ac:dyDescent="0.3">
      <c r="A2323" s="1">
        <v>38450</v>
      </c>
      <c r="B2323">
        <v>2031.2</v>
      </c>
    </row>
    <row r="2324" spans="1:2" x14ac:dyDescent="0.3">
      <c r="A2324" s="1">
        <v>38453</v>
      </c>
      <c r="B2324">
        <v>2008.2</v>
      </c>
    </row>
    <row r="2325" spans="1:2" x14ac:dyDescent="0.3">
      <c r="A2325" s="1">
        <v>38454</v>
      </c>
      <c r="B2325">
        <v>2024.95</v>
      </c>
    </row>
    <row r="2326" spans="1:2" x14ac:dyDescent="0.3">
      <c r="A2326" s="1">
        <v>38455</v>
      </c>
      <c r="B2326">
        <v>2025.45</v>
      </c>
    </row>
    <row r="2327" spans="1:2" x14ac:dyDescent="0.3">
      <c r="A2327" s="1">
        <v>38457</v>
      </c>
      <c r="B2327">
        <v>1956.3</v>
      </c>
    </row>
    <row r="2328" spans="1:2" x14ac:dyDescent="0.3">
      <c r="A2328" s="1">
        <v>38460</v>
      </c>
      <c r="B2328">
        <v>1927.8</v>
      </c>
    </row>
    <row r="2329" spans="1:2" x14ac:dyDescent="0.3">
      <c r="A2329" s="1">
        <v>38461</v>
      </c>
      <c r="B2329">
        <v>1909.4</v>
      </c>
    </row>
    <row r="2330" spans="1:2" x14ac:dyDescent="0.3">
      <c r="A2330" s="1">
        <v>38462</v>
      </c>
      <c r="B2330">
        <v>1929.7</v>
      </c>
    </row>
    <row r="2331" spans="1:2" x14ac:dyDescent="0.3">
      <c r="A2331" s="1">
        <v>38463</v>
      </c>
      <c r="B2331">
        <v>1948.55</v>
      </c>
    </row>
    <row r="2332" spans="1:2" x14ac:dyDescent="0.3">
      <c r="A2332" s="1">
        <v>38464</v>
      </c>
      <c r="B2332">
        <v>1967.35</v>
      </c>
    </row>
    <row r="2333" spans="1:2" x14ac:dyDescent="0.3">
      <c r="A2333" s="1">
        <v>38467</v>
      </c>
      <c r="B2333">
        <v>1970.95</v>
      </c>
    </row>
    <row r="2334" spans="1:2" x14ac:dyDescent="0.3">
      <c r="A2334" s="1">
        <v>38468</v>
      </c>
      <c r="B2334">
        <v>1957.1</v>
      </c>
    </row>
    <row r="2335" spans="1:2" x14ac:dyDescent="0.3">
      <c r="A2335" s="1">
        <v>38469</v>
      </c>
      <c r="B2335">
        <v>1935.4</v>
      </c>
    </row>
    <row r="2336" spans="1:2" x14ac:dyDescent="0.3">
      <c r="A2336" s="1">
        <v>38470</v>
      </c>
      <c r="B2336">
        <v>1941.3</v>
      </c>
    </row>
    <row r="2337" spans="1:2" x14ac:dyDescent="0.3">
      <c r="A2337" s="1">
        <v>38471</v>
      </c>
      <c r="B2337">
        <v>1902.5</v>
      </c>
    </row>
    <row r="2338" spans="1:2" x14ac:dyDescent="0.3">
      <c r="A2338" s="1">
        <v>38474</v>
      </c>
      <c r="B2338">
        <v>1916.75</v>
      </c>
    </row>
    <row r="2339" spans="1:2" x14ac:dyDescent="0.3">
      <c r="A2339" s="1">
        <v>38475</v>
      </c>
      <c r="B2339">
        <v>1920.7</v>
      </c>
    </row>
    <row r="2340" spans="1:2" x14ac:dyDescent="0.3">
      <c r="A2340" s="1">
        <v>38476</v>
      </c>
      <c r="B2340">
        <v>1942.6</v>
      </c>
    </row>
    <row r="2341" spans="1:2" x14ac:dyDescent="0.3">
      <c r="A2341" s="1">
        <v>38477</v>
      </c>
      <c r="B2341">
        <v>1963.3</v>
      </c>
    </row>
    <row r="2342" spans="1:2" x14ac:dyDescent="0.3">
      <c r="A2342" s="1">
        <v>38478</v>
      </c>
      <c r="B2342">
        <v>1977.5</v>
      </c>
    </row>
    <row r="2343" spans="1:2" x14ac:dyDescent="0.3">
      <c r="A2343" s="1">
        <v>38481</v>
      </c>
      <c r="B2343">
        <v>2000.75</v>
      </c>
    </row>
    <row r="2344" spans="1:2" x14ac:dyDescent="0.3">
      <c r="A2344" s="1">
        <v>38482</v>
      </c>
      <c r="B2344">
        <v>1994.3</v>
      </c>
    </row>
    <row r="2345" spans="1:2" x14ac:dyDescent="0.3">
      <c r="A2345" s="1">
        <v>38483</v>
      </c>
      <c r="B2345">
        <v>1985.95</v>
      </c>
    </row>
    <row r="2346" spans="1:2" x14ac:dyDescent="0.3">
      <c r="A2346" s="1">
        <v>38484</v>
      </c>
      <c r="B2346">
        <v>1993.15</v>
      </c>
    </row>
    <row r="2347" spans="1:2" x14ac:dyDescent="0.3">
      <c r="A2347" s="1">
        <v>38485</v>
      </c>
      <c r="B2347">
        <v>1988.3</v>
      </c>
    </row>
    <row r="2348" spans="1:2" x14ac:dyDescent="0.3">
      <c r="A2348" s="1">
        <v>38488</v>
      </c>
      <c r="B2348">
        <v>2012.6</v>
      </c>
    </row>
    <row r="2349" spans="1:2" x14ac:dyDescent="0.3">
      <c r="A2349" s="1">
        <v>38489</v>
      </c>
      <c r="B2349">
        <v>1990.8</v>
      </c>
    </row>
    <row r="2350" spans="1:2" x14ac:dyDescent="0.3">
      <c r="A2350" s="1">
        <v>38490</v>
      </c>
      <c r="B2350">
        <v>1982.75</v>
      </c>
    </row>
    <row r="2351" spans="1:2" x14ac:dyDescent="0.3">
      <c r="A2351" s="1">
        <v>38491</v>
      </c>
      <c r="B2351">
        <v>1990.85</v>
      </c>
    </row>
    <row r="2352" spans="1:2" x14ac:dyDescent="0.3">
      <c r="A2352" s="1">
        <v>38492</v>
      </c>
      <c r="B2352">
        <v>1992.4</v>
      </c>
    </row>
    <row r="2353" spans="1:2" x14ac:dyDescent="0.3">
      <c r="A2353" s="1">
        <v>38495</v>
      </c>
      <c r="B2353">
        <v>2013.9</v>
      </c>
    </row>
    <row r="2354" spans="1:2" x14ac:dyDescent="0.3">
      <c r="A2354" s="1">
        <v>38496</v>
      </c>
      <c r="B2354">
        <v>2028.6</v>
      </c>
    </row>
    <row r="2355" spans="1:2" x14ac:dyDescent="0.3">
      <c r="A2355" s="1">
        <v>38497</v>
      </c>
      <c r="B2355">
        <v>2043.85</v>
      </c>
    </row>
    <row r="2356" spans="1:2" x14ac:dyDescent="0.3">
      <c r="A2356" s="1">
        <v>38498</v>
      </c>
      <c r="B2356">
        <v>2074.6999999999998</v>
      </c>
    </row>
    <row r="2357" spans="1:2" x14ac:dyDescent="0.3">
      <c r="A2357" s="1">
        <v>38499</v>
      </c>
      <c r="B2357">
        <v>2076.4</v>
      </c>
    </row>
    <row r="2358" spans="1:2" x14ac:dyDescent="0.3">
      <c r="A2358" s="1">
        <v>38502</v>
      </c>
      <c r="B2358">
        <v>2072.4</v>
      </c>
    </row>
    <row r="2359" spans="1:2" x14ac:dyDescent="0.3">
      <c r="A2359" s="1">
        <v>38503</v>
      </c>
      <c r="B2359">
        <v>2087.5500000000002</v>
      </c>
    </row>
    <row r="2360" spans="1:2" x14ac:dyDescent="0.3">
      <c r="A2360" s="1">
        <v>38504</v>
      </c>
      <c r="B2360">
        <v>2087.5500000000002</v>
      </c>
    </row>
    <row r="2361" spans="1:2" x14ac:dyDescent="0.3">
      <c r="A2361" s="1">
        <v>38505</v>
      </c>
      <c r="B2361">
        <v>2064.65</v>
      </c>
    </row>
    <row r="2362" spans="1:2" x14ac:dyDescent="0.3">
      <c r="A2362" s="1">
        <v>38506</v>
      </c>
      <c r="B2362">
        <v>2094.25</v>
      </c>
    </row>
    <row r="2363" spans="1:2" x14ac:dyDescent="0.3">
      <c r="A2363" s="1">
        <v>38507</v>
      </c>
      <c r="B2363">
        <v>2092.35</v>
      </c>
    </row>
    <row r="2364" spans="1:2" x14ac:dyDescent="0.3">
      <c r="A2364" s="1">
        <v>38509</v>
      </c>
      <c r="B2364">
        <v>2092.8000000000002</v>
      </c>
    </row>
    <row r="2365" spans="1:2" x14ac:dyDescent="0.3">
      <c r="A2365" s="1">
        <v>38510</v>
      </c>
      <c r="B2365">
        <v>2098.15</v>
      </c>
    </row>
    <row r="2366" spans="1:2" x14ac:dyDescent="0.3">
      <c r="A2366" s="1">
        <v>38511</v>
      </c>
      <c r="B2366">
        <v>2112.4</v>
      </c>
    </row>
    <row r="2367" spans="1:2" x14ac:dyDescent="0.3">
      <c r="A2367" s="1">
        <v>38512</v>
      </c>
      <c r="B2367">
        <v>2103.1999999999998</v>
      </c>
    </row>
    <row r="2368" spans="1:2" x14ac:dyDescent="0.3">
      <c r="A2368" s="1">
        <v>38513</v>
      </c>
      <c r="B2368">
        <v>2090.6</v>
      </c>
    </row>
    <row r="2369" spans="1:2" x14ac:dyDescent="0.3">
      <c r="A2369" s="1">
        <v>38516</v>
      </c>
      <c r="B2369">
        <v>2102.75</v>
      </c>
    </row>
    <row r="2370" spans="1:2" x14ac:dyDescent="0.3">
      <c r="A2370" s="1">
        <v>38517</v>
      </c>
      <c r="B2370">
        <v>2112.35</v>
      </c>
    </row>
    <row r="2371" spans="1:2" x14ac:dyDescent="0.3">
      <c r="A2371" s="1">
        <v>38518</v>
      </c>
      <c r="B2371">
        <v>2128.65</v>
      </c>
    </row>
    <row r="2372" spans="1:2" x14ac:dyDescent="0.3">
      <c r="A2372" s="1">
        <v>38519</v>
      </c>
      <c r="B2372">
        <v>2123.6999999999998</v>
      </c>
    </row>
    <row r="2373" spans="1:2" x14ac:dyDescent="0.3">
      <c r="A2373" s="1">
        <v>38520</v>
      </c>
      <c r="B2373">
        <v>2123.4</v>
      </c>
    </row>
    <row r="2374" spans="1:2" x14ac:dyDescent="0.3">
      <c r="A2374" s="1">
        <v>38523</v>
      </c>
      <c r="B2374">
        <v>2144.35</v>
      </c>
    </row>
    <row r="2375" spans="1:2" x14ac:dyDescent="0.3">
      <c r="A2375" s="1">
        <v>38524</v>
      </c>
      <c r="B2375">
        <v>2170</v>
      </c>
    </row>
    <row r="2376" spans="1:2" x14ac:dyDescent="0.3">
      <c r="A2376" s="1">
        <v>38525</v>
      </c>
      <c r="B2376">
        <v>2187.35</v>
      </c>
    </row>
    <row r="2377" spans="1:2" x14ac:dyDescent="0.3">
      <c r="A2377" s="1">
        <v>38526</v>
      </c>
      <c r="B2377">
        <v>2183.85</v>
      </c>
    </row>
    <row r="2378" spans="1:2" x14ac:dyDescent="0.3">
      <c r="A2378" s="1">
        <v>38527</v>
      </c>
      <c r="B2378">
        <v>2194.35</v>
      </c>
    </row>
    <row r="2379" spans="1:2" x14ac:dyDescent="0.3">
      <c r="A2379" s="1">
        <v>38530</v>
      </c>
      <c r="B2379">
        <v>2199.8000000000002</v>
      </c>
    </row>
    <row r="2380" spans="1:2" x14ac:dyDescent="0.3">
      <c r="A2380" s="1">
        <v>38531</v>
      </c>
      <c r="B2380">
        <v>2169.85</v>
      </c>
    </row>
    <row r="2381" spans="1:2" x14ac:dyDescent="0.3">
      <c r="A2381" s="1">
        <v>38532</v>
      </c>
      <c r="B2381">
        <v>2191.65</v>
      </c>
    </row>
    <row r="2382" spans="1:2" x14ac:dyDescent="0.3">
      <c r="A2382" s="1">
        <v>38533</v>
      </c>
      <c r="B2382">
        <v>2220.6</v>
      </c>
    </row>
    <row r="2383" spans="1:2" x14ac:dyDescent="0.3">
      <c r="A2383" s="1">
        <v>38534</v>
      </c>
      <c r="B2383">
        <v>2211.9</v>
      </c>
    </row>
    <row r="2384" spans="1:2" x14ac:dyDescent="0.3">
      <c r="A2384" s="1">
        <v>38537</v>
      </c>
      <c r="B2384">
        <v>2230.65</v>
      </c>
    </row>
    <row r="2385" spans="1:2" x14ac:dyDescent="0.3">
      <c r="A2385" s="1">
        <v>38538</v>
      </c>
      <c r="B2385">
        <v>2210.75</v>
      </c>
    </row>
    <row r="2386" spans="1:2" x14ac:dyDescent="0.3">
      <c r="A2386" s="1">
        <v>38539</v>
      </c>
      <c r="B2386">
        <v>2228.1999999999998</v>
      </c>
    </row>
    <row r="2387" spans="1:2" x14ac:dyDescent="0.3">
      <c r="A2387" s="1">
        <v>38540</v>
      </c>
      <c r="B2387">
        <v>2179.4</v>
      </c>
    </row>
    <row r="2388" spans="1:2" x14ac:dyDescent="0.3">
      <c r="A2388" s="1">
        <v>38541</v>
      </c>
      <c r="B2388">
        <v>2196.1999999999998</v>
      </c>
    </row>
    <row r="2389" spans="1:2" x14ac:dyDescent="0.3">
      <c r="A2389" s="1">
        <v>38544</v>
      </c>
      <c r="B2389">
        <v>2218.85</v>
      </c>
    </row>
    <row r="2390" spans="1:2" x14ac:dyDescent="0.3">
      <c r="A2390" s="1">
        <v>38545</v>
      </c>
      <c r="B2390">
        <v>2220.8000000000002</v>
      </c>
    </row>
    <row r="2391" spans="1:2" x14ac:dyDescent="0.3">
      <c r="A2391" s="1">
        <v>38546</v>
      </c>
      <c r="B2391">
        <v>2204.0500000000002</v>
      </c>
    </row>
    <row r="2392" spans="1:2" x14ac:dyDescent="0.3">
      <c r="A2392" s="1">
        <v>38547</v>
      </c>
      <c r="B2392">
        <v>2185.1</v>
      </c>
    </row>
    <row r="2393" spans="1:2" x14ac:dyDescent="0.3">
      <c r="A2393" s="1">
        <v>38548</v>
      </c>
      <c r="B2393">
        <v>2212.5500000000002</v>
      </c>
    </row>
    <row r="2394" spans="1:2" x14ac:dyDescent="0.3">
      <c r="A2394" s="1">
        <v>38551</v>
      </c>
      <c r="B2394">
        <v>2234</v>
      </c>
    </row>
    <row r="2395" spans="1:2" x14ac:dyDescent="0.3">
      <c r="A2395" s="1">
        <v>38552</v>
      </c>
      <c r="B2395">
        <v>2237.3000000000002</v>
      </c>
    </row>
    <row r="2396" spans="1:2" x14ac:dyDescent="0.3">
      <c r="A2396" s="1">
        <v>38553</v>
      </c>
      <c r="B2396">
        <v>2241.9</v>
      </c>
    </row>
    <row r="2397" spans="1:2" x14ac:dyDescent="0.3">
      <c r="A2397" s="1">
        <v>38554</v>
      </c>
      <c r="B2397">
        <v>2230.5</v>
      </c>
    </row>
    <row r="2398" spans="1:2" x14ac:dyDescent="0.3">
      <c r="A2398" s="1">
        <v>38555</v>
      </c>
      <c r="B2398">
        <v>2265.6</v>
      </c>
    </row>
    <row r="2399" spans="1:2" x14ac:dyDescent="0.3">
      <c r="A2399" s="1">
        <v>38558</v>
      </c>
      <c r="B2399">
        <v>2291.75</v>
      </c>
    </row>
    <row r="2400" spans="1:2" x14ac:dyDescent="0.3">
      <c r="A2400" s="1">
        <v>38559</v>
      </c>
      <c r="B2400">
        <v>2303.15</v>
      </c>
    </row>
    <row r="2401" spans="1:2" x14ac:dyDescent="0.3">
      <c r="A2401" s="1">
        <v>38560</v>
      </c>
      <c r="B2401">
        <v>2319.1</v>
      </c>
    </row>
    <row r="2402" spans="1:2" x14ac:dyDescent="0.3">
      <c r="A2402" s="1">
        <v>38562</v>
      </c>
      <c r="B2402">
        <v>2312.3000000000002</v>
      </c>
    </row>
    <row r="2403" spans="1:2" x14ac:dyDescent="0.3">
      <c r="A2403" s="1">
        <v>38565</v>
      </c>
      <c r="B2403">
        <v>2318.0500000000002</v>
      </c>
    </row>
    <row r="2404" spans="1:2" x14ac:dyDescent="0.3">
      <c r="A2404" s="1">
        <v>38566</v>
      </c>
      <c r="B2404">
        <v>2353.65</v>
      </c>
    </row>
    <row r="2405" spans="1:2" x14ac:dyDescent="0.3">
      <c r="A2405" s="1">
        <v>38567</v>
      </c>
      <c r="B2405">
        <v>2357</v>
      </c>
    </row>
    <row r="2406" spans="1:2" x14ac:dyDescent="0.3">
      <c r="A2406" s="1">
        <v>38568</v>
      </c>
      <c r="B2406">
        <v>2367.8000000000002</v>
      </c>
    </row>
    <row r="2407" spans="1:2" x14ac:dyDescent="0.3">
      <c r="A2407" s="1">
        <v>38569</v>
      </c>
      <c r="B2407">
        <v>2361.1999999999998</v>
      </c>
    </row>
    <row r="2408" spans="1:2" x14ac:dyDescent="0.3">
      <c r="A2408" s="1">
        <v>38572</v>
      </c>
      <c r="B2408">
        <v>2324.4</v>
      </c>
    </row>
    <row r="2409" spans="1:2" x14ac:dyDescent="0.3">
      <c r="A2409" s="1">
        <v>38573</v>
      </c>
      <c r="B2409">
        <v>2318.6999999999998</v>
      </c>
    </row>
    <row r="2410" spans="1:2" x14ac:dyDescent="0.3">
      <c r="A2410" s="1">
        <v>38574</v>
      </c>
      <c r="B2410">
        <v>2360.15</v>
      </c>
    </row>
    <row r="2411" spans="1:2" x14ac:dyDescent="0.3">
      <c r="A2411" s="1">
        <v>38575</v>
      </c>
      <c r="B2411">
        <v>2380.9</v>
      </c>
    </row>
    <row r="2412" spans="1:2" x14ac:dyDescent="0.3">
      <c r="A2412" s="1">
        <v>38576</v>
      </c>
      <c r="B2412">
        <v>2361.5500000000002</v>
      </c>
    </row>
    <row r="2413" spans="1:2" x14ac:dyDescent="0.3">
      <c r="A2413" s="1">
        <v>38580</v>
      </c>
      <c r="B2413">
        <v>2369.8000000000002</v>
      </c>
    </row>
    <row r="2414" spans="1:2" x14ac:dyDescent="0.3">
      <c r="A2414" s="1">
        <v>38581</v>
      </c>
      <c r="B2414">
        <v>2403.15</v>
      </c>
    </row>
    <row r="2415" spans="1:2" x14ac:dyDescent="0.3">
      <c r="A2415" s="1">
        <v>38582</v>
      </c>
      <c r="B2415">
        <v>2388.4499999999998</v>
      </c>
    </row>
    <row r="2416" spans="1:2" x14ac:dyDescent="0.3">
      <c r="A2416" s="1">
        <v>38583</v>
      </c>
      <c r="B2416">
        <v>2383.4499999999998</v>
      </c>
    </row>
    <row r="2417" spans="1:2" x14ac:dyDescent="0.3">
      <c r="A2417" s="1">
        <v>38586</v>
      </c>
      <c r="B2417">
        <v>2367.85</v>
      </c>
    </row>
    <row r="2418" spans="1:2" x14ac:dyDescent="0.3">
      <c r="A2418" s="1">
        <v>38587</v>
      </c>
      <c r="B2418">
        <v>2326.1</v>
      </c>
    </row>
    <row r="2419" spans="1:2" x14ac:dyDescent="0.3">
      <c r="A2419" s="1">
        <v>38588</v>
      </c>
      <c r="B2419">
        <v>2322.5</v>
      </c>
    </row>
    <row r="2420" spans="1:2" x14ac:dyDescent="0.3">
      <c r="A2420" s="1">
        <v>38589</v>
      </c>
      <c r="B2420">
        <v>2354.5500000000002</v>
      </c>
    </row>
    <row r="2421" spans="1:2" x14ac:dyDescent="0.3">
      <c r="A2421" s="1">
        <v>38590</v>
      </c>
      <c r="B2421">
        <v>2357.0500000000002</v>
      </c>
    </row>
    <row r="2422" spans="1:2" x14ac:dyDescent="0.3">
      <c r="A2422" s="1">
        <v>38593</v>
      </c>
      <c r="B2422">
        <v>2337.65</v>
      </c>
    </row>
    <row r="2423" spans="1:2" x14ac:dyDescent="0.3">
      <c r="A2423" s="1">
        <v>38594</v>
      </c>
      <c r="B2423">
        <v>2367.75</v>
      </c>
    </row>
    <row r="2424" spans="1:2" x14ac:dyDescent="0.3">
      <c r="A2424" s="1">
        <v>38595</v>
      </c>
      <c r="B2424">
        <v>2384.65</v>
      </c>
    </row>
    <row r="2425" spans="1:2" x14ac:dyDescent="0.3">
      <c r="A2425" s="1">
        <v>38596</v>
      </c>
      <c r="B2425">
        <v>2405.75</v>
      </c>
    </row>
    <row r="2426" spans="1:2" x14ac:dyDescent="0.3">
      <c r="A2426" s="1">
        <v>38597</v>
      </c>
      <c r="B2426">
        <v>2415.8000000000002</v>
      </c>
    </row>
    <row r="2427" spans="1:2" x14ac:dyDescent="0.3">
      <c r="A2427" s="1">
        <v>38600</v>
      </c>
      <c r="B2427">
        <v>2422.9499999999998</v>
      </c>
    </row>
    <row r="2428" spans="1:2" x14ac:dyDescent="0.3">
      <c r="A2428" s="1">
        <v>38601</v>
      </c>
      <c r="B2428">
        <v>2428.65</v>
      </c>
    </row>
    <row r="2429" spans="1:2" x14ac:dyDescent="0.3">
      <c r="A2429" s="1">
        <v>38603</v>
      </c>
      <c r="B2429">
        <v>2454.4499999999998</v>
      </c>
    </row>
    <row r="2430" spans="1:2" x14ac:dyDescent="0.3">
      <c r="A2430" s="1">
        <v>38604</v>
      </c>
      <c r="B2430">
        <v>2455.4499999999998</v>
      </c>
    </row>
    <row r="2431" spans="1:2" x14ac:dyDescent="0.3">
      <c r="A2431" s="1">
        <v>38607</v>
      </c>
      <c r="B2431">
        <v>2484.15</v>
      </c>
    </row>
    <row r="2432" spans="1:2" x14ac:dyDescent="0.3">
      <c r="A2432" s="1">
        <v>38608</v>
      </c>
      <c r="B2432">
        <v>2500.35</v>
      </c>
    </row>
    <row r="2433" spans="1:2" x14ac:dyDescent="0.3">
      <c r="A2433" s="1">
        <v>38609</v>
      </c>
      <c r="B2433">
        <v>2492.4499999999998</v>
      </c>
    </row>
    <row r="2434" spans="1:2" x14ac:dyDescent="0.3">
      <c r="A2434" s="1">
        <v>38610</v>
      </c>
      <c r="B2434">
        <v>2523.9499999999998</v>
      </c>
    </row>
    <row r="2435" spans="1:2" x14ac:dyDescent="0.3">
      <c r="A2435" s="1">
        <v>38611</v>
      </c>
      <c r="B2435">
        <v>2552.35</v>
      </c>
    </row>
    <row r="2436" spans="1:2" x14ac:dyDescent="0.3">
      <c r="A2436" s="1">
        <v>38614</v>
      </c>
      <c r="B2436">
        <v>2567.1</v>
      </c>
    </row>
    <row r="2437" spans="1:2" x14ac:dyDescent="0.3">
      <c r="A2437" s="1">
        <v>38615</v>
      </c>
      <c r="B2437">
        <v>2578</v>
      </c>
    </row>
    <row r="2438" spans="1:2" x14ac:dyDescent="0.3">
      <c r="A2438" s="1">
        <v>38616</v>
      </c>
      <c r="B2438">
        <v>2567.3000000000002</v>
      </c>
    </row>
    <row r="2439" spans="1:2" x14ac:dyDescent="0.3">
      <c r="A2439" s="1">
        <v>38617</v>
      </c>
      <c r="B2439">
        <v>2476.5</v>
      </c>
    </row>
    <row r="2440" spans="1:2" x14ac:dyDescent="0.3">
      <c r="A2440" s="1">
        <v>38618</v>
      </c>
      <c r="B2440">
        <v>2477.75</v>
      </c>
    </row>
    <row r="2441" spans="1:2" x14ac:dyDescent="0.3">
      <c r="A2441" s="1">
        <v>38621</v>
      </c>
      <c r="B2441">
        <v>2557.35</v>
      </c>
    </row>
    <row r="2442" spans="1:2" x14ac:dyDescent="0.3">
      <c r="A2442" s="1">
        <v>38622</v>
      </c>
      <c r="B2442">
        <v>2574.85</v>
      </c>
    </row>
    <row r="2443" spans="1:2" x14ac:dyDescent="0.3">
      <c r="A2443" s="1">
        <v>38623</v>
      </c>
      <c r="B2443">
        <v>2598.0500000000002</v>
      </c>
    </row>
    <row r="2444" spans="1:2" x14ac:dyDescent="0.3">
      <c r="A2444" s="1">
        <v>38624</v>
      </c>
      <c r="B2444">
        <v>2611.1999999999998</v>
      </c>
    </row>
    <row r="2445" spans="1:2" x14ac:dyDescent="0.3">
      <c r="A2445" s="1">
        <v>38625</v>
      </c>
      <c r="B2445">
        <v>2601.4</v>
      </c>
    </row>
    <row r="2446" spans="1:2" x14ac:dyDescent="0.3">
      <c r="A2446" s="1">
        <v>38628</v>
      </c>
      <c r="B2446">
        <v>2630.05</v>
      </c>
    </row>
    <row r="2447" spans="1:2" x14ac:dyDescent="0.3">
      <c r="A2447" s="1">
        <v>38629</v>
      </c>
      <c r="B2447">
        <v>2663.35</v>
      </c>
    </row>
    <row r="2448" spans="1:2" x14ac:dyDescent="0.3">
      <c r="A2448" s="1">
        <v>38630</v>
      </c>
      <c r="B2448">
        <v>2644.4</v>
      </c>
    </row>
    <row r="2449" spans="1:2" x14ac:dyDescent="0.3">
      <c r="A2449" s="1">
        <v>38631</v>
      </c>
      <c r="B2449">
        <v>2579.15</v>
      </c>
    </row>
    <row r="2450" spans="1:2" x14ac:dyDescent="0.3">
      <c r="A2450" s="1">
        <v>38632</v>
      </c>
      <c r="B2450">
        <v>2574.0500000000002</v>
      </c>
    </row>
    <row r="2451" spans="1:2" x14ac:dyDescent="0.3">
      <c r="A2451" s="1">
        <v>38635</v>
      </c>
      <c r="B2451">
        <v>2566.85</v>
      </c>
    </row>
    <row r="2452" spans="1:2" x14ac:dyDescent="0.3">
      <c r="A2452" s="1">
        <v>38636</v>
      </c>
      <c r="B2452">
        <v>2589.5500000000002</v>
      </c>
    </row>
    <row r="2453" spans="1:2" x14ac:dyDescent="0.3">
      <c r="A2453" s="1">
        <v>38638</v>
      </c>
      <c r="B2453">
        <v>2537.3000000000002</v>
      </c>
    </row>
    <row r="2454" spans="1:2" x14ac:dyDescent="0.3">
      <c r="A2454" s="1">
        <v>38639</v>
      </c>
      <c r="B2454">
        <v>2484.4</v>
      </c>
    </row>
    <row r="2455" spans="1:2" x14ac:dyDescent="0.3">
      <c r="A2455" s="1">
        <v>38642</v>
      </c>
      <c r="B2455">
        <v>2485.15</v>
      </c>
    </row>
    <row r="2456" spans="1:2" x14ac:dyDescent="0.3">
      <c r="A2456" s="1">
        <v>38643</v>
      </c>
      <c r="B2456">
        <v>2468.1999999999998</v>
      </c>
    </row>
    <row r="2457" spans="1:2" x14ac:dyDescent="0.3">
      <c r="A2457" s="1">
        <v>38644</v>
      </c>
      <c r="B2457">
        <v>2412.4499999999998</v>
      </c>
    </row>
    <row r="2458" spans="1:2" x14ac:dyDescent="0.3">
      <c r="A2458" s="1">
        <v>38645</v>
      </c>
      <c r="B2458">
        <v>2395.4499999999998</v>
      </c>
    </row>
    <row r="2459" spans="1:2" x14ac:dyDescent="0.3">
      <c r="A2459" s="1">
        <v>38646</v>
      </c>
      <c r="B2459">
        <v>2443.75</v>
      </c>
    </row>
    <row r="2460" spans="1:2" x14ac:dyDescent="0.3">
      <c r="A2460" s="1">
        <v>38649</v>
      </c>
      <c r="B2460">
        <v>2394.85</v>
      </c>
    </row>
    <row r="2461" spans="1:2" x14ac:dyDescent="0.3">
      <c r="A2461" s="1">
        <v>38650</v>
      </c>
      <c r="B2461">
        <v>2418.1999999999998</v>
      </c>
    </row>
    <row r="2462" spans="1:2" x14ac:dyDescent="0.3">
      <c r="A2462" s="1">
        <v>38651</v>
      </c>
      <c r="B2462">
        <v>2408.5</v>
      </c>
    </row>
    <row r="2463" spans="1:2" x14ac:dyDescent="0.3">
      <c r="A2463" s="1">
        <v>38652</v>
      </c>
      <c r="B2463">
        <v>2352.9</v>
      </c>
    </row>
    <row r="2464" spans="1:2" x14ac:dyDescent="0.3">
      <c r="A2464" s="1">
        <v>38653</v>
      </c>
      <c r="B2464">
        <v>2316.0500000000002</v>
      </c>
    </row>
    <row r="2465" spans="1:2" x14ac:dyDescent="0.3">
      <c r="A2465" s="1">
        <v>38656</v>
      </c>
      <c r="B2465">
        <v>2370.9499999999998</v>
      </c>
    </row>
    <row r="2466" spans="1:2" x14ac:dyDescent="0.3">
      <c r="A2466" s="1">
        <v>38657</v>
      </c>
      <c r="B2466">
        <v>2386.75</v>
      </c>
    </row>
    <row r="2467" spans="1:2" x14ac:dyDescent="0.3">
      <c r="A2467" s="1">
        <v>38658</v>
      </c>
      <c r="B2467">
        <v>2419.0500000000002</v>
      </c>
    </row>
    <row r="2468" spans="1:2" x14ac:dyDescent="0.3">
      <c r="A2468" s="1">
        <v>38663</v>
      </c>
      <c r="B2468">
        <v>2461.6</v>
      </c>
    </row>
    <row r="2469" spans="1:2" x14ac:dyDescent="0.3">
      <c r="A2469" s="1">
        <v>38664</v>
      </c>
      <c r="B2469">
        <v>2492.65</v>
      </c>
    </row>
    <row r="2470" spans="1:2" x14ac:dyDescent="0.3">
      <c r="A2470" s="1">
        <v>38665</v>
      </c>
      <c r="B2470">
        <v>2489.1</v>
      </c>
    </row>
    <row r="2471" spans="1:2" x14ac:dyDescent="0.3">
      <c r="A2471" s="1">
        <v>38666</v>
      </c>
      <c r="B2471">
        <v>2500.6999999999998</v>
      </c>
    </row>
    <row r="2472" spans="1:2" x14ac:dyDescent="0.3">
      <c r="A2472" s="1">
        <v>38667</v>
      </c>
      <c r="B2472">
        <v>2548.65</v>
      </c>
    </row>
    <row r="2473" spans="1:2" x14ac:dyDescent="0.3">
      <c r="A2473" s="1">
        <v>38670</v>
      </c>
      <c r="B2473">
        <v>2558.6999999999998</v>
      </c>
    </row>
    <row r="2474" spans="1:2" x14ac:dyDescent="0.3">
      <c r="A2474" s="1">
        <v>38672</v>
      </c>
      <c r="B2474">
        <v>2582.75</v>
      </c>
    </row>
    <row r="2475" spans="1:2" x14ac:dyDescent="0.3">
      <c r="A2475" s="1">
        <v>38673</v>
      </c>
      <c r="B2475">
        <v>2603.9499999999998</v>
      </c>
    </row>
    <row r="2476" spans="1:2" x14ac:dyDescent="0.3">
      <c r="A2476" s="1">
        <v>38674</v>
      </c>
      <c r="B2476">
        <v>2620.0500000000002</v>
      </c>
    </row>
    <row r="2477" spans="1:2" x14ac:dyDescent="0.3">
      <c r="A2477" s="1">
        <v>38677</v>
      </c>
      <c r="B2477">
        <v>2602.5</v>
      </c>
    </row>
    <row r="2478" spans="1:2" x14ac:dyDescent="0.3">
      <c r="A2478" s="1">
        <v>38678</v>
      </c>
      <c r="B2478">
        <v>2572.85</v>
      </c>
    </row>
    <row r="2479" spans="1:2" x14ac:dyDescent="0.3">
      <c r="A2479" s="1">
        <v>38679</v>
      </c>
      <c r="B2479">
        <v>2608.6</v>
      </c>
    </row>
    <row r="2480" spans="1:2" x14ac:dyDescent="0.3">
      <c r="A2480" s="1">
        <v>38680</v>
      </c>
      <c r="B2480">
        <v>2635</v>
      </c>
    </row>
    <row r="2481" spans="1:2" x14ac:dyDescent="0.3">
      <c r="A2481" s="1">
        <v>38681</v>
      </c>
      <c r="B2481">
        <v>2664.3</v>
      </c>
    </row>
    <row r="2482" spans="1:2" x14ac:dyDescent="0.3">
      <c r="A2482" s="1">
        <v>38682</v>
      </c>
      <c r="B2482">
        <v>2683.45</v>
      </c>
    </row>
    <row r="2483" spans="1:2" x14ac:dyDescent="0.3">
      <c r="A2483" s="1">
        <v>38684</v>
      </c>
      <c r="B2483">
        <v>2712</v>
      </c>
    </row>
    <row r="2484" spans="1:2" x14ac:dyDescent="0.3">
      <c r="A2484" s="1">
        <v>38685</v>
      </c>
      <c r="B2484">
        <v>2698.3</v>
      </c>
    </row>
    <row r="2485" spans="1:2" x14ac:dyDescent="0.3">
      <c r="A2485" s="1">
        <v>38686</v>
      </c>
      <c r="B2485">
        <v>2652.25</v>
      </c>
    </row>
    <row r="2486" spans="1:2" x14ac:dyDescent="0.3">
      <c r="A2486" s="1">
        <v>38687</v>
      </c>
      <c r="B2486">
        <v>2698.95</v>
      </c>
    </row>
    <row r="2487" spans="1:2" x14ac:dyDescent="0.3">
      <c r="A2487" s="1">
        <v>38688</v>
      </c>
      <c r="B2487">
        <v>2697.95</v>
      </c>
    </row>
    <row r="2488" spans="1:2" x14ac:dyDescent="0.3">
      <c r="A2488" s="1">
        <v>38691</v>
      </c>
      <c r="B2488">
        <v>2660.5</v>
      </c>
    </row>
    <row r="2489" spans="1:2" x14ac:dyDescent="0.3">
      <c r="A2489" s="1">
        <v>38692</v>
      </c>
      <c r="B2489">
        <v>2662.3</v>
      </c>
    </row>
    <row r="2490" spans="1:2" x14ac:dyDescent="0.3">
      <c r="A2490" s="1">
        <v>38693</v>
      </c>
      <c r="B2490">
        <v>2693</v>
      </c>
    </row>
    <row r="2491" spans="1:2" x14ac:dyDescent="0.3">
      <c r="A2491" s="1">
        <v>38694</v>
      </c>
      <c r="B2491">
        <v>2706.7</v>
      </c>
    </row>
    <row r="2492" spans="1:2" x14ac:dyDescent="0.3">
      <c r="A2492" s="1">
        <v>38695</v>
      </c>
      <c r="B2492">
        <v>2756.45</v>
      </c>
    </row>
    <row r="2493" spans="1:2" x14ac:dyDescent="0.3">
      <c r="A2493" s="1">
        <v>38698</v>
      </c>
      <c r="B2493">
        <v>2776.2</v>
      </c>
    </row>
    <row r="2494" spans="1:2" x14ac:dyDescent="0.3">
      <c r="A2494" s="1">
        <v>38699</v>
      </c>
      <c r="B2494">
        <v>2812.3</v>
      </c>
    </row>
    <row r="2495" spans="1:2" x14ac:dyDescent="0.3">
      <c r="A2495" s="1">
        <v>38700</v>
      </c>
      <c r="B2495">
        <v>2804.55</v>
      </c>
    </row>
    <row r="2496" spans="1:2" x14ac:dyDescent="0.3">
      <c r="A2496" s="1">
        <v>38701</v>
      </c>
      <c r="B2496">
        <v>2778.55</v>
      </c>
    </row>
    <row r="2497" spans="1:2" x14ac:dyDescent="0.3">
      <c r="A2497" s="1">
        <v>38702</v>
      </c>
      <c r="B2497">
        <v>2810.15</v>
      </c>
    </row>
    <row r="2498" spans="1:2" x14ac:dyDescent="0.3">
      <c r="A2498" s="1">
        <v>38705</v>
      </c>
      <c r="B2498">
        <v>2842.6</v>
      </c>
    </row>
    <row r="2499" spans="1:2" x14ac:dyDescent="0.3">
      <c r="A2499" s="1">
        <v>38706</v>
      </c>
      <c r="B2499">
        <v>2826.2</v>
      </c>
    </row>
    <row r="2500" spans="1:2" x14ac:dyDescent="0.3">
      <c r="A2500" s="1">
        <v>38707</v>
      </c>
      <c r="B2500">
        <v>2822.9</v>
      </c>
    </row>
    <row r="2501" spans="1:2" x14ac:dyDescent="0.3">
      <c r="A2501" s="1">
        <v>38708</v>
      </c>
      <c r="B2501">
        <v>2835.25</v>
      </c>
    </row>
    <row r="2502" spans="1:2" x14ac:dyDescent="0.3">
      <c r="A2502" s="1">
        <v>38709</v>
      </c>
      <c r="B2502">
        <v>2804.85</v>
      </c>
    </row>
    <row r="2503" spans="1:2" x14ac:dyDescent="0.3">
      <c r="A2503" s="1">
        <v>38712</v>
      </c>
      <c r="B2503">
        <v>2749.6</v>
      </c>
    </row>
    <row r="2504" spans="1:2" x14ac:dyDescent="0.3">
      <c r="A2504" s="1">
        <v>38713</v>
      </c>
      <c r="B2504">
        <v>2805.9</v>
      </c>
    </row>
    <row r="2505" spans="1:2" x14ac:dyDescent="0.3">
      <c r="A2505" s="1">
        <v>38714</v>
      </c>
      <c r="B2505">
        <v>2794.05</v>
      </c>
    </row>
    <row r="2506" spans="1:2" x14ac:dyDescent="0.3">
      <c r="A2506" s="1">
        <v>38715</v>
      </c>
      <c r="B2506">
        <v>2821.95</v>
      </c>
    </row>
    <row r="2507" spans="1:2" x14ac:dyDescent="0.3">
      <c r="A2507" s="1">
        <v>38716</v>
      </c>
      <c r="B2507">
        <v>2836.55</v>
      </c>
    </row>
    <row r="2508" spans="1:2" x14ac:dyDescent="0.3">
      <c r="A2508" s="1">
        <v>38719</v>
      </c>
      <c r="B2508">
        <v>2835.95</v>
      </c>
    </row>
    <row r="2509" spans="1:2" x14ac:dyDescent="0.3">
      <c r="A2509" s="1">
        <v>38720</v>
      </c>
      <c r="B2509">
        <v>2883.35</v>
      </c>
    </row>
    <row r="2510" spans="1:2" x14ac:dyDescent="0.3">
      <c r="A2510" s="1">
        <v>38721</v>
      </c>
      <c r="B2510">
        <v>2904.4</v>
      </c>
    </row>
    <row r="2511" spans="1:2" x14ac:dyDescent="0.3">
      <c r="A2511" s="1">
        <v>38722</v>
      </c>
      <c r="B2511">
        <v>2899.85</v>
      </c>
    </row>
    <row r="2512" spans="1:2" x14ac:dyDescent="0.3">
      <c r="A2512" s="1">
        <v>38723</v>
      </c>
      <c r="B2512">
        <v>2914</v>
      </c>
    </row>
    <row r="2513" spans="1:2" x14ac:dyDescent="0.3">
      <c r="A2513" s="1">
        <v>38726</v>
      </c>
      <c r="B2513">
        <v>2910.1</v>
      </c>
    </row>
    <row r="2514" spans="1:2" x14ac:dyDescent="0.3">
      <c r="A2514" s="1">
        <v>38727</v>
      </c>
      <c r="B2514">
        <v>2870.8</v>
      </c>
    </row>
    <row r="2515" spans="1:2" x14ac:dyDescent="0.3">
      <c r="A2515" s="1">
        <v>38729</v>
      </c>
      <c r="B2515">
        <v>2850.7</v>
      </c>
    </row>
    <row r="2516" spans="1:2" x14ac:dyDescent="0.3">
      <c r="A2516" s="1">
        <v>38730</v>
      </c>
      <c r="B2516">
        <v>2850.55</v>
      </c>
    </row>
    <row r="2517" spans="1:2" x14ac:dyDescent="0.3">
      <c r="A2517" s="1">
        <v>38733</v>
      </c>
      <c r="B2517">
        <v>2833.1</v>
      </c>
    </row>
    <row r="2518" spans="1:2" x14ac:dyDescent="0.3">
      <c r="A2518" s="1">
        <v>38734</v>
      </c>
      <c r="B2518">
        <v>2829.1</v>
      </c>
    </row>
    <row r="2519" spans="1:2" x14ac:dyDescent="0.3">
      <c r="A2519" s="1">
        <v>38735</v>
      </c>
      <c r="B2519">
        <v>2809.2</v>
      </c>
    </row>
    <row r="2520" spans="1:2" x14ac:dyDescent="0.3">
      <c r="A2520" s="1">
        <v>38736</v>
      </c>
      <c r="B2520">
        <v>2870.85</v>
      </c>
    </row>
    <row r="2521" spans="1:2" x14ac:dyDescent="0.3">
      <c r="A2521" s="1">
        <v>38737</v>
      </c>
      <c r="B2521">
        <v>2900.95</v>
      </c>
    </row>
    <row r="2522" spans="1:2" x14ac:dyDescent="0.3">
      <c r="A2522" s="1">
        <v>38740</v>
      </c>
      <c r="B2522">
        <v>2884.05</v>
      </c>
    </row>
    <row r="2523" spans="1:2" x14ac:dyDescent="0.3">
      <c r="A2523" s="1">
        <v>38741</v>
      </c>
      <c r="B2523">
        <v>2908</v>
      </c>
    </row>
    <row r="2524" spans="1:2" x14ac:dyDescent="0.3">
      <c r="A2524" s="1">
        <v>38742</v>
      </c>
      <c r="B2524">
        <v>2940.35</v>
      </c>
    </row>
    <row r="2525" spans="1:2" x14ac:dyDescent="0.3">
      <c r="A2525" s="1">
        <v>38744</v>
      </c>
      <c r="B2525">
        <v>2982.75</v>
      </c>
    </row>
    <row r="2526" spans="1:2" x14ac:dyDescent="0.3">
      <c r="A2526" s="1">
        <v>38747</v>
      </c>
      <c r="B2526">
        <v>2974.5</v>
      </c>
    </row>
    <row r="2527" spans="1:2" x14ac:dyDescent="0.3">
      <c r="A2527" s="1">
        <v>38748</v>
      </c>
      <c r="B2527">
        <v>3001.1</v>
      </c>
    </row>
    <row r="2528" spans="1:2" x14ac:dyDescent="0.3">
      <c r="A2528" s="1">
        <v>38749</v>
      </c>
      <c r="B2528">
        <v>2971.55</v>
      </c>
    </row>
    <row r="2529" spans="1:2" x14ac:dyDescent="0.3">
      <c r="A2529" s="1">
        <v>38750</v>
      </c>
      <c r="B2529">
        <v>2967.45</v>
      </c>
    </row>
    <row r="2530" spans="1:2" x14ac:dyDescent="0.3">
      <c r="A2530" s="1">
        <v>38751</v>
      </c>
      <c r="B2530">
        <v>2940.6</v>
      </c>
    </row>
    <row r="2531" spans="1:2" x14ac:dyDescent="0.3">
      <c r="A2531" s="1">
        <v>38754</v>
      </c>
      <c r="B2531">
        <v>3000.45</v>
      </c>
    </row>
    <row r="2532" spans="1:2" x14ac:dyDescent="0.3">
      <c r="A2532" s="1">
        <v>38755</v>
      </c>
      <c r="B2532">
        <v>3020.1</v>
      </c>
    </row>
    <row r="2533" spans="1:2" x14ac:dyDescent="0.3">
      <c r="A2533" s="1">
        <v>38756</v>
      </c>
      <c r="B2533">
        <v>3008.95</v>
      </c>
    </row>
    <row r="2534" spans="1:2" x14ac:dyDescent="0.3">
      <c r="A2534" s="1">
        <v>38758</v>
      </c>
      <c r="B2534">
        <v>3027.55</v>
      </c>
    </row>
    <row r="2535" spans="1:2" x14ac:dyDescent="0.3">
      <c r="A2535" s="1">
        <v>38761</v>
      </c>
      <c r="B2535">
        <v>3041.15</v>
      </c>
    </row>
    <row r="2536" spans="1:2" x14ac:dyDescent="0.3">
      <c r="A2536" s="1">
        <v>38762</v>
      </c>
      <c r="B2536">
        <v>3017.55</v>
      </c>
    </row>
    <row r="2537" spans="1:2" x14ac:dyDescent="0.3">
      <c r="A2537" s="1">
        <v>38763</v>
      </c>
      <c r="B2537">
        <v>3022.2</v>
      </c>
    </row>
    <row r="2538" spans="1:2" x14ac:dyDescent="0.3">
      <c r="A2538" s="1">
        <v>38764</v>
      </c>
      <c r="B2538">
        <v>3021.6</v>
      </c>
    </row>
    <row r="2539" spans="1:2" x14ac:dyDescent="0.3">
      <c r="A2539" s="1">
        <v>38765</v>
      </c>
      <c r="B2539">
        <v>2981.5</v>
      </c>
    </row>
    <row r="2540" spans="1:2" x14ac:dyDescent="0.3">
      <c r="A2540" s="1">
        <v>38768</v>
      </c>
      <c r="B2540">
        <v>3005.85</v>
      </c>
    </row>
    <row r="2541" spans="1:2" x14ac:dyDescent="0.3">
      <c r="A2541" s="1">
        <v>38769</v>
      </c>
      <c r="B2541">
        <v>3035.5</v>
      </c>
    </row>
    <row r="2542" spans="1:2" x14ac:dyDescent="0.3">
      <c r="A2542" s="1">
        <v>38770</v>
      </c>
      <c r="B2542">
        <v>3050.8</v>
      </c>
    </row>
    <row r="2543" spans="1:2" x14ac:dyDescent="0.3">
      <c r="A2543" s="1">
        <v>38771</v>
      </c>
      <c r="B2543">
        <v>3062.1</v>
      </c>
    </row>
    <row r="2544" spans="1:2" x14ac:dyDescent="0.3">
      <c r="A2544" s="1">
        <v>38772</v>
      </c>
      <c r="B2544">
        <v>3050.05</v>
      </c>
    </row>
    <row r="2545" spans="1:2" x14ac:dyDescent="0.3">
      <c r="A2545" s="1">
        <v>38775</v>
      </c>
      <c r="B2545">
        <v>3067.45</v>
      </c>
    </row>
    <row r="2546" spans="1:2" x14ac:dyDescent="0.3">
      <c r="A2546" s="1">
        <v>38776</v>
      </c>
      <c r="B2546">
        <v>3074.7</v>
      </c>
    </row>
    <row r="2547" spans="1:2" x14ac:dyDescent="0.3">
      <c r="A2547" s="1">
        <v>38777</v>
      </c>
      <c r="B2547">
        <v>3123.1</v>
      </c>
    </row>
    <row r="2548" spans="1:2" x14ac:dyDescent="0.3">
      <c r="A2548" s="1">
        <v>38778</v>
      </c>
      <c r="B2548">
        <v>3150.7</v>
      </c>
    </row>
    <row r="2549" spans="1:2" x14ac:dyDescent="0.3">
      <c r="A2549" s="1">
        <v>38779</v>
      </c>
      <c r="B2549">
        <v>3147.35</v>
      </c>
    </row>
    <row r="2550" spans="1:2" x14ac:dyDescent="0.3">
      <c r="A2550" s="1">
        <v>38782</v>
      </c>
      <c r="B2550">
        <v>3190.4</v>
      </c>
    </row>
    <row r="2551" spans="1:2" x14ac:dyDescent="0.3">
      <c r="A2551" s="1">
        <v>38783</v>
      </c>
      <c r="B2551">
        <v>3182.8</v>
      </c>
    </row>
    <row r="2552" spans="1:2" x14ac:dyDescent="0.3">
      <c r="A2552" s="1">
        <v>38784</v>
      </c>
      <c r="B2552">
        <v>3116.7</v>
      </c>
    </row>
    <row r="2553" spans="1:2" x14ac:dyDescent="0.3">
      <c r="A2553" s="1">
        <v>38785</v>
      </c>
      <c r="B2553">
        <v>3129.1</v>
      </c>
    </row>
    <row r="2554" spans="1:2" x14ac:dyDescent="0.3">
      <c r="A2554" s="1">
        <v>38786</v>
      </c>
      <c r="B2554">
        <v>3183.9</v>
      </c>
    </row>
    <row r="2555" spans="1:2" x14ac:dyDescent="0.3">
      <c r="A2555" s="1">
        <v>38789</v>
      </c>
      <c r="B2555">
        <v>3202.65</v>
      </c>
    </row>
    <row r="2556" spans="1:2" x14ac:dyDescent="0.3">
      <c r="A2556" s="1">
        <v>38790</v>
      </c>
      <c r="B2556">
        <v>3195.35</v>
      </c>
    </row>
    <row r="2557" spans="1:2" x14ac:dyDescent="0.3">
      <c r="A2557" s="1">
        <v>38792</v>
      </c>
      <c r="B2557">
        <v>3226.6</v>
      </c>
    </row>
    <row r="2558" spans="1:2" x14ac:dyDescent="0.3">
      <c r="A2558" s="1">
        <v>38793</v>
      </c>
      <c r="B2558">
        <v>3234.05</v>
      </c>
    </row>
    <row r="2559" spans="1:2" x14ac:dyDescent="0.3">
      <c r="A2559" s="1">
        <v>38796</v>
      </c>
      <c r="B2559">
        <v>3265.65</v>
      </c>
    </row>
    <row r="2560" spans="1:2" x14ac:dyDescent="0.3">
      <c r="A2560" s="1">
        <v>38797</v>
      </c>
      <c r="B2560">
        <v>3262.3</v>
      </c>
    </row>
    <row r="2561" spans="1:2" x14ac:dyDescent="0.3">
      <c r="A2561" s="1">
        <v>38798</v>
      </c>
      <c r="B2561">
        <v>3240.15</v>
      </c>
    </row>
    <row r="2562" spans="1:2" x14ac:dyDescent="0.3">
      <c r="A2562" s="1">
        <v>38799</v>
      </c>
      <c r="B2562">
        <v>3247.15</v>
      </c>
    </row>
    <row r="2563" spans="1:2" x14ac:dyDescent="0.3">
      <c r="A2563" s="1">
        <v>38800</v>
      </c>
      <c r="B2563">
        <v>3279.8</v>
      </c>
    </row>
    <row r="2564" spans="1:2" x14ac:dyDescent="0.3">
      <c r="A2564" s="1">
        <v>38803</v>
      </c>
      <c r="B2564">
        <v>3321.65</v>
      </c>
    </row>
    <row r="2565" spans="1:2" x14ac:dyDescent="0.3">
      <c r="A2565" s="1">
        <v>38804</v>
      </c>
      <c r="B2565">
        <v>3325</v>
      </c>
    </row>
    <row r="2566" spans="1:2" x14ac:dyDescent="0.3">
      <c r="A2566" s="1">
        <v>38805</v>
      </c>
      <c r="B2566">
        <v>3354.2</v>
      </c>
    </row>
    <row r="2567" spans="1:2" x14ac:dyDescent="0.3">
      <c r="A2567" s="1">
        <v>38806</v>
      </c>
      <c r="B2567">
        <v>3418.95</v>
      </c>
    </row>
    <row r="2568" spans="1:2" x14ac:dyDescent="0.3">
      <c r="A2568" s="1">
        <v>38807</v>
      </c>
      <c r="B2568">
        <v>3402.55</v>
      </c>
    </row>
    <row r="2569" spans="1:2" x14ac:dyDescent="0.3">
      <c r="A2569" s="1">
        <v>38810</v>
      </c>
      <c r="B2569">
        <v>3473.3</v>
      </c>
    </row>
    <row r="2570" spans="1:2" x14ac:dyDescent="0.3">
      <c r="A2570" s="1">
        <v>38811</v>
      </c>
      <c r="B2570">
        <v>3483.15</v>
      </c>
    </row>
    <row r="2571" spans="1:2" x14ac:dyDescent="0.3">
      <c r="A2571" s="1">
        <v>38812</v>
      </c>
      <c r="B2571">
        <v>3510.9</v>
      </c>
    </row>
    <row r="2572" spans="1:2" x14ac:dyDescent="0.3">
      <c r="A2572" s="1">
        <v>38814</v>
      </c>
      <c r="B2572">
        <v>3454.8</v>
      </c>
    </row>
    <row r="2573" spans="1:2" x14ac:dyDescent="0.3">
      <c r="A2573" s="1">
        <v>38817</v>
      </c>
      <c r="B2573">
        <v>3478.45</v>
      </c>
    </row>
    <row r="2574" spans="1:2" x14ac:dyDescent="0.3">
      <c r="A2574" s="1">
        <v>38819</v>
      </c>
      <c r="B2574">
        <v>3380</v>
      </c>
    </row>
    <row r="2575" spans="1:2" x14ac:dyDescent="0.3">
      <c r="A2575" s="1">
        <v>38820</v>
      </c>
      <c r="B2575">
        <v>3345.5</v>
      </c>
    </row>
    <row r="2576" spans="1:2" x14ac:dyDescent="0.3">
      <c r="A2576" s="1">
        <v>38824</v>
      </c>
      <c r="B2576">
        <v>3425.15</v>
      </c>
    </row>
    <row r="2577" spans="1:2" x14ac:dyDescent="0.3">
      <c r="A2577" s="1">
        <v>38825</v>
      </c>
      <c r="B2577">
        <v>3518.1</v>
      </c>
    </row>
    <row r="2578" spans="1:2" x14ac:dyDescent="0.3">
      <c r="A2578" s="1">
        <v>38826</v>
      </c>
      <c r="B2578">
        <v>3535.85</v>
      </c>
    </row>
    <row r="2579" spans="1:2" x14ac:dyDescent="0.3">
      <c r="A2579" s="1">
        <v>38827</v>
      </c>
      <c r="B2579">
        <v>3573.5</v>
      </c>
    </row>
    <row r="2580" spans="1:2" x14ac:dyDescent="0.3">
      <c r="A2580" s="1">
        <v>38828</v>
      </c>
      <c r="B2580">
        <v>3573.05</v>
      </c>
    </row>
    <row r="2581" spans="1:2" x14ac:dyDescent="0.3">
      <c r="A2581" s="1">
        <v>38831</v>
      </c>
      <c r="B2581">
        <v>3548.9</v>
      </c>
    </row>
    <row r="2582" spans="1:2" x14ac:dyDescent="0.3">
      <c r="A2582" s="1">
        <v>38832</v>
      </c>
      <c r="B2582">
        <v>3462.65</v>
      </c>
    </row>
    <row r="2583" spans="1:2" x14ac:dyDescent="0.3">
      <c r="A2583" s="1">
        <v>38833</v>
      </c>
      <c r="B2583">
        <v>3555.75</v>
      </c>
    </row>
    <row r="2584" spans="1:2" x14ac:dyDescent="0.3">
      <c r="A2584" s="1">
        <v>38834</v>
      </c>
      <c r="B2584">
        <v>3508.1</v>
      </c>
    </row>
    <row r="2585" spans="1:2" x14ac:dyDescent="0.3">
      <c r="A2585" s="1">
        <v>38835</v>
      </c>
      <c r="B2585">
        <v>3508.35</v>
      </c>
    </row>
    <row r="2586" spans="1:2" x14ac:dyDescent="0.3">
      <c r="A2586" s="1">
        <v>38836</v>
      </c>
      <c r="B2586">
        <v>3557.6</v>
      </c>
    </row>
    <row r="2587" spans="1:2" x14ac:dyDescent="0.3">
      <c r="A2587" s="1">
        <v>38839</v>
      </c>
      <c r="B2587">
        <v>3605.45</v>
      </c>
    </row>
    <row r="2588" spans="1:2" x14ac:dyDescent="0.3">
      <c r="A2588" s="1">
        <v>38840</v>
      </c>
      <c r="B2588">
        <v>3634.25</v>
      </c>
    </row>
    <row r="2589" spans="1:2" x14ac:dyDescent="0.3">
      <c r="A2589" s="1">
        <v>38841</v>
      </c>
      <c r="B2589">
        <v>3648.4</v>
      </c>
    </row>
    <row r="2590" spans="1:2" x14ac:dyDescent="0.3">
      <c r="A2590" s="1">
        <v>38842</v>
      </c>
      <c r="B2590">
        <v>3663.95</v>
      </c>
    </row>
    <row r="2591" spans="1:2" x14ac:dyDescent="0.3">
      <c r="A2591" s="1">
        <v>38845</v>
      </c>
      <c r="B2591">
        <v>3693.15</v>
      </c>
    </row>
    <row r="2592" spans="1:2" x14ac:dyDescent="0.3">
      <c r="A2592" s="1">
        <v>38846</v>
      </c>
      <c r="B2592">
        <v>3720.55</v>
      </c>
    </row>
    <row r="2593" spans="1:2" x14ac:dyDescent="0.3">
      <c r="A2593" s="1">
        <v>38847</v>
      </c>
      <c r="B2593">
        <v>3754.25</v>
      </c>
    </row>
    <row r="2594" spans="1:2" x14ac:dyDescent="0.3">
      <c r="A2594" s="1">
        <v>38848</v>
      </c>
      <c r="B2594">
        <v>3701.05</v>
      </c>
    </row>
    <row r="2595" spans="1:2" x14ac:dyDescent="0.3">
      <c r="A2595" s="1">
        <v>38849</v>
      </c>
      <c r="B2595">
        <v>3650.05</v>
      </c>
    </row>
    <row r="2596" spans="1:2" x14ac:dyDescent="0.3">
      <c r="A2596" s="1">
        <v>38852</v>
      </c>
      <c r="B2596">
        <v>3502.95</v>
      </c>
    </row>
    <row r="2597" spans="1:2" x14ac:dyDescent="0.3">
      <c r="A2597" s="1">
        <v>38853</v>
      </c>
      <c r="B2597">
        <v>3523.3</v>
      </c>
    </row>
    <row r="2598" spans="1:2" x14ac:dyDescent="0.3">
      <c r="A2598" s="1">
        <v>38854</v>
      </c>
      <c r="B2598">
        <v>3635.1</v>
      </c>
    </row>
    <row r="2599" spans="1:2" x14ac:dyDescent="0.3">
      <c r="A2599" s="1">
        <v>38855</v>
      </c>
      <c r="B2599">
        <v>3388.9</v>
      </c>
    </row>
    <row r="2600" spans="1:2" x14ac:dyDescent="0.3">
      <c r="A2600" s="1">
        <v>38856</v>
      </c>
      <c r="B2600">
        <v>3246.9</v>
      </c>
    </row>
    <row r="2601" spans="1:2" x14ac:dyDescent="0.3">
      <c r="A2601" s="1">
        <v>38859</v>
      </c>
      <c r="B2601">
        <v>3081.35</v>
      </c>
    </row>
    <row r="2602" spans="1:2" x14ac:dyDescent="0.3">
      <c r="A2602" s="1">
        <v>38860</v>
      </c>
      <c r="B2602">
        <v>3199.35</v>
      </c>
    </row>
    <row r="2603" spans="1:2" x14ac:dyDescent="0.3">
      <c r="A2603" s="1">
        <v>38861</v>
      </c>
      <c r="B2603">
        <v>3115.55</v>
      </c>
    </row>
    <row r="2604" spans="1:2" x14ac:dyDescent="0.3">
      <c r="A2604" s="1">
        <v>38862</v>
      </c>
      <c r="B2604">
        <v>3177.7</v>
      </c>
    </row>
    <row r="2605" spans="1:2" x14ac:dyDescent="0.3">
      <c r="A2605" s="1">
        <v>38863</v>
      </c>
      <c r="B2605">
        <v>3209.6</v>
      </c>
    </row>
    <row r="2606" spans="1:2" x14ac:dyDescent="0.3">
      <c r="A2606" s="1">
        <v>38866</v>
      </c>
      <c r="B2606">
        <v>3214.9</v>
      </c>
    </row>
    <row r="2607" spans="1:2" x14ac:dyDescent="0.3">
      <c r="A2607" s="1">
        <v>38867</v>
      </c>
      <c r="B2607">
        <v>3185.3</v>
      </c>
    </row>
    <row r="2608" spans="1:2" x14ac:dyDescent="0.3">
      <c r="A2608" s="1">
        <v>38868</v>
      </c>
      <c r="B2608">
        <v>3071.05</v>
      </c>
    </row>
    <row r="2609" spans="1:2" x14ac:dyDescent="0.3">
      <c r="A2609" s="1">
        <v>38869</v>
      </c>
      <c r="B2609">
        <v>2962.25</v>
      </c>
    </row>
    <row r="2610" spans="1:2" x14ac:dyDescent="0.3">
      <c r="A2610" s="1">
        <v>38870</v>
      </c>
      <c r="B2610">
        <v>3091.35</v>
      </c>
    </row>
    <row r="2611" spans="1:2" x14ac:dyDescent="0.3">
      <c r="A2611" s="1">
        <v>38873</v>
      </c>
      <c r="B2611">
        <v>3016.65</v>
      </c>
    </row>
    <row r="2612" spans="1:2" x14ac:dyDescent="0.3">
      <c r="A2612" s="1">
        <v>38874</v>
      </c>
      <c r="B2612">
        <v>2937.3</v>
      </c>
    </row>
    <row r="2613" spans="1:2" x14ac:dyDescent="0.3">
      <c r="A2613" s="1">
        <v>38875</v>
      </c>
      <c r="B2613">
        <v>2860.45</v>
      </c>
    </row>
    <row r="2614" spans="1:2" x14ac:dyDescent="0.3">
      <c r="A2614" s="1">
        <v>38876</v>
      </c>
      <c r="B2614">
        <v>2724.35</v>
      </c>
    </row>
    <row r="2615" spans="1:2" x14ac:dyDescent="0.3">
      <c r="A2615" s="1">
        <v>38877</v>
      </c>
      <c r="B2615">
        <v>2866.3</v>
      </c>
    </row>
    <row r="2616" spans="1:2" x14ac:dyDescent="0.3">
      <c r="A2616" s="1">
        <v>38880</v>
      </c>
      <c r="B2616">
        <v>2776.85</v>
      </c>
    </row>
    <row r="2617" spans="1:2" x14ac:dyDescent="0.3">
      <c r="A2617" s="1">
        <v>38881</v>
      </c>
      <c r="B2617">
        <v>2663.3</v>
      </c>
    </row>
    <row r="2618" spans="1:2" x14ac:dyDescent="0.3">
      <c r="A2618" s="1">
        <v>38882</v>
      </c>
      <c r="B2618">
        <v>2632.8</v>
      </c>
    </row>
    <row r="2619" spans="1:2" x14ac:dyDescent="0.3">
      <c r="A2619" s="1">
        <v>38883</v>
      </c>
      <c r="B2619">
        <v>2798.8</v>
      </c>
    </row>
    <row r="2620" spans="1:2" x14ac:dyDescent="0.3">
      <c r="A2620" s="1">
        <v>38884</v>
      </c>
      <c r="B2620">
        <v>2890.35</v>
      </c>
    </row>
    <row r="2621" spans="1:2" x14ac:dyDescent="0.3">
      <c r="A2621" s="1">
        <v>38887</v>
      </c>
      <c r="B2621">
        <v>2916.9</v>
      </c>
    </row>
    <row r="2622" spans="1:2" x14ac:dyDescent="0.3">
      <c r="A2622" s="1">
        <v>38888</v>
      </c>
      <c r="B2622">
        <v>2861.3</v>
      </c>
    </row>
    <row r="2623" spans="1:2" x14ac:dyDescent="0.3">
      <c r="A2623" s="1">
        <v>38889</v>
      </c>
      <c r="B2623">
        <v>2923.45</v>
      </c>
    </row>
    <row r="2624" spans="1:2" x14ac:dyDescent="0.3">
      <c r="A2624" s="1">
        <v>38890</v>
      </c>
      <c r="B2624">
        <v>2994.75</v>
      </c>
    </row>
    <row r="2625" spans="1:2" x14ac:dyDescent="0.3">
      <c r="A2625" s="1">
        <v>38891</v>
      </c>
      <c r="B2625">
        <v>3042.7</v>
      </c>
    </row>
    <row r="2626" spans="1:2" x14ac:dyDescent="0.3">
      <c r="A2626" s="1">
        <v>38893</v>
      </c>
      <c r="B2626">
        <v>3050.3</v>
      </c>
    </row>
    <row r="2627" spans="1:2" x14ac:dyDescent="0.3">
      <c r="A2627" s="1">
        <v>38894</v>
      </c>
      <c r="B2627">
        <v>2943.2</v>
      </c>
    </row>
    <row r="2628" spans="1:2" x14ac:dyDescent="0.3">
      <c r="A2628" s="1">
        <v>38895</v>
      </c>
      <c r="B2628">
        <v>2982.45</v>
      </c>
    </row>
    <row r="2629" spans="1:2" x14ac:dyDescent="0.3">
      <c r="A2629" s="1">
        <v>38896</v>
      </c>
      <c r="B2629">
        <v>2981.1</v>
      </c>
    </row>
    <row r="2630" spans="1:2" x14ac:dyDescent="0.3">
      <c r="A2630" s="1">
        <v>38897</v>
      </c>
      <c r="B2630">
        <v>2997.9</v>
      </c>
    </row>
    <row r="2631" spans="1:2" x14ac:dyDescent="0.3">
      <c r="A2631" s="1">
        <v>38898</v>
      </c>
      <c r="B2631">
        <v>3128.2</v>
      </c>
    </row>
    <row r="2632" spans="1:2" x14ac:dyDescent="0.3">
      <c r="A2632" s="1">
        <v>38901</v>
      </c>
      <c r="B2632">
        <v>3150.95</v>
      </c>
    </row>
    <row r="2633" spans="1:2" x14ac:dyDescent="0.3">
      <c r="A2633" s="1">
        <v>38902</v>
      </c>
      <c r="B2633">
        <v>3138.65</v>
      </c>
    </row>
    <row r="2634" spans="1:2" x14ac:dyDescent="0.3">
      <c r="A2634" s="1">
        <v>38903</v>
      </c>
      <c r="B2634">
        <v>3197.1</v>
      </c>
    </row>
    <row r="2635" spans="1:2" x14ac:dyDescent="0.3">
      <c r="A2635" s="1">
        <v>38904</v>
      </c>
      <c r="B2635">
        <v>3156.4</v>
      </c>
    </row>
    <row r="2636" spans="1:2" x14ac:dyDescent="0.3">
      <c r="A2636" s="1">
        <v>38905</v>
      </c>
      <c r="B2636">
        <v>3075.85</v>
      </c>
    </row>
    <row r="2637" spans="1:2" x14ac:dyDescent="0.3">
      <c r="A2637" s="1">
        <v>38908</v>
      </c>
      <c r="B2637">
        <v>3142</v>
      </c>
    </row>
    <row r="2638" spans="1:2" x14ac:dyDescent="0.3">
      <c r="A2638" s="1">
        <v>38909</v>
      </c>
      <c r="B2638">
        <v>3116.15</v>
      </c>
    </row>
    <row r="2639" spans="1:2" x14ac:dyDescent="0.3">
      <c r="A2639" s="1">
        <v>38910</v>
      </c>
      <c r="B2639">
        <v>3195.9</v>
      </c>
    </row>
    <row r="2640" spans="1:2" x14ac:dyDescent="0.3">
      <c r="A2640" s="1">
        <v>38911</v>
      </c>
      <c r="B2640">
        <v>3169.3</v>
      </c>
    </row>
    <row r="2641" spans="1:2" x14ac:dyDescent="0.3">
      <c r="A2641" s="1">
        <v>38912</v>
      </c>
      <c r="B2641">
        <v>3123.35</v>
      </c>
    </row>
    <row r="2642" spans="1:2" x14ac:dyDescent="0.3">
      <c r="A2642" s="1">
        <v>38915</v>
      </c>
      <c r="B2642">
        <v>3007.55</v>
      </c>
    </row>
    <row r="2643" spans="1:2" x14ac:dyDescent="0.3">
      <c r="A2643" s="1">
        <v>38916</v>
      </c>
      <c r="B2643">
        <v>2993.65</v>
      </c>
    </row>
    <row r="2644" spans="1:2" x14ac:dyDescent="0.3">
      <c r="A2644" s="1">
        <v>38917</v>
      </c>
      <c r="B2644">
        <v>2932.75</v>
      </c>
    </row>
    <row r="2645" spans="1:2" x14ac:dyDescent="0.3">
      <c r="A2645" s="1">
        <v>38918</v>
      </c>
      <c r="B2645">
        <v>3023.05</v>
      </c>
    </row>
    <row r="2646" spans="1:2" x14ac:dyDescent="0.3">
      <c r="A2646" s="1">
        <v>38919</v>
      </c>
      <c r="B2646">
        <v>2945</v>
      </c>
    </row>
    <row r="2647" spans="1:2" x14ac:dyDescent="0.3">
      <c r="A2647" s="1">
        <v>38922</v>
      </c>
      <c r="B2647">
        <v>2985.85</v>
      </c>
    </row>
    <row r="2648" spans="1:2" x14ac:dyDescent="0.3">
      <c r="A2648" s="1">
        <v>38923</v>
      </c>
      <c r="B2648">
        <v>3040.5</v>
      </c>
    </row>
    <row r="2649" spans="1:2" x14ac:dyDescent="0.3">
      <c r="A2649" s="1">
        <v>38924</v>
      </c>
      <c r="B2649">
        <v>3110.15</v>
      </c>
    </row>
    <row r="2650" spans="1:2" x14ac:dyDescent="0.3">
      <c r="A2650" s="1">
        <v>38925</v>
      </c>
      <c r="B2650">
        <v>3156.15</v>
      </c>
    </row>
    <row r="2651" spans="1:2" x14ac:dyDescent="0.3">
      <c r="A2651" s="1">
        <v>38926</v>
      </c>
      <c r="B2651">
        <v>3130.8</v>
      </c>
    </row>
    <row r="2652" spans="1:2" x14ac:dyDescent="0.3">
      <c r="A2652" s="1">
        <v>38929</v>
      </c>
      <c r="B2652">
        <v>3143.2</v>
      </c>
    </row>
    <row r="2653" spans="1:2" x14ac:dyDescent="0.3">
      <c r="A2653" s="1">
        <v>38930</v>
      </c>
      <c r="B2653">
        <v>3147.8</v>
      </c>
    </row>
    <row r="2654" spans="1:2" x14ac:dyDescent="0.3">
      <c r="A2654" s="1">
        <v>38931</v>
      </c>
      <c r="B2654">
        <v>3182.1</v>
      </c>
    </row>
    <row r="2655" spans="1:2" x14ac:dyDescent="0.3">
      <c r="A2655" s="1">
        <v>38932</v>
      </c>
      <c r="B2655">
        <v>3190</v>
      </c>
    </row>
    <row r="2656" spans="1:2" x14ac:dyDescent="0.3">
      <c r="A2656" s="1">
        <v>38933</v>
      </c>
      <c r="B2656">
        <v>3176.75</v>
      </c>
    </row>
    <row r="2657" spans="1:2" x14ac:dyDescent="0.3">
      <c r="A2657" s="1">
        <v>38936</v>
      </c>
      <c r="B2657">
        <v>3151.1</v>
      </c>
    </row>
    <row r="2658" spans="1:2" x14ac:dyDescent="0.3">
      <c r="A2658" s="1">
        <v>38937</v>
      </c>
      <c r="B2658">
        <v>3212.4</v>
      </c>
    </row>
    <row r="2659" spans="1:2" x14ac:dyDescent="0.3">
      <c r="A2659" s="1">
        <v>38938</v>
      </c>
      <c r="B2659">
        <v>3254.6</v>
      </c>
    </row>
    <row r="2660" spans="1:2" x14ac:dyDescent="0.3">
      <c r="A2660" s="1">
        <v>38939</v>
      </c>
      <c r="B2660">
        <v>3260.1</v>
      </c>
    </row>
    <row r="2661" spans="1:2" x14ac:dyDescent="0.3">
      <c r="A2661" s="1">
        <v>38940</v>
      </c>
      <c r="B2661">
        <v>3274.35</v>
      </c>
    </row>
    <row r="2662" spans="1:2" x14ac:dyDescent="0.3">
      <c r="A2662" s="1">
        <v>38943</v>
      </c>
      <c r="B2662">
        <v>3313.1</v>
      </c>
    </row>
    <row r="2663" spans="1:2" x14ac:dyDescent="0.3">
      <c r="A2663" s="1">
        <v>38945</v>
      </c>
      <c r="B2663">
        <v>3356.05</v>
      </c>
    </row>
    <row r="2664" spans="1:2" x14ac:dyDescent="0.3">
      <c r="A2664" s="1">
        <v>38946</v>
      </c>
      <c r="B2664">
        <v>3353.9</v>
      </c>
    </row>
    <row r="2665" spans="1:2" x14ac:dyDescent="0.3">
      <c r="A2665" s="1">
        <v>38947</v>
      </c>
      <c r="B2665">
        <v>3356.75</v>
      </c>
    </row>
    <row r="2666" spans="1:2" x14ac:dyDescent="0.3">
      <c r="A2666" s="1">
        <v>38950</v>
      </c>
      <c r="B2666">
        <v>3366</v>
      </c>
    </row>
    <row r="2667" spans="1:2" x14ac:dyDescent="0.3">
      <c r="A2667" s="1">
        <v>38951</v>
      </c>
      <c r="B2667">
        <v>3364.6</v>
      </c>
    </row>
    <row r="2668" spans="1:2" x14ac:dyDescent="0.3">
      <c r="A2668" s="1">
        <v>38952</v>
      </c>
      <c r="B2668">
        <v>3335.8</v>
      </c>
    </row>
    <row r="2669" spans="1:2" x14ac:dyDescent="0.3">
      <c r="A2669" s="1">
        <v>38953</v>
      </c>
      <c r="B2669">
        <v>3370.4</v>
      </c>
    </row>
    <row r="2670" spans="1:2" x14ac:dyDescent="0.3">
      <c r="A2670" s="1">
        <v>38954</v>
      </c>
      <c r="B2670">
        <v>3385.95</v>
      </c>
    </row>
    <row r="2671" spans="1:2" x14ac:dyDescent="0.3">
      <c r="A2671" s="1">
        <v>38957</v>
      </c>
      <c r="B2671">
        <v>3401.1</v>
      </c>
    </row>
    <row r="2672" spans="1:2" x14ac:dyDescent="0.3">
      <c r="A2672" s="1">
        <v>38958</v>
      </c>
      <c r="B2672">
        <v>3425.7</v>
      </c>
    </row>
    <row r="2673" spans="1:2" x14ac:dyDescent="0.3">
      <c r="A2673" s="1">
        <v>38959</v>
      </c>
      <c r="B2673">
        <v>3430.35</v>
      </c>
    </row>
    <row r="2674" spans="1:2" x14ac:dyDescent="0.3">
      <c r="A2674" s="1">
        <v>38960</v>
      </c>
      <c r="B2674">
        <v>3413.9</v>
      </c>
    </row>
    <row r="2675" spans="1:2" x14ac:dyDescent="0.3">
      <c r="A2675" s="1">
        <v>38961</v>
      </c>
      <c r="B2675">
        <v>3435.45</v>
      </c>
    </row>
    <row r="2676" spans="1:2" x14ac:dyDescent="0.3">
      <c r="A2676" s="1">
        <v>38964</v>
      </c>
      <c r="B2676">
        <v>3476.85</v>
      </c>
    </row>
    <row r="2677" spans="1:2" x14ac:dyDescent="0.3">
      <c r="A2677" s="1">
        <v>38965</v>
      </c>
      <c r="B2677">
        <v>3473.75</v>
      </c>
    </row>
    <row r="2678" spans="1:2" x14ac:dyDescent="0.3">
      <c r="A2678" s="1">
        <v>38966</v>
      </c>
      <c r="B2678">
        <v>3477.25</v>
      </c>
    </row>
    <row r="2679" spans="1:2" x14ac:dyDescent="0.3">
      <c r="A2679" s="1">
        <v>38967</v>
      </c>
      <c r="B2679">
        <v>3454.55</v>
      </c>
    </row>
    <row r="2680" spans="1:2" x14ac:dyDescent="0.3">
      <c r="A2680" s="1">
        <v>38968</v>
      </c>
      <c r="B2680">
        <v>3471.45</v>
      </c>
    </row>
    <row r="2681" spans="1:2" x14ac:dyDescent="0.3">
      <c r="A2681" s="1">
        <v>38971</v>
      </c>
      <c r="B2681">
        <v>3366.15</v>
      </c>
    </row>
    <row r="2682" spans="1:2" x14ac:dyDescent="0.3">
      <c r="A2682" s="1">
        <v>38972</v>
      </c>
      <c r="B2682">
        <v>3389.9</v>
      </c>
    </row>
    <row r="2683" spans="1:2" x14ac:dyDescent="0.3">
      <c r="A2683" s="1">
        <v>38973</v>
      </c>
      <c r="B2683">
        <v>3454.55</v>
      </c>
    </row>
    <row r="2684" spans="1:2" x14ac:dyDescent="0.3">
      <c r="A2684" s="1">
        <v>38974</v>
      </c>
      <c r="B2684">
        <v>3471.6</v>
      </c>
    </row>
    <row r="2685" spans="1:2" x14ac:dyDescent="0.3">
      <c r="A2685" s="1">
        <v>38975</v>
      </c>
      <c r="B2685">
        <v>3478.6</v>
      </c>
    </row>
    <row r="2686" spans="1:2" x14ac:dyDescent="0.3">
      <c r="A2686" s="1">
        <v>38978</v>
      </c>
      <c r="B2686">
        <v>3492.75</v>
      </c>
    </row>
    <row r="2687" spans="1:2" x14ac:dyDescent="0.3">
      <c r="A2687" s="1">
        <v>38979</v>
      </c>
      <c r="B2687">
        <v>3457.35</v>
      </c>
    </row>
    <row r="2688" spans="1:2" x14ac:dyDescent="0.3">
      <c r="A2688" s="1">
        <v>38980</v>
      </c>
      <c r="B2688">
        <v>3502.8</v>
      </c>
    </row>
    <row r="2689" spans="1:2" x14ac:dyDescent="0.3">
      <c r="A2689" s="1">
        <v>38981</v>
      </c>
      <c r="B2689">
        <v>3553.05</v>
      </c>
    </row>
    <row r="2690" spans="1:2" x14ac:dyDescent="0.3">
      <c r="A2690" s="1">
        <v>38982</v>
      </c>
      <c r="B2690">
        <v>3544.05</v>
      </c>
    </row>
    <row r="2691" spans="1:2" x14ac:dyDescent="0.3">
      <c r="A2691" s="1">
        <v>38985</v>
      </c>
      <c r="B2691">
        <v>3523.45</v>
      </c>
    </row>
    <row r="2692" spans="1:2" x14ac:dyDescent="0.3">
      <c r="A2692" s="1">
        <v>38986</v>
      </c>
      <c r="B2692">
        <v>3571.75</v>
      </c>
    </row>
    <row r="2693" spans="1:2" x14ac:dyDescent="0.3">
      <c r="A2693" s="1">
        <v>38987</v>
      </c>
      <c r="B2693">
        <v>3579.3</v>
      </c>
    </row>
    <row r="2694" spans="1:2" x14ac:dyDescent="0.3">
      <c r="A2694" s="1">
        <v>38988</v>
      </c>
      <c r="B2694">
        <v>3571.75</v>
      </c>
    </row>
    <row r="2695" spans="1:2" x14ac:dyDescent="0.3">
      <c r="A2695" s="1">
        <v>38989</v>
      </c>
      <c r="B2695">
        <v>3588.4</v>
      </c>
    </row>
    <row r="2696" spans="1:2" x14ac:dyDescent="0.3">
      <c r="A2696" s="1">
        <v>38993</v>
      </c>
      <c r="B2696">
        <v>3569.6</v>
      </c>
    </row>
    <row r="2697" spans="1:2" x14ac:dyDescent="0.3">
      <c r="A2697" s="1">
        <v>38994</v>
      </c>
      <c r="B2697">
        <v>3515.35</v>
      </c>
    </row>
    <row r="2698" spans="1:2" x14ac:dyDescent="0.3">
      <c r="A2698" s="1">
        <v>38995</v>
      </c>
      <c r="B2698">
        <v>3564.9</v>
      </c>
    </row>
    <row r="2699" spans="1:2" x14ac:dyDescent="0.3">
      <c r="A2699" s="1">
        <v>38996</v>
      </c>
      <c r="B2699">
        <v>3569.7</v>
      </c>
    </row>
    <row r="2700" spans="1:2" x14ac:dyDescent="0.3">
      <c r="A2700" s="1">
        <v>38999</v>
      </c>
      <c r="B2700">
        <v>3567.15</v>
      </c>
    </row>
    <row r="2701" spans="1:2" x14ac:dyDescent="0.3">
      <c r="A2701" s="1">
        <v>39000</v>
      </c>
      <c r="B2701">
        <v>3571.05</v>
      </c>
    </row>
    <row r="2702" spans="1:2" x14ac:dyDescent="0.3">
      <c r="A2702" s="1">
        <v>39001</v>
      </c>
      <c r="B2702">
        <v>3558.55</v>
      </c>
    </row>
    <row r="2703" spans="1:2" x14ac:dyDescent="0.3">
      <c r="A2703" s="1">
        <v>39002</v>
      </c>
      <c r="B2703">
        <v>3621.05</v>
      </c>
    </row>
    <row r="2704" spans="1:2" x14ac:dyDescent="0.3">
      <c r="A2704" s="1">
        <v>39003</v>
      </c>
      <c r="B2704">
        <v>3676.05</v>
      </c>
    </row>
    <row r="2705" spans="1:2" x14ac:dyDescent="0.3">
      <c r="A2705" s="1">
        <v>39006</v>
      </c>
      <c r="B2705">
        <v>3723.95</v>
      </c>
    </row>
    <row r="2706" spans="1:2" x14ac:dyDescent="0.3">
      <c r="A2706" s="1">
        <v>39007</v>
      </c>
      <c r="B2706">
        <v>3715</v>
      </c>
    </row>
    <row r="2707" spans="1:2" x14ac:dyDescent="0.3">
      <c r="A2707" s="1">
        <v>39008</v>
      </c>
      <c r="B2707">
        <v>3710.65</v>
      </c>
    </row>
    <row r="2708" spans="1:2" x14ac:dyDescent="0.3">
      <c r="A2708" s="1">
        <v>39009</v>
      </c>
      <c r="B2708">
        <v>3677.8</v>
      </c>
    </row>
    <row r="2709" spans="1:2" x14ac:dyDescent="0.3">
      <c r="A2709" s="1">
        <v>39010</v>
      </c>
      <c r="B2709">
        <v>3676.85</v>
      </c>
    </row>
    <row r="2710" spans="1:2" x14ac:dyDescent="0.3">
      <c r="A2710" s="1">
        <v>39011</v>
      </c>
      <c r="B2710">
        <v>3683.5</v>
      </c>
    </row>
    <row r="2711" spans="1:2" x14ac:dyDescent="0.3">
      <c r="A2711" s="1">
        <v>39013</v>
      </c>
      <c r="B2711">
        <v>3657.3</v>
      </c>
    </row>
    <row r="2712" spans="1:2" x14ac:dyDescent="0.3">
      <c r="A2712" s="1">
        <v>39016</v>
      </c>
      <c r="B2712">
        <v>3677.55</v>
      </c>
    </row>
    <row r="2713" spans="1:2" x14ac:dyDescent="0.3">
      <c r="A2713" s="1">
        <v>39017</v>
      </c>
      <c r="B2713">
        <v>3739.35</v>
      </c>
    </row>
    <row r="2714" spans="1:2" x14ac:dyDescent="0.3">
      <c r="A2714" s="1">
        <v>39020</v>
      </c>
      <c r="B2714">
        <v>3769.1</v>
      </c>
    </row>
    <row r="2715" spans="1:2" x14ac:dyDescent="0.3">
      <c r="A2715" s="1">
        <v>39021</v>
      </c>
      <c r="B2715">
        <v>3744.1</v>
      </c>
    </row>
    <row r="2716" spans="1:2" x14ac:dyDescent="0.3">
      <c r="A2716" s="1">
        <v>39022</v>
      </c>
      <c r="B2716">
        <v>3767.05</v>
      </c>
    </row>
    <row r="2717" spans="1:2" x14ac:dyDescent="0.3">
      <c r="A2717" s="1">
        <v>39023</v>
      </c>
      <c r="B2717">
        <v>3791.2</v>
      </c>
    </row>
    <row r="2718" spans="1:2" x14ac:dyDescent="0.3">
      <c r="A2718" s="1">
        <v>39024</v>
      </c>
      <c r="B2718">
        <v>3805.35</v>
      </c>
    </row>
    <row r="2719" spans="1:2" x14ac:dyDescent="0.3">
      <c r="A2719" s="1">
        <v>39027</v>
      </c>
      <c r="B2719">
        <v>3809.25</v>
      </c>
    </row>
    <row r="2720" spans="1:2" x14ac:dyDescent="0.3">
      <c r="A2720" s="1">
        <v>39028</v>
      </c>
      <c r="B2720">
        <v>3798.75</v>
      </c>
    </row>
    <row r="2721" spans="1:2" x14ac:dyDescent="0.3">
      <c r="A2721" s="1">
        <v>39029</v>
      </c>
      <c r="B2721">
        <v>3777.3</v>
      </c>
    </row>
    <row r="2722" spans="1:2" x14ac:dyDescent="0.3">
      <c r="A2722" s="1">
        <v>39030</v>
      </c>
      <c r="B2722">
        <v>3796.4</v>
      </c>
    </row>
    <row r="2723" spans="1:2" x14ac:dyDescent="0.3">
      <c r="A2723" s="1">
        <v>39031</v>
      </c>
      <c r="B2723">
        <v>3834.75</v>
      </c>
    </row>
    <row r="2724" spans="1:2" x14ac:dyDescent="0.3">
      <c r="A2724" s="1">
        <v>39034</v>
      </c>
      <c r="B2724">
        <v>3858.75</v>
      </c>
    </row>
    <row r="2725" spans="1:2" x14ac:dyDescent="0.3">
      <c r="A2725" s="1">
        <v>39035</v>
      </c>
      <c r="B2725">
        <v>3865.9</v>
      </c>
    </row>
    <row r="2726" spans="1:2" x14ac:dyDescent="0.3">
      <c r="A2726" s="1">
        <v>39036</v>
      </c>
      <c r="B2726">
        <v>3876.3</v>
      </c>
    </row>
    <row r="2727" spans="1:2" x14ac:dyDescent="0.3">
      <c r="A2727" s="1">
        <v>39037</v>
      </c>
      <c r="B2727">
        <v>3876.85</v>
      </c>
    </row>
    <row r="2728" spans="1:2" x14ac:dyDescent="0.3">
      <c r="A2728" s="1">
        <v>39038</v>
      </c>
      <c r="B2728">
        <v>3852.8</v>
      </c>
    </row>
    <row r="2729" spans="1:2" x14ac:dyDescent="0.3">
      <c r="A2729" s="1">
        <v>39041</v>
      </c>
      <c r="B2729">
        <v>3856.15</v>
      </c>
    </row>
    <row r="2730" spans="1:2" x14ac:dyDescent="0.3">
      <c r="A2730" s="1">
        <v>39042</v>
      </c>
      <c r="B2730">
        <v>3918.25</v>
      </c>
    </row>
    <row r="2731" spans="1:2" x14ac:dyDescent="0.3">
      <c r="A2731" s="1">
        <v>39043</v>
      </c>
      <c r="B2731">
        <v>3954.75</v>
      </c>
    </row>
    <row r="2732" spans="1:2" x14ac:dyDescent="0.3">
      <c r="A2732" s="1">
        <v>39044</v>
      </c>
      <c r="B2732">
        <v>3945.45</v>
      </c>
    </row>
    <row r="2733" spans="1:2" x14ac:dyDescent="0.3">
      <c r="A2733" s="1">
        <v>39045</v>
      </c>
      <c r="B2733">
        <v>3950.85</v>
      </c>
    </row>
    <row r="2734" spans="1:2" x14ac:dyDescent="0.3">
      <c r="A2734" s="1">
        <v>39048</v>
      </c>
      <c r="B2734">
        <v>3968.9</v>
      </c>
    </row>
    <row r="2735" spans="1:2" x14ac:dyDescent="0.3">
      <c r="A2735" s="1">
        <v>39049</v>
      </c>
      <c r="B2735">
        <v>3921.75</v>
      </c>
    </row>
    <row r="2736" spans="1:2" x14ac:dyDescent="0.3">
      <c r="A2736" s="1">
        <v>39050</v>
      </c>
      <c r="B2736">
        <v>3928.2</v>
      </c>
    </row>
    <row r="2737" spans="1:2" x14ac:dyDescent="0.3">
      <c r="A2737" s="1">
        <v>39051</v>
      </c>
      <c r="B2737">
        <v>3954.5</v>
      </c>
    </row>
    <row r="2738" spans="1:2" x14ac:dyDescent="0.3">
      <c r="A2738" s="1">
        <v>39052</v>
      </c>
      <c r="B2738">
        <v>3997.6</v>
      </c>
    </row>
    <row r="2739" spans="1:2" x14ac:dyDescent="0.3">
      <c r="A2739" s="1">
        <v>39055</v>
      </c>
      <c r="B2739">
        <v>4001</v>
      </c>
    </row>
    <row r="2740" spans="1:2" x14ac:dyDescent="0.3">
      <c r="A2740" s="1">
        <v>39056</v>
      </c>
      <c r="B2740">
        <v>4015.75</v>
      </c>
    </row>
    <row r="2741" spans="1:2" x14ac:dyDescent="0.3">
      <c r="A2741" s="1">
        <v>39057</v>
      </c>
      <c r="B2741">
        <v>4015.95</v>
      </c>
    </row>
    <row r="2742" spans="1:2" x14ac:dyDescent="0.3">
      <c r="A2742" s="1">
        <v>39058</v>
      </c>
      <c r="B2742">
        <v>4015.35</v>
      </c>
    </row>
    <row r="2743" spans="1:2" x14ac:dyDescent="0.3">
      <c r="A2743" s="1">
        <v>39059</v>
      </c>
      <c r="B2743">
        <v>3962</v>
      </c>
    </row>
    <row r="2744" spans="1:2" x14ac:dyDescent="0.3">
      <c r="A2744" s="1">
        <v>39062</v>
      </c>
      <c r="B2744">
        <v>3849.5</v>
      </c>
    </row>
    <row r="2745" spans="1:2" x14ac:dyDescent="0.3">
      <c r="A2745" s="1">
        <v>39063</v>
      </c>
      <c r="B2745">
        <v>3716.9</v>
      </c>
    </row>
    <row r="2746" spans="1:2" x14ac:dyDescent="0.3">
      <c r="A2746" s="1">
        <v>39064</v>
      </c>
      <c r="B2746">
        <v>3765.2</v>
      </c>
    </row>
    <row r="2747" spans="1:2" x14ac:dyDescent="0.3">
      <c r="A2747" s="1">
        <v>39065</v>
      </c>
      <c r="B2747">
        <v>3843.05</v>
      </c>
    </row>
    <row r="2748" spans="1:2" x14ac:dyDescent="0.3">
      <c r="A2748" s="1">
        <v>39066</v>
      </c>
      <c r="B2748">
        <v>3888.65</v>
      </c>
    </row>
    <row r="2749" spans="1:2" x14ac:dyDescent="0.3">
      <c r="A2749" s="1">
        <v>39069</v>
      </c>
      <c r="B2749">
        <v>3928.75</v>
      </c>
    </row>
    <row r="2750" spans="1:2" x14ac:dyDescent="0.3">
      <c r="A2750" s="1">
        <v>39070</v>
      </c>
      <c r="B2750">
        <v>3832</v>
      </c>
    </row>
    <row r="2751" spans="1:2" x14ac:dyDescent="0.3">
      <c r="A2751" s="1">
        <v>39071</v>
      </c>
      <c r="B2751">
        <v>3815.55</v>
      </c>
    </row>
    <row r="2752" spans="1:2" x14ac:dyDescent="0.3">
      <c r="A2752" s="1">
        <v>39072</v>
      </c>
      <c r="B2752">
        <v>3833.5</v>
      </c>
    </row>
    <row r="2753" spans="1:2" x14ac:dyDescent="0.3">
      <c r="A2753" s="1">
        <v>39073</v>
      </c>
      <c r="B2753">
        <v>3871.15</v>
      </c>
    </row>
    <row r="2754" spans="1:2" x14ac:dyDescent="0.3">
      <c r="A2754" s="1">
        <v>39077</v>
      </c>
      <c r="B2754">
        <v>3940.5</v>
      </c>
    </row>
    <row r="2755" spans="1:2" x14ac:dyDescent="0.3">
      <c r="A2755" s="1">
        <v>39078</v>
      </c>
      <c r="B2755">
        <v>3974.25</v>
      </c>
    </row>
    <row r="2756" spans="1:2" x14ac:dyDescent="0.3">
      <c r="A2756" s="1">
        <v>39079</v>
      </c>
      <c r="B2756">
        <v>3970.55</v>
      </c>
    </row>
    <row r="2757" spans="1:2" x14ac:dyDescent="0.3">
      <c r="A2757" s="1">
        <v>39080</v>
      </c>
      <c r="B2757">
        <v>3966.4</v>
      </c>
    </row>
    <row r="2758" spans="1:2" x14ac:dyDescent="0.3">
      <c r="A2758" s="1">
        <v>39084</v>
      </c>
      <c r="B2758">
        <v>4007.4</v>
      </c>
    </row>
    <row r="2759" spans="1:2" x14ac:dyDescent="0.3">
      <c r="A2759" s="1">
        <v>39085</v>
      </c>
      <c r="B2759">
        <v>4024.05</v>
      </c>
    </row>
    <row r="2760" spans="1:2" x14ac:dyDescent="0.3">
      <c r="A2760" s="1">
        <v>39086</v>
      </c>
      <c r="B2760">
        <v>3988.8</v>
      </c>
    </row>
    <row r="2761" spans="1:2" x14ac:dyDescent="0.3">
      <c r="A2761" s="1">
        <v>39087</v>
      </c>
      <c r="B2761">
        <v>3983.4</v>
      </c>
    </row>
    <row r="2762" spans="1:2" x14ac:dyDescent="0.3">
      <c r="A2762" s="1">
        <v>39090</v>
      </c>
      <c r="B2762">
        <v>3933.4</v>
      </c>
    </row>
    <row r="2763" spans="1:2" x14ac:dyDescent="0.3">
      <c r="A2763" s="1">
        <v>39091</v>
      </c>
      <c r="B2763">
        <v>3911.4</v>
      </c>
    </row>
    <row r="2764" spans="1:2" x14ac:dyDescent="0.3">
      <c r="A2764" s="1">
        <v>39092</v>
      </c>
      <c r="B2764">
        <v>3850.3</v>
      </c>
    </row>
    <row r="2765" spans="1:2" x14ac:dyDescent="0.3">
      <c r="A2765" s="1">
        <v>39093</v>
      </c>
      <c r="B2765">
        <v>3942.25</v>
      </c>
    </row>
    <row r="2766" spans="1:2" x14ac:dyDescent="0.3">
      <c r="A2766" s="1">
        <v>39094</v>
      </c>
      <c r="B2766">
        <v>4052.45</v>
      </c>
    </row>
    <row r="2767" spans="1:2" x14ac:dyDescent="0.3">
      <c r="A2767" s="1">
        <v>39097</v>
      </c>
      <c r="B2767">
        <v>4078.4</v>
      </c>
    </row>
    <row r="2768" spans="1:2" x14ac:dyDescent="0.3">
      <c r="A2768" s="1">
        <v>39098</v>
      </c>
      <c r="B2768">
        <v>4080.5</v>
      </c>
    </row>
    <row r="2769" spans="1:2" x14ac:dyDescent="0.3">
      <c r="A2769" s="1">
        <v>39099</v>
      </c>
      <c r="B2769">
        <v>4076.45</v>
      </c>
    </row>
    <row r="2770" spans="1:2" x14ac:dyDescent="0.3">
      <c r="A2770" s="1">
        <v>39100</v>
      </c>
      <c r="B2770">
        <v>4109.05</v>
      </c>
    </row>
    <row r="2771" spans="1:2" x14ac:dyDescent="0.3">
      <c r="A2771" s="1">
        <v>39101</v>
      </c>
      <c r="B2771">
        <v>4090.15</v>
      </c>
    </row>
    <row r="2772" spans="1:2" x14ac:dyDescent="0.3">
      <c r="A2772" s="1">
        <v>39104</v>
      </c>
      <c r="B2772">
        <v>4102.45</v>
      </c>
    </row>
    <row r="2773" spans="1:2" x14ac:dyDescent="0.3">
      <c r="A2773" s="1">
        <v>39105</v>
      </c>
      <c r="B2773">
        <v>4066.1</v>
      </c>
    </row>
    <row r="2774" spans="1:2" x14ac:dyDescent="0.3">
      <c r="A2774" s="1">
        <v>39106</v>
      </c>
      <c r="B2774">
        <v>4089.9</v>
      </c>
    </row>
    <row r="2775" spans="1:2" x14ac:dyDescent="0.3">
      <c r="A2775" s="1">
        <v>39107</v>
      </c>
      <c r="B2775">
        <v>4147.7</v>
      </c>
    </row>
    <row r="2776" spans="1:2" x14ac:dyDescent="0.3">
      <c r="A2776" s="1">
        <v>39111</v>
      </c>
      <c r="B2776">
        <v>4124.45</v>
      </c>
    </row>
    <row r="2777" spans="1:2" x14ac:dyDescent="0.3">
      <c r="A2777" s="1">
        <v>39113</v>
      </c>
      <c r="B2777">
        <v>4082.7</v>
      </c>
    </row>
    <row r="2778" spans="1:2" x14ac:dyDescent="0.3">
      <c r="A2778" s="1">
        <v>39114</v>
      </c>
      <c r="B2778">
        <v>4137.2</v>
      </c>
    </row>
    <row r="2779" spans="1:2" x14ac:dyDescent="0.3">
      <c r="A2779" s="1">
        <v>39115</v>
      </c>
      <c r="B2779">
        <v>4183.5</v>
      </c>
    </row>
    <row r="2780" spans="1:2" x14ac:dyDescent="0.3">
      <c r="A2780" s="1">
        <v>39118</v>
      </c>
      <c r="B2780">
        <v>4215.3500000000004</v>
      </c>
    </row>
    <row r="2781" spans="1:2" x14ac:dyDescent="0.3">
      <c r="A2781" s="1">
        <v>39119</v>
      </c>
      <c r="B2781">
        <v>4195.8999999999996</v>
      </c>
    </row>
    <row r="2782" spans="1:2" x14ac:dyDescent="0.3">
      <c r="A2782" s="1">
        <v>39120</v>
      </c>
      <c r="B2782">
        <v>4224.25</v>
      </c>
    </row>
    <row r="2783" spans="1:2" x14ac:dyDescent="0.3">
      <c r="A2783" s="1">
        <v>39121</v>
      </c>
      <c r="B2783">
        <v>4223.3999999999996</v>
      </c>
    </row>
    <row r="2784" spans="1:2" x14ac:dyDescent="0.3">
      <c r="A2784" s="1">
        <v>39122</v>
      </c>
      <c r="B2784">
        <v>4187.3999999999996</v>
      </c>
    </row>
    <row r="2785" spans="1:2" x14ac:dyDescent="0.3">
      <c r="A2785" s="1">
        <v>39125</v>
      </c>
      <c r="B2785">
        <v>4058.3</v>
      </c>
    </row>
    <row r="2786" spans="1:2" x14ac:dyDescent="0.3">
      <c r="A2786" s="1">
        <v>39126</v>
      </c>
      <c r="B2786">
        <v>4044.55</v>
      </c>
    </row>
    <row r="2787" spans="1:2" x14ac:dyDescent="0.3">
      <c r="A2787" s="1">
        <v>39127</v>
      </c>
      <c r="B2787">
        <v>4047.1</v>
      </c>
    </row>
    <row r="2788" spans="1:2" x14ac:dyDescent="0.3">
      <c r="A2788" s="1">
        <v>39128</v>
      </c>
      <c r="B2788">
        <v>4146.2</v>
      </c>
    </row>
    <row r="2789" spans="1:2" x14ac:dyDescent="0.3">
      <c r="A2789" s="1">
        <v>39132</v>
      </c>
      <c r="B2789">
        <v>4164.55</v>
      </c>
    </row>
    <row r="2790" spans="1:2" x14ac:dyDescent="0.3">
      <c r="A2790" s="1">
        <v>39133</v>
      </c>
      <c r="B2790">
        <v>4106.95</v>
      </c>
    </row>
    <row r="2791" spans="1:2" x14ac:dyDescent="0.3">
      <c r="A2791" s="1">
        <v>39134</v>
      </c>
      <c r="B2791">
        <v>4096.2</v>
      </c>
    </row>
    <row r="2792" spans="1:2" x14ac:dyDescent="0.3">
      <c r="A2792" s="1">
        <v>39135</v>
      </c>
      <c r="B2792">
        <v>4040</v>
      </c>
    </row>
    <row r="2793" spans="1:2" x14ac:dyDescent="0.3">
      <c r="A2793" s="1">
        <v>39136</v>
      </c>
      <c r="B2793">
        <v>3938.95</v>
      </c>
    </row>
    <row r="2794" spans="1:2" x14ac:dyDescent="0.3">
      <c r="A2794" s="1">
        <v>39139</v>
      </c>
      <c r="B2794">
        <v>3942</v>
      </c>
    </row>
    <row r="2795" spans="1:2" x14ac:dyDescent="0.3">
      <c r="A2795" s="1">
        <v>39140</v>
      </c>
      <c r="B2795">
        <v>3893.9</v>
      </c>
    </row>
    <row r="2796" spans="1:2" x14ac:dyDescent="0.3">
      <c r="A2796" s="1">
        <v>39141</v>
      </c>
      <c r="B2796">
        <v>3745.3</v>
      </c>
    </row>
    <row r="2797" spans="1:2" x14ac:dyDescent="0.3">
      <c r="A2797" s="1">
        <v>39142</v>
      </c>
      <c r="B2797">
        <v>3811.2</v>
      </c>
    </row>
    <row r="2798" spans="1:2" x14ac:dyDescent="0.3">
      <c r="A2798" s="1">
        <v>39143</v>
      </c>
      <c r="B2798">
        <v>3726.75</v>
      </c>
    </row>
    <row r="2799" spans="1:2" x14ac:dyDescent="0.3">
      <c r="A2799" s="1">
        <v>39146</v>
      </c>
      <c r="B2799">
        <v>3576.5</v>
      </c>
    </row>
    <row r="2800" spans="1:2" x14ac:dyDescent="0.3">
      <c r="A2800" s="1">
        <v>39147</v>
      </c>
      <c r="B2800">
        <v>3655.65</v>
      </c>
    </row>
    <row r="2801" spans="1:2" x14ac:dyDescent="0.3">
      <c r="A2801" s="1">
        <v>39148</v>
      </c>
      <c r="B2801">
        <v>3626.85</v>
      </c>
    </row>
    <row r="2802" spans="1:2" x14ac:dyDescent="0.3">
      <c r="A2802" s="1">
        <v>39149</v>
      </c>
      <c r="B2802">
        <v>3761.65</v>
      </c>
    </row>
    <row r="2803" spans="1:2" x14ac:dyDescent="0.3">
      <c r="A2803" s="1">
        <v>39150</v>
      </c>
      <c r="B2803">
        <v>3718</v>
      </c>
    </row>
    <row r="2804" spans="1:2" x14ac:dyDescent="0.3">
      <c r="A2804" s="1">
        <v>39153</v>
      </c>
      <c r="B2804">
        <v>3734.6</v>
      </c>
    </row>
    <row r="2805" spans="1:2" x14ac:dyDescent="0.3">
      <c r="A2805" s="1">
        <v>39154</v>
      </c>
      <c r="B2805">
        <v>3770.55</v>
      </c>
    </row>
    <row r="2806" spans="1:2" x14ac:dyDescent="0.3">
      <c r="A2806" s="1">
        <v>39155</v>
      </c>
      <c r="B2806">
        <v>3641.1</v>
      </c>
    </row>
    <row r="2807" spans="1:2" x14ac:dyDescent="0.3">
      <c r="A2807" s="1">
        <v>39156</v>
      </c>
      <c r="B2807">
        <v>3643.6</v>
      </c>
    </row>
    <row r="2808" spans="1:2" x14ac:dyDescent="0.3">
      <c r="A2808" s="1">
        <v>39157</v>
      </c>
      <c r="B2808">
        <v>3608.55</v>
      </c>
    </row>
    <row r="2809" spans="1:2" x14ac:dyDescent="0.3">
      <c r="A2809" s="1">
        <v>39160</v>
      </c>
      <c r="B2809">
        <v>3678.9</v>
      </c>
    </row>
    <row r="2810" spans="1:2" x14ac:dyDescent="0.3">
      <c r="A2810" s="1">
        <v>39161</v>
      </c>
      <c r="B2810">
        <v>3697.6</v>
      </c>
    </row>
    <row r="2811" spans="1:2" x14ac:dyDescent="0.3">
      <c r="A2811" s="1">
        <v>39162</v>
      </c>
      <c r="B2811">
        <v>3764.55</v>
      </c>
    </row>
    <row r="2812" spans="1:2" x14ac:dyDescent="0.3">
      <c r="A2812" s="1">
        <v>39163</v>
      </c>
      <c r="B2812">
        <v>3875.9</v>
      </c>
    </row>
    <row r="2813" spans="1:2" x14ac:dyDescent="0.3">
      <c r="A2813" s="1">
        <v>39164</v>
      </c>
      <c r="B2813">
        <v>3861.05</v>
      </c>
    </row>
    <row r="2814" spans="1:2" x14ac:dyDescent="0.3">
      <c r="A2814" s="1">
        <v>39167</v>
      </c>
      <c r="B2814">
        <v>3819.95</v>
      </c>
    </row>
    <row r="2815" spans="1:2" x14ac:dyDescent="0.3">
      <c r="A2815" s="1">
        <v>39169</v>
      </c>
      <c r="B2815">
        <v>3761.1</v>
      </c>
    </row>
    <row r="2816" spans="1:2" x14ac:dyDescent="0.3">
      <c r="A2816" s="1">
        <v>39170</v>
      </c>
      <c r="B2816">
        <v>3798.1</v>
      </c>
    </row>
    <row r="2817" spans="1:2" x14ac:dyDescent="0.3">
      <c r="A2817" s="1">
        <v>39171</v>
      </c>
      <c r="B2817">
        <v>3821.55</v>
      </c>
    </row>
    <row r="2818" spans="1:2" x14ac:dyDescent="0.3">
      <c r="A2818" s="1">
        <v>39174</v>
      </c>
      <c r="B2818">
        <v>3633.6</v>
      </c>
    </row>
    <row r="2819" spans="1:2" x14ac:dyDescent="0.3">
      <c r="A2819" s="1">
        <v>39175</v>
      </c>
      <c r="B2819">
        <v>3690.65</v>
      </c>
    </row>
    <row r="2820" spans="1:2" x14ac:dyDescent="0.3">
      <c r="A2820" s="1">
        <v>39176</v>
      </c>
      <c r="B2820">
        <v>3733.25</v>
      </c>
    </row>
    <row r="2821" spans="1:2" x14ac:dyDescent="0.3">
      <c r="A2821" s="1">
        <v>39177</v>
      </c>
      <c r="B2821">
        <v>3752</v>
      </c>
    </row>
    <row r="2822" spans="1:2" x14ac:dyDescent="0.3">
      <c r="A2822" s="1">
        <v>39181</v>
      </c>
      <c r="B2822">
        <v>3843.5</v>
      </c>
    </row>
    <row r="2823" spans="1:2" x14ac:dyDescent="0.3">
      <c r="A2823" s="1">
        <v>39182</v>
      </c>
      <c r="B2823">
        <v>3848.15</v>
      </c>
    </row>
    <row r="2824" spans="1:2" x14ac:dyDescent="0.3">
      <c r="A2824" s="1">
        <v>39183</v>
      </c>
      <c r="B2824">
        <v>3862.65</v>
      </c>
    </row>
    <row r="2825" spans="1:2" x14ac:dyDescent="0.3">
      <c r="A2825" s="1">
        <v>39184</v>
      </c>
      <c r="B2825">
        <v>3829.85</v>
      </c>
    </row>
    <row r="2826" spans="1:2" x14ac:dyDescent="0.3">
      <c r="A2826" s="1">
        <v>39185</v>
      </c>
      <c r="B2826">
        <v>3917.35</v>
      </c>
    </row>
    <row r="2827" spans="1:2" x14ac:dyDescent="0.3">
      <c r="A2827" s="1">
        <v>39188</v>
      </c>
      <c r="B2827">
        <v>4013.35</v>
      </c>
    </row>
    <row r="2828" spans="1:2" x14ac:dyDescent="0.3">
      <c r="A2828" s="1">
        <v>39189</v>
      </c>
      <c r="B2828">
        <v>3984.95</v>
      </c>
    </row>
    <row r="2829" spans="1:2" x14ac:dyDescent="0.3">
      <c r="A2829" s="1">
        <v>39190</v>
      </c>
      <c r="B2829">
        <v>4011.6</v>
      </c>
    </row>
    <row r="2830" spans="1:2" x14ac:dyDescent="0.3">
      <c r="A2830" s="1">
        <v>39191</v>
      </c>
      <c r="B2830">
        <v>3997.65</v>
      </c>
    </row>
    <row r="2831" spans="1:2" x14ac:dyDescent="0.3">
      <c r="A2831" s="1">
        <v>39192</v>
      </c>
      <c r="B2831">
        <v>4083.55</v>
      </c>
    </row>
    <row r="2832" spans="1:2" x14ac:dyDescent="0.3">
      <c r="A2832" s="1">
        <v>39195</v>
      </c>
      <c r="B2832">
        <v>4085.1</v>
      </c>
    </row>
    <row r="2833" spans="1:2" x14ac:dyDescent="0.3">
      <c r="A2833" s="1">
        <v>39196</v>
      </c>
      <c r="B2833">
        <v>4141.8</v>
      </c>
    </row>
    <row r="2834" spans="1:2" x14ac:dyDescent="0.3">
      <c r="A2834" s="1">
        <v>39197</v>
      </c>
      <c r="B2834">
        <v>4167.3</v>
      </c>
    </row>
    <row r="2835" spans="1:2" x14ac:dyDescent="0.3">
      <c r="A2835" s="1">
        <v>39198</v>
      </c>
      <c r="B2835">
        <v>4177.8500000000004</v>
      </c>
    </row>
    <row r="2836" spans="1:2" x14ac:dyDescent="0.3">
      <c r="A2836" s="1">
        <v>39199</v>
      </c>
      <c r="B2836">
        <v>4083.5</v>
      </c>
    </row>
    <row r="2837" spans="1:2" x14ac:dyDescent="0.3">
      <c r="A2837" s="1">
        <v>39202</v>
      </c>
      <c r="B2837">
        <v>4087.9</v>
      </c>
    </row>
    <row r="2838" spans="1:2" x14ac:dyDescent="0.3">
      <c r="A2838" s="1">
        <v>39205</v>
      </c>
      <c r="B2838">
        <v>4150.8500000000004</v>
      </c>
    </row>
    <row r="2839" spans="1:2" x14ac:dyDescent="0.3">
      <c r="A2839" s="1">
        <v>39206</v>
      </c>
      <c r="B2839">
        <v>4117.3500000000004</v>
      </c>
    </row>
    <row r="2840" spans="1:2" x14ac:dyDescent="0.3">
      <c r="A2840" s="1">
        <v>39209</v>
      </c>
      <c r="B2840">
        <v>4111.1499999999996</v>
      </c>
    </row>
    <row r="2841" spans="1:2" x14ac:dyDescent="0.3">
      <c r="A2841" s="1">
        <v>39210</v>
      </c>
      <c r="B2841">
        <v>4077</v>
      </c>
    </row>
    <row r="2842" spans="1:2" x14ac:dyDescent="0.3">
      <c r="A2842" s="1">
        <v>39211</v>
      </c>
      <c r="B2842">
        <v>4079.3</v>
      </c>
    </row>
    <row r="2843" spans="1:2" x14ac:dyDescent="0.3">
      <c r="A2843" s="1">
        <v>39212</v>
      </c>
      <c r="B2843">
        <v>4066.8</v>
      </c>
    </row>
    <row r="2844" spans="1:2" x14ac:dyDescent="0.3">
      <c r="A2844" s="1">
        <v>39213</v>
      </c>
      <c r="B2844">
        <v>4076.65</v>
      </c>
    </row>
    <row r="2845" spans="1:2" x14ac:dyDescent="0.3">
      <c r="A2845" s="1">
        <v>39216</v>
      </c>
      <c r="B2845">
        <v>4134.3</v>
      </c>
    </row>
    <row r="2846" spans="1:2" x14ac:dyDescent="0.3">
      <c r="A2846" s="1">
        <v>39217</v>
      </c>
      <c r="B2846">
        <v>4120.3</v>
      </c>
    </row>
    <row r="2847" spans="1:2" x14ac:dyDescent="0.3">
      <c r="A2847" s="1">
        <v>39218</v>
      </c>
      <c r="B2847">
        <v>4170.95</v>
      </c>
    </row>
    <row r="2848" spans="1:2" x14ac:dyDescent="0.3">
      <c r="A2848" s="1">
        <v>39219</v>
      </c>
      <c r="B2848">
        <v>4219.55</v>
      </c>
    </row>
    <row r="2849" spans="1:2" x14ac:dyDescent="0.3">
      <c r="A2849" s="1">
        <v>39220</v>
      </c>
      <c r="B2849">
        <v>4214.5</v>
      </c>
    </row>
    <row r="2850" spans="1:2" x14ac:dyDescent="0.3">
      <c r="A2850" s="1">
        <v>39223</v>
      </c>
      <c r="B2850">
        <v>4260.8999999999996</v>
      </c>
    </row>
    <row r="2851" spans="1:2" x14ac:dyDescent="0.3">
      <c r="A2851" s="1">
        <v>39224</v>
      </c>
      <c r="B2851">
        <v>4278.1000000000004</v>
      </c>
    </row>
    <row r="2852" spans="1:2" x14ac:dyDescent="0.3">
      <c r="A2852" s="1">
        <v>39225</v>
      </c>
      <c r="B2852">
        <v>4246.2</v>
      </c>
    </row>
    <row r="2853" spans="1:2" x14ac:dyDescent="0.3">
      <c r="A2853" s="1">
        <v>39226</v>
      </c>
      <c r="B2853">
        <v>4204.8999999999996</v>
      </c>
    </row>
    <row r="2854" spans="1:2" x14ac:dyDescent="0.3">
      <c r="A2854" s="1">
        <v>39227</v>
      </c>
      <c r="B2854">
        <v>4248.1499999999996</v>
      </c>
    </row>
    <row r="2855" spans="1:2" x14ac:dyDescent="0.3">
      <c r="A2855" s="1">
        <v>39230</v>
      </c>
      <c r="B2855">
        <v>4256.55</v>
      </c>
    </row>
    <row r="2856" spans="1:2" x14ac:dyDescent="0.3">
      <c r="A2856" s="1">
        <v>39231</v>
      </c>
      <c r="B2856">
        <v>4293.25</v>
      </c>
    </row>
    <row r="2857" spans="1:2" x14ac:dyDescent="0.3">
      <c r="A2857" s="1">
        <v>39232</v>
      </c>
      <c r="B2857">
        <v>4249.6499999999996</v>
      </c>
    </row>
    <row r="2858" spans="1:2" x14ac:dyDescent="0.3">
      <c r="A2858" s="1">
        <v>39233</v>
      </c>
      <c r="B2858">
        <v>4295.8</v>
      </c>
    </row>
    <row r="2859" spans="1:2" x14ac:dyDescent="0.3">
      <c r="A2859" s="1">
        <v>39234</v>
      </c>
      <c r="B2859">
        <v>4297.05</v>
      </c>
    </row>
    <row r="2860" spans="1:2" x14ac:dyDescent="0.3">
      <c r="A2860" s="1">
        <v>39237</v>
      </c>
      <c r="B2860">
        <v>4267.05</v>
      </c>
    </row>
    <row r="2861" spans="1:2" x14ac:dyDescent="0.3">
      <c r="A2861" s="1">
        <v>39238</v>
      </c>
      <c r="B2861">
        <v>4284.6499999999996</v>
      </c>
    </row>
    <row r="2862" spans="1:2" x14ac:dyDescent="0.3">
      <c r="A2862" s="1">
        <v>39239</v>
      </c>
      <c r="B2862">
        <v>4198.25</v>
      </c>
    </row>
    <row r="2863" spans="1:2" x14ac:dyDescent="0.3">
      <c r="A2863" s="1">
        <v>39240</v>
      </c>
      <c r="B2863">
        <v>4179.5</v>
      </c>
    </row>
    <row r="2864" spans="1:2" x14ac:dyDescent="0.3">
      <c r="A2864" s="1">
        <v>39241</v>
      </c>
      <c r="B2864">
        <v>4145</v>
      </c>
    </row>
    <row r="2865" spans="1:2" x14ac:dyDescent="0.3">
      <c r="A2865" s="1">
        <v>39244</v>
      </c>
      <c r="B2865">
        <v>4145.6000000000004</v>
      </c>
    </row>
    <row r="2866" spans="1:2" x14ac:dyDescent="0.3">
      <c r="A2866" s="1">
        <v>39245</v>
      </c>
      <c r="B2866">
        <v>4155.2</v>
      </c>
    </row>
    <row r="2867" spans="1:2" x14ac:dyDescent="0.3">
      <c r="A2867" s="1">
        <v>39246</v>
      </c>
      <c r="B2867">
        <v>4113.05</v>
      </c>
    </row>
    <row r="2868" spans="1:2" x14ac:dyDescent="0.3">
      <c r="A2868" s="1">
        <v>39247</v>
      </c>
      <c r="B2868">
        <v>4170</v>
      </c>
    </row>
    <row r="2869" spans="1:2" x14ac:dyDescent="0.3">
      <c r="A2869" s="1">
        <v>39248</v>
      </c>
      <c r="B2869">
        <v>4171.45</v>
      </c>
    </row>
    <row r="2870" spans="1:2" x14ac:dyDescent="0.3">
      <c r="A2870" s="1">
        <v>39251</v>
      </c>
      <c r="B2870">
        <v>4147.1000000000004</v>
      </c>
    </row>
    <row r="2871" spans="1:2" x14ac:dyDescent="0.3">
      <c r="A2871" s="1">
        <v>39252</v>
      </c>
      <c r="B2871">
        <v>4214.3</v>
      </c>
    </row>
    <row r="2872" spans="1:2" x14ac:dyDescent="0.3">
      <c r="A2872" s="1">
        <v>39253</v>
      </c>
      <c r="B2872">
        <v>4248.6499999999996</v>
      </c>
    </row>
    <row r="2873" spans="1:2" x14ac:dyDescent="0.3">
      <c r="A2873" s="1">
        <v>39254</v>
      </c>
      <c r="B2873">
        <v>4267.3999999999996</v>
      </c>
    </row>
    <row r="2874" spans="1:2" x14ac:dyDescent="0.3">
      <c r="A2874" s="1">
        <v>39255</v>
      </c>
      <c r="B2874">
        <v>4252.05</v>
      </c>
    </row>
    <row r="2875" spans="1:2" x14ac:dyDescent="0.3">
      <c r="A2875" s="1">
        <v>39258</v>
      </c>
      <c r="B2875">
        <v>4259.3999999999996</v>
      </c>
    </row>
    <row r="2876" spans="1:2" x14ac:dyDescent="0.3">
      <c r="A2876" s="1">
        <v>39259</v>
      </c>
      <c r="B2876">
        <v>4285.7</v>
      </c>
    </row>
    <row r="2877" spans="1:2" x14ac:dyDescent="0.3">
      <c r="A2877" s="1">
        <v>39260</v>
      </c>
      <c r="B2877">
        <v>4263.95</v>
      </c>
    </row>
    <row r="2878" spans="1:2" x14ac:dyDescent="0.3">
      <c r="A2878" s="1">
        <v>39261</v>
      </c>
      <c r="B2878">
        <v>4282</v>
      </c>
    </row>
    <row r="2879" spans="1:2" x14ac:dyDescent="0.3">
      <c r="A2879" s="1">
        <v>39262</v>
      </c>
      <c r="B2879">
        <v>4318.3</v>
      </c>
    </row>
    <row r="2880" spans="1:2" x14ac:dyDescent="0.3">
      <c r="A2880" s="1">
        <v>39265</v>
      </c>
      <c r="B2880">
        <v>4313.75</v>
      </c>
    </row>
    <row r="2881" spans="1:2" x14ac:dyDescent="0.3">
      <c r="A2881" s="1">
        <v>39266</v>
      </c>
      <c r="B2881">
        <v>4357.55</v>
      </c>
    </row>
    <row r="2882" spans="1:2" x14ac:dyDescent="0.3">
      <c r="A2882" s="1">
        <v>39267</v>
      </c>
      <c r="B2882">
        <v>4359.3</v>
      </c>
    </row>
    <row r="2883" spans="1:2" x14ac:dyDescent="0.3">
      <c r="A2883" s="1">
        <v>39268</v>
      </c>
      <c r="B2883">
        <v>4353.95</v>
      </c>
    </row>
    <row r="2884" spans="1:2" x14ac:dyDescent="0.3">
      <c r="A2884" s="1">
        <v>39269</v>
      </c>
      <c r="B2884">
        <v>4384.8500000000004</v>
      </c>
    </row>
    <row r="2885" spans="1:2" x14ac:dyDescent="0.3">
      <c r="A2885" s="1">
        <v>39272</v>
      </c>
      <c r="B2885">
        <v>4419.3999999999996</v>
      </c>
    </row>
    <row r="2886" spans="1:2" x14ac:dyDescent="0.3">
      <c r="A2886" s="1">
        <v>39273</v>
      </c>
      <c r="B2886">
        <v>4406.05</v>
      </c>
    </row>
    <row r="2887" spans="1:2" x14ac:dyDescent="0.3">
      <c r="A2887" s="1">
        <v>39274</v>
      </c>
      <c r="B2887">
        <v>4387.1499999999996</v>
      </c>
    </row>
    <row r="2888" spans="1:2" x14ac:dyDescent="0.3">
      <c r="A2888" s="1">
        <v>39275</v>
      </c>
      <c r="B2888">
        <v>4446.1499999999996</v>
      </c>
    </row>
    <row r="2889" spans="1:2" x14ac:dyDescent="0.3">
      <c r="A2889" s="1">
        <v>39276</v>
      </c>
      <c r="B2889">
        <v>4504.55</v>
      </c>
    </row>
    <row r="2890" spans="1:2" x14ac:dyDescent="0.3">
      <c r="A2890" s="1">
        <v>39279</v>
      </c>
      <c r="B2890">
        <v>4512.1499999999996</v>
      </c>
    </row>
    <row r="2891" spans="1:2" x14ac:dyDescent="0.3">
      <c r="A2891" s="1">
        <v>39280</v>
      </c>
      <c r="B2891">
        <v>4496.75</v>
      </c>
    </row>
    <row r="2892" spans="1:2" x14ac:dyDescent="0.3">
      <c r="A2892" s="1">
        <v>39281</v>
      </c>
      <c r="B2892">
        <v>4499.55</v>
      </c>
    </row>
    <row r="2893" spans="1:2" x14ac:dyDescent="0.3">
      <c r="A2893" s="1">
        <v>39282</v>
      </c>
      <c r="B2893">
        <v>4562.1000000000004</v>
      </c>
    </row>
    <row r="2894" spans="1:2" x14ac:dyDescent="0.3">
      <c r="A2894" s="1">
        <v>39283</v>
      </c>
      <c r="B2894">
        <v>4566.05</v>
      </c>
    </row>
    <row r="2895" spans="1:2" x14ac:dyDescent="0.3">
      <c r="A2895" s="1">
        <v>39286</v>
      </c>
      <c r="B2895">
        <v>4619.3500000000004</v>
      </c>
    </row>
    <row r="2896" spans="1:2" x14ac:dyDescent="0.3">
      <c r="A2896" s="1">
        <v>39287</v>
      </c>
      <c r="B2896">
        <v>4620.75</v>
      </c>
    </row>
    <row r="2897" spans="1:2" x14ac:dyDescent="0.3">
      <c r="A2897" s="1">
        <v>39288</v>
      </c>
      <c r="B2897">
        <v>4588.7</v>
      </c>
    </row>
    <row r="2898" spans="1:2" x14ac:dyDescent="0.3">
      <c r="A2898" s="1">
        <v>39289</v>
      </c>
      <c r="B2898">
        <v>4619.8</v>
      </c>
    </row>
    <row r="2899" spans="1:2" x14ac:dyDescent="0.3">
      <c r="A2899" s="1">
        <v>39290</v>
      </c>
      <c r="B2899">
        <v>4445.2</v>
      </c>
    </row>
    <row r="2900" spans="1:2" x14ac:dyDescent="0.3">
      <c r="A2900" s="1">
        <v>39293</v>
      </c>
      <c r="B2900">
        <v>4440.05</v>
      </c>
    </row>
    <row r="2901" spans="1:2" x14ac:dyDescent="0.3">
      <c r="A2901" s="1">
        <v>39294</v>
      </c>
      <c r="B2901">
        <v>4528.8500000000004</v>
      </c>
    </row>
    <row r="2902" spans="1:2" x14ac:dyDescent="0.3">
      <c r="A2902" s="1">
        <v>39295</v>
      </c>
      <c r="B2902">
        <v>4345.8500000000004</v>
      </c>
    </row>
    <row r="2903" spans="1:2" x14ac:dyDescent="0.3">
      <c r="A2903" s="1">
        <v>39296</v>
      </c>
      <c r="B2903">
        <v>4356.3500000000004</v>
      </c>
    </row>
    <row r="2904" spans="1:2" x14ac:dyDescent="0.3">
      <c r="A2904" s="1">
        <v>39297</v>
      </c>
      <c r="B2904">
        <v>4401.55</v>
      </c>
    </row>
    <row r="2905" spans="1:2" x14ac:dyDescent="0.3">
      <c r="A2905" s="1">
        <v>39300</v>
      </c>
      <c r="B2905">
        <v>4339.5</v>
      </c>
    </row>
    <row r="2906" spans="1:2" x14ac:dyDescent="0.3">
      <c r="A2906" s="1">
        <v>39301</v>
      </c>
      <c r="B2906">
        <v>4356.3500000000004</v>
      </c>
    </row>
    <row r="2907" spans="1:2" x14ac:dyDescent="0.3">
      <c r="A2907" s="1">
        <v>39302</v>
      </c>
      <c r="B2907">
        <v>4462.1000000000004</v>
      </c>
    </row>
    <row r="2908" spans="1:2" x14ac:dyDescent="0.3">
      <c r="A2908" s="1">
        <v>39303</v>
      </c>
      <c r="B2908">
        <v>4403.2</v>
      </c>
    </row>
    <row r="2909" spans="1:2" x14ac:dyDescent="0.3">
      <c r="A2909" s="1">
        <v>39304</v>
      </c>
      <c r="B2909">
        <v>4333.3500000000004</v>
      </c>
    </row>
    <row r="2910" spans="1:2" x14ac:dyDescent="0.3">
      <c r="A2910" s="1">
        <v>39307</v>
      </c>
      <c r="B2910">
        <v>4373.6499999999996</v>
      </c>
    </row>
    <row r="2911" spans="1:2" x14ac:dyDescent="0.3">
      <c r="A2911" s="1">
        <v>39308</v>
      </c>
      <c r="B2911">
        <v>4370.2</v>
      </c>
    </row>
    <row r="2912" spans="1:2" x14ac:dyDescent="0.3">
      <c r="A2912" s="1">
        <v>39310</v>
      </c>
      <c r="B2912">
        <v>4178.6000000000004</v>
      </c>
    </row>
    <row r="2913" spans="1:2" x14ac:dyDescent="0.3">
      <c r="A2913" s="1">
        <v>39311</v>
      </c>
      <c r="B2913">
        <v>4108.05</v>
      </c>
    </row>
    <row r="2914" spans="1:2" x14ac:dyDescent="0.3">
      <c r="A2914" s="1">
        <v>39314</v>
      </c>
      <c r="B2914">
        <v>4209.05</v>
      </c>
    </row>
    <row r="2915" spans="1:2" x14ac:dyDescent="0.3">
      <c r="A2915" s="1">
        <v>39315</v>
      </c>
      <c r="B2915">
        <v>4074.9</v>
      </c>
    </row>
    <row r="2916" spans="1:2" x14ac:dyDescent="0.3">
      <c r="A2916" s="1">
        <v>39316</v>
      </c>
      <c r="B2916">
        <v>4153.1499999999996</v>
      </c>
    </row>
    <row r="2917" spans="1:2" x14ac:dyDescent="0.3">
      <c r="A2917" s="1">
        <v>39317</v>
      </c>
      <c r="B2917">
        <v>4114.95</v>
      </c>
    </row>
    <row r="2918" spans="1:2" x14ac:dyDescent="0.3">
      <c r="A2918" s="1">
        <v>39318</v>
      </c>
      <c r="B2918">
        <v>4190.1499999999996</v>
      </c>
    </row>
    <row r="2919" spans="1:2" x14ac:dyDescent="0.3">
      <c r="A2919" s="1">
        <v>39321</v>
      </c>
      <c r="B2919">
        <v>4302.6000000000004</v>
      </c>
    </row>
    <row r="2920" spans="1:2" x14ac:dyDescent="0.3">
      <c r="A2920" s="1">
        <v>39322</v>
      </c>
      <c r="B2920">
        <v>4320.7</v>
      </c>
    </row>
    <row r="2921" spans="1:2" x14ac:dyDescent="0.3">
      <c r="A2921" s="1">
        <v>39323</v>
      </c>
      <c r="B2921">
        <v>4359.3</v>
      </c>
    </row>
    <row r="2922" spans="1:2" x14ac:dyDescent="0.3">
      <c r="A2922" s="1">
        <v>39324</v>
      </c>
      <c r="B2922">
        <v>4412.3</v>
      </c>
    </row>
    <row r="2923" spans="1:2" x14ac:dyDescent="0.3">
      <c r="A2923" s="1">
        <v>39325</v>
      </c>
      <c r="B2923">
        <v>4459.6000000000004</v>
      </c>
    </row>
    <row r="2924" spans="1:2" x14ac:dyDescent="0.3">
      <c r="A2924" s="1">
        <v>39328</v>
      </c>
      <c r="B2924">
        <v>4474.75</v>
      </c>
    </row>
    <row r="2925" spans="1:2" x14ac:dyDescent="0.3">
      <c r="A2925" s="1">
        <v>39329</v>
      </c>
      <c r="B2925">
        <v>4479.25</v>
      </c>
    </row>
    <row r="2926" spans="1:2" x14ac:dyDescent="0.3">
      <c r="A2926" s="1">
        <v>39330</v>
      </c>
      <c r="B2926">
        <v>4475.8500000000004</v>
      </c>
    </row>
    <row r="2927" spans="1:2" x14ac:dyDescent="0.3">
      <c r="A2927" s="1">
        <v>39331</v>
      </c>
      <c r="B2927">
        <v>4518.6000000000004</v>
      </c>
    </row>
    <row r="2928" spans="1:2" x14ac:dyDescent="0.3">
      <c r="A2928" s="1">
        <v>39332</v>
      </c>
      <c r="B2928">
        <v>4509.5</v>
      </c>
    </row>
    <row r="2929" spans="1:2" x14ac:dyDescent="0.3">
      <c r="A2929" s="1">
        <v>39335</v>
      </c>
      <c r="B2929">
        <v>4507.8500000000004</v>
      </c>
    </row>
    <row r="2930" spans="1:2" x14ac:dyDescent="0.3">
      <c r="A2930" s="1">
        <v>39336</v>
      </c>
      <c r="B2930">
        <v>4497.05</v>
      </c>
    </row>
    <row r="2931" spans="1:2" x14ac:dyDescent="0.3">
      <c r="A2931" s="1">
        <v>39337</v>
      </c>
      <c r="B2931">
        <v>4496.8500000000004</v>
      </c>
    </row>
    <row r="2932" spans="1:2" x14ac:dyDescent="0.3">
      <c r="A2932" s="1">
        <v>39338</v>
      </c>
      <c r="B2932">
        <v>4528.95</v>
      </c>
    </row>
    <row r="2933" spans="1:2" x14ac:dyDescent="0.3">
      <c r="A2933" s="1">
        <v>39339</v>
      </c>
      <c r="B2933">
        <v>4518</v>
      </c>
    </row>
    <row r="2934" spans="1:2" x14ac:dyDescent="0.3">
      <c r="A2934" s="1">
        <v>39342</v>
      </c>
      <c r="B2934">
        <v>4494.6499999999996</v>
      </c>
    </row>
    <row r="2935" spans="1:2" x14ac:dyDescent="0.3">
      <c r="A2935" s="1">
        <v>39343</v>
      </c>
      <c r="B2935">
        <v>4546.2</v>
      </c>
    </row>
    <row r="2936" spans="1:2" x14ac:dyDescent="0.3">
      <c r="A2936" s="1">
        <v>39344</v>
      </c>
      <c r="B2936">
        <v>4732.3500000000004</v>
      </c>
    </row>
    <row r="2937" spans="1:2" x14ac:dyDescent="0.3">
      <c r="A2937" s="1">
        <v>39345</v>
      </c>
      <c r="B2937">
        <v>4747.55</v>
      </c>
    </row>
    <row r="2938" spans="1:2" x14ac:dyDescent="0.3">
      <c r="A2938" s="1">
        <v>39346</v>
      </c>
      <c r="B2938">
        <v>4837.55</v>
      </c>
    </row>
    <row r="2939" spans="1:2" x14ac:dyDescent="0.3">
      <c r="A2939" s="1">
        <v>39349</v>
      </c>
      <c r="B2939">
        <v>4932.2</v>
      </c>
    </row>
    <row r="2940" spans="1:2" x14ac:dyDescent="0.3">
      <c r="A2940" s="1">
        <v>39350</v>
      </c>
      <c r="B2940">
        <v>4938.8500000000004</v>
      </c>
    </row>
    <row r="2941" spans="1:2" x14ac:dyDescent="0.3">
      <c r="A2941" s="1">
        <v>39351</v>
      </c>
      <c r="B2941">
        <v>4940.5</v>
      </c>
    </row>
    <row r="2942" spans="1:2" x14ac:dyDescent="0.3">
      <c r="A2942" s="1">
        <v>39352</v>
      </c>
      <c r="B2942">
        <v>5000.55</v>
      </c>
    </row>
    <row r="2943" spans="1:2" x14ac:dyDescent="0.3">
      <c r="A2943" s="1">
        <v>39353</v>
      </c>
      <c r="B2943">
        <v>5021.3500000000004</v>
      </c>
    </row>
    <row r="2944" spans="1:2" x14ac:dyDescent="0.3">
      <c r="A2944" s="1">
        <v>39356</v>
      </c>
      <c r="B2944">
        <v>5068.95</v>
      </c>
    </row>
    <row r="2945" spans="1:2" x14ac:dyDescent="0.3">
      <c r="A2945" s="1">
        <v>39358</v>
      </c>
      <c r="B2945">
        <v>5210.8</v>
      </c>
    </row>
    <row r="2946" spans="1:2" x14ac:dyDescent="0.3">
      <c r="A2946" s="1">
        <v>39359</v>
      </c>
      <c r="B2946">
        <v>5208.6499999999996</v>
      </c>
    </row>
    <row r="2947" spans="1:2" x14ac:dyDescent="0.3">
      <c r="A2947" s="1">
        <v>39360</v>
      </c>
      <c r="B2947">
        <v>5185.8500000000004</v>
      </c>
    </row>
    <row r="2948" spans="1:2" x14ac:dyDescent="0.3">
      <c r="A2948" s="1">
        <v>39363</v>
      </c>
      <c r="B2948">
        <v>5085.1000000000004</v>
      </c>
    </row>
    <row r="2949" spans="1:2" x14ac:dyDescent="0.3">
      <c r="A2949" s="1">
        <v>39364</v>
      </c>
      <c r="B2949">
        <v>5327.25</v>
      </c>
    </row>
    <row r="2950" spans="1:2" x14ac:dyDescent="0.3">
      <c r="A2950" s="1">
        <v>39365</v>
      </c>
      <c r="B2950">
        <v>5441.45</v>
      </c>
    </row>
    <row r="2951" spans="1:2" x14ac:dyDescent="0.3">
      <c r="A2951" s="1">
        <v>39366</v>
      </c>
      <c r="B2951">
        <v>5524.85</v>
      </c>
    </row>
    <row r="2952" spans="1:2" x14ac:dyDescent="0.3">
      <c r="A2952" s="1">
        <v>39367</v>
      </c>
      <c r="B2952">
        <v>5428.25</v>
      </c>
    </row>
    <row r="2953" spans="1:2" x14ac:dyDescent="0.3">
      <c r="A2953" s="1">
        <v>39370</v>
      </c>
      <c r="B2953">
        <v>5670.4</v>
      </c>
    </row>
    <row r="2954" spans="1:2" x14ac:dyDescent="0.3">
      <c r="A2954" s="1">
        <v>39371</v>
      </c>
      <c r="B2954">
        <v>5668.05</v>
      </c>
    </row>
    <row r="2955" spans="1:2" x14ac:dyDescent="0.3">
      <c r="A2955" s="1">
        <v>39372</v>
      </c>
      <c r="B2955">
        <v>5559.3</v>
      </c>
    </row>
    <row r="2956" spans="1:2" x14ac:dyDescent="0.3">
      <c r="A2956" s="1">
        <v>39373</v>
      </c>
      <c r="B2956">
        <v>5351</v>
      </c>
    </row>
    <row r="2957" spans="1:2" x14ac:dyDescent="0.3">
      <c r="A2957" s="1">
        <v>39374</v>
      </c>
      <c r="B2957">
        <v>5215.3</v>
      </c>
    </row>
    <row r="2958" spans="1:2" x14ac:dyDescent="0.3">
      <c r="A2958" s="1">
        <v>39377</v>
      </c>
      <c r="B2958">
        <v>5184</v>
      </c>
    </row>
    <row r="2959" spans="1:2" x14ac:dyDescent="0.3">
      <c r="A2959" s="1">
        <v>39378</v>
      </c>
      <c r="B2959">
        <v>5473.7</v>
      </c>
    </row>
    <row r="2960" spans="1:2" x14ac:dyDescent="0.3">
      <c r="A2960" s="1">
        <v>39379</v>
      </c>
      <c r="B2960">
        <v>5496.15</v>
      </c>
    </row>
    <row r="2961" spans="1:2" x14ac:dyDescent="0.3">
      <c r="A2961" s="1">
        <v>39380</v>
      </c>
      <c r="B2961">
        <v>5568.95</v>
      </c>
    </row>
    <row r="2962" spans="1:2" x14ac:dyDescent="0.3">
      <c r="A2962" s="1">
        <v>39381</v>
      </c>
      <c r="B2962">
        <v>5702.3</v>
      </c>
    </row>
    <row r="2963" spans="1:2" x14ac:dyDescent="0.3">
      <c r="A2963" s="1">
        <v>39384</v>
      </c>
      <c r="B2963">
        <v>5905.9</v>
      </c>
    </row>
    <row r="2964" spans="1:2" x14ac:dyDescent="0.3">
      <c r="A2964" s="1">
        <v>39385</v>
      </c>
      <c r="B2964">
        <v>5868.75</v>
      </c>
    </row>
    <row r="2965" spans="1:2" x14ac:dyDescent="0.3">
      <c r="A2965" s="1">
        <v>39386</v>
      </c>
      <c r="B2965">
        <v>5900.65</v>
      </c>
    </row>
    <row r="2966" spans="1:2" x14ac:dyDescent="0.3">
      <c r="A2966" s="1">
        <v>39387</v>
      </c>
      <c r="B2966">
        <v>5866.45</v>
      </c>
    </row>
    <row r="2967" spans="1:2" x14ac:dyDescent="0.3">
      <c r="A2967" s="1">
        <v>39388</v>
      </c>
      <c r="B2967">
        <v>5932.4</v>
      </c>
    </row>
    <row r="2968" spans="1:2" x14ac:dyDescent="0.3">
      <c r="A2968" s="1">
        <v>39391</v>
      </c>
      <c r="B2968">
        <v>5847.3</v>
      </c>
    </row>
    <row r="2969" spans="1:2" x14ac:dyDescent="0.3">
      <c r="A2969" s="1">
        <v>39392</v>
      </c>
      <c r="B2969">
        <v>5806.45</v>
      </c>
    </row>
    <row r="2970" spans="1:2" x14ac:dyDescent="0.3">
      <c r="A2970" s="1">
        <v>39393</v>
      </c>
      <c r="B2970">
        <v>5782.35</v>
      </c>
    </row>
    <row r="2971" spans="1:2" x14ac:dyDescent="0.3">
      <c r="A2971" s="1">
        <v>39394</v>
      </c>
      <c r="B2971">
        <v>5698.75</v>
      </c>
    </row>
    <row r="2972" spans="1:2" x14ac:dyDescent="0.3">
      <c r="A2972" s="1">
        <v>39395</v>
      </c>
      <c r="B2972">
        <v>5663.25</v>
      </c>
    </row>
    <row r="2973" spans="1:2" x14ac:dyDescent="0.3">
      <c r="A2973" s="1">
        <v>39398</v>
      </c>
      <c r="B2973">
        <v>5617.1</v>
      </c>
    </row>
    <row r="2974" spans="1:2" x14ac:dyDescent="0.3">
      <c r="A2974" s="1">
        <v>39399</v>
      </c>
      <c r="B2974">
        <v>5695.4</v>
      </c>
    </row>
    <row r="2975" spans="1:2" x14ac:dyDescent="0.3">
      <c r="A2975" s="1">
        <v>39400</v>
      </c>
      <c r="B2975">
        <v>5937.9</v>
      </c>
    </row>
    <row r="2976" spans="1:2" x14ac:dyDescent="0.3">
      <c r="A2976" s="1">
        <v>39401</v>
      </c>
      <c r="B2976">
        <v>5912.1</v>
      </c>
    </row>
    <row r="2977" spans="1:2" x14ac:dyDescent="0.3">
      <c r="A2977" s="1">
        <v>39402</v>
      </c>
      <c r="B2977">
        <v>5906.85</v>
      </c>
    </row>
    <row r="2978" spans="1:2" x14ac:dyDescent="0.3">
      <c r="A2978" s="1">
        <v>39405</v>
      </c>
      <c r="B2978">
        <v>5907.65</v>
      </c>
    </row>
    <row r="2979" spans="1:2" x14ac:dyDescent="0.3">
      <c r="A2979" s="1">
        <v>39406</v>
      </c>
      <c r="B2979">
        <v>5780.9</v>
      </c>
    </row>
    <row r="2980" spans="1:2" x14ac:dyDescent="0.3">
      <c r="A2980" s="1">
        <v>39407</v>
      </c>
      <c r="B2980">
        <v>5561.05</v>
      </c>
    </row>
    <row r="2981" spans="1:2" x14ac:dyDescent="0.3">
      <c r="A2981" s="1">
        <v>39408</v>
      </c>
      <c r="B2981">
        <v>5519.35</v>
      </c>
    </row>
    <row r="2982" spans="1:2" x14ac:dyDescent="0.3">
      <c r="A2982" s="1">
        <v>39409</v>
      </c>
      <c r="B2982">
        <v>5608.6</v>
      </c>
    </row>
    <row r="2983" spans="1:2" x14ac:dyDescent="0.3">
      <c r="A2983" s="1">
        <v>39412</v>
      </c>
      <c r="B2983">
        <v>5731.7</v>
      </c>
    </row>
    <row r="2984" spans="1:2" x14ac:dyDescent="0.3">
      <c r="A2984" s="1">
        <v>39413</v>
      </c>
      <c r="B2984">
        <v>5698.15</v>
      </c>
    </row>
    <row r="2985" spans="1:2" x14ac:dyDescent="0.3">
      <c r="A2985" s="1">
        <v>39414</v>
      </c>
      <c r="B2985">
        <v>5617.55</v>
      </c>
    </row>
    <row r="2986" spans="1:2" x14ac:dyDescent="0.3">
      <c r="A2986" s="1">
        <v>39415</v>
      </c>
      <c r="B2986">
        <v>5634.6</v>
      </c>
    </row>
    <row r="2987" spans="1:2" x14ac:dyDescent="0.3">
      <c r="A2987" s="1">
        <v>39416</v>
      </c>
      <c r="B2987">
        <v>5762.75</v>
      </c>
    </row>
    <row r="2988" spans="1:2" x14ac:dyDescent="0.3">
      <c r="A2988" s="1">
        <v>39419</v>
      </c>
      <c r="B2988">
        <v>5865</v>
      </c>
    </row>
    <row r="2989" spans="1:2" x14ac:dyDescent="0.3">
      <c r="A2989" s="1">
        <v>39420</v>
      </c>
      <c r="B2989">
        <v>5858.35</v>
      </c>
    </row>
    <row r="2990" spans="1:2" x14ac:dyDescent="0.3">
      <c r="A2990" s="1">
        <v>39421</v>
      </c>
      <c r="B2990">
        <v>5940</v>
      </c>
    </row>
    <row r="2991" spans="1:2" x14ac:dyDescent="0.3">
      <c r="A2991" s="1">
        <v>39422</v>
      </c>
      <c r="B2991">
        <v>5954.7</v>
      </c>
    </row>
    <row r="2992" spans="1:2" x14ac:dyDescent="0.3">
      <c r="A2992" s="1">
        <v>39423</v>
      </c>
      <c r="B2992">
        <v>5974.3</v>
      </c>
    </row>
    <row r="2993" spans="1:2" x14ac:dyDescent="0.3">
      <c r="A2993" s="1">
        <v>39426</v>
      </c>
      <c r="B2993">
        <v>5960.6</v>
      </c>
    </row>
    <row r="2994" spans="1:2" x14ac:dyDescent="0.3">
      <c r="A2994" s="1">
        <v>39427</v>
      </c>
      <c r="B2994">
        <v>6097.25</v>
      </c>
    </row>
    <row r="2995" spans="1:2" x14ac:dyDescent="0.3">
      <c r="A2995" s="1">
        <v>39428</v>
      </c>
      <c r="B2995">
        <v>6159.3</v>
      </c>
    </row>
    <row r="2996" spans="1:2" x14ac:dyDescent="0.3">
      <c r="A2996" s="1">
        <v>39429</v>
      </c>
      <c r="B2996">
        <v>6058.1</v>
      </c>
    </row>
    <row r="2997" spans="1:2" x14ac:dyDescent="0.3">
      <c r="A2997" s="1">
        <v>39430</v>
      </c>
      <c r="B2997">
        <v>6047.7</v>
      </c>
    </row>
    <row r="2998" spans="1:2" x14ac:dyDescent="0.3">
      <c r="A2998" s="1">
        <v>39433</v>
      </c>
      <c r="B2998">
        <v>5777</v>
      </c>
    </row>
    <row r="2999" spans="1:2" x14ac:dyDescent="0.3">
      <c r="A2999" s="1">
        <v>39434</v>
      </c>
      <c r="B2999">
        <v>5742.3</v>
      </c>
    </row>
    <row r="3000" spans="1:2" x14ac:dyDescent="0.3">
      <c r="A3000" s="1">
        <v>39435</v>
      </c>
      <c r="B3000">
        <v>5751.15</v>
      </c>
    </row>
    <row r="3001" spans="1:2" x14ac:dyDescent="0.3">
      <c r="A3001" s="1">
        <v>39436</v>
      </c>
      <c r="B3001">
        <v>5766.5</v>
      </c>
    </row>
    <row r="3002" spans="1:2" x14ac:dyDescent="0.3">
      <c r="A3002" s="1">
        <v>39440</v>
      </c>
      <c r="B3002">
        <v>5985.1</v>
      </c>
    </row>
    <row r="3003" spans="1:2" x14ac:dyDescent="0.3">
      <c r="A3003" s="1">
        <v>39442</v>
      </c>
      <c r="B3003">
        <v>6070.75</v>
      </c>
    </row>
    <row r="3004" spans="1:2" x14ac:dyDescent="0.3">
      <c r="A3004" s="1">
        <v>39443</v>
      </c>
      <c r="B3004">
        <v>6081.5</v>
      </c>
    </row>
    <row r="3005" spans="1:2" x14ac:dyDescent="0.3">
      <c r="A3005" s="1">
        <v>39444</v>
      </c>
      <c r="B3005">
        <v>6079.7</v>
      </c>
    </row>
    <row r="3006" spans="1:2" x14ac:dyDescent="0.3">
      <c r="A3006" s="1">
        <v>39447</v>
      </c>
      <c r="B3006">
        <v>6138.6</v>
      </c>
    </row>
    <row r="3007" spans="1:2" x14ac:dyDescent="0.3">
      <c r="A3007" s="1">
        <v>39448</v>
      </c>
      <c r="B3007">
        <v>6144.35</v>
      </c>
    </row>
    <row r="3008" spans="1:2" x14ac:dyDescent="0.3">
      <c r="A3008" s="1">
        <v>39449</v>
      </c>
      <c r="B3008">
        <v>6179.4</v>
      </c>
    </row>
    <row r="3009" spans="1:2" x14ac:dyDescent="0.3">
      <c r="A3009" s="1">
        <v>39450</v>
      </c>
      <c r="B3009">
        <v>6178.55</v>
      </c>
    </row>
    <row r="3010" spans="1:2" x14ac:dyDescent="0.3">
      <c r="A3010" s="1">
        <v>39451</v>
      </c>
      <c r="B3010">
        <v>6274.3</v>
      </c>
    </row>
    <row r="3011" spans="1:2" x14ac:dyDescent="0.3">
      <c r="A3011" s="1">
        <v>39454</v>
      </c>
      <c r="B3011">
        <v>6279.1</v>
      </c>
    </row>
    <row r="3012" spans="1:2" x14ac:dyDescent="0.3">
      <c r="A3012" s="1">
        <v>39455</v>
      </c>
      <c r="B3012">
        <v>6287.85</v>
      </c>
    </row>
    <row r="3013" spans="1:2" x14ac:dyDescent="0.3">
      <c r="A3013" s="1">
        <v>39456</v>
      </c>
      <c r="B3013">
        <v>6272</v>
      </c>
    </row>
    <row r="3014" spans="1:2" x14ac:dyDescent="0.3">
      <c r="A3014" s="1">
        <v>39457</v>
      </c>
      <c r="B3014">
        <v>6156.95</v>
      </c>
    </row>
    <row r="3015" spans="1:2" x14ac:dyDescent="0.3">
      <c r="A3015" s="1">
        <v>39458</v>
      </c>
      <c r="B3015">
        <v>6200.1</v>
      </c>
    </row>
    <row r="3016" spans="1:2" x14ac:dyDescent="0.3">
      <c r="A3016" s="1">
        <v>39461</v>
      </c>
      <c r="B3016">
        <v>6206.8</v>
      </c>
    </row>
    <row r="3017" spans="1:2" x14ac:dyDescent="0.3">
      <c r="A3017" s="1">
        <v>39462</v>
      </c>
      <c r="B3017">
        <v>6074.25</v>
      </c>
    </row>
    <row r="3018" spans="1:2" x14ac:dyDescent="0.3">
      <c r="A3018" s="1">
        <v>39463</v>
      </c>
      <c r="B3018">
        <v>5935.75</v>
      </c>
    </row>
    <row r="3019" spans="1:2" x14ac:dyDescent="0.3">
      <c r="A3019" s="1">
        <v>39464</v>
      </c>
      <c r="B3019">
        <v>5913.2</v>
      </c>
    </row>
    <row r="3020" spans="1:2" x14ac:dyDescent="0.3">
      <c r="A3020" s="1">
        <v>39465</v>
      </c>
      <c r="B3020">
        <v>5705.3</v>
      </c>
    </row>
    <row r="3021" spans="1:2" x14ac:dyDescent="0.3">
      <c r="A3021" s="1">
        <v>39468</v>
      </c>
      <c r="B3021">
        <v>5208.8</v>
      </c>
    </row>
    <row r="3022" spans="1:2" x14ac:dyDescent="0.3">
      <c r="A3022" s="1">
        <v>39469</v>
      </c>
      <c r="B3022">
        <v>4899.3</v>
      </c>
    </row>
    <row r="3023" spans="1:2" x14ac:dyDescent="0.3">
      <c r="A3023" s="1">
        <v>39470</v>
      </c>
      <c r="B3023">
        <v>5203.3999999999996</v>
      </c>
    </row>
    <row r="3024" spans="1:2" x14ac:dyDescent="0.3">
      <c r="A3024" s="1">
        <v>39471</v>
      </c>
      <c r="B3024">
        <v>5033.45</v>
      </c>
    </row>
    <row r="3025" spans="1:2" x14ac:dyDescent="0.3">
      <c r="A3025" s="1">
        <v>39472</v>
      </c>
      <c r="B3025">
        <v>5383.35</v>
      </c>
    </row>
    <row r="3026" spans="1:2" x14ac:dyDescent="0.3">
      <c r="A3026" s="1">
        <v>39475</v>
      </c>
      <c r="B3026">
        <v>5274.1</v>
      </c>
    </row>
    <row r="3027" spans="1:2" x14ac:dyDescent="0.3">
      <c r="A3027" s="1">
        <v>39476</v>
      </c>
      <c r="B3027">
        <v>5280.8</v>
      </c>
    </row>
    <row r="3028" spans="1:2" x14ac:dyDescent="0.3">
      <c r="A3028" s="1">
        <v>39477</v>
      </c>
      <c r="B3028">
        <v>5167.6000000000004</v>
      </c>
    </row>
    <row r="3029" spans="1:2" x14ac:dyDescent="0.3">
      <c r="A3029" s="1">
        <v>39478</v>
      </c>
      <c r="B3029">
        <v>5137.45</v>
      </c>
    </row>
    <row r="3030" spans="1:2" x14ac:dyDescent="0.3">
      <c r="A3030" s="1">
        <v>39479</v>
      </c>
      <c r="B3030">
        <v>5317.25</v>
      </c>
    </row>
    <row r="3031" spans="1:2" x14ac:dyDescent="0.3">
      <c r="A3031" s="1">
        <v>39482</v>
      </c>
      <c r="B3031">
        <v>5463.5</v>
      </c>
    </row>
    <row r="3032" spans="1:2" x14ac:dyDescent="0.3">
      <c r="A3032" s="1">
        <v>39483</v>
      </c>
      <c r="B3032">
        <v>5483.9</v>
      </c>
    </row>
    <row r="3033" spans="1:2" x14ac:dyDescent="0.3">
      <c r="A3033" s="1">
        <v>39484</v>
      </c>
      <c r="B3033">
        <v>5322.55</v>
      </c>
    </row>
    <row r="3034" spans="1:2" x14ac:dyDescent="0.3">
      <c r="A3034" s="1">
        <v>39485</v>
      </c>
      <c r="B3034">
        <v>5133.25</v>
      </c>
    </row>
    <row r="3035" spans="1:2" x14ac:dyDescent="0.3">
      <c r="A3035" s="1">
        <v>39486</v>
      </c>
      <c r="B3035">
        <v>5120.3500000000004</v>
      </c>
    </row>
    <row r="3036" spans="1:2" x14ac:dyDescent="0.3">
      <c r="A3036" s="1">
        <v>39489</v>
      </c>
      <c r="B3036">
        <v>4857</v>
      </c>
    </row>
    <row r="3037" spans="1:2" x14ac:dyDescent="0.3">
      <c r="A3037" s="1">
        <v>39490</v>
      </c>
      <c r="B3037">
        <v>4838.25</v>
      </c>
    </row>
    <row r="3038" spans="1:2" x14ac:dyDescent="0.3">
      <c r="A3038" s="1">
        <v>39491</v>
      </c>
      <c r="B3038">
        <v>4929.45</v>
      </c>
    </row>
    <row r="3039" spans="1:2" x14ac:dyDescent="0.3">
      <c r="A3039" s="1">
        <v>39492</v>
      </c>
      <c r="B3039">
        <v>5202</v>
      </c>
    </row>
    <row r="3040" spans="1:2" x14ac:dyDescent="0.3">
      <c r="A3040" s="1">
        <v>39493</v>
      </c>
      <c r="B3040">
        <v>5302.9</v>
      </c>
    </row>
    <row r="3041" spans="1:2" x14ac:dyDescent="0.3">
      <c r="A3041" s="1">
        <v>39496</v>
      </c>
      <c r="B3041">
        <v>5276.9</v>
      </c>
    </row>
    <row r="3042" spans="1:2" x14ac:dyDescent="0.3">
      <c r="A3042" s="1">
        <v>39497</v>
      </c>
      <c r="B3042">
        <v>5280.8</v>
      </c>
    </row>
    <row r="3043" spans="1:2" x14ac:dyDescent="0.3">
      <c r="A3043" s="1">
        <v>39498</v>
      </c>
      <c r="B3043">
        <v>5154.45</v>
      </c>
    </row>
    <row r="3044" spans="1:2" x14ac:dyDescent="0.3">
      <c r="A3044" s="1">
        <v>39499</v>
      </c>
      <c r="B3044">
        <v>5191.8</v>
      </c>
    </row>
    <row r="3045" spans="1:2" x14ac:dyDescent="0.3">
      <c r="A3045" s="1">
        <v>39500</v>
      </c>
      <c r="B3045">
        <v>5110.75</v>
      </c>
    </row>
    <row r="3046" spans="1:2" x14ac:dyDescent="0.3">
      <c r="A3046" s="1">
        <v>39503</v>
      </c>
      <c r="B3046">
        <v>5200.7</v>
      </c>
    </row>
    <row r="3047" spans="1:2" x14ac:dyDescent="0.3">
      <c r="A3047" s="1">
        <v>39504</v>
      </c>
      <c r="B3047">
        <v>5270.05</v>
      </c>
    </row>
    <row r="3048" spans="1:2" x14ac:dyDescent="0.3">
      <c r="A3048" s="1">
        <v>39505</v>
      </c>
      <c r="B3048">
        <v>5268.4</v>
      </c>
    </row>
    <row r="3049" spans="1:2" x14ac:dyDescent="0.3">
      <c r="A3049" s="1">
        <v>39506</v>
      </c>
      <c r="B3049">
        <v>5285.1</v>
      </c>
    </row>
    <row r="3050" spans="1:2" x14ac:dyDescent="0.3">
      <c r="A3050" s="1">
        <v>39507</v>
      </c>
      <c r="B3050">
        <v>5223.5</v>
      </c>
    </row>
    <row r="3051" spans="1:2" x14ac:dyDescent="0.3">
      <c r="A3051" s="1">
        <v>39510</v>
      </c>
      <c r="B3051">
        <v>4953</v>
      </c>
    </row>
    <row r="3052" spans="1:2" x14ac:dyDescent="0.3">
      <c r="A3052" s="1">
        <v>39511</v>
      </c>
      <c r="B3052">
        <v>4864.25</v>
      </c>
    </row>
    <row r="3053" spans="1:2" x14ac:dyDescent="0.3">
      <c r="A3053" s="1">
        <v>39512</v>
      </c>
      <c r="B3053">
        <v>4921.3999999999996</v>
      </c>
    </row>
    <row r="3054" spans="1:2" x14ac:dyDescent="0.3">
      <c r="A3054" s="1">
        <v>39514</v>
      </c>
      <c r="B3054">
        <v>4771.6000000000004</v>
      </c>
    </row>
    <row r="3055" spans="1:2" x14ac:dyDescent="0.3">
      <c r="A3055" s="1">
        <v>39517</v>
      </c>
      <c r="B3055">
        <v>4800.3999999999996</v>
      </c>
    </row>
    <row r="3056" spans="1:2" x14ac:dyDescent="0.3">
      <c r="A3056" s="1">
        <v>39518</v>
      </c>
      <c r="B3056">
        <v>4865.8999999999996</v>
      </c>
    </row>
    <row r="3057" spans="1:2" x14ac:dyDescent="0.3">
      <c r="A3057" s="1">
        <v>39519</v>
      </c>
      <c r="B3057">
        <v>4872</v>
      </c>
    </row>
    <row r="3058" spans="1:2" x14ac:dyDescent="0.3">
      <c r="A3058" s="1">
        <v>39520</v>
      </c>
      <c r="B3058">
        <v>4623.6000000000004</v>
      </c>
    </row>
    <row r="3059" spans="1:2" x14ac:dyDescent="0.3">
      <c r="A3059" s="1">
        <v>39521</v>
      </c>
      <c r="B3059">
        <v>4745.8</v>
      </c>
    </row>
    <row r="3060" spans="1:2" x14ac:dyDescent="0.3">
      <c r="A3060" s="1">
        <v>39524</v>
      </c>
      <c r="B3060">
        <v>4503.1000000000004</v>
      </c>
    </row>
    <row r="3061" spans="1:2" x14ac:dyDescent="0.3">
      <c r="A3061" s="1">
        <v>39525</v>
      </c>
      <c r="B3061">
        <v>4533</v>
      </c>
    </row>
    <row r="3062" spans="1:2" x14ac:dyDescent="0.3">
      <c r="A3062" s="1">
        <v>39526</v>
      </c>
      <c r="B3062">
        <v>4573.95</v>
      </c>
    </row>
    <row r="3063" spans="1:2" x14ac:dyDescent="0.3">
      <c r="A3063" s="1">
        <v>39531</v>
      </c>
      <c r="B3063">
        <v>4609.8500000000004</v>
      </c>
    </row>
    <row r="3064" spans="1:2" x14ac:dyDescent="0.3">
      <c r="A3064" s="1">
        <v>39532</v>
      </c>
      <c r="B3064">
        <v>4877.5</v>
      </c>
    </row>
    <row r="3065" spans="1:2" x14ac:dyDescent="0.3">
      <c r="A3065" s="1">
        <v>39533</v>
      </c>
      <c r="B3065">
        <v>4828.8500000000004</v>
      </c>
    </row>
    <row r="3066" spans="1:2" x14ac:dyDescent="0.3">
      <c r="A3066" s="1">
        <v>39534</v>
      </c>
      <c r="B3066">
        <v>4830.25</v>
      </c>
    </row>
    <row r="3067" spans="1:2" x14ac:dyDescent="0.3">
      <c r="A3067" s="1">
        <v>39535</v>
      </c>
      <c r="B3067">
        <v>4942</v>
      </c>
    </row>
    <row r="3068" spans="1:2" x14ac:dyDescent="0.3">
      <c r="A3068" s="1">
        <v>39538</v>
      </c>
      <c r="B3068">
        <v>4734.5</v>
      </c>
    </row>
    <row r="3069" spans="1:2" x14ac:dyDescent="0.3">
      <c r="A3069" s="1">
        <v>39539</v>
      </c>
      <c r="B3069">
        <v>4739.55</v>
      </c>
    </row>
    <row r="3070" spans="1:2" x14ac:dyDescent="0.3">
      <c r="A3070" s="1">
        <v>39540</v>
      </c>
      <c r="B3070">
        <v>4754.2</v>
      </c>
    </row>
    <row r="3071" spans="1:2" x14ac:dyDescent="0.3">
      <c r="A3071" s="1">
        <v>39541</v>
      </c>
      <c r="B3071">
        <v>4771.6000000000004</v>
      </c>
    </row>
    <row r="3072" spans="1:2" x14ac:dyDescent="0.3">
      <c r="A3072" s="1">
        <v>39542</v>
      </c>
      <c r="B3072">
        <v>4647</v>
      </c>
    </row>
    <row r="3073" spans="1:2" x14ac:dyDescent="0.3">
      <c r="A3073" s="1">
        <v>39545</v>
      </c>
      <c r="B3073">
        <v>4761.2</v>
      </c>
    </row>
    <row r="3074" spans="1:2" x14ac:dyDescent="0.3">
      <c r="A3074" s="1">
        <v>39546</v>
      </c>
      <c r="B3074">
        <v>4709.6499999999996</v>
      </c>
    </row>
    <row r="3075" spans="1:2" x14ac:dyDescent="0.3">
      <c r="A3075" s="1">
        <v>39547</v>
      </c>
      <c r="B3075">
        <v>4747.05</v>
      </c>
    </row>
    <row r="3076" spans="1:2" x14ac:dyDescent="0.3">
      <c r="A3076" s="1">
        <v>39548</v>
      </c>
      <c r="B3076">
        <v>4733</v>
      </c>
    </row>
    <row r="3077" spans="1:2" x14ac:dyDescent="0.3">
      <c r="A3077" s="1">
        <v>39549</v>
      </c>
      <c r="B3077">
        <v>4777.8</v>
      </c>
    </row>
    <row r="3078" spans="1:2" x14ac:dyDescent="0.3">
      <c r="A3078" s="1">
        <v>39553</v>
      </c>
      <c r="B3078">
        <v>4879.6499999999996</v>
      </c>
    </row>
    <row r="3079" spans="1:2" x14ac:dyDescent="0.3">
      <c r="A3079" s="1">
        <v>39554</v>
      </c>
      <c r="B3079">
        <v>4887.3</v>
      </c>
    </row>
    <row r="3080" spans="1:2" x14ac:dyDescent="0.3">
      <c r="A3080" s="1">
        <v>39555</v>
      </c>
      <c r="B3080">
        <v>4958.3999999999996</v>
      </c>
    </row>
    <row r="3081" spans="1:2" x14ac:dyDescent="0.3">
      <c r="A3081" s="1">
        <v>39559</v>
      </c>
      <c r="B3081">
        <v>5037</v>
      </c>
    </row>
    <row r="3082" spans="1:2" x14ac:dyDescent="0.3">
      <c r="A3082" s="1">
        <v>39560</v>
      </c>
      <c r="B3082">
        <v>5049.3</v>
      </c>
    </row>
    <row r="3083" spans="1:2" x14ac:dyDescent="0.3">
      <c r="A3083" s="1">
        <v>39561</v>
      </c>
      <c r="B3083">
        <v>5022.8</v>
      </c>
    </row>
    <row r="3084" spans="1:2" x14ac:dyDescent="0.3">
      <c r="A3084" s="1">
        <v>39562</v>
      </c>
      <c r="B3084">
        <v>4999.8500000000004</v>
      </c>
    </row>
    <row r="3085" spans="1:2" x14ac:dyDescent="0.3">
      <c r="A3085" s="1">
        <v>39563</v>
      </c>
      <c r="B3085">
        <v>5111.7</v>
      </c>
    </row>
    <row r="3086" spans="1:2" x14ac:dyDescent="0.3">
      <c r="A3086" s="1">
        <v>39566</v>
      </c>
      <c r="B3086">
        <v>5089.6499999999996</v>
      </c>
    </row>
    <row r="3087" spans="1:2" x14ac:dyDescent="0.3">
      <c r="A3087" s="1">
        <v>39567</v>
      </c>
      <c r="B3087">
        <v>5195.5</v>
      </c>
    </row>
    <row r="3088" spans="1:2" x14ac:dyDescent="0.3">
      <c r="A3088" s="1">
        <v>39568</v>
      </c>
      <c r="B3088">
        <v>5165.8999999999996</v>
      </c>
    </row>
    <row r="3089" spans="1:2" x14ac:dyDescent="0.3">
      <c r="A3089" s="1">
        <v>39570</v>
      </c>
      <c r="B3089">
        <v>5228.2</v>
      </c>
    </row>
    <row r="3090" spans="1:2" x14ac:dyDescent="0.3">
      <c r="A3090" s="1">
        <v>39573</v>
      </c>
      <c r="B3090">
        <v>5192.25</v>
      </c>
    </row>
    <row r="3091" spans="1:2" x14ac:dyDescent="0.3">
      <c r="A3091" s="1">
        <v>39574</v>
      </c>
      <c r="B3091">
        <v>5144.6499999999996</v>
      </c>
    </row>
    <row r="3092" spans="1:2" x14ac:dyDescent="0.3">
      <c r="A3092" s="1">
        <v>39575</v>
      </c>
      <c r="B3092">
        <v>5135.5</v>
      </c>
    </row>
    <row r="3093" spans="1:2" x14ac:dyDescent="0.3">
      <c r="A3093" s="1">
        <v>39576</v>
      </c>
      <c r="B3093">
        <v>5081.7</v>
      </c>
    </row>
    <row r="3094" spans="1:2" x14ac:dyDescent="0.3">
      <c r="A3094" s="1">
        <v>39577</v>
      </c>
      <c r="B3094">
        <v>4982.6000000000004</v>
      </c>
    </row>
    <row r="3095" spans="1:2" x14ac:dyDescent="0.3">
      <c r="A3095" s="1">
        <v>39580</v>
      </c>
      <c r="B3095">
        <v>5012.6499999999996</v>
      </c>
    </row>
    <row r="3096" spans="1:2" x14ac:dyDescent="0.3">
      <c r="A3096" s="1">
        <v>39581</v>
      </c>
      <c r="B3096">
        <v>4957.8</v>
      </c>
    </row>
    <row r="3097" spans="1:2" x14ac:dyDescent="0.3">
      <c r="A3097" s="1">
        <v>39582</v>
      </c>
      <c r="B3097">
        <v>5011.75</v>
      </c>
    </row>
    <row r="3098" spans="1:2" x14ac:dyDescent="0.3">
      <c r="A3098" s="1">
        <v>39583</v>
      </c>
      <c r="B3098">
        <v>5115.25</v>
      </c>
    </row>
    <row r="3099" spans="1:2" x14ac:dyDescent="0.3">
      <c r="A3099" s="1">
        <v>39584</v>
      </c>
      <c r="B3099">
        <v>5157.7</v>
      </c>
    </row>
    <row r="3100" spans="1:2" x14ac:dyDescent="0.3">
      <c r="A3100" s="1">
        <v>39588</v>
      </c>
      <c r="B3100">
        <v>5104.95</v>
      </c>
    </row>
    <row r="3101" spans="1:2" x14ac:dyDescent="0.3">
      <c r="A3101" s="1">
        <v>39589</v>
      </c>
      <c r="B3101">
        <v>5117.6499999999996</v>
      </c>
    </row>
    <row r="3102" spans="1:2" x14ac:dyDescent="0.3">
      <c r="A3102" s="1">
        <v>39590</v>
      </c>
      <c r="B3102">
        <v>5025.45</v>
      </c>
    </row>
    <row r="3103" spans="1:2" x14ac:dyDescent="0.3">
      <c r="A3103" s="1">
        <v>39591</v>
      </c>
      <c r="B3103">
        <v>4946.55</v>
      </c>
    </row>
    <row r="3104" spans="1:2" x14ac:dyDescent="0.3">
      <c r="A3104" s="1">
        <v>39594</v>
      </c>
      <c r="B3104">
        <v>4875.05</v>
      </c>
    </row>
    <row r="3105" spans="1:2" x14ac:dyDescent="0.3">
      <c r="A3105" s="1">
        <v>39595</v>
      </c>
      <c r="B3105">
        <v>4859.8</v>
      </c>
    </row>
    <row r="3106" spans="1:2" x14ac:dyDescent="0.3">
      <c r="A3106" s="1">
        <v>39596</v>
      </c>
      <c r="B3106">
        <v>4918.3500000000004</v>
      </c>
    </row>
    <row r="3107" spans="1:2" x14ac:dyDescent="0.3">
      <c r="A3107" s="1">
        <v>39597</v>
      </c>
      <c r="B3107">
        <v>4835.3</v>
      </c>
    </row>
    <row r="3108" spans="1:2" x14ac:dyDescent="0.3">
      <c r="A3108" s="1">
        <v>39598</v>
      </c>
      <c r="B3108">
        <v>4870.1000000000004</v>
      </c>
    </row>
    <row r="3109" spans="1:2" x14ac:dyDescent="0.3">
      <c r="A3109" s="1">
        <v>39601</v>
      </c>
      <c r="B3109">
        <v>4739.6000000000004</v>
      </c>
    </row>
    <row r="3110" spans="1:2" x14ac:dyDescent="0.3">
      <c r="A3110" s="1">
        <v>39602</v>
      </c>
      <c r="B3110">
        <v>4715.8999999999996</v>
      </c>
    </row>
    <row r="3111" spans="1:2" x14ac:dyDescent="0.3">
      <c r="A3111" s="1">
        <v>39603</v>
      </c>
      <c r="B3111">
        <v>4585.6000000000004</v>
      </c>
    </row>
    <row r="3112" spans="1:2" x14ac:dyDescent="0.3">
      <c r="A3112" s="1">
        <v>39604</v>
      </c>
      <c r="B3112">
        <v>4676.95</v>
      </c>
    </row>
    <row r="3113" spans="1:2" x14ac:dyDescent="0.3">
      <c r="A3113" s="1">
        <v>39605</v>
      </c>
      <c r="B3113">
        <v>4627.8</v>
      </c>
    </row>
    <row r="3114" spans="1:2" x14ac:dyDescent="0.3">
      <c r="A3114" s="1">
        <v>39608</v>
      </c>
      <c r="B3114">
        <v>4500.95</v>
      </c>
    </row>
    <row r="3115" spans="1:2" x14ac:dyDescent="0.3">
      <c r="A3115" s="1">
        <v>39609</v>
      </c>
      <c r="B3115">
        <v>4449.8</v>
      </c>
    </row>
    <row r="3116" spans="1:2" x14ac:dyDescent="0.3">
      <c r="A3116" s="1">
        <v>39610</v>
      </c>
      <c r="B3116">
        <v>4523.6000000000004</v>
      </c>
    </row>
    <row r="3117" spans="1:2" x14ac:dyDescent="0.3">
      <c r="A3117" s="1">
        <v>39611</v>
      </c>
      <c r="B3117">
        <v>4539.3500000000004</v>
      </c>
    </row>
    <row r="3118" spans="1:2" x14ac:dyDescent="0.3">
      <c r="A3118" s="1">
        <v>39612</v>
      </c>
      <c r="B3118">
        <v>4517.1000000000004</v>
      </c>
    </row>
    <row r="3119" spans="1:2" x14ac:dyDescent="0.3">
      <c r="A3119" s="1">
        <v>39615</v>
      </c>
      <c r="B3119">
        <v>4572.5</v>
      </c>
    </row>
    <row r="3120" spans="1:2" x14ac:dyDescent="0.3">
      <c r="A3120" s="1">
        <v>39616</v>
      </c>
      <c r="B3120">
        <v>4653</v>
      </c>
    </row>
    <row r="3121" spans="1:2" x14ac:dyDescent="0.3">
      <c r="A3121" s="1">
        <v>39617</v>
      </c>
      <c r="B3121">
        <v>4582.3999999999996</v>
      </c>
    </row>
    <row r="3122" spans="1:2" x14ac:dyDescent="0.3">
      <c r="A3122" s="1">
        <v>39618</v>
      </c>
      <c r="B3122">
        <v>4504.25</v>
      </c>
    </row>
    <row r="3123" spans="1:2" x14ac:dyDescent="0.3">
      <c r="A3123" s="1">
        <v>39619</v>
      </c>
      <c r="B3123">
        <v>4347.55</v>
      </c>
    </row>
    <row r="3124" spans="1:2" x14ac:dyDescent="0.3">
      <c r="A3124" s="1">
        <v>39622</v>
      </c>
      <c r="B3124">
        <v>4266.3999999999996</v>
      </c>
    </row>
    <row r="3125" spans="1:2" x14ac:dyDescent="0.3">
      <c r="A3125" s="1">
        <v>39623</v>
      </c>
      <c r="B3125">
        <v>4191.1000000000004</v>
      </c>
    </row>
    <row r="3126" spans="1:2" x14ac:dyDescent="0.3">
      <c r="A3126" s="1">
        <v>39624</v>
      </c>
      <c r="B3126">
        <v>4252.6499999999996</v>
      </c>
    </row>
    <row r="3127" spans="1:2" x14ac:dyDescent="0.3">
      <c r="A3127" s="1">
        <v>39625</v>
      </c>
      <c r="B3127">
        <v>4315.8500000000004</v>
      </c>
    </row>
    <row r="3128" spans="1:2" x14ac:dyDescent="0.3">
      <c r="A3128" s="1">
        <v>39626</v>
      </c>
      <c r="B3128">
        <v>4136.6499999999996</v>
      </c>
    </row>
    <row r="3129" spans="1:2" x14ac:dyDescent="0.3">
      <c r="A3129" s="1">
        <v>39629</v>
      </c>
      <c r="B3129">
        <v>4040.55</v>
      </c>
    </row>
    <row r="3130" spans="1:2" x14ac:dyDescent="0.3">
      <c r="A3130" s="1">
        <v>39630</v>
      </c>
      <c r="B3130">
        <v>3896.75</v>
      </c>
    </row>
    <row r="3131" spans="1:2" x14ac:dyDescent="0.3">
      <c r="A3131" s="1">
        <v>39631</v>
      </c>
      <c r="B3131">
        <v>4093.35</v>
      </c>
    </row>
    <row r="3132" spans="1:2" x14ac:dyDescent="0.3">
      <c r="A3132" s="1">
        <v>39632</v>
      </c>
      <c r="B3132">
        <v>3925.75</v>
      </c>
    </row>
    <row r="3133" spans="1:2" x14ac:dyDescent="0.3">
      <c r="A3133" s="1">
        <v>39633</v>
      </c>
      <c r="B3133">
        <v>4016</v>
      </c>
    </row>
    <row r="3134" spans="1:2" x14ac:dyDescent="0.3">
      <c r="A3134" s="1">
        <v>39636</v>
      </c>
      <c r="B3134">
        <v>4030</v>
      </c>
    </row>
    <row r="3135" spans="1:2" x14ac:dyDescent="0.3">
      <c r="A3135" s="1">
        <v>39637</v>
      </c>
      <c r="B3135">
        <v>3988.55</v>
      </c>
    </row>
    <row r="3136" spans="1:2" x14ac:dyDescent="0.3">
      <c r="A3136" s="1">
        <v>39638</v>
      </c>
      <c r="B3136">
        <v>4157.1000000000004</v>
      </c>
    </row>
    <row r="3137" spans="1:2" x14ac:dyDescent="0.3">
      <c r="A3137" s="1">
        <v>39639</v>
      </c>
      <c r="B3137">
        <v>4162.2</v>
      </c>
    </row>
    <row r="3138" spans="1:2" x14ac:dyDescent="0.3">
      <c r="A3138" s="1">
        <v>39640</v>
      </c>
      <c r="B3138">
        <v>4049</v>
      </c>
    </row>
    <row r="3139" spans="1:2" x14ac:dyDescent="0.3">
      <c r="A3139" s="1">
        <v>39643</v>
      </c>
      <c r="B3139">
        <v>4039.7</v>
      </c>
    </row>
    <row r="3140" spans="1:2" x14ac:dyDescent="0.3">
      <c r="A3140" s="1">
        <v>39644</v>
      </c>
      <c r="B3140">
        <v>3861.1</v>
      </c>
    </row>
    <row r="3141" spans="1:2" x14ac:dyDescent="0.3">
      <c r="A3141" s="1">
        <v>39645</v>
      </c>
      <c r="B3141">
        <v>3816.7</v>
      </c>
    </row>
    <row r="3142" spans="1:2" x14ac:dyDescent="0.3">
      <c r="A3142" s="1">
        <v>39646</v>
      </c>
      <c r="B3142">
        <v>3947.2</v>
      </c>
    </row>
    <row r="3143" spans="1:2" x14ac:dyDescent="0.3">
      <c r="A3143" s="1">
        <v>39647</v>
      </c>
      <c r="B3143">
        <v>4092.25</v>
      </c>
    </row>
    <row r="3144" spans="1:2" x14ac:dyDescent="0.3">
      <c r="A3144" s="1">
        <v>39650</v>
      </c>
      <c r="B3144">
        <v>4159.5</v>
      </c>
    </row>
    <row r="3145" spans="1:2" x14ac:dyDescent="0.3">
      <c r="A3145" s="1">
        <v>39651</v>
      </c>
      <c r="B3145">
        <v>4240.1000000000004</v>
      </c>
    </row>
    <row r="3146" spans="1:2" x14ac:dyDescent="0.3">
      <c r="A3146" s="1">
        <v>39652</v>
      </c>
      <c r="B3146">
        <v>4476.8</v>
      </c>
    </row>
    <row r="3147" spans="1:2" x14ac:dyDescent="0.3">
      <c r="A3147" s="1">
        <v>39653</v>
      </c>
      <c r="B3147">
        <v>4433.55</v>
      </c>
    </row>
    <row r="3148" spans="1:2" x14ac:dyDescent="0.3">
      <c r="A3148" s="1">
        <v>39654</v>
      </c>
      <c r="B3148">
        <v>4311.8500000000004</v>
      </c>
    </row>
    <row r="3149" spans="1:2" x14ac:dyDescent="0.3">
      <c r="A3149" s="1">
        <v>39657</v>
      </c>
      <c r="B3149">
        <v>4332.1000000000004</v>
      </c>
    </row>
    <row r="3150" spans="1:2" x14ac:dyDescent="0.3">
      <c r="A3150" s="1">
        <v>39658</v>
      </c>
      <c r="B3150">
        <v>4189.8500000000004</v>
      </c>
    </row>
    <row r="3151" spans="1:2" x14ac:dyDescent="0.3">
      <c r="A3151" s="1">
        <v>39659</v>
      </c>
      <c r="B3151">
        <v>4313.55</v>
      </c>
    </row>
    <row r="3152" spans="1:2" x14ac:dyDescent="0.3">
      <c r="A3152" s="1">
        <v>39660</v>
      </c>
      <c r="B3152">
        <v>4332.95</v>
      </c>
    </row>
    <row r="3153" spans="1:2" x14ac:dyDescent="0.3">
      <c r="A3153" s="1">
        <v>39661</v>
      </c>
      <c r="B3153">
        <v>4413.55</v>
      </c>
    </row>
    <row r="3154" spans="1:2" x14ac:dyDescent="0.3">
      <c r="A3154" s="1">
        <v>39664</v>
      </c>
      <c r="B3154">
        <v>4395.3500000000004</v>
      </c>
    </row>
    <row r="3155" spans="1:2" x14ac:dyDescent="0.3">
      <c r="A3155" s="1">
        <v>39665</v>
      </c>
      <c r="B3155">
        <v>4502.8500000000004</v>
      </c>
    </row>
    <row r="3156" spans="1:2" x14ac:dyDescent="0.3">
      <c r="A3156" s="1">
        <v>39666</v>
      </c>
      <c r="B3156">
        <v>4517.55</v>
      </c>
    </row>
    <row r="3157" spans="1:2" x14ac:dyDescent="0.3">
      <c r="A3157" s="1">
        <v>39667</v>
      </c>
      <c r="B3157">
        <v>4523.8500000000004</v>
      </c>
    </row>
    <row r="3158" spans="1:2" x14ac:dyDescent="0.3">
      <c r="A3158" s="1">
        <v>39668</v>
      </c>
      <c r="B3158">
        <v>4529.5</v>
      </c>
    </row>
    <row r="3159" spans="1:2" x14ac:dyDescent="0.3">
      <c r="A3159" s="1">
        <v>39671</v>
      </c>
      <c r="B3159">
        <v>4620.3999999999996</v>
      </c>
    </row>
    <row r="3160" spans="1:2" x14ac:dyDescent="0.3">
      <c r="A3160" s="1">
        <v>39672</v>
      </c>
      <c r="B3160">
        <v>4552.25</v>
      </c>
    </row>
    <row r="3161" spans="1:2" x14ac:dyDescent="0.3">
      <c r="A3161" s="1">
        <v>39673</v>
      </c>
      <c r="B3161">
        <v>4529.05</v>
      </c>
    </row>
    <row r="3162" spans="1:2" x14ac:dyDescent="0.3">
      <c r="A3162" s="1">
        <v>39674</v>
      </c>
      <c r="B3162">
        <v>4430.7</v>
      </c>
    </row>
    <row r="3163" spans="1:2" x14ac:dyDescent="0.3">
      <c r="A3163" s="1">
        <v>39678</v>
      </c>
      <c r="B3163">
        <v>4393.05</v>
      </c>
    </row>
    <row r="3164" spans="1:2" x14ac:dyDescent="0.3">
      <c r="A3164" s="1">
        <v>39679</v>
      </c>
      <c r="B3164">
        <v>4368.25</v>
      </c>
    </row>
    <row r="3165" spans="1:2" x14ac:dyDescent="0.3">
      <c r="A3165" s="1">
        <v>39680</v>
      </c>
      <c r="B3165">
        <v>4415.75</v>
      </c>
    </row>
    <row r="3166" spans="1:2" x14ac:dyDescent="0.3">
      <c r="A3166" s="1">
        <v>39681</v>
      </c>
      <c r="B3166">
        <v>4283.8500000000004</v>
      </c>
    </row>
    <row r="3167" spans="1:2" x14ac:dyDescent="0.3">
      <c r="A3167" s="1">
        <v>39682</v>
      </c>
      <c r="B3167">
        <v>4327.45</v>
      </c>
    </row>
    <row r="3168" spans="1:2" x14ac:dyDescent="0.3">
      <c r="A3168" s="1">
        <v>39685</v>
      </c>
      <c r="B3168">
        <v>4335.3500000000004</v>
      </c>
    </row>
    <row r="3169" spans="1:2" x14ac:dyDescent="0.3">
      <c r="A3169" s="1">
        <v>39686</v>
      </c>
      <c r="B3169">
        <v>4337.5</v>
      </c>
    </row>
    <row r="3170" spans="1:2" x14ac:dyDescent="0.3">
      <c r="A3170" s="1">
        <v>39687</v>
      </c>
      <c r="B3170">
        <v>4292.1000000000004</v>
      </c>
    </row>
    <row r="3171" spans="1:2" x14ac:dyDescent="0.3">
      <c r="A3171" s="1">
        <v>39688</v>
      </c>
      <c r="B3171">
        <v>4214</v>
      </c>
    </row>
    <row r="3172" spans="1:2" x14ac:dyDescent="0.3">
      <c r="A3172" s="1">
        <v>39689</v>
      </c>
      <c r="B3172">
        <v>4360</v>
      </c>
    </row>
    <row r="3173" spans="1:2" x14ac:dyDescent="0.3">
      <c r="A3173" s="1">
        <v>39692</v>
      </c>
      <c r="B3173">
        <v>4348.6499999999996</v>
      </c>
    </row>
    <row r="3174" spans="1:2" x14ac:dyDescent="0.3">
      <c r="A3174" s="1">
        <v>39693</v>
      </c>
      <c r="B3174">
        <v>4504</v>
      </c>
    </row>
    <row r="3175" spans="1:2" x14ac:dyDescent="0.3">
      <c r="A3175" s="1">
        <v>39695</v>
      </c>
      <c r="B3175">
        <v>4447.75</v>
      </c>
    </row>
    <row r="3176" spans="1:2" x14ac:dyDescent="0.3">
      <c r="A3176" s="1">
        <v>39696</v>
      </c>
      <c r="B3176">
        <v>4352.3</v>
      </c>
    </row>
    <row r="3177" spans="1:2" x14ac:dyDescent="0.3">
      <c r="A3177" s="1">
        <v>39699</v>
      </c>
      <c r="B3177">
        <v>4482.3</v>
      </c>
    </row>
    <row r="3178" spans="1:2" x14ac:dyDescent="0.3">
      <c r="A3178" s="1">
        <v>39700</v>
      </c>
      <c r="B3178">
        <v>4468.7</v>
      </c>
    </row>
    <row r="3179" spans="1:2" x14ac:dyDescent="0.3">
      <c r="A3179" s="1">
        <v>39701</v>
      </c>
      <c r="B3179">
        <v>4400.25</v>
      </c>
    </row>
    <row r="3180" spans="1:2" x14ac:dyDescent="0.3">
      <c r="A3180" s="1">
        <v>39702</v>
      </c>
      <c r="B3180">
        <v>4290.3</v>
      </c>
    </row>
    <row r="3181" spans="1:2" x14ac:dyDescent="0.3">
      <c r="A3181" s="1">
        <v>39703</v>
      </c>
      <c r="B3181">
        <v>4228.45</v>
      </c>
    </row>
    <row r="3182" spans="1:2" x14ac:dyDescent="0.3">
      <c r="A3182" s="1">
        <v>39706</v>
      </c>
      <c r="B3182">
        <v>4072.9</v>
      </c>
    </row>
    <row r="3183" spans="1:2" x14ac:dyDescent="0.3">
      <c r="A3183" s="1">
        <v>39707</v>
      </c>
      <c r="B3183">
        <v>4074.9</v>
      </c>
    </row>
    <row r="3184" spans="1:2" x14ac:dyDescent="0.3">
      <c r="A3184" s="1">
        <v>39708</v>
      </c>
      <c r="B3184">
        <v>4008.25</v>
      </c>
    </row>
    <row r="3185" spans="1:2" x14ac:dyDescent="0.3">
      <c r="A3185" s="1">
        <v>39709</v>
      </c>
      <c r="B3185">
        <v>4038.15</v>
      </c>
    </row>
    <row r="3186" spans="1:2" x14ac:dyDescent="0.3">
      <c r="A3186" s="1">
        <v>39710</v>
      </c>
      <c r="B3186">
        <v>4245.25</v>
      </c>
    </row>
    <row r="3187" spans="1:2" x14ac:dyDescent="0.3">
      <c r="A3187" s="1">
        <v>39713</v>
      </c>
      <c r="B3187">
        <v>4223.05</v>
      </c>
    </row>
    <row r="3188" spans="1:2" x14ac:dyDescent="0.3">
      <c r="A3188" s="1">
        <v>39714</v>
      </c>
      <c r="B3188">
        <v>4126.8999999999996</v>
      </c>
    </row>
    <row r="3189" spans="1:2" x14ac:dyDescent="0.3">
      <c r="A3189" s="1">
        <v>39715</v>
      </c>
      <c r="B3189">
        <v>4161.25</v>
      </c>
    </row>
    <row r="3190" spans="1:2" x14ac:dyDescent="0.3">
      <c r="A3190" s="1">
        <v>39716</v>
      </c>
      <c r="B3190">
        <v>4110.55</v>
      </c>
    </row>
    <row r="3191" spans="1:2" x14ac:dyDescent="0.3">
      <c r="A3191" s="1">
        <v>39717</v>
      </c>
      <c r="B3191">
        <v>3985.25</v>
      </c>
    </row>
    <row r="3192" spans="1:2" x14ac:dyDescent="0.3">
      <c r="A3192" s="1">
        <v>39720</v>
      </c>
      <c r="B3192">
        <v>3850.05</v>
      </c>
    </row>
    <row r="3193" spans="1:2" x14ac:dyDescent="0.3">
      <c r="A3193" s="1">
        <v>39721</v>
      </c>
      <c r="B3193">
        <v>3921.2</v>
      </c>
    </row>
    <row r="3194" spans="1:2" x14ac:dyDescent="0.3">
      <c r="A3194" s="1">
        <v>39722</v>
      </c>
      <c r="B3194">
        <v>3950.75</v>
      </c>
    </row>
    <row r="3195" spans="1:2" x14ac:dyDescent="0.3">
      <c r="A3195" s="1">
        <v>39724</v>
      </c>
      <c r="B3195">
        <v>3818.3</v>
      </c>
    </row>
    <row r="3196" spans="1:2" x14ac:dyDescent="0.3">
      <c r="A3196" s="1">
        <v>39727</v>
      </c>
      <c r="B3196">
        <v>3602.35</v>
      </c>
    </row>
    <row r="3197" spans="1:2" x14ac:dyDescent="0.3">
      <c r="A3197" s="1">
        <v>39728</v>
      </c>
      <c r="B3197">
        <v>3606.6</v>
      </c>
    </row>
    <row r="3198" spans="1:2" x14ac:dyDescent="0.3">
      <c r="A3198" s="1">
        <v>39729</v>
      </c>
      <c r="B3198">
        <v>3513.65</v>
      </c>
    </row>
    <row r="3199" spans="1:2" x14ac:dyDescent="0.3">
      <c r="A3199" s="1">
        <v>39731</v>
      </c>
      <c r="B3199">
        <v>3279.95</v>
      </c>
    </row>
    <row r="3200" spans="1:2" x14ac:dyDescent="0.3">
      <c r="A3200" s="1">
        <v>39734</v>
      </c>
      <c r="B3200">
        <v>3490.7</v>
      </c>
    </row>
    <row r="3201" spans="1:2" x14ac:dyDescent="0.3">
      <c r="A3201" s="1">
        <v>39735</v>
      </c>
      <c r="B3201">
        <v>3518.65</v>
      </c>
    </row>
    <row r="3202" spans="1:2" x14ac:dyDescent="0.3">
      <c r="A3202" s="1">
        <v>39736</v>
      </c>
      <c r="B3202">
        <v>3338.4</v>
      </c>
    </row>
    <row r="3203" spans="1:2" x14ac:dyDescent="0.3">
      <c r="A3203" s="1">
        <v>39737</v>
      </c>
      <c r="B3203">
        <v>3269.3</v>
      </c>
    </row>
    <row r="3204" spans="1:2" x14ac:dyDescent="0.3">
      <c r="A3204" s="1">
        <v>39738</v>
      </c>
      <c r="B3204">
        <v>3074.35</v>
      </c>
    </row>
    <row r="3205" spans="1:2" x14ac:dyDescent="0.3">
      <c r="A3205" s="1">
        <v>39741</v>
      </c>
      <c r="B3205">
        <v>3122.8</v>
      </c>
    </row>
    <row r="3206" spans="1:2" x14ac:dyDescent="0.3">
      <c r="A3206" s="1">
        <v>39742</v>
      </c>
      <c r="B3206">
        <v>3234.9</v>
      </c>
    </row>
    <row r="3207" spans="1:2" x14ac:dyDescent="0.3">
      <c r="A3207" s="1">
        <v>39743</v>
      </c>
      <c r="B3207">
        <v>3065.15</v>
      </c>
    </row>
    <row r="3208" spans="1:2" x14ac:dyDescent="0.3">
      <c r="A3208" s="1">
        <v>39744</v>
      </c>
      <c r="B3208">
        <v>2943.15</v>
      </c>
    </row>
    <row r="3209" spans="1:2" x14ac:dyDescent="0.3">
      <c r="A3209" s="1">
        <v>39745</v>
      </c>
      <c r="B3209">
        <v>2584</v>
      </c>
    </row>
    <row r="3210" spans="1:2" x14ac:dyDescent="0.3">
      <c r="A3210" s="1">
        <v>39748</v>
      </c>
      <c r="B3210">
        <v>2524.1999999999998</v>
      </c>
    </row>
    <row r="3211" spans="1:2" x14ac:dyDescent="0.3">
      <c r="A3211" s="1">
        <v>39749</v>
      </c>
      <c r="B3211">
        <v>2684.6</v>
      </c>
    </row>
    <row r="3212" spans="1:2" x14ac:dyDescent="0.3">
      <c r="A3212" s="1">
        <v>39750</v>
      </c>
      <c r="B3212">
        <v>2697.05</v>
      </c>
    </row>
    <row r="3213" spans="1:2" x14ac:dyDescent="0.3">
      <c r="A3213" s="1">
        <v>39752</v>
      </c>
      <c r="B3213">
        <v>2885.6</v>
      </c>
    </row>
    <row r="3214" spans="1:2" x14ac:dyDescent="0.3">
      <c r="A3214" s="1">
        <v>39755</v>
      </c>
      <c r="B3214">
        <v>3043.85</v>
      </c>
    </row>
    <row r="3215" spans="1:2" x14ac:dyDescent="0.3">
      <c r="A3215" s="1">
        <v>39756</v>
      </c>
      <c r="B3215">
        <v>3142.1</v>
      </c>
    </row>
    <row r="3216" spans="1:2" x14ac:dyDescent="0.3">
      <c r="A3216" s="1">
        <v>39757</v>
      </c>
      <c r="B3216">
        <v>2994.95</v>
      </c>
    </row>
    <row r="3217" spans="1:2" x14ac:dyDescent="0.3">
      <c r="A3217" s="1">
        <v>39758</v>
      </c>
      <c r="B3217">
        <v>2892.65</v>
      </c>
    </row>
    <row r="3218" spans="1:2" x14ac:dyDescent="0.3">
      <c r="A3218" s="1">
        <v>39759</v>
      </c>
      <c r="B3218">
        <v>2973</v>
      </c>
    </row>
    <row r="3219" spans="1:2" x14ac:dyDescent="0.3">
      <c r="A3219" s="1">
        <v>39762</v>
      </c>
      <c r="B3219">
        <v>3148.25</v>
      </c>
    </row>
    <row r="3220" spans="1:2" x14ac:dyDescent="0.3">
      <c r="A3220" s="1">
        <v>39763</v>
      </c>
      <c r="B3220">
        <v>2938.65</v>
      </c>
    </row>
    <row r="3221" spans="1:2" x14ac:dyDescent="0.3">
      <c r="A3221" s="1">
        <v>39764</v>
      </c>
      <c r="B3221">
        <v>2848.45</v>
      </c>
    </row>
    <row r="3222" spans="1:2" x14ac:dyDescent="0.3">
      <c r="A3222" s="1">
        <v>39766</v>
      </c>
      <c r="B3222">
        <v>2810.35</v>
      </c>
    </row>
    <row r="3223" spans="1:2" x14ac:dyDescent="0.3">
      <c r="A3223" s="1">
        <v>39769</v>
      </c>
      <c r="B3223">
        <v>2799.55</v>
      </c>
    </row>
    <row r="3224" spans="1:2" x14ac:dyDescent="0.3">
      <c r="A3224" s="1">
        <v>39770</v>
      </c>
      <c r="B3224">
        <v>2683.15</v>
      </c>
    </row>
    <row r="3225" spans="1:2" x14ac:dyDescent="0.3">
      <c r="A3225" s="1">
        <v>39771</v>
      </c>
      <c r="B3225">
        <v>2635</v>
      </c>
    </row>
    <row r="3226" spans="1:2" x14ac:dyDescent="0.3">
      <c r="A3226" s="1">
        <v>39772</v>
      </c>
      <c r="B3226">
        <v>2553.15</v>
      </c>
    </row>
    <row r="3227" spans="1:2" x14ac:dyDescent="0.3">
      <c r="A3227" s="1">
        <v>39773</v>
      </c>
      <c r="B3227">
        <v>2693.45</v>
      </c>
    </row>
    <row r="3228" spans="1:2" x14ac:dyDescent="0.3">
      <c r="A3228" s="1">
        <v>39776</v>
      </c>
      <c r="B3228">
        <v>2708.25</v>
      </c>
    </row>
    <row r="3229" spans="1:2" x14ac:dyDescent="0.3">
      <c r="A3229" s="1">
        <v>39777</v>
      </c>
      <c r="B3229">
        <v>2654</v>
      </c>
    </row>
    <row r="3230" spans="1:2" x14ac:dyDescent="0.3">
      <c r="A3230" s="1">
        <v>39778</v>
      </c>
      <c r="B3230">
        <v>2752.25</v>
      </c>
    </row>
    <row r="3231" spans="1:2" x14ac:dyDescent="0.3">
      <c r="A3231" s="1">
        <v>39780</v>
      </c>
      <c r="B3231">
        <v>2755.1</v>
      </c>
    </row>
    <row r="3232" spans="1:2" x14ac:dyDescent="0.3">
      <c r="A3232" s="1">
        <v>39783</v>
      </c>
      <c r="B3232">
        <v>2682.9</v>
      </c>
    </row>
    <row r="3233" spans="1:2" x14ac:dyDescent="0.3">
      <c r="A3233" s="1">
        <v>39784</v>
      </c>
      <c r="B3233">
        <v>2657.8</v>
      </c>
    </row>
    <row r="3234" spans="1:2" x14ac:dyDescent="0.3">
      <c r="A3234" s="1">
        <v>39785</v>
      </c>
      <c r="B3234">
        <v>2656.45</v>
      </c>
    </row>
    <row r="3235" spans="1:2" x14ac:dyDescent="0.3">
      <c r="A3235" s="1">
        <v>39786</v>
      </c>
      <c r="B3235">
        <v>2788</v>
      </c>
    </row>
    <row r="3236" spans="1:2" x14ac:dyDescent="0.3">
      <c r="A3236" s="1">
        <v>39787</v>
      </c>
      <c r="B3236">
        <v>2714.4</v>
      </c>
    </row>
    <row r="3237" spans="1:2" x14ac:dyDescent="0.3">
      <c r="A3237" s="1">
        <v>39790</v>
      </c>
      <c r="B3237">
        <v>2784</v>
      </c>
    </row>
    <row r="3238" spans="1:2" x14ac:dyDescent="0.3">
      <c r="A3238" s="1">
        <v>39792</v>
      </c>
      <c r="B3238">
        <v>2928.25</v>
      </c>
    </row>
    <row r="3239" spans="1:2" x14ac:dyDescent="0.3">
      <c r="A3239" s="1">
        <v>39793</v>
      </c>
      <c r="B3239">
        <v>2920.15</v>
      </c>
    </row>
    <row r="3240" spans="1:2" x14ac:dyDescent="0.3">
      <c r="A3240" s="1">
        <v>39794</v>
      </c>
      <c r="B3240">
        <v>2921.35</v>
      </c>
    </row>
    <row r="3241" spans="1:2" x14ac:dyDescent="0.3">
      <c r="A3241" s="1">
        <v>39797</v>
      </c>
      <c r="B3241">
        <v>2981.2</v>
      </c>
    </row>
    <row r="3242" spans="1:2" x14ac:dyDescent="0.3">
      <c r="A3242" s="1">
        <v>39798</v>
      </c>
      <c r="B3242">
        <v>3041.75</v>
      </c>
    </row>
    <row r="3243" spans="1:2" x14ac:dyDescent="0.3">
      <c r="A3243" s="1">
        <v>39799</v>
      </c>
      <c r="B3243">
        <v>2954.35</v>
      </c>
    </row>
    <row r="3244" spans="1:2" x14ac:dyDescent="0.3">
      <c r="A3244" s="1">
        <v>39800</v>
      </c>
      <c r="B3244">
        <v>3060.75</v>
      </c>
    </row>
    <row r="3245" spans="1:2" x14ac:dyDescent="0.3">
      <c r="A3245" s="1">
        <v>39801</v>
      </c>
      <c r="B3245">
        <v>3077.5</v>
      </c>
    </row>
    <row r="3246" spans="1:2" x14ac:dyDescent="0.3">
      <c r="A3246" s="1">
        <v>39804</v>
      </c>
      <c r="B3246">
        <v>3039.3</v>
      </c>
    </row>
    <row r="3247" spans="1:2" x14ac:dyDescent="0.3">
      <c r="A3247" s="1">
        <v>39805</v>
      </c>
      <c r="B3247">
        <v>2968.65</v>
      </c>
    </row>
    <row r="3248" spans="1:2" x14ac:dyDescent="0.3">
      <c r="A3248" s="1">
        <v>39806</v>
      </c>
      <c r="B3248">
        <v>2916.85</v>
      </c>
    </row>
    <row r="3249" spans="1:2" x14ac:dyDescent="0.3">
      <c r="A3249" s="1">
        <v>39808</v>
      </c>
      <c r="B3249">
        <v>2857.25</v>
      </c>
    </row>
    <row r="3250" spans="1:2" x14ac:dyDescent="0.3">
      <c r="A3250" s="1">
        <v>39811</v>
      </c>
      <c r="B3250">
        <v>2922.2</v>
      </c>
    </row>
    <row r="3251" spans="1:2" x14ac:dyDescent="0.3">
      <c r="A3251" s="1">
        <v>39812</v>
      </c>
      <c r="B3251">
        <v>2979.5</v>
      </c>
    </row>
    <row r="3252" spans="1:2" x14ac:dyDescent="0.3">
      <c r="A3252" s="1">
        <v>39813</v>
      </c>
      <c r="B3252">
        <v>2959.15</v>
      </c>
    </row>
    <row r="3253" spans="1:2" x14ac:dyDescent="0.3">
      <c r="A3253" s="1">
        <v>39814</v>
      </c>
      <c r="B3253">
        <v>3033.45</v>
      </c>
    </row>
    <row r="3254" spans="1:2" x14ac:dyDescent="0.3">
      <c r="A3254" s="1">
        <v>39815</v>
      </c>
      <c r="B3254">
        <v>3046.75</v>
      </c>
    </row>
    <row r="3255" spans="1:2" x14ac:dyDescent="0.3">
      <c r="A3255" s="1">
        <v>39818</v>
      </c>
      <c r="B3255">
        <v>3121.45</v>
      </c>
    </row>
    <row r="3256" spans="1:2" x14ac:dyDescent="0.3">
      <c r="A3256" s="1">
        <v>39819</v>
      </c>
      <c r="B3256">
        <v>3112.8</v>
      </c>
    </row>
    <row r="3257" spans="1:2" x14ac:dyDescent="0.3">
      <c r="A3257" s="1">
        <v>39820</v>
      </c>
      <c r="B3257">
        <v>2920.4</v>
      </c>
    </row>
    <row r="3258" spans="1:2" x14ac:dyDescent="0.3">
      <c r="A3258" s="1">
        <v>39822</v>
      </c>
      <c r="B3258">
        <v>2873</v>
      </c>
    </row>
    <row r="3259" spans="1:2" x14ac:dyDescent="0.3">
      <c r="A3259" s="1">
        <v>39825</v>
      </c>
      <c r="B3259">
        <v>2773.1</v>
      </c>
    </row>
    <row r="3260" spans="1:2" x14ac:dyDescent="0.3">
      <c r="A3260" s="1">
        <v>39826</v>
      </c>
      <c r="B3260">
        <v>2744.95</v>
      </c>
    </row>
    <row r="3261" spans="1:2" x14ac:dyDescent="0.3">
      <c r="A3261" s="1">
        <v>39827</v>
      </c>
      <c r="B3261">
        <v>2835.3</v>
      </c>
    </row>
    <row r="3262" spans="1:2" x14ac:dyDescent="0.3">
      <c r="A3262" s="1">
        <v>39828</v>
      </c>
      <c r="B3262">
        <v>2736.7</v>
      </c>
    </row>
    <row r="3263" spans="1:2" x14ac:dyDescent="0.3">
      <c r="A3263" s="1">
        <v>39829</v>
      </c>
      <c r="B3263">
        <v>2828.45</v>
      </c>
    </row>
    <row r="3264" spans="1:2" x14ac:dyDescent="0.3">
      <c r="A3264" s="1">
        <v>39832</v>
      </c>
      <c r="B3264">
        <v>2846.2</v>
      </c>
    </row>
    <row r="3265" spans="1:2" x14ac:dyDescent="0.3">
      <c r="A3265" s="1">
        <v>39833</v>
      </c>
      <c r="B3265">
        <v>2796.6</v>
      </c>
    </row>
    <row r="3266" spans="1:2" x14ac:dyDescent="0.3">
      <c r="A3266" s="1">
        <v>39834</v>
      </c>
      <c r="B3266">
        <v>2706.15</v>
      </c>
    </row>
    <row r="3267" spans="1:2" x14ac:dyDescent="0.3">
      <c r="A3267" s="1">
        <v>39835</v>
      </c>
      <c r="B3267">
        <v>2713.8</v>
      </c>
    </row>
    <row r="3268" spans="1:2" x14ac:dyDescent="0.3">
      <c r="A3268" s="1">
        <v>39836</v>
      </c>
      <c r="B3268">
        <v>2678.55</v>
      </c>
    </row>
    <row r="3269" spans="1:2" x14ac:dyDescent="0.3">
      <c r="A3269" s="1">
        <v>39840</v>
      </c>
      <c r="B3269">
        <v>2771.35</v>
      </c>
    </row>
    <row r="3270" spans="1:2" x14ac:dyDescent="0.3">
      <c r="A3270" s="1">
        <v>39841</v>
      </c>
      <c r="B3270">
        <v>2849.5</v>
      </c>
    </row>
    <row r="3271" spans="1:2" x14ac:dyDescent="0.3">
      <c r="A3271" s="1">
        <v>39842</v>
      </c>
      <c r="B3271">
        <v>2823.95</v>
      </c>
    </row>
    <row r="3272" spans="1:2" x14ac:dyDescent="0.3">
      <c r="A3272" s="1">
        <v>39843</v>
      </c>
      <c r="B3272">
        <v>2874.8</v>
      </c>
    </row>
    <row r="3273" spans="1:2" x14ac:dyDescent="0.3">
      <c r="A3273" s="1">
        <v>39846</v>
      </c>
      <c r="B3273">
        <v>2766.65</v>
      </c>
    </row>
    <row r="3274" spans="1:2" x14ac:dyDescent="0.3">
      <c r="A3274" s="1">
        <v>39847</v>
      </c>
      <c r="B3274">
        <v>2783.9</v>
      </c>
    </row>
    <row r="3275" spans="1:2" x14ac:dyDescent="0.3">
      <c r="A3275" s="1">
        <v>39848</v>
      </c>
      <c r="B3275">
        <v>2803.05</v>
      </c>
    </row>
    <row r="3276" spans="1:2" x14ac:dyDescent="0.3">
      <c r="A3276" s="1">
        <v>39849</v>
      </c>
      <c r="B3276">
        <v>2780.05</v>
      </c>
    </row>
    <row r="3277" spans="1:2" x14ac:dyDescent="0.3">
      <c r="A3277" s="1">
        <v>39850</v>
      </c>
      <c r="B3277">
        <v>2843.1</v>
      </c>
    </row>
    <row r="3278" spans="1:2" x14ac:dyDescent="0.3">
      <c r="A3278" s="1">
        <v>39853</v>
      </c>
      <c r="B3278">
        <v>2919.9</v>
      </c>
    </row>
    <row r="3279" spans="1:2" x14ac:dyDescent="0.3">
      <c r="A3279" s="1">
        <v>39854</v>
      </c>
      <c r="B3279">
        <v>2934.5</v>
      </c>
    </row>
    <row r="3280" spans="1:2" x14ac:dyDescent="0.3">
      <c r="A3280" s="1">
        <v>39855</v>
      </c>
      <c r="B3280">
        <v>2925.7</v>
      </c>
    </row>
    <row r="3281" spans="1:2" x14ac:dyDescent="0.3">
      <c r="A3281" s="1">
        <v>39856</v>
      </c>
      <c r="B3281">
        <v>2893.05</v>
      </c>
    </row>
    <row r="3282" spans="1:2" x14ac:dyDescent="0.3">
      <c r="A3282" s="1">
        <v>39857</v>
      </c>
      <c r="B3282">
        <v>2948.35</v>
      </c>
    </row>
    <row r="3283" spans="1:2" x14ac:dyDescent="0.3">
      <c r="A3283" s="1">
        <v>39860</v>
      </c>
      <c r="B3283">
        <v>2848.5</v>
      </c>
    </row>
    <row r="3284" spans="1:2" x14ac:dyDescent="0.3">
      <c r="A3284" s="1">
        <v>39861</v>
      </c>
      <c r="B3284">
        <v>2770.5</v>
      </c>
    </row>
    <row r="3285" spans="1:2" x14ac:dyDescent="0.3">
      <c r="A3285" s="1">
        <v>39862</v>
      </c>
      <c r="B3285">
        <v>2776.15</v>
      </c>
    </row>
    <row r="3286" spans="1:2" x14ac:dyDescent="0.3">
      <c r="A3286" s="1">
        <v>39863</v>
      </c>
      <c r="B3286">
        <v>2789.35</v>
      </c>
    </row>
    <row r="3287" spans="1:2" x14ac:dyDescent="0.3">
      <c r="A3287" s="1">
        <v>39864</v>
      </c>
      <c r="B3287">
        <v>2736.45</v>
      </c>
    </row>
    <row r="3288" spans="1:2" x14ac:dyDescent="0.3">
      <c r="A3288" s="1">
        <v>39868</v>
      </c>
      <c r="B3288">
        <v>2733.9</v>
      </c>
    </row>
    <row r="3289" spans="1:2" x14ac:dyDescent="0.3">
      <c r="A3289" s="1">
        <v>39869</v>
      </c>
      <c r="B3289">
        <v>2762.5</v>
      </c>
    </row>
    <row r="3290" spans="1:2" x14ac:dyDescent="0.3">
      <c r="A3290" s="1">
        <v>39870</v>
      </c>
      <c r="B3290">
        <v>2785.65</v>
      </c>
    </row>
    <row r="3291" spans="1:2" x14ac:dyDescent="0.3">
      <c r="A3291" s="1">
        <v>39871</v>
      </c>
      <c r="B3291">
        <v>2763.65</v>
      </c>
    </row>
    <row r="3292" spans="1:2" x14ac:dyDescent="0.3">
      <c r="A3292" s="1">
        <v>39874</v>
      </c>
      <c r="B3292">
        <v>2674.6</v>
      </c>
    </row>
    <row r="3293" spans="1:2" x14ac:dyDescent="0.3">
      <c r="A3293" s="1">
        <v>39875</v>
      </c>
      <c r="B3293">
        <v>2622.4</v>
      </c>
    </row>
    <row r="3294" spans="1:2" x14ac:dyDescent="0.3">
      <c r="A3294" s="1">
        <v>39876</v>
      </c>
      <c r="B3294">
        <v>2645.2</v>
      </c>
    </row>
    <row r="3295" spans="1:2" x14ac:dyDescent="0.3">
      <c r="A3295" s="1">
        <v>39877</v>
      </c>
      <c r="B3295">
        <v>2576.6999999999998</v>
      </c>
    </row>
    <row r="3296" spans="1:2" x14ac:dyDescent="0.3">
      <c r="A3296" s="1">
        <v>39878</v>
      </c>
      <c r="B3296">
        <v>2620.15</v>
      </c>
    </row>
    <row r="3297" spans="1:2" x14ac:dyDescent="0.3">
      <c r="A3297" s="1">
        <v>39881</v>
      </c>
      <c r="B3297">
        <v>2573.15</v>
      </c>
    </row>
    <row r="3298" spans="1:2" x14ac:dyDescent="0.3">
      <c r="A3298" s="1">
        <v>39884</v>
      </c>
      <c r="B3298">
        <v>2617.4499999999998</v>
      </c>
    </row>
    <row r="3299" spans="1:2" x14ac:dyDescent="0.3">
      <c r="A3299" s="1">
        <v>39885</v>
      </c>
      <c r="B3299">
        <v>2719.25</v>
      </c>
    </row>
    <row r="3300" spans="1:2" x14ac:dyDescent="0.3">
      <c r="A3300" s="1">
        <v>39888</v>
      </c>
      <c r="B3300">
        <v>2777.25</v>
      </c>
    </row>
    <row r="3301" spans="1:2" x14ac:dyDescent="0.3">
      <c r="A3301" s="1">
        <v>39889</v>
      </c>
      <c r="B3301">
        <v>2757.45</v>
      </c>
    </row>
    <row r="3302" spans="1:2" x14ac:dyDescent="0.3">
      <c r="A3302" s="1">
        <v>39890</v>
      </c>
      <c r="B3302">
        <v>2794.7</v>
      </c>
    </row>
    <row r="3303" spans="1:2" x14ac:dyDescent="0.3">
      <c r="A3303" s="1">
        <v>39891</v>
      </c>
      <c r="B3303">
        <v>2807.15</v>
      </c>
    </row>
    <row r="3304" spans="1:2" x14ac:dyDescent="0.3">
      <c r="A3304" s="1">
        <v>39892</v>
      </c>
      <c r="B3304">
        <v>2807.05</v>
      </c>
    </row>
    <row r="3305" spans="1:2" x14ac:dyDescent="0.3">
      <c r="A3305" s="1">
        <v>39895</v>
      </c>
      <c r="B3305">
        <v>2939.9</v>
      </c>
    </row>
    <row r="3306" spans="1:2" x14ac:dyDescent="0.3">
      <c r="A3306" s="1">
        <v>39896</v>
      </c>
      <c r="B3306">
        <v>2938.7</v>
      </c>
    </row>
    <row r="3307" spans="1:2" x14ac:dyDescent="0.3">
      <c r="A3307" s="1">
        <v>39897</v>
      </c>
      <c r="B3307">
        <v>2984.35</v>
      </c>
    </row>
    <row r="3308" spans="1:2" x14ac:dyDescent="0.3">
      <c r="A3308" s="1">
        <v>39898</v>
      </c>
      <c r="B3308">
        <v>3082.25</v>
      </c>
    </row>
    <row r="3309" spans="1:2" x14ac:dyDescent="0.3">
      <c r="A3309" s="1">
        <v>39899</v>
      </c>
      <c r="B3309">
        <v>3108.65</v>
      </c>
    </row>
    <row r="3310" spans="1:2" x14ac:dyDescent="0.3">
      <c r="A3310" s="1">
        <v>39902</v>
      </c>
      <c r="B3310">
        <v>2978.15</v>
      </c>
    </row>
    <row r="3311" spans="1:2" x14ac:dyDescent="0.3">
      <c r="A3311" s="1">
        <v>39903</v>
      </c>
      <c r="B3311">
        <v>3020.95</v>
      </c>
    </row>
    <row r="3312" spans="1:2" x14ac:dyDescent="0.3">
      <c r="A3312" s="1">
        <v>39904</v>
      </c>
      <c r="B3312">
        <v>3060.35</v>
      </c>
    </row>
    <row r="3313" spans="1:2" x14ac:dyDescent="0.3">
      <c r="A3313" s="1">
        <v>39905</v>
      </c>
      <c r="B3313">
        <v>3211.05</v>
      </c>
    </row>
    <row r="3314" spans="1:2" x14ac:dyDescent="0.3">
      <c r="A3314" s="1">
        <v>39909</v>
      </c>
      <c r="B3314">
        <v>3256.6</v>
      </c>
    </row>
    <row r="3315" spans="1:2" x14ac:dyDescent="0.3">
      <c r="A3315" s="1">
        <v>39911</v>
      </c>
      <c r="B3315">
        <v>3342.95</v>
      </c>
    </row>
    <row r="3316" spans="1:2" x14ac:dyDescent="0.3">
      <c r="A3316" s="1">
        <v>39912</v>
      </c>
      <c r="B3316">
        <v>3342.05</v>
      </c>
    </row>
    <row r="3317" spans="1:2" x14ac:dyDescent="0.3">
      <c r="A3317" s="1">
        <v>39916</v>
      </c>
      <c r="B3317">
        <v>3382.6</v>
      </c>
    </row>
    <row r="3318" spans="1:2" x14ac:dyDescent="0.3">
      <c r="A3318" s="1">
        <v>39918</v>
      </c>
      <c r="B3318">
        <v>3484.15</v>
      </c>
    </row>
    <row r="3319" spans="1:2" x14ac:dyDescent="0.3">
      <c r="A3319" s="1">
        <v>39919</v>
      </c>
      <c r="B3319">
        <v>3369.5</v>
      </c>
    </row>
    <row r="3320" spans="1:2" x14ac:dyDescent="0.3">
      <c r="A3320" s="1">
        <v>39920</v>
      </c>
      <c r="B3320">
        <v>3384.4</v>
      </c>
    </row>
    <row r="3321" spans="1:2" x14ac:dyDescent="0.3">
      <c r="A3321" s="1">
        <v>39923</v>
      </c>
      <c r="B3321">
        <v>3377.1</v>
      </c>
    </row>
    <row r="3322" spans="1:2" x14ac:dyDescent="0.3">
      <c r="A3322" s="1">
        <v>39924</v>
      </c>
      <c r="B3322">
        <v>3365.3</v>
      </c>
    </row>
    <row r="3323" spans="1:2" x14ac:dyDescent="0.3">
      <c r="A3323" s="1">
        <v>39925</v>
      </c>
      <c r="B3323">
        <v>3330.3</v>
      </c>
    </row>
    <row r="3324" spans="1:2" x14ac:dyDescent="0.3">
      <c r="A3324" s="1">
        <v>39926</v>
      </c>
      <c r="B3324">
        <v>3423.7</v>
      </c>
    </row>
    <row r="3325" spans="1:2" x14ac:dyDescent="0.3">
      <c r="A3325" s="1">
        <v>39927</v>
      </c>
      <c r="B3325">
        <v>3480.75</v>
      </c>
    </row>
    <row r="3326" spans="1:2" x14ac:dyDescent="0.3">
      <c r="A3326" s="1">
        <v>39930</v>
      </c>
      <c r="B3326">
        <v>3470</v>
      </c>
    </row>
    <row r="3327" spans="1:2" x14ac:dyDescent="0.3">
      <c r="A3327" s="1">
        <v>39931</v>
      </c>
      <c r="B3327">
        <v>3362.35</v>
      </c>
    </row>
    <row r="3328" spans="1:2" x14ac:dyDescent="0.3">
      <c r="A3328" s="1">
        <v>39932</v>
      </c>
      <c r="B3328">
        <v>3473.95</v>
      </c>
    </row>
    <row r="3329" spans="1:2" x14ac:dyDescent="0.3">
      <c r="A3329" s="1">
        <v>39937</v>
      </c>
      <c r="B3329">
        <v>3654</v>
      </c>
    </row>
    <row r="3330" spans="1:2" x14ac:dyDescent="0.3">
      <c r="A3330" s="1">
        <v>39938</v>
      </c>
      <c r="B3330">
        <v>3661.9</v>
      </c>
    </row>
    <row r="3331" spans="1:2" x14ac:dyDescent="0.3">
      <c r="A3331" s="1">
        <v>39939</v>
      </c>
      <c r="B3331">
        <v>3625.05</v>
      </c>
    </row>
    <row r="3332" spans="1:2" x14ac:dyDescent="0.3">
      <c r="A3332" s="1">
        <v>39940</v>
      </c>
      <c r="B3332">
        <v>3683.9</v>
      </c>
    </row>
    <row r="3333" spans="1:2" x14ac:dyDescent="0.3">
      <c r="A3333" s="1">
        <v>39941</v>
      </c>
      <c r="B3333">
        <v>3620.7</v>
      </c>
    </row>
    <row r="3334" spans="1:2" x14ac:dyDescent="0.3">
      <c r="A3334" s="1">
        <v>39944</v>
      </c>
      <c r="B3334">
        <v>3554.6</v>
      </c>
    </row>
    <row r="3335" spans="1:2" x14ac:dyDescent="0.3">
      <c r="A3335" s="1">
        <v>39945</v>
      </c>
      <c r="B3335">
        <v>3681.1</v>
      </c>
    </row>
    <row r="3336" spans="1:2" x14ac:dyDescent="0.3">
      <c r="A3336" s="1">
        <v>39946</v>
      </c>
      <c r="B3336">
        <v>3635.25</v>
      </c>
    </row>
    <row r="3337" spans="1:2" x14ac:dyDescent="0.3">
      <c r="A3337" s="1">
        <v>39947</v>
      </c>
      <c r="B3337">
        <v>3593.45</v>
      </c>
    </row>
    <row r="3338" spans="1:2" x14ac:dyDescent="0.3">
      <c r="A3338" s="1">
        <v>39948</v>
      </c>
      <c r="B3338">
        <v>3671.65</v>
      </c>
    </row>
    <row r="3339" spans="1:2" x14ac:dyDescent="0.3">
      <c r="A3339" s="1">
        <v>39951</v>
      </c>
      <c r="B3339">
        <v>4323.1499999999996</v>
      </c>
    </row>
    <row r="3340" spans="1:2" x14ac:dyDescent="0.3">
      <c r="A3340" s="1">
        <v>39952</v>
      </c>
      <c r="B3340">
        <v>4318.45</v>
      </c>
    </row>
    <row r="3341" spans="1:2" x14ac:dyDescent="0.3">
      <c r="A3341" s="1">
        <v>39953</v>
      </c>
      <c r="B3341">
        <v>4270.3</v>
      </c>
    </row>
    <row r="3342" spans="1:2" x14ac:dyDescent="0.3">
      <c r="A3342" s="1">
        <v>39954</v>
      </c>
      <c r="B3342">
        <v>4210.8999999999996</v>
      </c>
    </row>
    <row r="3343" spans="1:2" x14ac:dyDescent="0.3">
      <c r="A3343" s="1">
        <v>39955</v>
      </c>
      <c r="B3343">
        <v>4238.5</v>
      </c>
    </row>
    <row r="3344" spans="1:2" x14ac:dyDescent="0.3">
      <c r="A3344" s="1">
        <v>39958</v>
      </c>
      <c r="B3344">
        <v>4237.55</v>
      </c>
    </row>
    <row r="3345" spans="1:2" x14ac:dyDescent="0.3">
      <c r="A3345" s="1">
        <v>39959</v>
      </c>
      <c r="B3345">
        <v>4116.7</v>
      </c>
    </row>
    <row r="3346" spans="1:2" x14ac:dyDescent="0.3">
      <c r="A3346" s="1">
        <v>39960</v>
      </c>
      <c r="B3346">
        <v>4276.05</v>
      </c>
    </row>
    <row r="3347" spans="1:2" x14ac:dyDescent="0.3">
      <c r="A3347" s="1">
        <v>39961</v>
      </c>
      <c r="B3347">
        <v>4337.1000000000004</v>
      </c>
    </row>
    <row r="3348" spans="1:2" x14ac:dyDescent="0.3">
      <c r="A3348" s="1">
        <v>39962</v>
      </c>
      <c r="B3348">
        <v>4448.95</v>
      </c>
    </row>
    <row r="3349" spans="1:2" x14ac:dyDescent="0.3">
      <c r="A3349" s="1">
        <v>39965</v>
      </c>
      <c r="B3349">
        <v>4529.8999999999996</v>
      </c>
    </row>
    <row r="3350" spans="1:2" x14ac:dyDescent="0.3">
      <c r="A3350" s="1">
        <v>39966</v>
      </c>
      <c r="B3350">
        <v>4525.25</v>
      </c>
    </row>
    <row r="3351" spans="1:2" x14ac:dyDescent="0.3">
      <c r="A3351" s="1">
        <v>39967</v>
      </c>
      <c r="B3351">
        <v>4530.7</v>
      </c>
    </row>
    <row r="3352" spans="1:2" x14ac:dyDescent="0.3">
      <c r="A3352" s="1">
        <v>39968</v>
      </c>
      <c r="B3352">
        <v>4572.6499999999996</v>
      </c>
    </row>
    <row r="3353" spans="1:2" x14ac:dyDescent="0.3">
      <c r="A3353" s="1">
        <v>39969</v>
      </c>
      <c r="B3353">
        <v>4586.8999999999996</v>
      </c>
    </row>
    <row r="3354" spans="1:2" x14ac:dyDescent="0.3">
      <c r="A3354" s="1">
        <v>39972</v>
      </c>
      <c r="B3354">
        <v>4429.8999999999996</v>
      </c>
    </row>
    <row r="3355" spans="1:2" x14ac:dyDescent="0.3">
      <c r="A3355" s="1">
        <v>39973</v>
      </c>
      <c r="B3355">
        <v>4550.95</v>
      </c>
    </row>
    <row r="3356" spans="1:2" x14ac:dyDescent="0.3">
      <c r="A3356" s="1">
        <v>39974</v>
      </c>
      <c r="B3356">
        <v>4655.25</v>
      </c>
    </row>
    <row r="3357" spans="1:2" x14ac:dyDescent="0.3">
      <c r="A3357" s="1">
        <v>39975</v>
      </c>
      <c r="B3357">
        <v>4637.7</v>
      </c>
    </row>
    <row r="3358" spans="1:2" x14ac:dyDescent="0.3">
      <c r="A3358" s="1">
        <v>39976</v>
      </c>
      <c r="B3358">
        <v>4583.3999999999996</v>
      </c>
    </row>
    <row r="3359" spans="1:2" x14ac:dyDescent="0.3">
      <c r="A3359" s="1">
        <v>39979</v>
      </c>
      <c r="B3359">
        <v>4484</v>
      </c>
    </row>
    <row r="3360" spans="1:2" x14ac:dyDescent="0.3">
      <c r="A3360" s="1">
        <v>39980</v>
      </c>
      <c r="B3360">
        <v>4517.8</v>
      </c>
    </row>
    <row r="3361" spans="1:2" x14ac:dyDescent="0.3">
      <c r="A3361" s="1">
        <v>39981</v>
      </c>
      <c r="B3361">
        <v>4356.1499999999996</v>
      </c>
    </row>
    <row r="3362" spans="1:2" x14ac:dyDescent="0.3">
      <c r="A3362" s="1">
        <v>39982</v>
      </c>
      <c r="B3362">
        <v>4251.3999999999996</v>
      </c>
    </row>
    <row r="3363" spans="1:2" x14ac:dyDescent="0.3">
      <c r="A3363" s="1">
        <v>39983</v>
      </c>
      <c r="B3363">
        <v>4313.6000000000004</v>
      </c>
    </row>
    <row r="3364" spans="1:2" x14ac:dyDescent="0.3">
      <c r="A3364" s="1">
        <v>39986</v>
      </c>
      <c r="B3364">
        <v>4235.25</v>
      </c>
    </row>
    <row r="3365" spans="1:2" x14ac:dyDescent="0.3">
      <c r="A3365" s="1">
        <v>39987</v>
      </c>
      <c r="B3365">
        <v>4247</v>
      </c>
    </row>
    <row r="3366" spans="1:2" x14ac:dyDescent="0.3">
      <c r="A3366" s="1">
        <v>39988</v>
      </c>
      <c r="B3366">
        <v>4292.95</v>
      </c>
    </row>
    <row r="3367" spans="1:2" x14ac:dyDescent="0.3">
      <c r="A3367" s="1">
        <v>39989</v>
      </c>
      <c r="B3367">
        <v>4241.8500000000004</v>
      </c>
    </row>
    <row r="3368" spans="1:2" x14ac:dyDescent="0.3">
      <c r="A3368" s="1">
        <v>39990</v>
      </c>
      <c r="B3368">
        <v>4375.5</v>
      </c>
    </row>
    <row r="3369" spans="1:2" x14ac:dyDescent="0.3">
      <c r="A3369" s="1">
        <v>39993</v>
      </c>
      <c r="B3369">
        <v>4390.95</v>
      </c>
    </row>
    <row r="3370" spans="1:2" x14ac:dyDescent="0.3">
      <c r="A3370" s="1">
        <v>39994</v>
      </c>
      <c r="B3370">
        <v>4291.1000000000004</v>
      </c>
    </row>
    <row r="3371" spans="1:2" x14ac:dyDescent="0.3">
      <c r="A3371" s="1">
        <v>39995</v>
      </c>
      <c r="B3371">
        <v>4340.8999999999996</v>
      </c>
    </row>
    <row r="3372" spans="1:2" x14ac:dyDescent="0.3">
      <c r="A3372" s="1">
        <v>39996</v>
      </c>
      <c r="B3372">
        <v>4348.8500000000004</v>
      </c>
    </row>
    <row r="3373" spans="1:2" x14ac:dyDescent="0.3">
      <c r="A3373" s="1">
        <v>39997</v>
      </c>
      <c r="B3373">
        <v>4424.25</v>
      </c>
    </row>
    <row r="3374" spans="1:2" x14ac:dyDescent="0.3">
      <c r="A3374" s="1">
        <v>40000</v>
      </c>
      <c r="B3374">
        <v>4165.7</v>
      </c>
    </row>
    <row r="3375" spans="1:2" x14ac:dyDescent="0.3">
      <c r="A3375" s="1">
        <v>40001</v>
      </c>
      <c r="B3375">
        <v>4202.1499999999996</v>
      </c>
    </row>
    <row r="3376" spans="1:2" x14ac:dyDescent="0.3">
      <c r="A3376" s="1">
        <v>40002</v>
      </c>
      <c r="B3376">
        <v>4078.9</v>
      </c>
    </row>
    <row r="3377" spans="1:2" x14ac:dyDescent="0.3">
      <c r="A3377" s="1">
        <v>40003</v>
      </c>
      <c r="B3377">
        <v>4080.95</v>
      </c>
    </row>
    <row r="3378" spans="1:2" x14ac:dyDescent="0.3">
      <c r="A3378" s="1">
        <v>40004</v>
      </c>
      <c r="B3378">
        <v>4003.9</v>
      </c>
    </row>
    <row r="3379" spans="1:2" x14ac:dyDescent="0.3">
      <c r="A3379" s="1">
        <v>40007</v>
      </c>
      <c r="B3379">
        <v>3974.05</v>
      </c>
    </row>
    <row r="3380" spans="1:2" x14ac:dyDescent="0.3">
      <c r="A3380" s="1">
        <v>40008</v>
      </c>
      <c r="B3380">
        <v>4111.3999999999996</v>
      </c>
    </row>
    <row r="3381" spans="1:2" x14ac:dyDescent="0.3">
      <c r="A3381" s="1">
        <v>40009</v>
      </c>
      <c r="B3381">
        <v>4233.5</v>
      </c>
    </row>
    <row r="3382" spans="1:2" x14ac:dyDescent="0.3">
      <c r="A3382" s="1">
        <v>40010</v>
      </c>
      <c r="B3382">
        <v>4231.3999999999996</v>
      </c>
    </row>
    <row r="3383" spans="1:2" x14ac:dyDescent="0.3">
      <c r="A3383" s="1">
        <v>40011</v>
      </c>
      <c r="B3383">
        <v>4374.95</v>
      </c>
    </row>
    <row r="3384" spans="1:2" x14ac:dyDescent="0.3">
      <c r="A3384" s="1">
        <v>40014</v>
      </c>
      <c r="B3384">
        <v>4502.25</v>
      </c>
    </row>
    <row r="3385" spans="1:2" x14ac:dyDescent="0.3">
      <c r="A3385" s="1">
        <v>40015</v>
      </c>
      <c r="B3385">
        <v>4469.1000000000004</v>
      </c>
    </row>
    <row r="3386" spans="1:2" x14ac:dyDescent="0.3">
      <c r="A3386" s="1">
        <v>40016</v>
      </c>
      <c r="B3386">
        <v>4398.8999999999996</v>
      </c>
    </row>
    <row r="3387" spans="1:2" x14ac:dyDescent="0.3">
      <c r="A3387" s="1">
        <v>40017</v>
      </c>
      <c r="B3387">
        <v>4523.75</v>
      </c>
    </row>
    <row r="3388" spans="1:2" x14ac:dyDescent="0.3">
      <c r="A3388" s="1">
        <v>40018</v>
      </c>
      <c r="B3388">
        <v>4568.55</v>
      </c>
    </row>
    <row r="3389" spans="1:2" x14ac:dyDescent="0.3">
      <c r="A3389" s="1">
        <v>40021</v>
      </c>
      <c r="B3389">
        <v>4572.3</v>
      </c>
    </row>
    <row r="3390" spans="1:2" x14ac:dyDescent="0.3">
      <c r="A3390" s="1">
        <v>40022</v>
      </c>
      <c r="B3390">
        <v>4564.1000000000004</v>
      </c>
    </row>
    <row r="3391" spans="1:2" x14ac:dyDescent="0.3">
      <c r="A3391" s="1">
        <v>40023</v>
      </c>
      <c r="B3391">
        <v>4513.5</v>
      </c>
    </row>
    <row r="3392" spans="1:2" x14ac:dyDescent="0.3">
      <c r="A3392" s="1">
        <v>40024</v>
      </c>
      <c r="B3392">
        <v>4571.45</v>
      </c>
    </row>
    <row r="3393" spans="1:2" x14ac:dyDescent="0.3">
      <c r="A3393" s="1">
        <v>40025</v>
      </c>
      <c r="B3393">
        <v>4636.45</v>
      </c>
    </row>
    <row r="3394" spans="1:2" x14ac:dyDescent="0.3">
      <c r="A3394" s="1">
        <v>40028</v>
      </c>
      <c r="B3394">
        <v>4711.3999999999996</v>
      </c>
    </row>
    <row r="3395" spans="1:2" x14ac:dyDescent="0.3">
      <c r="A3395" s="1">
        <v>40029</v>
      </c>
      <c r="B3395">
        <v>4680.5</v>
      </c>
    </row>
    <row r="3396" spans="1:2" x14ac:dyDescent="0.3">
      <c r="A3396" s="1">
        <v>40030</v>
      </c>
      <c r="B3396">
        <v>4694.1499999999996</v>
      </c>
    </row>
    <row r="3397" spans="1:2" x14ac:dyDescent="0.3">
      <c r="A3397" s="1">
        <v>40031</v>
      </c>
      <c r="B3397">
        <v>4585.5</v>
      </c>
    </row>
    <row r="3398" spans="1:2" x14ac:dyDescent="0.3">
      <c r="A3398" s="1">
        <v>40032</v>
      </c>
      <c r="B3398">
        <v>4481.3999999999996</v>
      </c>
    </row>
    <row r="3399" spans="1:2" x14ac:dyDescent="0.3">
      <c r="A3399" s="1">
        <v>40035</v>
      </c>
      <c r="B3399">
        <v>4437.6499999999996</v>
      </c>
    </row>
    <row r="3400" spans="1:2" x14ac:dyDescent="0.3">
      <c r="A3400" s="1">
        <v>40036</v>
      </c>
      <c r="B3400">
        <v>4471.3500000000004</v>
      </c>
    </row>
    <row r="3401" spans="1:2" x14ac:dyDescent="0.3">
      <c r="A3401" s="1">
        <v>40037</v>
      </c>
      <c r="B3401">
        <v>4457.5</v>
      </c>
    </row>
    <row r="3402" spans="1:2" x14ac:dyDescent="0.3">
      <c r="A3402" s="1">
        <v>40038</v>
      </c>
      <c r="B3402">
        <v>4605</v>
      </c>
    </row>
    <row r="3403" spans="1:2" x14ac:dyDescent="0.3">
      <c r="A3403" s="1">
        <v>40039</v>
      </c>
      <c r="B3403">
        <v>4580.05</v>
      </c>
    </row>
    <row r="3404" spans="1:2" x14ac:dyDescent="0.3">
      <c r="A3404" s="1">
        <v>40042</v>
      </c>
      <c r="B3404">
        <v>4387.8999999999996</v>
      </c>
    </row>
    <row r="3405" spans="1:2" x14ac:dyDescent="0.3">
      <c r="A3405" s="1">
        <v>40043</v>
      </c>
      <c r="B3405">
        <v>4458.8999999999996</v>
      </c>
    </row>
    <row r="3406" spans="1:2" x14ac:dyDescent="0.3">
      <c r="A3406" s="1">
        <v>40044</v>
      </c>
      <c r="B3406">
        <v>4394.1000000000004</v>
      </c>
    </row>
    <row r="3407" spans="1:2" x14ac:dyDescent="0.3">
      <c r="A3407" s="1">
        <v>40045</v>
      </c>
      <c r="B3407">
        <v>4453.45</v>
      </c>
    </row>
    <row r="3408" spans="1:2" x14ac:dyDescent="0.3">
      <c r="A3408" s="1">
        <v>40046</v>
      </c>
      <c r="B3408">
        <v>4528.8</v>
      </c>
    </row>
    <row r="3409" spans="1:2" x14ac:dyDescent="0.3">
      <c r="A3409" s="1">
        <v>40049</v>
      </c>
      <c r="B3409">
        <v>4642.8</v>
      </c>
    </row>
    <row r="3410" spans="1:2" x14ac:dyDescent="0.3">
      <c r="A3410" s="1">
        <v>40050</v>
      </c>
      <c r="B3410">
        <v>4659.3500000000004</v>
      </c>
    </row>
    <row r="3411" spans="1:2" x14ac:dyDescent="0.3">
      <c r="A3411" s="1">
        <v>40051</v>
      </c>
      <c r="B3411">
        <v>4680.8500000000004</v>
      </c>
    </row>
    <row r="3412" spans="1:2" x14ac:dyDescent="0.3">
      <c r="A3412" s="1">
        <v>40052</v>
      </c>
      <c r="B3412">
        <v>4688.2</v>
      </c>
    </row>
    <row r="3413" spans="1:2" x14ac:dyDescent="0.3">
      <c r="A3413" s="1">
        <v>40053</v>
      </c>
      <c r="B3413">
        <v>4732.3500000000004</v>
      </c>
    </row>
    <row r="3414" spans="1:2" x14ac:dyDescent="0.3">
      <c r="A3414" s="1">
        <v>40056</v>
      </c>
      <c r="B3414">
        <v>4662.1000000000004</v>
      </c>
    </row>
    <row r="3415" spans="1:2" x14ac:dyDescent="0.3">
      <c r="A3415" s="1">
        <v>40057</v>
      </c>
      <c r="B3415">
        <v>4625.3500000000004</v>
      </c>
    </row>
    <row r="3416" spans="1:2" x14ac:dyDescent="0.3">
      <c r="A3416" s="1">
        <v>40058</v>
      </c>
      <c r="B3416">
        <v>4608.3500000000004</v>
      </c>
    </row>
    <row r="3417" spans="1:2" x14ac:dyDescent="0.3">
      <c r="A3417" s="1">
        <v>40059</v>
      </c>
      <c r="B3417">
        <v>4593.55</v>
      </c>
    </row>
    <row r="3418" spans="1:2" x14ac:dyDescent="0.3">
      <c r="A3418" s="1">
        <v>40060</v>
      </c>
      <c r="B3418">
        <v>4680.3999999999996</v>
      </c>
    </row>
    <row r="3419" spans="1:2" x14ac:dyDescent="0.3">
      <c r="A3419" s="1">
        <v>40063</v>
      </c>
      <c r="B3419">
        <v>4782.8999999999996</v>
      </c>
    </row>
    <row r="3420" spans="1:2" x14ac:dyDescent="0.3">
      <c r="A3420" s="1">
        <v>40064</v>
      </c>
      <c r="B3420">
        <v>4805.25</v>
      </c>
    </row>
    <row r="3421" spans="1:2" x14ac:dyDescent="0.3">
      <c r="A3421" s="1">
        <v>40065</v>
      </c>
      <c r="B3421">
        <v>4814.25</v>
      </c>
    </row>
    <row r="3422" spans="1:2" x14ac:dyDescent="0.3">
      <c r="A3422" s="1">
        <v>40066</v>
      </c>
      <c r="B3422">
        <v>4819.3999999999996</v>
      </c>
    </row>
    <row r="3423" spans="1:2" x14ac:dyDescent="0.3">
      <c r="A3423" s="1">
        <v>40067</v>
      </c>
      <c r="B3423">
        <v>4829.55</v>
      </c>
    </row>
    <row r="3424" spans="1:2" x14ac:dyDescent="0.3">
      <c r="A3424" s="1">
        <v>40070</v>
      </c>
      <c r="B3424">
        <v>4808.6000000000004</v>
      </c>
    </row>
    <row r="3425" spans="1:2" x14ac:dyDescent="0.3">
      <c r="A3425" s="1">
        <v>40071</v>
      </c>
      <c r="B3425">
        <v>4892.1000000000004</v>
      </c>
    </row>
    <row r="3426" spans="1:2" x14ac:dyDescent="0.3">
      <c r="A3426" s="1">
        <v>40072</v>
      </c>
      <c r="B3426">
        <v>4958.3999999999996</v>
      </c>
    </row>
    <row r="3427" spans="1:2" x14ac:dyDescent="0.3">
      <c r="A3427" s="1">
        <v>40073</v>
      </c>
      <c r="B3427">
        <v>4965.55</v>
      </c>
    </row>
    <row r="3428" spans="1:2" x14ac:dyDescent="0.3">
      <c r="A3428" s="1">
        <v>40074</v>
      </c>
      <c r="B3428">
        <v>4976.05</v>
      </c>
    </row>
    <row r="3429" spans="1:2" x14ac:dyDescent="0.3">
      <c r="A3429" s="1">
        <v>40078</v>
      </c>
      <c r="B3429">
        <v>5020.2</v>
      </c>
    </row>
    <row r="3430" spans="1:2" x14ac:dyDescent="0.3">
      <c r="A3430" s="1">
        <v>40079</v>
      </c>
      <c r="B3430">
        <v>4969.95</v>
      </c>
    </row>
    <row r="3431" spans="1:2" x14ac:dyDescent="0.3">
      <c r="A3431" s="1">
        <v>40080</v>
      </c>
      <c r="B3431">
        <v>4986.55</v>
      </c>
    </row>
    <row r="3432" spans="1:2" x14ac:dyDescent="0.3">
      <c r="A3432" s="1">
        <v>40081</v>
      </c>
      <c r="B3432">
        <v>4958.95</v>
      </c>
    </row>
    <row r="3433" spans="1:2" x14ac:dyDescent="0.3">
      <c r="A3433" s="1">
        <v>40085</v>
      </c>
      <c r="B3433">
        <v>5006.8500000000004</v>
      </c>
    </row>
    <row r="3434" spans="1:2" x14ac:dyDescent="0.3">
      <c r="A3434" s="1">
        <v>40086</v>
      </c>
      <c r="B3434">
        <v>5083.95</v>
      </c>
    </row>
    <row r="3435" spans="1:2" x14ac:dyDescent="0.3">
      <c r="A3435" s="1">
        <v>40087</v>
      </c>
      <c r="B3435">
        <v>5083.3999999999996</v>
      </c>
    </row>
    <row r="3436" spans="1:2" x14ac:dyDescent="0.3">
      <c r="A3436" s="1">
        <v>40091</v>
      </c>
      <c r="B3436">
        <v>5003.2</v>
      </c>
    </row>
    <row r="3437" spans="1:2" x14ac:dyDescent="0.3">
      <c r="A3437" s="1">
        <v>40092</v>
      </c>
      <c r="B3437">
        <v>5027.3999999999996</v>
      </c>
    </row>
    <row r="3438" spans="1:2" x14ac:dyDescent="0.3">
      <c r="A3438" s="1">
        <v>40093</v>
      </c>
      <c r="B3438">
        <v>4985.75</v>
      </c>
    </row>
    <row r="3439" spans="1:2" x14ac:dyDescent="0.3">
      <c r="A3439" s="1">
        <v>40094</v>
      </c>
      <c r="B3439">
        <v>5002.25</v>
      </c>
    </row>
    <row r="3440" spans="1:2" x14ac:dyDescent="0.3">
      <c r="A3440" s="1">
        <v>40095</v>
      </c>
      <c r="B3440">
        <v>4945.2</v>
      </c>
    </row>
    <row r="3441" spans="1:2" x14ac:dyDescent="0.3">
      <c r="A3441" s="1">
        <v>40098</v>
      </c>
      <c r="B3441">
        <v>5054.25</v>
      </c>
    </row>
    <row r="3442" spans="1:2" x14ac:dyDescent="0.3">
      <c r="A3442" s="1">
        <v>40100</v>
      </c>
      <c r="B3442">
        <v>5118.2</v>
      </c>
    </row>
    <row r="3443" spans="1:2" x14ac:dyDescent="0.3">
      <c r="A3443" s="1">
        <v>40101</v>
      </c>
      <c r="B3443">
        <v>5108.8500000000004</v>
      </c>
    </row>
    <row r="3444" spans="1:2" x14ac:dyDescent="0.3">
      <c r="A3444" s="1">
        <v>40102</v>
      </c>
      <c r="B3444">
        <v>5142.1499999999996</v>
      </c>
    </row>
    <row r="3445" spans="1:2" x14ac:dyDescent="0.3">
      <c r="A3445" s="1">
        <v>40106</v>
      </c>
      <c r="B3445">
        <v>5114.45</v>
      </c>
    </row>
    <row r="3446" spans="1:2" x14ac:dyDescent="0.3">
      <c r="A3446" s="1">
        <v>40107</v>
      </c>
      <c r="B3446">
        <v>5063.6000000000004</v>
      </c>
    </row>
    <row r="3447" spans="1:2" x14ac:dyDescent="0.3">
      <c r="A3447" s="1">
        <v>40108</v>
      </c>
      <c r="B3447">
        <v>4988.6000000000004</v>
      </c>
    </row>
    <row r="3448" spans="1:2" x14ac:dyDescent="0.3">
      <c r="A3448" s="1">
        <v>40109</v>
      </c>
      <c r="B3448">
        <v>4997.05</v>
      </c>
    </row>
    <row r="3449" spans="1:2" x14ac:dyDescent="0.3">
      <c r="A3449" s="1">
        <v>40112</v>
      </c>
      <c r="B3449">
        <v>4970.8999999999996</v>
      </c>
    </row>
    <row r="3450" spans="1:2" x14ac:dyDescent="0.3">
      <c r="A3450" s="1">
        <v>40113</v>
      </c>
      <c r="B3450">
        <v>4846.7</v>
      </c>
    </row>
    <row r="3451" spans="1:2" x14ac:dyDescent="0.3">
      <c r="A3451" s="1">
        <v>40114</v>
      </c>
      <c r="B3451">
        <v>4826.1499999999996</v>
      </c>
    </row>
    <row r="3452" spans="1:2" x14ac:dyDescent="0.3">
      <c r="A3452" s="1">
        <v>40115</v>
      </c>
      <c r="B3452">
        <v>4750.55</v>
      </c>
    </row>
    <row r="3453" spans="1:2" x14ac:dyDescent="0.3">
      <c r="A3453" s="1">
        <v>40116</v>
      </c>
      <c r="B3453">
        <v>4711.7</v>
      </c>
    </row>
    <row r="3454" spans="1:2" x14ac:dyDescent="0.3">
      <c r="A3454" s="1">
        <v>40120</v>
      </c>
      <c r="B3454">
        <v>4563.8999999999996</v>
      </c>
    </row>
    <row r="3455" spans="1:2" x14ac:dyDescent="0.3">
      <c r="A3455" s="1">
        <v>40121</v>
      </c>
      <c r="B3455">
        <v>4710.8</v>
      </c>
    </row>
    <row r="3456" spans="1:2" x14ac:dyDescent="0.3">
      <c r="A3456" s="1">
        <v>40122</v>
      </c>
      <c r="B3456">
        <v>4765.55</v>
      </c>
    </row>
    <row r="3457" spans="1:2" x14ac:dyDescent="0.3">
      <c r="A3457" s="1">
        <v>40123</v>
      </c>
      <c r="B3457">
        <v>4796.1499999999996</v>
      </c>
    </row>
    <row r="3458" spans="1:2" x14ac:dyDescent="0.3">
      <c r="A3458" s="1">
        <v>40126</v>
      </c>
      <c r="B3458">
        <v>4898.3999999999996</v>
      </c>
    </row>
    <row r="3459" spans="1:2" x14ac:dyDescent="0.3">
      <c r="A3459" s="1">
        <v>40127</v>
      </c>
      <c r="B3459">
        <v>4881.7</v>
      </c>
    </row>
    <row r="3460" spans="1:2" x14ac:dyDescent="0.3">
      <c r="A3460" s="1">
        <v>40128</v>
      </c>
      <c r="B3460">
        <v>5003.95</v>
      </c>
    </row>
    <row r="3461" spans="1:2" x14ac:dyDescent="0.3">
      <c r="A3461" s="1">
        <v>40129</v>
      </c>
      <c r="B3461">
        <v>4952.6499999999996</v>
      </c>
    </row>
    <row r="3462" spans="1:2" x14ac:dyDescent="0.3">
      <c r="A3462" s="1">
        <v>40130</v>
      </c>
      <c r="B3462">
        <v>4998.95</v>
      </c>
    </row>
    <row r="3463" spans="1:2" x14ac:dyDescent="0.3">
      <c r="A3463" s="1">
        <v>40133</v>
      </c>
      <c r="B3463">
        <v>5058.05</v>
      </c>
    </row>
    <row r="3464" spans="1:2" x14ac:dyDescent="0.3">
      <c r="A3464" s="1">
        <v>40134</v>
      </c>
      <c r="B3464">
        <v>5062.25</v>
      </c>
    </row>
    <row r="3465" spans="1:2" x14ac:dyDescent="0.3">
      <c r="A3465" s="1">
        <v>40135</v>
      </c>
      <c r="B3465">
        <v>5054.7</v>
      </c>
    </row>
    <row r="3466" spans="1:2" x14ac:dyDescent="0.3">
      <c r="A3466" s="1">
        <v>40136</v>
      </c>
      <c r="B3466">
        <v>4989</v>
      </c>
    </row>
    <row r="3467" spans="1:2" x14ac:dyDescent="0.3">
      <c r="A3467" s="1">
        <v>40137</v>
      </c>
      <c r="B3467">
        <v>5052.45</v>
      </c>
    </row>
    <row r="3468" spans="1:2" x14ac:dyDescent="0.3">
      <c r="A3468" s="1">
        <v>40140</v>
      </c>
      <c r="B3468">
        <v>5103.55</v>
      </c>
    </row>
    <row r="3469" spans="1:2" x14ac:dyDescent="0.3">
      <c r="A3469" s="1">
        <v>40141</v>
      </c>
      <c r="B3469">
        <v>5090.55</v>
      </c>
    </row>
    <row r="3470" spans="1:2" x14ac:dyDescent="0.3">
      <c r="A3470" s="1">
        <v>40142</v>
      </c>
      <c r="B3470">
        <v>5108.1499999999996</v>
      </c>
    </row>
    <row r="3471" spans="1:2" x14ac:dyDescent="0.3">
      <c r="A3471" s="1">
        <v>40143</v>
      </c>
      <c r="B3471">
        <v>5005.55</v>
      </c>
    </row>
    <row r="3472" spans="1:2" x14ac:dyDescent="0.3">
      <c r="A3472" s="1">
        <v>40144</v>
      </c>
      <c r="B3472">
        <v>4941.75</v>
      </c>
    </row>
    <row r="3473" spans="1:2" x14ac:dyDescent="0.3">
      <c r="A3473" s="1">
        <v>40147</v>
      </c>
      <c r="B3473">
        <v>5032.7</v>
      </c>
    </row>
    <row r="3474" spans="1:2" x14ac:dyDescent="0.3">
      <c r="A3474" s="1">
        <v>40148</v>
      </c>
      <c r="B3474">
        <v>5122</v>
      </c>
    </row>
    <row r="3475" spans="1:2" x14ac:dyDescent="0.3">
      <c r="A3475" s="1">
        <v>40149</v>
      </c>
      <c r="B3475">
        <v>5123.25</v>
      </c>
    </row>
    <row r="3476" spans="1:2" x14ac:dyDescent="0.3">
      <c r="A3476" s="1">
        <v>40150</v>
      </c>
      <c r="B3476">
        <v>5131.7</v>
      </c>
    </row>
    <row r="3477" spans="1:2" x14ac:dyDescent="0.3">
      <c r="A3477" s="1">
        <v>40151</v>
      </c>
      <c r="B3477">
        <v>5108.8999999999996</v>
      </c>
    </row>
    <row r="3478" spans="1:2" x14ac:dyDescent="0.3">
      <c r="A3478" s="1">
        <v>40154</v>
      </c>
      <c r="B3478">
        <v>5066.7</v>
      </c>
    </row>
    <row r="3479" spans="1:2" x14ac:dyDescent="0.3">
      <c r="A3479" s="1">
        <v>40155</v>
      </c>
      <c r="B3479">
        <v>5147.95</v>
      </c>
    </row>
    <row r="3480" spans="1:2" x14ac:dyDescent="0.3">
      <c r="A3480" s="1">
        <v>40156</v>
      </c>
      <c r="B3480">
        <v>5112</v>
      </c>
    </row>
    <row r="3481" spans="1:2" x14ac:dyDescent="0.3">
      <c r="A3481" s="1">
        <v>40157</v>
      </c>
      <c r="B3481">
        <v>5134.6499999999996</v>
      </c>
    </row>
    <row r="3482" spans="1:2" x14ac:dyDescent="0.3">
      <c r="A3482" s="1">
        <v>40158</v>
      </c>
      <c r="B3482">
        <v>5117.3</v>
      </c>
    </row>
    <row r="3483" spans="1:2" x14ac:dyDescent="0.3">
      <c r="A3483" s="1">
        <v>40161</v>
      </c>
      <c r="B3483">
        <v>5105.7</v>
      </c>
    </row>
    <row r="3484" spans="1:2" x14ac:dyDescent="0.3">
      <c r="A3484" s="1">
        <v>40162</v>
      </c>
      <c r="B3484">
        <v>5033.05</v>
      </c>
    </row>
    <row r="3485" spans="1:2" x14ac:dyDescent="0.3">
      <c r="A3485" s="1">
        <v>40163</v>
      </c>
      <c r="B3485">
        <v>5042.05</v>
      </c>
    </row>
    <row r="3486" spans="1:2" x14ac:dyDescent="0.3">
      <c r="A3486" s="1">
        <v>40164</v>
      </c>
      <c r="B3486">
        <v>5041.75</v>
      </c>
    </row>
    <row r="3487" spans="1:2" x14ac:dyDescent="0.3">
      <c r="A3487" s="1">
        <v>40165</v>
      </c>
      <c r="B3487">
        <v>4987.7</v>
      </c>
    </row>
    <row r="3488" spans="1:2" x14ac:dyDescent="0.3">
      <c r="A3488" s="1">
        <v>40168</v>
      </c>
      <c r="B3488">
        <v>4952.6000000000004</v>
      </c>
    </row>
    <row r="3489" spans="1:2" x14ac:dyDescent="0.3">
      <c r="A3489" s="1">
        <v>40169</v>
      </c>
      <c r="B3489">
        <v>4985.8500000000004</v>
      </c>
    </row>
    <row r="3490" spans="1:2" x14ac:dyDescent="0.3">
      <c r="A3490" s="1">
        <v>40170</v>
      </c>
      <c r="B3490">
        <v>5144.6000000000004</v>
      </c>
    </row>
    <row r="3491" spans="1:2" x14ac:dyDescent="0.3">
      <c r="A3491" s="1">
        <v>40171</v>
      </c>
      <c r="B3491">
        <v>5178.3999999999996</v>
      </c>
    </row>
    <row r="3492" spans="1:2" x14ac:dyDescent="0.3">
      <c r="A3492" s="1">
        <v>40176</v>
      </c>
      <c r="B3492">
        <v>5187.95</v>
      </c>
    </row>
    <row r="3493" spans="1:2" x14ac:dyDescent="0.3">
      <c r="A3493" s="1">
        <v>40177</v>
      </c>
      <c r="B3493">
        <v>5169.45</v>
      </c>
    </row>
    <row r="3494" spans="1:2" x14ac:dyDescent="0.3">
      <c r="A3494" s="1">
        <v>40178</v>
      </c>
      <c r="B3494">
        <v>5201.05</v>
      </c>
    </row>
    <row r="3495" spans="1:2" x14ac:dyDescent="0.3">
      <c r="A3495" s="1">
        <v>40182</v>
      </c>
      <c r="B3495">
        <v>5232.2</v>
      </c>
    </row>
    <row r="3496" spans="1:2" x14ac:dyDescent="0.3">
      <c r="A3496" s="1">
        <v>40183</v>
      </c>
      <c r="B3496">
        <v>5277.9</v>
      </c>
    </row>
    <row r="3497" spans="1:2" x14ac:dyDescent="0.3">
      <c r="A3497" s="1">
        <v>40184</v>
      </c>
      <c r="B3497">
        <v>5281.8</v>
      </c>
    </row>
    <row r="3498" spans="1:2" x14ac:dyDescent="0.3">
      <c r="A3498" s="1">
        <v>40185</v>
      </c>
      <c r="B3498">
        <v>5263.1</v>
      </c>
    </row>
    <row r="3499" spans="1:2" x14ac:dyDescent="0.3">
      <c r="A3499" s="1">
        <v>40186</v>
      </c>
      <c r="B3499">
        <v>5244.75</v>
      </c>
    </row>
    <row r="3500" spans="1:2" x14ac:dyDescent="0.3">
      <c r="A3500" s="1">
        <v>40189</v>
      </c>
      <c r="B3500">
        <v>5249.4</v>
      </c>
    </row>
    <row r="3501" spans="1:2" x14ac:dyDescent="0.3">
      <c r="A3501" s="1">
        <v>40190</v>
      </c>
      <c r="B3501">
        <v>5210.3999999999996</v>
      </c>
    </row>
    <row r="3502" spans="1:2" x14ac:dyDescent="0.3">
      <c r="A3502" s="1">
        <v>40191</v>
      </c>
      <c r="B3502">
        <v>5233.95</v>
      </c>
    </row>
    <row r="3503" spans="1:2" x14ac:dyDescent="0.3">
      <c r="A3503" s="1">
        <v>40192</v>
      </c>
      <c r="B3503">
        <v>5259.9</v>
      </c>
    </row>
    <row r="3504" spans="1:2" x14ac:dyDescent="0.3">
      <c r="A3504" s="1">
        <v>40193</v>
      </c>
      <c r="B3504">
        <v>5252.2</v>
      </c>
    </row>
    <row r="3505" spans="1:2" x14ac:dyDescent="0.3">
      <c r="A3505" s="1">
        <v>40196</v>
      </c>
      <c r="B3505">
        <v>5274.85</v>
      </c>
    </row>
    <row r="3506" spans="1:2" x14ac:dyDescent="0.3">
      <c r="A3506" s="1">
        <v>40197</v>
      </c>
      <c r="B3506">
        <v>5225.6499999999996</v>
      </c>
    </row>
    <row r="3507" spans="1:2" x14ac:dyDescent="0.3">
      <c r="A3507" s="1">
        <v>40198</v>
      </c>
      <c r="B3507">
        <v>5221.7</v>
      </c>
    </row>
    <row r="3508" spans="1:2" x14ac:dyDescent="0.3">
      <c r="A3508" s="1">
        <v>40199</v>
      </c>
      <c r="B3508">
        <v>5094.1499999999996</v>
      </c>
    </row>
    <row r="3509" spans="1:2" x14ac:dyDescent="0.3">
      <c r="A3509" s="1">
        <v>40200</v>
      </c>
      <c r="B3509">
        <v>5036</v>
      </c>
    </row>
    <row r="3510" spans="1:2" x14ac:dyDescent="0.3">
      <c r="A3510" s="1">
        <v>40203</v>
      </c>
      <c r="B3510">
        <v>5007.8999999999996</v>
      </c>
    </row>
    <row r="3511" spans="1:2" x14ac:dyDescent="0.3">
      <c r="A3511" s="1">
        <v>40205</v>
      </c>
      <c r="B3511">
        <v>4853.1000000000004</v>
      </c>
    </row>
    <row r="3512" spans="1:2" x14ac:dyDescent="0.3">
      <c r="A3512" s="1">
        <v>40206</v>
      </c>
      <c r="B3512">
        <v>4867.25</v>
      </c>
    </row>
    <row r="3513" spans="1:2" x14ac:dyDescent="0.3">
      <c r="A3513" s="1">
        <v>40207</v>
      </c>
      <c r="B3513">
        <v>4882.05</v>
      </c>
    </row>
    <row r="3514" spans="1:2" x14ac:dyDescent="0.3">
      <c r="A3514" s="1">
        <v>40210</v>
      </c>
      <c r="B3514">
        <v>4899.7</v>
      </c>
    </row>
    <row r="3515" spans="1:2" x14ac:dyDescent="0.3">
      <c r="A3515" s="1">
        <v>40211</v>
      </c>
      <c r="B3515">
        <v>4830.1000000000004</v>
      </c>
    </row>
    <row r="3516" spans="1:2" x14ac:dyDescent="0.3">
      <c r="A3516" s="1">
        <v>40212</v>
      </c>
      <c r="B3516">
        <v>4931.8500000000004</v>
      </c>
    </row>
    <row r="3517" spans="1:2" x14ac:dyDescent="0.3">
      <c r="A3517" s="1">
        <v>40213</v>
      </c>
      <c r="B3517">
        <v>4845.3500000000004</v>
      </c>
    </row>
    <row r="3518" spans="1:2" x14ac:dyDescent="0.3">
      <c r="A3518" s="1">
        <v>40214</v>
      </c>
      <c r="B3518">
        <v>4718.6499999999996</v>
      </c>
    </row>
    <row r="3519" spans="1:2" x14ac:dyDescent="0.3">
      <c r="A3519" s="1">
        <v>40217</v>
      </c>
      <c r="B3519">
        <v>4760.3999999999996</v>
      </c>
    </row>
    <row r="3520" spans="1:2" x14ac:dyDescent="0.3">
      <c r="A3520" s="1">
        <v>40218</v>
      </c>
      <c r="B3520">
        <v>4792.6499999999996</v>
      </c>
    </row>
    <row r="3521" spans="1:2" x14ac:dyDescent="0.3">
      <c r="A3521" s="1">
        <v>40219</v>
      </c>
      <c r="B3521">
        <v>4757.2</v>
      </c>
    </row>
    <row r="3522" spans="1:2" x14ac:dyDescent="0.3">
      <c r="A3522" s="1">
        <v>40220</v>
      </c>
      <c r="B3522">
        <v>4826.8500000000004</v>
      </c>
    </row>
    <row r="3523" spans="1:2" x14ac:dyDescent="0.3">
      <c r="A3523" s="1">
        <v>40224</v>
      </c>
      <c r="B3523">
        <v>4801.95</v>
      </c>
    </row>
    <row r="3524" spans="1:2" x14ac:dyDescent="0.3">
      <c r="A3524" s="1">
        <v>40225</v>
      </c>
      <c r="B3524">
        <v>4855.75</v>
      </c>
    </row>
    <row r="3525" spans="1:2" x14ac:dyDescent="0.3">
      <c r="A3525" s="1">
        <v>40226</v>
      </c>
      <c r="B3525">
        <v>4914</v>
      </c>
    </row>
    <row r="3526" spans="1:2" x14ac:dyDescent="0.3">
      <c r="A3526" s="1">
        <v>40227</v>
      </c>
      <c r="B3526">
        <v>4887.75</v>
      </c>
    </row>
    <row r="3527" spans="1:2" x14ac:dyDescent="0.3">
      <c r="A3527" s="1">
        <v>40228</v>
      </c>
      <c r="B3527">
        <v>4844.8999999999996</v>
      </c>
    </row>
    <row r="3528" spans="1:2" x14ac:dyDescent="0.3">
      <c r="A3528" s="1">
        <v>40231</v>
      </c>
      <c r="B3528">
        <v>4856.3999999999996</v>
      </c>
    </row>
    <row r="3529" spans="1:2" x14ac:dyDescent="0.3">
      <c r="A3529" s="1">
        <v>40232</v>
      </c>
      <c r="B3529">
        <v>4870.05</v>
      </c>
    </row>
    <row r="3530" spans="1:2" x14ac:dyDescent="0.3">
      <c r="A3530" s="1">
        <v>40233</v>
      </c>
      <c r="B3530">
        <v>4858.6000000000004</v>
      </c>
    </row>
    <row r="3531" spans="1:2" x14ac:dyDescent="0.3">
      <c r="A3531" s="1">
        <v>40234</v>
      </c>
      <c r="B3531">
        <v>4859.75</v>
      </c>
    </row>
    <row r="3532" spans="1:2" x14ac:dyDescent="0.3">
      <c r="A3532" s="1">
        <v>40235</v>
      </c>
      <c r="B3532">
        <v>4922.3</v>
      </c>
    </row>
    <row r="3533" spans="1:2" x14ac:dyDescent="0.3">
      <c r="A3533" s="1">
        <v>40239</v>
      </c>
      <c r="B3533">
        <v>5017</v>
      </c>
    </row>
    <row r="3534" spans="1:2" x14ac:dyDescent="0.3">
      <c r="A3534" s="1">
        <v>40240</v>
      </c>
      <c r="B3534">
        <v>5088.1000000000004</v>
      </c>
    </row>
    <row r="3535" spans="1:2" x14ac:dyDescent="0.3">
      <c r="A3535" s="1">
        <v>40241</v>
      </c>
      <c r="B3535">
        <v>5080.25</v>
      </c>
    </row>
    <row r="3536" spans="1:2" x14ac:dyDescent="0.3">
      <c r="A3536" s="1">
        <v>40242</v>
      </c>
      <c r="B3536">
        <v>5088.7</v>
      </c>
    </row>
    <row r="3537" spans="1:2" x14ac:dyDescent="0.3">
      <c r="A3537" s="1">
        <v>40245</v>
      </c>
      <c r="B3537">
        <v>5124</v>
      </c>
    </row>
    <row r="3538" spans="1:2" x14ac:dyDescent="0.3">
      <c r="A3538" s="1">
        <v>40246</v>
      </c>
      <c r="B3538">
        <v>5101.5</v>
      </c>
    </row>
    <row r="3539" spans="1:2" x14ac:dyDescent="0.3">
      <c r="A3539" s="1">
        <v>40247</v>
      </c>
      <c r="B3539">
        <v>5116.25</v>
      </c>
    </row>
    <row r="3540" spans="1:2" x14ac:dyDescent="0.3">
      <c r="A3540" s="1">
        <v>40248</v>
      </c>
      <c r="B3540">
        <v>5133.3999999999996</v>
      </c>
    </row>
    <row r="3541" spans="1:2" x14ac:dyDescent="0.3">
      <c r="A3541" s="1">
        <v>40249</v>
      </c>
      <c r="B3541">
        <v>5137</v>
      </c>
    </row>
    <row r="3542" spans="1:2" x14ac:dyDescent="0.3">
      <c r="A3542" s="1">
        <v>40252</v>
      </c>
      <c r="B3542">
        <v>5128.8999999999996</v>
      </c>
    </row>
    <row r="3543" spans="1:2" x14ac:dyDescent="0.3">
      <c r="A3543" s="1">
        <v>40253</v>
      </c>
      <c r="B3543">
        <v>5198.1000000000004</v>
      </c>
    </row>
    <row r="3544" spans="1:2" x14ac:dyDescent="0.3">
      <c r="A3544" s="1">
        <v>40254</v>
      </c>
      <c r="B3544">
        <v>5231.8999999999996</v>
      </c>
    </row>
    <row r="3545" spans="1:2" x14ac:dyDescent="0.3">
      <c r="A3545" s="1">
        <v>40255</v>
      </c>
      <c r="B3545">
        <v>5245.9</v>
      </c>
    </row>
    <row r="3546" spans="1:2" x14ac:dyDescent="0.3">
      <c r="A3546" s="1">
        <v>40256</v>
      </c>
      <c r="B3546">
        <v>5262.8</v>
      </c>
    </row>
    <row r="3547" spans="1:2" x14ac:dyDescent="0.3">
      <c r="A3547" s="1">
        <v>40259</v>
      </c>
      <c r="B3547">
        <v>5205.2</v>
      </c>
    </row>
    <row r="3548" spans="1:2" x14ac:dyDescent="0.3">
      <c r="A3548" s="1">
        <v>40260</v>
      </c>
      <c r="B3548">
        <v>5225.3</v>
      </c>
    </row>
    <row r="3549" spans="1:2" x14ac:dyDescent="0.3">
      <c r="A3549" s="1">
        <v>40262</v>
      </c>
      <c r="B3549">
        <v>5260.4</v>
      </c>
    </row>
    <row r="3550" spans="1:2" x14ac:dyDescent="0.3">
      <c r="A3550" s="1">
        <v>40263</v>
      </c>
      <c r="B3550">
        <v>5282</v>
      </c>
    </row>
    <row r="3551" spans="1:2" x14ac:dyDescent="0.3">
      <c r="A3551" s="1">
        <v>40266</v>
      </c>
      <c r="B3551">
        <v>5302.85</v>
      </c>
    </row>
    <row r="3552" spans="1:2" x14ac:dyDescent="0.3">
      <c r="A3552" s="1">
        <v>40267</v>
      </c>
      <c r="B3552">
        <v>5262.45</v>
      </c>
    </row>
    <row r="3553" spans="1:2" x14ac:dyDescent="0.3">
      <c r="A3553" s="1">
        <v>40268</v>
      </c>
      <c r="B3553">
        <v>5249.1</v>
      </c>
    </row>
    <row r="3554" spans="1:2" x14ac:dyDescent="0.3">
      <c r="A3554" s="1">
        <v>40269</v>
      </c>
      <c r="B3554">
        <v>5290.5</v>
      </c>
    </row>
    <row r="3555" spans="1:2" x14ac:dyDescent="0.3">
      <c r="A3555" s="1">
        <v>40273</v>
      </c>
      <c r="B3555">
        <v>5368.4</v>
      </c>
    </row>
    <row r="3556" spans="1:2" x14ac:dyDescent="0.3">
      <c r="A3556" s="1">
        <v>40274</v>
      </c>
      <c r="B3556">
        <v>5366</v>
      </c>
    </row>
    <row r="3557" spans="1:2" x14ac:dyDescent="0.3">
      <c r="A3557" s="1">
        <v>40275</v>
      </c>
      <c r="B3557">
        <v>5374.65</v>
      </c>
    </row>
    <row r="3558" spans="1:2" x14ac:dyDescent="0.3">
      <c r="A3558" s="1">
        <v>40276</v>
      </c>
      <c r="B3558">
        <v>5304.45</v>
      </c>
    </row>
    <row r="3559" spans="1:2" x14ac:dyDescent="0.3">
      <c r="A3559" s="1">
        <v>40277</v>
      </c>
      <c r="B3559">
        <v>5361.75</v>
      </c>
    </row>
    <row r="3560" spans="1:2" x14ac:dyDescent="0.3">
      <c r="A3560" s="1">
        <v>40280</v>
      </c>
      <c r="B3560">
        <v>5339.7</v>
      </c>
    </row>
    <row r="3561" spans="1:2" x14ac:dyDescent="0.3">
      <c r="A3561" s="1">
        <v>40281</v>
      </c>
      <c r="B3561">
        <v>5322.95</v>
      </c>
    </row>
    <row r="3562" spans="1:2" x14ac:dyDescent="0.3">
      <c r="A3562" s="1">
        <v>40283</v>
      </c>
      <c r="B3562">
        <v>5273.6</v>
      </c>
    </row>
    <row r="3563" spans="1:2" x14ac:dyDescent="0.3">
      <c r="A3563" s="1">
        <v>40284</v>
      </c>
      <c r="B3563">
        <v>5262.6</v>
      </c>
    </row>
    <row r="3564" spans="1:2" x14ac:dyDescent="0.3">
      <c r="A3564" s="1">
        <v>40287</v>
      </c>
      <c r="B3564">
        <v>5203.6499999999996</v>
      </c>
    </row>
    <row r="3565" spans="1:2" x14ac:dyDescent="0.3">
      <c r="A3565" s="1">
        <v>40288</v>
      </c>
      <c r="B3565">
        <v>5230.1000000000004</v>
      </c>
    </row>
    <row r="3566" spans="1:2" x14ac:dyDescent="0.3">
      <c r="A3566" s="1">
        <v>40289</v>
      </c>
      <c r="B3566">
        <v>5244.9</v>
      </c>
    </row>
    <row r="3567" spans="1:2" x14ac:dyDescent="0.3">
      <c r="A3567" s="1">
        <v>40290</v>
      </c>
      <c r="B3567">
        <v>5269.35</v>
      </c>
    </row>
    <row r="3568" spans="1:2" x14ac:dyDescent="0.3">
      <c r="A3568" s="1">
        <v>40291</v>
      </c>
      <c r="B3568">
        <v>5304.1</v>
      </c>
    </row>
    <row r="3569" spans="1:2" x14ac:dyDescent="0.3">
      <c r="A3569" s="1">
        <v>40294</v>
      </c>
      <c r="B3569">
        <v>5322.45</v>
      </c>
    </row>
    <row r="3570" spans="1:2" x14ac:dyDescent="0.3">
      <c r="A3570" s="1">
        <v>40295</v>
      </c>
      <c r="B3570">
        <v>5308.35</v>
      </c>
    </row>
    <row r="3571" spans="1:2" x14ac:dyDescent="0.3">
      <c r="A3571" s="1">
        <v>40296</v>
      </c>
      <c r="B3571">
        <v>5215.45</v>
      </c>
    </row>
    <row r="3572" spans="1:2" x14ac:dyDescent="0.3">
      <c r="A3572" s="1">
        <v>40297</v>
      </c>
      <c r="B3572">
        <v>5254.15</v>
      </c>
    </row>
    <row r="3573" spans="1:2" x14ac:dyDescent="0.3">
      <c r="A3573" s="1">
        <v>40298</v>
      </c>
      <c r="B3573">
        <v>5278</v>
      </c>
    </row>
    <row r="3574" spans="1:2" x14ac:dyDescent="0.3">
      <c r="A3574" s="1">
        <v>40301</v>
      </c>
      <c r="B3574">
        <v>5222.75</v>
      </c>
    </row>
    <row r="3575" spans="1:2" x14ac:dyDescent="0.3">
      <c r="A3575" s="1">
        <v>40302</v>
      </c>
      <c r="B3575">
        <v>5148.5</v>
      </c>
    </row>
    <row r="3576" spans="1:2" x14ac:dyDescent="0.3">
      <c r="A3576" s="1">
        <v>40303</v>
      </c>
      <c r="B3576">
        <v>5124.8999999999996</v>
      </c>
    </row>
    <row r="3577" spans="1:2" x14ac:dyDescent="0.3">
      <c r="A3577" s="1">
        <v>40304</v>
      </c>
      <c r="B3577">
        <v>5090.8500000000004</v>
      </c>
    </row>
    <row r="3578" spans="1:2" x14ac:dyDescent="0.3">
      <c r="A3578" s="1">
        <v>40305</v>
      </c>
      <c r="B3578">
        <v>5018.05</v>
      </c>
    </row>
    <row r="3579" spans="1:2" x14ac:dyDescent="0.3">
      <c r="A3579" s="1">
        <v>40308</v>
      </c>
      <c r="B3579">
        <v>5193.6000000000004</v>
      </c>
    </row>
    <row r="3580" spans="1:2" x14ac:dyDescent="0.3">
      <c r="A3580" s="1">
        <v>40309</v>
      </c>
      <c r="B3580">
        <v>5136.1499999999996</v>
      </c>
    </row>
    <row r="3581" spans="1:2" x14ac:dyDescent="0.3">
      <c r="A3581" s="1">
        <v>40310</v>
      </c>
      <c r="B3581">
        <v>5156.6499999999996</v>
      </c>
    </row>
    <row r="3582" spans="1:2" x14ac:dyDescent="0.3">
      <c r="A3582" s="1">
        <v>40311</v>
      </c>
      <c r="B3582">
        <v>5178.8999999999996</v>
      </c>
    </row>
    <row r="3583" spans="1:2" x14ac:dyDescent="0.3">
      <c r="A3583" s="1">
        <v>40312</v>
      </c>
      <c r="B3583">
        <v>5093.5</v>
      </c>
    </row>
    <row r="3584" spans="1:2" x14ac:dyDescent="0.3">
      <c r="A3584" s="1">
        <v>40315</v>
      </c>
      <c r="B3584">
        <v>5059.8999999999996</v>
      </c>
    </row>
    <row r="3585" spans="1:2" x14ac:dyDescent="0.3">
      <c r="A3585" s="1">
        <v>40316</v>
      </c>
      <c r="B3585">
        <v>5066.2</v>
      </c>
    </row>
    <row r="3586" spans="1:2" x14ac:dyDescent="0.3">
      <c r="A3586" s="1">
        <v>40317</v>
      </c>
      <c r="B3586">
        <v>4919.6499999999996</v>
      </c>
    </row>
    <row r="3587" spans="1:2" x14ac:dyDescent="0.3">
      <c r="A3587" s="1">
        <v>40318</v>
      </c>
      <c r="B3587">
        <v>4947.6000000000004</v>
      </c>
    </row>
    <row r="3588" spans="1:2" x14ac:dyDescent="0.3">
      <c r="A3588" s="1">
        <v>40319</v>
      </c>
      <c r="B3588">
        <v>4931.1499999999996</v>
      </c>
    </row>
    <row r="3589" spans="1:2" x14ac:dyDescent="0.3">
      <c r="A3589" s="1">
        <v>40322</v>
      </c>
      <c r="B3589">
        <v>4943.95</v>
      </c>
    </row>
    <row r="3590" spans="1:2" x14ac:dyDescent="0.3">
      <c r="A3590" s="1">
        <v>40323</v>
      </c>
      <c r="B3590">
        <v>4806.75</v>
      </c>
    </row>
    <row r="3591" spans="1:2" x14ac:dyDescent="0.3">
      <c r="A3591" s="1">
        <v>40324</v>
      </c>
      <c r="B3591">
        <v>4917.3999999999996</v>
      </c>
    </row>
    <row r="3592" spans="1:2" x14ac:dyDescent="0.3">
      <c r="A3592" s="1">
        <v>40325</v>
      </c>
      <c r="B3592">
        <v>5003.1000000000004</v>
      </c>
    </row>
    <row r="3593" spans="1:2" x14ac:dyDescent="0.3">
      <c r="A3593" s="1">
        <v>40326</v>
      </c>
      <c r="B3593">
        <v>5066.55</v>
      </c>
    </row>
    <row r="3594" spans="1:2" x14ac:dyDescent="0.3">
      <c r="A3594" s="1">
        <v>40329</v>
      </c>
      <c r="B3594">
        <v>5086.3</v>
      </c>
    </row>
    <row r="3595" spans="1:2" x14ac:dyDescent="0.3">
      <c r="A3595" s="1">
        <v>40330</v>
      </c>
      <c r="B3595">
        <v>4970.2</v>
      </c>
    </row>
    <row r="3596" spans="1:2" x14ac:dyDescent="0.3">
      <c r="A3596" s="1">
        <v>40331</v>
      </c>
      <c r="B3596">
        <v>5019.8500000000004</v>
      </c>
    </row>
    <row r="3597" spans="1:2" x14ac:dyDescent="0.3">
      <c r="A3597" s="1">
        <v>40332</v>
      </c>
      <c r="B3597">
        <v>5110.5</v>
      </c>
    </row>
    <row r="3598" spans="1:2" x14ac:dyDescent="0.3">
      <c r="A3598" s="1">
        <v>40333</v>
      </c>
      <c r="B3598">
        <v>5135.5</v>
      </c>
    </row>
    <row r="3599" spans="1:2" x14ac:dyDescent="0.3">
      <c r="A3599" s="1">
        <v>40336</v>
      </c>
      <c r="B3599">
        <v>5034</v>
      </c>
    </row>
    <row r="3600" spans="1:2" x14ac:dyDescent="0.3">
      <c r="A3600" s="1">
        <v>40337</v>
      </c>
      <c r="B3600">
        <v>4987.1000000000004</v>
      </c>
    </row>
    <row r="3601" spans="1:2" x14ac:dyDescent="0.3">
      <c r="A3601" s="1">
        <v>40338</v>
      </c>
      <c r="B3601">
        <v>5000.3</v>
      </c>
    </row>
    <row r="3602" spans="1:2" x14ac:dyDescent="0.3">
      <c r="A3602" s="1">
        <v>40339</v>
      </c>
      <c r="B3602">
        <v>5078.6000000000004</v>
      </c>
    </row>
    <row r="3603" spans="1:2" x14ac:dyDescent="0.3">
      <c r="A3603" s="1">
        <v>40340</v>
      </c>
      <c r="B3603">
        <v>5119.3500000000004</v>
      </c>
    </row>
    <row r="3604" spans="1:2" x14ac:dyDescent="0.3">
      <c r="A3604" s="1">
        <v>40343</v>
      </c>
      <c r="B3604">
        <v>5197.7</v>
      </c>
    </row>
    <row r="3605" spans="1:2" x14ac:dyDescent="0.3">
      <c r="A3605" s="1">
        <v>40344</v>
      </c>
      <c r="B3605">
        <v>5222.3500000000004</v>
      </c>
    </row>
    <row r="3606" spans="1:2" x14ac:dyDescent="0.3">
      <c r="A3606" s="1">
        <v>40345</v>
      </c>
      <c r="B3606">
        <v>5233.3500000000004</v>
      </c>
    </row>
    <row r="3607" spans="1:2" x14ac:dyDescent="0.3">
      <c r="A3607" s="1">
        <v>40346</v>
      </c>
      <c r="B3607">
        <v>5274.85</v>
      </c>
    </row>
    <row r="3608" spans="1:2" x14ac:dyDescent="0.3">
      <c r="A3608" s="1">
        <v>40347</v>
      </c>
      <c r="B3608">
        <v>5262.6</v>
      </c>
    </row>
    <row r="3609" spans="1:2" x14ac:dyDescent="0.3">
      <c r="A3609" s="1">
        <v>40350</v>
      </c>
      <c r="B3609">
        <v>5353.3</v>
      </c>
    </row>
    <row r="3610" spans="1:2" x14ac:dyDescent="0.3">
      <c r="A3610" s="1">
        <v>40351</v>
      </c>
      <c r="B3610">
        <v>5316.55</v>
      </c>
    </row>
    <row r="3611" spans="1:2" x14ac:dyDescent="0.3">
      <c r="A3611" s="1">
        <v>40352</v>
      </c>
      <c r="B3611">
        <v>5323.15</v>
      </c>
    </row>
    <row r="3612" spans="1:2" x14ac:dyDescent="0.3">
      <c r="A3612" s="1">
        <v>40353</v>
      </c>
      <c r="B3612">
        <v>5320.6</v>
      </c>
    </row>
    <row r="3613" spans="1:2" x14ac:dyDescent="0.3">
      <c r="A3613" s="1">
        <v>40354</v>
      </c>
      <c r="B3613">
        <v>5269.05</v>
      </c>
    </row>
    <row r="3614" spans="1:2" x14ac:dyDescent="0.3">
      <c r="A3614" s="1">
        <v>40357</v>
      </c>
      <c r="B3614">
        <v>5333.5</v>
      </c>
    </row>
    <row r="3615" spans="1:2" x14ac:dyDescent="0.3">
      <c r="A3615" s="1">
        <v>40358</v>
      </c>
      <c r="B3615">
        <v>5256.15</v>
      </c>
    </row>
    <row r="3616" spans="1:2" x14ac:dyDescent="0.3">
      <c r="A3616" s="1">
        <v>40359</v>
      </c>
      <c r="B3616">
        <v>5312.5</v>
      </c>
    </row>
    <row r="3617" spans="1:2" x14ac:dyDescent="0.3">
      <c r="A3617" s="1">
        <v>40360</v>
      </c>
      <c r="B3617">
        <v>5251.4</v>
      </c>
    </row>
    <row r="3618" spans="1:2" x14ac:dyDescent="0.3">
      <c r="A3618" s="1">
        <v>40361</v>
      </c>
      <c r="B3618">
        <v>5237.1000000000004</v>
      </c>
    </row>
    <row r="3619" spans="1:2" x14ac:dyDescent="0.3">
      <c r="A3619" s="1">
        <v>40364</v>
      </c>
      <c r="B3619">
        <v>5235.8999999999996</v>
      </c>
    </row>
    <row r="3620" spans="1:2" x14ac:dyDescent="0.3">
      <c r="A3620" s="1">
        <v>40365</v>
      </c>
      <c r="B3620">
        <v>5289.05</v>
      </c>
    </row>
    <row r="3621" spans="1:2" x14ac:dyDescent="0.3">
      <c r="A3621" s="1">
        <v>40366</v>
      </c>
      <c r="B3621">
        <v>5241.1000000000004</v>
      </c>
    </row>
    <row r="3622" spans="1:2" x14ac:dyDescent="0.3">
      <c r="A3622" s="1">
        <v>40367</v>
      </c>
      <c r="B3622">
        <v>5296.85</v>
      </c>
    </row>
    <row r="3623" spans="1:2" x14ac:dyDescent="0.3">
      <c r="A3623" s="1">
        <v>40368</v>
      </c>
      <c r="B3623">
        <v>5352.45</v>
      </c>
    </row>
    <row r="3624" spans="1:2" x14ac:dyDescent="0.3">
      <c r="A3624" s="1">
        <v>40371</v>
      </c>
      <c r="B3624">
        <v>5383</v>
      </c>
    </row>
    <row r="3625" spans="1:2" x14ac:dyDescent="0.3">
      <c r="A3625" s="1">
        <v>40372</v>
      </c>
      <c r="B3625">
        <v>5400.65</v>
      </c>
    </row>
    <row r="3626" spans="1:2" x14ac:dyDescent="0.3">
      <c r="A3626" s="1">
        <v>40373</v>
      </c>
      <c r="B3626">
        <v>5386.15</v>
      </c>
    </row>
    <row r="3627" spans="1:2" x14ac:dyDescent="0.3">
      <c r="A3627" s="1">
        <v>40374</v>
      </c>
      <c r="B3627">
        <v>5378.75</v>
      </c>
    </row>
    <row r="3628" spans="1:2" x14ac:dyDescent="0.3">
      <c r="A3628" s="1">
        <v>40375</v>
      </c>
      <c r="B3628">
        <v>5393.9</v>
      </c>
    </row>
    <row r="3629" spans="1:2" x14ac:dyDescent="0.3">
      <c r="A3629" s="1">
        <v>40378</v>
      </c>
      <c r="B3629">
        <v>5386.45</v>
      </c>
    </row>
    <row r="3630" spans="1:2" x14ac:dyDescent="0.3">
      <c r="A3630" s="1">
        <v>40379</v>
      </c>
      <c r="B3630">
        <v>5368</v>
      </c>
    </row>
    <row r="3631" spans="1:2" x14ac:dyDescent="0.3">
      <c r="A3631" s="1">
        <v>40380</v>
      </c>
      <c r="B3631">
        <v>5399.35</v>
      </c>
    </row>
    <row r="3632" spans="1:2" x14ac:dyDescent="0.3">
      <c r="A3632" s="1">
        <v>40381</v>
      </c>
      <c r="B3632">
        <v>5441.95</v>
      </c>
    </row>
    <row r="3633" spans="1:2" x14ac:dyDescent="0.3">
      <c r="A3633" s="1">
        <v>40382</v>
      </c>
      <c r="B3633">
        <v>5449.1</v>
      </c>
    </row>
    <row r="3634" spans="1:2" x14ac:dyDescent="0.3">
      <c r="A3634" s="1">
        <v>40385</v>
      </c>
      <c r="B3634">
        <v>5418.6</v>
      </c>
    </row>
    <row r="3635" spans="1:2" x14ac:dyDescent="0.3">
      <c r="A3635" s="1">
        <v>40386</v>
      </c>
      <c r="B3635">
        <v>5430.6</v>
      </c>
    </row>
    <row r="3636" spans="1:2" x14ac:dyDescent="0.3">
      <c r="A3636" s="1">
        <v>40387</v>
      </c>
      <c r="B3636">
        <v>5397.55</v>
      </c>
    </row>
    <row r="3637" spans="1:2" x14ac:dyDescent="0.3">
      <c r="A3637" s="1">
        <v>40388</v>
      </c>
      <c r="B3637">
        <v>5408.9</v>
      </c>
    </row>
    <row r="3638" spans="1:2" x14ac:dyDescent="0.3">
      <c r="A3638" s="1">
        <v>40389</v>
      </c>
      <c r="B3638">
        <v>5367.6</v>
      </c>
    </row>
    <row r="3639" spans="1:2" x14ac:dyDescent="0.3">
      <c r="A3639" s="1">
        <v>40392</v>
      </c>
      <c r="B3639">
        <v>5431.65</v>
      </c>
    </row>
    <row r="3640" spans="1:2" x14ac:dyDescent="0.3">
      <c r="A3640" s="1">
        <v>40393</v>
      </c>
      <c r="B3640">
        <v>5439.55</v>
      </c>
    </row>
    <row r="3641" spans="1:2" x14ac:dyDescent="0.3">
      <c r="A3641" s="1">
        <v>40394</v>
      </c>
      <c r="B3641">
        <v>5467.85</v>
      </c>
    </row>
    <row r="3642" spans="1:2" x14ac:dyDescent="0.3">
      <c r="A3642" s="1">
        <v>40395</v>
      </c>
      <c r="B3642">
        <v>5447.1</v>
      </c>
    </row>
    <row r="3643" spans="1:2" x14ac:dyDescent="0.3">
      <c r="A3643" s="1">
        <v>40396</v>
      </c>
      <c r="B3643">
        <v>5439.25</v>
      </c>
    </row>
    <row r="3644" spans="1:2" x14ac:dyDescent="0.3">
      <c r="A3644" s="1">
        <v>40399</v>
      </c>
      <c r="B3644">
        <v>5486.15</v>
      </c>
    </row>
    <row r="3645" spans="1:2" x14ac:dyDescent="0.3">
      <c r="A3645" s="1">
        <v>40400</v>
      </c>
      <c r="B3645">
        <v>5460.7</v>
      </c>
    </row>
    <row r="3646" spans="1:2" x14ac:dyDescent="0.3">
      <c r="A3646" s="1">
        <v>40401</v>
      </c>
      <c r="B3646">
        <v>5420.6</v>
      </c>
    </row>
    <row r="3647" spans="1:2" x14ac:dyDescent="0.3">
      <c r="A3647" s="1">
        <v>40402</v>
      </c>
      <c r="B3647">
        <v>5416.45</v>
      </c>
    </row>
    <row r="3648" spans="1:2" x14ac:dyDescent="0.3">
      <c r="A3648" s="1">
        <v>40403</v>
      </c>
      <c r="B3648">
        <v>5452.1</v>
      </c>
    </row>
    <row r="3649" spans="1:2" x14ac:dyDescent="0.3">
      <c r="A3649" s="1">
        <v>40406</v>
      </c>
      <c r="B3649">
        <v>5418.3</v>
      </c>
    </row>
    <row r="3650" spans="1:2" x14ac:dyDescent="0.3">
      <c r="A3650" s="1">
        <v>40407</v>
      </c>
      <c r="B3650">
        <v>5414.15</v>
      </c>
    </row>
    <row r="3651" spans="1:2" x14ac:dyDescent="0.3">
      <c r="A3651" s="1">
        <v>40408</v>
      </c>
      <c r="B3651">
        <v>5479.15</v>
      </c>
    </row>
    <row r="3652" spans="1:2" x14ac:dyDescent="0.3">
      <c r="A3652" s="1">
        <v>40409</v>
      </c>
      <c r="B3652">
        <v>5540.2</v>
      </c>
    </row>
    <row r="3653" spans="1:2" x14ac:dyDescent="0.3">
      <c r="A3653" s="1">
        <v>40410</v>
      </c>
      <c r="B3653">
        <v>5530.65</v>
      </c>
    </row>
    <row r="3654" spans="1:2" x14ac:dyDescent="0.3">
      <c r="A3654" s="1">
        <v>40413</v>
      </c>
      <c r="B3654">
        <v>5543.5</v>
      </c>
    </row>
    <row r="3655" spans="1:2" x14ac:dyDescent="0.3">
      <c r="A3655" s="1">
        <v>40414</v>
      </c>
      <c r="B3655">
        <v>5505.1</v>
      </c>
    </row>
    <row r="3656" spans="1:2" x14ac:dyDescent="0.3">
      <c r="A3656" s="1">
        <v>40415</v>
      </c>
      <c r="B3656">
        <v>5462.35</v>
      </c>
    </row>
    <row r="3657" spans="1:2" x14ac:dyDescent="0.3">
      <c r="A3657" s="1">
        <v>40416</v>
      </c>
      <c r="B3657">
        <v>5477.9</v>
      </c>
    </row>
    <row r="3658" spans="1:2" x14ac:dyDescent="0.3">
      <c r="A3658" s="1">
        <v>40417</v>
      </c>
      <c r="B3658">
        <v>5408.7</v>
      </c>
    </row>
    <row r="3659" spans="1:2" x14ac:dyDescent="0.3">
      <c r="A3659" s="1">
        <v>40420</v>
      </c>
      <c r="B3659">
        <v>5415.45</v>
      </c>
    </row>
    <row r="3660" spans="1:2" x14ac:dyDescent="0.3">
      <c r="A3660" s="1">
        <v>40421</v>
      </c>
      <c r="B3660">
        <v>5402.4</v>
      </c>
    </row>
    <row r="3661" spans="1:2" x14ac:dyDescent="0.3">
      <c r="A3661" s="1">
        <v>40422</v>
      </c>
      <c r="B3661">
        <v>5471.85</v>
      </c>
    </row>
    <row r="3662" spans="1:2" x14ac:dyDescent="0.3">
      <c r="A3662" s="1">
        <v>40423</v>
      </c>
      <c r="B3662">
        <v>5486.15</v>
      </c>
    </row>
    <row r="3663" spans="1:2" x14ac:dyDescent="0.3">
      <c r="A3663" s="1">
        <v>40424</v>
      </c>
      <c r="B3663">
        <v>5479.4</v>
      </c>
    </row>
    <row r="3664" spans="1:2" x14ac:dyDescent="0.3">
      <c r="A3664" s="1">
        <v>40427</v>
      </c>
      <c r="B3664">
        <v>5576.95</v>
      </c>
    </row>
    <row r="3665" spans="1:2" x14ac:dyDescent="0.3">
      <c r="A3665" s="1">
        <v>40428</v>
      </c>
      <c r="B3665">
        <v>5604</v>
      </c>
    </row>
    <row r="3666" spans="1:2" x14ac:dyDescent="0.3">
      <c r="A3666" s="1">
        <v>40429</v>
      </c>
      <c r="B3666">
        <v>5607.85</v>
      </c>
    </row>
    <row r="3667" spans="1:2" x14ac:dyDescent="0.3">
      <c r="A3667" s="1">
        <v>40430</v>
      </c>
      <c r="B3667">
        <v>5640.05</v>
      </c>
    </row>
    <row r="3668" spans="1:2" x14ac:dyDescent="0.3">
      <c r="A3668" s="1">
        <v>40434</v>
      </c>
      <c r="B3668">
        <v>5760</v>
      </c>
    </row>
    <row r="3669" spans="1:2" x14ac:dyDescent="0.3">
      <c r="A3669" s="1">
        <v>40435</v>
      </c>
      <c r="B3669">
        <v>5795.55</v>
      </c>
    </row>
    <row r="3670" spans="1:2" x14ac:dyDescent="0.3">
      <c r="A3670" s="1">
        <v>40436</v>
      </c>
      <c r="B3670">
        <v>5860.95</v>
      </c>
    </row>
    <row r="3671" spans="1:2" x14ac:dyDescent="0.3">
      <c r="A3671" s="1">
        <v>40437</v>
      </c>
      <c r="B3671">
        <v>5828.7</v>
      </c>
    </row>
    <row r="3672" spans="1:2" x14ac:dyDescent="0.3">
      <c r="A3672" s="1">
        <v>40438</v>
      </c>
      <c r="B3672">
        <v>5884.95</v>
      </c>
    </row>
    <row r="3673" spans="1:2" x14ac:dyDescent="0.3">
      <c r="A3673" s="1">
        <v>40441</v>
      </c>
      <c r="B3673">
        <v>5980.45</v>
      </c>
    </row>
    <row r="3674" spans="1:2" x14ac:dyDescent="0.3">
      <c r="A3674" s="1">
        <v>40442</v>
      </c>
      <c r="B3674">
        <v>6009.05</v>
      </c>
    </row>
    <row r="3675" spans="1:2" x14ac:dyDescent="0.3">
      <c r="A3675" s="1">
        <v>40443</v>
      </c>
      <c r="B3675">
        <v>5991</v>
      </c>
    </row>
    <row r="3676" spans="1:2" x14ac:dyDescent="0.3">
      <c r="A3676" s="1">
        <v>40444</v>
      </c>
      <c r="B3676">
        <v>5959.55</v>
      </c>
    </row>
    <row r="3677" spans="1:2" x14ac:dyDescent="0.3">
      <c r="A3677" s="1">
        <v>40445</v>
      </c>
      <c r="B3677">
        <v>6018.3</v>
      </c>
    </row>
    <row r="3678" spans="1:2" x14ac:dyDescent="0.3">
      <c r="A3678" s="1">
        <v>40448</v>
      </c>
      <c r="B3678">
        <v>6035.65</v>
      </c>
    </row>
    <row r="3679" spans="1:2" x14ac:dyDescent="0.3">
      <c r="A3679" s="1">
        <v>40449</v>
      </c>
      <c r="B3679">
        <v>6029.5</v>
      </c>
    </row>
    <row r="3680" spans="1:2" x14ac:dyDescent="0.3">
      <c r="A3680" s="1">
        <v>40450</v>
      </c>
      <c r="B3680">
        <v>5991.3</v>
      </c>
    </row>
    <row r="3681" spans="1:2" x14ac:dyDescent="0.3">
      <c r="A3681" s="1">
        <v>40451</v>
      </c>
      <c r="B3681">
        <v>6029.95</v>
      </c>
    </row>
    <row r="3682" spans="1:2" x14ac:dyDescent="0.3">
      <c r="A3682" s="1">
        <v>40452</v>
      </c>
      <c r="B3682">
        <v>6143.4</v>
      </c>
    </row>
    <row r="3683" spans="1:2" x14ac:dyDescent="0.3">
      <c r="A3683" s="1">
        <v>40455</v>
      </c>
      <c r="B3683">
        <v>6159.45</v>
      </c>
    </row>
    <row r="3684" spans="1:2" x14ac:dyDescent="0.3">
      <c r="A3684" s="1">
        <v>40456</v>
      </c>
      <c r="B3684">
        <v>6145.8</v>
      </c>
    </row>
    <row r="3685" spans="1:2" x14ac:dyDescent="0.3">
      <c r="A3685" s="1">
        <v>40457</v>
      </c>
      <c r="B3685">
        <v>6186.45</v>
      </c>
    </row>
    <row r="3686" spans="1:2" x14ac:dyDescent="0.3">
      <c r="A3686" s="1">
        <v>40458</v>
      </c>
      <c r="B3686">
        <v>6120.3</v>
      </c>
    </row>
    <row r="3687" spans="1:2" x14ac:dyDescent="0.3">
      <c r="A3687" s="1">
        <v>40459</v>
      </c>
      <c r="B3687">
        <v>6103.45</v>
      </c>
    </row>
    <row r="3688" spans="1:2" x14ac:dyDescent="0.3">
      <c r="A3688" s="1">
        <v>40462</v>
      </c>
      <c r="B3688">
        <v>6135.85</v>
      </c>
    </row>
    <row r="3689" spans="1:2" x14ac:dyDescent="0.3">
      <c r="A3689" s="1">
        <v>40463</v>
      </c>
      <c r="B3689">
        <v>6090.9</v>
      </c>
    </row>
    <row r="3690" spans="1:2" x14ac:dyDescent="0.3">
      <c r="A3690" s="1">
        <v>40464</v>
      </c>
      <c r="B3690">
        <v>6233.9</v>
      </c>
    </row>
    <row r="3691" spans="1:2" x14ac:dyDescent="0.3">
      <c r="A3691" s="1">
        <v>40465</v>
      </c>
      <c r="B3691">
        <v>6177.35</v>
      </c>
    </row>
    <row r="3692" spans="1:2" x14ac:dyDescent="0.3">
      <c r="A3692" s="1">
        <v>40466</v>
      </c>
      <c r="B3692">
        <v>6062.65</v>
      </c>
    </row>
    <row r="3693" spans="1:2" x14ac:dyDescent="0.3">
      <c r="A3693" s="1">
        <v>40469</v>
      </c>
      <c r="B3693">
        <v>6075.95</v>
      </c>
    </row>
    <row r="3694" spans="1:2" x14ac:dyDescent="0.3">
      <c r="A3694" s="1">
        <v>40470</v>
      </c>
      <c r="B3694">
        <v>6027.3</v>
      </c>
    </row>
    <row r="3695" spans="1:2" x14ac:dyDescent="0.3">
      <c r="A3695" s="1">
        <v>40471</v>
      </c>
      <c r="B3695">
        <v>5982.1</v>
      </c>
    </row>
    <row r="3696" spans="1:2" x14ac:dyDescent="0.3">
      <c r="A3696" s="1">
        <v>40472</v>
      </c>
      <c r="B3696">
        <v>6101.5</v>
      </c>
    </row>
    <row r="3697" spans="1:2" x14ac:dyDescent="0.3">
      <c r="A3697" s="1">
        <v>40473</v>
      </c>
      <c r="B3697">
        <v>6066.05</v>
      </c>
    </row>
    <row r="3698" spans="1:2" x14ac:dyDescent="0.3">
      <c r="A3698" s="1">
        <v>40476</v>
      </c>
      <c r="B3698">
        <v>6105.8</v>
      </c>
    </row>
    <row r="3699" spans="1:2" x14ac:dyDescent="0.3">
      <c r="A3699" s="1">
        <v>40477</v>
      </c>
      <c r="B3699">
        <v>6082</v>
      </c>
    </row>
    <row r="3700" spans="1:2" x14ac:dyDescent="0.3">
      <c r="A3700" s="1">
        <v>40478</v>
      </c>
      <c r="B3700">
        <v>6012.65</v>
      </c>
    </row>
    <row r="3701" spans="1:2" x14ac:dyDescent="0.3">
      <c r="A3701" s="1">
        <v>40479</v>
      </c>
      <c r="B3701">
        <v>5987.7</v>
      </c>
    </row>
    <row r="3702" spans="1:2" x14ac:dyDescent="0.3">
      <c r="A3702" s="1">
        <v>40480</v>
      </c>
      <c r="B3702">
        <v>6017.7</v>
      </c>
    </row>
    <row r="3703" spans="1:2" x14ac:dyDescent="0.3">
      <c r="A3703" s="1">
        <v>40483</v>
      </c>
      <c r="B3703">
        <v>6117.55</v>
      </c>
    </row>
    <row r="3704" spans="1:2" x14ac:dyDescent="0.3">
      <c r="A3704" s="1">
        <v>40484</v>
      </c>
      <c r="B3704">
        <v>6119</v>
      </c>
    </row>
    <row r="3705" spans="1:2" x14ac:dyDescent="0.3">
      <c r="A3705" s="1">
        <v>40485</v>
      </c>
      <c r="B3705">
        <v>6160.5</v>
      </c>
    </row>
    <row r="3706" spans="1:2" x14ac:dyDescent="0.3">
      <c r="A3706" s="1">
        <v>40486</v>
      </c>
      <c r="B3706">
        <v>6281.8</v>
      </c>
    </row>
    <row r="3707" spans="1:2" x14ac:dyDescent="0.3">
      <c r="A3707" s="1">
        <v>40487</v>
      </c>
      <c r="B3707">
        <v>6312.45</v>
      </c>
    </row>
    <row r="3708" spans="1:2" x14ac:dyDescent="0.3">
      <c r="A3708" s="1">
        <v>40490</v>
      </c>
      <c r="B3708">
        <v>6273.2</v>
      </c>
    </row>
    <row r="3709" spans="1:2" x14ac:dyDescent="0.3">
      <c r="A3709" s="1">
        <v>40491</v>
      </c>
      <c r="B3709">
        <v>6301.55</v>
      </c>
    </row>
    <row r="3710" spans="1:2" x14ac:dyDescent="0.3">
      <c r="A3710" s="1">
        <v>40492</v>
      </c>
      <c r="B3710">
        <v>6275.7</v>
      </c>
    </row>
    <row r="3711" spans="1:2" x14ac:dyDescent="0.3">
      <c r="A3711" s="1">
        <v>40493</v>
      </c>
      <c r="B3711">
        <v>6194.25</v>
      </c>
    </row>
    <row r="3712" spans="1:2" x14ac:dyDescent="0.3">
      <c r="A3712" s="1">
        <v>40494</v>
      </c>
      <c r="B3712">
        <v>6071.65</v>
      </c>
    </row>
    <row r="3713" spans="1:2" x14ac:dyDescent="0.3">
      <c r="A3713" s="1">
        <v>40497</v>
      </c>
      <c r="B3713">
        <v>6121.6</v>
      </c>
    </row>
    <row r="3714" spans="1:2" x14ac:dyDescent="0.3">
      <c r="A3714" s="1">
        <v>40498</v>
      </c>
      <c r="B3714">
        <v>5988.7</v>
      </c>
    </row>
    <row r="3715" spans="1:2" x14ac:dyDescent="0.3">
      <c r="A3715" s="1">
        <v>40500</v>
      </c>
      <c r="B3715">
        <v>5998.8</v>
      </c>
    </row>
    <row r="3716" spans="1:2" x14ac:dyDescent="0.3">
      <c r="A3716" s="1">
        <v>40501</v>
      </c>
      <c r="B3716">
        <v>5890.3</v>
      </c>
    </row>
    <row r="3717" spans="1:2" x14ac:dyDescent="0.3">
      <c r="A3717" s="1">
        <v>40504</v>
      </c>
      <c r="B3717">
        <v>6010</v>
      </c>
    </row>
    <row r="3718" spans="1:2" x14ac:dyDescent="0.3">
      <c r="A3718" s="1">
        <v>40505</v>
      </c>
      <c r="B3718">
        <v>5934.75</v>
      </c>
    </row>
    <row r="3719" spans="1:2" x14ac:dyDescent="0.3">
      <c r="A3719" s="1">
        <v>40506</v>
      </c>
      <c r="B3719">
        <v>5865.75</v>
      </c>
    </row>
    <row r="3720" spans="1:2" x14ac:dyDescent="0.3">
      <c r="A3720" s="1">
        <v>40507</v>
      </c>
      <c r="B3720">
        <v>5799.75</v>
      </c>
    </row>
    <row r="3721" spans="1:2" x14ac:dyDescent="0.3">
      <c r="A3721" s="1">
        <v>40508</v>
      </c>
      <c r="B3721">
        <v>5751.95</v>
      </c>
    </row>
    <row r="3722" spans="1:2" x14ac:dyDescent="0.3">
      <c r="A3722" s="1">
        <v>40511</v>
      </c>
      <c r="B3722">
        <v>5830</v>
      </c>
    </row>
    <row r="3723" spans="1:2" x14ac:dyDescent="0.3">
      <c r="A3723" s="1">
        <v>40512</v>
      </c>
      <c r="B3723">
        <v>5862.7</v>
      </c>
    </row>
    <row r="3724" spans="1:2" x14ac:dyDescent="0.3">
      <c r="A3724" s="1">
        <v>40513</v>
      </c>
      <c r="B3724">
        <v>5960.9</v>
      </c>
    </row>
    <row r="3725" spans="1:2" x14ac:dyDescent="0.3">
      <c r="A3725" s="1">
        <v>40514</v>
      </c>
      <c r="B3725">
        <v>6011.7</v>
      </c>
    </row>
    <row r="3726" spans="1:2" x14ac:dyDescent="0.3">
      <c r="A3726" s="1">
        <v>40515</v>
      </c>
      <c r="B3726">
        <v>5992.8</v>
      </c>
    </row>
    <row r="3727" spans="1:2" x14ac:dyDescent="0.3">
      <c r="A3727" s="1">
        <v>40518</v>
      </c>
      <c r="B3727">
        <v>5992.25</v>
      </c>
    </row>
    <row r="3728" spans="1:2" x14ac:dyDescent="0.3">
      <c r="A3728" s="1">
        <v>40519</v>
      </c>
      <c r="B3728">
        <v>5976.55</v>
      </c>
    </row>
    <row r="3729" spans="1:2" x14ac:dyDescent="0.3">
      <c r="A3729" s="1">
        <v>40520</v>
      </c>
      <c r="B3729">
        <v>5903.7</v>
      </c>
    </row>
    <row r="3730" spans="1:2" x14ac:dyDescent="0.3">
      <c r="A3730" s="1">
        <v>40521</v>
      </c>
      <c r="B3730">
        <v>5766.5</v>
      </c>
    </row>
    <row r="3731" spans="1:2" x14ac:dyDescent="0.3">
      <c r="A3731" s="1">
        <v>40522</v>
      </c>
      <c r="B3731">
        <v>5857.35</v>
      </c>
    </row>
    <row r="3732" spans="1:2" x14ac:dyDescent="0.3">
      <c r="A3732" s="1">
        <v>40525</v>
      </c>
      <c r="B3732">
        <v>5907.65</v>
      </c>
    </row>
    <row r="3733" spans="1:2" x14ac:dyDescent="0.3">
      <c r="A3733" s="1">
        <v>40526</v>
      </c>
      <c r="B3733">
        <v>5944.1</v>
      </c>
    </row>
    <row r="3734" spans="1:2" x14ac:dyDescent="0.3">
      <c r="A3734" s="1">
        <v>40527</v>
      </c>
      <c r="B3734">
        <v>5892.3</v>
      </c>
    </row>
    <row r="3735" spans="1:2" x14ac:dyDescent="0.3">
      <c r="A3735" s="1">
        <v>40528</v>
      </c>
      <c r="B3735">
        <v>5948.75</v>
      </c>
    </row>
    <row r="3736" spans="1:2" x14ac:dyDescent="0.3">
      <c r="A3736" s="1">
        <v>40532</v>
      </c>
      <c r="B3736">
        <v>5947.05</v>
      </c>
    </row>
    <row r="3737" spans="1:2" x14ac:dyDescent="0.3">
      <c r="A3737" s="1">
        <v>40533</v>
      </c>
      <c r="B3737">
        <v>6000.65</v>
      </c>
    </row>
    <row r="3738" spans="1:2" x14ac:dyDescent="0.3">
      <c r="A3738" s="1">
        <v>40534</v>
      </c>
      <c r="B3738">
        <v>5984.4</v>
      </c>
    </row>
    <row r="3739" spans="1:2" x14ac:dyDescent="0.3">
      <c r="A3739" s="1">
        <v>40535</v>
      </c>
      <c r="B3739">
        <v>5980</v>
      </c>
    </row>
    <row r="3740" spans="1:2" x14ac:dyDescent="0.3">
      <c r="A3740" s="1">
        <v>40536</v>
      </c>
      <c r="B3740">
        <v>6011.6</v>
      </c>
    </row>
    <row r="3741" spans="1:2" x14ac:dyDescent="0.3">
      <c r="A3741" s="1">
        <v>40539</v>
      </c>
      <c r="B3741">
        <v>5998.1</v>
      </c>
    </row>
    <row r="3742" spans="1:2" x14ac:dyDescent="0.3">
      <c r="A3742" s="1">
        <v>40540</v>
      </c>
      <c r="B3742">
        <v>5996</v>
      </c>
    </row>
    <row r="3743" spans="1:2" x14ac:dyDescent="0.3">
      <c r="A3743" s="1">
        <v>40541</v>
      </c>
      <c r="B3743">
        <v>6060.35</v>
      </c>
    </row>
    <row r="3744" spans="1:2" x14ac:dyDescent="0.3">
      <c r="A3744" s="1">
        <v>40542</v>
      </c>
      <c r="B3744">
        <v>6101.85</v>
      </c>
    </row>
    <row r="3745" spans="1:2" x14ac:dyDescent="0.3">
      <c r="A3745" s="1">
        <v>40543</v>
      </c>
      <c r="B3745">
        <v>6134.5</v>
      </c>
    </row>
    <row r="3746" spans="1:2" x14ac:dyDescent="0.3">
      <c r="A3746" s="1">
        <v>40546</v>
      </c>
      <c r="B3746">
        <v>6157.6</v>
      </c>
    </row>
    <row r="3747" spans="1:2" x14ac:dyDescent="0.3">
      <c r="A3747" s="1">
        <v>40547</v>
      </c>
      <c r="B3747">
        <v>6146.35</v>
      </c>
    </row>
    <row r="3748" spans="1:2" x14ac:dyDescent="0.3">
      <c r="A3748" s="1">
        <v>40548</v>
      </c>
      <c r="B3748">
        <v>6079.8</v>
      </c>
    </row>
    <row r="3749" spans="1:2" x14ac:dyDescent="0.3">
      <c r="A3749" s="1">
        <v>40549</v>
      </c>
      <c r="B3749">
        <v>6048.25</v>
      </c>
    </row>
    <row r="3750" spans="1:2" x14ac:dyDescent="0.3">
      <c r="A3750" s="1">
        <v>40550</v>
      </c>
      <c r="B3750">
        <v>5904.6</v>
      </c>
    </row>
    <row r="3751" spans="1:2" x14ac:dyDescent="0.3">
      <c r="A3751" s="1">
        <v>40553</v>
      </c>
      <c r="B3751">
        <v>5762.85</v>
      </c>
    </row>
    <row r="3752" spans="1:2" x14ac:dyDescent="0.3">
      <c r="A3752" s="1">
        <v>40554</v>
      </c>
      <c r="B3752">
        <v>5754.1</v>
      </c>
    </row>
    <row r="3753" spans="1:2" x14ac:dyDescent="0.3">
      <c r="A3753" s="1">
        <v>40555</v>
      </c>
      <c r="B3753">
        <v>5863.25</v>
      </c>
    </row>
    <row r="3754" spans="1:2" x14ac:dyDescent="0.3">
      <c r="A3754" s="1">
        <v>40556</v>
      </c>
      <c r="B3754">
        <v>5751.9</v>
      </c>
    </row>
    <row r="3755" spans="1:2" x14ac:dyDescent="0.3">
      <c r="A3755" s="1">
        <v>40557</v>
      </c>
      <c r="B3755">
        <v>5654.55</v>
      </c>
    </row>
    <row r="3756" spans="1:2" x14ac:dyDescent="0.3">
      <c r="A3756" s="1">
        <v>40560</v>
      </c>
      <c r="B3756">
        <v>5654.75</v>
      </c>
    </row>
    <row r="3757" spans="1:2" x14ac:dyDescent="0.3">
      <c r="A3757" s="1">
        <v>40561</v>
      </c>
      <c r="B3757">
        <v>5724.05</v>
      </c>
    </row>
    <row r="3758" spans="1:2" x14ac:dyDescent="0.3">
      <c r="A3758" s="1">
        <v>40562</v>
      </c>
      <c r="B3758">
        <v>5691.05</v>
      </c>
    </row>
    <row r="3759" spans="1:2" x14ac:dyDescent="0.3">
      <c r="A3759" s="1">
        <v>40563</v>
      </c>
      <c r="B3759">
        <v>5711.6</v>
      </c>
    </row>
    <row r="3760" spans="1:2" x14ac:dyDescent="0.3">
      <c r="A3760" s="1">
        <v>40564</v>
      </c>
      <c r="B3760">
        <v>5696.5</v>
      </c>
    </row>
    <row r="3761" spans="1:2" x14ac:dyDescent="0.3">
      <c r="A3761" s="1">
        <v>40567</v>
      </c>
      <c r="B3761">
        <v>5743.25</v>
      </c>
    </row>
    <row r="3762" spans="1:2" x14ac:dyDescent="0.3">
      <c r="A3762" s="1">
        <v>40568</v>
      </c>
      <c r="B3762">
        <v>5687.4</v>
      </c>
    </row>
    <row r="3763" spans="1:2" x14ac:dyDescent="0.3">
      <c r="A3763" s="1">
        <v>40570</v>
      </c>
      <c r="B3763">
        <v>5604.3</v>
      </c>
    </row>
    <row r="3764" spans="1:2" x14ac:dyDescent="0.3">
      <c r="A3764" s="1">
        <v>40571</v>
      </c>
      <c r="B3764">
        <v>5512.15</v>
      </c>
    </row>
    <row r="3765" spans="1:2" x14ac:dyDescent="0.3">
      <c r="A3765" s="1">
        <v>40574</v>
      </c>
      <c r="B3765">
        <v>5505.9</v>
      </c>
    </row>
    <row r="3766" spans="1:2" x14ac:dyDescent="0.3">
      <c r="A3766" s="1">
        <v>40575</v>
      </c>
      <c r="B3766">
        <v>5417.2</v>
      </c>
    </row>
    <row r="3767" spans="1:2" x14ac:dyDescent="0.3">
      <c r="A3767" s="1">
        <v>40576</v>
      </c>
      <c r="B3767">
        <v>5432</v>
      </c>
    </row>
    <row r="3768" spans="1:2" x14ac:dyDescent="0.3">
      <c r="A3768" s="1">
        <v>40577</v>
      </c>
      <c r="B3768">
        <v>5526.75</v>
      </c>
    </row>
    <row r="3769" spans="1:2" x14ac:dyDescent="0.3">
      <c r="A3769" s="1">
        <v>40578</v>
      </c>
      <c r="B3769">
        <v>5395.75</v>
      </c>
    </row>
    <row r="3770" spans="1:2" x14ac:dyDescent="0.3">
      <c r="A3770" s="1">
        <v>40581</v>
      </c>
      <c r="B3770">
        <v>5396</v>
      </c>
    </row>
    <row r="3771" spans="1:2" x14ac:dyDescent="0.3">
      <c r="A3771" s="1">
        <v>40582</v>
      </c>
      <c r="B3771">
        <v>5312.55</v>
      </c>
    </row>
    <row r="3772" spans="1:2" x14ac:dyDescent="0.3">
      <c r="A3772" s="1">
        <v>40583</v>
      </c>
      <c r="B3772">
        <v>5253.55</v>
      </c>
    </row>
    <row r="3773" spans="1:2" x14ac:dyDescent="0.3">
      <c r="A3773" s="1">
        <v>40584</v>
      </c>
      <c r="B3773">
        <v>5225.8</v>
      </c>
    </row>
    <row r="3774" spans="1:2" x14ac:dyDescent="0.3">
      <c r="A3774" s="1">
        <v>40585</v>
      </c>
      <c r="B3774">
        <v>5310</v>
      </c>
    </row>
    <row r="3775" spans="1:2" x14ac:dyDescent="0.3">
      <c r="A3775" s="1">
        <v>40588</v>
      </c>
      <c r="B3775">
        <v>5456</v>
      </c>
    </row>
    <row r="3776" spans="1:2" x14ac:dyDescent="0.3">
      <c r="A3776" s="1">
        <v>40589</v>
      </c>
      <c r="B3776">
        <v>5481</v>
      </c>
    </row>
    <row r="3777" spans="1:2" x14ac:dyDescent="0.3">
      <c r="A3777" s="1">
        <v>40590</v>
      </c>
      <c r="B3777">
        <v>5481.7</v>
      </c>
    </row>
    <row r="3778" spans="1:2" x14ac:dyDescent="0.3">
      <c r="A3778" s="1">
        <v>40591</v>
      </c>
      <c r="B3778">
        <v>5546.45</v>
      </c>
    </row>
    <row r="3779" spans="1:2" x14ac:dyDescent="0.3">
      <c r="A3779" s="1">
        <v>40592</v>
      </c>
      <c r="B3779">
        <v>5458.95</v>
      </c>
    </row>
    <row r="3780" spans="1:2" x14ac:dyDescent="0.3">
      <c r="A3780" s="1">
        <v>40595</v>
      </c>
      <c r="B3780">
        <v>5518.6</v>
      </c>
    </row>
    <row r="3781" spans="1:2" x14ac:dyDescent="0.3">
      <c r="A3781" s="1">
        <v>40596</v>
      </c>
      <c r="B3781">
        <v>5469.2</v>
      </c>
    </row>
    <row r="3782" spans="1:2" x14ac:dyDescent="0.3">
      <c r="A3782" s="1">
        <v>40597</v>
      </c>
      <c r="B3782">
        <v>5437.35</v>
      </c>
    </row>
    <row r="3783" spans="1:2" x14ac:dyDescent="0.3">
      <c r="A3783" s="1">
        <v>40598</v>
      </c>
      <c r="B3783">
        <v>5262.7</v>
      </c>
    </row>
    <row r="3784" spans="1:2" x14ac:dyDescent="0.3">
      <c r="A3784" s="1">
        <v>40599</v>
      </c>
      <c r="B3784">
        <v>5303.55</v>
      </c>
    </row>
    <row r="3785" spans="1:2" x14ac:dyDescent="0.3">
      <c r="A3785" s="1">
        <v>40602</v>
      </c>
      <c r="B3785">
        <v>5333.25</v>
      </c>
    </row>
    <row r="3786" spans="1:2" x14ac:dyDescent="0.3">
      <c r="A3786" s="1">
        <v>40603</v>
      </c>
      <c r="B3786">
        <v>5522.3</v>
      </c>
    </row>
    <row r="3787" spans="1:2" x14ac:dyDescent="0.3">
      <c r="A3787" s="1">
        <v>40605</v>
      </c>
      <c r="B3787">
        <v>5536.2</v>
      </c>
    </row>
    <row r="3788" spans="1:2" x14ac:dyDescent="0.3">
      <c r="A3788" s="1">
        <v>40606</v>
      </c>
      <c r="B3788">
        <v>5538.75</v>
      </c>
    </row>
    <row r="3789" spans="1:2" x14ac:dyDescent="0.3">
      <c r="A3789" s="1">
        <v>40609</v>
      </c>
      <c r="B3789">
        <v>5463.15</v>
      </c>
    </row>
    <row r="3790" spans="1:2" x14ac:dyDescent="0.3">
      <c r="A3790" s="1">
        <v>40610</v>
      </c>
      <c r="B3790">
        <v>5520.8</v>
      </c>
    </row>
    <row r="3791" spans="1:2" x14ac:dyDescent="0.3">
      <c r="A3791" s="1">
        <v>40611</v>
      </c>
      <c r="B3791">
        <v>5531</v>
      </c>
    </row>
    <row r="3792" spans="1:2" x14ac:dyDescent="0.3">
      <c r="A3792" s="1">
        <v>40612</v>
      </c>
      <c r="B3792">
        <v>5494.4</v>
      </c>
    </row>
    <row r="3793" spans="1:2" x14ac:dyDescent="0.3">
      <c r="A3793" s="1">
        <v>40613</v>
      </c>
      <c r="B3793">
        <v>5445.45</v>
      </c>
    </row>
    <row r="3794" spans="1:2" x14ac:dyDescent="0.3">
      <c r="A3794" s="1">
        <v>40616</v>
      </c>
      <c r="B3794">
        <v>5531.5</v>
      </c>
    </row>
    <row r="3795" spans="1:2" x14ac:dyDescent="0.3">
      <c r="A3795" s="1">
        <v>40617</v>
      </c>
      <c r="B3795">
        <v>5449.65</v>
      </c>
    </row>
    <row r="3796" spans="1:2" x14ac:dyDescent="0.3">
      <c r="A3796" s="1">
        <v>40618</v>
      </c>
      <c r="B3796">
        <v>5511.15</v>
      </c>
    </row>
    <row r="3797" spans="1:2" x14ac:dyDescent="0.3">
      <c r="A3797" s="1">
        <v>40619</v>
      </c>
      <c r="B3797">
        <v>5446.65</v>
      </c>
    </row>
    <row r="3798" spans="1:2" x14ac:dyDescent="0.3">
      <c r="A3798" s="1">
        <v>40620</v>
      </c>
      <c r="B3798">
        <v>5373.7</v>
      </c>
    </row>
    <row r="3799" spans="1:2" x14ac:dyDescent="0.3">
      <c r="A3799" s="1">
        <v>40623</v>
      </c>
      <c r="B3799">
        <v>5364.75</v>
      </c>
    </row>
    <row r="3800" spans="1:2" x14ac:dyDescent="0.3">
      <c r="A3800" s="1">
        <v>40624</v>
      </c>
      <c r="B3800">
        <v>5413.85</v>
      </c>
    </row>
    <row r="3801" spans="1:2" x14ac:dyDescent="0.3">
      <c r="A3801" s="1">
        <v>40625</v>
      </c>
      <c r="B3801">
        <v>5480.25</v>
      </c>
    </row>
    <row r="3802" spans="1:2" x14ac:dyDescent="0.3">
      <c r="A3802" s="1">
        <v>40626</v>
      </c>
      <c r="B3802">
        <v>5522.4</v>
      </c>
    </row>
    <row r="3803" spans="1:2" x14ac:dyDescent="0.3">
      <c r="A3803" s="1">
        <v>40627</v>
      </c>
      <c r="B3803">
        <v>5654.25</v>
      </c>
    </row>
    <row r="3804" spans="1:2" x14ac:dyDescent="0.3">
      <c r="A3804" s="1">
        <v>40630</v>
      </c>
      <c r="B3804">
        <v>5687.25</v>
      </c>
    </row>
    <row r="3805" spans="1:2" x14ac:dyDescent="0.3">
      <c r="A3805" s="1">
        <v>40631</v>
      </c>
      <c r="B3805">
        <v>5736.35</v>
      </c>
    </row>
    <row r="3806" spans="1:2" x14ac:dyDescent="0.3">
      <c r="A3806" s="1">
        <v>40632</v>
      </c>
      <c r="B3806">
        <v>5787.65</v>
      </c>
    </row>
    <row r="3807" spans="1:2" x14ac:dyDescent="0.3">
      <c r="A3807" s="1">
        <v>40633</v>
      </c>
      <c r="B3807">
        <v>5833.75</v>
      </c>
    </row>
    <row r="3808" spans="1:2" x14ac:dyDescent="0.3">
      <c r="A3808" s="1">
        <v>40634</v>
      </c>
      <c r="B3808">
        <v>5826.05</v>
      </c>
    </row>
    <row r="3809" spans="1:2" x14ac:dyDescent="0.3">
      <c r="A3809" s="1">
        <v>40637</v>
      </c>
      <c r="B3809">
        <v>5908.45</v>
      </c>
    </row>
    <row r="3810" spans="1:2" x14ac:dyDescent="0.3">
      <c r="A3810" s="1">
        <v>40638</v>
      </c>
      <c r="B3810">
        <v>5910.05</v>
      </c>
    </row>
    <row r="3811" spans="1:2" x14ac:dyDescent="0.3">
      <c r="A3811" s="1">
        <v>40639</v>
      </c>
      <c r="B3811">
        <v>5891.75</v>
      </c>
    </row>
    <row r="3812" spans="1:2" x14ac:dyDescent="0.3">
      <c r="A3812" s="1">
        <v>40640</v>
      </c>
      <c r="B3812">
        <v>5885.7</v>
      </c>
    </row>
    <row r="3813" spans="1:2" x14ac:dyDescent="0.3">
      <c r="A3813" s="1">
        <v>40641</v>
      </c>
      <c r="B3813">
        <v>5842</v>
      </c>
    </row>
    <row r="3814" spans="1:2" x14ac:dyDescent="0.3">
      <c r="A3814" s="1">
        <v>40644</v>
      </c>
      <c r="B3814">
        <v>5785.7</v>
      </c>
    </row>
    <row r="3815" spans="1:2" x14ac:dyDescent="0.3">
      <c r="A3815" s="1">
        <v>40646</v>
      </c>
      <c r="B3815">
        <v>5911.5</v>
      </c>
    </row>
    <row r="3816" spans="1:2" x14ac:dyDescent="0.3">
      <c r="A3816" s="1">
        <v>40648</v>
      </c>
      <c r="B3816">
        <v>5824.55</v>
      </c>
    </row>
    <row r="3817" spans="1:2" x14ac:dyDescent="0.3">
      <c r="A3817" s="1">
        <v>40651</v>
      </c>
      <c r="B3817">
        <v>5729.1</v>
      </c>
    </row>
    <row r="3818" spans="1:2" x14ac:dyDescent="0.3">
      <c r="A3818" s="1">
        <v>40652</v>
      </c>
      <c r="B3818">
        <v>5740.75</v>
      </c>
    </row>
    <row r="3819" spans="1:2" x14ac:dyDescent="0.3">
      <c r="A3819" s="1">
        <v>40653</v>
      </c>
      <c r="B3819">
        <v>5851.65</v>
      </c>
    </row>
    <row r="3820" spans="1:2" x14ac:dyDescent="0.3">
      <c r="A3820" s="1">
        <v>40654</v>
      </c>
      <c r="B3820">
        <v>5884.7</v>
      </c>
    </row>
    <row r="3821" spans="1:2" x14ac:dyDescent="0.3">
      <c r="A3821" s="1">
        <v>40658</v>
      </c>
      <c r="B3821">
        <v>5874.5</v>
      </c>
    </row>
    <row r="3822" spans="1:2" x14ac:dyDescent="0.3">
      <c r="A3822" s="1">
        <v>40659</v>
      </c>
      <c r="B3822">
        <v>5868.4</v>
      </c>
    </row>
    <row r="3823" spans="1:2" x14ac:dyDescent="0.3">
      <c r="A3823" s="1">
        <v>40660</v>
      </c>
      <c r="B3823">
        <v>5833.9</v>
      </c>
    </row>
    <row r="3824" spans="1:2" x14ac:dyDescent="0.3">
      <c r="A3824" s="1">
        <v>40661</v>
      </c>
      <c r="B3824">
        <v>5785.45</v>
      </c>
    </row>
    <row r="3825" spans="1:2" x14ac:dyDescent="0.3">
      <c r="A3825" s="1">
        <v>40662</v>
      </c>
      <c r="B3825">
        <v>5749.5</v>
      </c>
    </row>
    <row r="3826" spans="1:2" x14ac:dyDescent="0.3">
      <c r="A3826" s="1">
        <v>40665</v>
      </c>
      <c r="B3826">
        <v>5701.3</v>
      </c>
    </row>
    <row r="3827" spans="1:2" x14ac:dyDescent="0.3">
      <c r="A3827" s="1">
        <v>40666</v>
      </c>
      <c r="B3827">
        <v>5565.25</v>
      </c>
    </row>
    <row r="3828" spans="1:2" x14ac:dyDescent="0.3">
      <c r="A3828" s="1">
        <v>40667</v>
      </c>
      <c r="B3828">
        <v>5537.15</v>
      </c>
    </row>
    <row r="3829" spans="1:2" x14ac:dyDescent="0.3">
      <c r="A3829" s="1">
        <v>40668</v>
      </c>
      <c r="B3829">
        <v>5459.85</v>
      </c>
    </row>
    <row r="3830" spans="1:2" x14ac:dyDescent="0.3">
      <c r="A3830" s="1">
        <v>40669</v>
      </c>
      <c r="B3830">
        <v>5551.45</v>
      </c>
    </row>
    <row r="3831" spans="1:2" x14ac:dyDescent="0.3">
      <c r="A3831" s="1">
        <v>40672</v>
      </c>
      <c r="B3831">
        <v>5551.1</v>
      </c>
    </row>
    <row r="3832" spans="1:2" x14ac:dyDescent="0.3">
      <c r="A3832" s="1">
        <v>40673</v>
      </c>
      <c r="B3832">
        <v>5541.25</v>
      </c>
    </row>
    <row r="3833" spans="1:2" x14ac:dyDescent="0.3">
      <c r="A3833" s="1">
        <v>40674</v>
      </c>
      <c r="B3833">
        <v>5565.05</v>
      </c>
    </row>
    <row r="3834" spans="1:2" x14ac:dyDescent="0.3">
      <c r="A3834" s="1">
        <v>40675</v>
      </c>
      <c r="B3834">
        <v>5486.15</v>
      </c>
    </row>
    <row r="3835" spans="1:2" x14ac:dyDescent="0.3">
      <c r="A3835" s="1">
        <v>40676</v>
      </c>
      <c r="B3835">
        <v>5544.75</v>
      </c>
    </row>
    <row r="3836" spans="1:2" x14ac:dyDescent="0.3">
      <c r="A3836" s="1">
        <v>40679</v>
      </c>
      <c r="B3836">
        <v>5499</v>
      </c>
    </row>
    <row r="3837" spans="1:2" x14ac:dyDescent="0.3">
      <c r="A3837" s="1">
        <v>40680</v>
      </c>
      <c r="B3837">
        <v>5438.95</v>
      </c>
    </row>
    <row r="3838" spans="1:2" x14ac:dyDescent="0.3">
      <c r="A3838" s="1">
        <v>40681</v>
      </c>
      <c r="B3838">
        <v>5420.6</v>
      </c>
    </row>
    <row r="3839" spans="1:2" x14ac:dyDescent="0.3">
      <c r="A3839" s="1">
        <v>40682</v>
      </c>
      <c r="B3839">
        <v>5428.1</v>
      </c>
    </row>
    <row r="3840" spans="1:2" x14ac:dyDescent="0.3">
      <c r="A3840" s="1">
        <v>40683</v>
      </c>
      <c r="B3840">
        <v>5486.35</v>
      </c>
    </row>
    <row r="3841" spans="1:2" x14ac:dyDescent="0.3">
      <c r="A3841" s="1">
        <v>40686</v>
      </c>
      <c r="B3841">
        <v>5386.55</v>
      </c>
    </row>
    <row r="3842" spans="1:2" x14ac:dyDescent="0.3">
      <c r="A3842" s="1">
        <v>40687</v>
      </c>
      <c r="B3842">
        <v>5394.85</v>
      </c>
    </row>
    <row r="3843" spans="1:2" x14ac:dyDescent="0.3">
      <c r="A3843" s="1">
        <v>40688</v>
      </c>
      <c r="B3843">
        <v>5348.95</v>
      </c>
    </row>
    <row r="3844" spans="1:2" x14ac:dyDescent="0.3">
      <c r="A3844" s="1">
        <v>40689</v>
      </c>
      <c r="B3844">
        <v>5412.35</v>
      </c>
    </row>
    <row r="3845" spans="1:2" x14ac:dyDescent="0.3">
      <c r="A3845" s="1">
        <v>40690</v>
      </c>
      <c r="B3845">
        <v>5476.1</v>
      </c>
    </row>
    <row r="3846" spans="1:2" x14ac:dyDescent="0.3">
      <c r="A3846" s="1">
        <v>40693</v>
      </c>
      <c r="B3846">
        <v>5473.1</v>
      </c>
    </row>
    <row r="3847" spans="1:2" x14ac:dyDescent="0.3">
      <c r="A3847" s="1">
        <v>40694</v>
      </c>
      <c r="B3847">
        <v>5560.15</v>
      </c>
    </row>
    <row r="3848" spans="1:2" x14ac:dyDescent="0.3">
      <c r="A3848" s="1">
        <v>40695</v>
      </c>
      <c r="B3848">
        <v>5592</v>
      </c>
    </row>
    <row r="3849" spans="1:2" x14ac:dyDescent="0.3">
      <c r="A3849" s="1">
        <v>40696</v>
      </c>
      <c r="B3849">
        <v>5550.35</v>
      </c>
    </row>
    <row r="3850" spans="1:2" x14ac:dyDescent="0.3">
      <c r="A3850" s="1">
        <v>40697</v>
      </c>
      <c r="B3850">
        <v>5516.75</v>
      </c>
    </row>
    <row r="3851" spans="1:2" x14ac:dyDescent="0.3">
      <c r="A3851" s="1">
        <v>40700</v>
      </c>
      <c r="B3851">
        <v>5532.05</v>
      </c>
    </row>
    <row r="3852" spans="1:2" x14ac:dyDescent="0.3">
      <c r="A3852" s="1">
        <v>40701</v>
      </c>
      <c r="B3852">
        <v>5556.15</v>
      </c>
    </row>
    <row r="3853" spans="1:2" x14ac:dyDescent="0.3">
      <c r="A3853" s="1">
        <v>40702</v>
      </c>
      <c r="B3853">
        <v>5526.85</v>
      </c>
    </row>
    <row r="3854" spans="1:2" x14ac:dyDescent="0.3">
      <c r="A3854" s="1">
        <v>40703</v>
      </c>
      <c r="B3854">
        <v>5521.05</v>
      </c>
    </row>
    <row r="3855" spans="1:2" x14ac:dyDescent="0.3">
      <c r="A3855" s="1">
        <v>40704</v>
      </c>
      <c r="B3855">
        <v>5485.8</v>
      </c>
    </row>
    <row r="3856" spans="1:2" x14ac:dyDescent="0.3">
      <c r="A3856" s="1">
        <v>40707</v>
      </c>
      <c r="B3856">
        <v>5482.8</v>
      </c>
    </row>
    <row r="3857" spans="1:2" x14ac:dyDescent="0.3">
      <c r="A3857" s="1">
        <v>40708</v>
      </c>
      <c r="B3857">
        <v>5500.5</v>
      </c>
    </row>
    <row r="3858" spans="1:2" x14ac:dyDescent="0.3">
      <c r="A3858" s="1">
        <v>40709</v>
      </c>
      <c r="B3858">
        <v>5447.5</v>
      </c>
    </row>
    <row r="3859" spans="1:2" x14ac:dyDescent="0.3">
      <c r="A3859" s="1">
        <v>40710</v>
      </c>
      <c r="B3859">
        <v>5396.75</v>
      </c>
    </row>
    <row r="3860" spans="1:2" x14ac:dyDescent="0.3">
      <c r="A3860" s="1">
        <v>40711</v>
      </c>
      <c r="B3860">
        <v>5366.4</v>
      </c>
    </row>
    <row r="3861" spans="1:2" x14ac:dyDescent="0.3">
      <c r="A3861" s="1">
        <v>40714</v>
      </c>
      <c r="B3861">
        <v>5257.9</v>
      </c>
    </row>
    <row r="3862" spans="1:2" x14ac:dyDescent="0.3">
      <c r="A3862" s="1">
        <v>40715</v>
      </c>
      <c r="B3862">
        <v>5275.85</v>
      </c>
    </row>
    <row r="3863" spans="1:2" x14ac:dyDescent="0.3">
      <c r="A3863" s="1">
        <v>40716</v>
      </c>
      <c r="B3863">
        <v>5278.3</v>
      </c>
    </row>
    <row r="3864" spans="1:2" x14ac:dyDescent="0.3">
      <c r="A3864" s="1">
        <v>40717</v>
      </c>
      <c r="B3864">
        <v>5320</v>
      </c>
    </row>
    <row r="3865" spans="1:2" x14ac:dyDescent="0.3">
      <c r="A3865" s="1">
        <v>40718</v>
      </c>
      <c r="B3865">
        <v>5471.25</v>
      </c>
    </row>
    <row r="3866" spans="1:2" x14ac:dyDescent="0.3">
      <c r="A3866" s="1">
        <v>40721</v>
      </c>
      <c r="B3866">
        <v>5526.6</v>
      </c>
    </row>
    <row r="3867" spans="1:2" x14ac:dyDescent="0.3">
      <c r="A3867" s="1">
        <v>40722</v>
      </c>
      <c r="B3867">
        <v>5545.3</v>
      </c>
    </row>
    <row r="3868" spans="1:2" x14ac:dyDescent="0.3">
      <c r="A3868" s="1">
        <v>40723</v>
      </c>
      <c r="B3868">
        <v>5600.45</v>
      </c>
    </row>
    <row r="3869" spans="1:2" x14ac:dyDescent="0.3">
      <c r="A3869" s="1">
        <v>40724</v>
      </c>
      <c r="B3869">
        <v>5647.4</v>
      </c>
    </row>
    <row r="3870" spans="1:2" x14ac:dyDescent="0.3">
      <c r="A3870" s="1">
        <v>40725</v>
      </c>
      <c r="B3870">
        <v>5627.2</v>
      </c>
    </row>
    <row r="3871" spans="1:2" x14ac:dyDescent="0.3">
      <c r="A3871" s="1">
        <v>40728</v>
      </c>
      <c r="B3871">
        <v>5650.5</v>
      </c>
    </row>
    <row r="3872" spans="1:2" x14ac:dyDescent="0.3">
      <c r="A3872" s="1">
        <v>40729</v>
      </c>
      <c r="B3872">
        <v>5632.1</v>
      </c>
    </row>
    <row r="3873" spans="1:2" x14ac:dyDescent="0.3">
      <c r="A3873" s="1">
        <v>40730</v>
      </c>
      <c r="B3873">
        <v>5625.45</v>
      </c>
    </row>
    <row r="3874" spans="1:2" x14ac:dyDescent="0.3">
      <c r="A3874" s="1">
        <v>40731</v>
      </c>
      <c r="B3874">
        <v>5728.95</v>
      </c>
    </row>
    <row r="3875" spans="1:2" x14ac:dyDescent="0.3">
      <c r="A3875" s="1">
        <v>40732</v>
      </c>
      <c r="B3875">
        <v>5660.65</v>
      </c>
    </row>
    <row r="3876" spans="1:2" x14ac:dyDescent="0.3">
      <c r="A3876" s="1">
        <v>40735</v>
      </c>
      <c r="B3876">
        <v>5616.1</v>
      </c>
    </row>
    <row r="3877" spans="1:2" x14ac:dyDescent="0.3">
      <c r="A3877" s="1">
        <v>40736</v>
      </c>
      <c r="B3877">
        <v>5526.15</v>
      </c>
    </row>
    <row r="3878" spans="1:2" x14ac:dyDescent="0.3">
      <c r="A3878" s="1">
        <v>40737</v>
      </c>
      <c r="B3878">
        <v>5585.45</v>
      </c>
    </row>
    <row r="3879" spans="1:2" x14ac:dyDescent="0.3">
      <c r="A3879" s="1">
        <v>40738</v>
      </c>
      <c r="B3879">
        <v>5599.8</v>
      </c>
    </row>
    <row r="3880" spans="1:2" x14ac:dyDescent="0.3">
      <c r="A3880" s="1">
        <v>40739</v>
      </c>
      <c r="B3880">
        <v>5581.1</v>
      </c>
    </row>
    <row r="3881" spans="1:2" x14ac:dyDescent="0.3">
      <c r="A3881" s="1">
        <v>40742</v>
      </c>
      <c r="B3881">
        <v>5567.05</v>
      </c>
    </row>
    <row r="3882" spans="1:2" x14ac:dyDescent="0.3">
      <c r="A3882" s="1">
        <v>40743</v>
      </c>
      <c r="B3882">
        <v>5613.55</v>
      </c>
    </row>
    <row r="3883" spans="1:2" x14ac:dyDescent="0.3">
      <c r="A3883" s="1">
        <v>40744</v>
      </c>
      <c r="B3883">
        <v>5567.05</v>
      </c>
    </row>
    <row r="3884" spans="1:2" x14ac:dyDescent="0.3">
      <c r="A3884" s="1">
        <v>40745</v>
      </c>
      <c r="B3884">
        <v>5541.6</v>
      </c>
    </row>
    <row r="3885" spans="1:2" x14ac:dyDescent="0.3">
      <c r="A3885" s="1">
        <v>40746</v>
      </c>
      <c r="B3885">
        <v>5633.95</v>
      </c>
    </row>
    <row r="3886" spans="1:2" x14ac:dyDescent="0.3">
      <c r="A3886" s="1">
        <v>40749</v>
      </c>
      <c r="B3886">
        <v>5680.3</v>
      </c>
    </row>
    <row r="3887" spans="1:2" x14ac:dyDescent="0.3">
      <c r="A3887" s="1">
        <v>40750</v>
      </c>
      <c r="B3887">
        <v>5574.85</v>
      </c>
    </row>
    <row r="3888" spans="1:2" x14ac:dyDescent="0.3">
      <c r="A3888" s="1">
        <v>40751</v>
      </c>
      <c r="B3888">
        <v>5546.8</v>
      </c>
    </row>
    <row r="3889" spans="1:2" x14ac:dyDescent="0.3">
      <c r="A3889" s="1">
        <v>40752</v>
      </c>
      <c r="B3889">
        <v>5487.75</v>
      </c>
    </row>
    <row r="3890" spans="1:2" x14ac:dyDescent="0.3">
      <c r="A3890" s="1">
        <v>40753</v>
      </c>
      <c r="B3890">
        <v>5482</v>
      </c>
    </row>
    <row r="3891" spans="1:2" x14ac:dyDescent="0.3">
      <c r="A3891" s="1">
        <v>40756</v>
      </c>
      <c r="B3891">
        <v>5516.8</v>
      </c>
    </row>
    <row r="3892" spans="1:2" x14ac:dyDescent="0.3">
      <c r="A3892" s="1">
        <v>40757</v>
      </c>
      <c r="B3892">
        <v>5456.55</v>
      </c>
    </row>
    <row r="3893" spans="1:2" x14ac:dyDescent="0.3">
      <c r="A3893" s="1">
        <v>40758</v>
      </c>
      <c r="B3893">
        <v>5404.8</v>
      </c>
    </row>
    <row r="3894" spans="1:2" x14ac:dyDescent="0.3">
      <c r="A3894" s="1">
        <v>40759</v>
      </c>
      <c r="B3894">
        <v>5331.8</v>
      </c>
    </row>
    <row r="3895" spans="1:2" x14ac:dyDescent="0.3">
      <c r="A3895" s="1">
        <v>40760</v>
      </c>
      <c r="B3895">
        <v>5211.25</v>
      </c>
    </row>
    <row r="3896" spans="1:2" x14ac:dyDescent="0.3">
      <c r="A3896" s="1">
        <v>40763</v>
      </c>
      <c r="B3896">
        <v>5118.5</v>
      </c>
    </row>
    <row r="3897" spans="1:2" x14ac:dyDescent="0.3">
      <c r="A3897" s="1">
        <v>40764</v>
      </c>
      <c r="B3897">
        <v>5072.8500000000004</v>
      </c>
    </row>
    <row r="3898" spans="1:2" x14ac:dyDescent="0.3">
      <c r="A3898" s="1">
        <v>40765</v>
      </c>
      <c r="B3898">
        <v>5161</v>
      </c>
    </row>
    <row r="3899" spans="1:2" x14ac:dyDescent="0.3">
      <c r="A3899" s="1">
        <v>40766</v>
      </c>
      <c r="B3899">
        <v>5138.3</v>
      </c>
    </row>
    <row r="3900" spans="1:2" x14ac:dyDescent="0.3">
      <c r="A3900" s="1">
        <v>40767</v>
      </c>
      <c r="B3900">
        <v>5072.95</v>
      </c>
    </row>
    <row r="3901" spans="1:2" x14ac:dyDescent="0.3">
      <c r="A3901" s="1">
        <v>40771</v>
      </c>
      <c r="B3901">
        <v>5035.8</v>
      </c>
    </row>
    <row r="3902" spans="1:2" x14ac:dyDescent="0.3">
      <c r="A3902" s="1">
        <v>40772</v>
      </c>
      <c r="B3902">
        <v>5056.6000000000004</v>
      </c>
    </row>
    <row r="3903" spans="1:2" x14ac:dyDescent="0.3">
      <c r="A3903" s="1">
        <v>40773</v>
      </c>
      <c r="B3903">
        <v>4944.1499999999996</v>
      </c>
    </row>
    <row r="3904" spans="1:2" x14ac:dyDescent="0.3">
      <c r="A3904" s="1">
        <v>40774</v>
      </c>
      <c r="B3904">
        <v>4845.6499999999996</v>
      </c>
    </row>
    <row r="3905" spans="1:2" x14ac:dyDescent="0.3">
      <c r="A3905" s="1">
        <v>40777</v>
      </c>
      <c r="B3905">
        <v>4898.8</v>
      </c>
    </row>
    <row r="3906" spans="1:2" x14ac:dyDescent="0.3">
      <c r="A3906" s="1">
        <v>40778</v>
      </c>
      <c r="B3906">
        <v>4948.8999999999996</v>
      </c>
    </row>
    <row r="3907" spans="1:2" x14ac:dyDescent="0.3">
      <c r="A3907" s="1">
        <v>40779</v>
      </c>
      <c r="B3907">
        <v>4888.8999999999996</v>
      </c>
    </row>
    <row r="3908" spans="1:2" x14ac:dyDescent="0.3">
      <c r="A3908" s="1">
        <v>40780</v>
      </c>
      <c r="B3908">
        <v>4839.6000000000004</v>
      </c>
    </row>
    <row r="3909" spans="1:2" x14ac:dyDescent="0.3">
      <c r="A3909" s="1">
        <v>40781</v>
      </c>
      <c r="B3909">
        <v>4747.8</v>
      </c>
    </row>
    <row r="3910" spans="1:2" x14ac:dyDescent="0.3">
      <c r="A3910" s="1">
        <v>40785</v>
      </c>
      <c r="B3910">
        <v>5001</v>
      </c>
    </row>
    <row r="3911" spans="1:2" x14ac:dyDescent="0.3">
      <c r="A3911" s="1">
        <v>40788</v>
      </c>
      <c r="B3911">
        <v>5040</v>
      </c>
    </row>
    <row r="3912" spans="1:2" x14ac:dyDescent="0.3">
      <c r="A3912" s="1">
        <v>40791</v>
      </c>
      <c r="B3912">
        <v>5017.2</v>
      </c>
    </row>
    <row r="3913" spans="1:2" x14ac:dyDescent="0.3">
      <c r="A3913" s="1">
        <v>40792</v>
      </c>
      <c r="B3913">
        <v>5064.3</v>
      </c>
    </row>
    <row r="3914" spans="1:2" x14ac:dyDescent="0.3">
      <c r="A3914" s="1">
        <v>40793</v>
      </c>
      <c r="B3914">
        <v>5124.6499999999996</v>
      </c>
    </row>
    <row r="3915" spans="1:2" x14ac:dyDescent="0.3">
      <c r="A3915" s="1">
        <v>40794</v>
      </c>
      <c r="B3915">
        <v>5153.25</v>
      </c>
    </row>
    <row r="3916" spans="1:2" x14ac:dyDescent="0.3">
      <c r="A3916" s="1">
        <v>40795</v>
      </c>
      <c r="B3916">
        <v>5059.45</v>
      </c>
    </row>
    <row r="3917" spans="1:2" x14ac:dyDescent="0.3">
      <c r="A3917" s="1">
        <v>40798</v>
      </c>
      <c r="B3917">
        <v>4946.8</v>
      </c>
    </row>
    <row r="3918" spans="1:2" x14ac:dyDescent="0.3">
      <c r="A3918" s="1">
        <v>40799</v>
      </c>
      <c r="B3918">
        <v>4940.95</v>
      </c>
    </row>
    <row r="3919" spans="1:2" x14ac:dyDescent="0.3">
      <c r="A3919" s="1">
        <v>40800</v>
      </c>
      <c r="B3919">
        <v>5012.55</v>
      </c>
    </row>
    <row r="3920" spans="1:2" x14ac:dyDescent="0.3">
      <c r="A3920" s="1">
        <v>40801</v>
      </c>
      <c r="B3920">
        <v>5075.7</v>
      </c>
    </row>
    <row r="3921" spans="1:2" x14ac:dyDescent="0.3">
      <c r="A3921" s="1">
        <v>40802</v>
      </c>
      <c r="B3921">
        <v>5084.25</v>
      </c>
    </row>
    <row r="3922" spans="1:2" x14ac:dyDescent="0.3">
      <c r="A3922" s="1">
        <v>40805</v>
      </c>
      <c r="B3922">
        <v>5031.95</v>
      </c>
    </row>
    <row r="3923" spans="1:2" x14ac:dyDescent="0.3">
      <c r="A3923" s="1">
        <v>40806</v>
      </c>
      <c r="B3923">
        <v>5140.2</v>
      </c>
    </row>
    <row r="3924" spans="1:2" x14ac:dyDescent="0.3">
      <c r="A3924" s="1">
        <v>40807</v>
      </c>
      <c r="B3924">
        <v>5133.25</v>
      </c>
    </row>
    <row r="3925" spans="1:2" x14ac:dyDescent="0.3">
      <c r="A3925" s="1">
        <v>40808</v>
      </c>
      <c r="B3925">
        <v>4923.6499999999996</v>
      </c>
    </row>
    <row r="3926" spans="1:2" x14ac:dyDescent="0.3">
      <c r="A3926" s="1">
        <v>40809</v>
      </c>
      <c r="B3926">
        <v>4867.75</v>
      </c>
    </row>
    <row r="3927" spans="1:2" x14ac:dyDescent="0.3">
      <c r="A3927" s="1">
        <v>40812</v>
      </c>
      <c r="B3927">
        <v>4835.3999999999996</v>
      </c>
    </row>
    <row r="3928" spans="1:2" x14ac:dyDescent="0.3">
      <c r="A3928" s="1">
        <v>40813</v>
      </c>
      <c r="B3928">
        <v>4971.25</v>
      </c>
    </row>
    <row r="3929" spans="1:2" x14ac:dyDescent="0.3">
      <c r="A3929" s="1">
        <v>40814</v>
      </c>
      <c r="B3929">
        <v>4945.8999999999996</v>
      </c>
    </row>
    <row r="3930" spans="1:2" x14ac:dyDescent="0.3">
      <c r="A3930" s="1">
        <v>40815</v>
      </c>
      <c r="B3930">
        <v>5015.45</v>
      </c>
    </row>
    <row r="3931" spans="1:2" x14ac:dyDescent="0.3">
      <c r="A3931" s="1">
        <v>40816</v>
      </c>
      <c r="B3931">
        <v>4943.25</v>
      </c>
    </row>
    <row r="3932" spans="1:2" x14ac:dyDescent="0.3">
      <c r="A3932" s="1">
        <v>40819</v>
      </c>
      <c r="B3932">
        <v>4849.5</v>
      </c>
    </row>
    <row r="3933" spans="1:2" x14ac:dyDescent="0.3">
      <c r="A3933" s="1">
        <v>40820</v>
      </c>
      <c r="B3933">
        <v>4772.1499999999996</v>
      </c>
    </row>
    <row r="3934" spans="1:2" x14ac:dyDescent="0.3">
      <c r="A3934" s="1">
        <v>40821</v>
      </c>
      <c r="B3934">
        <v>4751.3</v>
      </c>
    </row>
    <row r="3935" spans="1:2" x14ac:dyDescent="0.3">
      <c r="A3935" s="1">
        <v>40823</v>
      </c>
      <c r="B3935">
        <v>4888.05</v>
      </c>
    </row>
    <row r="3936" spans="1:2" x14ac:dyDescent="0.3">
      <c r="A3936" s="1">
        <v>40826</v>
      </c>
      <c r="B3936">
        <v>4979.6000000000004</v>
      </c>
    </row>
    <row r="3937" spans="1:2" x14ac:dyDescent="0.3">
      <c r="A3937" s="1">
        <v>40827</v>
      </c>
      <c r="B3937">
        <v>4974.3500000000004</v>
      </c>
    </row>
    <row r="3938" spans="1:2" x14ac:dyDescent="0.3">
      <c r="A3938" s="1">
        <v>40828</v>
      </c>
      <c r="B3938">
        <v>5099.3999999999996</v>
      </c>
    </row>
    <row r="3939" spans="1:2" x14ac:dyDescent="0.3">
      <c r="A3939" s="1">
        <v>40829</v>
      </c>
      <c r="B3939">
        <v>5077.8500000000004</v>
      </c>
    </row>
    <row r="3940" spans="1:2" x14ac:dyDescent="0.3">
      <c r="A3940" s="1">
        <v>40830</v>
      </c>
      <c r="B3940">
        <v>5132.3</v>
      </c>
    </row>
    <row r="3941" spans="1:2" x14ac:dyDescent="0.3">
      <c r="A3941" s="1">
        <v>40833</v>
      </c>
      <c r="B3941">
        <v>5118.25</v>
      </c>
    </row>
    <row r="3942" spans="1:2" x14ac:dyDescent="0.3">
      <c r="A3942" s="1">
        <v>40834</v>
      </c>
      <c r="B3942">
        <v>5037.5</v>
      </c>
    </row>
    <row r="3943" spans="1:2" x14ac:dyDescent="0.3">
      <c r="A3943" s="1">
        <v>40835</v>
      </c>
      <c r="B3943">
        <v>5139.1499999999996</v>
      </c>
    </row>
    <row r="3944" spans="1:2" x14ac:dyDescent="0.3">
      <c r="A3944" s="1">
        <v>40836</v>
      </c>
      <c r="B3944">
        <v>5091.8999999999996</v>
      </c>
    </row>
    <row r="3945" spans="1:2" x14ac:dyDescent="0.3">
      <c r="A3945" s="1">
        <v>40837</v>
      </c>
      <c r="B3945">
        <v>5049.95</v>
      </c>
    </row>
    <row r="3946" spans="1:2" x14ac:dyDescent="0.3">
      <c r="A3946" s="1">
        <v>40840</v>
      </c>
      <c r="B3946">
        <v>5098.3500000000004</v>
      </c>
    </row>
    <row r="3947" spans="1:2" x14ac:dyDescent="0.3">
      <c r="A3947" s="1">
        <v>40841</v>
      </c>
      <c r="B3947">
        <v>5191.6000000000004</v>
      </c>
    </row>
    <row r="3948" spans="1:2" x14ac:dyDescent="0.3">
      <c r="A3948" s="1">
        <v>40842</v>
      </c>
      <c r="B3948">
        <v>5201.8</v>
      </c>
    </row>
    <row r="3949" spans="1:2" x14ac:dyDescent="0.3">
      <c r="A3949" s="1">
        <v>40844</v>
      </c>
      <c r="B3949">
        <v>5360.7</v>
      </c>
    </row>
    <row r="3950" spans="1:2" x14ac:dyDescent="0.3">
      <c r="A3950" s="1">
        <v>40847</v>
      </c>
      <c r="B3950">
        <v>5326.6</v>
      </c>
    </row>
    <row r="3951" spans="1:2" x14ac:dyDescent="0.3">
      <c r="A3951" s="1">
        <v>40848</v>
      </c>
      <c r="B3951">
        <v>5257.95</v>
      </c>
    </row>
    <row r="3952" spans="1:2" x14ac:dyDescent="0.3">
      <c r="A3952" s="1">
        <v>40849</v>
      </c>
      <c r="B3952">
        <v>5258.45</v>
      </c>
    </row>
    <row r="3953" spans="1:2" x14ac:dyDescent="0.3">
      <c r="A3953" s="1">
        <v>40850</v>
      </c>
      <c r="B3953">
        <v>5265.75</v>
      </c>
    </row>
    <row r="3954" spans="1:2" x14ac:dyDescent="0.3">
      <c r="A3954" s="1">
        <v>40851</v>
      </c>
      <c r="B3954">
        <v>5284.2</v>
      </c>
    </row>
    <row r="3955" spans="1:2" x14ac:dyDescent="0.3">
      <c r="A3955" s="1">
        <v>40855</v>
      </c>
      <c r="B3955">
        <v>5289.35</v>
      </c>
    </row>
    <row r="3956" spans="1:2" x14ac:dyDescent="0.3">
      <c r="A3956" s="1">
        <v>40856</v>
      </c>
      <c r="B3956">
        <v>5221.05</v>
      </c>
    </row>
    <row r="3957" spans="1:2" x14ac:dyDescent="0.3">
      <c r="A3957" s="1">
        <v>40858</v>
      </c>
      <c r="B3957">
        <v>5168.8500000000004</v>
      </c>
    </row>
    <row r="3958" spans="1:2" x14ac:dyDescent="0.3">
      <c r="A3958" s="1">
        <v>40861</v>
      </c>
      <c r="B3958">
        <v>5148.3500000000004</v>
      </c>
    </row>
    <row r="3959" spans="1:2" x14ac:dyDescent="0.3">
      <c r="A3959" s="1">
        <v>40862</v>
      </c>
      <c r="B3959">
        <v>5068.5</v>
      </c>
    </row>
    <row r="3960" spans="1:2" x14ac:dyDescent="0.3">
      <c r="A3960" s="1">
        <v>40863</v>
      </c>
      <c r="B3960">
        <v>5030.45</v>
      </c>
    </row>
    <row r="3961" spans="1:2" x14ac:dyDescent="0.3">
      <c r="A3961" s="1">
        <v>40864</v>
      </c>
      <c r="B3961">
        <v>4934.75</v>
      </c>
    </row>
    <row r="3962" spans="1:2" x14ac:dyDescent="0.3">
      <c r="A3962" s="1">
        <v>40865</v>
      </c>
      <c r="B3962">
        <v>4905.8</v>
      </c>
    </row>
    <row r="3963" spans="1:2" x14ac:dyDescent="0.3">
      <c r="A3963" s="1">
        <v>40868</v>
      </c>
      <c r="B3963">
        <v>4778.3500000000004</v>
      </c>
    </row>
    <row r="3964" spans="1:2" x14ac:dyDescent="0.3">
      <c r="A3964" s="1">
        <v>40869</v>
      </c>
      <c r="B3964">
        <v>4812.3500000000004</v>
      </c>
    </row>
    <row r="3965" spans="1:2" x14ac:dyDescent="0.3">
      <c r="A3965" s="1">
        <v>40870</v>
      </c>
      <c r="B3965">
        <v>4706.45</v>
      </c>
    </row>
    <row r="3966" spans="1:2" x14ac:dyDescent="0.3">
      <c r="A3966" s="1">
        <v>40871</v>
      </c>
      <c r="B3966">
        <v>4756.45</v>
      </c>
    </row>
    <row r="3967" spans="1:2" x14ac:dyDescent="0.3">
      <c r="A3967" s="1">
        <v>40872</v>
      </c>
      <c r="B3967">
        <v>4710.05</v>
      </c>
    </row>
    <row r="3968" spans="1:2" x14ac:dyDescent="0.3">
      <c r="A3968" s="1">
        <v>40875</v>
      </c>
      <c r="B3968">
        <v>4851.3</v>
      </c>
    </row>
    <row r="3969" spans="1:2" x14ac:dyDescent="0.3">
      <c r="A3969" s="1">
        <v>40876</v>
      </c>
      <c r="B3969">
        <v>4805.1000000000004</v>
      </c>
    </row>
    <row r="3970" spans="1:2" x14ac:dyDescent="0.3">
      <c r="A3970" s="1">
        <v>40877</v>
      </c>
      <c r="B3970">
        <v>4832.05</v>
      </c>
    </row>
    <row r="3971" spans="1:2" x14ac:dyDescent="0.3">
      <c r="A3971" s="1">
        <v>40878</v>
      </c>
      <c r="B3971">
        <v>4936.8500000000004</v>
      </c>
    </row>
    <row r="3972" spans="1:2" x14ac:dyDescent="0.3">
      <c r="A3972" s="1">
        <v>40879</v>
      </c>
      <c r="B3972">
        <v>5050.1499999999996</v>
      </c>
    </row>
    <row r="3973" spans="1:2" x14ac:dyDescent="0.3">
      <c r="A3973" s="1">
        <v>40882</v>
      </c>
      <c r="B3973">
        <v>5039.1499999999996</v>
      </c>
    </row>
    <row r="3974" spans="1:2" x14ac:dyDescent="0.3">
      <c r="A3974" s="1">
        <v>40884</v>
      </c>
      <c r="B3974">
        <v>5062.6000000000004</v>
      </c>
    </row>
    <row r="3975" spans="1:2" x14ac:dyDescent="0.3">
      <c r="A3975" s="1">
        <v>40885</v>
      </c>
      <c r="B3975">
        <v>4943.6499999999996</v>
      </c>
    </row>
    <row r="3976" spans="1:2" x14ac:dyDescent="0.3">
      <c r="A3976" s="1">
        <v>40886</v>
      </c>
      <c r="B3976">
        <v>4866.7</v>
      </c>
    </row>
    <row r="3977" spans="1:2" x14ac:dyDescent="0.3">
      <c r="A3977" s="1">
        <v>40889</v>
      </c>
      <c r="B3977">
        <v>4764.6000000000004</v>
      </c>
    </row>
    <row r="3978" spans="1:2" x14ac:dyDescent="0.3">
      <c r="A3978" s="1">
        <v>40890</v>
      </c>
      <c r="B3978">
        <v>4800.6000000000004</v>
      </c>
    </row>
    <row r="3979" spans="1:2" x14ac:dyDescent="0.3">
      <c r="A3979" s="1">
        <v>40891</v>
      </c>
      <c r="B3979">
        <v>4763.25</v>
      </c>
    </row>
    <row r="3980" spans="1:2" x14ac:dyDescent="0.3">
      <c r="A3980" s="1">
        <v>40892</v>
      </c>
      <c r="B3980">
        <v>4746.3500000000004</v>
      </c>
    </row>
    <row r="3981" spans="1:2" x14ac:dyDescent="0.3">
      <c r="A3981" s="1">
        <v>40893</v>
      </c>
      <c r="B3981">
        <v>4651.6000000000004</v>
      </c>
    </row>
    <row r="3982" spans="1:2" x14ac:dyDescent="0.3">
      <c r="A3982" s="1">
        <v>40896</v>
      </c>
      <c r="B3982">
        <v>4613.1000000000004</v>
      </c>
    </row>
    <row r="3983" spans="1:2" x14ac:dyDescent="0.3">
      <c r="A3983" s="1">
        <v>40897</v>
      </c>
      <c r="B3983">
        <v>4544.2</v>
      </c>
    </row>
    <row r="3984" spans="1:2" x14ac:dyDescent="0.3">
      <c r="A3984" s="1">
        <v>40898</v>
      </c>
      <c r="B3984">
        <v>4693.1499999999996</v>
      </c>
    </row>
    <row r="3985" spans="1:2" x14ac:dyDescent="0.3">
      <c r="A3985" s="1">
        <v>40899</v>
      </c>
      <c r="B3985">
        <v>4733.8500000000004</v>
      </c>
    </row>
    <row r="3986" spans="1:2" x14ac:dyDescent="0.3">
      <c r="A3986" s="1">
        <v>40900</v>
      </c>
      <c r="B3986">
        <v>4714</v>
      </c>
    </row>
    <row r="3987" spans="1:2" x14ac:dyDescent="0.3">
      <c r="A3987" s="1">
        <v>40903</v>
      </c>
      <c r="B3987">
        <v>4779</v>
      </c>
    </row>
    <row r="3988" spans="1:2" x14ac:dyDescent="0.3">
      <c r="A3988" s="1">
        <v>40904</v>
      </c>
      <c r="B3988">
        <v>4750.5</v>
      </c>
    </row>
    <row r="3989" spans="1:2" x14ac:dyDescent="0.3">
      <c r="A3989" s="1">
        <v>40905</v>
      </c>
      <c r="B3989">
        <v>4705.8</v>
      </c>
    </row>
    <row r="3990" spans="1:2" x14ac:dyDescent="0.3">
      <c r="A3990" s="1">
        <v>40906</v>
      </c>
      <c r="B3990">
        <v>4646.25</v>
      </c>
    </row>
    <row r="3991" spans="1:2" x14ac:dyDescent="0.3">
      <c r="A3991" s="1">
        <v>40907</v>
      </c>
      <c r="B3991">
        <v>4624.3</v>
      </c>
    </row>
    <row r="3992" spans="1:2" x14ac:dyDescent="0.3">
      <c r="A3992" s="1">
        <v>40910</v>
      </c>
      <c r="B3992">
        <v>4636.75</v>
      </c>
    </row>
    <row r="3993" spans="1:2" x14ac:dyDescent="0.3">
      <c r="A3993" s="1">
        <v>40911</v>
      </c>
      <c r="B3993">
        <v>4765.3</v>
      </c>
    </row>
    <row r="3994" spans="1:2" x14ac:dyDescent="0.3">
      <c r="A3994" s="1">
        <v>40912</v>
      </c>
      <c r="B3994">
        <v>4749.6499999999996</v>
      </c>
    </row>
    <row r="3995" spans="1:2" x14ac:dyDescent="0.3">
      <c r="A3995" s="1">
        <v>40913</v>
      </c>
      <c r="B3995">
        <v>4749.95</v>
      </c>
    </row>
    <row r="3996" spans="1:2" x14ac:dyDescent="0.3">
      <c r="A3996" s="1">
        <v>40914</v>
      </c>
      <c r="B3996">
        <v>4754.1000000000004</v>
      </c>
    </row>
    <row r="3997" spans="1:2" x14ac:dyDescent="0.3">
      <c r="A3997" s="1">
        <v>40915</v>
      </c>
      <c r="B3997">
        <v>4746.8999999999996</v>
      </c>
    </row>
    <row r="3998" spans="1:2" x14ac:dyDescent="0.3">
      <c r="A3998" s="1">
        <v>40917</v>
      </c>
      <c r="B3998">
        <v>4742.8</v>
      </c>
    </row>
    <row r="3999" spans="1:2" x14ac:dyDescent="0.3">
      <c r="A3999" s="1">
        <v>40918</v>
      </c>
      <c r="B3999">
        <v>4849.55</v>
      </c>
    </row>
    <row r="4000" spans="1:2" x14ac:dyDescent="0.3">
      <c r="A4000" s="1">
        <v>40919</v>
      </c>
      <c r="B4000">
        <v>4860.95</v>
      </c>
    </row>
    <row r="4001" spans="1:2" x14ac:dyDescent="0.3">
      <c r="A4001" s="1">
        <v>40920</v>
      </c>
      <c r="B4001">
        <v>4831.25</v>
      </c>
    </row>
    <row r="4002" spans="1:2" x14ac:dyDescent="0.3">
      <c r="A4002" s="1">
        <v>40921</v>
      </c>
      <c r="B4002">
        <v>4866</v>
      </c>
    </row>
    <row r="4003" spans="1:2" x14ac:dyDescent="0.3">
      <c r="A4003" s="1">
        <v>40924</v>
      </c>
      <c r="B4003">
        <v>4873.8999999999996</v>
      </c>
    </row>
    <row r="4004" spans="1:2" x14ac:dyDescent="0.3">
      <c r="A4004" s="1">
        <v>40925</v>
      </c>
      <c r="B4004">
        <v>4967.3</v>
      </c>
    </row>
    <row r="4005" spans="1:2" x14ac:dyDescent="0.3">
      <c r="A4005" s="1">
        <v>40926</v>
      </c>
      <c r="B4005">
        <v>4955.8</v>
      </c>
    </row>
    <row r="4006" spans="1:2" x14ac:dyDescent="0.3">
      <c r="A4006" s="1">
        <v>40927</v>
      </c>
      <c r="B4006">
        <v>5018.3999999999996</v>
      </c>
    </row>
    <row r="4007" spans="1:2" x14ac:dyDescent="0.3">
      <c r="A4007" s="1">
        <v>40928</v>
      </c>
      <c r="B4007">
        <v>5048.6000000000004</v>
      </c>
    </row>
    <row r="4008" spans="1:2" x14ac:dyDescent="0.3">
      <c r="A4008" s="1">
        <v>40931</v>
      </c>
      <c r="B4008">
        <v>5046.25</v>
      </c>
    </row>
    <row r="4009" spans="1:2" x14ac:dyDescent="0.3">
      <c r="A4009" s="1">
        <v>40932</v>
      </c>
      <c r="B4009">
        <v>5127.3500000000004</v>
      </c>
    </row>
    <row r="4010" spans="1:2" x14ac:dyDescent="0.3">
      <c r="A4010" s="1">
        <v>40933</v>
      </c>
      <c r="B4010">
        <v>5158.3</v>
      </c>
    </row>
    <row r="4011" spans="1:2" x14ac:dyDescent="0.3">
      <c r="A4011" s="1">
        <v>40935</v>
      </c>
      <c r="B4011">
        <v>5204.7</v>
      </c>
    </row>
    <row r="4012" spans="1:2" x14ac:dyDescent="0.3">
      <c r="A4012" s="1">
        <v>40938</v>
      </c>
      <c r="B4012">
        <v>5087.3</v>
      </c>
    </row>
    <row r="4013" spans="1:2" x14ac:dyDescent="0.3">
      <c r="A4013" s="1">
        <v>40939</v>
      </c>
      <c r="B4013">
        <v>5199.25</v>
      </c>
    </row>
    <row r="4014" spans="1:2" x14ac:dyDescent="0.3">
      <c r="A4014" s="1">
        <v>40940</v>
      </c>
      <c r="B4014">
        <v>5235.7</v>
      </c>
    </row>
    <row r="4015" spans="1:2" x14ac:dyDescent="0.3">
      <c r="A4015" s="1">
        <v>40941</v>
      </c>
      <c r="B4015">
        <v>5269.9</v>
      </c>
    </row>
    <row r="4016" spans="1:2" x14ac:dyDescent="0.3">
      <c r="A4016" s="1">
        <v>40942</v>
      </c>
      <c r="B4016">
        <v>5325.85</v>
      </c>
    </row>
    <row r="4017" spans="1:2" x14ac:dyDescent="0.3">
      <c r="A4017" s="1">
        <v>40945</v>
      </c>
      <c r="B4017">
        <v>5361.65</v>
      </c>
    </row>
    <row r="4018" spans="1:2" x14ac:dyDescent="0.3">
      <c r="A4018" s="1">
        <v>40946</v>
      </c>
      <c r="B4018">
        <v>5335.15</v>
      </c>
    </row>
    <row r="4019" spans="1:2" x14ac:dyDescent="0.3">
      <c r="A4019" s="1">
        <v>40947</v>
      </c>
      <c r="B4019">
        <v>5368.15</v>
      </c>
    </row>
    <row r="4020" spans="1:2" x14ac:dyDescent="0.3">
      <c r="A4020" s="1">
        <v>40948</v>
      </c>
      <c r="B4020">
        <v>5412.35</v>
      </c>
    </row>
    <row r="4021" spans="1:2" x14ac:dyDescent="0.3">
      <c r="A4021" s="1">
        <v>40949</v>
      </c>
      <c r="B4021">
        <v>5381.6</v>
      </c>
    </row>
    <row r="4022" spans="1:2" x14ac:dyDescent="0.3">
      <c r="A4022" s="1">
        <v>40952</v>
      </c>
      <c r="B4022">
        <v>5390.2</v>
      </c>
    </row>
    <row r="4023" spans="1:2" x14ac:dyDescent="0.3">
      <c r="A4023" s="1">
        <v>40953</v>
      </c>
      <c r="B4023">
        <v>5416.05</v>
      </c>
    </row>
    <row r="4024" spans="1:2" x14ac:dyDescent="0.3">
      <c r="A4024" s="1">
        <v>40954</v>
      </c>
      <c r="B4024">
        <v>5531.95</v>
      </c>
    </row>
    <row r="4025" spans="1:2" x14ac:dyDescent="0.3">
      <c r="A4025" s="1">
        <v>40955</v>
      </c>
      <c r="B4025">
        <v>5521.95</v>
      </c>
    </row>
    <row r="4026" spans="1:2" x14ac:dyDescent="0.3">
      <c r="A4026" s="1">
        <v>40956</v>
      </c>
      <c r="B4026">
        <v>5564.3</v>
      </c>
    </row>
    <row r="4027" spans="1:2" x14ac:dyDescent="0.3">
      <c r="A4027" s="1">
        <v>40960</v>
      </c>
      <c r="B4027">
        <v>5607.15</v>
      </c>
    </row>
    <row r="4028" spans="1:2" x14ac:dyDescent="0.3">
      <c r="A4028" s="1">
        <v>40961</v>
      </c>
      <c r="B4028">
        <v>5505.35</v>
      </c>
    </row>
    <row r="4029" spans="1:2" x14ac:dyDescent="0.3">
      <c r="A4029" s="1">
        <v>40962</v>
      </c>
      <c r="B4029">
        <v>5483.3</v>
      </c>
    </row>
    <row r="4030" spans="1:2" x14ac:dyDescent="0.3">
      <c r="A4030" s="1">
        <v>40963</v>
      </c>
      <c r="B4030">
        <v>5429.3</v>
      </c>
    </row>
    <row r="4031" spans="1:2" x14ac:dyDescent="0.3">
      <c r="A4031" s="1">
        <v>40966</v>
      </c>
      <c r="B4031">
        <v>5281.2</v>
      </c>
    </row>
    <row r="4032" spans="1:2" x14ac:dyDescent="0.3">
      <c r="A4032" s="1">
        <v>40967</v>
      </c>
      <c r="B4032">
        <v>5375.5</v>
      </c>
    </row>
    <row r="4033" spans="1:2" x14ac:dyDescent="0.3">
      <c r="A4033" s="1">
        <v>40968</v>
      </c>
      <c r="B4033">
        <v>5385.2</v>
      </c>
    </row>
    <row r="4034" spans="1:2" x14ac:dyDescent="0.3">
      <c r="A4034" s="1">
        <v>40969</v>
      </c>
      <c r="B4034">
        <v>5339.75</v>
      </c>
    </row>
    <row r="4035" spans="1:2" x14ac:dyDescent="0.3">
      <c r="A4035" s="1">
        <v>40970</v>
      </c>
      <c r="B4035">
        <v>5359.35</v>
      </c>
    </row>
    <row r="4036" spans="1:2" x14ac:dyDescent="0.3">
      <c r="A4036" s="1">
        <v>40971</v>
      </c>
      <c r="B4036">
        <v>5359.4</v>
      </c>
    </row>
    <row r="4037" spans="1:2" x14ac:dyDescent="0.3">
      <c r="A4037" s="1">
        <v>40973</v>
      </c>
      <c r="B4037">
        <v>5280.35</v>
      </c>
    </row>
    <row r="4038" spans="1:2" x14ac:dyDescent="0.3">
      <c r="A4038" s="1">
        <v>40974</v>
      </c>
      <c r="B4038">
        <v>5222.3999999999996</v>
      </c>
    </row>
    <row r="4039" spans="1:2" x14ac:dyDescent="0.3">
      <c r="A4039" s="1">
        <v>40975</v>
      </c>
      <c r="B4039">
        <v>5220.45</v>
      </c>
    </row>
    <row r="4040" spans="1:2" x14ac:dyDescent="0.3">
      <c r="A4040" s="1">
        <v>40977</v>
      </c>
      <c r="B4040">
        <v>5333.55</v>
      </c>
    </row>
    <row r="4041" spans="1:2" x14ac:dyDescent="0.3">
      <c r="A4041" s="1">
        <v>40980</v>
      </c>
      <c r="B4041">
        <v>5359.55</v>
      </c>
    </row>
    <row r="4042" spans="1:2" x14ac:dyDescent="0.3">
      <c r="A4042" s="1">
        <v>40981</v>
      </c>
      <c r="B4042">
        <v>5429.5</v>
      </c>
    </row>
    <row r="4043" spans="1:2" x14ac:dyDescent="0.3">
      <c r="A4043" s="1">
        <v>40982</v>
      </c>
      <c r="B4043">
        <v>5463.9</v>
      </c>
    </row>
    <row r="4044" spans="1:2" x14ac:dyDescent="0.3">
      <c r="A4044" s="1">
        <v>40983</v>
      </c>
      <c r="B4044">
        <v>5380.5</v>
      </c>
    </row>
    <row r="4045" spans="1:2" x14ac:dyDescent="0.3">
      <c r="A4045" s="1">
        <v>40984</v>
      </c>
      <c r="B4045">
        <v>5317.9</v>
      </c>
    </row>
    <row r="4046" spans="1:2" x14ac:dyDescent="0.3">
      <c r="A4046" s="1">
        <v>40987</v>
      </c>
      <c r="B4046">
        <v>5257.05</v>
      </c>
    </row>
    <row r="4047" spans="1:2" x14ac:dyDescent="0.3">
      <c r="A4047" s="1">
        <v>40988</v>
      </c>
      <c r="B4047">
        <v>5274.85</v>
      </c>
    </row>
    <row r="4048" spans="1:2" x14ac:dyDescent="0.3">
      <c r="A4048" s="1">
        <v>40989</v>
      </c>
      <c r="B4048">
        <v>5364.95</v>
      </c>
    </row>
    <row r="4049" spans="1:2" x14ac:dyDescent="0.3">
      <c r="A4049" s="1">
        <v>40990</v>
      </c>
      <c r="B4049">
        <v>5228.45</v>
      </c>
    </row>
    <row r="4050" spans="1:2" x14ac:dyDescent="0.3">
      <c r="A4050" s="1">
        <v>40991</v>
      </c>
      <c r="B4050">
        <v>5278.2</v>
      </c>
    </row>
    <row r="4051" spans="1:2" x14ac:dyDescent="0.3">
      <c r="A4051" s="1">
        <v>40994</v>
      </c>
      <c r="B4051">
        <v>5184.25</v>
      </c>
    </row>
    <row r="4052" spans="1:2" x14ac:dyDescent="0.3">
      <c r="A4052" s="1">
        <v>40995</v>
      </c>
      <c r="B4052">
        <v>5243.15</v>
      </c>
    </row>
    <row r="4053" spans="1:2" x14ac:dyDescent="0.3">
      <c r="A4053" s="1">
        <v>40996</v>
      </c>
      <c r="B4053">
        <v>5194.75</v>
      </c>
    </row>
    <row r="4054" spans="1:2" x14ac:dyDescent="0.3">
      <c r="A4054" s="1">
        <v>40997</v>
      </c>
      <c r="B4054">
        <v>5178.8500000000004</v>
      </c>
    </row>
    <row r="4055" spans="1:2" x14ac:dyDescent="0.3">
      <c r="A4055" s="1">
        <v>40998</v>
      </c>
      <c r="B4055">
        <v>5295.55</v>
      </c>
    </row>
    <row r="4056" spans="1:2" x14ac:dyDescent="0.3">
      <c r="A4056" s="1">
        <v>41001</v>
      </c>
      <c r="B4056">
        <v>5317.9</v>
      </c>
    </row>
    <row r="4057" spans="1:2" x14ac:dyDescent="0.3">
      <c r="A4057" s="1">
        <v>41002</v>
      </c>
      <c r="B4057">
        <v>5358.5</v>
      </c>
    </row>
    <row r="4058" spans="1:2" x14ac:dyDescent="0.3">
      <c r="A4058" s="1">
        <v>41003</v>
      </c>
      <c r="B4058">
        <v>5322.9</v>
      </c>
    </row>
    <row r="4059" spans="1:2" x14ac:dyDescent="0.3">
      <c r="A4059" s="1">
        <v>41008</v>
      </c>
      <c r="B4059">
        <v>5234.3999999999996</v>
      </c>
    </row>
    <row r="4060" spans="1:2" x14ac:dyDescent="0.3">
      <c r="A4060" s="1">
        <v>41009</v>
      </c>
      <c r="B4060">
        <v>5243.6</v>
      </c>
    </row>
    <row r="4061" spans="1:2" x14ac:dyDescent="0.3">
      <c r="A4061" s="1">
        <v>41010</v>
      </c>
      <c r="B4061">
        <v>5226.8500000000004</v>
      </c>
    </row>
    <row r="4062" spans="1:2" x14ac:dyDescent="0.3">
      <c r="A4062" s="1">
        <v>41011</v>
      </c>
      <c r="B4062">
        <v>5276.85</v>
      </c>
    </row>
    <row r="4063" spans="1:2" x14ac:dyDescent="0.3">
      <c r="A4063" s="1">
        <v>41012</v>
      </c>
      <c r="B4063">
        <v>5207.45</v>
      </c>
    </row>
    <row r="4064" spans="1:2" x14ac:dyDescent="0.3">
      <c r="A4064" s="1">
        <v>41015</v>
      </c>
      <c r="B4064">
        <v>5226.2</v>
      </c>
    </row>
    <row r="4065" spans="1:2" x14ac:dyDescent="0.3">
      <c r="A4065" s="1">
        <v>41016</v>
      </c>
      <c r="B4065">
        <v>5289.7</v>
      </c>
    </row>
    <row r="4066" spans="1:2" x14ac:dyDescent="0.3">
      <c r="A4066" s="1">
        <v>41017</v>
      </c>
      <c r="B4066">
        <v>5300</v>
      </c>
    </row>
    <row r="4067" spans="1:2" x14ac:dyDescent="0.3">
      <c r="A4067" s="1">
        <v>41018</v>
      </c>
      <c r="B4067">
        <v>5332.4</v>
      </c>
    </row>
    <row r="4068" spans="1:2" x14ac:dyDescent="0.3">
      <c r="A4068" s="1">
        <v>41019</v>
      </c>
      <c r="B4068">
        <v>5290.85</v>
      </c>
    </row>
    <row r="4069" spans="1:2" x14ac:dyDescent="0.3">
      <c r="A4069" s="1">
        <v>41022</v>
      </c>
      <c r="B4069">
        <v>5200.6000000000004</v>
      </c>
    </row>
    <row r="4070" spans="1:2" x14ac:dyDescent="0.3">
      <c r="A4070" s="1">
        <v>41023</v>
      </c>
      <c r="B4070">
        <v>5222.6499999999996</v>
      </c>
    </row>
    <row r="4071" spans="1:2" x14ac:dyDescent="0.3">
      <c r="A4071" s="1">
        <v>41024</v>
      </c>
      <c r="B4071">
        <v>5202</v>
      </c>
    </row>
    <row r="4072" spans="1:2" x14ac:dyDescent="0.3">
      <c r="A4072" s="1">
        <v>41025</v>
      </c>
      <c r="B4072">
        <v>5189</v>
      </c>
    </row>
    <row r="4073" spans="1:2" x14ac:dyDescent="0.3">
      <c r="A4073" s="1">
        <v>41026</v>
      </c>
      <c r="B4073">
        <v>5190.6000000000004</v>
      </c>
    </row>
    <row r="4074" spans="1:2" x14ac:dyDescent="0.3">
      <c r="A4074" s="1">
        <v>41029</v>
      </c>
      <c r="B4074">
        <v>5248.15</v>
      </c>
    </row>
    <row r="4075" spans="1:2" x14ac:dyDescent="0.3">
      <c r="A4075" s="1">
        <v>41031</v>
      </c>
      <c r="B4075">
        <v>5239.1499999999996</v>
      </c>
    </row>
    <row r="4076" spans="1:2" x14ac:dyDescent="0.3">
      <c r="A4076" s="1">
        <v>41032</v>
      </c>
      <c r="B4076">
        <v>5188.3999999999996</v>
      </c>
    </row>
    <row r="4077" spans="1:2" x14ac:dyDescent="0.3">
      <c r="A4077" s="1">
        <v>41033</v>
      </c>
      <c r="B4077">
        <v>5086.8500000000004</v>
      </c>
    </row>
    <row r="4078" spans="1:2" x14ac:dyDescent="0.3">
      <c r="A4078" s="1">
        <v>41036</v>
      </c>
      <c r="B4078">
        <v>5114.1499999999996</v>
      </c>
    </row>
    <row r="4079" spans="1:2" x14ac:dyDescent="0.3">
      <c r="A4079" s="1">
        <v>41037</v>
      </c>
      <c r="B4079">
        <v>4999.95</v>
      </c>
    </row>
    <row r="4080" spans="1:2" x14ac:dyDescent="0.3">
      <c r="A4080" s="1">
        <v>41038</v>
      </c>
      <c r="B4080">
        <v>4974.8</v>
      </c>
    </row>
    <row r="4081" spans="1:2" x14ac:dyDescent="0.3">
      <c r="A4081" s="1">
        <v>41039</v>
      </c>
      <c r="B4081">
        <v>4965.7</v>
      </c>
    </row>
    <row r="4082" spans="1:2" x14ac:dyDescent="0.3">
      <c r="A4082" s="1">
        <v>41040</v>
      </c>
      <c r="B4082">
        <v>4928.8999999999996</v>
      </c>
    </row>
    <row r="4083" spans="1:2" x14ac:dyDescent="0.3">
      <c r="A4083" s="1">
        <v>41043</v>
      </c>
      <c r="B4083">
        <v>4907.8</v>
      </c>
    </row>
    <row r="4084" spans="1:2" x14ac:dyDescent="0.3">
      <c r="A4084" s="1">
        <v>41044</v>
      </c>
      <c r="B4084">
        <v>4942.8</v>
      </c>
    </row>
    <row r="4085" spans="1:2" x14ac:dyDescent="0.3">
      <c r="A4085" s="1">
        <v>41045</v>
      </c>
      <c r="B4085">
        <v>4858.25</v>
      </c>
    </row>
    <row r="4086" spans="1:2" x14ac:dyDescent="0.3">
      <c r="A4086" s="1">
        <v>41046</v>
      </c>
      <c r="B4086">
        <v>4870.2</v>
      </c>
    </row>
    <row r="4087" spans="1:2" x14ac:dyDescent="0.3">
      <c r="A4087" s="1">
        <v>41047</v>
      </c>
      <c r="B4087">
        <v>4891.45</v>
      </c>
    </row>
    <row r="4088" spans="1:2" x14ac:dyDescent="0.3">
      <c r="A4088" s="1">
        <v>41050</v>
      </c>
      <c r="B4088">
        <v>4906.05</v>
      </c>
    </row>
    <row r="4089" spans="1:2" x14ac:dyDescent="0.3">
      <c r="A4089" s="1">
        <v>41051</v>
      </c>
      <c r="B4089">
        <v>4860.5</v>
      </c>
    </row>
    <row r="4090" spans="1:2" x14ac:dyDescent="0.3">
      <c r="A4090" s="1">
        <v>41052</v>
      </c>
      <c r="B4090">
        <v>4835.6499999999996</v>
      </c>
    </row>
    <row r="4091" spans="1:2" x14ac:dyDescent="0.3">
      <c r="A4091" s="1">
        <v>41053</v>
      </c>
      <c r="B4091">
        <v>4921.3999999999996</v>
      </c>
    </row>
    <row r="4092" spans="1:2" x14ac:dyDescent="0.3">
      <c r="A4092" s="1">
        <v>41054</v>
      </c>
      <c r="B4092">
        <v>4920.3999999999996</v>
      </c>
    </row>
    <row r="4093" spans="1:2" x14ac:dyDescent="0.3">
      <c r="A4093" s="1">
        <v>41057</v>
      </c>
      <c r="B4093">
        <v>4985.6499999999996</v>
      </c>
    </row>
    <row r="4094" spans="1:2" x14ac:dyDescent="0.3">
      <c r="A4094" s="1">
        <v>41058</v>
      </c>
      <c r="B4094">
        <v>4990.1000000000004</v>
      </c>
    </row>
    <row r="4095" spans="1:2" x14ac:dyDescent="0.3">
      <c r="A4095" s="1">
        <v>41059</v>
      </c>
      <c r="B4095">
        <v>4950.75</v>
      </c>
    </row>
    <row r="4096" spans="1:2" x14ac:dyDescent="0.3">
      <c r="A4096" s="1">
        <v>41060</v>
      </c>
      <c r="B4096">
        <v>4924.25</v>
      </c>
    </row>
    <row r="4097" spans="1:2" x14ac:dyDescent="0.3">
      <c r="A4097" s="1">
        <v>41061</v>
      </c>
      <c r="B4097">
        <v>4841.6000000000004</v>
      </c>
    </row>
    <row r="4098" spans="1:2" x14ac:dyDescent="0.3">
      <c r="A4098" s="1">
        <v>41064</v>
      </c>
      <c r="B4098">
        <v>4848.1499999999996</v>
      </c>
    </row>
    <row r="4099" spans="1:2" x14ac:dyDescent="0.3">
      <c r="A4099" s="1">
        <v>41065</v>
      </c>
      <c r="B4099">
        <v>4863.3</v>
      </c>
    </row>
    <row r="4100" spans="1:2" x14ac:dyDescent="0.3">
      <c r="A4100" s="1">
        <v>41066</v>
      </c>
      <c r="B4100">
        <v>4997.1000000000004</v>
      </c>
    </row>
    <row r="4101" spans="1:2" x14ac:dyDescent="0.3">
      <c r="A4101" s="1">
        <v>41067</v>
      </c>
      <c r="B4101">
        <v>5049.6499999999996</v>
      </c>
    </row>
    <row r="4102" spans="1:2" x14ac:dyDescent="0.3">
      <c r="A4102" s="1">
        <v>41068</v>
      </c>
      <c r="B4102">
        <v>5068.3500000000004</v>
      </c>
    </row>
    <row r="4103" spans="1:2" x14ac:dyDescent="0.3">
      <c r="A4103" s="1">
        <v>41071</v>
      </c>
      <c r="B4103">
        <v>5054.1000000000004</v>
      </c>
    </row>
    <row r="4104" spans="1:2" x14ac:dyDescent="0.3">
      <c r="A4104" s="1">
        <v>41072</v>
      </c>
      <c r="B4104">
        <v>5115.8999999999996</v>
      </c>
    </row>
    <row r="4105" spans="1:2" x14ac:dyDescent="0.3">
      <c r="A4105" s="1">
        <v>41073</v>
      </c>
      <c r="B4105">
        <v>5121.45</v>
      </c>
    </row>
    <row r="4106" spans="1:2" x14ac:dyDescent="0.3">
      <c r="A4106" s="1">
        <v>41074</v>
      </c>
      <c r="B4106">
        <v>5054.75</v>
      </c>
    </row>
    <row r="4107" spans="1:2" x14ac:dyDescent="0.3">
      <c r="A4107" s="1">
        <v>41075</v>
      </c>
      <c r="B4107">
        <v>5139.05</v>
      </c>
    </row>
    <row r="4108" spans="1:2" x14ac:dyDescent="0.3">
      <c r="A4108" s="1">
        <v>41078</v>
      </c>
      <c r="B4108">
        <v>5064.25</v>
      </c>
    </row>
    <row r="4109" spans="1:2" x14ac:dyDescent="0.3">
      <c r="A4109" s="1">
        <v>41079</v>
      </c>
      <c r="B4109">
        <v>5103.8500000000004</v>
      </c>
    </row>
    <row r="4110" spans="1:2" x14ac:dyDescent="0.3">
      <c r="A4110" s="1">
        <v>41080</v>
      </c>
      <c r="B4110">
        <v>5120.55</v>
      </c>
    </row>
    <row r="4111" spans="1:2" x14ac:dyDescent="0.3">
      <c r="A4111" s="1">
        <v>41081</v>
      </c>
      <c r="B4111">
        <v>5165</v>
      </c>
    </row>
    <row r="4112" spans="1:2" x14ac:dyDescent="0.3">
      <c r="A4112" s="1">
        <v>41082</v>
      </c>
      <c r="B4112">
        <v>5146.05</v>
      </c>
    </row>
    <row r="4113" spans="1:2" x14ac:dyDescent="0.3">
      <c r="A4113" s="1">
        <v>41085</v>
      </c>
      <c r="B4113">
        <v>5114.6499999999996</v>
      </c>
    </row>
    <row r="4114" spans="1:2" x14ac:dyDescent="0.3">
      <c r="A4114" s="1">
        <v>41086</v>
      </c>
      <c r="B4114">
        <v>5120.8</v>
      </c>
    </row>
    <row r="4115" spans="1:2" x14ac:dyDescent="0.3">
      <c r="A4115" s="1">
        <v>41087</v>
      </c>
      <c r="B4115">
        <v>5141.8999999999996</v>
      </c>
    </row>
    <row r="4116" spans="1:2" x14ac:dyDescent="0.3">
      <c r="A4116" s="1">
        <v>41088</v>
      </c>
      <c r="B4116">
        <v>5149.1499999999996</v>
      </c>
    </row>
    <row r="4117" spans="1:2" x14ac:dyDescent="0.3">
      <c r="A4117" s="1">
        <v>41089</v>
      </c>
      <c r="B4117">
        <v>5278.9</v>
      </c>
    </row>
    <row r="4118" spans="1:2" x14ac:dyDescent="0.3">
      <c r="A4118" s="1">
        <v>41092</v>
      </c>
      <c r="B4118">
        <v>5278.6</v>
      </c>
    </row>
    <row r="4119" spans="1:2" x14ac:dyDescent="0.3">
      <c r="A4119" s="1">
        <v>41093</v>
      </c>
      <c r="B4119">
        <v>5287.95</v>
      </c>
    </row>
    <row r="4120" spans="1:2" x14ac:dyDescent="0.3">
      <c r="A4120" s="1">
        <v>41094</v>
      </c>
      <c r="B4120">
        <v>5302.55</v>
      </c>
    </row>
    <row r="4121" spans="1:2" x14ac:dyDescent="0.3">
      <c r="A4121" s="1">
        <v>41095</v>
      </c>
      <c r="B4121">
        <v>5327.3</v>
      </c>
    </row>
    <row r="4122" spans="1:2" x14ac:dyDescent="0.3">
      <c r="A4122" s="1">
        <v>41096</v>
      </c>
      <c r="B4122">
        <v>5316.95</v>
      </c>
    </row>
    <row r="4123" spans="1:2" x14ac:dyDescent="0.3">
      <c r="A4123" s="1">
        <v>41099</v>
      </c>
      <c r="B4123">
        <v>5275.15</v>
      </c>
    </row>
    <row r="4124" spans="1:2" x14ac:dyDescent="0.3">
      <c r="A4124" s="1">
        <v>41100</v>
      </c>
      <c r="B4124">
        <v>5345.35</v>
      </c>
    </row>
    <row r="4125" spans="1:2" x14ac:dyDescent="0.3">
      <c r="A4125" s="1">
        <v>41101</v>
      </c>
      <c r="B4125">
        <v>5306.3</v>
      </c>
    </row>
    <row r="4126" spans="1:2" x14ac:dyDescent="0.3">
      <c r="A4126" s="1">
        <v>41102</v>
      </c>
      <c r="B4126">
        <v>5235.25</v>
      </c>
    </row>
    <row r="4127" spans="1:2" x14ac:dyDescent="0.3">
      <c r="A4127" s="1">
        <v>41103</v>
      </c>
      <c r="B4127">
        <v>5227.25</v>
      </c>
    </row>
    <row r="4128" spans="1:2" x14ac:dyDescent="0.3">
      <c r="A4128" s="1">
        <v>41106</v>
      </c>
      <c r="B4128">
        <v>5197.25</v>
      </c>
    </row>
    <row r="4129" spans="1:2" x14ac:dyDescent="0.3">
      <c r="A4129" s="1">
        <v>41107</v>
      </c>
      <c r="B4129">
        <v>5192.8500000000004</v>
      </c>
    </row>
    <row r="4130" spans="1:2" x14ac:dyDescent="0.3">
      <c r="A4130" s="1">
        <v>41108</v>
      </c>
      <c r="B4130">
        <v>5216.3</v>
      </c>
    </row>
    <row r="4131" spans="1:2" x14ac:dyDescent="0.3">
      <c r="A4131" s="1">
        <v>41109</v>
      </c>
      <c r="B4131">
        <v>5242.7</v>
      </c>
    </row>
    <row r="4132" spans="1:2" x14ac:dyDescent="0.3">
      <c r="A4132" s="1">
        <v>41110</v>
      </c>
      <c r="B4132">
        <v>5205.1000000000004</v>
      </c>
    </row>
    <row r="4133" spans="1:2" x14ac:dyDescent="0.3">
      <c r="A4133" s="1">
        <v>41113</v>
      </c>
      <c r="B4133">
        <v>5117.95</v>
      </c>
    </row>
    <row r="4134" spans="1:2" x14ac:dyDescent="0.3">
      <c r="A4134" s="1">
        <v>41114</v>
      </c>
      <c r="B4134">
        <v>5128.2</v>
      </c>
    </row>
    <row r="4135" spans="1:2" x14ac:dyDescent="0.3">
      <c r="A4135" s="1">
        <v>41115</v>
      </c>
      <c r="B4135">
        <v>5109.6000000000004</v>
      </c>
    </row>
    <row r="4136" spans="1:2" x14ac:dyDescent="0.3">
      <c r="A4136" s="1">
        <v>41116</v>
      </c>
      <c r="B4136">
        <v>5043</v>
      </c>
    </row>
    <row r="4137" spans="1:2" x14ac:dyDescent="0.3">
      <c r="A4137" s="1">
        <v>41117</v>
      </c>
      <c r="B4137">
        <v>5099.8500000000004</v>
      </c>
    </row>
    <row r="4138" spans="1:2" x14ac:dyDescent="0.3">
      <c r="A4138" s="1">
        <v>41120</v>
      </c>
      <c r="B4138">
        <v>5199.8</v>
      </c>
    </row>
    <row r="4139" spans="1:2" x14ac:dyDescent="0.3">
      <c r="A4139" s="1">
        <v>41121</v>
      </c>
      <c r="B4139">
        <v>5229</v>
      </c>
    </row>
    <row r="4140" spans="1:2" x14ac:dyDescent="0.3">
      <c r="A4140" s="1">
        <v>41122</v>
      </c>
      <c r="B4140">
        <v>5240.5</v>
      </c>
    </row>
    <row r="4141" spans="1:2" x14ac:dyDescent="0.3">
      <c r="A4141" s="1">
        <v>41123</v>
      </c>
      <c r="B4141">
        <v>5227.75</v>
      </c>
    </row>
    <row r="4142" spans="1:2" x14ac:dyDescent="0.3">
      <c r="A4142" s="1">
        <v>41124</v>
      </c>
      <c r="B4142">
        <v>5215.7</v>
      </c>
    </row>
    <row r="4143" spans="1:2" x14ac:dyDescent="0.3">
      <c r="A4143" s="1">
        <v>41127</v>
      </c>
      <c r="B4143">
        <v>5282.55</v>
      </c>
    </row>
    <row r="4144" spans="1:2" x14ac:dyDescent="0.3">
      <c r="A4144" s="1">
        <v>41128</v>
      </c>
      <c r="B4144">
        <v>5336.7</v>
      </c>
    </row>
    <row r="4145" spans="1:2" x14ac:dyDescent="0.3">
      <c r="A4145" s="1">
        <v>41129</v>
      </c>
      <c r="B4145">
        <v>5338</v>
      </c>
    </row>
    <row r="4146" spans="1:2" x14ac:dyDescent="0.3">
      <c r="A4146" s="1">
        <v>41130</v>
      </c>
      <c r="B4146">
        <v>5322.95</v>
      </c>
    </row>
    <row r="4147" spans="1:2" x14ac:dyDescent="0.3">
      <c r="A4147" s="1">
        <v>41131</v>
      </c>
      <c r="B4147">
        <v>5320.4</v>
      </c>
    </row>
    <row r="4148" spans="1:2" x14ac:dyDescent="0.3">
      <c r="A4148" s="1">
        <v>41134</v>
      </c>
      <c r="B4148">
        <v>5347.9</v>
      </c>
    </row>
    <row r="4149" spans="1:2" x14ac:dyDescent="0.3">
      <c r="A4149" s="1">
        <v>41135</v>
      </c>
      <c r="B4149">
        <v>5380.35</v>
      </c>
    </row>
    <row r="4150" spans="1:2" x14ac:dyDescent="0.3">
      <c r="A4150" s="1">
        <v>41137</v>
      </c>
      <c r="B4150">
        <v>5362.95</v>
      </c>
    </row>
    <row r="4151" spans="1:2" x14ac:dyDescent="0.3">
      <c r="A4151" s="1">
        <v>41138</v>
      </c>
      <c r="B4151">
        <v>5366.3</v>
      </c>
    </row>
    <row r="4152" spans="1:2" x14ac:dyDescent="0.3">
      <c r="A4152" s="1">
        <v>41142</v>
      </c>
      <c r="B4152">
        <v>5421</v>
      </c>
    </row>
    <row r="4153" spans="1:2" x14ac:dyDescent="0.3">
      <c r="A4153" s="1">
        <v>41143</v>
      </c>
      <c r="B4153">
        <v>5412.85</v>
      </c>
    </row>
    <row r="4154" spans="1:2" x14ac:dyDescent="0.3">
      <c r="A4154" s="1">
        <v>41144</v>
      </c>
      <c r="B4154">
        <v>5415.35</v>
      </c>
    </row>
    <row r="4155" spans="1:2" x14ac:dyDescent="0.3">
      <c r="A4155" s="1">
        <v>41145</v>
      </c>
      <c r="B4155">
        <v>5386.7</v>
      </c>
    </row>
    <row r="4156" spans="1:2" x14ac:dyDescent="0.3">
      <c r="A4156" s="1">
        <v>41148</v>
      </c>
      <c r="B4156">
        <v>5350.25</v>
      </c>
    </row>
    <row r="4157" spans="1:2" x14ac:dyDescent="0.3">
      <c r="A4157" s="1">
        <v>41149</v>
      </c>
      <c r="B4157">
        <v>5334.6</v>
      </c>
    </row>
    <row r="4158" spans="1:2" x14ac:dyDescent="0.3">
      <c r="A4158" s="1">
        <v>41150</v>
      </c>
      <c r="B4158">
        <v>5287.8</v>
      </c>
    </row>
    <row r="4159" spans="1:2" x14ac:dyDescent="0.3">
      <c r="A4159" s="1">
        <v>41151</v>
      </c>
      <c r="B4159">
        <v>5315.05</v>
      </c>
    </row>
    <row r="4160" spans="1:2" x14ac:dyDescent="0.3">
      <c r="A4160" s="1">
        <v>41152</v>
      </c>
      <c r="B4160">
        <v>5258.5</v>
      </c>
    </row>
    <row r="4161" spans="1:2" x14ac:dyDescent="0.3">
      <c r="A4161" s="1">
        <v>41155</v>
      </c>
      <c r="B4161">
        <v>5253.75</v>
      </c>
    </row>
    <row r="4162" spans="1:2" x14ac:dyDescent="0.3">
      <c r="A4162" s="1">
        <v>41156</v>
      </c>
      <c r="B4162">
        <v>5274</v>
      </c>
    </row>
    <row r="4163" spans="1:2" x14ac:dyDescent="0.3">
      <c r="A4163" s="1">
        <v>41157</v>
      </c>
      <c r="B4163">
        <v>5225.7</v>
      </c>
    </row>
    <row r="4164" spans="1:2" x14ac:dyDescent="0.3">
      <c r="A4164" s="1">
        <v>41158</v>
      </c>
      <c r="B4164">
        <v>5238.3999999999996</v>
      </c>
    </row>
    <row r="4165" spans="1:2" x14ac:dyDescent="0.3">
      <c r="A4165" s="1">
        <v>41159</v>
      </c>
      <c r="B4165">
        <v>5342.1</v>
      </c>
    </row>
    <row r="4166" spans="1:2" x14ac:dyDescent="0.3">
      <c r="A4166" s="1">
        <v>41160</v>
      </c>
      <c r="B4166">
        <v>5358.7</v>
      </c>
    </row>
    <row r="4167" spans="1:2" x14ac:dyDescent="0.3">
      <c r="A4167" s="1">
        <v>41162</v>
      </c>
      <c r="B4167">
        <v>5363.45</v>
      </c>
    </row>
    <row r="4168" spans="1:2" x14ac:dyDescent="0.3">
      <c r="A4168" s="1">
        <v>41163</v>
      </c>
      <c r="B4168">
        <v>5390</v>
      </c>
    </row>
    <row r="4169" spans="1:2" x14ac:dyDescent="0.3">
      <c r="A4169" s="1">
        <v>41164</v>
      </c>
      <c r="B4169">
        <v>5431</v>
      </c>
    </row>
    <row r="4170" spans="1:2" x14ac:dyDescent="0.3">
      <c r="A4170" s="1">
        <v>41165</v>
      </c>
      <c r="B4170">
        <v>5435.35</v>
      </c>
    </row>
    <row r="4171" spans="1:2" x14ac:dyDescent="0.3">
      <c r="A4171" s="1">
        <v>41166</v>
      </c>
      <c r="B4171">
        <v>5577.65</v>
      </c>
    </row>
    <row r="4172" spans="1:2" x14ac:dyDescent="0.3">
      <c r="A4172" s="1">
        <v>41169</v>
      </c>
      <c r="B4172">
        <v>5610</v>
      </c>
    </row>
    <row r="4173" spans="1:2" x14ac:dyDescent="0.3">
      <c r="A4173" s="1">
        <v>41170</v>
      </c>
      <c r="B4173">
        <v>5600.05</v>
      </c>
    </row>
    <row r="4174" spans="1:2" x14ac:dyDescent="0.3">
      <c r="A4174" s="1">
        <v>41172</v>
      </c>
      <c r="B4174">
        <v>5554.25</v>
      </c>
    </row>
    <row r="4175" spans="1:2" x14ac:dyDescent="0.3">
      <c r="A4175" s="1">
        <v>41173</v>
      </c>
      <c r="B4175">
        <v>5691.15</v>
      </c>
    </row>
    <row r="4176" spans="1:2" x14ac:dyDescent="0.3">
      <c r="A4176" s="1">
        <v>41176</v>
      </c>
      <c r="B4176">
        <v>5669.6</v>
      </c>
    </row>
    <row r="4177" spans="1:2" x14ac:dyDescent="0.3">
      <c r="A4177" s="1">
        <v>41177</v>
      </c>
      <c r="B4177">
        <v>5673.9</v>
      </c>
    </row>
    <row r="4178" spans="1:2" x14ac:dyDescent="0.3">
      <c r="A4178" s="1">
        <v>41178</v>
      </c>
      <c r="B4178">
        <v>5663.45</v>
      </c>
    </row>
    <row r="4179" spans="1:2" x14ac:dyDescent="0.3">
      <c r="A4179" s="1">
        <v>41179</v>
      </c>
      <c r="B4179">
        <v>5649.5</v>
      </c>
    </row>
    <row r="4180" spans="1:2" x14ac:dyDescent="0.3">
      <c r="A4180" s="1">
        <v>41180</v>
      </c>
      <c r="B4180">
        <v>5703.3</v>
      </c>
    </row>
    <row r="4181" spans="1:2" x14ac:dyDescent="0.3">
      <c r="A4181" s="1">
        <v>41183</v>
      </c>
      <c r="B4181">
        <v>5718.8</v>
      </c>
    </row>
    <row r="4182" spans="1:2" x14ac:dyDescent="0.3">
      <c r="A4182" s="1">
        <v>41185</v>
      </c>
      <c r="B4182">
        <v>5731.25</v>
      </c>
    </row>
    <row r="4183" spans="1:2" x14ac:dyDescent="0.3">
      <c r="A4183" s="1">
        <v>41186</v>
      </c>
      <c r="B4183">
        <v>5787.6</v>
      </c>
    </row>
    <row r="4184" spans="1:2" x14ac:dyDescent="0.3">
      <c r="A4184" s="1">
        <v>41187</v>
      </c>
      <c r="B4184">
        <v>5746.95</v>
      </c>
    </row>
    <row r="4185" spans="1:2" x14ac:dyDescent="0.3">
      <c r="A4185" s="1">
        <v>41190</v>
      </c>
      <c r="B4185">
        <v>5676</v>
      </c>
    </row>
    <row r="4186" spans="1:2" x14ac:dyDescent="0.3">
      <c r="A4186" s="1">
        <v>41191</v>
      </c>
      <c r="B4186">
        <v>5704.6</v>
      </c>
    </row>
    <row r="4187" spans="1:2" x14ac:dyDescent="0.3">
      <c r="A4187" s="1">
        <v>41192</v>
      </c>
      <c r="B4187">
        <v>5652.15</v>
      </c>
    </row>
    <row r="4188" spans="1:2" x14ac:dyDescent="0.3">
      <c r="A4188" s="1">
        <v>41193</v>
      </c>
      <c r="B4188">
        <v>5708.05</v>
      </c>
    </row>
    <row r="4189" spans="1:2" x14ac:dyDescent="0.3">
      <c r="A4189" s="1">
        <v>41194</v>
      </c>
      <c r="B4189">
        <v>5676.05</v>
      </c>
    </row>
    <row r="4190" spans="1:2" x14ac:dyDescent="0.3">
      <c r="A4190" s="1">
        <v>41197</v>
      </c>
      <c r="B4190">
        <v>5687.25</v>
      </c>
    </row>
    <row r="4191" spans="1:2" x14ac:dyDescent="0.3">
      <c r="A4191" s="1">
        <v>41198</v>
      </c>
      <c r="B4191">
        <v>5648</v>
      </c>
    </row>
    <row r="4192" spans="1:2" x14ac:dyDescent="0.3">
      <c r="A4192" s="1">
        <v>41199</v>
      </c>
      <c r="B4192">
        <v>5660.25</v>
      </c>
    </row>
    <row r="4193" spans="1:2" x14ac:dyDescent="0.3">
      <c r="A4193" s="1">
        <v>41200</v>
      </c>
      <c r="B4193">
        <v>5718.7</v>
      </c>
    </row>
    <row r="4194" spans="1:2" x14ac:dyDescent="0.3">
      <c r="A4194" s="1">
        <v>41201</v>
      </c>
      <c r="B4194">
        <v>5684.25</v>
      </c>
    </row>
    <row r="4195" spans="1:2" x14ac:dyDescent="0.3">
      <c r="A4195" s="1">
        <v>41204</v>
      </c>
      <c r="B4195">
        <v>5717.15</v>
      </c>
    </row>
    <row r="4196" spans="1:2" x14ac:dyDescent="0.3">
      <c r="A4196" s="1">
        <v>41205</v>
      </c>
      <c r="B4196">
        <v>5691.4</v>
      </c>
    </row>
    <row r="4197" spans="1:2" x14ac:dyDescent="0.3">
      <c r="A4197" s="1">
        <v>41207</v>
      </c>
      <c r="B4197">
        <v>5705.3</v>
      </c>
    </row>
    <row r="4198" spans="1:2" x14ac:dyDescent="0.3">
      <c r="A4198" s="1">
        <v>41208</v>
      </c>
      <c r="B4198">
        <v>5664.3</v>
      </c>
    </row>
    <row r="4199" spans="1:2" x14ac:dyDescent="0.3">
      <c r="A4199" s="1">
        <v>41211</v>
      </c>
      <c r="B4199">
        <v>5665.6</v>
      </c>
    </row>
    <row r="4200" spans="1:2" x14ac:dyDescent="0.3">
      <c r="A4200" s="1">
        <v>41212</v>
      </c>
      <c r="B4200">
        <v>5597.9</v>
      </c>
    </row>
    <row r="4201" spans="1:2" x14ac:dyDescent="0.3">
      <c r="A4201" s="1">
        <v>41213</v>
      </c>
      <c r="B4201">
        <v>5619.7</v>
      </c>
    </row>
    <row r="4202" spans="1:2" x14ac:dyDescent="0.3">
      <c r="A4202" s="1">
        <v>41214</v>
      </c>
      <c r="B4202">
        <v>5645.05</v>
      </c>
    </row>
    <row r="4203" spans="1:2" x14ac:dyDescent="0.3">
      <c r="A4203" s="1">
        <v>41215</v>
      </c>
      <c r="B4203">
        <v>5697.7</v>
      </c>
    </row>
    <row r="4204" spans="1:2" x14ac:dyDescent="0.3">
      <c r="A4204" s="1">
        <v>41218</v>
      </c>
      <c r="B4204">
        <v>5704.2</v>
      </c>
    </row>
    <row r="4205" spans="1:2" x14ac:dyDescent="0.3">
      <c r="A4205" s="1">
        <v>41219</v>
      </c>
      <c r="B4205">
        <v>5724.4</v>
      </c>
    </row>
    <row r="4206" spans="1:2" x14ac:dyDescent="0.3">
      <c r="A4206" s="1">
        <v>41220</v>
      </c>
      <c r="B4206">
        <v>5760.1</v>
      </c>
    </row>
    <row r="4207" spans="1:2" x14ac:dyDescent="0.3">
      <c r="A4207" s="1">
        <v>41221</v>
      </c>
      <c r="B4207">
        <v>5738.75</v>
      </c>
    </row>
    <row r="4208" spans="1:2" x14ac:dyDescent="0.3">
      <c r="A4208" s="1">
        <v>41222</v>
      </c>
      <c r="B4208">
        <v>5686.25</v>
      </c>
    </row>
    <row r="4209" spans="1:2" x14ac:dyDescent="0.3">
      <c r="A4209" s="1">
        <v>41225</v>
      </c>
      <c r="B4209">
        <v>5683.7</v>
      </c>
    </row>
    <row r="4210" spans="1:2" x14ac:dyDescent="0.3">
      <c r="A4210" s="1">
        <v>41226</v>
      </c>
      <c r="B4210">
        <v>5666.95</v>
      </c>
    </row>
    <row r="4211" spans="1:2" x14ac:dyDescent="0.3">
      <c r="A4211" s="1">
        <v>41228</v>
      </c>
      <c r="B4211">
        <v>5631</v>
      </c>
    </row>
    <row r="4212" spans="1:2" x14ac:dyDescent="0.3">
      <c r="A4212" s="1">
        <v>41229</v>
      </c>
      <c r="B4212">
        <v>5574.05</v>
      </c>
    </row>
    <row r="4213" spans="1:2" x14ac:dyDescent="0.3">
      <c r="A4213" s="1">
        <v>41232</v>
      </c>
      <c r="B4213">
        <v>5571.4</v>
      </c>
    </row>
    <row r="4214" spans="1:2" x14ac:dyDescent="0.3">
      <c r="A4214" s="1">
        <v>41233</v>
      </c>
      <c r="B4214">
        <v>5571.55</v>
      </c>
    </row>
    <row r="4215" spans="1:2" x14ac:dyDescent="0.3">
      <c r="A4215" s="1">
        <v>41234</v>
      </c>
      <c r="B4215">
        <v>5614.8</v>
      </c>
    </row>
    <row r="4216" spans="1:2" x14ac:dyDescent="0.3">
      <c r="A4216" s="1">
        <v>41235</v>
      </c>
      <c r="B4216">
        <v>5627.75</v>
      </c>
    </row>
    <row r="4217" spans="1:2" x14ac:dyDescent="0.3">
      <c r="A4217" s="1">
        <v>41236</v>
      </c>
      <c r="B4217">
        <v>5626.6</v>
      </c>
    </row>
    <row r="4218" spans="1:2" x14ac:dyDescent="0.3">
      <c r="A4218" s="1">
        <v>41239</v>
      </c>
      <c r="B4218">
        <v>5635.9</v>
      </c>
    </row>
    <row r="4219" spans="1:2" x14ac:dyDescent="0.3">
      <c r="A4219" s="1">
        <v>41240</v>
      </c>
      <c r="B4219">
        <v>5727.45</v>
      </c>
    </row>
    <row r="4220" spans="1:2" x14ac:dyDescent="0.3">
      <c r="A4220" s="1">
        <v>41242</v>
      </c>
      <c r="B4220">
        <v>5825</v>
      </c>
    </row>
    <row r="4221" spans="1:2" x14ac:dyDescent="0.3">
      <c r="A4221" s="1">
        <v>41243</v>
      </c>
      <c r="B4221">
        <v>5879.85</v>
      </c>
    </row>
    <row r="4222" spans="1:2" x14ac:dyDescent="0.3">
      <c r="A4222" s="1">
        <v>41246</v>
      </c>
      <c r="B4222">
        <v>5870.95</v>
      </c>
    </row>
    <row r="4223" spans="1:2" x14ac:dyDescent="0.3">
      <c r="A4223" s="1">
        <v>41247</v>
      </c>
      <c r="B4223">
        <v>5889.25</v>
      </c>
    </row>
    <row r="4224" spans="1:2" x14ac:dyDescent="0.3">
      <c r="A4224" s="1">
        <v>41248</v>
      </c>
      <c r="B4224">
        <v>5900.5</v>
      </c>
    </row>
    <row r="4225" spans="1:2" x14ac:dyDescent="0.3">
      <c r="A4225" s="1">
        <v>41249</v>
      </c>
      <c r="B4225">
        <v>5930.9</v>
      </c>
    </row>
    <row r="4226" spans="1:2" x14ac:dyDescent="0.3">
      <c r="A4226" s="1">
        <v>41250</v>
      </c>
      <c r="B4226">
        <v>5907.4</v>
      </c>
    </row>
    <row r="4227" spans="1:2" x14ac:dyDescent="0.3">
      <c r="A4227" s="1">
        <v>41253</v>
      </c>
      <c r="B4227">
        <v>5908.9</v>
      </c>
    </row>
    <row r="4228" spans="1:2" x14ac:dyDescent="0.3">
      <c r="A4228" s="1">
        <v>41254</v>
      </c>
      <c r="B4228">
        <v>5898.8</v>
      </c>
    </row>
    <row r="4229" spans="1:2" x14ac:dyDescent="0.3">
      <c r="A4229" s="1">
        <v>41255</v>
      </c>
      <c r="B4229">
        <v>5888</v>
      </c>
    </row>
    <row r="4230" spans="1:2" x14ac:dyDescent="0.3">
      <c r="A4230" s="1">
        <v>41256</v>
      </c>
      <c r="B4230">
        <v>5851.5</v>
      </c>
    </row>
    <row r="4231" spans="1:2" x14ac:dyDescent="0.3">
      <c r="A4231" s="1">
        <v>41257</v>
      </c>
      <c r="B4231">
        <v>5879.6</v>
      </c>
    </row>
    <row r="4232" spans="1:2" x14ac:dyDescent="0.3">
      <c r="A4232" s="1">
        <v>41260</v>
      </c>
      <c r="B4232">
        <v>5857.9</v>
      </c>
    </row>
    <row r="4233" spans="1:2" x14ac:dyDescent="0.3">
      <c r="A4233" s="1">
        <v>41261</v>
      </c>
      <c r="B4233">
        <v>5896.8</v>
      </c>
    </row>
    <row r="4234" spans="1:2" x14ac:dyDescent="0.3">
      <c r="A4234" s="1">
        <v>41262</v>
      </c>
      <c r="B4234">
        <v>5929.6</v>
      </c>
    </row>
    <row r="4235" spans="1:2" x14ac:dyDescent="0.3">
      <c r="A4235" s="1">
        <v>41263</v>
      </c>
      <c r="B4235">
        <v>5916.4</v>
      </c>
    </row>
    <row r="4236" spans="1:2" x14ac:dyDescent="0.3">
      <c r="A4236" s="1">
        <v>41264</v>
      </c>
      <c r="B4236">
        <v>5847.7</v>
      </c>
    </row>
    <row r="4237" spans="1:2" x14ac:dyDescent="0.3">
      <c r="A4237" s="1">
        <v>41267</v>
      </c>
      <c r="B4237">
        <v>5855.75</v>
      </c>
    </row>
    <row r="4238" spans="1:2" x14ac:dyDescent="0.3">
      <c r="A4238" s="1">
        <v>41269</v>
      </c>
      <c r="B4238">
        <v>5905.6</v>
      </c>
    </row>
    <row r="4239" spans="1:2" x14ac:dyDescent="0.3">
      <c r="A4239" s="1">
        <v>41270</v>
      </c>
      <c r="B4239">
        <v>5870.1</v>
      </c>
    </row>
    <row r="4240" spans="1:2" x14ac:dyDescent="0.3">
      <c r="A4240" s="1">
        <v>41271</v>
      </c>
      <c r="B4240">
        <v>5908.35</v>
      </c>
    </row>
    <row r="4241" spans="1:2" x14ac:dyDescent="0.3">
      <c r="A4241" s="1">
        <v>41274</v>
      </c>
      <c r="B4241">
        <v>5905.1</v>
      </c>
    </row>
    <row r="4242" spans="1:2" x14ac:dyDescent="0.3">
      <c r="A4242" s="1">
        <v>41275</v>
      </c>
      <c r="B4242">
        <v>5950.85</v>
      </c>
    </row>
    <row r="4243" spans="1:2" x14ac:dyDescent="0.3">
      <c r="A4243" s="1">
        <v>41276</v>
      </c>
      <c r="B4243">
        <v>5993.25</v>
      </c>
    </row>
    <row r="4244" spans="1:2" x14ac:dyDescent="0.3">
      <c r="A4244" s="1">
        <v>41277</v>
      </c>
      <c r="B4244">
        <v>6009.5</v>
      </c>
    </row>
    <row r="4245" spans="1:2" x14ac:dyDescent="0.3">
      <c r="A4245" s="1">
        <v>41278</v>
      </c>
      <c r="B4245">
        <v>6016.15</v>
      </c>
    </row>
    <row r="4246" spans="1:2" x14ac:dyDescent="0.3">
      <c r="A4246" s="1">
        <v>41281</v>
      </c>
      <c r="B4246">
        <v>5988.4</v>
      </c>
    </row>
    <row r="4247" spans="1:2" x14ac:dyDescent="0.3">
      <c r="A4247" s="1">
        <v>41282</v>
      </c>
      <c r="B4247">
        <v>6001.7</v>
      </c>
    </row>
    <row r="4248" spans="1:2" x14ac:dyDescent="0.3">
      <c r="A4248" s="1">
        <v>41283</v>
      </c>
      <c r="B4248">
        <v>5971.5</v>
      </c>
    </row>
    <row r="4249" spans="1:2" x14ac:dyDescent="0.3">
      <c r="A4249" s="1">
        <v>41284</v>
      </c>
      <c r="B4249">
        <v>5968.65</v>
      </c>
    </row>
    <row r="4250" spans="1:2" x14ac:dyDescent="0.3">
      <c r="A4250" s="1">
        <v>41285</v>
      </c>
      <c r="B4250">
        <v>5951.3</v>
      </c>
    </row>
    <row r="4251" spans="1:2" x14ac:dyDescent="0.3">
      <c r="A4251" s="1">
        <v>41288</v>
      </c>
      <c r="B4251">
        <v>6024.05</v>
      </c>
    </row>
    <row r="4252" spans="1:2" x14ac:dyDescent="0.3">
      <c r="A4252" s="1">
        <v>41289</v>
      </c>
      <c r="B4252">
        <v>6056.6</v>
      </c>
    </row>
    <row r="4253" spans="1:2" x14ac:dyDescent="0.3">
      <c r="A4253" s="1">
        <v>41290</v>
      </c>
      <c r="B4253">
        <v>6001.85</v>
      </c>
    </row>
    <row r="4254" spans="1:2" x14ac:dyDescent="0.3">
      <c r="A4254" s="1">
        <v>41291</v>
      </c>
      <c r="B4254">
        <v>6039.2</v>
      </c>
    </row>
    <row r="4255" spans="1:2" x14ac:dyDescent="0.3">
      <c r="A4255" s="1">
        <v>41292</v>
      </c>
      <c r="B4255">
        <v>6064.4</v>
      </c>
    </row>
    <row r="4256" spans="1:2" x14ac:dyDescent="0.3">
      <c r="A4256" s="1">
        <v>41295</v>
      </c>
      <c r="B4256">
        <v>6082.3</v>
      </c>
    </row>
    <row r="4257" spans="1:2" x14ac:dyDescent="0.3">
      <c r="A4257" s="1">
        <v>41296</v>
      </c>
      <c r="B4257">
        <v>6048.5</v>
      </c>
    </row>
    <row r="4258" spans="1:2" x14ac:dyDescent="0.3">
      <c r="A4258" s="1">
        <v>41297</v>
      </c>
      <c r="B4258">
        <v>6054.3</v>
      </c>
    </row>
    <row r="4259" spans="1:2" x14ac:dyDescent="0.3">
      <c r="A4259" s="1">
        <v>41298</v>
      </c>
      <c r="B4259">
        <v>6019.35</v>
      </c>
    </row>
    <row r="4260" spans="1:2" x14ac:dyDescent="0.3">
      <c r="A4260" s="1">
        <v>41299</v>
      </c>
      <c r="B4260">
        <v>6074.65</v>
      </c>
    </row>
    <row r="4261" spans="1:2" x14ac:dyDescent="0.3">
      <c r="A4261" s="1">
        <v>41302</v>
      </c>
      <c r="B4261">
        <v>6074.8</v>
      </c>
    </row>
    <row r="4262" spans="1:2" x14ac:dyDescent="0.3">
      <c r="A4262" s="1">
        <v>41303</v>
      </c>
      <c r="B4262">
        <v>6049.9</v>
      </c>
    </row>
    <row r="4263" spans="1:2" x14ac:dyDescent="0.3">
      <c r="A4263" s="1">
        <v>41304</v>
      </c>
      <c r="B4263">
        <v>6055.75</v>
      </c>
    </row>
    <row r="4264" spans="1:2" x14ac:dyDescent="0.3">
      <c r="A4264" s="1">
        <v>41305</v>
      </c>
      <c r="B4264">
        <v>6034.75</v>
      </c>
    </row>
    <row r="4265" spans="1:2" x14ac:dyDescent="0.3">
      <c r="A4265" s="1">
        <v>41306</v>
      </c>
      <c r="B4265">
        <v>5998.9</v>
      </c>
    </row>
    <row r="4266" spans="1:2" x14ac:dyDescent="0.3">
      <c r="A4266" s="1">
        <v>41309</v>
      </c>
      <c r="B4266">
        <v>5987.25</v>
      </c>
    </row>
    <row r="4267" spans="1:2" x14ac:dyDescent="0.3">
      <c r="A4267" s="1">
        <v>41310</v>
      </c>
      <c r="B4267">
        <v>5956.9</v>
      </c>
    </row>
    <row r="4268" spans="1:2" x14ac:dyDescent="0.3">
      <c r="A4268" s="1">
        <v>41311</v>
      </c>
      <c r="B4268">
        <v>5959.2</v>
      </c>
    </row>
    <row r="4269" spans="1:2" x14ac:dyDescent="0.3">
      <c r="A4269" s="1">
        <v>41312</v>
      </c>
      <c r="B4269">
        <v>5938.8</v>
      </c>
    </row>
    <row r="4270" spans="1:2" x14ac:dyDescent="0.3">
      <c r="A4270" s="1">
        <v>41313</v>
      </c>
      <c r="B4270">
        <v>5903.5</v>
      </c>
    </row>
    <row r="4271" spans="1:2" x14ac:dyDescent="0.3">
      <c r="A4271" s="1">
        <v>41316</v>
      </c>
      <c r="B4271">
        <v>5897.85</v>
      </c>
    </row>
    <row r="4272" spans="1:2" x14ac:dyDescent="0.3">
      <c r="A4272" s="1">
        <v>41317</v>
      </c>
      <c r="B4272">
        <v>5922.5</v>
      </c>
    </row>
    <row r="4273" spans="1:2" x14ac:dyDescent="0.3">
      <c r="A4273" s="1">
        <v>41318</v>
      </c>
      <c r="B4273">
        <v>5932.95</v>
      </c>
    </row>
    <row r="4274" spans="1:2" x14ac:dyDescent="0.3">
      <c r="A4274" s="1">
        <v>41319</v>
      </c>
      <c r="B4274">
        <v>5896.95</v>
      </c>
    </row>
    <row r="4275" spans="1:2" x14ac:dyDescent="0.3">
      <c r="A4275" s="1">
        <v>41320</v>
      </c>
      <c r="B4275">
        <v>5887.4</v>
      </c>
    </row>
    <row r="4276" spans="1:2" x14ac:dyDescent="0.3">
      <c r="A4276" s="1">
        <v>41323</v>
      </c>
      <c r="B4276">
        <v>5898.2</v>
      </c>
    </row>
    <row r="4277" spans="1:2" x14ac:dyDescent="0.3">
      <c r="A4277" s="1">
        <v>41324</v>
      </c>
      <c r="B4277">
        <v>5939.7</v>
      </c>
    </row>
    <row r="4278" spans="1:2" x14ac:dyDescent="0.3">
      <c r="A4278" s="1">
        <v>41325</v>
      </c>
      <c r="B4278">
        <v>5943.05</v>
      </c>
    </row>
    <row r="4279" spans="1:2" x14ac:dyDescent="0.3">
      <c r="A4279" s="1">
        <v>41326</v>
      </c>
      <c r="B4279">
        <v>5852.25</v>
      </c>
    </row>
    <row r="4280" spans="1:2" x14ac:dyDescent="0.3">
      <c r="A4280" s="1">
        <v>41327</v>
      </c>
      <c r="B4280">
        <v>5850.3</v>
      </c>
    </row>
    <row r="4281" spans="1:2" x14ac:dyDescent="0.3">
      <c r="A4281" s="1">
        <v>41330</v>
      </c>
      <c r="B4281">
        <v>5854.75</v>
      </c>
    </row>
    <row r="4282" spans="1:2" x14ac:dyDescent="0.3">
      <c r="A4282" s="1">
        <v>41331</v>
      </c>
      <c r="B4282">
        <v>5761.35</v>
      </c>
    </row>
    <row r="4283" spans="1:2" x14ac:dyDescent="0.3">
      <c r="A4283" s="1">
        <v>41332</v>
      </c>
      <c r="B4283">
        <v>5796.9</v>
      </c>
    </row>
    <row r="4284" spans="1:2" x14ac:dyDescent="0.3">
      <c r="A4284" s="1">
        <v>41333</v>
      </c>
      <c r="B4284">
        <v>5693.05</v>
      </c>
    </row>
    <row r="4285" spans="1:2" x14ac:dyDescent="0.3">
      <c r="A4285" s="1">
        <v>41334</v>
      </c>
      <c r="B4285">
        <v>5719.7</v>
      </c>
    </row>
    <row r="4286" spans="1:2" x14ac:dyDescent="0.3">
      <c r="A4286" s="1">
        <v>41337</v>
      </c>
      <c r="B4286">
        <v>5698.5</v>
      </c>
    </row>
    <row r="4287" spans="1:2" x14ac:dyDescent="0.3">
      <c r="A4287" s="1">
        <v>41338</v>
      </c>
      <c r="B4287">
        <v>5784.25</v>
      </c>
    </row>
    <row r="4288" spans="1:2" x14ac:dyDescent="0.3">
      <c r="A4288" s="1">
        <v>41339</v>
      </c>
      <c r="B4288">
        <v>5818.6</v>
      </c>
    </row>
    <row r="4289" spans="1:2" x14ac:dyDescent="0.3">
      <c r="A4289" s="1">
        <v>41340</v>
      </c>
      <c r="B4289">
        <v>5863.3</v>
      </c>
    </row>
    <row r="4290" spans="1:2" x14ac:dyDescent="0.3">
      <c r="A4290" s="1">
        <v>41341</v>
      </c>
      <c r="B4290">
        <v>5945.7</v>
      </c>
    </row>
    <row r="4291" spans="1:2" x14ac:dyDescent="0.3">
      <c r="A4291" s="1">
        <v>41344</v>
      </c>
      <c r="B4291">
        <v>5942.35</v>
      </c>
    </row>
    <row r="4292" spans="1:2" x14ac:dyDescent="0.3">
      <c r="A4292" s="1">
        <v>41345</v>
      </c>
      <c r="B4292">
        <v>5914.1</v>
      </c>
    </row>
    <row r="4293" spans="1:2" x14ac:dyDescent="0.3">
      <c r="A4293" s="1">
        <v>41346</v>
      </c>
      <c r="B4293">
        <v>5851.2</v>
      </c>
    </row>
    <row r="4294" spans="1:2" x14ac:dyDescent="0.3">
      <c r="A4294" s="1">
        <v>41347</v>
      </c>
      <c r="B4294">
        <v>5908.95</v>
      </c>
    </row>
    <row r="4295" spans="1:2" x14ac:dyDescent="0.3">
      <c r="A4295" s="1">
        <v>41348</v>
      </c>
      <c r="B4295">
        <v>5872.6</v>
      </c>
    </row>
    <row r="4296" spans="1:2" x14ac:dyDescent="0.3">
      <c r="A4296" s="1">
        <v>41351</v>
      </c>
      <c r="B4296">
        <v>5835.25</v>
      </c>
    </row>
    <row r="4297" spans="1:2" x14ac:dyDescent="0.3">
      <c r="A4297" s="1">
        <v>41352</v>
      </c>
      <c r="B4297">
        <v>5745.95</v>
      </c>
    </row>
    <row r="4298" spans="1:2" x14ac:dyDescent="0.3">
      <c r="A4298" s="1">
        <v>41353</v>
      </c>
      <c r="B4298">
        <v>5694.4</v>
      </c>
    </row>
    <row r="4299" spans="1:2" x14ac:dyDescent="0.3">
      <c r="A4299" s="1">
        <v>41354</v>
      </c>
      <c r="B4299">
        <v>5658.75</v>
      </c>
    </row>
    <row r="4300" spans="1:2" x14ac:dyDescent="0.3">
      <c r="A4300" s="1">
        <v>41355</v>
      </c>
      <c r="B4300">
        <v>5651.35</v>
      </c>
    </row>
    <row r="4301" spans="1:2" x14ac:dyDescent="0.3">
      <c r="A4301" s="1">
        <v>41358</v>
      </c>
      <c r="B4301">
        <v>5633.85</v>
      </c>
    </row>
    <row r="4302" spans="1:2" x14ac:dyDescent="0.3">
      <c r="A4302" s="1">
        <v>41359</v>
      </c>
      <c r="B4302">
        <v>5641.6</v>
      </c>
    </row>
    <row r="4303" spans="1:2" x14ac:dyDescent="0.3">
      <c r="A4303" s="1">
        <v>41361</v>
      </c>
      <c r="B4303">
        <v>5682.55</v>
      </c>
    </row>
    <row r="4304" spans="1:2" x14ac:dyDescent="0.3">
      <c r="A4304" s="1">
        <v>41365</v>
      </c>
      <c r="B4304">
        <v>5704.4</v>
      </c>
    </row>
    <row r="4305" spans="1:2" x14ac:dyDescent="0.3">
      <c r="A4305" s="1">
        <v>41366</v>
      </c>
      <c r="B4305">
        <v>5748.1</v>
      </c>
    </row>
    <row r="4306" spans="1:2" x14ac:dyDescent="0.3">
      <c r="A4306" s="1">
        <v>41367</v>
      </c>
      <c r="B4306">
        <v>5672.9</v>
      </c>
    </row>
    <row r="4307" spans="1:2" x14ac:dyDescent="0.3">
      <c r="A4307" s="1">
        <v>41368</v>
      </c>
      <c r="B4307">
        <v>5574.75</v>
      </c>
    </row>
    <row r="4308" spans="1:2" x14ac:dyDescent="0.3">
      <c r="A4308" s="1">
        <v>41369</v>
      </c>
      <c r="B4308">
        <v>5553.25</v>
      </c>
    </row>
    <row r="4309" spans="1:2" x14ac:dyDescent="0.3">
      <c r="A4309" s="1">
        <v>41372</v>
      </c>
      <c r="B4309">
        <v>5542.95</v>
      </c>
    </row>
    <row r="4310" spans="1:2" x14ac:dyDescent="0.3">
      <c r="A4310" s="1">
        <v>41373</v>
      </c>
      <c r="B4310">
        <v>5495.1</v>
      </c>
    </row>
    <row r="4311" spans="1:2" x14ac:dyDescent="0.3">
      <c r="A4311" s="1">
        <v>41374</v>
      </c>
      <c r="B4311">
        <v>5558.7</v>
      </c>
    </row>
    <row r="4312" spans="1:2" x14ac:dyDescent="0.3">
      <c r="A4312" s="1">
        <v>41375</v>
      </c>
      <c r="B4312">
        <v>5594</v>
      </c>
    </row>
    <row r="4313" spans="1:2" x14ac:dyDescent="0.3">
      <c r="A4313" s="1">
        <v>41376</v>
      </c>
      <c r="B4313">
        <v>5528.55</v>
      </c>
    </row>
    <row r="4314" spans="1:2" x14ac:dyDescent="0.3">
      <c r="A4314" s="1">
        <v>41379</v>
      </c>
      <c r="B4314">
        <v>5568.4</v>
      </c>
    </row>
    <row r="4315" spans="1:2" x14ac:dyDescent="0.3">
      <c r="A4315" s="1">
        <v>41380</v>
      </c>
      <c r="B4315">
        <v>5688.95</v>
      </c>
    </row>
    <row r="4316" spans="1:2" x14ac:dyDescent="0.3">
      <c r="A4316" s="1">
        <v>41381</v>
      </c>
      <c r="B4316">
        <v>5688.7</v>
      </c>
    </row>
    <row r="4317" spans="1:2" x14ac:dyDescent="0.3">
      <c r="A4317" s="1">
        <v>41382</v>
      </c>
      <c r="B4317">
        <v>5783.1</v>
      </c>
    </row>
    <row r="4318" spans="1:2" x14ac:dyDescent="0.3">
      <c r="A4318" s="1">
        <v>41386</v>
      </c>
      <c r="B4318">
        <v>5834.4</v>
      </c>
    </row>
    <row r="4319" spans="1:2" x14ac:dyDescent="0.3">
      <c r="A4319" s="1">
        <v>41387</v>
      </c>
      <c r="B4319">
        <v>5836.9</v>
      </c>
    </row>
    <row r="4320" spans="1:2" x14ac:dyDescent="0.3">
      <c r="A4320" s="1">
        <v>41389</v>
      </c>
      <c r="B4320">
        <v>5916.3</v>
      </c>
    </row>
    <row r="4321" spans="1:2" x14ac:dyDescent="0.3">
      <c r="A4321" s="1">
        <v>41390</v>
      </c>
      <c r="B4321">
        <v>5871.45</v>
      </c>
    </row>
    <row r="4322" spans="1:2" x14ac:dyDescent="0.3">
      <c r="A4322" s="1">
        <v>41393</v>
      </c>
      <c r="B4322">
        <v>5904.1</v>
      </c>
    </row>
    <row r="4323" spans="1:2" x14ac:dyDescent="0.3">
      <c r="A4323" s="1">
        <v>41394</v>
      </c>
      <c r="B4323">
        <v>5930.2</v>
      </c>
    </row>
    <row r="4324" spans="1:2" x14ac:dyDescent="0.3">
      <c r="A4324" s="1">
        <v>41396</v>
      </c>
      <c r="B4324">
        <v>5999.35</v>
      </c>
    </row>
    <row r="4325" spans="1:2" x14ac:dyDescent="0.3">
      <c r="A4325" s="1">
        <v>41397</v>
      </c>
      <c r="B4325">
        <v>5944</v>
      </c>
    </row>
    <row r="4326" spans="1:2" x14ac:dyDescent="0.3">
      <c r="A4326" s="1">
        <v>41400</v>
      </c>
      <c r="B4326">
        <v>5971.05</v>
      </c>
    </row>
    <row r="4327" spans="1:2" x14ac:dyDescent="0.3">
      <c r="A4327" s="1">
        <v>41401</v>
      </c>
      <c r="B4327">
        <v>6043.55</v>
      </c>
    </row>
    <row r="4328" spans="1:2" x14ac:dyDescent="0.3">
      <c r="A4328" s="1">
        <v>41402</v>
      </c>
      <c r="B4328">
        <v>6069.3</v>
      </c>
    </row>
    <row r="4329" spans="1:2" x14ac:dyDescent="0.3">
      <c r="A4329" s="1">
        <v>41403</v>
      </c>
      <c r="B4329">
        <v>6050.15</v>
      </c>
    </row>
    <row r="4330" spans="1:2" x14ac:dyDescent="0.3">
      <c r="A4330" s="1">
        <v>41404</v>
      </c>
      <c r="B4330">
        <v>6094.75</v>
      </c>
    </row>
    <row r="4331" spans="1:2" x14ac:dyDescent="0.3">
      <c r="A4331" s="1">
        <v>41405</v>
      </c>
      <c r="B4331">
        <v>6107.25</v>
      </c>
    </row>
    <row r="4332" spans="1:2" x14ac:dyDescent="0.3">
      <c r="A4332" s="1">
        <v>41407</v>
      </c>
      <c r="B4332">
        <v>5980.45</v>
      </c>
    </row>
    <row r="4333" spans="1:2" x14ac:dyDescent="0.3">
      <c r="A4333" s="1">
        <v>41408</v>
      </c>
      <c r="B4333">
        <v>5995.4</v>
      </c>
    </row>
    <row r="4334" spans="1:2" x14ac:dyDescent="0.3">
      <c r="A4334" s="1">
        <v>41409</v>
      </c>
      <c r="B4334">
        <v>6146.75</v>
      </c>
    </row>
    <row r="4335" spans="1:2" x14ac:dyDescent="0.3">
      <c r="A4335" s="1">
        <v>41410</v>
      </c>
      <c r="B4335">
        <v>6169.9</v>
      </c>
    </row>
    <row r="4336" spans="1:2" x14ac:dyDescent="0.3">
      <c r="A4336" s="1">
        <v>41411</v>
      </c>
      <c r="B4336">
        <v>6187.3</v>
      </c>
    </row>
    <row r="4337" spans="1:2" x14ac:dyDescent="0.3">
      <c r="A4337" s="1">
        <v>41414</v>
      </c>
      <c r="B4337">
        <v>6156.9</v>
      </c>
    </row>
    <row r="4338" spans="1:2" x14ac:dyDescent="0.3">
      <c r="A4338" s="1">
        <v>41415</v>
      </c>
      <c r="B4338">
        <v>6114.1</v>
      </c>
    </row>
    <row r="4339" spans="1:2" x14ac:dyDescent="0.3">
      <c r="A4339" s="1">
        <v>41416</v>
      </c>
      <c r="B4339">
        <v>6094.5</v>
      </c>
    </row>
    <row r="4340" spans="1:2" x14ac:dyDescent="0.3">
      <c r="A4340" s="1">
        <v>41417</v>
      </c>
      <c r="B4340">
        <v>5967.05</v>
      </c>
    </row>
    <row r="4341" spans="1:2" x14ac:dyDescent="0.3">
      <c r="A4341" s="1">
        <v>41418</v>
      </c>
      <c r="B4341">
        <v>5983.55</v>
      </c>
    </row>
    <row r="4342" spans="1:2" x14ac:dyDescent="0.3">
      <c r="A4342" s="1">
        <v>41421</v>
      </c>
      <c r="B4342">
        <v>6083.15</v>
      </c>
    </row>
    <row r="4343" spans="1:2" x14ac:dyDescent="0.3">
      <c r="A4343" s="1">
        <v>41422</v>
      </c>
      <c r="B4343">
        <v>6111.25</v>
      </c>
    </row>
    <row r="4344" spans="1:2" x14ac:dyDescent="0.3">
      <c r="A4344" s="1">
        <v>41423</v>
      </c>
      <c r="B4344">
        <v>6104.3</v>
      </c>
    </row>
    <row r="4345" spans="1:2" x14ac:dyDescent="0.3">
      <c r="A4345" s="1">
        <v>41424</v>
      </c>
      <c r="B4345">
        <v>6124.05</v>
      </c>
    </row>
    <row r="4346" spans="1:2" x14ac:dyDescent="0.3">
      <c r="A4346" s="1">
        <v>41425</v>
      </c>
      <c r="B4346">
        <v>5985.95</v>
      </c>
    </row>
    <row r="4347" spans="1:2" x14ac:dyDescent="0.3">
      <c r="A4347" s="1">
        <v>41428</v>
      </c>
      <c r="B4347">
        <v>5939.3</v>
      </c>
    </row>
    <row r="4348" spans="1:2" x14ac:dyDescent="0.3">
      <c r="A4348" s="1">
        <v>41429</v>
      </c>
      <c r="B4348">
        <v>5919.45</v>
      </c>
    </row>
    <row r="4349" spans="1:2" x14ac:dyDescent="0.3">
      <c r="A4349" s="1">
        <v>41430</v>
      </c>
      <c r="B4349">
        <v>5923.85</v>
      </c>
    </row>
    <row r="4350" spans="1:2" x14ac:dyDescent="0.3">
      <c r="A4350" s="1">
        <v>41431</v>
      </c>
      <c r="B4350">
        <v>5921.4</v>
      </c>
    </row>
    <row r="4351" spans="1:2" x14ac:dyDescent="0.3">
      <c r="A4351" s="1">
        <v>41432</v>
      </c>
      <c r="B4351">
        <v>5881</v>
      </c>
    </row>
    <row r="4352" spans="1:2" x14ac:dyDescent="0.3">
      <c r="A4352" s="1">
        <v>41435</v>
      </c>
      <c r="B4352">
        <v>5878</v>
      </c>
    </row>
    <row r="4353" spans="1:2" x14ac:dyDescent="0.3">
      <c r="A4353" s="1">
        <v>41436</v>
      </c>
      <c r="B4353">
        <v>5788.8</v>
      </c>
    </row>
    <row r="4354" spans="1:2" x14ac:dyDescent="0.3">
      <c r="A4354" s="1">
        <v>41437</v>
      </c>
      <c r="B4354">
        <v>5760.2</v>
      </c>
    </row>
    <row r="4355" spans="1:2" x14ac:dyDescent="0.3">
      <c r="A4355" s="1">
        <v>41438</v>
      </c>
      <c r="B4355">
        <v>5699.1</v>
      </c>
    </row>
    <row r="4356" spans="1:2" x14ac:dyDescent="0.3">
      <c r="A4356" s="1">
        <v>41439</v>
      </c>
      <c r="B4356">
        <v>5808.4</v>
      </c>
    </row>
    <row r="4357" spans="1:2" x14ac:dyDescent="0.3">
      <c r="A4357" s="1">
        <v>41442</v>
      </c>
      <c r="B4357">
        <v>5850.05</v>
      </c>
    </row>
    <row r="4358" spans="1:2" x14ac:dyDescent="0.3">
      <c r="A4358" s="1">
        <v>41443</v>
      </c>
      <c r="B4358">
        <v>5813.6</v>
      </c>
    </row>
    <row r="4359" spans="1:2" x14ac:dyDescent="0.3">
      <c r="A4359" s="1">
        <v>41444</v>
      </c>
      <c r="B4359">
        <v>5822.25</v>
      </c>
    </row>
    <row r="4360" spans="1:2" x14ac:dyDescent="0.3">
      <c r="A4360" s="1">
        <v>41445</v>
      </c>
      <c r="B4360">
        <v>5655.9</v>
      </c>
    </row>
    <row r="4361" spans="1:2" x14ac:dyDescent="0.3">
      <c r="A4361" s="1">
        <v>41446</v>
      </c>
      <c r="B4361">
        <v>5667.65</v>
      </c>
    </row>
    <row r="4362" spans="1:2" x14ac:dyDescent="0.3">
      <c r="A4362" s="1">
        <v>41449</v>
      </c>
      <c r="B4362">
        <v>5590.25</v>
      </c>
    </row>
    <row r="4363" spans="1:2" x14ac:dyDescent="0.3">
      <c r="A4363" s="1">
        <v>41450</v>
      </c>
      <c r="B4363">
        <v>5609.1</v>
      </c>
    </row>
    <row r="4364" spans="1:2" x14ac:dyDescent="0.3">
      <c r="A4364" s="1">
        <v>41451</v>
      </c>
      <c r="B4364">
        <v>5588.7</v>
      </c>
    </row>
    <row r="4365" spans="1:2" x14ac:dyDescent="0.3">
      <c r="A4365" s="1">
        <v>41452</v>
      </c>
      <c r="B4365">
        <v>5682.35</v>
      </c>
    </row>
    <row r="4366" spans="1:2" x14ac:dyDescent="0.3">
      <c r="A4366" s="1">
        <v>41453</v>
      </c>
      <c r="B4366">
        <v>5842.2</v>
      </c>
    </row>
    <row r="4367" spans="1:2" x14ac:dyDescent="0.3">
      <c r="A4367" s="1">
        <v>41456</v>
      </c>
      <c r="B4367">
        <v>5898.85</v>
      </c>
    </row>
    <row r="4368" spans="1:2" x14ac:dyDescent="0.3">
      <c r="A4368" s="1">
        <v>41457</v>
      </c>
      <c r="B4368">
        <v>5857.55</v>
      </c>
    </row>
    <row r="4369" spans="1:2" x14ac:dyDescent="0.3">
      <c r="A4369" s="1">
        <v>41458</v>
      </c>
      <c r="B4369">
        <v>5770.9</v>
      </c>
    </row>
    <row r="4370" spans="1:2" x14ac:dyDescent="0.3">
      <c r="A4370" s="1">
        <v>41459</v>
      </c>
      <c r="B4370">
        <v>5836.95</v>
      </c>
    </row>
    <row r="4371" spans="1:2" x14ac:dyDescent="0.3">
      <c r="A4371" s="1">
        <v>41460</v>
      </c>
      <c r="B4371">
        <v>5867.9</v>
      </c>
    </row>
    <row r="4372" spans="1:2" x14ac:dyDescent="0.3">
      <c r="A4372" s="1">
        <v>41463</v>
      </c>
      <c r="B4372">
        <v>5811.55</v>
      </c>
    </row>
    <row r="4373" spans="1:2" x14ac:dyDescent="0.3">
      <c r="A4373" s="1">
        <v>41464</v>
      </c>
      <c r="B4373">
        <v>5859</v>
      </c>
    </row>
    <row r="4374" spans="1:2" x14ac:dyDescent="0.3">
      <c r="A4374" s="1">
        <v>41465</v>
      </c>
      <c r="B4374">
        <v>5816.7</v>
      </c>
    </row>
    <row r="4375" spans="1:2" x14ac:dyDescent="0.3">
      <c r="A4375" s="1">
        <v>41466</v>
      </c>
      <c r="B4375">
        <v>5935.1</v>
      </c>
    </row>
    <row r="4376" spans="1:2" x14ac:dyDescent="0.3">
      <c r="A4376" s="1">
        <v>41467</v>
      </c>
      <c r="B4376">
        <v>6009</v>
      </c>
    </row>
    <row r="4377" spans="1:2" x14ac:dyDescent="0.3">
      <c r="A4377" s="1">
        <v>41470</v>
      </c>
      <c r="B4377">
        <v>6030.8</v>
      </c>
    </row>
    <row r="4378" spans="1:2" x14ac:dyDescent="0.3">
      <c r="A4378" s="1">
        <v>41471</v>
      </c>
      <c r="B4378">
        <v>5955.25</v>
      </c>
    </row>
    <row r="4379" spans="1:2" x14ac:dyDescent="0.3">
      <c r="A4379" s="1">
        <v>41472</v>
      </c>
      <c r="B4379">
        <v>5973.3</v>
      </c>
    </row>
    <row r="4380" spans="1:2" x14ac:dyDescent="0.3">
      <c r="A4380" s="1">
        <v>41473</v>
      </c>
      <c r="B4380">
        <v>6038.05</v>
      </c>
    </row>
    <row r="4381" spans="1:2" x14ac:dyDescent="0.3">
      <c r="A4381" s="1">
        <v>41474</v>
      </c>
      <c r="B4381">
        <v>6029.2</v>
      </c>
    </row>
    <row r="4382" spans="1:2" x14ac:dyDescent="0.3">
      <c r="A4382" s="1">
        <v>41477</v>
      </c>
      <c r="B4382">
        <v>6031.8</v>
      </c>
    </row>
    <row r="4383" spans="1:2" x14ac:dyDescent="0.3">
      <c r="A4383" s="1">
        <v>41478</v>
      </c>
      <c r="B4383">
        <v>6077.8</v>
      </c>
    </row>
    <row r="4384" spans="1:2" x14ac:dyDescent="0.3">
      <c r="A4384" s="1">
        <v>41479</v>
      </c>
      <c r="B4384">
        <v>5990.5</v>
      </c>
    </row>
    <row r="4385" spans="1:2" x14ac:dyDescent="0.3">
      <c r="A4385" s="1">
        <v>41480</v>
      </c>
      <c r="B4385">
        <v>5907.5</v>
      </c>
    </row>
    <row r="4386" spans="1:2" x14ac:dyDescent="0.3">
      <c r="A4386" s="1">
        <v>41481</v>
      </c>
      <c r="B4386">
        <v>5886.2</v>
      </c>
    </row>
    <row r="4387" spans="1:2" x14ac:dyDescent="0.3">
      <c r="A4387" s="1">
        <v>41484</v>
      </c>
      <c r="B4387">
        <v>5831.65</v>
      </c>
    </row>
    <row r="4388" spans="1:2" x14ac:dyDescent="0.3">
      <c r="A4388" s="1">
        <v>41485</v>
      </c>
      <c r="B4388">
        <v>5755.05</v>
      </c>
    </row>
    <row r="4389" spans="1:2" x14ac:dyDescent="0.3">
      <c r="A4389" s="1">
        <v>41486</v>
      </c>
      <c r="B4389">
        <v>5742</v>
      </c>
    </row>
    <row r="4390" spans="1:2" x14ac:dyDescent="0.3">
      <c r="A4390" s="1">
        <v>41487</v>
      </c>
      <c r="B4390">
        <v>5727.85</v>
      </c>
    </row>
    <row r="4391" spans="1:2" x14ac:dyDescent="0.3">
      <c r="A4391" s="1">
        <v>41488</v>
      </c>
      <c r="B4391">
        <v>5677.9</v>
      </c>
    </row>
    <row r="4392" spans="1:2" x14ac:dyDescent="0.3">
      <c r="A4392" s="1">
        <v>41491</v>
      </c>
      <c r="B4392">
        <v>5685.4</v>
      </c>
    </row>
    <row r="4393" spans="1:2" x14ac:dyDescent="0.3">
      <c r="A4393" s="1">
        <v>41492</v>
      </c>
      <c r="B4393">
        <v>5542.25</v>
      </c>
    </row>
    <row r="4394" spans="1:2" x14ac:dyDescent="0.3">
      <c r="A4394" s="1">
        <v>41493</v>
      </c>
      <c r="B4394">
        <v>5519.1</v>
      </c>
    </row>
    <row r="4395" spans="1:2" x14ac:dyDescent="0.3">
      <c r="A4395" s="1">
        <v>41494</v>
      </c>
      <c r="B4395">
        <v>5565.65</v>
      </c>
    </row>
    <row r="4396" spans="1:2" x14ac:dyDescent="0.3">
      <c r="A4396" s="1">
        <v>41498</v>
      </c>
      <c r="B4396">
        <v>5612.4</v>
      </c>
    </row>
    <row r="4397" spans="1:2" x14ac:dyDescent="0.3">
      <c r="A4397" s="1">
        <v>41499</v>
      </c>
      <c r="B4397">
        <v>5699.3</v>
      </c>
    </row>
    <row r="4398" spans="1:2" x14ac:dyDescent="0.3">
      <c r="A4398" s="1">
        <v>41500</v>
      </c>
      <c r="B4398">
        <v>5742.3</v>
      </c>
    </row>
    <row r="4399" spans="1:2" x14ac:dyDescent="0.3">
      <c r="A4399" s="1">
        <v>41502</v>
      </c>
      <c r="B4399">
        <v>5507.85</v>
      </c>
    </row>
    <row r="4400" spans="1:2" x14ac:dyDescent="0.3">
      <c r="A4400" s="1">
        <v>41505</v>
      </c>
      <c r="B4400">
        <v>5414.75</v>
      </c>
    </row>
    <row r="4401" spans="1:2" x14ac:dyDescent="0.3">
      <c r="A4401" s="1">
        <v>41506</v>
      </c>
      <c r="B4401">
        <v>5401.45</v>
      </c>
    </row>
    <row r="4402" spans="1:2" x14ac:dyDescent="0.3">
      <c r="A4402" s="1">
        <v>41507</v>
      </c>
      <c r="B4402">
        <v>5302.55</v>
      </c>
    </row>
    <row r="4403" spans="1:2" x14ac:dyDescent="0.3">
      <c r="A4403" s="1">
        <v>41508</v>
      </c>
      <c r="B4403">
        <v>5408.45</v>
      </c>
    </row>
    <row r="4404" spans="1:2" x14ac:dyDescent="0.3">
      <c r="A4404" s="1">
        <v>41509</v>
      </c>
      <c r="B4404">
        <v>5471.75</v>
      </c>
    </row>
    <row r="4405" spans="1:2" x14ac:dyDescent="0.3">
      <c r="A4405" s="1">
        <v>41512</v>
      </c>
      <c r="B4405">
        <v>5476.5</v>
      </c>
    </row>
    <row r="4406" spans="1:2" x14ac:dyDescent="0.3">
      <c r="A4406" s="1">
        <v>41513</v>
      </c>
      <c r="B4406">
        <v>5287.45</v>
      </c>
    </row>
    <row r="4407" spans="1:2" x14ac:dyDescent="0.3">
      <c r="A4407" s="1">
        <v>41514</v>
      </c>
      <c r="B4407">
        <v>5285</v>
      </c>
    </row>
    <row r="4408" spans="1:2" x14ac:dyDescent="0.3">
      <c r="A4408" s="1">
        <v>41515</v>
      </c>
      <c r="B4408">
        <v>5409.05</v>
      </c>
    </row>
    <row r="4409" spans="1:2" x14ac:dyDescent="0.3">
      <c r="A4409" s="1">
        <v>41516</v>
      </c>
      <c r="B4409">
        <v>5471.8</v>
      </c>
    </row>
    <row r="4410" spans="1:2" x14ac:dyDescent="0.3">
      <c r="A4410" s="1">
        <v>41519</v>
      </c>
      <c r="B4410">
        <v>5550.75</v>
      </c>
    </row>
    <row r="4411" spans="1:2" x14ac:dyDescent="0.3">
      <c r="A4411" s="1">
        <v>41520</v>
      </c>
      <c r="B4411">
        <v>5341.45</v>
      </c>
    </row>
    <row r="4412" spans="1:2" x14ac:dyDescent="0.3">
      <c r="A4412" s="1">
        <v>41521</v>
      </c>
      <c r="B4412">
        <v>5448.1</v>
      </c>
    </row>
    <row r="4413" spans="1:2" x14ac:dyDescent="0.3">
      <c r="A4413" s="1">
        <v>41522</v>
      </c>
      <c r="B4413">
        <v>5592.95</v>
      </c>
    </row>
    <row r="4414" spans="1:2" x14ac:dyDescent="0.3">
      <c r="A4414" s="1">
        <v>41523</v>
      </c>
      <c r="B4414">
        <v>5680.4</v>
      </c>
    </row>
    <row r="4415" spans="1:2" x14ac:dyDescent="0.3">
      <c r="A4415" s="1">
        <v>41527</v>
      </c>
      <c r="B4415">
        <v>5896.75</v>
      </c>
    </row>
    <row r="4416" spans="1:2" x14ac:dyDescent="0.3">
      <c r="A4416" s="1">
        <v>41528</v>
      </c>
      <c r="B4416">
        <v>5913.15</v>
      </c>
    </row>
    <row r="4417" spans="1:2" x14ac:dyDescent="0.3">
      <c r="A4417" s="1">
        <v>41529</v>
      </c>
      <c r="B4417">
        <v>5850.7</v>
      </c>
    </row>
    <row r="4418" spans="1:2" x14ac:dyDescent="0.3">
      <c r="A4418" s="1">
        <v>41530</v>
      </c>
      <c r="B4418">
        <v>5850.6</v>
      </c>
    </row>
    <row r="4419" spans="1:2" x14ac:dyDescent="0.3">
      <c r="A4419" s="1">
        <v>41533</v>
      </c>
      <c r="B4419">
        <v>5840.55</v>
      </c>
    </row>
    <row r="4420" spans="1:2" x14ac:dyDescent="0.3">
      <c r="A4420" s="1">
        <v>41534</v>
      </c>
      <c r="B4420">
        <v>5850.2</v>
      </c>
    </row>
    <row r="4421" spans="1:2" x14ac:dyDescent="0.3">
      <c r="A4421" s="1">
        <v>41535</v>
      </c>
      <c r="B4421">
        <v>5899.45</v>
      </c>
    </row>
    <row r="4422" spans="1:2" x14ac:dyDescent="0.3">
      <c r="A4422" s="1">
        <v>41536</v>
      </c>
      <c r="B4422">
        <v>6115.55</v>
      </c>
    </row>
    <row r="4423" spans="1:2" x14ac:dyDescent="0.3">
      <c r="A4423" s="1">
        <v>41537</v>
      </c>
      <c r="B4423">
        <v>6012.1</v>
      </c>
    </row>
    <row r="4424" spans="1:2" x14ac:dyDescent="0.3">
      <c r="A4424" s="1">
        <v>41540</v>
      </c>
      <c r="B4424">
        <v>5889.75</v>
      </c>
    </row>
    <row r="4425" spans="1:2" x14ac:dyDescent="0.3">
      <c r="A4425" s="1">
        <v>41541</v>
      </c>
      <c r="B4425">
        <v>5892.45</v>
      </c>
    </row>
    <row r="4426" spans="1:2" x14ac:dyDescent="0.3">
      <c r="A4426" s="1">
        <v>41542</v>
      </c>
      <c r="B4426">
        <v>5873.85</v>
      </c>
    </row>
    <row r="4427" spans="1:2" x14ac:dyDescent="0.3">
      <c r="A4427" s="1">
        <v>41543</v>
      </c>
      <c r="B4427">
        <v>5882.25</v>
      </c>
    </row>
    <row r="4428" spans="1:2" x14ac:dyDescent="0.3">
      <c r="A4428" s="1">
        <v>41544</v>
      </c>
      <c r="B4428">
        <v>5833.2</v>
      </c>
    </row>
    <row r="4429" spans="1:2" x14ac:dyDescent="0.3">
      <c r="A4429" s="1">
        <v>41547</v>
      </c>
      <c r="B4429">
        <v>5735.3</v>
      </c>
    </row>
    <row r="4430" spans="1:2" x14ac:dyDescent="0.3">
      <c r="A4430" s="1">
        <v>41548</v>
      </c>
      <c r="B4430">
        <v>5780.05</v>
      </c>
    </row>
    <row r="4431" spans="1:2" x14ac:dyDescent="0.3">
      <c r="A4431" s="1">
        <v>41550</v>
      </c>
      <c r="B4431">
        <v>5909.7</v>
      </c>
    </row>
    <row r="4432" spans="1:2" x14ac:dyDescent="0.3">
      <c r="A4432" s="1">
        <v>41551</v>
      </c>
      <c r="B4432">
        <v>5907.3</v>
      </c>
    </row>
    <row r="4433" spans="1:2" x14ac:dyDescent="0.3">
      <c r="A4433" s="1">
        <v>41554</v>
      </c>
      <c r="B4433">
        <v>5906.15</v>
      </c>
    </row>
    <row r="4434" spans="1:2" x14ac:dyDescent="0.3">
      <c r="A4434" s="1">
        <v>41555</v>
      </c>
      <c r="B4434">
        <v>5928.4</v>
      </c>
    </row>
    <row r="4435" spans="1:2" x14ac:dyDescent="0.3">
      <c r="A4435" s="1">
        <v>41556</v>
      </c>
      <c r="B4435">
        <v>6007.45</v>
      </c>
    </row>
    <row r="4436" spans="1:2" x14ac:dyDescent="0.3">
      <c r="A4436" s="1">
        <v>41557</v>
      </c>
      <c r="B4436">
        <v>6020.95</v>
      </c>
    </row>
    <row r="4437" spans="1:2" x14ac:dyDescent="0.3">
      <c r="A4437" s="1">
        <v>41558</v>
      </c>
      <c r="B4437">
        <v>6096.2</v>
      </c>
    </row>
    <row r="4438" spans="1:2" x14ac:dyDescent="0.3">
      <c r="A4438" s="1">
        <v>41561</v>
      </c>
      <c r="B4438">
        <v>6112.7</v>
      </c>
    </row>
    <row r="4439" spans="1:2" x14ac:dyDescent="0.3">
      <c r="A4439" s="1">
        <v>41562</v>
      </c>
      <c r="B4439">
        <v>6089.05</v>
      </c>
    </row>
    <row r="4440" spans="1:2" x14ac:dyDescent="0.3">
      <c r="A4440" s="1">
        <v>41564</v>
      </c>
      <c r="B4440">
        <v>6045.85</v>
      </c>
    </row>
    <row r="4441" spans="1:2" x14ac:dyDescent="0.3">
      <c r="A4441" s="1">
        <v>41565</v>
      </c>
      <c r="B4441">
        <v>6189.35</v>
      </c>
    </row>
    <row r="4442" spans="1:2" x14ac:dyDescent="0.3">
      <c r="A4442" s="1">
        <v>41568</v>
      </c>
      <c r="B4442">
        <v>6204.95</v>
      </c>
    </row>
    <row r="4443" spans="1:2" x14ac:dyDescent="0.3">
      <c r="A4443" s="1">
        <v>41569</v>
      </c>
      <c r="B4443">
        <v>6202.8</v>
      </c>
    </row>
    <row r="4444" spans="1:2" x14ac:dyDescent="0.3">
      <c r="A4444" s="1">
        <v>41570</v>
      </c>
      <c r="B4444">
        <v>6178.35</v>
      </c>
    </row>
    <row r="4445" spans="1:2" x14ac:dyDescent="0.3">
      <c r="A4445" s="1">
        <v>41571</v>
      </c>
      <c r="B4445">
        <v>6164.35</v>
      </c>
    </row>
    <row r="4446" spans="1:2" x14ac:dyDescent="0.3">
      <c r="A4446" s="1">
        <v>41572</v>
      </c>
      <c r="B4446">
        <v>6144.9</v>
      </c>
    </row>
    <row r="4447" spans="1:2" x14ac:dyDescent="0.3">
      <c r="A4447" s="1">
        <v>41575</v>
      </c>
      <c r="B4447">
        <v>6101.1</v>
      </c>
    </row>
    <row r="4448" spans="1:2" x14ac:dyDescent="0.3">
      <c r="A4448" s="1">
        <v>41576</v>
      </c>
      <c r="B4448">
        <v>6220.9</v>
      </c>
    </row>
    <row r="4449" spans="1:2" x14ac:dyDescent="0.3">
      <c r="A4449" s="1">
        <v>41577</v>
      </c>
      <c r="B4449">
        <v>6251.7</v>
      </c>
    </row>
    <row r="4450" spans="1:2" x14ac:dyDescent="0.3">
      <c r="A4450" s="1">
        <v>41578</v>
      </c>
      <c r="B4450">
        <v>6299.15</v>
      </c>
    </row>
    <row r="4451" spans="1:2" x14ac:dyDescent="0.3">
      <c r="A4451" s="1">
        <v>41579</v>
      </c>
      <c r="B4451">
        <v>6307.2</v>
      </c>
    </row>
    <row r="4452" spans="1:2" x14ac:dyDescent="0.3">
      <c r="A4452" s="1">
        <v>41581</v>
      </c>
      <c r="B4452">
        <v>6317.35</v>
      </c>
    </row>
    <row r="4453" spans="1:2" x14ac:dyDescent="0.3">
      <c r="A4453" s="1">
        <v>41583</v>
      </c>
      <c r="B4453">
        <v>6253.15</v>
      </c>
    </row>
    <row r="4454" spans="1:2" x14ac:dyDescent="0.3">
      <c r="A4454" s="1">
        <v>41584</v>
      </c>
      <c r="B4454">
        <v>6215.15</v>
      </c>
    </row>
    <row r="4455" spans="1:2" x14ac:dyDescent="0.3">
      <c r="A4455" s="1">
        <v>41585</v>
      </c>
      <c r="B4455">
        <v>6187.25</v>
      </c>
    </row>
    <row r="4456" spans="1:2" x14ac:dyDescent="0.3">
      <c r="A4456" s="1">
        <v>41586</v>
      </c>
      <c r="B4456">
        <v>6140.75</v>
      </c>
    </row>
    <row r="4457" spans="1:2" x14ac:dyDescent="0.3">
      <c r="A4457" s="1">
        <v>41589</v>
      </c>
      <c r="B4457">
        <v>6078.8</v>
      </c>
    </row>
    <row r="4458" spans="1:2" x14ac:dyDescent="0.3">
      <c r="A4458" s="1">
        <v>41590</v>
      </c>
      <c r="B4458">
        <v>6018.05</v>
      </c>
    </row>
    <row r="4459" spans="1:2" x14ac:dyDescent="0.3">
      <c r="A4459" s="1">
        <v>41591</v>
      </c>
      <c r="B4459">
        <v>5989.6</v>
      </c>
    </row>
    <row r="4460" spans="1:2" x14ac:dyDescent="0.3">
      <c r="A4460" s="1">
        <v>41592</v>
      </c>
      <c r="B4460">
        <v>6056.15</v>
      </c>
    </row>
    <row r="4461" spans="1:2" x14ac:dyDescent="0.3">
      <c r="A4461" s="1">
        <v>41596</v>
      </c>
      <c r="B4461">
        <v>6189</v>
      </c>
    </row>
    <row r="4462" spans="1:2" x14ac:dyDescent="0.3">
      <c r="A4462" s="1">
        <v>41597</v>
      </c>
      <c r="B4462">
        <v>6203.35</v>
      </c>
    </row>
    <row r="4463" spans="1:2" x14ac:dyDescent="0.3">
      <c r="A4463" s="1">
        <v>41598</v>
      </c>
      <c r="B4463">
        <v>6122.9</v>
      </c>
    </row>
    <row r="4464" spans="1:2" x14ac:dyDescent="0.3">
      <c r="A4464" s="1">
        <v>41599</v>
      </c>
      <c r="B4464">
        <v>5999.05</v>
      </c>
    </row>
    <row r="4465" spans="1:2" x14ac:dyDescent="0.3">
      <c r="A4465" s="1">
        <v>41600</v>
      </c>
      <c r="B4465">
        <v>5995.45</v>
      </c>
    </row>
    <row r="4466" spans="1:2" x14ac:dyDescent="0.3">
      <c r="A4466" s="1">
        <v>41603</v>
      </c>
      <c r="B4466">
        <v>6115.35</v>
      </c>
    </row>
    <row r="4467" spans="1:2" x14ac:dyDescent="0.3">
      <c r="A4467" s="1">
        <v>41604</v>
      </c>
      <c r="B4467">
        <v>6059.1</v>
      </c>
    </row>
    <row r="4468" spans="1:2" x14ac:dyDescent="0.3">
      <c r="A4468" s="1">
        <v>41605</v>
      </c>
      <c r="B4468">
        <v>6057.1</v>
      </c>
    </row>
    <row r="4469" spans="1:2" x14ac:dyDescent="0.3">
      <c r="A4469" s="1">
        <v>41606</v>
      </c>
      <c r="B4469">
        <v>6091.85</v>
      </c>
    </row>
    <row r="4470" spans="1:2" x14ac:dyDescent="0.3">
      <c r="A4470" s="1">
        <v>41607</v>
      </c>
      <c r="B4470">
        <v>6176.1</v>
      </c>
    </row>
    <row r="4471" spans="1:2" x14ac:dyDescent="0.3">
      <c r="A4471" s="1">
        <v>41610</v>
      </c>
      <c r="B4471">
        <v>6217.85</v>
      </c>
    </row>
    <row r="4472" spans="1:2" x14ac:dyDescent="0.3">
      <c r="A4472" s="1">
        <v>41611</v>
      </c>
      <c r="B4472">
        <v>6201.85</v>
      </c>
    </row>
    <row r="4473" spans="1:2" x14ac:dyDescent="0.3">
      <c r="A4473" s="1">
        <v>41612</v>
      </c>
      <c r="B4473">
        <v>6160.95</v>
      </c>
    </row>
    <row r="4474" spans="1:2" x14ac:dyDescent="0.3">
      <c r="A4474" s="1">
        <v>41613</v>
      </c>
      <c r="B4474">
        <v>6241.1</v>
      </c>
    </row>
    <row r="4475" spans="1:2" x14ac:dyDescent="0.3">
      <c r="A4475" s="1">
        <v>41614</v>
      </c>
      <c r="B4475">
        <v>6259.9</v>
      </c>
    </row>
    <row r="4476" spans="1:2" x14ac:dyDescent="0.3">
      <c r="A4476" s="1">
        <v>41617</v>
      </c>
      <c r="B4476">
        <v>6363.9</v>
      </c>
    </row>
    <row r="4477" spans="1:2" x14ac:dyDescent="0.3">
      <c r="A4477" s="1">
        <v>41618</v>
      </c>
      <c r="B4477">
        <v>6332.85</v>
      </c>
    </row>
    <row r="4478" spans="1:2" x14ac:dyDescent="0.3">
      <c r="A4478" s="1">
        <v>41619</v>
      </c>
      <c r="B4478">
        <v>6307.9</v>
      </c>
    </row>
    <row r="4479" spans="1:2" x14ac:dyDescent="0.3">
      <c r="A4479" s="1">
        <v>41620</v>
      </c>
      <c r="B4479">
        <v>6237.05</v>
      </c>
    </row>
    <row r="4480" spans="1:2" x14ac:dyDescent="0.3">
      <c r="A4480" s="1">
        <v>41621</v>
      </c>
      <c r="B4480">
        <v>6168.4</v>
      </c>
    </row>
    <row r="4481" spans="1:2" x14ac:dyDescent="0.3">
      <c r="A4481" s="1">
        <v>41624</v>
      </c>
      <c r="B4481">
        <v>6154.7</v>
      </c>
    </row>
    <row r="4482" spans="1:2" x14ac:dyDescent="0.3">
      <c r="A4482" s="1">
        <v>41625</v>
      </c>
      <c r="B4482">
        <v>6139.05</v>
      </c>
    </row>
    <row r="4483" spans="1:2" x14ac:dyDescent="0.3">
      <c r="A4483" s="1">
        <v>41626</v>
      </c>
      <c r="B4483">
        <v>6217.15</v>
      </c>
    </row>
    <row r="4484" spans="1:2" x14ac:dyDescent="0.3">
      <c r="A4484" s="1">
        <v>41627</v>
      </c>
      <c r="B4484">
        <v>6166.65</v>
      </c>
    </row>
    <row r="4485" spans="1:2" x14ac:dyDescent="0.3">
      <c r="A4485" s="1">
        <v>41628</v>
      </c>
      <c r="B4485">
        <v>6274.25</v>
      </c>
    </row>
    <row r="4486" spans="1:2" x14ac:dyDescent="0.3">
      <c r="A4486" s="1">
        <v>41631</v>
      </c>
      <c r="B4486">
        <v>6284.5</v>
      </c>
    </row>
    <row r="4487" spans="1:2" x14ac:dyDescent="0.3">
      <c r="A4487" s="1">
        <v>41632</v>
      </c>
      <c r="B4487">
        <v>6268.4</v>
      </c>
    </row>
    <row r="4488" spans="1:2" x14ac:dyDescent="0.3">
      <c r="A4488" s="1">
        <v>41634</v>
      </c>
      <c r="B4488">
        <v>6278.9</v>
      </c>
    </row>
    <row r="4489" spans="1:2" x14ac:dyDescent="0.3">
      <c r="A4489" s="1">
        <v>41635</v>
      </c>
      <c r="B4489">
        <v>6313.8</v>
      </c>
    </row>
    <row r="4490" spans="1:2" x14ac:dyDescent="0.3">
      <c r="A4490" s="1">
        <v>41638</v>
      </c>
      <c r="B4490">
        <v>6291.1</v>
      </c>
    </row>
    <row r="4491" spans="1:2" x14ac:dyDescent="0.3">
      <c r="A4491" s="1">
        <v>41639</v>
      </c>
      <c r="B4491">
        <v>6304</v>
      </c>
    </row>
    <row r="4492" spans="1:2" x14ac:dyDescent="0.3">
      <c r="A4492" s="1">
        <v>41640</v>
      </c>
      <c r="B4492">
        <v>6301.65</v>
      </c>
    </row>
    <row r="4493" spans="1:2" x14ac:dyDescent="0.3">
      <c r="A4493" s="1">
        <v>41641</v>
      </c>
      <c r="B4493">
        <v>6221.15</v>
      </c>
    </row>
    <row r="4494" spans="1:2" x14ac:dyDescent="0.3">
      <c r="A4494" s="1">
        <v>41642</v>
      </c>
      <c r="B4494">
        <v>6211.15</v>
      </c>
    </row>
    <row r="4495" spans="1:2" x14ac:dyDescent="0.3">
      <c r="A4495" s="1">
        <v>41645</v>
      </c>
      <c r="B4495">
        <v>6191.45</v>
      </c>
    </row>
    <row r="4496" spans="1:2" x14ac:dyDescent="0.3">
      <c r="A4496" s="1">
        <v>41646</v>
      </c>
      <c r="B4496">
        <v>6162.25</v>
      </c>
    </row>
    <row r="4497" spans="1:2" x14ac:dyDescent="0.3">
      <c r="A4497" s="1">
        <v>41647</v>
      </c>
      <c r="B4497">
        <v>6174.6</v>
      </c>
    </row>
    <row r="4498" spans="1:2" x14ac:dyDescent="0.3">
      <c r="A4498" s="1">
        <v>41648</v>
      </c>
      <c r="B4498">
        <v>6168.35</v>
      </c>
    </row>
    <row r="4499" spans="1:2" x14ac:dyDescent="0.3">
      <c r="A4499" s="1">
        <v>41649</v>
      </c>
      <c r="B4499">
        <v>6171.45</v>
      </c>
    </row>
    <row r="4500" spans="1:2" x14ac:dyDescent="0.3">
      <c r="A4500" s="1">
        <v>41652</v>
      </c>
      <c r="B4500">
        <v>6272.75</v>
      </c>
    </row>
    <row r="4501" spans="1:2" x14ac:dyDescent="0.3">
      <c r="A4501" s="1">
        <v>41653</v>
      </c>
      <c r="B4501">
        <v>6241.85</v>
      </c>
    </row>
    <row r="4502" spans="1:2" x14ac:dyDescent="0.3">
      <c r="A4502" s="1">
        <v>41654</v>
      </c>
      <c r="B4502">
        <v>6320.9</v>
      </c>
    </row>
    <row r="4503" spans="1:2" x14ac:dyDescent="0.3">
      <c r="A4503" s="1">
        <v>41655</v>
      </c>
      <c r="B4503">
        <v>6318.9</v>
      </c>
    </row>
    <row r="4504" spans="1:2" x14ac:dyDescent="0.3">
      <c r="A4504" s="1">
        <v>41656</v>
      </c>
      <c r="B4504">
        <v>6261.65</v>
      </c>
    </row>
    <row r="4505" spans="1:2" x14ac:dyDescent="0.3">
      <c r="A4505" s="1">
        <v>41659</v>
      </c>
      <c r="B4505">
        <v>6303.95</v>
      </c>
    </row>
    <row r="4506" spans="1:2" x14ac:dyDescent="0.3">
      <c r="A4506" s="1">
        <v>41660</v>
      </c>
      <c r="B4506">
        <v>6313.8</v>
      </c>
    </row>
    <row r="4507" spans="1:2" x14ac:dyDescent="0.3">
      <c r="A4507" s="1">
        <v>41661</v>
      </c>
      <c r="B4507">
        <v>6338.95</v>
      </c>
    </row>
    <row r="4508" spans="1:2" x14ac:dyDescent="0.3">
      <c r="A4508" s="1">
        <v>41662</v>
      </c>
      <c r="B4508">
        <v>6345.65</v>
      </c>
    </row>
    <row r="4509" spans="1:2" x14ac:dyDescent="0.3">
      <c r="A4509" s="1">
        <v>41663</v>
      </c>
      <c r="B4509">
        <v>6266.75</v>
      </c>
    </row>
    <row r="4510" spans="1:2" x14ac:dyDescent="0.3">
      <c r="A4510" s="1">
        <v>41666</v>
      </c>
      <c r="B4510">
        <v>6135.85</v>
      </c>
    </row>
    <row r="4511" spans="1:2" x14ac:dyDescent="0.3">
      <c r="A4511" s="1">
        <v>41667</v>
      </c>
      <c r="B4511">
        <v>6126.25</v>
      </c>
    </row>
    <row r="4512" spans="1:2" x14ac:dyDescent="0.3">
      <c r="A4512" s="1">
        <v>41668</v>
      </c>
      <c r="B4512">
        <v>6120.25</v>
      </c>
    </row>
    <row r="4513" spans="1:2" x14ac:dyDescent="0.3">
      <c r="A4513" s="1">
        <v>41669</v>
      </c>
      <c r="B4513">
        <v>6073.7</v>
      </c>
    </row>
    <row r="4514" spans="1:2" x14ac:dyDescent="0.3">
      <c r="A4514" s="1">
        <v>41670</v>
      </c>
      <c r="B4514">
        <v>6089.5</v>
      </c>
    </row>
    <row r="4515" spans="1:2" x14ac:dyDescent="0.3">
      <c r="A4515" s="1">
        <v>41673</v>
      </c>
      <c r="B4515">
        <v>6001.8</v>
      </c>
    </row>
    <row r="4516" spans="1:2" x14ac:dyDescent="0.3">
      <c r="A4516" s="1">
        <v>41674</v>
      </c>
      <c r="B4516">
        <v>6000.9</v>
      </c>
    </row>
    <row r="4517" spans="1:2" x14ac:dyDescent="0.3">
      <c r="A4517" s="1">
        <v>41675</v>
      </c>
      <c r="B4517">
        <v>6022.4</v>
      </c>
    </row>
    <row r="4518" spans="1:2" x14ac:dyDescent="0.3">
      <c r="A4518" s="1">
        <v>41676</v>
      </c>
      <c r="B4518">
        <v>6036.3</v>
      </c>
    </row>
    <row r="4519" spans="1:2" x14ac:dyDescent="0.3">
      <c r="A4519" s="1">
        <v>41677</v>
      </c>
      <c r="B4519">
        <v>6063.2</v>
      </c>
    </row>
    <row r="4520" spans="1:2" x14ac:dyDescent="0.3">
      <c r="A4520" s="1">
        <v>41680</v>
      </c>
      <c r="B4520">
        <v>6053.45</v>
      </c>
    </row>
    <row r="4521" spans="1:2" x14ac:dyDescent="0.3">
      <c r="A4521" s="1">
        <v>41681</v>
      </c>
      <c r="B4521">
        <v>6062.7</v>
      </c>
    </row>
    <row r="4522" spans="1:2" x14ac:dyDescent="0.3">
      <c r="A4522" s="1">
        <v>41682</v>
      </c>
      <c r="B4522">
        <v>6084</v>
      </c>
    </row>
    <row r="4523" spans="1:2" x14ac:dyDescent="0.3">
      <c r="A4523" s="1">
        <v>41683</v>
      </c>
      <c r="B4523">
        <v>6001.1</v>
      </c>
    </row>
    <row r="4524" spans="1:2" x14ac:dyDescent="0.3">
      <c r="A4524" s="1">
        <v>41684</v>
      </c>
      <c r="B4524">
        <v>6048.35</v>
      </c>
    </row>
    <row r="4525" spans="1:2" x14ac:dyDescent="0.3">
      <c r="A4525" s="1">
        <v>41687</v>
      </c>
      <c r="B4525">
        <v>6073.3</v>
      </c>
    </row>
    <row r="4526" spans="1:2" x14ac:dyDescent="0.3">
      <c r="A4526" s="1">
        <v>41688</v>
      </c>
      <c r="B4526">
        <v>6127.1</v>
      </c>
    </row>
    <row r="4527" spans="1:2" x14ac:dyDescent="0.3">
      <c r="A4527" s="1">
        <v>41689</v>
      </c>
      <c r="B4527">
        <v>6152.75</v>
      </c>
    </row>
    <row r="4528" spans="1:2" x14ac:dyDescent="0.3">
      <c r="A4528" s="1">
        <v>41690</v>
      </c>
      <c r="B4528">
        <v>6091.45</v>
      </c>
    </row>
    <row r="4529" spans="1:2" x14ac:dyDescent="0.3">
      <c r="A4529" s="1">
        <v>41691</v>
      </c>
      <c r="B4529">
        <v>6155.45</v>
      </c>
    </row>
    <row r="4530" spans="1:2" x14ac:dyDescent="0.3">
      <c r="A4530" s="1">
        <v>41694</v>
      </c>
      <c r="B4530">
        <v>6186.1</v>
      </c>
    </row>
    <row r="4531" spans="1:2" x14ac:dyDescent="0.3">
      <c r="A4531" s="1">
        <v>41695</v>
      </c>
      <c r="B4531">
        <v>6200.05</v>
      </c>
    </row>
    <row r="4532" spans="1:2" x14ac:dyDescent="0.3">
      <c r="A4532" s="1">
        <v>41696</v>
      </c>
      <c r="B4532">
        <v>6238.8</v>
      </c>
    </row>
    <row r="4533" spans="1:2" x14ac:dyDescent="0.3">
      <c r="A4533" s="1">
        <v>41698</v>
      </c>
      <c r="B4533">
        <v>6276.95</v>
      </c>
    </row>
    <row r="4534" spans="1:2" x14ac:dyDescent="0.3">
      <c r="A4534" s="1">
        <v>41701</v>
      </c>
      <c r="B4534">
        <v>6221.45</v>
      </c>
    </row>
    <row r="4535" spans="1:2" x14ac:dyDescent="0.3">
      <c r="A4535" s="1">
        <v>41702</v>
      </c>
      <c r="B4535">
        <v>6297.95</v>
      </c>
    </row>
    <row r="4536" spans="1:2" x14ac:dyDescent="0.3">
      <c r="A4536" s="1">
        <v>41703</v>
      </c>
      <c r="B4536">
        <v>6328.65</v>
      </c>
    </row>
    <row r="4537" spans="1:2" x14ac:dyDescent="0.3">
      <c r="A4537" s="1">
        <v>41704</v>
      </c>
      <c r="B4537">
        <v>6401.15</v>
      </c>
    </row>
    <row r="4538" spans="1:2" x14ac:dyDescent="0.3">
      <c r="A4538" s="1">
        <v>41705</v>
      </c>
      <c r="B4538">
        <v>6526.65</v>
      </c>
    </row>
    <row r="4539" spans="1:2" x14ac:dyDescent="0.3">
      <c r="A4539" s="1">
        <v>41708</v>
      </c>
      <c r="B4539">
        <v>6537.25</v>
      </c>
    </row>
    <row r="4540" spans="1:2" x14ac:dyDescent="0.3">
      <c r="A4540" s="1">
        <v>41709</v>
      </c>
      <c r="B4540">
        <v>6511.9</v>
      </c>
    </row>
    <row r="4541" spans="1:2" x14ac:dyDescent="0.3">
      <c r="A4541" s="1">
        <v>41710</v>
      </c>
      <c r="B4541">
        <v>6516.9</v>
      </c>
    </row>
    <row r="4542" spans="1:2" x14ac:dyDescent="0.3">
      <c r="A4542" s="1">
        <v>41711</v>
      </c>
      <c r="B4542">
        <v>6493.1</v>
      </c>
    </row>
    <row r="4543" spans="1:2" x14ac:dyDescent="0.3">
      <c r="A4543" s="1">
        <v>41712</v>
      </c>
      <c r="B4543">
        <v>6504.2</v>
      </c>
    </row>
    <row r="4544" spans="1:2" x14ac:dyDescent="0.3">
      <c r="A4544" s="1">
        <v>41716</v>
      </c>
      <c r="B4544">
        <v>6516.65</v>
      </c>
    </row>
    <row r="4545" spans="1:2" x14ac:dyDescent="0.3">
      <c r="A4545" s="1">
        <v>41717</v>
      </c>
      <c r="B4545">
        <v>6524.05</v>
      </c>
    </row>
    <row r="4546" spans="1:2" x14ac:dyDescent="0.3">
      <c r="A4546" s="1">
        <v>41718</v>
      </c>
      <c r="B4546">
        <v>6483.1</v>
      </c>
    </row>
    <row r="4547" spans="1:2" x14ac:dyDescent="0.3">
      <c r="A4547" s="1">
        <v>41719</v>
      </c>
      <c r="B4547">
        <v>6493.2</v>
      </c>
    </row>
    <row r="4548" spans="1:2" x14ac:dyDescent="0.3">
      <c r="A4548" s="1">
        <v>41720</v>
      </c>
      <c r="B4548">
        <v>6494.9</v>
      </c>
    </row>
    <row r="4549" spans="1:2" x14ac:dyDescent="0.3">
      <c r="A4549" s="1">
        <v>41722</v>
      </c>
      <c r="B4549">
        <v>6583.5</v>
      </c>
    </row>
    <row r="4550" spans="1:2" x14ac:dyDescent="0.3">
      <c r="A4550" s="1">
        <v>41723</v>
      </c>
      <c r="B4550">
        <v>6589.75</v>
      </c>
    </row>
    <row r="4551" spans="1:2" x14ac:dyDescent="0.3">
      <c r="A4551" s="1">
        <v>41724</v>
      </c>
      <c r="B4551">
        <v>6601.4</v>
      </c>
    </row>
    <row r="4552" spans="1:2" x14ac:dyDescent="0.3">
      <c r="A4552" s="1">
        <v>41725</v>
      </c>
      <c r="B4552">
        <v>6641.75</v>
      </c>
    </row>
    <row r="4553" spans="1:2" x14ac:dyDescent="0.3">
      <c r="A4553" s="1">
        <v>41726</v>
      </c>
      <c r="B4553">
        <v>6695.9</v>
      </c>
    </row>
    <row r="4554" spans="1:2" x14ac:dyDescent="0.3">
      <c r="A4554" s="1">
        <v>41729</v>
      </c>
      <c r="B4554">
        <v>6704.2</v>
      </c>
    </row>
    <row r="4555" spans="1:2" x14ac:dyDescent="0.3">
      <c r="A4555" s="1">
        <v>41730</v>
      </c>
      <c r="B4555">
        <v>6721.05</v>
      </c>
    </row>
    <row r="4556" spans="1:2" x14ac:dyDescent="0.3">
      <c r="A4556" s="1">
        <v>41731</v>
      </c>
      <c r="B4556">
        <v>6752.55</v>
      </c>
    </row>
    <row r="4557" spans="1:2" x14ac:dyDescent="0.3">
      <c r="A4557" s="1">
        <v>41732</v>
      </c>
      <c r="B4557">
        <v>6736.1</v>
      </c>
    </row>
    <row r="4558" spans="1:2" x14ac:dyDescent="0.3">
      <c r="A4558" s="1">
        <v>41733</v>
      </c>
      <c r="B4558">
        <v>6694.35</v>
      </c>
    </row>
    <row r="4559" spans="1:2" x14ac:dyDescent="0.3">
      <c r="A4559" s="1">
        <v>41736</v>
      </c>
      <c r="B4559">
        <v>6695.05</v>
      </c>
    </row>
    <row r="4560" spans="1:2" x14ac:dyDescent="0.3">
      <c r="A4560" s="1">
        <v>41738</v>
      </c>
      <c r="B4560">
        <v>6796.2</v>
      </c>
    </row>
    <row r="4561" spans="1:2" x14ac:dyDescent="0.3">
      <c r="A4561" s="1">
        <v>41739</v>
      </c>
      <c r="B4561">
        <v>6796.4</v>
      </c>
    </row>
    <row r="4562" spans="1:2" x14ac:dyDescent="0.3">
      <c r="A4562" s="1">
        <v>41740</v>
      </c>
      <c r="B4562">
        <v>6776.3</v>
      </c>
    </row>
    <row r="4563" spans="1:2" x14ac:dyDescent="0.3">
      <c r="A4563" s="1">
        <v>41744</v>
      </c>
      <c r="B4563">
        <v>6733.1</v>
      </c>
    </row>
    <row r="4564" spans="1:2" x14ac:dyDescent="0.3">
      <c r="A4564" s="1">
        <v>41745</v>
      </c>
      <c r="B4564">
        <v>6675.3</v>
      </c>
    </row>
    <row r="4565" spans="1:2" x14ac:dyDescent="0.3">
      <c r="A4565" s="1">
        <v>41746</v>
      </c>
      <c r="B4565">
        <v>6779.4</v>
      </c>
    </row>
    <row r="4566" spans="1:2" x14ac:dyDescent="0.3">
      <c r="A4566" s="1">
        <v>41750</v>
      </c>
      <c r="B4566">
        <v>6817.65</v>
      </c>
    </row>
    <row r="4567" spans="1:2" x14ac:dyDescent="0.3">
      <c r="A4567" s="1">
        <v>41751</v>
      </c>
      <c r="B4567">
        <v>6815.35</v>
      </c>
    </row>
    <row r="4568" spans="1:2" x14ac:dyDescent="0.3">
      <c r="A4568" s="1">
        <v>41752</v>
      </c>
      <c r="B4568">
        <v>6840.8</v>
      </c>
    </row>
    <row r="4569" spans="1:2" x14ac:dyDescent="0.3">
      <c r="A4569" s="1">
        <v>41754</v>
      </c>
      <c r="B4569">
        <v>6782.75</v>
      </c>
    </row>
    <row r="4570" spans="1:2" x14ac:dyDescent="0.3">
      <c r="A4570" s="1">
        <v>41757</v>
      </c>
      <c r="B4570">
        <v>6761.25</v>
      </c>
    </row>
    <row r="4571" spans="1:2" x14ac:dyDescent="0.3">
      <c r="A4571" s="1">
        <v>41758</v>
      </c>
      <c r="B4571">
        <v>6715.25</v>
      </c>
    </row>
    <row r="4572" spans="1:2" x14ac:dyDescent="0.3">
      <c r="A4572" s="1">
        <v>41759</v>
      </c>
      <c r="B4572">
        <v>6696.4</v>
      </c>
    </row>
    <row r="4573" spans="1:2" x14ac:dyDescent="0.3">
      <c r="A4573" s="1">
        <v>41761</v>
      </c>
      <c r="B4573">
        <v>6694.8</v>
      </c>
    </row>
    <row r="4574" spans="1:2" x14ac:dyDescent="0.3">
      <c r="A4574" s="1">
        <v>41764</v>
      </c>
      <c r="B4574">
        <v>6699.35</v>
      </c>
    </row>
    <row r="4575" spans="1:2" x14ac:dyDescent="0.3">
      <c r="A4575" s="1">
        <v>41765</v>
      </c>
      <c r="B4575">
        <v>6715.3</v>
      </c>
    </row>
    <row r="4576" spans="1:2" x14ac:dyDescent="0.3">
      <c r="A4576" s="1">
        <v>41766</v>
      </c>
      <c r="B4576">
        <v>6652.55</v>
      </c>
    </row>
    <row r="4577" spans="1:2" x14ac:dyDescent="0.3">
      <c r="A4577" s="1">
        <v>41767</v>
      </c>
      <c r="B4577">
        <v>6659.85</v>
      </c>
    </row>
    <row r="4578" spans="1:2" x14ac:dyDescent="0.3">
      <c r="A4578" s="1">
        <v>41768</v>
      </c>
      <c r="B4578">
        <v>6858.8</v>
      </c>
    </row>
    <row r="4579" spans="1:2" x14ac:dyDescent="0.3">
      <c r="A4579" s="1">
        <v>41771</v>
      </c>
      <c r="B4579">
        <v>7014.25</v>
      </c>
    </row>
    <row r="4580" spans="1:2" x14ac:dyDescent="0.3">
      <c r="A4580" s="1">
        <v>41772</v>
      </c>
      <c r="B4580">
        <v>7108.75</v>
      </c>
    </row>
    <row r="4581" spans="1:2" x14ac:dyDescent="0.3">
      <c r="A4581" s="1">
        <v>41773</v>
      </c>
      <c r="B4581">
        <v>7108.75</v>
      </c>
    </row>
    <row r="4582" spans="1:2" x14ac:dyDescent="0.3">
      <c r="A4582" s="1">
        <v>41774</v>
      </c>
      <c r="B4582">
        <v>7123.15</v>
      </c>
    </row>
    <row r="4583" spans="1:2" x14ac:dyDescent="0.3">
      <c r="A4583" s="1">
        <v>41775</v>
      </c>
      <c r="B4583">
        <v>7203</v>
      </c>
    </row>
    <row r="4584" spans="1:2" x14ac:dyDescent="0.3">
      <c r="A4584" s="1">
        <v>41778</v>
      </c>
      <c r="B4584">
        <v>7263.55</v>
      </c>
    </row>
    <row r="4585" spans="1:2" x14ac:dyDescent="0.3">
      <c r="A4585" s="1">
        <v>41779</v>
      </c>
      <c r="B4585">
        <v>7275.5</v>
      </c>
    </row>
    <row r="4586" spans="1:2" x14ac:dyDescent="0.3">
      <c r="A4586" s="1">
        <v>41780</v>
      </c>
      <c r="B4586">
        <v>7252.9</v>
      </c>
    </row>
    <row r="4587" spans="1:2" x14ac:dyDescent="0.3">
      <c r="A4587" s="1">
        <v>41781</v>
      </c>
      <c r="B4587">
        <v>7276.4</v>
      </c>
    </row>
    <row r="4588" spans="1:2" x14ac:dyDescent="0.3">
      <c r="A4588" s="1">
        <v>41782</v>
      </c>
      <c r="B4588">
        <v>7367.1</v>
      </c>
    </row>
    <row r="4589" spans="1:2" x14ac:dyDescent="0.3">
      <c r="A4589" s="1">
        <v>41785</v>
      </c>
      <c r="B4589">
        <v>7359.05</v>
      </c>
    </row>
    <row r="4590" spans="1:2" x14ac:dyDescent="0.3">
      <c r="A4590" s="1">
        <v>41786</v>
      </c>
      <c r="B4590">
        <v>7318</v>
      </c>
    </row>
    <row r="4591" spans="1:2" x14ac:dyDescent="0.3">
      <c r="A4591" s="1">
        <v>41787</v>
      </c>
      <c r="B4591">
        <v>7329.65</v>
      </c>
    </row>
    <row r="4592" spans="1:2" x14ac:dyDescent="0.3">
      <c r="A4592" s="1">
        <v>41788</v>
      </c>
      <c r="B4592">
        <v>7235.65</v>
      </c>
    </row>
    <row r="4593" spans="1:2" x14ac:dyDescent="0.3">
      <c r="A4593" s="1">
        <v>41789</v>
      </c>
      <c r="B4593">
        <v>7229.95</v>
      </c>
    </row>
    <row r="4594" spans="1:2" x14ac:dyDescent="0.3">
      <c r="A4594" s="1">
        <v>41792</v>
      </c>
      <c r="B4594">
        <v>7362.5</v>
      </c>
    </row>
    <row r="4595" spans="1:2" x14ac:dyDescent="0.3">
      <c r="A4595" s="1">
        <v>41793</v>
      </c>
      <c r="B4595">
        <v>7415.85</v>
      </c>
    </row>
    <row r="4596" spans="1:2" x14ac:dyDescent="0.3">
      <c r="A4596" s="1">
        <v>41794</v>
      </c>
      <c r="B4596">
        <v>7402.25</v>
      </c>
    </row>
    <row r="4597" spans="1:2" x14ac:dyDescent="0.3">
      <c r="A4597" s="1">
        <v>41795</v>
      </c>
      <c r="B4597">
        <v>7474.1</v>
      </c>
    </row>
    <row r="4598" spans="1:2" x14ac:dyDescent="0.3">
      <c r="A4598" s="1">
        <v>41796</v>
      </c>
      <c r="B4598">
        <v>7583.4</v>
      </c>
    </row>
    <row r="4599" spans="1:2" x14ac:dyDescent="0.3">
      <c r="A4599" s="1">
        <v>41799</v>
      </c>
      <c r="B4599">
        <v>7654.6</v>
      </c>
    </row>
    <row r="4600" spans="1:2" x14ac:dyDescent="0.3">
      <c r="A4600" s="1">
        <v>41800</v>
      </c>
      <c r="B4600">
        <v>7656.4</v>
      </c>
    </row>
    <row r="4601" spans="1:2" x14ac:dyDescent="0.3">
      <c r="A4601" s="1">
        <v>41801</v>
      </c>
      <c r="B4601">
        <v>7626.85</v>
      </c>
    </row>
    <row r="4602" spans="1:2" x14ac:dyDescent="0.3">
      <c r="A4602" s="1">
        <v>41802</v>
      </c>
      <c r="B4602">
        <v>7649.9</v>
      </c>
    </row>
    <row r="4603" spans="1:2" x14ac:dyDescent="0.3">
      <c r="A4603" s="1">
        <v>41803</v>
      </c>
      <c r="B4603">
        <v>7542.1</v>
      </c>
    </row>
    <row r="4604" spans="1:2" x14ac:dyDescent="0.3">
      <c r="A4604" s="1">
        <v>41806</v>
      </c>
      <c r="B4604">
        <v>7533.55</v>
      </c>
    </row>
    <row r="4605" spans="1:2" x14ac:dyDescent="0.3">
      <c r="A4605" s="1">
        <v>41807</v>
      </c>
      <c r="B4605">
        <v>7631.7</v>
      </c>
    </row>
    <row r="4606" spans="1:2" x14ac:dyDescent="0.3">
      <c r="A4606" s="1">
        <v>41808</v>
      </c>
      <c r="B4606">
        <v>7558.2</v>
      </c>
    </row>
    <row r="4607" spans="1:2" x14ac:dyDescent="0.3">
      <c r="A4607" s="1">
        <v>41809</v>
      </c>
      <c r="B4607">
        <v>7540.7</v>
      </c>
    </row>
    <row r="4608" spans="1:2" x14ac:dyDescent="0.3">
      <c r="A4608" s="1">
        <v>41810</v>
      </c>
      <c r="B4608">
        <v>7511.45</v>
      </c>
    </row>
    <row r="4609" spans="1:2" x14ac:dyDescent="0.3">
      <c r="A4609" s="1">
        <v>41813</v>
      </c>
      <c r="B4609">
        <v>7493.35</v>
      </c>
    </row>
    <row r="4610" spans="1:2" x14ac:dyDescent="0.3">
      <c r="A4610" s="1">
        <v>41814</v>
      </c>
      <c r="B4610">
        <v>7580.2</v>
      </c>
    </row>
    <row r="4611" spans="1:2" x14ac:dyDescent="0.3">
      <c r="A4611" s="1">
        <v>41815</v>
      </c>
      <c r="B4611">
        <v>7569.25</v>
      </c>
    </row>
    <row r="4612" spans="1:2" x14ac:dyDescent="0.3">
      <c r="A4612" s="1">
        <v>41816</v>
      </c>
      <c r="B4612">
        <v>7493.2</v>
      </c>
    </row>
    <row r="4613" spans="1:2" x14ac:dyDescent="0.3">
      <c r="A4613" s="1">
        <v>41817</v>
      </c>
      <c r="B4613">
        <v>7508.8</v>
      </c>
    </row>
    <row r="4614" spans="1:2" x14ac:dyDescent="0.3">
      <c r="A4614" s="1">
        <v>41820</v>
      </c>
      <c r="B4614">
        <v>7611.35</v>
      </c>
    </row>
    <row r="4615" spans="1:2" x14ac:dyDescent="0.3">
      <c r="A4615" s="1">
        <v>41821</v>
      </c>
      <c r="B4615">
        <v>7634.7</v>
      </c>
    </row>
    <row r="4616" spans="1:2" x14ac:dyDescent="0.3">
      <c r="A4616" s="1">
        <v>41822</v>
      </c>
      <c r="B4616">
        <v>7725.15</v>
      </c>
    </row>
    <row r="4617" spans="1:2" x14ac:dyDescent="0.3">
      <c r="A4617" s="1">
        <v>41823</v>
      </c>
      <c r="B4617">
        <v>7714.8</v>
      </c>
    </row>
    <row r="4618" spans="1:2" x14ac:dyDescent="0.3">
      <c r="A4618" s="1">
        <v>41824</v>
      </c>
      <c r="B4618">
        <v>7751.6</v>
      </c>
    </row>
    <row r="4619" spans="1:2" x14ac:dyDescent="0.3">
      <c r="A4619" s="1">
        <v>41827</v>
      </c>
      <c r="B4619">
        <v>7787.15</v>
      </c>
    </row>
    <row r="4620" spans="1:2" x14ac:dyDescent="0.3">
      <c r="A4620" s="1">
        <v>41828</v>
      </c>
      <c r="B4620">
        <v>7623.2</v>
      </c>
    </row>
    <row r="4621" spans="1:2" x14ac:dyDescent="0.3">
      <c r="A4621" s="1">
        <v>41829</v>
      </c>
      <c r="B4621">
        <v>7585</v>
      </c>
    </row>
    <row r="4622" spans="1:2" x14ac:dyDescent="0.3">
      <c r="A4622" s="1">
        <v>41830</v>
      </c>
      <c r="B4622">
        <v>7567.75</v>
      </c>
    </row>
    <row r="4623" spans="1:2" x14ac:dyDescent="0.3">
      <c r="A4623" s="1">
        <v>41831</v>
      </c>
      <c r="B4623">
        <v>7459.6</v>
      </c>
    </row>
    <row r="4624" spans="1:2" x14ac:dyDescent="0.3">
      <c r="A4624" s="1">
        <v>41834</v>
      </c>
      <c r="B4624">
        <v>7454.15</v>
      </c>
    </row>
    <row r="4625" spans="1:2" x14ac:dyDescent="0.3">
      <c r="A4625" s="1">
        <v>41835</v>
      </c>
      <c r="B4625">
        <v>7526.65</v>
      </c>
    </row>
    <row r="4626" spans="1:2" x14ac:dyDescent="0.3">
      <c r="A4626" s="1">
        <v>41836</v>
      </c>
      <c r="B4626">
        <v>7624.4</v>
      </c>
    </row>
    <row r="4627" spans="1:2" x14ac:dyDescent="0.3">
      <c r="A4627" s="1">
        <v>41837</v>
      </c>
      <c r="B4627">
        <v>7640.45</v>
      </c>
    </row>
    <row r="4628" spans="1:2" x14ac:dyDescent="0.3">
      <c r="A4628" s="1">
        <v>41838</v>
      </c>
      <c r="B4628">
        <v>7663.9</v>
      </c>
    </row>
    <row r="4629" spans="1:2" x14ac:dyDescent="0.3">
      <c r="A4629" s="1">
        <v>41841</v>
      </c>
      <c r="B4629">
        <v>7684.2</v>
      </c>
    </row>
    <row r="4630" spans="1:2" x14ac:dyDescent="0.3">
      <c r="A4630" s="1">
        <v>41842</v>
      </c>
      <c r="B4630">
        <v>7767.85</v>
      </c>
    </row>
    <row r="4631" spans="1:2" x14ac:dyDescent="0.3">
      <c r="A4631" s="1">
        <v>41843</v>
      </c>
      <c r="B4631">
        <v>7795.75</v>
      </c>
    </row>
    <row r="4632" spans="1:2" x14ac:dyDescent="0.3">
      <c r="A4632" s="1">
        <v>41844</v>
      </c>
      <c r="B4632">
        <v>7830.6</v>
      </c>
    </row>
    <row r="4633" spans="1:2" x14ac:dyDescent="0.3">
      <c r="A4633" s="1">
        <v>41845</v>
      </c>
      <c r="B4633">
        <v>7790.45</v>
      </c>
    </row>
    <row r="4634" spans="1:2" x14ac:dyDescent="0.3">
      <c r="A4634" s="1">
        <v>41848</v>
      </c>
      <c r="B4634">
        <v>7748.7</v>
      </c>
    </row>
    <row r="4635" spans="1:2" x14ac:dyDescent="0.3">
      <c r="A4635" s="1">
        <v>41850</v>
      </c>
      <c r="B4635">
        <v>7791.4</v>
      </c>
    </row>
    <row r="4636" spans="1:2" x14ac:dyDescent="0.3">
      <c r="A4636" s="1">
        <v>41851</v>
      </c>
      <c r="B4636">
        <v>7721.3</v>
      </c>
    </row>
    <row r="4637" spans="1:2" x14ac:dyDescent="0.3">
      <c r="A4637" s="1">
        <v>41852</v>
      </c>
      <c r="B4637">
        <v>7602.6</v>
      </c>
    </row>
    <row r="4638" spans="1:2" x14ac:dyDescent="0.3">
      <c r="A4638" s="1">
        <v>41855</v>
      </c>
      <c r="B4638">
        <v>7683.65</v>
      </c>
    </row>
    <row r="4639" spans="1:2" x14ac:dyDescent="0.3">
      <c r="A4639" s="1">
        <v>41856</v>
      </c>
      <c r="B4639">
        <v>7746.55</v>
      </c>
    </row>
    <row r="4640" spans="1:2" x14ac:dyDescent="0.3">
      <c r="A4640" s="1">
        <v>41857</v>
      </c>
      <c r="B4640">
        <v>7672.05</v>
      </c>
    </row>
    <row r="4641" spans="1:2" x14ac:dyDescent="0.3">
      <c r="A4641" s="1">
        <v>41858</v>
      </c>
      <c r="B4641">
        <v>7649.25</v>
      </c>
    </row>
    <row r="4642" spans="1:2" x14ac:dyDescent="0.3">
      <c r="A4642" s="1">
        <v>41859</v>
      </c>
      <c r="B4642">
        <v>7568.55</v>
      </c>
    </row>
    <row r="4643" spans="1:2" x14ac:dyDescent="0.3">
      <c r="A4643" s="1">
        <v>41862</v>
      </c>
      <c r="B4643">
        <v>7625.95</v>
      </c>
    </row>
    <row r="4644" spans="1:2" x14ac:dyDescent="0.3">
      <c r="A4644" s="1">
        <v>41863</v>
      </c>
      <c r="B4644">
        <v>7727.05</v>
      </c>
    </row>
    <row r="4645" spans="1:2" x14ac:dyDescent="0.3">
      <c r="A4645" s="1">
        <v>41864</v>
      </c>
      <c r="B4645">
        <v>7739.55</v>
      </c>
    </row>
    <row r="4646" spans="1:2" x14ac:dyDescent="0.3">
      <c r="A4646" s="1">
        <v>41865</v>
      </c>
      <c r="B4646">
        <v>7791.7</v>
      </c>
    </row>
    <row r="4647" spans="1:2" x14ac:dyDescent="0.3">
      <c r="A4647" s="1">
        <v>41869</v>
      </c>
      <c r="B4647">
        <v>7874.25</v>
      </c>
    </row>
    <row r="4648" spans="1:2" x14ac:dyDescent="0.3">
      <c r="A4648" s="1">
        <v>41870</v>
      </c>
      <c r="B4648">
        <v>7897.5</v>
      </c>
    </row>
    <row r="4649" spans="1:2" x14ac:dyDescent="0.3">
      <c r="A4649" s="1">
        <v>41871</v>
      </c>
      <c r="B4649">
        <v>7875.3</v>
      </c>
    </row>
    <row r="4650" spans="1:2" x14ac:dyDescent="0.3">
      <c r="A4650" s="1">
        <v>41872</v>
      </c>
      <c r="B4650">
        <v>7891.1</v>
      </c>
    </row>
    <row r="4651" spans="1:2" x14ac:dyDescent="0.3">
      <c r="A4651" s="1">
        <v>41873</v>
      </c>
      <c r="B4651">
        <v>7913.2</v>
      </c>
    </row>
    <row r="4652" spans="1:2" x14ac:dyDescent="0.3">
      <c r="A4652" s="1">
        <v>41876</v>
      </c>
      <c r="B4652">
        <v>7906.3</v>
      </c>
    </row>
    <row r="4653" spans="1:2" x14ac:dyDescent="0.3">
      <c r="A4653" s="1">
        <v>41877</v>
      </c>
      <c r="B4653">
        <v>7904.75</v>
      </c>
    </row>
    <row r="4654" spans="1:2" x14ac:dyDescent="0.3">
      <c r="A4654" s="1">
        <v>41878</v>
      </c>
      <c r="B4654">
        <v>7936.05</v>
      </c>
    </row>
    <row r="4655" spans="1:2" x14ac:dyDescent="0.3">
      <c r="A4655" s="1">
        <v>41879</v>
      </c>
      <c r="B4655">
        <v>7954.35</v>
      </c>
    </row>
    <row r="4656" spans="1:2" x14ac:dyDescent="0.3">
      <c r="A4656" s="1">
        <v>41883</v>
      </c>
      <c r="B4656">
        <v>8027.7</v>
      </c>
    </row>
    <row r="4657" spans="1:2" x14ac:dyDescent="0.3">
      <c r="A4657" s="1">
        <v>41884</v>
      </c>
      <c r="B4657">
        <v>8083.05</v>
      </c>
    </row>
    <row r="4658" spans="1:2" x14ac:dyDescent="0.3">
      <c r="A4658" s="1">
        <v>41885</v>
      </c>
      <c r="B4658">
        <v>8114.6</v>
      </c>
    </row>
    <row r="4659" spans="1:2" x14ac:dyDescent="0.3">
      <c r="A4659" s="1">
        <v>41886</v>
      </c>
      <c r="B4659">
        <v>8095.95</v>
      </c>
    </row>
    <row r="4660" spans="1:2" x14ac:dyDescent="0.3">
      <c r="A4660" s="1">
        <v>41887</v>
      </c>
      <c r="B4660">
        <v>8086.85</v>
      </c>
    </row>
    <row r="4661" spans="1:2" x14ac:dyDescent="0.3">
      <c r="A4661" s="1">
        <v>41890</v>
      </c>
      <c r="B4661">
        <v>8173.9</v>
      </c>
    </row>
    <row r="4662" spans="1:2" x14ac:dyDescent="0.3">
      <c r="A4662" s="1">
        <v>41891</v>
      </c>
      <c r="B4662">
        <v>8152.95</v>
      </c>
    </row>
    <row r="4663" spans="1:2" x14ac:dyDescent="0.3">
      <c r="A4663" s="1">
        <v>41892</v>
      </c>
      <c r="B4663">
        <v>8094.1</v>
      </c>
    </row>
    <row r="4664" spans="1:2" x14ac:dyDescent="0.3">
      <c r="A4664" s="1">
        <v>41893</v>
      </c>
      <c r="B4664">
        <v>8085.7</v>
      </c>
    </row>
    <row r="4665" spans="1:2" x14ac:dyDescent="0.3">
      <c r="A4665" s="1">
        <v>41894</v>
      </c>
      <c r="B4665">
        <v>8105.5</v>
      </c>
    </row>
    <row r="4666" spans="1:2" x14ac:dyDescent="0.3">
      <c r="A4666" s="1">
        <v>41897</v>
      </c>
      <c r="B4666">
        <v>8042</v>
      </c>
    </row>
    <row r="4667" spans="1:2" x14ac:dyDescent="0.3">
      <c r="A4667" s="1">
        <v>41898</v>
      </c>
      <c r="B4667">
        <v>7932.9</v>
      </c>
    </row>
    <row r="4668" spans="1:2" x14ac:dyDescent="0.3">
      <c r="A4668" s="1">
        <v>41899</v>
      </c>
      <c r="B4668">
        <v>7975.5</v>
      </c>
    </row>
    <row r="4669" spans="1:2" x14ac:dyDescent="0.3">
      <c r="A4669" s="1">
        <v>41900</v>
      </c>
      <c r="B4669">
        <v>8114.75</v>
      </c>
    </row>
    <row r="4670" spans="1:2" x14ac:dyDescent="0.3">
      <c r="A4670" s="1">
        <v>41901</v>
      </c>
      <c r="B4670">
        <v>8121.45</v>
      </c>
    </row>
    <row r="4671" spans="1:2" x14ac:dyDescent="0.3">
      <c r="A4671" s="1">
        <v>41904</v>
      </c>
      <c r="B4671">
        <v>8146.3</v>
      </c>
    </row>
    <row r="4672" spans="1:2" x14ac:dyDescent="0.3">
      <c r="A4672" s="1">
        <v>41905</v>
      </c>
      <c r="B4672">
        <v>8017.55</v>
      </c>
    </row>
    <row r="4673" spans="1:2" x14ac:dyDescent="0.3">
      <c r="A4673" s="1">
        <v>41906</v>
      </c>
      <c r="B4673">
        <v>8002.4</v>
      </c>
    </row>
    <row r="4674" spans="1:2" x14ac:dyDescent="0.3">
      <c r="A4674" s="1">
        <v>41907</v>
      </c>
      <c r="B4674">
        <v>7911.85</v>
      </c>
    </row>
    <row r="4675" spans="1:2" x14ac:dyDescent="0.3">
      <c r="A4675" s="1">
        <v>41908</v>
      </c>
      <c r="B4675">
        <v>7968.85</v>
      </c>
    </row>
    <row r="4676" spans="1:2" x14ac:dyDescent="0.3">
      <c r="A4676" s="1">
        <v>41911</v>
      </c>
      <c r="B4676">
        <v>7958.9</v>
      </c>
    </row>
    <row r="4677" spans="1:2" x14ac:dyDescent="0.3">
      <c r="A4677" s="1">
        <v>41912</v>
      </c>
      <c r="B4677">
        <v>7964.8</v>
      </c>
    </row>
    <row r="4678" spans="1:2" x14ac:dyDescent="0.3">
      <c r="A4678" s="1">
        <v>41913</v>
      </c>
      <c r="B4678">
        <v>7945.55</v>
      </c>
    </row>
    <row r="4679" spans="1:2" x14ac:dyDescent="0.3">
      <c r="A4679" s="1">
        <v>41919</v>
      </c>
      <c r="B4679">
        <v>7852.4</v>
      </c>
    </row>
    <row r="4680" spans="1:2" x14ac:dyDescent="0.3">
      <c r="A4680" s="1">
        <v>41920</v>
      </c>
      <c r="B4680">
        <v>7842.7</v>
      </c>
    </row>
    <row r="4681" spans="1:2" x14ac:dyDescent="0.3">
      <c r="A4681" s="1">
        <v>41921</v>
      </c>
      <c r="B4681">
        <v>7960.55</v>
      </c>
    </row>
    <row r="4682" spans="1:2" x14ac:dyDescent="0.3">
      <c r="A4682" s="1">
        <v>41922</v>
      </c>
      <c r="B4682">
        <v>7859.95</v>
      </c>
    </row>
    <row r="4683" spans="1:2" x14ac:dyDescent="0.3">
      <c r="A4683" s="1">
        <v>41925</v>
      </c>
      <c r="B4683">
        <v>7884.25</v>
      </c>
    </row>
    <row r="4684" spans="1:2" x14ac:dyDescent="0.3">
      <c r="A4684" s="1">
        <v>41926</v>
      </c>
      <c r="B4684">
        <v>7864</v>
      </c>
    </row>
    <row r="4685" spans="1:2" x14ac:dyDescent="0.3">
      <c r="A4685" s="1">
        <v>41928</v>
      </c>
      <c r="B4685">
        <v>7748.2</v>
      </c>
    </row>
    <row r="4686" spans="1:2" x14ac:dyDescent="0.3">
      <c r="A4686" s="1">
        <v>41929</v>
      </c>
      <c r="B4686">
        <v>7779.7</v>
      </c>
    </row>
    <row r="4687" spans="1:2" x14ac:dyDescent="0.3">
      <c r="A4687" s="1">
        <v>41932</v>
      </c>
      <c r="B4687">
        <v>7879.4</v>
      </c>
    </row>
    <row r="4688" spans="1:2" x14ac:dyDescent="0.3">
      <c r="A4688" s="1">
        <v>41933</v>
      </c>
      <c r="B4688">
        <v>7927.75</v>
      </c>
    </row>
    <row r="4689" spans="1:2" x14ac:dyDescent="0.3">
      <c r="A4689" s="1">
        <v>41934</v>
      </c>
      <c r="B4689">
        <v>7995.9</v>
      </c>
    </row>
    <row r="4690" spans="1:2" x14ac:dyDescent="0.3">
      <c r="A4690" s="1">
        <v>41935</v>
      </c>
      <c r="B4690">
        <v>8014.55</v>
      </c>
    </row>
    <row r="4691" spans="1:2" x14ac:dyDescent="0.3">
      <c r="A4691" s="1">
        <v>41939</v>
      </c>
      <c r="B4691">
        <v>7991.7</v>
      </c>
    </row>
    <row r="4692" spans="1:2" x14ac:dyDescent="0.3">
      <c r="A4692" s="1">
        <v>41940</v>
      </c>
      <c r="B4692">
        <v>8027.6</v>
      </c>
    </row>
    <row r="4693" spans="1:2" x14ac:dyDescent="0.3">
      <c r="A4693" s="1">
        <v>41941</v>
      </c>
      <c r="B4693">
        <v>8090.45</v>
      </c>
    </row>
    <row r="4694" spans="1:2" x14ac:dyDescent="0.3">
      <c r="A4694" s="1">
        <v>41942</v>
      </c>
      <c r="B4694">
        <v>8169.2</v>
      </c>
    </row>
    <row r="4695" spans="1:2" x14ac:dyDescent="0.3">
      <c r="A4695" s="1">
        <v>41943</v>
      </c>
      <c r="B4695">
        <v>8322.2000000000007</v>
      </c>
    </row>
    <row r="4696" spans="1:2" x14ac:dyDescent="0.3">
      <c r="A4696" s="1">
        <v>41946</v>
      </c>
      <c r="B4696">
        <v>8324.15</v>
      </c>
    </row>
    <row r="4697" spans="1:2" x14ac:dyDescent="0.3">
      <c r="A4697" s="1">
        <v>41948</v>
      </c>
      <c r="B4697">
        <v>8338.2999999999993</v>
      </c>
    </row>
    <row r="4698" spans="1:2" x14ac:dyDescent="0.3">
      <c r="A4698" s="1">
        <v>41950</v>
      </c>
      <c r="B4698">
        <v>8337</v>
      </c>
    </row>
    <row r="4699" spans="1:2" x14ac:dyDescent="0.3">
      <c r="A4699" s="1">
        <v>41953</v>
      </c>
      <c r="B4699">
        <v>8344.25</v>
      </c>
    </row>
    <row r="4700" spans="1:2" x14ac:dyDescent="0.3">
      <c r="A4700" s="1">
        <v>41954</v>
      </c>
      <c r="B4700">
        <v>8362.65</v>
      </c>
    </row>
    <row r="4701" spans="1:2" x14ac:dyDescent="0.3">
      <c r="A4701" s="1">
        <v>41955</v>
      </c>
      <c r="B4701">
        <v>8383.2999999999993</v>
      </c>
    </row>
    <row r="4702" spans="1:2" x14ac:dyDescent="0.3">
      <c r="A4702" s="1">
        <v>41956</v>
      </c>
      <c r="B4702">
        <v>8357.85</v>
      </c>
    </row>
    <row r="4703" spans="1:2" x14ac:dyDescent="0.3">
      <c r="A4703" s="1">
        <v>41957</v>
      </c>
      <c r="B4703">
        <v>8389.9</v>
      </c>
    </row>
    <row r="4704" spans="1:2" x14ac:dyDescent="0.3">
      <c r="A4704" s="1">
        <v>41960</v>
      </c>
      <c r="B4704">
        <v>8430.75</v>
      </c>
    </row>
    <row r="4705" spans="1:2" x14ac:dyDescent="0.3">
      <c r="A4705" s="1">
        <v>41961</v>
      </c>
      <c r="B4705">
        <v>8425.9</v>
      </c>
    </row>
    <row r="4706" spans="1:2" x14ac:dyDescent="0.3">
      <c r="A4706" s="1">
        <v>41962</v>
      </c>
      <c r="B4706">
        <v>8382.2999999999993</v>
      </c>
    </row>
    <row r="4707" spans="1:2" x14ac:dyDescent="0.3">
      <c r="A4707" s="1">
        <v>41963</v>
      </c>
      <c r="B4707">
        <v>8401.9</v>
      </c>
    </row>
    <row r="4708" spans="1:2" x14ac:dyDescent="0.3">
      <c r="A4708" s="1">
        <v>41964</v>
      </c>
      <c r="B4708">
        <v>8477.35</v>
      </c>
    </row>
    <row r="4709" spans="1:2" x14ac:dyDescent="0.3">
      <c r="A4709" s="1">
        <v>41967</v>
      </c>
      <c r="B4709">
        <v>8530.15</v>
      </c>
    </row>
    <row r="4710" spans="1:2" x14ac:dyDescent="0.3">
      <c r="A4710" s="1">
        <v>41968</v>
      </c>
      <c r="B4710">
        <v>8463.1</v>
      </c>
    </row>
    <row r="4711" spans="1:2" x14ac:dyDescent="0.3">
      <c r="A4711" s="1">
        <v>41969</v>
      </c>
      <c r="B4711">
        <v>8475.75</v>
      </c>
    </row>
    <row r="4712" spans="1:2" x14ac:dyDescent="0.3">
      <c r="A4712" s="1">
        <v>41970</v>
      </c>
      <c r="B4712">
        <v>8494.2000000000007</v>
      </c>
    </row>
    <row r="4713" spans="1:2" x14ac:dyDescent="0.3">
      <c r="A4713" s="1">
        <v>41971</v>
      </c>
      <c r="B4713">
        <v>8588.25</v>
      </c>
    </row>
    <row r="4714" spans="1:2" x14ac:dyDescent="0.3">
      <c r="A4714" s="1">
        <v>41974</v>
      </c>
      <c r="B4714">
        <v>8555.9</v>
      </c>
    </row>
    <row r="4715" spans="1:2" x14ac:dyDescent="0.3">
      <c r="A4715" s="1">
        <v>41975</v>
      </c>
      <c r="B4715">
        <v>8524.7000000000007</v>
      </c>
    </row>
    <row r="4716" spans="1:2" x14ac:dyDescent="0.3">
      <c r="A4716" s="1">
        <v>41976</v>
      </c>
      <c r="B4716">
        <v>8537.65</v>
      </c>
    </row>
    <row r="4717" spans="1:2" x14ac:dyDescent="0.3">
      <c r="A4717" s="1">
        <v>41977</v>
      </c>
      <c r="B4717">
        <v>8564.4</v>
      </c>
    </row>
    <row r="4718" spans="1:2" x14ac:dyDescent="0.3">
      <c r="A4718" s="1">
        <v>41978</v>
      </c>
      <c r="B4718">
        <v>8538.2999999999993</v>
      </c>
    </row>
    <row r="4719" spans="1:2" x14ac:dyDescent="0.3">
      <c r="A4719" s="1">
        <v>41981</v>
      </c>
      <c r="B4719">
        <v>8438.25</v>
      </c>
    </row>
    <row r="4720" spans="1:2" x14ac:dyDescent="0.3">
      <c r="A4720" s="1">
        <v>41982</v>
      </c>
      <c r="B4720">
        <v>8340.7000000000007</v>
      </c>
    </row>
    <row r="4721" spans="1:2" x14ac:dyDescent="0.3">
      <c r="A4721" s="1">
        <v>41983</v>
      </c>
      <c r="B4721">
        <v>8355.65</v>
      </c>
    </row>
    <row r="4722" spans="1:2" x14ac:dyDescent="0.3">
      <c r="A4722" s="1">
        <v>41984</v>
      </c>
      <c r="B4722">
        <v>8292.9</v>
      </c>
    </row>
    <row r="4723" spans="1:2" x14ac:dyDescent="0.3">
      <c r="A4723" s="1">
        <v>41985</v>
      </c>
      <c r="B4723">
        <v>8224.1</v>
      </c>
    </row>
    <row r="4724" spans="1:2" x14ac:dyDescent="0.3">
      <c r="A4724" s="1">
        <v>41988</v>
      </c>
      <c r="B4724">
        <v>8219.6</v>
      </c>
    </row>
    <row r="4725" spans="1:2" x14ac:dyDescent="0.3">
      <c r="A4725" s="1">
        <v>41989</v>
      </c>
      <c r="B4725">
        <v>8067.6</v>
      </c>
    </row>
    <row r="4726" spans="1:2" x14ac:dyDescent="0.3">
      <c r="A4726" s="1">
        <v>41990</v>
      </c>
      <c r="B4726">
        <v>8029.8</v>
      </c>
    </row>
    <row r="4727" spans="1:2" x14ac:dyDescent="0.3">
      <c r="A4727" s="1">
        <v>41991</v>
      </c>
      <c r="B4727">
        <v>8159.3</v>
      </c>
    </row>
    <row r="4728" spans="1:2" x14ac:dyDescent="0.3">
      <c r="A4728" s="1">
        <v>41992</v>
      </c>
      <c r="B4728">
        <v>8225.2000000000007</v>
      </c>
    </row>
    <row r="4729" spans="1:2" x14ac:dyDescent="0.3">
      <c r="A4729" s="1">
        <v>41995</v>
      </c>
      <c r="B4729">
        <v>8324</v>
      </c>
    </row>
    <row r="4730" spans="1:2" x14ac:dyDescent="0.3">
      <c r="A4730" s="1">
        <v>41996</v>
      </c>
      <c r="B4730">
        <v>8267</v>
      </c>
    </row>
    <row r="4731" spans="1:2" x14ac:dyDescent="0.3">
      <c r="A4731" s="1">
        <v>41997</v>
      </c>
      <c r="B4731">
        <v>8174.1</v>
      </c>
    </row>
    <row r="4732" spans="1:2" x14ac:dyDescent="0.3">
      <c r="A4732" s="1">
        <v>41999</v>
      </c>
      <c r="B4732">
        <v>8200.7000000000007</v>
      </c>
    </row>
    <row r="4733" spans="1:2" x14ac:dyDescent="0.3">
      <c r="A4733" s="1">
        <v>42002</v>
      </c>
      <c r="B4733">
        <v>8246.2999999999993</v>
      </c>
    </row>
    <row r="4734" spans="1:2" x14ac:dyDescent="0.3">
      <c r="A4734" s="1">
        <v>42003</v>
      </c>
      <c r="B4734">
        <v>8248.25</v>
      </c>
    </row>
    <row r="4735" spans="1:2" x14ac:dyDescent="0.3">
      <c r="A4735" s="1">
        <v>42004</v>
      </c>
      <c r="B4735">
        <v>8282.7000000000007</v>
      </c>
    </row>
    <row r="4736" spans="1:2" x14ac:dyDescent="0.3">
      <c r="A4736" s="1">
        <v>42005</v>
      </c>
      <c r="B4736">
        <v>8284</v>
      </c>
    </row>
    <row r="4737" spans="1:2" x14ac:dyDescent="0.3">
      <c r="A4737" s="1">
        <v>42006</v>
      </c>
      <c r="B4737">
        <v>8395.4500000000007</v>
      </c>
    </row>
    <row r="4738" spans="1:2" x14ac:dyDescent="0.3">
      <c r="A4738" s="1">
        <v>42009</v>
      </c>
      <c r="B4738">
        <v>8378.4</v>
      </c>
    </row>
    <row r="4739" spans="1:2" x14ac:dyDescent="0.3">
      <c r="A4739" s="1">
        <v>42010</v>
      </c>
      <c r="B4739">
        <v>8127.35</v>
      </c>
    </row>
    <row r="4740" spans="1:2" x14ac:dyDescent="0.3">
      <c r="A4740" s="1">
        <v>42011</v>
      </c>
      <c r="B4740">
        <v>8102.1</v>
      </c>
    </row>
    <row r="4741" spans="1:2" x14ac:dyDescent="0.3">
      <c r="A4741" s="1">
        <v>42012</v>
      </c>
      <c r="B4741">
        <v>8234.6</v>
      </c>
    </row>
    <row r="4742" spans="1:2" x14ac:dyDescent="0.3">
      <c r="A4742" s="1">
        <v>42013</v>
      </c>
      <c r="B4742">
        <v>8284.5</v>
      </c>
    </row>
    <row r="4743" spans="1:2" x14ac:dyDescent="0.3">
      <c r="A4743" s="1">
        <v>42016</v>
      </c>
      <c r="B4743">
        <v>8323</v>
      </c>
    </row>
    <row r="4744" spans="1:2" x14ac:dyDescent="0.3">
      <c r="A4744" s="1">
        <v>42017</v>
      </c>
      <c r="B4744">
        <v>8299.4</v>
      </c>
    </row>
    <row r="4745" spans="1:2" x14ac:dyDescent="0.3">
      <c r="A4745" s="1">
        <v>42018</v>
      </c>
      <c r="B4745">
        <v>8277.5499999999993</v>
      </c>
    </row>
    <row r="4746" spans="1:2" x14ac:dyDescent="0.3">
      <c r="A4746" s="1">
        <v>42019</v>
      </c>
      <c r="B4746">
        <v>8494.15</v>
      </c>
    </row>
    <row r="4747" spans="1:2" x14ac:dyDescent="0.3">
      <c r="A4747" s="1">
        <v>42020</v>
      </c>
      <c r="B4747">
        <v>8513.7999999999993</v>
      </c>
    </row>
    <row r="4748" spans="1:2" x14ac:dyDescent="0.3">
      <c r="A4748" s="1">
        <v>42023</v>
      </c>
      <c r="B4748">
        <v>8550.7000000000007</v>
      </c>
    </row>
    <row r="4749" spans="1:2" x14ac:dyDescent="0.3">
      <c r="A4749" s="1">
        <v>42024</v>
      </c>
      <c r="B4749">
        <v>8695.6</v>
      </c>
    </row>
    <row r="4750" spans="1:2" x14ac:dyDescent="0.3">
      <c r="A4750" s="1">
        <v>42025</v>
      </c>
      <c r="B4750">
        <v>8729.5</v>
      </c>
    </row>
    <row r="4751" spans="1:2" x14ac:dyDescent="0.3">
      <c r="A4751" s="1">
        <v>42026</v>
      </c>
      <c r="B4751">
        <v>8761.4</v>
      </c>
    </row>
    <row r="4752" spans="1:2" x14ac:dyDescent="0.3">
      <c r="A4752" s="1">
        <v>42027</v>
      </c>
      <c r="B4752">
        <v>8835.6</v>
      </c>
    </row>
    <row r="4753" spans="1:2" x14ac:dyDescent="0.3">
      <c r="A4753" s="1">
        <v>42031</v>
      </c>
      <c r="B4753">
        <v>8910.5</v>
      </c>
    </row>
    <row r="4754" spans="1:2" x14ac:dyDescent="0.3">
      <c r="A4754" s="1">
        <v>42032</v>
      </c>
      <c r="B4754">
        <v>8914.2999999999993</v>
      </c>
    </row>
    <row r="4755" spans="1:2" x14ac:dyDescent="0.3">
      <c r="A4755" s="1">
        <v>42033</v>
      </c>
      <c r="B4755">
        <v>8952.35</v>
      </c>
    </row>
    <row r="4756" spans="1:2" x14ac:dyDescent="0.3">
      <c r="A4756" s="1">
        <v>42034</v>
      </c>
      <c r="B4756">
        <v>8808.9</v>
      </c>
    </row>
    <row r="4757" spans="1:2" x14ac:dyDescent="0.3">
      <c r="A4757" s="1">
        <v>42037</v>
      </c>
      <c r="B4757">
        <v>8797.4</v>
      </c>
    </row>
    <row r="4758" spans="1:2" x14ac:dyDescent="0.3">
      <c r="A4758" s="1">
        <v>42038</v>
      </c>
      <c r="B4758">
        <v>8756.5499999999993</v>
      </c>
    </row>
    <row r="4759" spans="1:2" x14ac:dyDescent="0.3">
      <c r="A4759" s="1">
        <v>42039</v>
      </c>
      <c r="B4759">
        <v>8723.7000000000007</v>
      </c>
    </row>
    <row r="4760" spans="1:2" x14ac:dyDescent="0.3">
      <c r="A4760" s="1">
        <v>42040</v>
      </c>
      <c r="B4760">
        <v>8711.7000000000007</v>
      </c>
    </row>
    <row r="4761" spans="1:2" x14ac:dyDescent="0.3">
      <c r="A4761" s="1">
        <v>42041</v>
      </c>
      <c r="B4761">
        <v>8661.0499999999993</v>
      </c>
    </row>
    <row r="4762" spans="1:2" x14ac:dyDescent="0.3">
      <c r="A4762" s="1">
        <v>42044</v>
      </c>
      <c r="B4762">
        <v>8526.35</v>
      </c>
    </row>
    <row r="4763" spans="1:2" x14ac:dyDescent="0.3">
      <c r="A4763" s="1">
        <v>42045</v>
      </c>
      <c r="B4763">
        <v>8565.5499999999993</v>
      </c>
    </row>
    <row r="4764" spans="1:2" x14ac:dyDescent="0.3">
      <c r="A4764" s="1">
        <v>42046</v>
      </c>
      <c r="B4764">
        <v>8627.4</v>
      </c>
    </row>
    <row r="4765" spans="1:2" x14ac:dyDescent="0.3">
      <c r="A4765" s="1">
        <v>42047</v>
      </c>
      <c r="B4765">
        <v>8711.5499999999993</v>
      </c>
    </row>
    <row r="4766" spans="1:2" x14ac:dyDescent="0.3">
      <c r="A4766" s="1">
        <v>42048</v>
      </c>
      <c r="B4766">
        <v>8805.5</v>
      </c>
    </row>
    <row r="4767" spans="1:2" x14ac:dyDescent="0.3">
      <c r="A4767" s="1">
        <v>42051</v>
      </c>
      <c r="B4767">
        <v>8809.35</v>
      </c>
    </row>
    <row r="4768" spans="1:2" x14ac:dyDescent="0.3">
      <c r="A4768" s="1">
        <v>42053</v>
      </c>
      <c r="B4768">
        <v>8869.1</v>
      </c>
    </row>
    <row r="4769" spans="1:2" x14ac:dyDescent="0.3">
      <c r="A4769" s="1">
        <v>42054</v>
      </c>
      <c r="B4769">
        <v>8895.2999999999993</v>
      </c>
    </row>
    <row r="4770" spans="1:2" x14ac:dyDescent="0.3">
      <c r="A4770" s="1">
        <v>42055</v>
      </c>
      <c r="B4770">
        <v>8833.6</v>
      </c>
    </row>
    <row r="4771" spans="1:2" x14ac:dyDescent="0.3">
      <c r="A4771" s="1">
        <v>42058</v>
      </c>
      <c r="B4771">
        <v>8754.9500000000007</v>
      </c>
    </row>
    <row r="4772" spans="1:2" x14ac:dyDescent="0.3">
      <c r="A4772" s="1">
        <v>42059</v>
      </c>
      <c r="B4772">
        <v>8762.1</v>
      </c>
    </row>
    <row r="4773" spans="1:2" x14ac:dyDescent="0.3">
      <c r="A4773" s="1">
        <v>42060</v>
      </c>
      <c r="B4773">
        <v>8767.25</v>
      </c>
    </row>
    <row r="4774" spans="1:2" x14ac:dyDescent="0.3">
      <c r="A4774" s="1">
        <v>42061</v>
      </c>
      <c r="B4774">
        <v>8683.85</v>
      </c>
    </row>
    <row r="4775" spans="1:2" x14ac:dyDescent="0.3">
      <c r="A4775" s="1">
        <v>42062</v>
      </c>
      <c r="B4775">
        <v>8844.6</v>
      </c>
    </row>
    <row r="4776" spans="1:2" x14ac:dyDescent="0.3">
      <c r="A4776" s="1">
        <v>42063</v>
      </c>
      <c r="B4776">
        <v>8901.85</v>
      </c>
    </row>
    <row r="4777" spans="1:2" x14ac:dyDescent="0.3">
      <c r="A4777" s="1">
        <v>42065</v>
      </c>
      <c r="B4777">
        <v>8956.75</v>
      </c>
    </row>
    <row r="4778" spans="1:2" x14ac:dyDescent="0.3">
      <c r="A4778" s="1">
        <v>42066</v>
      </c>
      <c r="B4778">
        <v>8996.25</v>
      </c>
    </row>
    <row r="4779" spans="1:2" x14ac:dyDescent="0.3">
      <c r="A4779" s="1">
        <v>42067</v>
      </c>
      <c r="B4779">
        <v>8922.65</v>
      </c>
    </row>
    <row r="4780" spans="1:2" x14ac:dyDescent="0.3">
      <c r="A4780" s="1">
        <v>42068</v>
      </c>
      <c r="B4780">
        <v>8937.75</v>
      </c>
    </row>
    <row r="4781" spans="1:2" x14ac:dyDescent="0.3">
      <c r="A4781" s="1">
        <v>42072</v>
      </c>
      <c r="B4781">
        <v>8756.75</v>
      </c>
    </row>
    <row r="4782" spans="1:2" x14ac:dyDescent="0.3">
      <c r="A4782" s="1">
        <v>42073</v>
      </c>
      <c r="B4782">
        <v>8712.0499999999993</v>
      </c>
    </row>
    <row r="4783" spans="1:2" x14ac:dyDescent="0.3">
      <c r="A4783" s="1">
        <v>42074</v>
      </c>
      <c r="B4783">
        <v>8699.9500000000007</v>
      </c>
    </row>
    <row r="4784" spans="1:2" x14ac:dyDescent="0.3">
      <c r="A4784" s="1">
        <v>42075</v>
      </c>
      <c r="B4784">
        <v>8776</v>
      </c>
    </row>
    <row r="4785" spans="1:2" x14ac:dyDescent="0.3">
      <c r="A4785" s="1">
        <v>42076</v>
      </c>
      <c r="B4785">
        <v>8647.75</v>
      </c>
    </row>
    <row r="4786" spans="1:2" x14ac:dyDescent="0.3">
      <c r="A4786" s="1">
        <v>42079</v>
      </c>
      <c r="B4786">
        <v>8633.15</v>
      </c>
    </row>
    <row r="4787" spans="1:2" x14ac:dyDescent="0.3">
      <c r="A4787" s="1">
        <v>42080</v>
      </c>
      <c r="B4787">
        <v>8723.2999999999993</v>
      </c>
    </row>
    <row r="4788" spans="1:2" x14ac:dyDescent="0.3">
      <c r="A4788" s="1">
        <v>42081</v>
      </c>
      <c r="B4788">
        <v>8685.9</v>
      </c>
    </row>
    <row r="4789" spans="1:2" x14ac:dyDescent="0.3">
      <c r="A4789" s="1">
        <v>42082</v>
      </c>
      <c r="B4789">
        <v>8634.65</v>
      </c>
    </row>
    <row r="4790" spans="1:2" x14ac:dyDescent="0.3">
      <c r="A4790" s="1">
        <v>42083</v>
      </c>
      <c r="B4790">
        <v>8570.9</v>
      </c>
    </row>
    <row r="4791" spans="1:2" x14ac:dyDescent="0.3">
      <c r="A4791" s="1">
        <v>42086</v>
      </c>
      <c r="B4791">
        <v>8550.9</v>
      </c>
    </row>
    <row r="4792" spans="1:2" x14ac:dyDescent="0.3">
      <c r="A4792" s="1">
        <v>42087</v>
      </c>
      <c r="B4792">
        <v>8542.9500000000007</v>
      </c>
    </row>
    <row r="4793" spans="1:2" x14ac:dyDescent="0.3">
      <c r="A4793" s="1">
        <v>42088</v>
      </c>
      <c r="B4793">
        <v>8530.7999999999993</v>
      </c>
    </row>
    <row r="4794" spans="1:2" x14ac:dyDescent="0.3">
      <c r="A4794" s="1">
        <v>42089</v>
      </c>
      <c r="B4794">
        <v>8342.15</v>
      </c>
    </row>
    <row r="4795" spans="1:2" x14ac:dyDescent="0.3">
      <c r="A4795" s="1">
        <v>42090</v>
      </c>
      <c r="B4795">
        <v>8341.4</v>
      </c>
    </row>
    <row r="4796" spans="1:2" x14ac:dyDescent="0.3">
      <c r="A4796" s="1">
        <v>42093</v>
      </c>
      <c r="B4796">
        <v>8492.2999999999993</v>
      </c>
    </row>
    <row r="4797" spans="1:2" x14ac:dyDescent="0.3">
      <c r="A4797" s="1">
        <v>42094</v>
      </c>
      <c r="B4797">
        <v>8491</v>
      </c>
    </row>
    <row r="4798" spans="1:2" x14ac:dyDescent="0.3">
      <c r="A4798" s="1">
        <v>42095</v>
      </c>
      <c r="B4798">
        <v>8586.25</v>
      </c>
    </row>
    <row r="4799" spans="1:2" x14ac:dyDescent="0.3">
      <c r="A4799" s="1">
        <v>42100</v>
      </c>
      <c r="B4799">
        <v>8659.9</v>
      </c>
    </row>
    <row r="4800" spans="1:2" x14ac:dyDescent="0.3">
      <c r="A4800" s="1">
        <v>42101</v>
      </c>
      <c r="B4800">
        <v>8660.2999999999993</v>
      </c>
    </row>
    <row r="4801" spans="1:2" x14ac:dyDescent="0.3">
      <c r="A4801" s="1">
        <v>42102</v>
      </c>
      <c r="B4801">
        <v>8714.4</v>
      </c>
    </row>
    <row r="4802" spans="1:2" x14ac:dyDescent="0.3">
      <c r="A4802" s="1">
        <v>42103</v>
      </c>
      <c r="B4802">
        <v>8778.2999999999993</v>
      </c>
    </row>
    <row r="4803" spans="1:2" x14ac:dyDescent="0.3">
      <c r="A4803" s="1">
        <v>42104</v>
      </c>
      <c r="B4803">
        <v>8780.35</v>
      </c>
    </row>
    <row r="4804" spans="1:2" x14ac:dyDescent="0.3">
      <c r="A4804" s="1">
        <v>42107</v>
      </c>
      <c r="B4804">
        <v>8834</v>
      </c>
    </row>
    <row r="4805" spans="1:2" x14ac:dyDescent="0.3">
      <c r="A4805" s="1">
        <v>42109</v>
      </c>
      <c r="B4805">
        <v>8750.2000000000007</v>
      </c>
    </row>
    <row r="4806" spans="1:2" x14ac:dyDescent="0.3">
      <c r="A4806" s="1">
        <v>42110</v>
      </c>
      <c r="B4806">
        <v>8706.7000000000007</v>
      </c>
    </row>
    <row r="4807" spans="1:2" x14ac:dyDescent="0.3">
      <c r="A4807" s="1">
        <v>42111</v>
      </c>
      <c r="B4807">
        <v>8606</v>
      </c>
    </row>
    <row r="4808" spans="1:2" x14ac:dyDescent="0.3">
      <c r="A4808" s="1">
        <v>42114</v>
      </c>
      <c r="B4808">
        <v>8448.1</v>
      </c>
    </row>
    <row r="4809" spans="1:2" x14ac:dyDescent="0.3">
      <c r="A4809" s="1">
        <v>42115</v>
      </c>
      <c r="B4809">
        <v>8377.75</v>
      </c>
    </row>
    <row r="4810" spans="1:2" x14ac:dyDescent="0.3">
      <c r="A4810" s="1">
        <v>42116</v>
      </c>
      <c r="B4810">
        <v>8429.7000000000007</v>
      </c>
    </row>
    <row r="4811" spans="1:2" x14ac:dyDescent="0.3">
      <c r="A4811" s="1">
        <v>42117</v>
      </c>
      <c r="B4811">
        <v>8398.2999999999993</v>
      </c>
    </row>
    <row r="4812" spans="1:2" x14ac:dyDescent="0.3">
      <c r="A4812" s="1">
        <v>42118</v>
      </c>
      <c r="B4812">
        <v>8305.25</v>
      </c>
    </row>
    <row r="4813" spans="1:2" x14ac:dyDescent="0.3">
      <c r="A4813" s="1">
        <v>42121</v>
      </c>
      <c r="B4813">
        <v>8213.7999999999993</v>
      </c>
    </row>
    <row r="4814" spans="1:2" x14ac:dyDescent="0.3">
      <c r="A4814" s="1">
        <v>42122</v>
      </c>
      <c r="B4814">
        <v>8285.6</v>
      </c>
    </row>
    <row r="4815" spans="1:2" x14ac:dyDescent="0.3">
      <c r="A4815" s="1">
        <v>42123</v>
      </c>
      <c r="B4815">
        <v>8239.75</v>
      </c>
    </row>
    <row r="4816" spans="1:2" x14ac:dyDescent="0.3">
      <c r="A4816" s="1">
        <v>42124</v>
      </c>
      <c r="B4816">
        <v>8181.5</v>
      </c>
    </row>
    <row r="4817" spans="1:2" x14ac:dyDescent="0.3">
      <c r="A4817" s="1">
        <v>42128</v>
      </c>
      <c r="B4817">
        <v>8331.9500000000007</v>
      </c>
    </row>
    <row r="4818" spans="1:2" x14ac:dyDescent="0.3">
      <c r="A4818" s="1">
        <v>42129</v>
      </c>
      <c r="B4818">
        <v>8324.7999999999993</v>
      </c>
    </row>
    <row r="4819" spans="1:2" x14ac:dyDescent="0.3">
      <c r="A4819" s="1">
        <v>42130</v>
      </c>
      <c r="B4819">
        <v>8097</v>
      </c>
    </row>
    <row r="4820" spans="1:2" x14ac:dyDescent="0.3">
      <c r="A4820" s="1">
        <v>42131</v>
      </c>
      <c r="B4820">
        <v>8057.3</v>
      </c>
    </row>
    <row r="4821" spans="1:2" x14ac:dyDescent="0.3">
      <c r="A4821" s="1">
        <v>42132</v>
      </c>
      <c r="B4821">
        <v>8191.5</v>
      </c>
    </row>
    <row r="4822" spans="1:2" x14ac:dyDescent="0.3">
      <c r="A4822" s="1">
        <v>42135</v>
      </c>
      <c r="B4822">
        <v>8325.25</v>
      </c>
    </row>
    <row r="4823" spans="1:2" x14ac:dyDescent="0.3">
      <c r="A4823" s="1">
        <v>42136</v>
      </c>
      <c r="B4823">
        <v>8126.95</v>
      </c>
    </row>
    <row r="4824" spans="1:2" x14ac:dyDescent="0.3">
      <c r="A4824" s="1">
        <v>42137</v>
      </c>
      <c r="B4824">
        <v>8235.4500000000007</v>
      </c>
    </row>
    <row r="4825" spans="1:2" x14ac:dyDescent="0.3">
      <c r="A4825" s="1">
        <v>42138</v>
      </c>
      <c r="B4825">
        <v>8224.2000000000007</v>
      </c>
    </row>
    <row r="4826" spans="1:2" x14ac:dyDescent="0.3">
      <c r="A4826" s="1">
        <v>42139</v>
      </c>
      <c r="B4826">
        <v>8262.35</v>
      </c>
    </row>
    <row r="4827" spans="1:2" x14ac:dyDescent="0.3">
      <c r="A4827" s="1">
        <v>42142</v>
      </c>
      <c r="B4827">
        <v>8373.65</v>
      </c>
    </row>
    <row r="4828" spans="1:2" x14ac:dyDescent="0.3">
      <c r="A4828" s="1">
        <v>42143</v>
      </c>
      <c r="B4828">
        <v>8365.65</v>
      </c>
    </row>
    <row r="4829" spans="1:2" x14ac:dyDescent="0.3">
      <c r="A4829" s="1">
        <v>42144</v>
      </c>
      <c r="B4829">
        <v>8423.25</v>
      </c>
    </row>
    <row r="4830" spans="1:2" x14ac:dyDescent="0.3">
      <c r="A4830" s="1">
        <v>42145</v>
      </c>
      <c r="B4830">
        <v>8421</v>
      </c>
    </row>
    <row r="4831" spans="1:2" x14ac:dyDescent="0.3">
      <c r="A4831" s="1">
        <v>42146</v>
      </c>
      <c r="B4831">
        <v>8458.9500000000007</v>
      </c>
    </row>
    <row r="4832" spans="1:2" x14ac:dyDescent="0.3">
      <c r="A4832" s="1">
        <v>42149</v>
      </c>
      <c r="B4832">
        <v>8370.25</v>
      </c>
    </row>
    <row r="4833" spans="1:2" x14ac:dyDescent="0.3">
      <c r="A4833" s="1">
        <v>42150</v>
      </c>
      <c r="B4833">
        <v>8339.35</v>
      </c>
    </row>
    <row r="4834" spans="1:2" x14ac:dyDescent="0.3">
      <c r="A4834" s="1">
        <v>42151</v>
      </c>
      <c r="B4834">
        <v>8334.6</v>
      </c>
    </row>
    <row r="4835" spans="1:2" x14ac:dyDescent="0.3">
      <c r="A4835" s="1">
        <v>42152</v>
      </c>
      <c r="B4835">
        <v>8319</v>
      </c>
    </row>
    <row r="4836" spans="1:2" x14ac:dyDescent="0.3">
      <c r="A4836" s="1">
        <v>42153</v>
      </c>
      <c r="B4836">
        <v>8433.65</v>
      </c>
    </row>
    <row r="4837" spans="1:2" x14ac:dyDescent="0.3">
      <c r="A4837" s="1">
        <v>42156</v>
      </c>
      <c r="B4837">
        <v>8433.4</v>
      </c>
    </row>
    <row r="4838" spans="1:2" x14ac:dyDescent="0.3">
      <c r="A4838" s="1">
        <v>42157</v>
      </c>
      <c r="B4838">
        <v>8236.4500000000007</v>
      </c>
    </row>
    <row r="4839" spans="1:2" x14ac:dyDescent="0.3">
      <c r="A4839" s="1">
        <v>42158</v>
      </c>
      <c r="B4839">
        <v>8135.1</v>
      </c>
    </row>
    <row r="4840" spans="1:2" x14ac:dyDescent="0.3">
      <c r="A4840" s="1">
        <v>42159</v>
      </c>
      <c r="B4840">
        <v>8130.65</v>
      </c>
    </row>
    <row r="4841" spans="1:2" x14ac:dyDescent="0.3">
      <c r="A4841" s="1">
        <v>42160</v>
      </c>
      <c r="B4841">
        <v>8114.7</v>
      </c>
    </row>
    <row r="4842" spans="1:2" x14ac:dyDescent="0.3">
      <c r="A4842" s="1">
        <v>42163</v>
      </c>
      <c r="B4842">
        <v>8044.15</v>
      </c>
    </row>
    <row r="4843" spans="1:2" x14ac:dyDescent="0.3">
      <c r="A4843" s="1">
        <v>42164</v>
      </c>
      <c r="B4843">
        <v>8022.4</v>
      </c>
    </row>
    <row r="4844" spans="1:2" x14ac:dyDescent="0.3">
      <c r="A4844" s="1">
        <v>42165</v>
      </c>
      <c r="B4844">
        <v>8124.45</v>
      </c>
    </row>
    <row r="4845" spans="1:2" x14ac:dyDescent="0.3">
      <c r="A4845" s="1">
        <v>42166</v>
      </c>
      <c r="B4845">
        <v>7965.35</v>
      </c>
    </row>
    <row r="4846" spans="1:2" x14ac:dyDescent="0.3">
      <c r="A4846" s="1">
        <v>42167</v>
      </c>
      <c r="B4846">
        <v>7982.9</v>
      </c>
    </row>
    <row r="4847" spans="1:2" x14ac:dyDescent="0.3">
      <c r="A4847" s="1">
        <v>42170</v>
      </c>
      <c r="B4847">
        <v>8013.9</v>
      </c>
    </row>
    <row r="4848" spans="1:2" x14ac:dyDescent="0.3">
      <c r="A4848" s="1">
        <v>42171</v>
      </c>
      <c r="B4848">
        <v>8047.3</v>
      </c>
    </row>
    <row r="4849" spans="1:2" x14ac:dyDescent="0.3">
      <c r="A4849" s="1">
        <v>42172</v>
      </c>
      <c r="B4849">
        <v>8091.55</v>
      </c>
    </row>
    <row r="4850" spans="1:2" x14ac:dyDescent="0.3">
      <c r="A4850" s="1">
        <v>42173</v>
      </c>
      <c r="B4850">
        <v>8174.6</v>
      </c>
    </row>
    <row r="4851" spans="1:2" x14ac:dyDescent="0.3">
      <c r="A4851" s="1">
        <v>42174</v>
      </c>
      <c r="B4851">
        <v>8224.9500000000007</v>
      </c>
    </row>
    <row r="4852" spans="1:2" x14ac:dyDescent="0.3">
      <c r="A4852" s="1">
        <v>42177</v>
      </c>
      <c r="B4852">
        <v>8353.1</v>
      </c>
    </row>
    <row r="4853" spans="1:2" x14ac:dyDescent="0.3">
      <c r="A4853" s="1">
        <v>42178</v>
      </c>
      <c r="B4853">
        <v>8381.5499999999993</v>
      </c>
    </row>
    <row r="4854" spans="1:2" x14ac:dyDescent="0.3">
      <c r="A4854" s="1">
        <v>42179</v>
      </c>
      <c r="B4854">
        <v>8360.85</v>
      </c>
    </row>
    <row r="4855" spans="1:2" x14ac:dyDescent="0.3">
      <c r="A4855" s="1">
        <v>42180</v>
      </c>
      <c r="B4855">
        <v>8398</v>
      </c>
    </row>
    <row r="4856" spans="1:2" x14ac:dyDescent="0.3">
      <c r="A4856" s="1">
        <v>42181</v>
      </c>
      <c r="B4856">
        <v>8381.1</v>
      </c>
    </row>
    <row r="4857" spans="1:2" x14ac:dyDescent="0.3">
      <c r="A4857" s="1">
        <v>42184</v>
      </c>
      <c r="B4857">
        <v>8318.4</v>
      </c>
    </row>
    <row r="4858" spans="1:2" x14ac:dyDescent="0.3">
      <c r="A4858" s="1">
        <v>42185</v>
      </c>
      <c r="B4858">
        <v>8368.5</v>
      </c>
    </row>
    <row r="4859" spans="1:2" x14ac:dyDescent="0.3">
      <c r="A4859" s="1">
        <v>42186</v>
      </c>
      <c r="B4859">
        <v>8453.0499999999993</v>
      </c>
    </row>
    <row r="4860" spans="1:2" x14ac:dyDescent="0.3">
      <c r="A4860" s="1">
        <v>42187</v>
      </c>
      <c r="B4860">
        <v>8444.9</v>
      </c>
    </row>
    <row r="4861" spans="1:2" x14ac:dyDescent="0.3">
      <c r="A4861" s="1">
        <v>42188</v>
      </c>
      <c r="B4861">
        <v>8484.9</v>
      </c>
    </row>
    <row r="4862" spans="1:2" x14ac:dyDescent="0.3">
      <c r="A4862" s="1">
        <v>42191</v>
      </c>
      <c r="B4862">
        <v>8522.15</v>
      </c>
    </row>
    <row r="4863" spans="1:2" x14ac:dyDescent="0.3">
      <c r="A4863" s="1">
        <v>42192</v>
      </c>
      <c r="B4863">
        <v>8510.7999999999993</v>
      </c>
    </row>
    <row r="4864" spans="1:2" x14ac:dyDescent="0.3">
      <c r="A4864" s="1">
        <v>42193</v>
      </c>
      <c r="B4864">
        <v>8363.0499999999993</v>
      </c>
    </row>
    <row r="4865" spans="1:2" x14ac:dyDescent="0.3">
      <c r="A4865" s="1">
        <v>42194</v>
      </c>
      <c r="B4865">
        <v>8328.5499999999993</v>
      </c>
    </row>
    <row r="4866" spans="1:2" x14ac:dyDescent="0.3">
      <c r="A4866" s="1">
        <v>42195</v>
      </c>
      <c r="B4866">
        <v>8360.5499999999993</v>
      </c>
    </row>
    <row r="4867" spans="1:2" x14ac:dyDescent="0.3">
      <c r="A4867" s="1">
        <v>42198</v>
      </c>
      <c r="B4867">
        <v>8459.65</v>
      </c>
    </row>
    <row r="4868" spans="1:2" x14ac:dyDescent="0.3">
      <c r="A4868" s="1">
        <v>42199</v>
      </c>
      <c r="B4868">
        <v>8454.1</v>
      </c>
    </row>
    <row r="4869" spans="1:2" x14ac:dyDescent="0.3">
      <c r="A4869" s="1">
        <v>42200</v>
      </c>
      <c r="B4869">
        <v>8523.7999999999993</v>
      </c>
    </row>
    <row r="4870" spans="1:2" x14ac:dyDescent="0.3">
      <c r="A4870" s="1">
        <v>42201</v>
      </c>
      <c r="B4870">
        <v>8608.0499999999993</v>
      </c>
    </row>
    <row r="4871" spans="1:2" x14ac:dyDescent="0.3">
      <c r="A4871" s="1">
        <v>42202</v>
      </c>
      <c r="B4871">
        <v>8609.85</v>
      </c>
    </row>
    <row r="4872" spans="1:2" x14ac:dyDescent="0.3">
      <c r="A4872" s="1">
        <v>42205</v>
      </c>
      <c r="B4872">
        <v>8603.4500000000007</v>
      </c>
    </row>
    <row r="4873" spans="1:2" x14ac:dyDescent="0.3">
      <c r="A4873" s="1">
        <v>42206</v>
      </c>
      <c r="B4873">
        <v>8529.4500000000007</v>
      </c>
    </row>
    <row r="4874" spans="1:2" x14ac:dyDescent="0.3">
      <c r="A4874" s="1">
        <v>42207</v>
      </c>
      <c r="B4874">
        <v>8633.5</v>
      </c>
    </row>
    <row r="4875" spans="1:2" x14ac:dyDescent="0.3">
      <c r="A4875" s="1">
        <v>42208</v>
      </c>
      <c r="B4875">
        <v>8589.7999999999993</v>
      </c>
    </row>
    <row r="4876" spans="1:2" x14ac:dyDescent="0.3">
      <c r="A4876" s="1">
        <v>42209</v>
      </c>
      <c r="B4876">
        <v>8521.5499999999993</v>
      </c>
    </row>
    <row r="4877" spans="1:2" x14ac:dyDescent="0.3">
      <c r="A4877" s="1">
        <v>42212</v>
      </c>
      <c r="B4877">
        <v>8361</v>
      </c>
    </row>
    <row r="4878" spans="1:2" x14ac:dyDescent="0.3">
      <c r="A4878" s="1">
        <v>42213</v>
      </c>
      <c r="B4878">
        <v>8337</v>
      </c>
    </row>
    <row r="4879" spans="1:2" x14ac:dyDescent="0.3">
      <c r="A4879" s="1">
        <v>42214</v>
      </c>
      <c r="B4879">
        <v>8375.0499999999993</v>
      </c>
    </row>
    <row r="4880" spans="1:2" x14ac:dyDescent="0.3">
      <c r="A4880" s="1">
        <v>42215</v>
      </c>
      <c r="B4880">
        <v>8421.7999999999993</v>
      </c>
    </row>
    <row r="4881" spans="1:2" x14ac:dyDescent="0.3">
      <c r="A4881" s="1">
        <v>42216</v>
      </c>
      <c r="B4881">
        <v>8532.85</v>
      </c>
    </row>
    <row r="4882" spans="1:2" x14ac:dyDescent="0.3">
      <c r="A4882" s="1">
        <v>42219</v>
      </c>
      <c r="B4882">
        <v>8543.0499999999993</v>
      </c>
    </row>
    <row r="4883" spans="1:2" x14ac:dyDescent="0.3">
      <c r="A4883" s="1">
        <v>42220</v>
      </c>
      <c r="B4883">
        <v>8516.9</v>
      </c>
    </row>
    <row r="4884" spans="1:2" x14ac:dyDescent="0.3">
      <c r="A4884" s="1">
        <v>42221</v>
      </c>
      <c r="B4884">
        <v>8567.9500000000007</v>
      </c>
    </row>
    <row r="4885" spans="1:2" x14ac:dyDescent="0.3">
      <c r="A4885" s="1">
        <v>42222</v>
      </c>
      <c r="B4885">
        <v>8588.65</v>
      </c>
    </row>
    <row r="4886" spans="1:2" x14ac:dyDescent="0.3">
      <c r="A4886" s="1">
        <v>42223</v>
      </c>
      <c r="B4886">
        <v>8564.6</v>
      </c>
    </row>
    <row r="4887" spans="1:2" x14ac:dyDescent="0.3">
      <c r="A4887" s="1">
        <v>42226</v>
      </c>
      <c r="B4887">
        <v>8525.6</v>
      </c>
    </row>
    <row r="4888" spans="1:2" x14ac:dyDescent="0.3">
      <c r="A4888" s="1">
        <v>42227</v>
      </c>
      <c r="B4888">
        <v>8462.35</v>
      </c>
    </row>
    <row r="4889" spans="1:2" x14ac:dyDescent="0.3">
      <c r="A4889" s="1">
        <v>42228</v>
      </c>
      <c r="B4889">
        <v>8349.4500000000007</v>
      </c>
    </row>
    <row r="4890" spans="1:2" x14ac:dyDescent="0.3">
      <c r="A4890" s="1">
        <v>42229</v>
      </c>
      <c r="B4890">
        <v>8355.85</v>
      </c>
    </row>
    <row r="4891" spans="1:2" x14ac:dyDescent="0.3">
      <c r="A4891" s="1">
        <v>42230</v>
      </c>
      <c r="B4891">
        <v>8518.5499999999993</v>
      </c>
    </row>
    <row r="4892" spans="1:2" x14ac:dyDescent="0.3">
      <c r="A4892" s="1">
        <v>42233</v>
      </c>
      <c r="B4892">
        <v>8477.2999999999993</v>
      </c>
    </row>
    <row r="4893" spans="1:2" x14ac:dyDescent="0.3">
      <c r="A4893" s="1">
        <v>42234</v>
      </c>
      <c r="B4893">
        <v>8466.5499999999993</v>
      </c>
    </row>
    <row r="4894" spans="1:2" x14ac:dyDescent="0.3">
      <c r="A4894" s="1">
        <v>42235</v>
      </c>
      <c r="B4894">
        <v>8495.15</v>
      </c>
    </row>
    <row r="4895" spans="1:2" x14ac:dyDescent="0.3">
      <c r="A4895" s="1">
        <v>42236</v>
      </c>
      <c r="B4895">
        <v>8372.75</v>
      </c>
    </row>
    <row r="4896" spans="1:2" x14ac:dyDescent="0.3">
      <c r="A4896" s="1">
        <v>42237</v>
      </c>
      <c r="B4896">
        <v>8299.9500000000007</v>
      </c>
    </row>
    <row r="4897" spans="1:2" x14ac:dyDescent="0.3">
      <c r="A4897" s="1">
        <v>42240</v>
      </c>
      <c r="B4897">
        <v>7809</v>
      </c>
    </row>
    <row r="4898" spans="1:2" x14ac:dyDescent="0.3">
      <c r="A4898" s="1">
        <v>42241</v>
      </c>
      <c r="B4898">
        <v>7880.7</v>
      </c>
    </row>
    <row r="4899" spans="1:2" x14ac:dyDescent="0.3">
      <c r="A4899" s="1">
        <v>42242</v>
      </c>
      <c r="B4899">
        <v>7791.85</v>
      </c>
    </row>
    <row r="4900" spans="1:2" x14ac:dyDescent="0.3">
      <c r="A4900" s="1">
        <v>42243</v>
      </c>
      <c r="B4900">
        <v>7948.95</v>
      </c>
    </row>
    <row r="4901" spans="1:2" x14ac:dyDescent="0.3">
      <c r="A4901" s="1">
        <v>42244</v>
      </c>
      <c r="B4901">
        <v>8001.95</v>
      </c>
    </row>
    <row r="4902" spans="1:2" x14ac:dyDescent="0.3">
      <c r="A4902" s="1">
        <v>42247</v>
      </c>
      <c r="B4902">
        <v>7971.3</v>
      </c>
    </row>
    <row r="4903" spans="1:2" x14ac:dyDescent="0.3">
      <c r="A4903" s="1">
        <v>42248</v>
      </c>
      <c r="B4903">
        <v>7785.85</v>
      </c>
    </row>
    <row r="4904" spans="1:2" x14ac:dyDescent="0.3">
      <c r="A4904" s="1">
        <v>42249</v>
      </c>
      <c r="B4904">
        <v>7717</v>
      </c>
    </row>
    <row r="4905" spans="1:2" x14ac:dyDescent="0.3">
      <c r="A4905" s="1">
        <v>42250</v>
      </c>
      <c r="B4905">
        <v>7823</v>
      </c>
    </row>
    <row r="4906" spans="1:2" x14ac:dyDescent="0.3">
      <c r="A4906" s="1">
        <v>42251</v>
      </c>
      <c r="B4906">
        <v>7655.05</v>
      </c>
    </row>
    <row r="4907" spans="1:2" x14ac:dyDescent="0.3">
      <c r="A4907" s="1">
        <v>42254</v>
      </c>
      <c r="B4907">
        <v>7558.8</v>
      </c>
    </row>
    <row r="4908" spans="1:2" x14ac:dyDescent="0.3">
      <c r="A4908" s="1">
        <v>42255</v>
      </c>
      <c r="B4908">
        <v>7688.25</v>
      </c>
    </row>
    <row r="4909" spans="1:2" x14ac:dyDescent="0.3">
      <c r="A4909" s="1">
        <v>42256</v>
      </c>
      <c r="B4909">
        <v>7818.6</v>
      </c>
    </row>
    <row r="4910" spans="1:2" x14ac:dyDescent="0.3">
      <c r="A4910" s="1">
        <v>42257</v>
      </c>
      <c r="B4910">
        <v>7788.1</v>
      </c>
    </row>
    <row r="4911" spans="1:2" x14ac:dyDescent="0.3">
      <c r="A4911" s="1">
        <v>42258</v>
      </c>
      <c r="B4911">
        <v>7789.3</v>
      </c>
    </row>
    <row r="4912" spans="1:2" x14ac:dyDescent="0.3">
      <c r="A4912" s="1">
        <v>42261</v>
      </c>
      <c r="B4912">
        <v>7872.25</v>
      </c>
    </row>
    <row r="4913" spans="1:2" x14ac:dyDescent="0.3">
      <c r="A4913" s="1">
        <v>42262</v>
      </c>
      <c r="B4913">
        <v>7829.1</v>
      </c>
    </row>
    <row r="4914" spans="1:2" x14ac:dyDescent="0.3">
      <c r="A4914" s="1">
        <v>42263</v>
      </c>
      <c r="B4914">
        <v>7899.15</v>
      </c>
    </row>
    <row r="4915" spans="1:2" x14ac:dyDescent="0.3">
      <c r="A4915" s="1">
        <v>42265</v>
      </c>
      <c r="B4915">
        <v>7981.9</v>
      </c>
    </row>
    <row r="4916" spans="1:2" x14ac:dyDescent="0.3">
      <c r="A4916" s="1">
        <v>42268</v>
      </c>
      <c r="B4916">
        <v>7977.1</v>
      </c>
    </row>
    <row r="4917" spans="1:2" x14ac:dyDescent="0.3">
      <c r="A4917" s="1">
        <v>42269</v>
      </c>
      <c r="B4917">
        <v>7812</v>
      </c>
    </row>
    <row r="4918" spans="1:2" x14ac:dyDescent="0.3">
      <c r="A4918" s="1">
        <v>42270</v>
      </c>
      <c r="B4918">
        <v>7845.95</v>
      </c>
    </row>
    <row r="4919" spans="1:2" x14ac:dyDescent="0.3">
      <c r="A4919" s="1">
        <v>42271</v>
      </c>
      <c r="B4919">
        <v>7868.5</v>
      </c>
    </row>
    <row r="4920" spans="1:2" x14ac:dyDescent="0.3">
      <c r="A4920" s="1">
        <v>42275</v>
      </c>
      <c r="B4920">
        <v>7795.7</v>
      </c>
    </row>
    <row r="4921" spans="1:2" x14ac:dyDescent="0.3">
      <c r="A4921" s="1">
        <v>42276</v>
      </c>
      <c r="B4921">
        <v>7843.3</v>
      </c>
    </row>
    <row r="4922" spans="1:2" x14ac:dyDescent="0.3">
      <c r="A4922" s="1">
        <v>42277</v>
      </c>
      <c r="B4922">
        <v>7948.9</v>
      </c>
    </row>
    <row r="4923" spans="1:2" x14ac:dyDescent="0.3">
      <c r="A4923" s="1">
        <v>42278</v>
      </c>
      <c r="B4923">
        <v>7950.9</v>
      </c>
    </row>
    <row r="4924" spans="1:2" x14ac:dyDescent="0.3">
      <c r="A4924" s="1">
        <v>42282</v>
      </c>
      <c r="B4924">
        <v>8119.3</v>
      </c>
    </row>
    <row r="4925" spans="1:2" x14ac:dyDescent="0.3">
      <c r="A4925" s="1">
        <v>42283</v>
      </c>
      <c r="B4925">
        <v>8152.9</v>
      </c>
    </row>
    <row r="4926" spans="1:2" x14ac:dyDescent="0.3">
      <c r="A4926" s="1">
        <v>42284</v>
      </c>
      <c r="B4926">
        <v>8177.4</v>
      </c>
    </row>
    <row r="4927" spans="1:2" x14ac:dyDescent="0.3">
      <c r="A4927" s="1">
        <v>42285</v>
      </c>
      <c r="B4927">
        <v>8129.35</v>
      </c>
    </row>
    <row r="4928" spans="1:2" x14ac:dyDescent="0.3">
      <c r="A4928" s="1">
        <v>42286</v>
      </c>
      <c r="B4928">
        <v>8189.7</v>
      </c>
    </row>
    <row r="4929" spans="1:2" x14ac:dyDescent="0.3">
      <c r="A4929" s="1">
        <v>42289</v>
      </c>
      <c r="B4929">
        <v>8143.6</v>
      </c>
    </row>
    <row r="4930" spans="1:2" x14ac:dyDescent="0.3">
      <c r="A4930" s="1">
        <v>42290</v>
      </c>
      <c r="B4930">
        <v>8131.7</v>
      </c>
    </row>
    <row r="4931" spans="1:2" x14ac:dyDescent="0.3">
      <c r="A4931" s="1">
        <v>42291</v>
      </c>
      <c r="B4931">
        <v>8107.9</v>
      </c>
    </row>
    <row r="4932" spans="1:2" x14ac:dyDescent="0.3">
      <c r="A4932" s="1">
        <v>42292</v>
      </c>
      <c r="B4932">
        <v>8179.5</v>
      </c>
    </row>
    <row r="4933" spans="1:2" x14ac:dyDescent="0.3">
      <c r="A4933" s="1">
        <v>42293</v>
      </c>
      <c r="B4933">
        <v>8238.15</v>
      </c>
    </row>
    <row r="4934" spans="1:2" x14ac:dyDescent="0.3">
      <c r="A4934" s="1">
        <v>42296</v>
      </c>
      <c r="B4934">
        <v>8275.0499999999993</v>
      </c>
    </row>
    <row r="4935" spans="1:2" x14ac:dyDescent="0.3">
      <c r="A4935" s="1">
        <v>42297</v>
      </c>
      <c r="B4935">
        <v>8261.65</v>
      </c>
    </row>
    <row r="4936" spans="1:2" x14ac:dyDescent="0.3">
      <c r="A4936" s="1">
        <v>42298</v>
      </c>
      <c r="B4936">
        <v>8251.7000000000007</v>
      </c>
    </row>
    <row r="4937" spans="1:2" x14ac:dyDescent="0.3">
      <c r="A4937" s="1">
        <v>42300</v>
      </c>
      <c r="B4937">
        <v>8295.4500000000007</v>
      </c>
    </row>
    <row r="4938" spans="1:2" x14ac:dyDescent="0.3">
      <c r="A4938" s="1">
        <v>42303</v>
      </c>
      <c r="B4938">
        <v>8260.5499999999993</v>
      </c>
    </row>
    <row r="4939" spans="1:2" x14ac:dyDescent="0.3">
      <c r="A4939" s="1">
        <v>42304</v>
      </c>
      <c r="B4939">
        <v>8232.9</v>
      </c>
    </row>
    <row r="4940" spans="1:2" x14ac:dyDescent="0.3">
      <c r="A4940" s="1">
        <v>42305</v>
      </c>
      <c r="B4940">
        <v>8171.2</v>
      </c>
    </row>
    <row r="4941" spans="1:2" x14ac:dyDescent="0.3">
      <c r="A4941" s="1">
        <v>42306</v>
      </c>
      <c r="B4941">
        <v>8111.75</v>
      </c>
    </row>
    <row r="4942" spans="1:2" x14ac:dyDescent="0.3">
      <c r="A4942" s="1">
        <v>42307</v>
      </c>
      <c r="B4942">
        <v>8065.8</v>
      </c>
    </row>
    <row r="4943" spans="1:2" x14ac:dyDescent="0.3">
      <c r="A4943" s="1">
        <v>42310</v>
      </c>
      <c r="B4943">
        <v>8050.8</v>
      </c>
    </row>
    <row r="4944" spans="1:2" x14ac:dyDescent="0.3">
      <c r="A4944" s="1">
        <v>42311</v>
      </c>
      <c r="B4944">
        <v>8060.7</v>
      </c>
    </row>
    <row r="4945" spans="1:2" x14ac:dyDescent="0.3">
      <c r="A4945" s="1">
        <v>42312</v>
      </c>
      <c r="B4945">
        <v>8040.2</v>
      </c>
    </row>
    <row r="4946" spans="1:2" x14ac:dyDescent="0.3">
      <c r="A4946" s="1">
        <v>42313</v>
      </c>
      <c r="B4946">
        <v>7955.45</v>
      </c>
    </row>
    <row r="4947" spans="1:2" x14ac:dyDescent="0.3">
      <c r="A4947" s="1">
        <v>42314</v>
      </c>
      <c r="B4947">
        <v>7954.3</v>
      </c>
    </row>
    <row r="4948" spans="1:2" x14ac:dyDescent="0.3">
      <c r="A4948" s="1">
        <v>42317</v>
      </c>
      <c r="B4948">
        <v>7915.2</v>
      </c>
    </row>
    <row r="4949" spans="1:2" x14ac:dyDescent="0.3">
      <c r="A4949" s="1">
        <v>42318</v>
      </c>
      <c r="B4949">
        <v>7783.35</v>
      </c>
    </row>
    <row r="4950" spans="1:2" x14ac:dyDescent="0.3">
      <c r="A4950" s="1">
        <v>42319</v>
      </c>
      <c r="B4950">
        <v>7825</v>
      </c>
    </row>
    <row r="4951" spans="1:2" x14ac:dyDescent="0.3">
      <c r="A4951" s="1">
        <v>42321</v>
      </c>
      <c r="B4951">
        <v>7762.25</v>
      </c>
    </row>
    <row r="4952" spans="1:2" x14ac:dyDescent="0.3">
      <c r="A4952" s="1">
        <v>42324</v>
      </c>
      <c r="B4952">
        <v>7806.6</v>
      </c>
    </row>
    <row r="4953" spans="1:2" x14ac:dyDescent="0.3">
      <c r="A4953" s="1">
        <v>42325</v>
      </c>
      <c r="B4953">
        <v>7837.55</v>
      </c>
    </row>
    <row r="4954" spans="1:2" x14ac:dyDescent="0.3">
      <c r="A4954" s="1">
        <v>42326</v>
      </c>
      <c r="B4954">
        <v>7731.8</v>
      </c>
    </row>
    <row r="4955" spans="1:2" x14ac:dyDescent="0.3">
      <c r="A4955" s="1">
        <v>42327</v>
      </c>
      <c r="B4955">
        <v>7842.75</v>
      </c>
    </row>
    <row r="4956" spans="1:2" x14ac:dyDescent="0.3">
      <c r="A4956" s="1">
        <v>42328</v>
      </c>
      <c r="B4956">
        <v>7856.55</v>
      </c>
    </row>
    <row r="4957" spans="1:2" x14ac:dyDescent="0.3">
      <c r="A4957" s="1">
        <v>42331</v>
      </c>
      <c r="B4957">
        <v>7849.25</v>
      </c>
    </row>
    <row r="4958" spans="1:2" x14ac:dyDescent="0.3">
      <c r="A4958" s="1">
        <v>42332</v>
      </c>
      <c r="B4958">
        <v>7831.6</v>
      </c>
    </row>
    <row r="4959" spans="1:2" x14ac:dyDescent="0.3">
      <c r="A4959" s="1">
        <v>42334</v>
      </c>
      <c r="B4959">
        <v>7883.8</v>
      </c>
    </row>
    <row r="4960" spans="1:2" x14ac:dyDescent="0.3">
      <c r="A4960" s="1">
        <v>42335</v>
      </c>
      <c r="B4960">
        <v>7942.7</v>
      </c>
    </row>
    <row r="4961" spans="1:2" x14ac:dyDescent="0.3">
      <c r="A4961" s="1">
        <v>42338</v>
      </c>
      <c r="B4961">
        <v>7935.25</v>
      </c>
    </row>
    <row r="4962" spans="1:2" x14ac:dyDescent="0.3">
      <c r="A4962" s="1">
        <v>42339</v>
      </c>
      <c r="B4962">
        <v>7954.9</v>
      </c>
    </row>
    <row r="4963" spans="1:2" x14ac:dyDescent="0.3">
      <c r="A4963" s="1">
        <v>42340</v>
      </c>
      <c r="B4963">
        <v>7931.35</v>
      </c>
    </row>
    <row r="4964" spans="1:2" x14ac:dyDescent="0.3">
      <c r="A4964" s="1">
        <v>42341</v>
      </c>
      <c r="B4964">
        <v>7864.15</v>
      </c>
    </row>
    <row r="4965" spans="1:2" x14ac:dyDescent="0.3">
      <c r="A4965" s="1">
        <v>42342</v>
      </c>
      <c r="B4965">
        <v>7781.9</v>
      </c>
    </row>
    <row r="4966" spans="1:2" x14ac:dyDescent="0.3">
      <c r="A4966" s="1">
        <v>42345</v>
      </c>
      <c r="B4966">
        <v>7765.4</v>
      </c>
    </row>
    <row r="4967" spans="1:2" x14ac:dyDescent="0.3">
      <c r="A4967" s="1">
        <v>42346</v>
      </c>
      <c r="B4967">
        <v>7701.7</v>
      </c>
    </row>
    <row r="4968" spans="1:2" x14ac:dyDescent="0.3">
      <c r="A4968" s="1">
        <v>42347</v>
      </c>
      <c r="B4968">
        <v>7612.5</v>
      </c>
    </row>
    <row r="4969" spans="1:2" x14ac:dyDescent="0.3">
      <c r="A4969" s="1">
        <v>42348</v>
      </c>
      <c r="B4969">
        <v>7683.3</v>
      </c>
    </row>
    <row r="4970" spans="1:2" x14ac:dyDescent="0.3">
      <c r="A4970" s="1">
        <v>42349</v>
      </c>
      <c r="B4970">
        <v>7610.45</v>
      </c>
    </row>
    <row r="4971" spans="1:2" x14ac:dyDescent="0.3">
      <c r="A4971" s="1">
        <v>42352</v>
      </c>
      <c r="B4971">
        <v>7650.05</v>
      </c>
    </row>
    <row r="4972" spans="1:2" x14ac:dyDescent="0.3">
      <c r="A4972" s="1">
        <v>42353</v>
      </c>
      <c r="B4972">
        <v>7700.9</v>
      </c>
    </row>
    <row r="4973" spans="1:2" x14ac:dyDescent="0.3">
      <c r="A4973" s="1">
        <v>42354</v>
      </c>
      <c r="B4973">
        <v>7750.9</v>
      </c>
    </row>
    <row r="4974" spans="1:2" x14ac:dyDescent="0.3">
      <c r="A4974" s="1">
        <v>42355</v>
      </c>
      <c r="B4974">
        <v>7844.35</v>
      </c>
    </row>
    <row r="4975" spans="1:2" x14ac:dyDescent="0.3">
      <c r="A4975" s="1">
        <v>42356</v>
      </c>
      <c r="B4975">
        <v>7761.95</v>
      </c>
    </row>
    <row r="4976" spans="1:2" x14ac:dyDescent="0.3">
      <c r="A4976" s="1">
        <v>42359</v>
      </c>
      <c r="B4976">
        <v>7834.45</v>
      </c>
    </row>
    <row r="4977" spans="1:2" x14ac:dyDescent="0.3">
      <c r="A4977" s="1">
        <v>42360</v>
      </c>
      <c r="B4977">
        <v>7786.1</v>
      </c>
    </row>
    <row r="4978" spans="1:2" x14ac:dyDescent="0.3">
      <c r="A4978" s="1">
        <v>42361</v>
      </c>
      <c r="B4978">
        <v>7865.95</v>
      </c>
    </row>
    <row r="4979" spans="1:2" x14ac:dyDescent="0.3">
      <c r="A4979" s="1">
        <v>42362</v>
      </c>
      <c r="B4979">
        <v>7861.05</v>
      </c>
    </row>
    <row r="4980" spans="1:2" x14ac:dyDescent="0.3">
      <c r="A4980" s="1">
        <v>42366</v>
      </c>
      <c r="B4980">
        <v>7925.15</v>
      </c>
    </row>
    <row r="4981" spans="1:2" x14ac:dyDescent="0.3">
      <c r="A4981" s="1">
        <v>42367</v>
      </c>
      <c r="B4981">
        <v>7928.95</v>
      </c>
    </row>
    <row r="4982" spans="1:2" x14ac:dyDescent="0.3">
      <c r="A4982" s="1">
        <v>42368</v>
      </c>
      <c r="B4982">
        <v>7896.25</v>
      </c>
    </row>
    <row r="4983" spans="1:2" x14ac:dyDescent="0.3">
      <c r="A4983" s="1">
        <v>42369</v>
      </c>
      <c r="B4983">
        <v>7946.35</v>
      </c>
    </row>
    <row r="4984" spans="1:2" x14ac:dyDescent="0.3">
      <c r="A4984" s="1">
        <v>42370</v>
      </c>
      <c r="B4984">
        <v>7963.2</v>
      </c>
    </row>
    <row r="4985" spans="1:2" x14ac:dyDescent="0.3">
      <c r="A4985" s="1">
        <v>42373</v>
      </c>
      <c r="B4985">
        <v>7791.3</v>
      </c>
    </row>
    <row r="4986" spans="1:2" x14ac:dyDescent="0.3">
      <c r="A4986" s="1">
        <v>42374</v>
      </c>
      <c r="B4986">
        <v>7784.65</v>
      </c>
    </row>
    <row r="4987" spans="1:2" x14ac:dyDescent="0.3">
      <c r="A4987" s="1">
        <v>42375</v>
      </c>
      <c r="B4987">
        <v>7741</v>
      </c>
    </row>
    <row r="4988" spans="1:2" x14ac:dyDescent="0.3">
      <c r="A4988" s="1">
        <v>42376</v>
      </c>
      <c r="B4988">
        <v>7568.3</v>
      </c>
    </row>
    <row r="4989" spans="1:2" x14ac:dyDescent="0.3">
      <c r="A4989" s="1">
        <v>42377</v>
      </c>
      <c r="B4989">
        <v>7601.35</v>
      </c>
    </row>
    <row r="4990" spans="1:2" x14ac:dyDescent="0.3">
      <c r="A4990" s="1">
        <v>42380</v>
      </c>
      <c r="B4990">
        <v>7563.85</v>
      </c>
    </row>
    <row r="4991" spans="1:2" x14ac:dyDescent="0.3">
      <c r="A4991" s="1">
        <v>42381</v>
      </c>
      <c r="B4991">
        <v>7510.3</v>
      </c>
    </row>
    <row r="4992" spans="1:2" x14ac:dyDescent="0.3">
      <c r="A4992" s="1">
        <v>42382</v>
      </c>
      <c r="B4992">
        <v>7562.4</v>
      </c>
    </row>
    <row r="4993" spans="1:2" x14ac:dyDescent="0.3">
      <c r="A4993" s="1">
        <v>42383</v>
      </c>
      <c r="B4993">
        <v>7536.8</v>
      </c>
    </row>
    <row r="4994" spans="1:2" x14ac:dyDescent="0.3">
      <c r="A4994" s="1">
        <v>42384</v>
      </c>
      <c r="B4994">
        <v>7437.8</v>
      </c>
    </row>
    <row r="4995" spans="1:2" x14ac:dyDescent="0.3">
      <c r="A4995" s="1">
        <v>42387</v>
      </c>
      <c r="B4995">
        <v>7351</v>
      </c>
    </row>
    <row r="4996" spans="1:2" x14ac:dyDescent="0.3">
      <c r="A4996" s="1">
        <v>42388</v>
      </c>
      <c r="B4996">
        <v>7435.1</v>
      </c>
    </row>
    <row r="4997" spans="1:2" x14ac:dyDescent="0.3">
      <c r="A4997" s="1">
        <v>42389</v>
      </c>
      <c r="B4997">
        <v>7309.3</v>
      </c>
    </row>
    <row r="4998" spans="1:2" x14ac:dyDescent="0.3">
      <c r="A4998" s="1">
        <v>42390</v>
      </c>
      <c r="B4998">
        <v>7276.8</v>
      </c>
    </row>
    <row r="4999" spans="1:2" x14ac:dyDescent="0.3">
      <c r="A4999" s="1">
        <v>42391</v>
      </c>
      <c r="B4999">
        <v>7422.45</v>
      </c>
    </row>
    <row r="5000" spans="1:2" x14ac:dyDescent="0.3">
      <c r="A5000" s="1">
        <v>42394</v>
      </c>
      <c r="B5000">
        <v>7436.15</v>
      </c>
    </row>
    <row r="5001" spans="1:2" x14ac:dyDescent="0.3">
      <c r="A5001" s="1">
        <v>42396</v>
      </c>
      <c r="B5001">
        <v>7437.75</v>
      </c>
    </row>
    <row r="5002" spans="1:2" x14ac:dyDescent="0.3">
      <c r="A5002" s="1">
        <v>42397</v>
      </c>
      <c r="B5002">
        <v>7424.65</v>
      </c>
    </row>
    <row r="5003" spans="1:2" x14ac:dyDescent="0.3">
      <c r="A5003" s="1">
        <v>42398</v>
      </c>
      <c r="B5003">
        <v>7563.55</v>
      </c>
    </row>
    <row r="5004" spans="1:2" x14ac:dyDescent="0.3">
      <c r="A5004" s="1">
        <v>42401</v>
      </c>
      <c r="B5004">
        <v>7555.95</v>
      </c>
    </row>
    <row r="5005" spans="1:2" x14ac:dyDescent="0.3">
      <c r="A5005" s="1">
        <v>42402</v>
      </c>
      <c r="B5005">
        <v>7455.55</v>
      </c>
    </row>
    <row r="5006" spans="1:2" x14ac:dyDescent="0.3">
      <c r="A5006" s="1">
        <v>42403</v>
      </c>
      <c r="B5006">
        <v>7361.8</v>
      </c>
    </row>
    <row r="5007" spans="1:2" x14ac:dyDescent="0.3">
      <c r="A5007" s="1">
        <v>42404</v>
      </c>
      <c r="B5007">
        <v>7404</v>
      </c>
    </row>
    <row r="5008" spans="1:2" x14ac:dyDescent="0.3">
      <c r="A5008" s="1">
        <v>42405</v>
      </c>
      <c r="B5008">
        <v>7489.1</v>
      </c>
    </row>
    <row r="5009" spans="1:2" x14ac:dyDescent="0.3">
      <c r="A5009" s="1">
        <v>42408</v>
      </c>
      <c r="B5009">
        <v>7387.25</v>
      </c>
    </row>
    <row r="5010" spans="1:2" x14ac:dyDescent="0.3">
      <c r="A5010" s="1">
        <v>42409</v>
      </c>
      <c r="B5010">
        <v>7298.2</v>
      </c>
    </row>
    <row r="5011" spans="1:2" x14ac:dyDescent="0.3">
      <c r="A5011" s="1">
        <v>42410</v>
      </c>
      <c r="B5011">
        <v>7215.7</v>
      </c>
    </row>
    <row r="5012" spans="1:2" x14ac:dyDescent="0.3">
      <c r="A5012" s="1">
        <v>42411</v>
      </c>
      <c r="B5012">
        <v>6976.35</v>
      </c>
    </row>
    <row r="5013" spans="1:2" x14ac:dyDescent="0.3">
      <c r="A5013" s="1">
        <v>42412</v>
      </c>
      <c r="B5013">
        <v>6980.95</v>
      </c>
    </row>
    <row r="5014" spans="1:2" x14ac:dyDescent="0.3">
      <c r="A5014" s="1">
        <v>42415</v>
      </c>
      <c r="B5014">
        <v>7162.95</v>
      </c>
    </row>
    <row r="5015" spans="1:2" x14ac:dyDescent="0.3">
      <c r="A5015" s="1">
        <v>42416</v>
      </c>
      <c r="B5015">
        <v>7048.25</v>
      </c>
    </row>
    <row r="5016" spans="1:2" x14ac:dyDescent="0.3">
      <c r="A5016" s="1">
        <v>42417</v>
      </c>
      <c r="B5016">
        <v>7108.45</v>
      </c>
    </row>
    <row r="5017" spans="1:2" x14ac:dyDescent="0.3">
      <c r="A5017" s="1">
        <v>42418</v>
      </c>
      <c r="B5017">
        <v>7191.75</v>
      </c>
    </row>
    <row r="5018" spans="1:2" x14ac:dyDescent="0.3">
      <c r="A5018" s="1">
        <v>42419</v>
      </c>
      <c r="B5018">
        <v>7210.75</v>
      </c>
    </row>
    <row r="5019" spans="1:2" x14ac:dyDescent="0.3">
      <c r="A5019" s="1">
        <v>42422</v>
      </c>
      <c r="B5019">
        <v>7234.55</v>
      </c>
    </row>
    <row r="5020" spans="1:2" x14ac:dyDescent="0.3">
      <c r="A5020" s="1">
        <v>42423</v>
      </c>
      <c r="B5020">
        <v>7109.55</v>
      </c>
    </row>
    <row r="5021" spans="1:2" x14ac:dyDescent="0.3">
      <c r="A5021" s="1">
        <v>42424</v>
      </c>
      <c r="B5021">
        <v>7018.7</v>
      </c>
    </row>
    <row r="5022" spans="1:2" x14ac:dyDescent="0.3">
      <c r="A5022" s="1">
        <v>42425</v>
      </c>
      <c r="B5022">
        <v>6970.6</v>
      </c>
    </row>
    <row r="5023" spans="1:2" x14ac:dyDescent="0.3">
      <c r="A5023" s="1">
        <v>42426</v>
      </c>
      <c r="B5023">
        <v>7029.75</v>
      </c>
    </row>
    <row r="5024" spans="1:2" x14ac:dyDescent="0.3">
      <c r="A5024" s="1">
        <v>42429</v>
      </c>
      <c r="B5024">
        <v>6987.05</v>
      </c>
    </row>
    <row r="5025" spans="1:2" x14ac:dyDescent="0.3">
      <c r="A5025" s="1">
        <v>42430</v>
      </c>
      <c r="B5025">
        <v>7222.3</v>
      </c>
    </row>
    <row r="5026" spans="1:2" x14ac:dyDescent="0.3">
      <c r="A5026" s="1">
        <v>42431</v>
      </c>
      <c r="B5026">
        <v>7368.85</v>
      </c>
    </row>
    <row r="5027" spans="1:2" x14ac:dyDescent="0.3">
      <c r="A5027" s="1">
        <v>42432</v>
      </c>
      <c r="B5027">
        <v>7475.6</v>
      </c>
    </row>
    <row r="5028" spans="1:2" x14ac:dyDescent="0.3">
      <c r="A5028" s="1">
        <v>42433</v>
      </c>
      <c r="B5028">
        <v>7485.35</v>
      </c>
    </row>
    <row r="5029" spans="1:2" x14ac:dyDescent="0.3">
      <c r="A5029" s="1">
        <v>42437</v>
      </c>
      <c r="B5029">
        <v>7485.3</v>
      </c>
    </row>
    <row r="5030" spans="1:2" x14ac:dyDescent="0.3">
      <c r="A5030" s="1">
        <v>42438</v>
      </c>
      <c r="B5030">
        <v>7531.8</v>
      </c>
    </row>
    <row r="5031" spans="1:2" x14ac:dyDescent="0.3">
      <c r="A5031" s="1">
        <v>42439</v>
      </c>
      <c r="B5031">
        <v>7486.15</v>
      </c>
    </row>
    <row r="5032" spans="1:2" x14ac:dyDescent="0.3">
      <c r="A5032" s="1">
        <v>42440</v>
      </c>
      <c r="B5032">
        <v>7510.2</v>
      </c>
    </row>
    <row r="5033" spans="1:2" x14ac:dyDescent="0.3">
      <c r="A5033" s="1">
        <v>42443</v>
      </c>
      <c r="B5033">
        <v>7538.75</v>
      </c>
    </row>
    <row r="5034" spans="1:2" x14ac:dyDescent="0.3">
      <c r="A5034" s="1">
        <v>42444</v>
      </c>
      <c r="B5034">
        <v>7460.6</v>
      </c>
    </row>
    <row r="5035" spans="1:2" x14ac:dyDescent="0.3">
      <c r="A5035" s="1">
        <v>42445</v>
      </c>
      <c r="B5035">
        <v>7498.75</v>
      </c>
    </row>
    <row r="5036" spans="1:2" x14ac:dyDescent="0.3">
      <c r="A5036" s="1">
        <v>42446</v>
      </c>
      <c r="B5036">
        <v>7512.55</v>
      </c>
    </row>
    <row r="5037" spans="1:2" x14ac:dyDescent="0.3">
      <c r="A5037" s="1">
        <v>42447</v>
      </c>
      <c r="B5037">
        <v>7604.35</v>
      </c>
    </row>
    <row r="5038" spans="1:2" x14ac:dyDescent="0.3">
      <c r="A5038" s="1">
        <v>42450</v>
      </c>
      <c r="B5038">
        <v>7704.25</v>
      </c>
    </row>
    <row r="5039" spans="1:2" x14ac:dyDescent="0.3">
      <c r="A5039" s="1">
        <v>42451</v>
      </c>
      <c r="B5039">
        <v>7714.9</v>
      </c>
    </row>
    <row r="5040" spans="1:2" x14ac:dyDescent="0.3">
      <c r="A5040" s="1">
        <v>42452</v>
      </c>
      <c r="B5040">
        <v>7716.5</v>
      </c>
    </row>
    <row r="5041" spans="1:2" x14ac:dyDescent="0.3">
      <c r="A5041" s="1">
        <v>42457</v>
      </c>
      <c r="B5041">
        <v>7615.1</v>
      </c>
    </row>
    <row r="5042" spans="1:2" x14ac:dyDescent="0.3">
      <c r="A5042" s="1">
        <v>42458</v>
      </c>
      <c r="B5042">
        <v>7597</v>
      </c>
    </row>
    <row r="5043" spans="1:2" x14ac:dyDescent="0.3">
      <c r="A5043" s="1">
        <v>42459</v>
      </c>
      <c r="B5043">
        <v>7735.2</v>
      </c>
    </row>
    <row r="5044" spans="1:2" x14ac:dyDescent="0.3">
      <c r="A5044" s="1">
        <v>42460</v>
      </c>
      <c r="B5044">
        <v>7738.4</v>
      </c>
    </row>
    <row r="5045" spans="1:2" x14ac:dyDescent="0.3">
      <c r="A5045" s="1">
        <v>42461</v>
      </c>
      <c r="B5045">
        <v>7713.05</v>
      </c>
    </row>
    <row r="5046" spans="1:2" x14ac:dyDescent="0.3">
      <c r="A5046" s="1">
        <v>42464</v>
      </c>
      <c r="B5046">
        <v>7758.8</v>
      </c>
    </row>
    <row r="5047" spans="1:2" x14ac:dyDescent="0.3">
      <c r="A5047" s="1">
        <v>42465</v>
      </c>
      <c r="B5047">
        <v>7603.2</v>
      </c>
    </row>
    <row r="5048" spans="1:2" x14ac:dyDescent="0.3">
      <c r="A5048" s="1">
        <v>42466</v>
      </c>
      <c r="B5048">
        <v>7614.35</v>
      </c>
    </row>
    <row r="5049" spans="1:2" x14ac:dyDescent="0.3">
      <c r="A5049" s="1">
        <v>42467</v>
      </c>
      <c r="B5049">
        <v>7546.45</v>
      </c>
    </row>
    <row r="5050" spans="1:2" x14ac:dyDescent="0.3">
      <c r="A5050" s="1">
        <v>42468</v>
      </c>
      <c r="B5050">
        <v>7555.2</v>
      </c>
    </row>
    <row r="5051" spans="1:2" x14ac:dyDescent="0.3">
      <c r="A5051" s="1">
        <v>42471</v>
      </c>
      <c r="B5051">
        <v>7671.4</v>
      </c>
    </row>
    <row r="5052" spans="1:2" x14ac:dyDescent="0.3">
      <c r="A5052" s="1">
        <v>42472</v>
      </c>
      <c r="B5052">
        <v>7708.95</v>
      </c>
    </row>
    <row r="5053" spans="1:2" x14ac:dyDescent="0.3">
      <c r="A5053" s="1">
        <v>42473</v>
      </c>
      <c r="B5053">
        <v>7850.45</v>
      </c>
    </row>
    <row r="5054" spans="1:2" x14ac:dyDescent="0.3">
      <c r="A5054" s="1">
        <v>42478</v>
      </c>
      <c r="B5054">
        <v>7914.7</v>
      </c>
    </row>
    <row r="5055" spans="1:2" x14ac:dyDescent="0.3">
      <c r="A5055" s="1">
        <v>42480</v>
      </c>
      <c r="B5055">
        <v>7914.75</v>
      </c>
    </row>
    <row r="5056" spans="1:2" x14ac:dyDescent="0.3">
      <c r="A5056" s="1">
        <v>42481</v>
      </c>
      <c r="B5056">
        <v>7912.05</v>
      </c>
    </row>
    <row r="5057" spans="1:2" x14ac:dyDescent="0.3">
      <c r="A5057" s="1">
        <v>42482</v>
      </c>
      <c r="B5057">
        <v>7899.3</v>
      </c>
    </row>
    <row r="5058" spans="1:2" x14ac:dyDescent="0.3">
      <c r="A5058" s="1">
        <v>42485</v>
      </c>
      <c r="B5058">
        <v>7855.05</v>
      </c>
    </row>
    <row r="5059" spans="1:2" x14ac:dyDescent="0.3">
      <c r="A5059" s="1">
        <v>42486</v>
      </c>
      <c r="B5059">
        <v>7962.65</v>
      </c>
    </row>
    <row r="5060" spans="1:2" x14ac:dyDescent="0.3">
      <c r="A5060" s="1">
        <v>42487</v>
      </c>
      <c r="B5060">
        <v>7979.9</v>
      </c>
    </row>
    <row r="5061" spans="1:2" x14ac:dyDescent="0.3">
      <c r="A5061" s="1">
        <v>42488</v>
      </c>
      <c r="B5061">
        <v>7847.25</v>
      </c>
    </row>
    <row r="5062" spans="1:2" x14ac:dyDescent="0.3">
      <c r="A5062" s="1">
        <v>42489</v>
      </c>
      <c r="B5062">
        <v>7849.8</v>
      </c>
    </row>
    <row r="5063" spans="1:2" x14ac:dyDescent="0.3">
      <c r="A5063" s="1">
        <v>42492</v>
      </c>
      <c r="B5063">
        <v>7805.9</v>
      </c>
    </row>
    <row r="5064" spans="1:2" x14ac:dyDescent="0.3">
      <c r="A5064" s="1">
        <v>42493</v>
      </c>
      <c r="B5064">
        <v>7747</v>
      </c>
    </row>
    <row r="5065" spans="1:2" x14ac:dyDescent="0.3">
      <c r="A5065" s="1">
        <v>42494</v>
      </c>
      <c r="B5065">
        <v>7706.55</v>
      </c>
    </row>
    <row r="5066" spans="1:2" x14ac:dyDescent="0.3">
      <c r="A5066" s="1">
        <v>42495</v>
      </c>
      <c r="B5066">
        <v>7735.5</v>
      </c>
    </row>
    <row r="5067" spans="1:2" x14ac:dyDescent="0.3">
      <c r="A5067" s="1">
        <v>42496</v>
      </c>
      <c r="B5067">
        <v>7733.45</v>
      </c>
    </row>
    <row r="5068" spans="1:2" x14ac:dyDescent="0.3">
      <c r="A5068" s="1">
        <v>42499</v>
      </c>
      <c r="B5068">
        <v>7866.05</v>
      </c>
    </row>
    <row r="5069" spans="1:2" x14ac:dyDescent="0.3">
      <c r="A5069" s="1">
        <v>42500</v>
      </c>
      <c r="B5069">
        <v>7887.8</v>
      </c>
    </row>
    <row r="5070" spans="1:2" x14ac:dyDescent="0.3">
      <c r="A5070" s="1">
        <v>42501</v>
      </c>
      <c r="B5070">
        <v>7848.85</v>
      </c>
    </row>
    <row r="5071" spans="1:2" x14ac:dyDescent="0.3">
      <c r="A5071" s="1">
        <v>42502</v>
      </c>
      <c r="B5071">
        <v>7900.4</v>
      </c>
    </row>
    <row r="5072" spans="1:2" x14ac:dyDescent="0.3">
      <c r="A5072" s="1">
        <v>42503</v>
      </c>
      <c r="B5072">
        <v>7814.9</v>
      </c>
    </row>
    <row r="5073" spans="1:2" x14ac:dyDescent="0.3">
      <c r="A5073" s="1">
        <v>42506</v>
      </c>
      <c r="B5073">
        <v>7860.75</v>
      </c>
    </row>
    <row r="5074" spans="1:2" x14ac:dyDescent="0.3">
      <c r="A5074" s="1">
        <v>42507</v>
      </c>
      <c r="B5074">
        <v>7890.75</v>
      </c>
    </row>
    <row r="5075" spans="1:2" x14ac:dyDescent="0.3">
      <c r="A5075" s="1">
        <v>42508</v>
      </c>
      <c r="B5075">
        <v>7870.15</v>
      </c>
    </row>
    <row r="5076" spans="1:2" x14ac:dyDescent="0.3">
      <c r="A5076" s="1">
        <v>42509</v>
      </c>
      <c r="B5076">
        <v>7783.4</v>
      </c>
    </row>
    <row r="5077" spans="1:2" x14ac:dyDescent="0.3">
      <c r="A5077" s="1">
        <v>42510</v>
      </c>
      <c r="B5077">
        <v>7749.7</v>
      </c>
    </row>
    <row r="5078" spans="1:2" x14ac:dyDescent="0.3">
      <c r="A5078" s="1">
        <v>42513</v>
      </c>
      <c r="B5078">
        <v>7731.05</v>
      </c>
    </row>
    <row r="5079" spans="1:2" x14ac:dyDescent="0.3">
      <c r="A5079" s="1">
        <v>42514</v>
      </c>
      <c r="B5079">
        <v>7748.85</v>
      </c>
    </row>
    <row r="5080" spans="1:2" x14ac:dyDescent="0.3">
      <c r="A5080" s="1">
        <v>42515</v>
      </c>
      <c r="B5080">
        <v>7934.9</v>
      </c>
    </row>
    <row r="5081" spans="1:2" x14ac:dyDescent="0.3">
      <c r="A5081" s="1">
        <v>42516</v>
      </c>
      <c r="B5081">
        <v>8069.65</v>
      </c>
    </row>
    <row r="5082" spans="1:2" x14ac:dyDescent="0.3">
      <c r="A5082" s="1">
        <v>42517</v>
      </c>
      <c r="B5082">
        <v>8156.65</v>
      </c>
    </row>
    <row r="5083" spans="1:2" x14ac:dyDescent="0.3">
      <c r="A5083" s="1">
        <v>42520</v>
      </c>
      <c r="B5083">
        <v>8178.5</v>
      </c>
    </row>
    <row r="5084" spans="1:2" x14ac:dyDescent="0.3">
      <c r="A5084" s="1">
        <v>42521</v>
      </c>
      <c r="B5084">
        <v>8160.1</v>
      </c>
    </row>
    <row r="5085" spans="1:2" x14ac:dyDescent="0.3">
      <c r="A5085" s="1">
        <v>42522</v>
      </c>
      <c r="B5085">
        <v>8179.95</v>
      </c>
    </row>
    <row r="5086" spans="1:2" x14ac:dyDescent="0.3">
      <c r="A5086" s="1">
        <v>42523</v>
      </c>
      <c r="B5086">
        <v>8218.9500000000007</v>
      </c>
    </row>
    <row r="5087" spans="1:2" x14ac:dyDescent="0.3">
      <c r="A5087" s="1">
        <v>42524</v>
      </c>
      <c r="B5087">
        <v>8220.7999999999993</v>
      </c>
    </row>
    <row r="5088" spans="1:2" x14ac:dyDescent="0.3">
      <c r="A5088" s="1">
        <v>42527</v>
      </c>
      <c r="B5088">
        <v>8201.0499999999993</v>
      </c>
    </row>
    <row r="5089" spans="1:2" x14ac:dyDescent="0.3">
      <c r="A5089" s="1">
        <v>42528</v>
      </c>
      <c r="B5089">
        <v>8266.4500000000007</v>
      </c>
    </row>
    <row r="5090" spans="1:2" x14ac:dyDescent="0.3">
      <c r="A5090" s="1">
        <v>42529</v>
      </c>
      <c r="B5090">
        <v>8273.0499999999993</v>
      </c>
    </row>
    <row r="5091" spans="1:2" x14ac:dyDescent="0.3">
      <c r="A5091" s="1">
        <v>42530</v>
      </c>
      <c r="B5091">
        <v>8203.6</v>
      </c>
    </row>
    <row r="5092" spans="1:2" x14ac:dyDescent="0.3">
      <c r="A5092" s="1">
        <v>42531</v>
      </c>
      <c r="B5092">
        <v>8170.05</v>
      </c>
    </row>
    <row r="5093" spans="1:2" x14ac:dyDescent="0.3">
      <c r="A5093" s="1">
        <v>42534</v>
      </c>
      <c r="B5093">
        <v>8110.6</v>
      </c>
    </row>
    <row r="5094" spans="1:2" x14ac:dyDescent="0.3">
      <c r="A5094" s="1">
        <v>42535</v>
      </c>
      <c r="B5094">
        <v>8108.85</v>
      </c>
    </row>
    <row r="5095" spans="1:2" x14ac:dyDescent="0.3">
      <c r="A5095" s="1">
        <v>42536</v>
      </c>
      <c r="B5095">
        <v>8206.6</v>
      </c>
    </row>
    <row r="5096" spans="1:2" x14ac:dyDescent="0.3">
      <c r="A5096" s="1">
        <v>42537</v>
      </c>
      <c r="B5096">
        <v>8140.75</v>
      </c>
    </row>
    <row r="5097" spans="1:2" x14ac:dyDescent="0.3">
      <c r="A5097" s="1">
        <v>42538</v>
      </c>
      <c r="B5097">
        <v>8170.2</v>
      </c>
    </row>
    <row r="5098" spans="1:2" x14ac:dyDescent="0.3">
      <c r="A5098" s="1">
        <v>42541</v>
      </c>
      <c r="B5098">
        <v>8238.5</v>
      </c>
    </row>
    <row r="5099" spans="1:2" x14ac:dyDescent="0.3">
      <c r="A5099" s="1">
        <v>42542</v>
      </c>
      <c r="B5099">
        <v>8219.9</v>
      </c>
    </row>
    <row r="5100" spans="1:2" x14ac:dyDescent="0.3">
      <c r="A5100" s="1">
        <v>42543</v>
      </c>
      <c r="B5100">
        <v>8203.7000000000007</v>
      </c>
    </row>
    <row r="5101" spans="1:2" x14ac:dyDescent="0.3">
      <c r="A5101" s="1">
        <v>42544</v>
      </c>
      <c r="B5101">
        <v>8270.4500000000007</v>
      </c>
    </row>
    <row r="5102" spans="1:2" x14ac:dyDescent="0.3">
      <c r="A5102" s="1">
        <v>42545</v>
      </c>
      <c r="B5102">
        <v>8088.6</v>
      </c>
    </row>
    <row r="5103" spans="1:2" x14ac:dyDescent="0.3">
      <c r="A5103" s="1">
        <v>42548</v>
      </c>
      <c r="B5103">
        <v>8094.7</v>
      </c>
    </row>
    <row r="5104" spans="1:2" x14ac:dyDescent="0.3">
      <c r="A5104" s="1">
        <v>42549</v>
      </c>
      <c r="B5104">
        <v>8127.85</v>
      </c>
    </row>
    <row r="5105" spans="1:2" x14ac:dyDescent="0.3">
      <c r="A5105" s="1">
        <v>42550</v>
      </c>
      <c r="B5105">
        <v>8204</v>
      </c>
    </row>
    <row r="5106" spans="1:2" x14ac:dyDescent="0.3">
      <c r="A5106" s="1">
        <v>42551</v>
      </c>
      <c r="B5106">
        <v>8287.75</v>
      </c>
    </row>
    <row r="5107" spans="1:2" x14ac:dyDescent="0.3">
      <c r="A5107" s="1">
        <v>42552</v>
      </c>
      <c r="B5107">
        <v>8328.35</v>
      </c>
    </row>
    <row r="5108" spans="1:2" x14ac:dyDescent="0.3">
      <c r="A5108" s="1">
        <v>42555</v>
      </c>
      <c r="B5108">
        <v>8370.7000000000007</v>
      </c>
    </row>
    <row r="5109" spans="1:2" x14ac:dyDescent="0.3">
      <c r="A5109" s="1">
        <v>42556</v>
      </c>
      <c r="B5109">
        <v>8335.9500000000007</v>
      </c>
    </row>
    <row r="5110" spans="1:2" x14ac:dyDescent="0.3">
      <c r="A5110" s="1">
        <v>42558</v>
      </c>
      <c r="B5110">
        <v>8337.9</v>
      </c>
    </row>
    <row r="5111" spans="1:2" x14ac:dyDescent="0.3">
      <c r="A5111" s="1">
        <v>42559</v>
      </c>
      <c r="B5111">
        <v>8323.2000000000007</v>
      </c>
    </row>
    <row r="5112" spans="1:2" x14ac:dyDescent="0.3">
      <c r="A5112" s="1">
        <v>42562</v>
      </c>
      <c r="B5112">
        <v>8467.9</v>
      </c>
    </row>
    <row r="5113" spans="1:2" x14ac:dyDescent="0.3">
      <c r="A5113" s="1">
        <v>42563</v>
      </c>
      <c r="B5113">
        <v>8521.0499999999993</v>
      </c>
    </row>
    <row r="5114" spans="1:2" x14ac:dyDescent="0.3">
      <c r="A5114" s="1">
        <v>42564</v>
      </c>
      <c r="B5114">
        <v>8519.5</v>
      </c>
    </row>
    <row r="5115" spans="1:2" x14ac:dyDescent="0.3">
      <c r="A5115" s="1">
        <v>42565</v>
      </c>
      <c r="B5115">
        <v>8565</v>
      </c>
    </row>
    <row r="5116" spans="1:2" x14ac:dyDescent="0.3">
      <c r="A5116" s="1">
        <v>42566</v>
      </c>
      <c r="B5116">
        <v>8541.4</v>
      </c>
    </row>
    <row r="5117" spans="1:2" x14ac:dyDescent="0.3">
      <c r="A5117" s="1">
        <v>42569</v>
      </c>
      <c r="B5117">
        <v>8508.7000000000007</v>
      </c>
    </row>
    <row r="5118" spans="1:2" x14ac:dyDescent="0.3">
      <c r="A5118" s="1">
        <v>42570</v>
      </c>
      <c r="B5118">
        <v>8528.5499999999993</v>
      </c>
    </row>
    <row r="5119" spans="1:2" x14ac:dyDescent="0.3">
      <c r="A5119" s="1">
        <v>42571</v>
      </c>
      <c r="B5119">
        <v>8565.85</v>
      </c>
    </row>
    <row r="5120" spans="1:2" x14ac:dyDescent="0.3">
      <c r="A5120" s="1">
        <v>42572</v>
      </c>
      <c r="B5120">
        <v>8510.1</v>
      </c>
    </row>
    <row r="5121" spans="1:2" x14ac:dyDescent="0.3">
      <c r="A5121" s="1">
        <v>42573</v>
      </c>
      <c r="B5121">
        <v>8541.2000000000007</v>
      </c>
    </row>
    <row r="5122" spans="1:2" x14ac:dyDescent="0.3">
      <c r="A5122" s="1">
        <v>42576</v>
      </c>
      <c r="B5122">
        <v>8635.65</v>
      </c>
    </row>
    <row r="5123" spans="1:2" x14ac:dyDescent="0.3">
      <c r="A5123" s="1">
        <v>42577</v>
      </c>
      <c r="B5123">
        <v>8590.65</v>
      </c>
    </row>
    <row r="5124" spans="1:2" x14ac:dyDescent="0.3">
      <c r="A5124" s="1">
        <v>42578</v>
      </c>
      <c r="B5124">
        <v>8615.7999999999993</v>
      </c>
    </row>
    <row r="5125" spans="1:2" x14ac:dyDescent="0.3">
      <c r="A5125" s="1">
        <v>42579</v>
      </c>
      <c r="B5125">
        <v>8666.2999999999993</v>
      </c>
    </row>
    <row r="5126" spans="1:2" x14ac:dyDescent="0.3">
      <c r="A5126" s="1">
        <v>42580</v>
      </c>
      <c r="B5126">
        <v>8638.5</v>
      </c>
    </row>
    <row r="5127" spans="1:2" x14ac:dyDescent="0.3">
      <c r="A5127" s="1">
        <v>42583</v>
      </c>
      <c r="B5127">
        <v>8636.5499999999993</v>
      </c>
    </row>
    <row r="5128" spans="1:2" x14ac:dyDescent="0.3">
      <c r="A5128" s="1">
        <v>42584</v>
      </c>
      <c r="B5128">
        <v>8622.9</v>
      </c>
    </row>
    <row r="5129" spans="1:2" x14ac:dyDescent="0.3">
      <c r="A5129" s="1">
        <v>42585</v>
      </c>
      <c r="B5129">
        <v>8544.85</v>
      </c>
    </row>
    <row r="5130" spans="1:2" x14ac:dyDescent="0.3">
      <c r="A5130" s="1">
        <v>42586</v>
      </c>
      <c r="B5130">
        <v>8551.1</v>
      </c>
    </row>
    <row r="5131" spans="1:2" x14ac:dyDescent="0.3">
      <c r="A5131" s="1">
        <v>42587</v>
      </c>
      <c r="B5131">
        <v>8683.15</v>
      </c>
    </row>
    <row r="5132" spans="1:2" x14ac:dyDescent="0.3">
      <c r="A5132" s="1">
        <v>42590</v>
      </c>
      <c r="B5132">
        <v>8711.35</v>
      </c>
    </row>
    <row r="5133" spans="1:2" x14ac:dyDescent="0.3">
      <c r="A5133" s="1">
        <v>42591</v>
      </c>
      <c r="B5133">
        <v>8678.25</v>
      </c>
    </row>
    <row r="5134" spans="1:2" x14ac:dyDescent="0.3">
      <c r="A5134" s="1">
        <v>42592</v>
      </c>
      <c r="B5134">
        <v>8575.2999999999993</v>
      </c>
    </row>
    <row r="5135" spans="1:2" x14ac:dyDescent="0.3">
      <c r="A5135" s="1">
        <v>42593</v>
      </c>
      <c r="B5135">
        <v>8592.15</v>
      </c>
    </row>
    <row r="5136" spans="1:2" x14ac:dyDescent="0.3">
      <c r="A5136" s="1">
        <v>42594</v>
      </c>
      <c r="B5136">
        <v>8672.15</v>
      </c>
    </row>
    <row r="5137" spans="1:2" x14ac:dyDescent="0.3">
      <c r="A5137" s="1">
        <v>42598</v>
      </c>
      <c r="B5137">
        <v>8642.5499999999993</v>
      </c>
    </row>
    <row r="5138" spans="1:2" x14ac:dyDescent="0.3">
      <c r="A5138" s="1">
        <v>42599</v>
      </c>
      <c r="B5138">
        <v>8624.0499999999993</v>
      </c>
    </row>
    <row r="5139" spans="1:2" x14ac:dyDescent="0.3">
      <c r="A5139" s="1">
        <v>42600</v>
      </c>
      <c r="B5139">
        <v>8673.25</v>
      </c>
    </row>
    <row r="5140" spans="1:2" x14ac:dyDescent="0.3">
      <c r="A5140" s="1">
        <v>42601</v>
      </c>
      <c r="B5140">
        <v>8666.9</v>
      </c>
    </row>
    <row r="5141" spans="1:2" x14ac:dyDescent="0.3">
      <c r="A5141" s="1">
        <v>42604</v>
      </c>
      <c r="B5141">
        <v>8629.15</v>
      </c>
    </row>
    <row r="5142" spans="1:2" x14ac:dyDescent="0.3">
      <c r="A5142" s="1">
        <v>42605</v>
      </c>
      <c r="B5142">
        <v>8632.6</v>
      </c>
    </row>
    <row r="5143" spans="1:2" x14ac:dyDescent="0.3">
      <c r="A5143" s="1">
        <v>42606</v>
      </c>
      <c r="B5143">
        <v>8650.2999999999993</v>
      </c>
    </row>
    <row r="5144" spans="1:2" x14ac:dyDescent="0.3">
      <c r="A5144" s="1">
        <v>42607</v>
      </c>
      <c r="B5144">
        <v>8592.2000000000007</v>
      </c>
    </row>
    <row r="5145" spans="1:2" x14ac:dyDescent="0.3">
      <c r="A5145" s="1">
        <v>42608</v>
      </c>
      <c r="B5145">
        <v>8572.5499999999993</v>
      </c>
    </row>
    <row r="5146" spans="1:2" x14ac:dyDescent="0.3">
      <c r="A5146" s="1">
        <v>42611</v>
      </c>
      <c r="B5146">
        <v>8607.4500000000007</v>
      </c>
    </row>
    <row r="5147" spans="1:2" x14ac:dyDescent="0.3">
      <c r="A5147" s="1">
        <v>42612</v>
      </c>
      <c r="B5147">
        <v>8744.35</v>
      </c>
    </row>
    <row r="5148" spans="1:2" x14ac:dyDescent="0.3">
      <c r="A5148" s="1">
        <v>42613</v>
      </c>
      <c r="B5148">
        <v>8786.2000000000007</v>
      </c>
    </row>
    <row r="5149" spans="1:2" x14ac:dyDescent="0.3">
      <c r="A5149" s="1">
        <v>42614</v>
      </c>
      <c r="B5149">
        <v>8774.65</v>
      </c>
    </row>
    <row r="5150" spans="1:2" x14ac:dyDescent="0.3">
      <c r="A5150" s="1">
        <v>42615</v>
      </c>
      <c r="B5150">
        <v>8809.65</v>
      </c>
    </row>
    <row r="5151" spans="1:2" x14ac:dyDescent="0.3">
      <c r="A5151" s="1">
        <v>42619</v>
      </c>
      <c r="B5151">
        <v>8943</v>
      </c>
    </row>
    <row r="5152" spans="1:2" x14ac:dyDescent="0.3">
      <c r="A5152" s="1">
        <v>42620</v>
      </c>
      <c r="B5152">
        <v>8917.9500000000007</v>
      </c>
    </row>
    <row r="5153" spans="1:2" x14ac:dyDescent="0.3">
      <c r="A5153" s="1">
        <v>42621</v>
      </c>
      <c r="B5153">
        <v>8952.5</v>
      </c>
    </row>
    <row r="5154" spans="1:2" x14ac:dyDescent="0.3">
      <c r="A5154" s="1">
        <v>42622</v>
      </c>
      <c r="B5154">
        <v>8866.7000000000007</v>
      </c>
    </row>
    <row r="5155" spans="1:2" x14ac:dyDescent="0.3">
      <c r="A5155" s="1">
        <v>42625</v>
      </c>
      <c r="B5155">
        <v>8715.6</v>
      </c>
    </row>
    <row r="5156" spans="1:2" x14ac:dyDescent="0.3">
      <c r="A5156" s="1">
        <v>42627</v>
      </c>
      <c r="B5156">
        <v>8726.6</v>
      </c>
    </row>
    <row r="5157" spans="1:2" x14ac:dyDescent="0.3">
      <c r="A5157" s="1">
        <v>42628</v>
      </c>
      <c r="B5157">
        <v>8742.5499999999993</v>
      </c>
    </row>
    <row r="5158" spans="1:2" x14ac:dyDescent="0.3">
      <c r="A5158" s="1">
        <v>42629</v>
      </c>
      <c r="B5158">
        <v>8779.85</v>
      </c>
    </row>
    <row r="5159" spans="1:2" x14ac:dyDescent="0.3">
      <c r="A5159" s="1">
        <v>42632</v>
      </c>
      <c r="B5159">
        <v>8808.4</v>
      </c>
    </row>
    <row r="5160" spans="1:2" x14ac:dyDescent="0.3">
      <c r="A5160" s="1">
        <v>42633</v>
      </c>
      <c r="B5160">
        <v>8775.9</v>
      </c>
    </row>
    <row r="5161" spans="1:2" x14ac:dyDescent="0.3">
      <c r="A5161" s="1">
        <v>42634</v>
      </c>
      <c r="B5161">
        <v>8777.15</v>
      </c>
    </row>
    <row r="5162" spans="1:2" x14ac:dyDescent="0.3">
      <c r="A5162" s="1">
        <v>42635</v>
      </c>
      <c r="B5162">
        <v>8867.4500000000007</v>
      </c>
    </row>
    <row r="5163" spans="1:2" x14ac:dyDescent="0.3">
      <c r="A5163" s="1">
        <v>42636</v>
      </c>
      <c r="B5163">
        <v>8831.5499999999993</v>
      </c>
    </row>
    <row r="5164" spans="1:2" x14ac:dyDescent="0.3">
      <c r="A5164" s="1">
        <v>42639</v>
      </c>
      <c r="B5164">
        <v>8723.0499999999993</v>
      </c>
    </row>
    <row r="5165" spans="1:2" x14ac:dyDescent="0.3">
      <c r="A5165" s="1">
        <v>42640</v>
      </c>
      <c r="B5165">
        <v>8706.4</v>
      </c>
    </row>
    <row r="5166" spans="1:2" x14ac:dyDescent="0.3">
      <c r="A5166" s="1">
        <v>42641</v>
      </c>
      <c r="B5166">
        <v>8745.15</v>
      </c>
    </row>
    <row r="5167" spans="1:2" x14ac:dyDescent="0.3">
      <c r="A5167" s="1">
        <v>42642</v>
      </c>
      <c r="B5167">
        <v>8591.25</v>
      </c>
    </row>
    <row r="5168" spans="1:2" x14ac:dyDescent="0.3">
      <c r="A5168" s="1">
        <v>42643</v>
      </c>
      <c r="B5168">
        <v>8611.15</v>
      </c>
    </row>
    <row r="5169" spans="1:2" x14ac:dyDescent="0.3">
      <c r="A5169" s="1">
        <v>42646</v>
      </c>
      <c r="B5169">
        <v>8738.1</v>
      </c>
    </row>
    <row r="5170" spans="1:2" x14ac:dyDescent="0.3">
      <c r="A5170" s="1">
        <v>42647</v>
      </c>
      <c r="B5170">
        <v>8769.15</v>
      </c>
    </row>
    <row r="5171" spans="1:2" x14ac:dyDescent="0.3">
      <c r="A5171" s="1">
        <v>42648</v>
      </c>
      <c r="B5171">
        <v>8743.9500000000007</v>
      </c>
    </row>
    <row r="5172" spans="1:2" x14ac:dyDescent="0.3">
      <c r="A5172" s="1">
        <v>42649</v>
      </c>
      <c r="B5172">
        <v>8709.5499999999993</v>
      </c>
    </row>
    <row r="5173" spans="1:2" x14ac:dyDescent="0.3">
      <c r="A5173" s="1">
        <v>42650</v>
      </c>
      <c r="B5173">
        <v>8697.6</v>
      </c>
    </row>
    <row r="5174" spans="1:2" x14ac:dyDescent="0.3">
      <c r="A5174" s="1">
        <v>42653</v>
      </c>
      <c r="B5174">
        <v>8708.7999999999993</v>
      </c>
    </row>
    <row r="5175" spans="1:2" x14ac:dyDescent="0.3">
      <c r="A5175" s="1">
        <v>42656</v>
      </c>
      <c r="B5175">
        <v>8573.35</v>
      </c>
    </row>
    <row r="5176" spans="1:2" x14ac:dyDescent="0.3">
      <c r="A5176" s="1">
        <v>42657</v>
      </c>
      <c r="B5176">
        <v>8583.4</v>
      </c>
    </row>
    <row r="5177" spans="1:2" x14ac:dyDescent="0.3">
      <c r="A5177" s="1">
        <v>42660</v>
      </c>
      <c r="B5177">
        <v>8520.4</v>
      </c>
    </row>
    <row r="5178" spans="1:2" x14ac:dyDescent="0.3">
      <c r="A5178" s="1">
        <v>42661</v>
      </c>
      <c r="B5178">
        <v>8677.9</v>
      </c>
    </row>
    <row r="5179" spans="1:2" x14ac:dyDescent="0.3">
      <c r="A5179" s="1">
        <v>42662</v>
      </c>
      <c r="B5179">
        <v>8659.1</v>
      </c>
    </row>
    <row r="5180" spans="1:2" x14ac:dyDescent="0.3">
      <c r="A5180" s="1">
        <v>42663</v>
      </c>
      <c r="B5180">
        <v>8699.4</v>
      </c>
    </row>
    <row r="5181" spans="1:2" x14ac:dyDescent="0.3">
      <c r="A5181" s="1">
        <v>42664</v>
      </c>
      <c r="B5181">
        <v>8693.0499999999993</v>
      </c>
    </row>
    <row r="5182" spans="1:2" x14ac:dyDescent="0.3">
      <c r="A5182" s="1">
        <v>42667</v>
      </c>
      <c r="B5182">
        <v>8708.9500000000007</v>
      </c>
    </row>
    <row r="5183" spans="1:2" x14ac:dyDescent="0.3">
      <c r="A5183" s="1">
        <v>42668</v>
      </c>
      <c r="B5183">
        <v>8691.2999999999993</v>
      </c>
    </row>
    <row r="5184" spans="1:2" x14ac:dyDescent="0.3">
      <c r="A5184" s="1">
        <v>42669</v>
      </c>
      <c r="B5184">
        <v>8615.25</v>
      </c>
    </row>
    <row r="5185" spans="1:2" x14ac:dyDescent="0.3">
      <c r="A5185" s="1">
        <v>42670</v>
      </c>
      <c r="B5185">
        <v>8615.25</v>
      </c>
    </row>
    <row r="5186" spans="1:2" x14ac:dyDescent="0.3">
      <c r="A5186" s="1">
        <v>42671</v>
      </c>
      <c r="B5186">
        <v>8638</v>
      </c>
    </row>
    <row r="5187" spans="1:2" x14ac:dyDescent="0.3">
      <c r="A5187" s="1">
        <v>42673</v>
      </c>
      <c r="B5187">
        <v>8625.7000000000007</v>
      </c>
    </row>
    <row r="5188" spans="1:2" x14ac:dyDescent="0.3">
      <c r="A5188" s="1">
        <v>42675</v>
      </c>
      <c r="B5188">
        <v>8626.25</v>
      </c>
    </row>
    <row r="5189" spans="1:2" x14ac:dyDescent="0.3">
      <c r="A5189" s="1">
        <v>42676</v>
      </c>
      <c r="B5189">
        <v>8514</v>
      </c>
    </row>
    <row r="5190" spans="1:2" x14ac:dyDescent="0.3">
      <c r="A5190" s="1">
        <v>42677</v>
      </c>
      <c r="B5190">
        <v>8484.9500000000007</v>
      </c>
    </row>
    <row r="5191" spans="1:2" x14ac:dyDescent="0.3">
      <c r="A5191" s="1">
        <v>42678</v>
      </c>
      <c r="B5191">
        <v>8433.75</v>
      </c>
    </row>
    <row r="5192" spans="1:2" x14ac:dyDescent="0.3">
      <c r="A5192" s="1">
        <v>42681</v>
      </c>
      <c r="B5192">
        <v>8497.0499999999993</v>
      </c>
    </row>
    <row r="5193" spans="1:2" x14ac:dyDescent="0.3">
      <c r="A5193" s="1">
        <v>42682</v>
      </c>
      <c r="B5193">
        <v>8543.5499999999993</v>
      </c>
    </row>
    <row r="5194" spans="1:2" x14ac:dyDescent="0.3">
      <c r="A5194" s="1">
        <v>42683</v>
      </c>
      <c r="B5194">
        <v>8432</v>
      </c>
    </row>
    <row r="5195" spans="1:2" x14ac:dyDescent="0.3">
      <c r="A5195" s="1">
        <v>42684</v>
      </c>
      <c r="B5195">
        <v>8525.75</v>
      </c>
    </row>
    <row r="5196" spans="1:2" x14ac:dyDescent="0.3">
      <c r="A5196" s="1">
        <v>42685</v>
      </c>
      <c r="B5196">
        <v>8296.2999999999993</v>
      </c>
    </row>
    <row r="5197" spans="1:2" x14ac:dyDescent="0.3">
      <c r="A5197" s="1">
        <v>42689</v>
      </c>
      <c r="B5197">
        <v>8108.45</v>
      </c>
    </row>
    <row r="5198" spans="1:2" x14ac:dyDescent="0.3">
      <c r="A5198" s="1">
        <v>42690</v>
      </c>
      <c r="B5198">
        <v>8111.6</v>
      </c>
    </row>
    <row r="5199" spans="1:2" x14ac:dyDescent="0.3">
      <c r="A5199" s="1">
        <v>42691</v>
      </c>
      <c r="B5199">
        <v>8079.95</v>
      </c>
    </row>
    <row r="5200" spans="1:2" x14ac:dyDescent="0.3">
      <c r="A5200" s="1">
        <v>42692</v>
      </c>
      <c r="B5200">
        <v>8074.1</v>
      </c>
    </row>
    <row r="5201" spans="1:2" x14ac:dyDescent="0.3">
      <c r="A5201" s="1">
        <v>42695</v>
      </c>
      <c r="B5201">
        <v>7929.1</v>
      </c>
    </row>
    <row r="5202" spans="1:2" x14ac:dyDescent="0.3">
      <c r="A5202" s="1">
        <v>42696</v>
      </c>
      <c r="B5202">
        <v>8002.3</v>
      </c>
    </row>
    <row r="5203" spans="1:2" x14ac:dyDescent="0.3">
      <c r="A5203" s="1">
        <v>42697</v>
      </c>
      <c r="B5203">
        <v>8033.3</v>
      </c>
    </row>
    <row r="5204" spans="1:2" x14ac:dyDescent="0.3">
      <c r="A5204" s="1">
        <v>42698</v>
      </c>
      <c r="B5204">
        <v>7965.5</v>
      </c>
    </row>
    <row r="5205" spans="1:2" x14ac:dyDescent="0.3">
      <c r="A5205" s="1">
        <v>42699</v>
      </c>
      <c r="B5205">
        <v>8114.3</v>
      </c>
    </row>
    <row r="5206" spans="1:2" x14ac:dyDescent="0.3">
      <c r="A5206" s="1">
        <v>42702</v>
      </c>
      <c r="B5206">
        <v>8126.9</v>
      </c>
    </row>
    <row r="5207" spans="1:2" x14ac:dyDescent="0.3">
      <c r="A5207" s="1">
        <v>42703</v>
      </c>
      <c r="B5207">
        <v>8142.15</v>
      </c>
    </row>
    <row r="5208" spans="1:2" x14ac:dyDescent="0.3">
      <c r="A5208" s="1">
        <v>42704</v>
      </c>
      <c r="B5208">
        <v>8224.5</v>
      </c>
    </row>
    <row r="5209" spans="1:2" x14ac:dyDescent="0.3">
      <c r="A5209" s="1">
        <v>42705</v>
      </c>
      <c r="B5209">
        <v>8192.9</v>
      </c>
    </row>
    <row r="5210" spans="1:2" x14ac:dyDescent="0.3">
      <c r="A5210" s="1">
        <v>42706</v>
      </c>
      <c r="B5210">
        <v>8086.8</v>
      </c>
    </row>
    <row r="5211" spans="1:2" x14ac:dyDescent="0.3">
      <c r="A5211" s="1">
        <v>42709</v>
      </c>
      <c r="B5211">
        <v>8128.75</v>
      </c>
    </row>
    <row r="5212" spans="1:2" x14ac:dyDescent="0.3">
      <c r="A5212" s="1">
        <v>42710</v>
      </c>
      <c r="B5212">
        <v>8143.15</v>
      </c>
    </row>
    <row r="5213" spans="1:2" x14ac:dyDescent="0.3">
      <c r="A5213" s="1">
        <v>42711</v>
      </c>
      <c r="B5213">
        <v>8102.05</v>
      </c>
    </row>
    <row r="5214" spans="1:2" x14ac:dyDescent="0.3">
      <c r="A5214" s="1">
        <v>42712</v>
      </c>
      <c r="B5214">
        <v>8246.85</v>
      </c>
    </row>
    <row r="5215" spans="1:2" x14ac:dyDescent="0.3">
      <c r="A5215" s="1">
        <v>42713</v>
      </c>
      <c r="B5215">
        <v>8261.75</v>
      </c>
    </row>
    <row r="5216" spans="1:2" x14ac:dyDescent="0.3">
      <c r="A5216" s="1">
        <v>42716</v>
      </c>
      <c r="B5216">
        <v>8170.8</v>
      </c>
    </row>
    <row r="5217" spans="1:2" x14ac:dyDescent="0.3">
      <c r="A5217" s="1">
        <v>42717</v>
      </c>
      <c r="B5217">
        <v>8221.7999999999993</v>
      </c>
    </row>
    <row r="5218" spans="1:2" x14ac:dyDescent="0.3">
      <c r="A5218" s="1">
        <v>42718</v>
      </c>
      <c r="B5218">
        <v>8182.45</v>
      </c>
    </row>
    <row r="5219" spans="1:2" x14ac:dyDescent="0.3">
      <c r="A5219" s="1">
        <v>42719</v>
      </c>
      <c r="B5219">
        <v>8153.6</v>
      </c>
    </row>
    <row r="5220" spans="1:2" x14ac:dyDescent="0.3">
      <c r="A5220" s="1">
        <v>42720</v>
      </c>
      <c r="B5220">
        <v>8139.45</v>
      </c>
    </row>
    <row r="5221" spans="1:2" x14ac:dyDescent="0.3">
      <c r="A5221" s="1">
        <v>42723</v>
      </c>
      <c r="B5221">
        <v>8104.35</v>
      </c>
    </row>
    <row r="5222" spans="1:2" x14ac:dyDescent="0.3">
      <c r="A5222" s="1">
        <v>42724</v>
      </c>
      <c r="B5222">
        <v>8082.4</v>
      </c>
    </row>
    <row r="5223" spans="1:2" x14ac:dyDescent="0.3">
      <c r="A5223" s="1">
        <v>42725</v>
      </c>
      <c r="B5223">
        <v>8061.3</v>
      </c>
    </row>
    <row r="5224" spans="1:2" x14ac:dyDescent="0.3">
      <c r="A5224" s="1">
        <v>42726</v>
      </c>
      <c r="B5224">
        <v>7979.1</v>
      </c>
    </row>
    <row r="5225" spans="1:2" x14ac:dyDescent="0.3">
      <c r="A5225" s="1">
        <v>42727</v>
      </c>
      <c r="B5225">
        <v>7985.75</v>
      </c>
    </row>
    <row r="5226" spans="1:2" x14ac:dyDescent="0.3">
      <c r="A5226" s="1">
        <v>42730</v>
      </c>
      <c r="B5226">
        <v>7908.25</v>
      </c>
    </row>
    <row r="5227" spans="1:2" x14ac:dyDescent="0.3">
      <c r="A5227" s="1">
        <v>42731</v>
      </c>
      <c r="B5227">
        <v>8032.85</v>
      </c>
    </row>
    <row r="5228" spans="1:2" x14ac:dyDescent="0.3">
      <c r="A5228" s="1">
        <v>42732</v>
      </c>
      <c r="B5228">
        <v>8034.85</v>
      </c>
    </row>
    <row r="5229" spans="1:2" x14ac:dyDescent="0.3">
      <c r="A5229" s="1">
        <v>42733</v>
      </c>
      <c r="B5229">
        <v>8103.6</v>
      </c>
    </row>
    <row r="5230" spans="1:2" x14ac:dyDescent="0.3">
      <c r="A5230" s="1">
        <v>42734</v>
      </c>
      <c r="B5230">
        <v>8185.8</v>
      </c>
    </row>
    <row r="5231" spans="1:2" x14ac:dyDescent="0.3">
      <c r="A5231" s="1">
        <v>42737</v>
      </c>
      <c r="B5231">
        <v>8179.5</v>
      </c>
    </row>
    <row r="5232" spans="1:2" x14ac:dyDescent="0.3">
      <c r="A5232" s="1">
        <v>42738</v>
      </c>
      <c r="B5232">
        <v>8192.25</v>
      </c>
    </row>
    <row r="5233" spans="1:2" x14ac:dyDescent="0.3">
      <c r="A5233" s="1">
        <v>42739</v>
      </c>
      <c r="B5233">
        <v>8190.5</v>
      </c>
    </row>
    <row r="5234" spans="1:2" x14ac:dyDescent="0.3">
      <c r="A5234" s="1">
        <v>42740</v>
      </c>
      <c r="B5234">
        <v>8273.7999999999993</v>
      </c>
    </row>
    <row r="5235" spans="1:2" x14ac:dyDescent="0.3">
      <c r="A5235" s="1">
        <v>42741</v>
      </c>
      <c r="B5235">
        <v>8243.7999999999993</v>
      </c>
    </row>
    <row r="5236" spans="1:2" x14ac:dyDescent="0.3">
      <c r="A5236" s="1">
        <v>42744</v>
      </c>
      <c r="B5236">
        <v>8236.0499999999993</v>
      </c>
    </row>
    <row r="5237" spans="1:2" x14ac:dyDescent="0.3">
      <c r="A5237" s="1">
        <v>42745</v>
      </c>
      <c r="B5237">
        <v>8288.6</v>
      </c>
    </row>
    <row r="5238" spans="1:2" x14ac:dyDescent="0.3">
      <c r="A5238" s="1">
        <v>42746</v>
      </c>
      <c r="B5238">
        <v>8380.65</v>
      </c>
    </row>
    <row r="5239" spans="1:2" x14ac:dyDescent="0.3">
      <c r="A5239" s="1">
        <v>42747</v>
      </c>
      <c r="B5239">
        <v>8407.2000000000007</v>
      </c>
    </row>
    <row r="5240" spans="1:2" x14ac:dyDescent="0.3">
      <c r="A5240" s="1">
        <v>42748</v>
      </c>
      <c r="B5240">
        <v>8400.35</v>
      </c>
    </row>
    <row r="5241" spans="1:2" x14ac:dyDescent="0.3">
      <c r="A5241" s="1">
        <v>42751</v>
      </c>
      <c r="B5241">
        <v>8412.7999999999993</v>
      </c>
    </row>
    <row r="5242" spans="1:2" x14ac:dyDescent="0.3">
      <c r="A5242" s="1">
        <v>42752</v>
      </c>
      <c r="B5242">
        <v>8398</v>
      </c>
    </row>
    <row r="5243" spans="1:2" x14ac:dyDescent="0.3">
      <c r="A5243" s="1">
        <v>42753</v>
      </c>
      <c r="B5243">
        <v>8417</v>
      </c>
    </row>
    <row r="5244" spans="1:2" x14ac:dyDescent="0.3">
      <c r="A5244" s="1">
        <v>42754</v>
      </c>
      <c r="B5244">
        <v>8435.1</v>
      </c>
    </row>
    <row r="5245" spans="1:2" x14ac:dyDescent="0.3">
      <c r="A5245" s="1">
        <v>42755</v>
      </c>
      <c r="B5245">
        <v>8349.35</v>
      </c>
    </row>
    <row r="5246" spans="1:2" x14ac:dyDescent="0.3">
      <c r="A5246" s="1">
        <v>42758</v>
      </c>
      <c r="B5246">
        <v>8391.5</v>
      </c>
    </row>
    <row r="5247" spans="1:2" x14ac:dyDescent="0.3">
      <c r="A5247" s="1">
        <v>42759</v>
      </c>
      <c r="B5247">
        <v>8475.7999999999993</v>
      </c>
    </row>
    <row r="5248" spans="1:2" x14ac:dyDescent="0.3">
      <c r="A5248" s="1">
        <v>42760</v>
      </c>
      <c r="B5248">
        <v>8602.75</v>
      </c>
    </row>
    <row r="5249" spans="1:2" x14ac:dyDescent="0.3">
      <c r="A5249" s="1">
        <v>42762</v>
      </c>
      <c r="B5249">
        <v>8641.25</v>
      </c>
    </row>
    <row r="5250" spans="1:2" x14ac:dyDescent="0.3">
      <c r="A5250" s="1">
        <v>42765</v>
      </c>
      <c r="B5250">
        <v>8632.75</v>
      </c>
    </row>
    <row r="5251" spans="1:2" x14ac:dyDescent="0.3">
      <c r="A5251" s="1">
        <v>42766</v>
      </c>
      <c r="B5251">
        <v>8561.2999999999993</v>
      </c>
    </row>
    <row r="5252" spans="1:2" x14ac:dyDescent="0.3">
      <c r="A5252" s="1">
        <v>42767</v>
      </c>
      <c r="B5252">
        <v>8716.4</v>
      </c>
    </row>
    <row r="5253" spans="1:2" x14ac:dyDescent="0.3">
      <c r="A5253" s="1">
        <v>42768</v>
      </c>
      <c r="B5253">
        <v>8734.25</v>
      </c>
    </row>
    <row r="5254" spans="1:2" x14ac:dyDescent="0.3">
      <c r="A5254" s="1">
        <v>42769</v>
      </c>
      <c r="B5254">
        <v>8740.9500000000007</v>
      </c>
    </row>
    <row r="5255" spans="1:2" x14ac:dyDescent="0.3">
      <c r="A5255" s="1">
        <v>42772</v>
      </c>
      <c r="B5255">
        <v>8801.0499999999993</v>
      </c>
    </row>
    <row r="5256" spans="1:2" x14ac:dyDescent="0.3">
      <c r="A5256" s="1">
        <v>42773</v>
      </c>
      <c r="B5256">
        <v>8768.2999999999993</v>
      </c>
    </row>
    <row r="5257" spans="1:2" x14ac:dyDescent="0.3">
      <c r="A5257" s="1">
        <v>42774</v>
      </c>
      <c r="B5257">
        <v>8769.0499999999993</v>
      </c>
    </row>
    <row r="5258" spans="1:2" x14ac:dyDescent="0.3">
      <c r="A5258" s="1">
        <v>42775</v>
      </c>
      <c r="B5258">
        <v>8778.4</v>
      </c>
    </row>
    <row r="5259" spans="1:2" x14ac:dyDescent="0.3">
      <c r="A5259" s="1">
        <v>42776</v>
      </c>
      <c r="B5259">
        <v>8793.5499999999993</v>
      </c>
    </row>
    <row r="5260" spans="1:2" x14ac:dyDescent="0.3">
      <c r="A5260" s="1">
        <v>42779</v>
      </c>
      <c r="B5260">
        <v>8805.0499999999993</v>
      </c>
    </row>
    <row r="5261" spans="1:2" x14ac:dyDescent="0.3">
      <c r="A5261" s="1">
        <v>42780</v>
      </c>
      <c r="B5261">
        <v>8792.2999999999993</v>
      </c>
    </row>
    <row r="5262" spans="1:2" x14ac:dyDescent="0.3">
      <c r="A5262" s="1">
        <v>42781</v>
      </c>
      <c r="B5262">
        <v>8724.7000000000007</v>
      </c>
    </row>
    <row r="5263" spans="1:2" x14ac:dyDescent="0.3">
      <c r="A5263" s="1">
        <v>42782</v>
      </c>
      <c r="B5263">
        <v>8778</v>
      </c>
    </row>
    <row r="5264" spans="1:2" x14ac:dyDescent="0.3">
      <c r="A5264" s="1">
        <v>42783</v>
      </c>
      <c r="B5264">
        <v>8821.7000000000007</v>
      </c>
    </row>
    <row r="5265" spans="1:2" x14ac:dyDescent="0.3">
      <c r="A5265" s="1">
        <v>42786</v>
      </c>
      <c r="B5265">
        <v>8879.2000000000007</v>
      </c>
    </row>
    <row r="5266" spans="1:2" x14ac:dyDescent="0.3">
      <c r="A5266" s="1">
        <v>42787</v>
      </c>
      <c r="B5266">
        <v>8907.85</v>
      </c>
    </row>
    <row r="5267" spans="1:2" x14ac:dyDescent="0.3">
      <c r="A5267" s="1">
        <v>42788</v>
      </c>
      <c r="B5267">
        <v>8926.9</v>
      </c>
    </row>
    <row r="5268" spans="1:2" x14ac:dyDescent="0.3">
      <c r="A5268" s="1">
        <v>42789</v>
      </c>
      <c r="B5268">
        <v>8939.5</v>
      </c>
    </row>
    <row r="5269" spans="1:2" x14ac:dyDescent="0.3">
      <c r="A5269" s="1">
        <v>42793</v>
      </c>
      <c r="B5269">
        <v>8896.7000000000007</v>
      </c>
    </row>
    <row r="5270" spans="1:2" x14ac:dyDescent="0.3">
      <c r="A5270" s="1">
        <v>42794</v>
      </c>
      <c r="B5270">
        <v>8879.6</v>
      </c>
    </row>
    <row r="5271" spans="1:2" x14ac:dyDescent="0.3">
      <c r="A5271" s="1">
        <v>42795</v>
      </c>
      <c r="B5271">
        <v>8945.7999999999993</v>
      </c>
    </row>
    <row r="5272" spans="1:2" x14ac:dyDescent="0.3">
      <c r="A5272" s="1">
        <v>42796</v>
      </c>
      <c r="B5272">
        <v>8899.75</v>
      </c>
    </row>
    <row r="5273" spans="1:2" x14ac:dyDescent="0.3">
      <c r="A5273" s="1">
        <v>42797</v>
      </c>
      <c r="B5273">
        <v>8897.5499999999993</v>
      </c>
    </row>
    <row r="5274" spans="1:2" x14ac:dyDescent="0.3">
      <c r="A5274" s="1">
        <v>42800</v>
      </c>
      <c r="B5274">
        <v>8963.4500000000007</v>
      </c>
    </row>
    <row r="5275" spans="1:2" x14ac:dyDescent="0.3">
      <c r="A5275" s="1">
        <v>42801</v>
      </c>
      <c r="B5275">
        <v>8946.9</v>
      </c>
    </row>
    <row r="5276" spans="1:2" x14ac:dyDescent="0.3">
      <c r="A5276" s="1">
        <v>42802</v>
      </c>
      <c r="B5276">
        <v>8924.2999999999993</v>
      </c>
    </row>
    <row r="5277" spans="1:2" x14ac:dyDescent="0.3">
      <c r="A5277" s="1">
        <v>42803</v>
      </c>
      <c r="B5277">
        <v>8927</v>
      </c>
    </row>
    <row r="5278" spans="1:2" x14ac:dyDescent="0.3">
      <c r="A5278" s="1">
        <v>42804</v>
      </c>
      <c r="B5278">
        <v>8934.5499999999993</v>
      </c>
    </row>
    <row r="5279" spans="1:2" x14ac:dyDescent="0.3">
      <c r="A5279" s="1">
        <v>42808</v>
      </c>
      <c r="B5279">
        <v>9087</v>
      </c>
    </row>
    <row r="5280" spans="1:2" x14ac:dyDescent="0.3">
      <c r="A5280" s="1">
        <v>42809</v>
      </c>
      <c r="B5280">
        <v>9084.7999999999993</v>
      </c>
    </row>
    <row r="5281" spans="1:2" x14ac:dyDescent="0.3">
      <c r="A5281" s="1">
        <v>42810</v>
      </c>
      <c r="B5281">
        <v>9153.7000000000007</v>
      </c>
    </row>
    <row r="5282" spans="1:2" x14ac:dyDescent="0.3">
      <c r="A5282" s="1">
        <v>42811</v>
      </c>
      <c r="B5282">
        <v>9160.0499999999993</v>
      </c>
    </row>
    <row r="5283" spans="1:2" x14ac:dyDescent="0.3">
      <c r="A5283" s="1">
        <v>42814</v>
      </c>
      <c r="B5283">
        <v>9126.85</v>
      </c>
    </row>
    <row r="5284" spans="1:2" x14ac:dyDescent="0.3">
      <c r="A5284" s="1">
        <v>42815</v>
      </c>
      <c r="B5284">
        <v>9121.5</v>
      </c>
    </row>
    <row r="5285" spans="1:2" x14ac:dyDescent="0.3">
      <c r="A5285" s="1">
        <v>42816</v>
      </c>
      <c r="B5285">
        <v>9030.4500000000007</v>
      </c>
    </row>
    <row r="5286" spans="1:2" x14ac:dyDescent="0.3">
      <c r="A5286" s="1">
        <v>42817</v>
      </c>
      <c r="B5286">
        <v>9086.2999999999993</v>
      </c>
    </row>
    <row r="5287" spans="1:2" x14ac:dyDescent="0.3">
      <c r="A5287" s="1">
        <v>42818</v>
      </c>
      <c r="B5287">
        <v>9108</v>
      </c>
    </row>
    <row r="5288" spans="1:2" x14ac:dyDescent="0.3">
      <c r="A5288" s="1">
        <v>42821</v>
      </c>
      <c r="B5288">
        <v>9045.2000000000007</v>
      </c>
    </row>
    <row r="5289" spans="1:2" x14ac:dyDescent="0.3">
      <c r="A5289" s="1">
        <v>42822</v>
      </c>
      <c r="B5289">
        <v>9100.7999999999993</v>
      </c>
    </row>
    <row r="5290" spans="1:2" x14ac:dyDescent="0.3">
      <c r="A5290" s="1">
        <v>42823</v>
      </c>
      <c r="B5290">
        <v>9143.7999999999993</v>
      </c>
    </row>
    <row r="5291" spans="1:2" x14ac:dyDescent="0.3">
      <c r="A5291" s="1">
        <v>42824</v>
      </c>
      <c r="B5291">
        <v>9173.75</v>
      </c>
    </row>
    <row r="5292" spans="1:2" x14ac:dyDescent="0.3">
      <c r="A5292" s="1">
        <v>42825</v>
      </c>
      <c r="B5292">
        <v>9173.75</v>
      </c>
    </row>
    <row r="5293" spans="1:2" x14ac:dyDescent="0.3">
      <c r="A5293" s="1">
        <v>42828</v>
      </c>
      <c r="B5293">
        <v>9237.85</v>
      </c>
    </row>
    <row r="5294" spans="1:2" x14ac:dyDescent="0.3">
      <c r="A5294" s="1">
        <v>42830</v>
      </c>
      <c r="B5294">
        <v>9265.15</v>
      </c>
    </row>
    <row r="5295" spans="1:2" x14ac:dyDescent="0.3">
      <c r="A5295" s="1">
        <v>42831</v>
      </c>
      <c r="B5295">
        <v>9261.9500000000007</v>
      </c>
    </row>
    <row r="5296" spans="1:2" x14ac:dyDescent="0.3">
      <c r="A5296" s="1">
        <v>42832</v>
      </c>
      <c r="B5296">
        <v>9198.2999999999993</v>
      </c>
    </row>
    <row r="5297" spans="1:2" x14ac:dyDescent="0.3">
      <c r="A5297" s="1">
        <v>42835</v>
      </c>
      <c r="B5297">
        <v>9181.4500000000007</v>
      </c>
    </row>
    <row r="5298" spans="1:2" x14ac:dyDescent="0.3">
      <c r="A5298" s="1">
        <v>42836</v>
      </c>
      <c r="B5298">
        <v>9237</v>
      </c>
    </row>
    <row r="5299" spans="1:2" x14ac:dyDescent="0.3">
      <c r="A5299" s="1">
        <v>42837</v>
      </c>
      <c r="B5299">
        <v>9203.4500000000007</v>
      </c>
    </row>
    <row r="5300" spans="1:2" x14ac:dyDescent="0.3">
      <c r="A5300" s="1">
        <v>42838</v>
      </c>
      <c r="B5300">
        <v>9150.7999999999993</v>
      </c>
    </row>
    <row r="5301" spans="1:2" x14ac:dyDescent="0.3">
      <c r="A5301" s="1">
        <v>42842</v>
      </c>
      <c r="B5301">
        <v>9139.2999999999993</v>
      </c>
    </row>
    <row r="5302" spans="1:2" x14ac:dyDescent="0.3">
      <c r="A5302" s="1">
        <v>42843</v>
      </c>
      <c r="B5302">
        <v>9105.15</v>
      </c>
    </row>
    <row r="5303" spans="1:2" x14ac:dyDescent="0.3">
      <c r="A5303" s="1">
        <v>42844</v>
      </c>
      <c r="B5303">
        <v>9103.5</v>
      </c>
    </row>
    <row r="5304" spans="1:2" x14ac:dyDescent="0.3">
      <c r="A5304" s="1">
        <v>42845</v>
      </c>
      <c r="B5304">
        <v>9136.4</v>
      </c>
    </row>
    <row r="5305" spans="1:2" x14ac:dyDescent="0.3">
      <c r="A5305" s="1">
        <v>42846</v>
      </c>
      <c r="B5305">
        <v>9119.4</v>
      </c>
    </row>
    <row r="5306" spans="1:2" x14ac:dyDescent="0.3">
      <c r="A5306" s="1">
        <v>42849</v>
      </c>
      <c r="B5306">
        <v>9217.9500000000007</v>
      </c>
    </row>
    <row r="5307" spans="1:2" x14ac:dyDescent="0.3">
      <c r="A5307" s="1">
        <v>42850</v>
      </c>
      <c r="B5307">
        <v>9306.6</v>
      </c>
    </row>
    <row r="5308" spans="1:2" x14ac:dyDescent="0.3">
      <c r="A5308" s="1">
        <v>42851</v>
      </c>
      <c r="B5308">
        <v>9351.85</v>
      </c>
    </row>
    <row r="5309" spans="1:2" x14ac:dyDescent="0.3">
      <c r="A5309" s="1">
        <v>42852</v>
      </c>
      <c r="B5309">
        <v>9342.15</v>
      </c>
    </row>
    <row r="5310" spans="1:2" x14ac:dyDescent="0.3">
      <c r="A5310" s="1">
        <v>42853</v>
      </c>
      <c r="B5310">
        <v>9304.0499999999993</v>
      </c>
    </row>
    <row r="5311" spans="1:2" x14ac:dyDescent="0.3">
      <c r="A5311" s="1">
        <v>42857</v>
      </c>
      <c r="B5311">
        <v>9313.7999999999993</v>
      </c>
    </row>
    <row r="5312" spans="1:2" x14ac:dyDescent="0.3">
      <c r="A5312" s="1">
        <v>42858</v>
      </c>
      <c r="B5312">
        <v>9311.9500000000007</v>
      </c>
    </row>
    <row r="5313" spans="1:2" x14ac:dyDescent="0.3">
      <c r="A5313" s="1">
        <v>42859</v>
      </c>
      <c r="B5313">
        <v>9359.9</v>
      </c>
    </row>
    <row r="5314" spans="1:2" x14ac:dyDescent="0.3">
      <c r="A5314" s="1">
        <v>42860</v>
      </c>
      <c r="B5314">
        <v>9285.2999999999993</v>
      </c>
    </row>
    <row r="5315" spans="1:2" x14ac:dyDescent="0.3">
      <c r="A5315" s="1">
        <v>42863</v>
      </c>
      <c r="B5315">
        <v>9314.0499999999993</v>
      </c>
    </row>
    <row r="5316" spans="1:2" x14ac:dyDescent="0.3">
      <c r="A5316" s="1">
        <v>42864</v>
      </c>
      <c r="B5316">
        <v>9316.85</v>
      </c>
    </row>
    <row r="5317" spans="1:2" x14ac:dyDescent="0.3">
      <c r="A5317" s="1">
        <v>42865</v>
      </c>
      <c r="B5317">
        <v>9407.2999999999993</v>
      </c>
    </row>
    <row r="5318" spans="1:2" x14ac:dyDescent="0.3">
      <c r="A5318" s="1">
        <v>42866</v>
      </c>
      <c r="B5318">
        <v>9422.4</v>
      </c>
    </row>
    <row r="5319" spans="1:2" x14ac:dyDescent="0.3">
      <c r="A5319" s="1">
        <v>42867</v>
      </c>
      <c r="B5319">
        <v>9400.9</v>
      </c>
    </row>
    <row r="5320" spans="1:2" x14ac:dyDescent="0.3">
      <c r="A5320" s="1">
        <v>42870</v>
      </c>
      <c r="B5320">
        <v>9445.4</v>
      </c>
    </row>
    <row r="5321" spans="1:2" x14ac:dyDescent="0.3">
      <c r="A5321" s="1">
        <v>42871</v>
      </c>
      <c r="B5321">
        <v>9512.25</v>
      </c>
    </row>
    <row r="5322" spans="1:2" x14ac:dyDescent="0.3">
      <c r="A5322" s="1">
        <v>42872</v>
      </c>
      <c r="B5322">
        <v>9525.75</v>
      </c>
    </row>
    <row r="5323" spans="1:2" x14ac:dyDescent="0.3">
      <c r="A5323" s="1">
        <v>42873</v>
      </c>
      <c r="B5323">
        <v>9429.4500000000007</v>
      </c>
    </row>
    <row r="5324" spans="1:2" x14ac:dyDescent="0.3">
      <c r="A5324" s="1">
        <v>42874</v>
      </c>
      <c r="B5324">
        <v>9427.9</v>
      </c>
    </row>
    <row r="5325" spans="1:2" x14ac:dyDescent="0.3">
      <c r="A5325" s="1">
        <v>42877</v>
      </c>
      <c r="B5325">
        <v>9438.25</v>
      </c>
    </row>
    <row r="5326" spans="1:2" x14ac:dyDescent="0.3">
      <c r="A5326" s="1">
        <v>42878</v>
      </c>
      <c r="B5326">
        <v>9386.15</v>
      </c>
    </row>
    <row r="5327" spans="1:2" x14ac:dyDescent="0.3">
      <c r="A5327" s="1">
        <v>42879</v>
      </c>
      <c r="B5327">
        <v>9360.5499999999993</v>
      </c>
    </row>
    <row r="5328" spans="1:2" x14ac:dyDescent="0.3">
      <c r="A5328" s="1">
        <v>42880</v>
      </c>
      <c r="B5328">
        <v>9509.75</v>
      </c>
    </row>
    <row r="5329" spans="1:2" x14ac:dyDescent="0.3">
      <c r="A5329" s="1">
        <v>42881</v>
      </c>
      <c r="B5329">
        <v>9595.1</v>
      </c>
    </row>
    <row r="5330" spans="1:2" x14ac:dyDescent="0.3">
      <c r="A5330" s="1">
        <v>42884</v>
      </c>
      <c r="B5330">
        <v>9604.9</v>
      </c>
    </row>
    <row r="5331" spans="1:2" x14ac:dyDescent="0.3">
      <c r="A5331" s="1">
        <v>42885</v>
      </c>
      <c r="B5331">
        <v>9624.5499999999993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31"/>
  <sheetViews>
    <sheetView workbookViewId="0">
      <selection activeCell="V7" sqref="V7"/>
    </sheetView>
  </sheetViews>
  <sheetFormatPr defaultRowHeight="14.4" outlineLevelCol="1" x14ac:dyDescent="0.3"/>
  <cols>
    <col min="1" max="1" width="6.44140625" bestFit="1" customWidth="1"/>
    <col min="2" max="2" width="7" bestFit="1" customWidth="1"/>
    <col min="3" max="3" width="10.33203125" bestFit="1" customWidth="1"/>
    <col min="4" max="4" width="8" bestFit="1" customWidth="1"/>
    <col min="5" max="5" width="7.6640625" bestFit="1" customWidth="1"/>
    <col min="6" max="6" width="7" bestFit="1" customWidth="1"/>
    <col min="7" max="7" width="7.6640625" bestFit="1" customWidth="1"/>
    <col min="8" max="8" width="12.109375" bestFit="1" customWidth="1"/>
    <col min="9" max="9" width="12" bestFit="1" customWidth="1"/>
    <col min="10" max="10" width="8.5546875" bestFit="1" customWidth="1"/>
    <col min="11" max="11" width="3.6640625" bestFit="1" customWidth="1"/>
    <col min="12" max="12" width="13.6640625" bestFit="1" customWidth="1"/>
    <col min="13" max="13" width="6" bestFit="1" customWidth="1"/>
    <col min="14" max="14" width="10.88671875" bestFit="1" customWidth="1"/>
    <col min="15" max="15" width="15.44140625" bestFit="1" customWidth="1"/>
    <col min="17" max="17" width="6.21875" bestFit="1" customWidth="1" outlineLevel="1"/>
  </cols>
  <sheetData>
    <row r="1" spans="1:22" ht="16.2" x14ac:dyDescent="0.45">
      <c r="A1" s="2" t="s">
        <v>37</v>
      </c>
      <c r="B1" s="2" t="s">
        <v>36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47</v>
      </c>
      <c r="M1" s="2" t="s">
        <v>9</v>
      </c>
      <c r="N1" s="2" t="s">
        <v>46</v>
      </c>
      <c r="O1" s="2" t="s">
        <v>10</v>
      </c>
      <c r="Q1" s="2" t="s">
        <v>11</v>
      </c>
      <c r="U1" s="36" t="s">
        <v>12</v>
      </c>
    </row>
    <row r="2" spans="1:22" x14ac:dyDescent="0.3">
      <c r="A2" s="13" t="str">
        <f>N2&amp;"-"&amp;COUNTIF($N$2:N2,N2)</f>
        <v>-1</v>
      </c>
      <c r="B2" t="str">
        <f>N2</f>
        <v/>
      </c>
      <c r="C2" s="1">
        <v>35065</v>
      </c>
      <c r="D2">
        <v>908.01</v>
      </c>
      <c r="E2" t="str">
        <f>IF(E1="Change", "", D2-D1)</f>
        <v/>
      </c>
      <c r="F2" t="str">
        <f>IF(F1="Gain","",IF(E2&gt;0,E2,""))</f>
        <v/>
      </c>
      <c r="G2" t="str">
        <f>IF(G1="Loss","",IF(E2&lt;0,E2,""))</f>
        <v/>
      </c>
      <c r="H2" t="str">
        <f ca="1">IF(Q2&gt;$U$2,AVERAGE(OFFSET(F2,0,0,-$U$2,1)),"")</f>
        <v/>
      </c>
      <c r="I2" t="str">
        <f ca="1">IF($Q2&gt;$U$2,ABS((AVERAGE(OFFSET(G2,0,0,-$U$2,1)))),"")</f>
        <v/>
      </c>
      <c r="J2" s="3" t="str">
        <f ca="1">IFERROR(H2/I2, "")</f>
        <v/>
      </c>
      <c r="K2" s="5" t="str">
        <f ca="1">IFERROR((IF(J2=0, 0, (100-(100/(1+J2))))), "")</f>
        <v/>
      </c>
      <c r="L2" t="str">
        <f>IF(M1="Signal","",IF(M1="",IF(M2="SELL",0,IF(M2="BUY",1,"")),IF(M2="BUY",1,L1)))</f>
        <v/>
      </c>
      <c r="M2" t="str">
        <f ca="1">IF(K2="","",IF(K2&lt;$V$4,"BUY",IF(K2&gt;$V$5,"SELL",M1)))</f>
        <v/>
      </c>
      <c r="N2" s="7" t="str">
        <f>IF(L2=1, IF(M2="BUY",IF(M1="BUY","",1),IF(M2="SELL",IF(M1="SELL","",0),"")), "")</f>
        <v/>
      </c>
      <c r="O2">
        <f>D2</f>
        <v>908.01</v>
      </c>
      <c r="Q2">
        <v>1</v>
      </c>
      <c r="U2">
        <v>14</v>
      </c>
    </row>
    <row r="3" spans="1:22" x14ac:dyDescent="0.3">
      <c r="A3" s="13" t="str">
        <f ca="1">N3&amp;"-"&amp;COUNTIF($N$2:N3,N3)</f>
        <v>-2</v>
      </c>
      <c r="B3" t="str">
        <f t="shared" ref="B3:B66" ca="1" si="0">N3</f>
        <v/>
      </c>
      <c r="C3" s="1">
        <v>35066</v>
      </c>
      <c r="D3">
        <v>900.38</v>
      </c>
      <c r="E3">
        <f t="shared" ref="E3:E66" si="1">IF(E2="Change", "", D3-D2)</f>
        <v>-7.6299999999999955</v>
      </c>
      <c r="F3" t="str">
        <f t="shared" ref="F3:F66" si="2">IF(F2="Gain","",IF(E3&gt;0,E3,""))</f>
        <v/>
      </c>
      <c r="G3">
        <f t="shared" ref="G3:G66" si="3">IF(G2="Loss","",IF(E3&lt;0,E3,""))</f>
        <v>-7.6299999999999955</v>
      </c>
      <c r="H3" t="str">
        <f t="shared" ref="H3:H15" ca="1" si="4">IF(Q3&gt;$U$2,AVERAGE(OFFSET(F3,0,0,-$U$2,1)),"")</f>
        <v/>
      </c>
      <c r="I3" t="str">
        <f t="shared" ref="I3:I15" ca="1" si="5">IF($Q3&gt;$U$2,ABS((AVERAGE(OFFSET(G3,0,0,-$U$2,1)))),"")</f>
        <v/>
      </c>
      <c r="J3" s="3" t="str">
        <f t="shared" ref="J3:J66" ca="1" si="6">IFERROR(H3/I3, "")</f>
        <v/>
      </c>
      <c r="K3" s="5" t="str">
        <f t="shared" ref="K3:K66" ca="1" si="7">IFERROR((IF(J3=0, 0, (100-(100/(1+J3))))), "")</f>
        <v/>
      </c>
      <c r="L3" t="str">
        <f t="shared" ref="L3:L66" ca="1" si="8">IF(M2="Signal","",IF(M2="",IF(M3="SELL",0,IF(M3="BUY",1,"")),IF(M3="BUY",1,L2)))</f>
        <v/>
      </c>
      <c r="M3" t="str">
        <f t="shared" ref="M3:M66" ca="1" si="9">IF(K3="","",IF(K3&lt;$V$4,"BUY",IF(K3&gt;$V$5,"SELL",M2)))</f>
        <v/>
      </c>
      <c r="N3" s="7" t="str">
        <f t="shared" ref="N3:N66" ca="1" si="10">IF(L3=1, IF(M3="BUY",IF(M2="BUY","",1),IF(M3="SELL",IF(M2="SELL","",0),"")), "")</f>
        <v/>
      </c>
      <c r="O3">
        <f t="shared" ref="O3:O66" si="11">D3</f>
        <v>900.38</v>
      </c>
      <c r="Q3">
        <f>Q2+1</f>
        <v>2</v>
      </c>
    </row>
    <row r="4" spans="1:22" x14ac:dyDescent="0.3">
      <c r="A4" s="13" t="str">
        <f ca="1">N4&amp;"-"&amp;COUNTIF($N$2:N4,N4)</f>
        <v>-3</v>
      </c>
      <c r="B4" t="str">
        <f t="shared" ca="1" si="0"/>
        <v/>
      </c>
      <c r="C4" s="1">
        <v>35067</v>
      </c>
      <c r="D4">
        <v>895.96</v>
      </c>
      <c r="E4">
        <f t="shared" si="1"/>
        <v>-4.4199999999999591</v>
      </c>
      <c r="F4" t="str">
        <f t="shared" si="2"/>
        <v/>
      </c>
      <c r="G4">
        <f t="shared" si="3"/>
        <v>-4.4199999999999591</v>
      </c>
      <c r="H4" t="str">
        <f t="shared" ca="1" si="4"/>
        <v/>
      </c>
      <c r="I4" t="str">
        <f t="shared" ca="1" si="5"/>
        <v/>
      </c>
      <c r="J4" s="3" t="str">
        <f t="shared" ca="1" si="6"/>
        <v/>
      </c>
      <c r="K4" s="5" t="str">
        <f t="shared" ca="1" si="7"/>
        <v/>
      </c>
      <c r="L4" t="str">
        <f t="shared" ca="1" si="8"/>
        <v/>
      </c>
      <c r="M4" t="str">
        <f t="shared" ca="1" si="9"/>
        <v/>
      </c>
      <c r="N4" s="7" t="str">
        <f t="shared" ca="1" si="10"/>
        <v/>
      </c>
      <c r="O4">
        <f t="shared" si="11"/>
        <v>895.96</v>
      </c>
      <c r="Q4">
        <f t="shared" ref="Q4:Q67" si="12">Q3+1</f>
        <v>3</v>
      </c>
      <c r="U4" s="8" t="s">
        <v>44</v>
      </c>
      <c r="V4">
        <v>30</v>
      </c>
    </row>
    <row r="5" spans="1:22" x14ac:dyDescent="0.3">
      <c r="A5" s="13" t="str">
        <f ca="1">N5&amp;"-"&amp;COUNTIF($N$2:N5,N5)</f>
        <v>-4</v>
      </c>
      <c r="B5" t="str">
        <f t="shared" ca="1" si="0"/>
        <v/>
      </c>
      <c r="C5" s="1">
        <v>35068</v>
      </c>
      <c r="D5">
        <v>889.67</v>
      </c>
      <c r="E5">
        <f t="shared" si="1"/>
        <v>-6.2900000000000773</v>
      </c>
      <c r="F5" t="str">
        <f t="shared" si="2"/>
        <v/>
      </c>
      <c r="G5">
        <f t="shared" si="3"/>
        <v>-6.2900000000000773</v>
      </c>
      <c r="H5" t="str">
        <f t="shared" ca="1" si="4"/>
        <v/>
      </c>
      <c r="I5" t="str">
        <f t="shared" ca="1" si="5"/>
        <v/>
      </c>
      <c r="J5" s="3" t="str">
        <f t="shared" ca="1" si="6"/>
        <v/>
      </c>
      <c r="K5" s="5" t="str">
        <f t="shared" ca="1" si="7"/>
        <v/>
      </c>
      <c r="L5" t="str">
        <f t="shared" ca="1" si="8"/>
        <v/>
      </c>
      <c r="M5" t="str">
        <f t="shared" ca="1" si="9"/>
        <v/>
      </c>
      <c r="N5" s="7" t="str">
        <f t="shared" ca="1" si="10"/>
        <v/>
      </c>
      <c r="O5">
        <f t="shared" si="11"/>
        <v>889.67</v>
      </c>
      <c r="Q5">
        <f t="shared" si="12"/>
        <v>4</v>
      </c>
      <c r="U5" s="8" t="s">
        <v>45</v>
      </c>
      <c r="V5">
        <v>70</v>
      </c>
    </row>
    <row r="6" spans="1:22" x14ac:dyDescent="0.3">
      <c r="A6" s="13" t="str">
        <f ca="1">N6&amp;"-"&amp;COUNTIF($N$2:N6,N6)</f>
        <v>-5</v>
      </c>
      <c r="B6" t="str">
        <f t="shared" ca="1" si="0"/>
        <v/>
      </c>
      <c r="C6" s="1">
        <v>35069</v>
      </c>
      <c r="D6">
        <v>884.73</v>
      </c>
      <c r="E6">
        <f t="shared" si="1"/>
        <v>-4.9399999999999409</v>
      </c>
      <c r="F6" t="str">
        <f t="shared" si="2"/>
        <v/>
      </c>
      <c r="G6">
        <f t="shared" si="3"/>
        <v>-4.9399999999999409</v>
      </c>
      <c r="H6" t="str">
        <f t="shared" ca="1" si="4"/>
        <v/>
      </c>
      <c r="I6" t="str">
        <f t="shared" ca="1" si="5"/>
        <v/>
      </c>
      <c r="J6" s="3" t="str">
        <f t="shared" ca="1" si="6"/>
        <v/>
      </c>
      <c r="K6" s="5" t="str">
        <f t="shared" ca="1" si="7"/>
        <v/>
      </c>
      <c r="L6" t="str">
        <f t="shared" ca="1" si="8"/>
        <v/>
      </c>
      <c r="M6" t="str">
        <f t="shared" ca="1" si="9"/>
        <v/>
      </c>
      <c r="N6" s="7" t="str">
        <f t="shared" ca="1" si="10"/>
        <v/>
      </c>
      <c r="O6">
        <f t="shared" si="11"/>
        <v>884.73</v>
      </c>
      <c r="Q6">
        <f t="shared" si="12"/>
        <v>5</v>
      </c>
    </row>
    <row r="7" spans="1:22" x14ac:dyDescent="0.3">
      <c r="A7" s="13" t="str">
        <f ca="1">N7&amp;"-"&amp;COUNTIF($N$2:N7,N7)</f>
        <v>-6</v>
      </c>
      <c r="B7" t="str">
        <f t="shared" ca="1" si="0"/>
        <v/>
      </c>
      <c r="C7" s="1">
        <v>35072</v>
      </c>
      <c r="D7">
        <v>869.7</v>
      </c>
      <c r="E7">
        <f t="shared" si="1"/>
        <v>-15.029999999999973</v>
      </c>
      <c r="F7" t="str">
        <f t="shared" si="2"/>
        <v/>
      </c>
      <c r="G7">
        <f t="shared" si="3"/>
        <v>-15.029999999999973</v>
      </c>
      <c r="H7" t="str">
        <f t="shared" ca="1" si="4"/>
        <v/>
      </c>
      <c r="I7" t="str">
        <f t="shared" ca="1" si="5"/>
        <v/>
      </c>
      <c r="J7" s="3" t="str">
        <f t="shared" ca="1" si="6"/>
        <v/>
      </c>
      <c r="K7" s="5" t="str">
        <f t="shared" ca="1" si="7"/>
        <v/>
      </c>
      <c r="L7" t="str">
        <f t="shared" ca="1" si="8"/>
        <v/>
      </c>
      <c r="M7" t="str">
        <f t="shared" ca="1" si="9"/>
        <v/>
      </c>
      <c r="N7" s="7" t="str">
        <f t="shared" ca="1" si="10"/>
        <v/>
      </c>
      <c r="O7">
        <f t="shared" si="11"/>
        <v>869.7</v>
      </c>
      <c r="Q7">
        <f t="shared" si="12"/>
        <v>6</v>
      </c>
    </row>
    <row r="8" spans="1:22" x14ac:dyDescent="0.3">
      <c r="A8" s="13" t="str">
        <f ca="1">N8&amp;"-"&amp;COUNTIF($N$2:N8,N8)</f>
        <v>-7</v>
      </c>
      <c r="B8" t="str">
        <f t="shared" ca="1" si="0"/>
        <v/>
      </c>
      <c r="C8" s="1">
        <v>35073</v>
      </c>
      <c r="D8">
        <v>869.12</v>
      </c>
      <c r="E8">
        <f t="shared" si="1"/>
        <v>-0.58000000000004093</v>
      </c>
      <c r="F8" t="str">
        <f t="shared" si="2"/>
        <v/>
      </c>
      <c r="G8">
        <f t="shared" si="3"/>
        <v>-0.58000000000004093</v>
      </c>
      <c r="H8" t="str">
        <f t="shared" ca="1" si="4"/>
        <v/>
      </c>
      <c r="I8" t="str">
        <f t="shared" ca="1" si="5"/>
        <v/>
      </c>
      <c r="J8" s="3" t="str">
        <f t="shared" ca="1" si="6"/>
        <v/>
      </c>
      <c r="K8" s="5" t="str">
        <f t="shared" ca="1" si="7"/>
        <v/>
      </c>
      <c r="L8" t="str">
        <f t="shared" ca="1" si="8"/>
        <v/>
      </c>
      <c r="M8" t="str">
        <f t="shared" ca="1" si="9"/>
        <v/>
      </c>
      <c r="N8" s="7" t="str">
        <f t="shared" ca="1" si="10"/>
        <v/>
      </c>
      <c r="O8">
        <f t="shared" si="11"/>
        <v>869.12</v>
      </c>
      <c r="Q8">
        <f t="shared" si="12"/>
        <v>7</v>
      </c>
    </row>
    <row r="9" spans="1:22" x14ac:dyDescent="0.3">
      <c r="A9" s="13" t="str">
        <f ca="1">N9&amp;"-"&amp;COUNTIF($N$2:N9,N9)</f>
        <v>-8</v>
      </c>
      <c r="B9" t="str">
        <f t="shared" ca="1" si="0"/>
        <v/>
      </c>
      <c r="C9" s="1">
        <v>35074</v>
      </c>
      <c r="D9">
        <v>863.8</v>
      </c>
      <c r="E9">
        <f t="shared" si="1"/>
        <v>-5.32000000000005</v>
      </c>
      <c r="F9" t="str">
        <f t="shared" si="2"/>
        <v/>
      </c>
      <c r="G9">
        <f t="shared" si="3"/>
        <v>-5.32000000000005</v>
      </c>
      <c r="H9" t="str">
        <f t="shared" ca="1" si="4"/>
        <v/>
      </c>
      <c r="I9" t="str">
        <f t="shared" ca="1" si="5"/>
        <v/>
      </c>
      <c r="J9" s="3" t="str">
        <f t="shared" ca="1" si="6"/>
        <v/>
      </c>
      <c r="K9" s="5" t="str">
        <f t="shared" ca="1" si="7"/>
        <v/>
      </c>
      <c r="L9" t="str">
        <f t="shared" ca="1" si="8"/>
        <v/>
      </c>
      <c r="M9" t="str">
        <f t="shared" ca="1" si="9"/>
        <v/>
      </c>
      <c r="N9" s="7" t="str">
        <f t="shared" ca="1" si="10"/>
        <v/>
      </c>
      <c r="O9">
        <f t="shared" si="11"/>
        <v>863.8</v>
      </c>
      <c r="Q9">
        <f t="shared" si="12"/>
        <v>8</v>
      </c>
    </row>
    <row r="10" spans="1:22" x14ac:dyDescent="0.3">
      <c r="A10" s="13" t="str">
        <f ca="1">N10&amp;"-"&amp;COUNTIF($N$2:N10,N10)</f>
        <v>-9</v>
      </c>
      <c r="B10" t="str">
        <f t="shared" ca="1" si="0"/>
        <v/>
      </c>
      <c r="C10" s="1">
        <v>35075</v>
      </c>
      <c r="D10">
        <v>873.27</v>
      </c>
      <c r="E10">
        <f t="shared" si="1"/>
        <v>9.4700000000000273</v>
      </c>
      <c r="F10">
        <f t="shared" si="2"/>
        <v>9.4700000000000273</v>
      </c>
      <c r="G10" t="str">
        <f t="shared" si="3"/>
        <v/>
      </c>
      <c r="H10" t="str">
        <f t="shared" ca="1" si="4"/>
        <v/>
      </c>
      <c r="I10" t="str">
        <f t="shared" ca="1" si="5"/>
        <v/>
      </c>
      <c r="J10" s="3" t="str">
        <f t="shared" ca="1" si="6"/>
        <v/>
      </c>
      <c r="K10" s="5" t="str">
        <f t="shared" ca="1" si="7"/>
        <v/>
      </c>
      <c r="L10" t="str">
        <f t="shared" ca="1" si="8"/>
        <v/>
      </c>
      <c r="M10" t="str">
        <f t="shared" ca="1" si="9"/>
        <v/>
      </c>
      <c r="N10" s="7" t="str">
        <f t="shared" ca="1" si="10"/>
        <v/>
      </c>
      <c r="O10">
        <f t="shared" si="11"/>
        <v>873.27</v>
      </c>
      <c r="Q10">
        <f t="shared" si="12"/>
        <v>9</v>
      </c>
    </row>
    <row r="11" spans="1:22" x14ac:dyDescent="0.3">
      <c r="A11" s="13" t="str">
        <f ca="1">N11&amp;"-"&amp;COUNTIF($N$2:N11,N11)</f>
        <v>-10</v>
      </c>
      <c r="B11" t="str">
        <f t="shared" ca="1" si="0"/>
        <v/>
      </c>
      <c r="C11" s="1">
        <v>35076</v>
      </c>
      <c r="D11">
        <v>875.15</v>
      </c>
      <c r="E11">
        <f t="shared" si="1"/>
        <v>1.8799999999999955</v>
      </c>
      <c r="F11">
        <f t="shared" si="2"/>
        <v>1.8799999999999955</v>
      </c>
      <c r="G11" t="str">
        <f t="shared" si="3"/>
        <v/>
      </c>
      <c r="H11" t="str">
        <f t="shared" ca="1" si="4"/>
        <v/>
      </c>
      <c r="I11" t="str">
        <f t="shared" ca="1" si="5"/>
        <v/>
      </c>
      <c r="J11" s="3" t="str">
        <f t="shared" ca="1" si="6"/>
        <v/>
      </c>
      <c r="K11" s="5" t="str">
        <f t="shared" ca="1" si="7"/>
        <v/>
      </c>
      <c r="L11" t="str">
        <f t="shared" ca="1" si="8"/>
        <v/>
      </c>
      <c r="M11" t="str">
        <f t="shared" ca="1" si="9"/>
        <v/>
      </c>
      <c r="N11" s="7" t="str">
        <f t="shared" ca="1" si="10"/>
        <v/>
      </c>
      <c r="O11">
        <f t="shared" si="11"/>
        <v>875.15</v>
      </c>
      <c r="Q11">
        <f t="shared" si="12"/>
        <v>10</v>
      </c>
    </row>
    <row r="12" spans="1:22" x14ac:dyDescent="0.3">
      <c r="A12" s="13" t="str">
        <f ca="1">N12&amp;"-"&amp;COUNTIF($N$2:N12,N12)</f>
        <v>-11</v>
      </c>
      <c r="B12" t="str">
        <f t="shared" ca="1" si="0"/>
        <v/>
      </c>
      <c r="C12" s="1">
        <v>35079</v>
      </c>
      <c r="D12">
        <v>871.32</v>
      </c>
      <c r="E12">
        <f t="shared" si="1"/>
        <v>-3.8299999999999272</v>
      </c>
      <c r="F12" t="str">
        <f t="shared" si="2"/>
        <v/>
      </c>
      <c r="G12">
        <f t="shared" si="3"/>
        <v>-3.8299999999999272</v>
      </c>
      <c r="H12" t="str">
        <f t="shared" ca="1" si="4"/>
        <v/>
      </c>
      <c r="I12" t="str">
        <f t="shared" ca="1" si="5"/>
        <v/>
      </c>
      <c r="J12" s="3" t="str">
        <f t="shared" ca="1" si="6"/>
        <v/>
      </c>
      <c r="K12" s="5" t="str">
        <f t="shared" ca="1" si="7"/>
        <v/>
      </c>
      <c r="L12" t="str">
        <f t="shared" ca="1" si="8"/>
        <v/>
      </c>
      <c r="M12" t="str">
        <f t="shared" ca="1" si="9"/>
        <v/>
      </c>
      <c r="N12" s="7" t="str">
        <f t="shared" ca="1" si="10"/>
        <v/>
      </c>
      <c r="O12">
        <f t="shared" si="11"/>
        <v>871.32</v>
      </c>
      <c r="Q12">
        <f t="shared" si="12"/>
        <v>11</v>
      </c>
    </row>
    <row r="13" spans="1:22" x14ac:dyDescent="0.3">
      <c r="A13" s="13" t="str">
        <f ca="1">N13&amp;"-"&amp;COUNTIF($N$2:N13,N13)</f>
        <v>-12</v>
      </c>
      <c r="B13" t="str">
        <f t="shared" ca="1" si="0"/>
        <v/>
      </c>
      <c r="C13" s="1">
        <v>35080</v>
      </c>
      <c r="D13">
        <v>868.52</v>
      </c>
      <c r="E13">
        <f t="shared" si="1"/>
        <v>-2.8000000000000682</v>
      </c>
      <c r="F13" t="str">
        <f t="shared" si="2"/>
        <v/>
      </c>
      <c r="G13">
        <f t="shared" si="3"/>
        <v>-2.8000000000000682</v>
      </c>
      <c r="H13" t="str">
        <f t="shared" ca="1" si="4"/>
        <v/>
      </c>
      <c r="I13" t="str">
        <f t="shared" ca="1" si="5"/>
        <v/>
      </c>
      <c r="J13" s="3" t="str">
        <f t="shared" ca="1" si="6"/>
        <v/>
      </c>
      <c r="K13" s="5" t="str">
        <f t="shared" ca="1" si="7"/>
        <v/>
      </c>
      <c r="L13" t="str">
        <f t="shared" ca="1" si="8"/>
        <v/>
      </c>
      <c r="M13" t="str">
        <f t="shared" ca="1" si="9"/>
        <v/>
      </c>
      <c r="N13" s="7" t="str">
        <f t="shared" ca="1" si="10"/>
        <v/>
      </c>
      <c r="O13">
        <f t="shared" si="11"/>
        <v>868.52</v>
      </c>
      <c r="Q13">
        <f t="shared" si="12"/>
        <v>12</v>
      </c>
    </row>
    <row r="14" spans="1:22" x14ac:dyDescent="0.3">
      <c r="A14" s="13" t="str">
        <f ca="1">N14&amp;"-"&amp;COUNTIF($N$2:N14,N14)</f>
        <v>-13</v>
      </c>
      <c r="B14" t="str">
        <f t="shared" ca="1" si="0"/>
        <v/>
      </c>
      <c r="C14" s="1">
        <v>35081</v>
      </c>
      <c r="D14">
        <v>857.11</v>
      </c>
      <c r="E14">
        <f t="shared" si="1"/>
        <v>-11.409999999999968</v>
      </c>
      <c r="F14" t="str">
        <f t="shared" si="2"/>
        <v/>
      </c>
      <c r="G14">
        <f t="shared" si="3"/>
        <v>-11.409999999999968</v>
      </c>
      <c r="H14" t="str">
        <f t="shared" ca="1" si="4"/>
        <v/>
      </c>
      <c r="I14" t="str">
        <f t="shared" ca="1" si="5"/>
        <v/>
      </c>
      <c r="J14" s="3" t="str">
        <f t="shared" ca="1" si="6"/>
        <v/>
      </c>
      <c r="K14" s="5" t="str">
        <f t="shared" ca="1" si="7"/>
        <v/>
      </c>
      <c r="L14" t="str">
        <f t="shared" ca="1" si="8"/>
        <v/>
      </c>
      <c r="M14" t="str">
        <f t="shared" ca="1" si="9"/>
        <v/>
      </c>
      <c r="N14" s="7" t="str">
        <f t="shared" ca="1" si="10"/>
        <v/>
      </c>
      <c r="O14">
        <f t="shared" si="11"/>
        <v>857.11</v>
      </c>
      <c r="Q14">
        <f t="shared" si="12"/>
        <v>13</v>
      </c>
    </row>
    <row r="15" spans="1:22" x14ac:dyDescent="0.3">
      <c r="A15" s="13" t="str">
        <f ca="1">N15&amp;"-"&amp;COUNTIF($N$2:N15,N15)</f>
        <v>-14</v>
      </c>
      <c r="B15" t="str">
        <f t="shared" ca="1" si="0"/>
        <v/>
      </c>
      <c r="C15" s="1">
        <v>35082</v>
      </c>
      <c r="D15">
        <v>848.83</v>
      </c>
      <c r="E15">
        <f t="shared" si="1"/>
        <v>-8.2799999999999727</v>
      </c>
      <c r="F15" t="str">
        <f t="shared" si="2"/>
        <v/>
      </c>
      <c r="G15">
        <f t="shared" si="3"/>
        <v>-8.2799999999999727</v>
      </c>
      <c r="H15" t="str">
        <f t="shared" ca="1" si="4"/>
        <v/>
      </c>
      <c r="I15" t="str">
        <f t="shared" ca="1" si="5"/>
        <v/>
      </c>
      <c r="J15" s="3" t="str">
        <f t="shared" ca="1" si="6"/>
        <v/>
      </c>
      <c r="K15" s="5" t="str">
        <f t="shared" ca="1" si="7"/>
        <v/>
      </c>
      <c r="L15" t="str">
        <f t="shared" ca="1" si="8"/>
        <v/>
      </c>
      <c r="M15" t="str">
        <f t="shared" ca="1" si="9"/>
        <v/>
      </c>
      <c r="N15" s="7" t="str">
        <f t="shared" ca="1" si="10"/>
        <v/>
      </c>
      <c r="O15">
        <f t="shared" si="11"/>
        <v>848.83</v>
      </c>
      <c r="Q15">
        <f t="shared" si="12"/>
        <v>14</v>
      </c>
    </row>
    <row r="16" spans="1:22" x14ac:dyDescent="0.3">
      <c r="A16" s="13" t="str">
        <f ca="1">N16&amp;"-"&amp;COUNTIF($N$2:N16,N16)</f>
        <v>-15</v>
      </c>
      <c r="B16" t="str">
        <f t="shared" ca="1" si="0"/>
        <v/>
      </c>
      <c r="C16" s="1">
        <v>35083</v>
      </c>
      <c r="D16">
        <v>843.99</v>
      </c>
      <c r="E16">
        <f t="shared" si="1"/>
        <v>-4.8400000000000318</v>
      </c>
      <c r="F16" t="str">
        <f t="shared" si="2"/>
        <v/>
      </c>
      <c r="G16">
        <f t="shared" si="3"/>
        <v>-4.8400000000000318</v>
      </c>
      <c r="H16">
        <f ca="1">IF($Q16&gt;$U$2,AVERAGE(OFFSET(F16,0,0,-$U$2,1)),"")</f>
        <v>5.6750000000000114</v>
      </c>
      <c r="I16">
        <f ca="1">IF($Q16&gt;$U$2,ABS((AVERAGE(OFFSET(G16,0,0,-$U$2,1)))),"")</f>
        <v>6.2808333333333337</v>
      </c>
      <c r="J16" s="3">
        <f t="shared" ca="1" si="6"/>
        <v>0.90354252355048603</v>
      </c>
      <c r="K16" s="5">
        <f t="shared" ca="1" si="7"/>
        <v>47.466369275806834</v>
      </c>
      <c r="L16" t="str">
        <f t="shared" ca="1" si="8"/>
        <v/>
      </c>
      <c r="M16" t="str">
        <f t="shared" ca="1" si="9"/>
        <v/>
      </c>
      <c r="N16" s="7" t="str">
        <f t="shared" ca="1" si="10"/>
        <v/>
      </c>
      <c r="O16">
        <f t="shared" si="11"/>
        <v>843.99</v>
      </c>
      <c r="Q16">
        <f t="shared" si="12"/>
        <v>15</v>
      </c>
    </row>
    <row r="17" spans="1:17" x14ac:dyDescent="0.3">
      <c r="A17" s="13" t="str">
        <f ca="1">N17&amp;"-"&amp;COUNTIF($N$2:N17,N17)</f>
        <v>-16</v>
      </c>
      <c r="B17" t="str">
        <f t="shared" ca="1" si="0"/>
        <v/>
      </c>
      <c r="C17" s="1">
        <v>35086</v>
      </c>
      <c r="D17">
        <v>844.31</v>
      </c>
      <c r="E17">
        <f t="shared" si="1"/>
        <v>0.31999999999993634</v>
      </c>
      <c r="F17">
        <f t="shared" si="2"/>
        <v>0.31999999999993634</v>
      </c>
      <c r="G17" t="str">
        <f t="shared" si="3"/>
        <v/>
      </c>
      <c r="H17">
        <f t="shared" ref="H17:H80" ca="1" si="13">IF(Q17&gt;$U$2,AVERAGE(OFFSET(F17,0,0,-$U$2,1)),"")</f>
        <v>3.8899999999999864</v>
      </c>
      <c r="I17">
        <f t="shared" ref="I17:I80" ca="1" si="14">IF($Q17&gt;$U$2,ABS((AVERAGE(OFFSET(G17,0,0,-$U$2,1)))),"")</f>
        <v>6.1581818181818191</v>
      </c>
      <c r="J17" s="3">
        <f t="shared" ca="1" si="6"/>
        <v>0.63167995276055278</v>
      </c>
      <c r="K17" s="5">
        <f t="shared" ca="1" si="7"/>
        <v>38.713471455713297</v>
      </c>
      <c r="L17" t="str">
        <f t="shared" ca="1" si="8"/>
        <v/>
      </c>
      <c r="M17" t="str">
        <f t="shared" ca="1" si="9"/>
        <v/>
      </c>
      <c r="N17" s="7" t="str">
        <f t="shared" ca="1" si="10"/>
        <v/>
      </c>
      <c r="O17">
        <f t="shared" si="11"/>
        <v>844.31</v>
      </c>
      <c r="Q17">
        <f t="shared" si="12"/>
        <v>16</v>
      </c>
    </row>
    <row r="18" spans="1:17" x14ac:dyDescent="0.3">
      <c r="A18" s="13" t="str">
        <f ca="1">N18&amp;"-"&amp;COUNTIF($N$2:N18,N18)</f>
        <v>-17</v>
      </c>
      <c r="B18" t="str">
        <f t="shared" ca="1" si="0"/>
        <v/>
      </c>
      <c r="C18" s="1">
        <v>35087</v>
      </c>
      <c r="D18">
        <v>832.9</v>
      </c>
      <c r="E18">
        <f t="shared" si="1"/>
        <v>-11.409999999999968</v>
      </c>
      <c r="F18" t="str">
        <f t="shared" si="2"/>
        <v/>
      </c>
      <c r="G18">
        <f t="shared" si="3"/>
        <v>-11.409999999999968</v>
      </c>
      <c r="H18">
        <f t="shared" ca="1" si="13"/>
        <v>3.8899999999999864</v>
      </c>
      <c r="I18">
        <f t="shared" ca="1" si="14"/>
        <v>6.7936363636363657</v>
      </c>
      <c r="J18" s="3">
        <f t="shared" ca="1" si="6"/>
        <v>0.57259467416030829</v>
      </c>
      <c r="K18" s="5">
        <f t="shared" ca="1" si="7"/>
        <v>36.410823689584667</v>
      </c>
      <c r="L18" t="str">
        <f t="shared" ca="1" si="8"/>
        <v/>
      </c>
      <c r="M18" t="str">
        <f t="shared" ca="1" si="9"/>
        <v/>
      </c>
      <c r="N18" s="7" t="str">
        <f t="shared" ca="1" si="10"/>
        <v/>
      </c>
      <c r="O18">
        <f t="shared" si="11"/>
        <v>832.9</v>
      </c>
      <c r="Q18">
        <f t="shared" si="12"/>
        <v>17</v>
      </c>
    </row>
    <row r="19" spans="1:17" x14ac:dyDescent="0.3">
      <c r="A19" s="13" t="str">
        <f ca="1">N19&amp;"-"&amp;COUNTIF($N$2:N19,N19)</f>
        <v>-18</v>
      </c>
      <c r="B19" t="str">
        <f t="shared" ca="1" si="0"/>
        <v/>
      </c>
      <c r="C19" s="1">
        <v>35088</v>
      </c>
      <c r="D19">
        <v>818.69</v>
      </c>
      <c r="E19">
        <f t="shared" si="1"/>
        <v>-14.209999999999923</v>
      </c>
      <c r="F19" t="str">
        <f t="shared" si="2"/>
        <v/>
      </c>
      <c r="G19">
        <f t="shared" si="3"/>
        <v>-14.209999999999923</v>
      </c>
      <c r="H19">
        <f t="shared" ca="1" si="13"/>
        <v>3.8899999999999864</v>
      </c>
      <c r="I19">
        <f t="shared" ca="1" si="14"/>
        <v>7.5136363636363512</v>
      </c>
      <c r="J19" s="3">
        <f t="shared" ca="1" si="6"/>
        <v>0.51772534785238866</v>
      </c>
      <c r="K19" s="5">
        <f t="shared" ca="1" si="7"/>
        <v>34.11192602040812</v>
      </c>
      <c r="L19" t="str">
        <f t="shared" ca="1" si="8"/>
        <v/>
      </c>
      <c r="M19" t="str">
        <f t="shared" ca="1" si="9"/>
        <v/>
      </c>
      <c r="N19" s="7" t="str">
        <f t="shared" ca="1" si="10"/>
        <v/>
      </c>
      <c r="O19">
        <f t="shared" si="11"/>
        <v>818.69</v>
      </c>
      <c r="Q19">
        <f t="shared" si="12"/>
        <v>18</v>
      </c>
    </row>
    <row r="20" spans="1:17" x14ac:dyDescent="0.3">
      <c r="A20" s="13" t="str">
        <f ca="1">N20&amp;"-"&amp;COUNTIF($N$2:N20,N20)</f>
        <v>-19</v>
      </c>
      <c r="B20" t="str">
        <f t="shared" ca="1" si="0"/>
        <v/>
      </c>
      <c r="C20" s="1">
        <v>35089</v>
      </c>
      <c r="D20">
        <v>814.92</v>
      </c>
      <c r="E20">
        <f t="shared" si="1"/>
        <v>-3.7700000000000955</v>
      </c>
      <c r="F20" t="str">
        <f t="shared" si="2"/>
        <v/>
      </c>
      <c r="G20">
        <f t="shared" si="3"/>
        <v>-3.7700000000000955</v>
      </c>
      <c r="H20">
        <f t="shared" ca="1" si="13"/>
        <v>3.8899999999999864</v>
      </c>
      <c r="I20">
        <f t="shared" ca="1" si="14"/>
        <v>7.407272727272729</v>
      </c>
      <c r="J20" s="3">
        <f t="shared" ca="1" si="6"/>
        <v>0.52515954835542267</v>
      </c>
      <c r="K20" s="5">
        <f t="shared" ca="1" si="7"/>
        <v>34.433089241168346</v>
      </c>
      <c r="L20" t="str">
        <f t="shared" ca="1" si="8"/>
        <v/>
      </c>
      <c r="M20" t="str">
        <f t="shared" ca="1" si="9"/>
        <v/>
      </c>
      <c r="N20" s="7" t="str">
        <f t="shared" ca="1" si="10"/>
        <v/>
      </c>
      <c r="O20">
        <f t="shared" si="11"/>
        <v>814.92</v>
      </c>
      <c r="Q20">
        <f t="shared" si="12"/>
        <v>19</v>
      </c>
    </row>
    <row r="21" spans="1:17" x14ac:dyDescent="0.3">
      <c r="A21" s="13" t="str">
        <f ca="1">N21&amp;"-"&amp;COUNTIF($N$2:N21,N21)</f>
        <v>-20</v>
      </c>
      <c r="B21" t="str">
        <f t="shared" ca="1" si="0"/>
        <v/>
      </c>
      <c r="C21" s="1">
        <v>35093</v>
      </c>
      <c r="D21">
        <v>830.88</v>
      </c>
      <c r="E21">
        <f t="shared" si="1"/>
        <v>15.960000000000036</v>
      </c>
      <c r="F21">
        <f t="shared" si="2"/>
        <v>15.960000000000036</v>
      </c>
      <c r="G21" t="str">
        <f t="shared" si="3"/>
        <v/>
      </c>
      <c r="H21">
        <f t="shared" ca="1" si="13"/>
        <v>6.9074999999999989</v>
      </c>
      <c r="I21">
        <f t="shared" ca="1" si="14"/>
        <v>6.6450000000000049</v>
      </c>
      <c r="J21" s="3">
        <f t="shared" ca="1" si="6"/>
        <v>1.0395033860045138</v>
      </c>
      <c r="K21" s="5">
        <f t="shared" ca="1" si="7"/>
        <v>50.968456004427203</v>
      </c>
      <c r="L21" t="str">
        <f t="shared" ca="1" si="8"/>
        <v/>
      </c>
      <c r="M21" t="str">
        <f t="shared" ca="1" si="9"/>
        <v/>
      </c>
      <c r="N21" s="7" t="str">
        <f t="shared" ca="1" si="10"/>
        <v/>
      </c>
      <c r="O21">
        <f t="shared" si="11"/>
        <v>830.88</v>
      </c>
      <c r="Q21">
        <f t="shared" si="12"/>
        <v>20</v>
      </c>
    </row>
    <row r="22" spans="1:17" x14ac:dyDescent="0.3">
      <c r="A22" s="13" t="str">
        <f ca="1">N22&amp;"-"&amp;COUNTIF($N$2:N22,N22)</f>
        <v>-21</v>
      </c>
      <c r="B22" t="str">
        <f t="shared" ca="1" si="0"/>
        <v/>
      </c>
      <c r="C22" s="1">
        <v>35094</v>
      </c>
      <c r="D22">
        <v>846.57</v>
      </c>
      <c r="E22">
        <f t="shared" si="1"/>
        <v>15.690000000000055</v>
      </c>
      <c r="F22">
        <f t="shared" si="2"/>
        <v>15.690000000000055</v>
      </c>
      <c r="G22" t="str">
        <f t="shared" si="3"/>
        <v/>
      </c>
      <c r="H22">
        <f t="shared" ca="1" si="13"/>
        <v>8.6640000000000104</v>
      </c>
      <c r="I22">
        <f t="shared" ca="1" si="14"/>
        <v>7.318888888888889</v>
      </c>
      <c r="J22" s="3">
        <f t="shared" ca="1" si="6"/>
        <v>1.1837862456353438</v>
      </c>
      <c r="K22" s="5">
        <f t="shared" ca="1" si="7"/>
        <v>54.207972414943789</v>
      </c>
      <c r="L22" t="str">
        <f t="shared" ca="1" si="8"/>
        <v/>
      </c>
      <c r="M22" t="str">
        <f t="shared" ca="1" si="9"/>
        <v/>
      </c>
      <c r="N22" s="7" t="str">
        <f t="shared" ca="1" si="10"/>
        <v/>
      </c>
      <c r="O22">
        <f t="shared" si="11"/>
        <v>846.57</v>
      </c>
      <c r="Q22">
        <f t="shared" si="12"/>
        <v>21</v>
      </c>
    </row>
    <row r="23" spans="1:17" x14ac:dyDescent="0.3">
      <c r="A23" s="13" t="str">
        <f ca="1">N23&amp;"-"&amp;COUNTIF($N$2:N23,N23)</f>
        <v>-22</v>
      </c>
      <c r="B23" t="str">
        <f t="shared" ca="1" si="0"/>
        <v/>
      </c>
      <c r="C23" s="1">
        <v>35095</v>
      </c>
      <c r="D23">
        <v>848.42</v>
      </c>
      <c r="E23">
        <f t="shared" si="1"/>
        <v>1.8499999999999091</v>
      </c>
      <c r="F23">
        <f t="shared" si="2"/>
        <v>1.8499999999999091</v>
      </c>
      <c r="G23" t="str">
        <f t="shared" si="3"/>
        <v/>
      </c>
      <c r="H23">
        <f t="shared" ca="1" si="13"/>
        <v>7.5283333333333262</v>
      </c>
      <c r="I23">
        <f t="shared" ca="1" si="14"/>
        <v>7.5687499999999943</v>
      </c>
      <c r="J23" s="3">
        <f t="shared" ca="1" si="6"/>
        <v>0.99466006055601408</v>
      </c>
      <c r="K23" s="5">
        <f t="shared" ca="1" si="7"/>
        <v>49.866144122761014</v>
      </c>
      <c r="L23" t="str">
        <f t="shared" ca="1" si="8"/>
        <v/>
      </c>
      <c r="M23" t="str">
        <f t="shared" ca="1" si="9"/>
        <v/>
      </c>
      <c r="N23" s="7" t="str">
        <f t="shared" ca="1" si="10"/>
        <v/>
      </c>
      <c r="O23">
        <f t="shared" si="11"/>
        <v>848.42</v>
      </c>
      <c r="Q23">
        <f t="shared" si="12"/>
        <v>22</v>
      </c>
    </row>
    <row r="24" spans="1:17" x14ac:dyDescent="0.3">
      <c r="A24" s="13" t="str">
        <f ca="1">N24&amp;"-"&amp;COUNTIF($N$2:N24,N24)</f>
        <v>-23</v>
      </c>
      <c r="B24" t="str">
        <f t="shared" ca="1" si="0"/>
        <v/>
      </c>
      <c r="C24" s="1">
        <v>35096</v>
      </c>
      <c r="D24">
        <v>869.54</v>
      </c>
      <c r="E24">
        <f t="shared" si="1"/>
        <v>21.120000000000005</v>
      </c>
      <c r="F24">
        <f t="shared" si="2"/>
        <v>21.120000000000005</v>
      </c>
      <c r="G24" t="str">
        <f t="shared" si="3"/>
        <v/>
      </c>
      <c r="H24">
        <f t="shared" ca="1" si="13"/>
        <v>9.46999999999999</v>
      </c>
      <c r="I24">
        <f t="shared" ca="1" si="14"/>
        <v>7.5687499999999943</v>
      </c>
      <c r="J24" s="3">
        <f t="shared" ca="1" si="6"/>
        <v>1.2511973575557387</v>
      </c>
      <c r="K24" s="5">
        <f t="shared" ca="1" si="7"/>
        <v>55.57919448316337</v>
      </c>
      <c r="L24" t="str">
        <f t="shared" ca="1" si="8"/>
        <v/>
      </c>
      <c r="M24" t="str">
        <f t="shared" ca="1" si="9"/>
        <v/>
      </c>
      <c r="N24" s="7" t="str">
        <f t="shared" ca="1" si="10"/>
        <v/>
      </c>
      <c r="O24">
        <f t="shared" si="11"/>
        <v>869.54</v>
      </c>
      <c r="Q24">
        <f t="shared" si="12"/>
        <v>23</v>
      </c>
    </row>
    <row r="25" spans="1:17" x14ac:dyDescent="0.3">
      <c r="A25" s="13" t="str">
        <f ca="1">N25&amp;"-"&amp;COUNTIF($N$2:N25,N25)</f>
        <v>-24</v>
      </c>
      <c r="B25" t="str">
        <f t="shared" ca="1" si="0"/>
        <v/>
      </c>
      <c r="C25" s="1">
        <v>35097</v>
      </c>
      <c r="D25">
        <v>918.31</v>
      </c>
      <c r="E25">
        <f t="shared" si="1"/>
        <v>48.769999999999982</v>
      </c>
      <c r="F25">
        <f t="shared" si="2"/>
        <v>48.769999999999982</v>
      </c>
      <c r="G25" t="str">
        <f t="shared" si="3"/>
        <v/>
      </c>
      <c r="H25">
        <f t="shared" ca="1" si="13"/>
        <v>17.284999999999986</v>
      </c>
      <c r="I25">
        <f t="shared" ca="1" si="14"/>
        <v>7.5687499999999943</v>
      </c>
      <c r="J25" s="3">
        <f t="shared" ca="1" si="6"/>
        <v>2.2837324525185796</v>
      </c>
      <c r="K25" s="5">
        <f t="shared" ca="1" si="7"/>
        <v>69.546849067042189</v>
      </c>
      <c r="L25" t="str">
        <f t="shared" ca="1" si="8"/>
        <v/>
      </c>
      <c r="M25" t="str">
        <f t="shared" ca="1" si="9"/>
        <v/>
      </c>
      <c r="N25" s="7" t="str">
        <f t="shared" ca="1" si="10"/>
        <v/>
      </c>
      <c r="O25">
        <f t="shared" si="11"/>
        <v>918.31</v>
      </c>
      <c r="Q25">
        <f t="shared" si="12"/>
        <v>24</v>
      </c>
    </row>
    <row r="26" spans="1:17" x14ac:dyDescent="0.3">
      <c r="A26" s="13" t="str">
        <f ca="1">N26&amp;"-"&amp;COUNTIF($N$2:N26,N26)</f>
        <v>-25</v>
      </c>
      <c r="B26" t="str">
        <f t="shared" ca="1" si="0"/>
        <v/>
      </c>
      <c r="C26" s="1">
        <v>35100</v>
      </c>
      <c r="D26">
        <v>943.08</v>
      </c>
      <c r="E26">
        <f t="shared" si="1"/>
        <v>24.770000000000095</v>
      </c>
      <c r="F26">
        <f t="shared" si="2"/>
        <v>24.770000000000095</v>
      </c>
      <c r="G26" t="str">
        <f t="shared" si="3"/>
        <v/>
      </c>
      <c r="H26">
        <f t="shared" ca="1" si="13"/>
        <v>18.354285714285716</v>
      </c>
      <c r="I26">
        <f t="shared" ca="1" si="14"/>
        <v>8.1028571428571468</v>
      </c>
      <c r="J26" s="3">
        <f t="shared" ca="1" si="6"/>
        <v>2.2651622002820866</v>
      </c>
      <c r="K26" s="5">
        <f t="shared" ca="1" si="7"/>
        <v>69.373650107991352</v>
      </c>
      <c r="L26" t="str">
        <f t="shared" ca="1" si="8"/>
        <v/>
      </c>
      <c r="M26" t="str">
        <f t="shared" ca="1" si="9"/>
        <v/>
      </c>
      <c r="N26" s="7" t="str">
        <f t="shared" ca="1" si="10"/>
        <v/>
      </c>
      <c r="O26">
        <f t="shared" si="11"/>
        <v>943.08</v>
      </c>
      <c r="Q26">
        <f t="shared" si="12"/>
        <v>25</v>
      </c>
    </row>
    <row r="27" spans="1:17" x14ac:dyDescent="0.3">
      <c r="A27" s="13" t="str">
        <f ca="1">N27&amp;"-"&amp;COUNTIF($N$2:N27,N27)</f>
        <v>-26</v>
      </c>
      <c r="B27" t="str">
        <f t="shared" ca="1" si="0"/>
        <v/>
      </c>
      <c r="C27" s="1">
        <v>35101</v>
      </c>
      <c r="D27">
        <v>925.71</v>
      </c>
      <c r="E27">
        <f t="shared" si="1"/>
        <v>-17.370000000000005</v>
      </c>
      <c r="F27" t="str">
        <f t="shared" si="2"/>
        <v/>
      </c>
      <c r="G27">
        <f t="shared" si="3"/>
        <v>-17.370000000000005</v>
      </c>
      <c r="H27">
        <f t="shared" ca="1" si="13"/>
        <v>18.354285714285716</v>
      </c>
      <c r="I27">
        <f t="shared" ca="1" si="14"/>
        <v>10.184285714285709</v>
      </c>
      <c r="J27" s="3">
        <f t="shared" ca="1" si="6"/>
        <v>1.8022162996212663</v>
      </c>
      <c r="K27" s="5">
        <f t="shared" ca="1" si="7"/>
        <v>64.313961055213497</v>
      </c>
      <c r="L27" t="str">
        <f t="shared" ca="1" si="8"/>
        <v/>
      </c>
      <c r="M27" t="str">
        <f t="shared" ca="1" si="9"/>
        <v/>
      </c>
      <c r="N27" s="7" t="str">
        <f t="shared" ca="1" si="10"/>
        <v/>
      </c>
      <c r="O27">
        <f t="shared" si="11"/>
        <v>925.71</v>
      </c>
      <c r="Q27">
        <f t="shared" si="12"/>
        <v>26</v>
      </c>
    </row>
    <row r="28" spans="1:17" x14ac:dyDescent="0.3">
      <c r="A28" s="13" t="str">
        <f ca="1">N28&amp;"-"&amp;COUNTIF($N$2:N28,N28)</f>
        <v>-27</v>
      </c>
      <c r="B28" t="str">
        <f t="shared" ca="1" si="0"/>
        <v/>
      </c>
      <c r="C28" s="1">
        <v>35102</v>
      </c>
      <c r="D28">
        <v>932.02</v>
      </c>
      <c r="E28">
        <f t="shared" si="1"/>
        <v>6.3099999999999454</v>
      </c>
      <c r="F28">
        <f t="shared" si="2"/>
        <v>6.3099999999999454</v>
      </c>
      <c r="G28" t="str">
        <f t="shared" si="3"/>
        <v/>
      </c>
      <c r="H28">
        <f t="shared" ca="1" si="13"/>
        <v>16.848749999999995</v>
      </c>
      <c r="I28">
        <f t="shared" ca="1" si="14"/>
        <v>9.9799999999999986</v>
      </c>
      <c r="J28" s="3">
        <f t="shared" ca="1" si="6"/>
        <v>1.6882515030060119</v>
      </c>
      <c r="K28" s="5">
        <f t="shared" ca="1" si="7"/>
        <v>62.801099566696173</v>
      </c>
      <c r="L28" t="str">
        <f t="shared" ca="1" si="8"/>
        <v/>
      </c>
      <c r="M28" t="str">
        <f t="shared" ca="1" si="9"/>
        <v/>
      </c>
      <c r="N28" s="7" t="str">
        <f t="shared" ca="1" si="10"/>
        <v/>
      </c>
      <c r="O28">
        <f t="shared" si="11"/>
        <v>932.02</v>
      </c>
      <c r="Q28">
        <f t="shared" si="12"/>
        <v>27</v>
      </c>
    </row>
    <row r="29" spans="1:17" x14ac:dyDescent="0.3">
      <c r="A29" s="13" t="str">
        <f ca="1">N29&amp;"-"&amp;COUNTIF($N$2:N29,N29)</f>
        <v>-28</v>
      </c>
      <c r="B29" t="str">
        <f t="shared" ca="1" si="0"/>
        <v/>
      </c>
      <c r="C29" s="1">
        <v>35103</v>
      </c>
      <c r="D29">
        <v>980.27</v>
      </c>
      <c r="E29">
        <f t="shared" si="1"/>
        <v>48.25</v>
      </c>
      <c r="F29">
        <f t="shared" si="2"/>
        <v>48.25</v>
      </c>
      <c r="G29" t="str">
        <f t="shared" si="3"/>
        <v/>
      </c>
      <c r="H29">
        <f t="shared" ca="1" si="13"/>
        <v>20.337777777777774</v>
      </c>
      <c r="I29">
        <f t="shared" ca="1" si="14"/>
        <v>10.320000000000004</v>
      </c>
      <c r="J29" s="3">
        <f t="shared" ca="1" si="6"/>
        <v>1.970714900947458</v>
      </c>
      <c r="K29" s="5">
        <f t="shared" ca="1" si="7"/>
        <v>66.338069005508828</v>
      </c>
      <c r="L29" t="str">
        <f t="shared" ca="1" si="8"/>
        <v/>
      </c>
      <c r="M29" t="str">
        <f t="shared" ca="1" si="9"/>
        <v/>
      </c>
      <c r="N29" s="7" t="str">
        <f t="shared" ca="1" si="10"/>
        <v/>
      </c>
      <c r="O29">
        <f t="shared" si="11"/>
        <v>980.27</v>
      </c>
      <c r="Q29">
        <f t="shared" si="12"/>
        <v>28</v>
      </c>
    </row>
    <row r="30" spans="1:17" x14ac:dyDescent="0.3">
      <c r="A30" s="13" t="str">
        <f ca="1">N30&amp;"-"&amp;COUNTIF($N$2:N30,N30)</f>
        <v>-29</v>
      </c>
      <c r="B30" t="str">
        <f t="shared" ca="1" si="0"/>
        <v/>
      </c>
      <c r="C30" s="1">
        <v>35104</v>
      </c>
      <c r="D30">
        <v>1033.02</v>
      </c>
      <c r="E30">
        <f t="shared" si="1"/>
        <v>52.75</v>
      </c>
      <c r="F30">
        <f t="shared" si="2"/>
        <v>52.75</v>
      </c>
      <c r="G30" t="str">
        <f t="shared" si="3"/>
        <v/>
      </c>
      <c r="H30">
        <f t="shared" ca="1" si="13"/>
        <v>23.578999999999997</v>
      </c>
      <c r="I30">
        <f t="shared" ca="1" si="14"/>
        <v>11.689999999999998</v>
      </c>
      <c r="J30" s="3">
        <f t="shared" ca="1" si="6"/>
        <v>2.0170230966638152</v>
      </c>
      <c r="K30" s="5">
        <f t="shared" ca="1" si="7"/>
        <v>66.854744960163316</v>
      </c>
      <c r="L30" t="str">
        <f t="shared" ca="1" si="8"/>
        <v/>
      </c>
      <c r="M30" t="str">
        <f t="shared" ca="1" si="9"/>
        <v/>
      </c>
      <c r="N30" s="7" t="str">
        <f t="shared" ca="1" si="10"/>
        <v/>
      </c>
      <c r="O30">
        <f t="shared" si="11"/>
        <v>1033.02</v>
      </c>
      <c r="Q30">
        <f t="shared" si="12"/>
        <v>29</v>
      </c>
    </row>
    <row r="31" spans="1:17" x14ac:dyDescent="0.3">
      <c r="A31" s="13" t="str">
        <f ca="1">N31&amp;"-"&amp;COUNTIF($N$2:N31,N31)</f>
        <v>-30</v>
      </c>
      <c r="B31" t="str">
        <f t="shared" ca="1" si="0"/>
        <v/>
      </c>
      <c r="C31" s="1">
        <v>35107</v>
      </c>
      <c r="D31">
        <v>1018.51</v>
      </c>
      <c r="E31">
        <f t="shared" si="1"/>
        <v>-14.509999999999991</v>
      </c>
      <c r="F31" t="str">
        <f t="shared" si="2"/>
        <v/>
      </c>
      <c r="G31">
        <f t="shared" si="3"/>
        <v>-14.509999999999991</v>
      </c>
      <c r="H31">
        <f t="shared" ca="1" si="13"/>
        <v>26.163333333333338</v>
      </c>
      <c r="I31">
        <f t="shared" ca="1" si="14"/>
        <v>12.253999999999996</v>
      </c>
      <c r="J31" s="3">
        <f t="shared" ca="1" si="6"/>
        <v>2.1350851422664721</v>
      </c>
      <c r="K31" s="5">
        <f t="shared" ca="1" si="7"/>
        <v>68.102939645299017</v>
      </c>
      <c r="L31" t="str">
        <f t="shared" ca="1" si="8"/>
        <v/>
      </c>
      <c r="M31" t="str">
        <f t="shared" ca="1" si="9"/>
        <v/>
      </c>
      <c r="N31" s="7" t="str">
        <f t="shared" ca="1" si="10"/>
        <v/>
      </c>
      <c r="O31">
        <f t="shared" si="11"/>
        <v>1018.51</v>
      </c>
      <c r="Q31">
        <f t="shared" si="12"/>
        <v>30</v>
      </c>
    </row>
    <row r="32" spans="1:17" x14ac:dyDescent="0.3">
      <c r="A32" s="13" t="str">
        <f ca="1">N32&amp;"-"&amp;COUNTIF($N$2:N32,N32)</f>
        <v>-31</v>
      </c>
      <c r="B32" t="str">
        <f t="shared" ca="1" si="0"/>
        <v/>
      </c>
      <c r="C32" s="1">
        <v>35108</v>
      </c>
      <c r="D32">
        <v>1027.3599999999999</v>
      </c>
      <c r="E32">
        <f t="shared" si="1"/>
        <v>8.8499999999999091</v>
      </c>
      <c r="F32">
        <f t="shared" si="2"/>
        <v>8.8499999999999091</v>
      </c>
      <c r="G32" t="str">
        <f t="shared" si="3"/>
        <v/>
      </c>
      <c r="H32">
        <f t="shared" ca="1" si="13"/>
        <v>24.431999999999995</v>
      </c>
      <c r="I32">
        <f t="shared" ca="1" si="14"/>
        <v>12.465000000000003</v>
      </c>
      <c r="J32" s="3">
        <f t="shared" ca="1" si="6"/>
        <v>1.9600481347773757</v>
      </c>
      <c r="K32" s="5">
        <f t="shared" ca="1" si="7"/>
        <v>66.216765590698415</v>
      </c>
      <c r="L32" t="str">
        <f t="shared" ca="1" si="8"/>
        <v/>
      </c>
      <c r="M32" t="str">
        <f t="shared" ca="1" si="9"/>
        <v/>
      </c>
      <c r="N32" s="7" t="str">
        <f t="shared" ca="1" si="10"/>
        <v/>
      </c>
      <c r="O32">
        <f t="shared" si="11"/>
        <v>1027.3599999999999</v>
      </c>
      <c r="Q32">
        <f t="shared" si="12"/>
        <v>31</v>
      </c>
    </row>
    <row r="33" spans="1:17" x14ac:dyDescent="0.3">
      <c r="A33" s="13" t="str">
        <f ca="1">N33&amp;"-"&amp;COUNTIF($N$2:N33,N33)</f>
        <v>-32</v>
      </c>
      <c r="B33" t="str">
        <f t="shared" ca="1" si="0"/>
        <v/>
      </c>
      <c r="C33" s="1">
        <v>35109</v>
      </c>
      <c r="D33">
        <v>1051.99</v>
      </c>
      <c r="E33">
        <f t="shared" si="1"/>
        <v>24.630000000000109</v>
      </c>
      <c r="F33">
        <f t="shared" si="2"/>
        <v>24.630000000000109</v>
      </c>
      <c r="G33" t="str">
        <f t="shared" si="3"/>
        <v/>
      </c>
      <c r="H33">
        <f t="shared" ca="1" si="13"/>
        <v>24.450000000000003</v>
      </c>
      <c r="I33">
        <f t="shared" ca="1" si="14"/>
        <v>11.883333333333363</v>
      </c>
      <c r="J33" s="3">
        <f t="shared" ca="1" si="6"/>
        <v>2.0575035063113556</v>
      </c>
      <c r="K33" s="5">
        <f t="shared" ca="1" si="7"/>
        <v>67.293577981651325</v>
      </c>
      <c r="L33" t="str">
        <f t="shared" ca="1" si="8"/>
        <v/>
      </c>
      <c r="M33" t="str">
        <f t="shared" ca="1" si="9"/>
        <v/>
      </c>
      <c r="N33" s="7" t="str">
        <f t="shared" ca="1" si="10"/>
        <v/>
      </c>
      <c r="O33">
        <f t="shared" si="11"/>
        <v>1051.99</v>
      </c>
      <c r="Q33">
        <f t="shared" si="12"/>
        <v>32</v>
      </c>
    </row>
    <row r="34" spans="1:17" x14ac:dyDescent="0.3">
      <c r="A34" s="13" t="str">
        <f ca="1">N34&amp;"-"&amp;COUNTIF($N$2:N34,N34)</f>
        <v>-33</v>
      </c>
      <c r="B34" t="str">
        <f t="shared" ca="1" si="0"/>
        <v/>
      </c>
      <c r="C34" s="1">
        <v>35110</v>
      </c>
      <c r="D34">
        <v>1046.24</v>
      </c>
      <c r="E34">
        <f t="shared" si="1"/>
        <v>-5.75</v>
      </c>
      <c r="F34" t="str">
        <f t="shared" si="2"/>
        <v/>
      </c>
      <c r="G34">
        <f t="shared" si="3"/>
        <v>-5.75</v>
      </c>
      <c r="H34">
        <f t="shared" ca="1" si="13"/>
        <v>24.450000000000003</v>
      </c>
      <c r="I34">
        <f t="shared" ca="1" si="14"/>
        <v>12.543333333333331</v>
      </c>
      <c r="J34" s="3">
        <f t="shared" ca="1" si="6"/>
        <v>1.9492426255647095</v>
      </c>
      <c r="K34" s="5">
        <f t="shared" ca="1" si="7"/>
        <v>66.092989727878901</v>
      </c>
      <c r="L34" t="str">
        <f t="shared" ca="1" si="8"/>
        <v/>
      </c>
      <c r="M34" t="str">
        <f t="shared" ca="1" si="9"/>
        <v/>
      </c>
      <c r="N34" s="7" t="str">
        <f t="shared" ca="1" si="10"/>
        <v/>
      </c>
      <c r="O34">
        <f t="shared" si="11"/>
        <v>1046.24</v>
      </c>
      <c r="Q34">
        <f t="shared" si="12"/>
        <v>33</v>
      </c>
    </row>
    <row r="35" spans="1:17" x14ac:dyDescent="0.3">
      <c r="A35" s="13" t="str">
        <f ca="1">N35&amp;"-"&amp;COUNTIF($N$2:N35,N35)</f>
        <v>-34</v>
      </c>
      <c r="B35" t="str">
        <f t="shared" ca="1" si="0"/>
        <v/>
      </c>
      <c r="C35" s="1">
        <v>35111</v>
      </c>
      <c r="D35">
        <v>1023.08</v>
      </c>
      <c r="E35">
        <f t="shared" si="1"/>
        <v>-23.159999999999968</v>
      </c>
      <c r="F35" t="str">
        <f t="shared" si="2"/>
        <v/>
      </c>
      <c r="G35">
        <f t="shared" si="3"/>
        <v>-23.159999999999968</v>
      </c>
      <c r="H35">
        <f t="shared" ca="1" si="13"/>
        <v>25.298999999999999</v>
      </c>
      <c r="I35">
        <f t="shared" ca="1" si="14"/>
        <v>15.197499999999991</v>
      </c>
      <c r="J35" s="3">
        <f t="shared" ca="1" si="6"/>
        <v>1.6646816910676108</v>
      </c>
      <c r="K35" s="5">
        <f t="shared" ca="1" si="7"/>
        <v>62.472065487140881</v>
      </c>
      <c r="L35" t="str">
        <f t="shared" ca="1" si="8"/>
        <v/>
      </c>
      <c r="M35" t="str">
        <f t="shared" ca="1" si="9"/>
        <v/>
      </c>
      <c r="N35" s="7" t="str">
        <f t="shared" ca="1" si="10"/>
        <v/>
      </c>
      <c r="O35">
        <f t="shared" si="11"/>
        <v>1023.08</v>
      </c>
      <c r="Q35">
        <f t="shared" si="12"/>
        <v>34</v>
      </c>
    </row>
    <row r="36" spans="1:17" x14ac:dyDescent="0.3">
      <c r="A36" s="13" t="str">
        <f ca="1">N36&amp;"-"&amp;COUNTIF($N$2:N36,N36)</f>
        <v>-35</v>
      </c>
      <c r="B36" t="str">
        <f t="shared" ca="1" si="0"/>
        <v/>
      </c>
      <c r="C36" s="1">
        <v>35114</v>
      </c>
      <c r="D36">
        <v>1021.38</v>
      </c>
      <c r="E36">
        <f t="shared" si="1"/>
        <v>-1.7000000000000455</v>
      </c>
      <c r="F36" t="str">
        <f t="shared" si="2"/>
        <v/>
      </c>
      <c r="G36">
        <f t="shared" si="3"/>
        <v>-1.7000000000000455</v>
      </c>
      <c r="H36">
        <f t="shared" ca="1" si="13"/>
        <v>26.36666666666666</v>
      </c>
      <c r="I36">
        <f t="shared" ca="1" si="14"/>
        <v>12.498000000000001</v>
      </c>
      <c r="J36" s="3">
        <f t="shared" ca="1" si="6"/>
        <v>2.1096708806742406</v>
      </c>
      <c r="K36" s="5">
        <f t="shared" ca="1" si="7"/>
        <v>67.842256033758161</v>
      </c>
      <c r="L36" t="str">
        <f t="shared" ca="1" si="8"/>
        <v/>
      </c>
      <c r="M36" t="str">
        <f t="shared" ca="1" si="9"/>
        <v/>
      </c>
      <c r="N36" s="7" t="str">
        <f t="shared" ca="1" si="10"/>
        <v/>
      </c>
      <c r="O36">
        <f t="shared" si="11"/>
        <v>1021.38</v>
      </c>
      <c r="Q36">
        <f t="shared" si="12"/>
        <v>35</v>
      </c>
    </row>
    <row r="37" spans="1:17" x14ac:dyDescent="0.3">
      <c r="A37" s="13" t="str">
        <f ca="1">N37&amp;"-"&amp;COUNTIF($N$2:N37,N37)</f>
        <v>-36</v>
      </c>
      <c r="B37" t="str">
        <f t="shared" ca="1" si="0"/>
        <v/>
      </c>
      <c r="C37" s="1">
        <v>35115</v>
      </c>
      <c r="D37">
        <v>1000.13</v>
      </c>
      <c r="E37">
        <f t="shared" si="1"/>
        <v>-21.25</v>
      </c>
      <c r="F37" t="str">
        <f t="shared" si="2"/>
        <v/>
      </c>
      <c r="G37">
        <f t="shared" si="3"/>
        <v>-21.25</v>
      </c>
      <c r="H37">
        <f t="shared" ca="1" si="13"/>
        <v>29.431250000000006</v>
      </c>
      <c r="I37">
        <f t="shared" ca="1" si="14"/>
        <v>13.956666666666669</v>
      </c>
      <c r="J37" s="3">
        <f t="shared" ca="1" si="6"/>
        <v>2.1087592548363983</v>
      </c>
      <c r="K37" s="5">
        <f t="shared" ca="1" si="7"/>
        <v>67.83282595960857</v>
      </c>
      <c r="L37" t="str">
        <f t="shared" ca="1" si="8"/>
        <v/>
      </c>
      <c r="M37" t="str">
        <f t="shared" ca="1" si="9"/>
        <v/>
      </c>
      <c r="N37" s="7" t="str">
        <f t="shared" ca="1" si="10"/>
        <v/>
      </c>
      <c r="O37">
        <f t="shared" si="11"/>
        <v>1000.13</v>
      </c>
      <c r="Q37">
        <f t="shared" si="12"/>
        <v>36</v>
      </c>
    </row>
    <row r="38" spans="1:17" x14ac:dyDescent="0.3">
      <c r="A38" s="13" t="str">
        <f ca="1">N38&amp;"-"&amp;COUNTIF($N$2:N38,N38)</f>
        <v>-37</v>
      </c>
      <c r="B38" t="str">
        <f t="shared" ca="1" si="0"/>
        <v/>
      </c>
      <c r="C38" s="1">
        <v>35117</v>
      </c>
      <c r="D38">
        <v>1024.9100000000001</v>
      </c>
      <c r="E38">
        <f t="shared" si="1"/>
        <v>24.780000000000086</v>
      </c>
      <c r="F38">
        <f t="shared" si="2"/>
        <v>24.780000000000086</v>
      </c>
      <c r="G38" t="str">
        <f t="shared" si="3"/>
        <v/>
      </c>
      <c r="H38">
        <f t="shared" ca="1" si="13"/>
        <v>29.888750000000016</v>
      </c>
      <c r="I38">
        <f t="shared" ca="1" si="14"/>
        <v>13.956666666666669</v>
      </c>
      <c r="J38" s="3">
        <f t="shared" ca="1" si="6"/>
        <v>2.1415392882732274</v>
      </c>
      <c r="K38" s="5">
        <f t="shared" ca="1" si="7"/>
        <v>68.168470668732013</v>
      </c>
      <c r="L38" t="str">
        <f t="shared" ca="1" si="8"/>
        <v/>
      </c>
      <c r="M38" t="str">
        <f t="shared" ca="1" si="9"/>
        <v/>
      </c>
      <c r="N38" s="7" t="str">
        <f t="shared" ca="1" si="10"/>
        <v/>
      </c>
      <c r="O38">
        <f t="shared" si="11"/>
        <v>1024.9100000000001</v>
      </c>
      <c r="Q38">
        <f t="shared" si="12"/>
        <v>37</v>
      </c>
    </row>
    <row r="39" spans="1:17" x14ac:dyDescent="0.3">
      <c r="A39" s="13" t="str">
        <f ca="1">N39&amp;"-"&amp;COUNTIF($N$2:N39,N39)</f>
        <v>-38</v>
      </c>
      <c r="B39" t="str">
        <f t="shared" ca="1" si="0"/>
        <v/>
      </c>
      <c r="C39" s="1">
        <v>35118</v>
      </c>
      <c r="D39">
        <v>1028.8399999999999</v>
      </c>
      <c r="E39">
        <f t="shared" si="1"/>
        <v>3.9299999999998363</v>
      </c>
      <c r="F39">
        <f t="shared" si="2"/>
        <v>3.9299999999998363</v>
      </c>
      <c r="G39" t="str">
        <f t="shared" si="3"/>
        <v/>
      </c>
      <c r="H39">
        <f t="shared" ca="1" si="13"/>
        <v>24.283749999999998</v>
      </c>
      <c r="I39">
        <f t="shared" ca="1" si="14"/>
        <v>13.956666666666669</v>
      </c>
      <c r="J39" s="3">
        <f t="shared" ca="1" si="6"/>
        <v>1.7399390972056361</v>
      </c>
      <c r="K39" s="5">
        <f t="shared" ca="1" si="7"/>
        <v>63.50283840177822</v>
      </c>
      <c r="L39" t="str">
        <f t="shared" ca="1" si="8"/>
        <v/>
      </c>
      <c r="M39" t="str">
        <f t="shared" ca="1" si="9"/>
        <v/>
      </c>
      <c r="N39" s="7" t="str">
        <f t="shared" ca="1" si="10"/>
        <v/>
      </c>
      <c r="O39">
        <f t="shared" si="11"/>
        <v>1028.8399999999999</v>
      </c>
      <c r="Q39">
        <f t="shared" si="12"/>
        <v>38</v>
      </c>
    </row>
    <row r="40" spans="1:17" x14ac:dyDescent="0.3">
      <c r="A40" s="13" t="str">
        <f ca="1">N40&amp;"-"&amp;COUNTIF($N$2:N40,N40)</f>
        <v>-39</v>
      </c>
      <c r="B40" t="str">
        <f t="shared" ca="1" si="0"/>
        <v/>
      </c>
      <c r="C40" s="1">
        <v>35121</v>
      </c>
      <c r="D40">
        <v>1034.73</v>
      </c>
      <c r="E40">
        <f t="shared" si="1"/>
        <v>5.8900000000001</v>
      </c>
      <c r="F40">
        <f t="shared" si="2"/>
        <v>5.8900000000001</v>
      </c>
      <c r="G40" t="str">
        <f t="shared" si="3"/>
        <v/>
      </c>
      <c r="H40">
        <f t="shared" ca="1" si="13"/>
        <v>21.923749999999998</v>
      </c>
      <c r="I40">
        <f t="shared" ca="1" si="14"/>
        <v>13.956666666666669</v>
      </c>
      <c r="J40" s="3">
        <f t="shared" ca="1" si="6"/>
        <v>1.5708442799140192</v>
      </c>
      <c r="K40" s="5">
        <f t="shared" ca="1" si="7"/>
        <v>61.102272595310808</v>
      </c>
      <c r="L40" t="str">
        <f t="shared" ca="1" si="8"/>
        <v/>
      </c>
      <c r="M40" t="str">
        <f t="shared" ca="1" si="9"/>
        <v/>
      </c>
      <c r="N40" s="7" t="str">
        <f t="shared" ca="1" si="10"/>
        <v/>
      </c>
      <c r="O40">
        <f t="shared" si="11"/>
        <v>1034.73</v>
      </c>
      <c r="Q40">
        <f t="shared" si="12"/>
        <v>39</v>
      </c>
    </row>
    <row r="41" spans="1:17" x14ac:dyDescent="0.3">
      <c r="A41" s="13" t="str">
        <f ca="1">N41&amp;"-"&amp;COUNTIF($N$2:N41,N41)</f>
        <v>-40</v>
      </c>
      <c r="B41" t="str">
        <f t="shared" ca="1" si="0"/>
        <v/>
      </c>
      <c r="C41" s="1">
        <v>35122</v>
      </c>
      <c r="D41">
        <v>1027.45</v>
      </c>
      <c r="E41">
        <f t="shared" si="1"/>
        <v>-7.2799999999999727</v>
      </c>
      <c r="F41" t="str">
        <f t="shared" si="2"/>
        <v/>
      </c>
      <c r="G41">
        <f t="shared" si="3"/>
        <v>-7.2799999999999727</v>
      </c>
      <c r="H41">
        <f t="shared" ca="1" si="13"/>
        <v>21.923749999999998</v>
      </c>
      <c r="I41">
        <f t="shared" ca="1" si="14"/>
        <v>12.274999999999997</v>
      </c>
      <c r="J41" s="3">
        <f t="shared" ca="1" si="6"/>
        <v>1.7860488798370675</v>
      </c>
      <c r="K41" s="5">
        <f t="shared" ca="1" si="7"/>
        <v>64.106875251288415</v>
      </c>
      <c r="L41" t="str">
        <f t="shared" ca="1" si="8"/>
        <v/>
      </c>
      <c r="M41" t="str">
        <f t="shared" ca="1" si="9"/>
        <v/>
      </c>
      <c r="N41" s="7" t="str">
        <f t="shared" ca="1" si="10"/>
        <v/>
      </c>
      <c r="O41">
        <f t="shared" si="11"/>
        <v>1027.45</v>
      </c>
      <c r="Q41">
        <f t="shared" si="12"/>
        <v>40</v>
      </c>
    </row>
    <row r="42" spans="1:17" x14ac:dyDescent="0.3">
      <c r="A42" s="13" t="str">
        <f ca="1">N42&amp;"-"&amp;COUNTIF($N$2:N42,N42)</f>
        <v>-41</v>
      </c>
      <c r="B42" t="str">
        <f t="shared" ca="1" si="0"/>
        <v/>
      </c>
      <c r="C42" s="1">
        <v>35123</v>
      </c>
      <c r="D42">
        <v>1027.3900000000001</v>
      </c>
      <c r="E42">
        <f t="shared" si="1"/>
        <v>-5.999999999994543E-2</v>
      </c>
      <c r="F42" t="str">
        <f t="shared" si="2"/>
        <v/>
      </c>
      <c r="G42">
        <f t="shared" si="3"/>
        <v>-5.999999999994543E-2</v>
      </c>
      <c r="H42">
        <f t="shared" ca="1" si="13"/>
        <v>24.15428571428572</v>
      </c>
      <c r="I42">
        <f t="shared" ca="1" si="14"/>
        <v>10.529999999999989</v>
      </c>
      <c r="J42" s="3">
        <f t="shared" ca="1" si="6"/>
        <v>2.293854293854297</v>
      </c>
      <c r="K42" s="5">
        <f t="shared" ca="1" si="7"/>
        <v>69.640430001235671</v>
      </c>
      <c r="L42" t="str">
        <f t="shared" ca="1" si="8"/>
        <v/>
      </c>
      <c r="M42" t="str">
        <f t="shared" ca="1" si="9"/>
        <v/>
      </c>
      <c r="N42" s="7" t="str">
        <f t="shared" ca="1" si="10"/>
        <v/>
      </c>
      <c r="O42">
        <f t="shared" si="11"/>
        <v>1027.3900000000001</v>
      </c>
      <c r="Q42">
        <f t="shared" si="12"/>
        <v>41</v>
      </c>
    </row>
    <row r="43" spans="1:17" x14ac:dyDescent="0.3">
      <c r="A43" s="13" t="str">
        <f ca="1">N43&amp;"-"&amp;COUNTIF($N$2:N43,N43)</f>
        <v>-42</v>
      </c>
      <c r="B43" t="str">
        <f t="shared" ca="1" si="0"/>
        <v/>
      </c>
      <c r="C43" s="1">
        <v>35124</v>
      </c>
      <c r="D43">
        <v>992.51</v>
      </c>
      <c r="E43">
        <f t="shared" si="1"/>
        <v>-34.880000000000109</v>
      </c>
      <c r="F43" t="str">
        <f t="shared" si="2"/>
        <v/>
      </c>
      <c r="G43">
        <f t="shared" si="3"/>
        <v>-34.880000000000109</v>
      </c>
      <c r="H43">
        <f t="shared" ca="1" si="13"/>
        <v>20.138333333333339</v>
      </c>
      <c r="I43">
        <f t="shared" ca="1" si="14"/>
        <v>13.573750000000004</v>
      </c>
      <c r="J43" s="3">
        <f t="shared" ca="1" si="6"/>
        <v>1.4836234152929981</v>
      </c>
      <c r="K43" s="5">
        <f t="shared" ca="1" si="7"/>
        <v>59.73624689465943</v>
      </c>
      <c r="L43" t="str">
        <f t="shared" ca="1" si="8"/>
        <v/>
      </c>
      <c r="M43" t="str">
        <f t="shared" ca="1" si="9"/>
        <v/>
      </c>
      <c r="N43" s="7" t="str">
        <f t="shared" ca="1" si="10"/>
        <v/>
      </c>
      <c r="O43">
        <f t="shared" si="11"/>
        <v>992.51</v>
      </c>
      <c r="Q43">
        <f t="shared" si="12"/>
        <v>42</v>
      </c>
    </row>
    <row r="44" spans="1:17" x14ac:dyDescent="0.3">
      <c r="A44" s="13" t="str">
        <f ca="1">N44&amp;"-"&amp;COUNTIF($N$2:N44,N44)</f>
        <v>-43</v>
      </c>
      <c r="B44" t="str">
        <f t="shared" ca="1" si="0"/>
        <v/>
      </c>
      <c r="C44" s="1">
        <v>35125</v>
      </c>
      <c r="D44">
        <v>999.47</v>
      </c>
      <c r="E44">
        <f t="shared" si="1"/>
        <v>6.9600000000000364</v>
      </c>
      <c r="F44">
        <f t="shared" si="2"/>
        <v>6.9600000000000364</v>
      </c>
      <c r="G44" t="str">
        <f t="shared" si="3"/>
        <v/>
      </c>
      <c r="H44">
        <f t="shared" ca="1" si="13"/>
        <v>12.50666666666668</v>
      </c>
      <c r="I44">
        <f t="shared" ca="1" si="14"/>
        <v>13.573750000000004</v>
      </c>
      <c r="J44" s="3">
        <f t="shared" ca="1" si="6"/>
        <v>0.92138625410565811</v>
      </c>
      <c r="K44" s="5">
        <f t="shared" ca="1" si="7"/>
        <v>47.954244084801836</v>
      </c>
      <c r="L44" t="str">
        <f t="shared" ca="1" si="8"/>
        <v/>
      </c>
      <c r="M44" t="str">
        <f t="shared" ca="1" si="9"/>
        <v/>
      </c>
      <c r="N44" s="7" t="str">
        <f t="shared" ca="1" si="10"/>
        <v/>
      </c>
      <c r="O44">
        <f t="shared" si="11"/>
        <v>999.47</v>
      </c>
      <c r="Q44">
        <f t="shared" si="12"/>
        <v>43</v>
      </c>
    </row>
    <row r="45" spans="1:17" x14ac:dyDescent="0.3">
      <c r="A45" s="13" t="str">
        <f ca="1">N45&amp;"-"&amp;COUNTIF($N$2:N45,N45)</f>
        <v>-44</v>
      </c>
      <c r="B45" t="str">
        <f t="shared" ca="1" si="0"/>
        <v/>
      </c>
      <c r="C45" s="1">
        <v>35128</v>
      </c>
      <c r="D45">
        <v>998.84</v>
      </c>
      <c r="E45">
        <f t="shared" si="1"/>
        <v>-0.62999999999999545</v>
      </c>
      <c r="F45" t="str">
        <f t="shared" si="2"/>
        <v/>
      </c>
      <c r="G45">
        <f t="shared" si="3"/>
        <v>-0.62999999999999545</v>
      </c>
      <c r="H45">
        <f t="shared" ca="1" si="13"/>
        <v>12.50666666666668</v>
      </c>
      <c r="I45">
        <f t="shared" ca="1" si="14"/>
        <v>11.838750000000005</v>
      </c>
      <c r="J45" s="3">
        <f t="shared" ca="1" si="6"/>
        <v>1.0564178369056425</v>
      </c>
      <c r="K45" s="5">
        <f t="shared" ca="1" si="7"/>
        <v>51.371750329459701</v>
      </c>
      <c r="L45" t="str">
        <f t="shared" ca="1" si="8"/>
        <v/>
      </c>
      <c r="M45" t="str">
        <f t="shared" ca="1" si="9"/>
        <v/>
      </c>
      <c r="N45" s="7" t="str">
        <f t="shared" ca="1" si="10"/>
        <v/>
      </c>
      <c r="O45">
        <f t="shared" si="11"/>
        <v>998.84</v>
      </c>
      <c r="Q45">
        <f t="shared" si="12"/>
        <v>44</v>
      </c>
    </row>
    <row r="46" spans="1:17" x14ac:dyDescent="0.3">
      <c r="A46" s="13" t="str">
        <f ca="1">N46&amp;"-"&amp;COUNTIF($N$2:N46,N46)</f>
        <v>-45</v>
      </c>
      <c r="B46" t="str">
        <f t="shared" ca="1" si="0"/>
        <v/>
      </c>
      <c r="C46" s="1">
        <v>35130</v>
      </c>
      <c r="D46">
        <v>1002.91</v>
      </c>
      <c r="E46">
        <f t="shared" si="1"/>
        <v>4.0699999999999363</v>
      </c>
      <c r="F46">
        <f t="shared" si="2"/>
        <v>4.0699999999999363</v>
      </c>
      <c r="G46" t="str">
        <f t="shared" si="3"/>
        <v/>
      </c>
      <c r="H46">
        <f t="shared" ca="1" si="13"/>
        <v>11.710000000000017</v>
      </c>
      <c r="I46">
        <f t="shared" ca="1" si="14"/>
        <v>11.838750000000005</v>
      </c>
      <c r="J46" s="3">
        <f t="shared" ca="1" si="6"/>
        <v>0.9891246964417707</v>
      </c>
      <c r="K46" s="5">
        <f t="shared" ca="1" si="7"/>
        <v>49.726630925208376</v>
      </c>
      <c r="L46" t="str">
        <f t="shared" ca="1" si="8"/>
        <v/>
      </c>
      <c r="M46" t="str">
        <f t="shared" ca="1" si="9"/>
        <v/>
      </c>
      <c r="N46" s="7" t="str">
        <f t="shared" ca="1" si="10"/>
        <v/>
      </c>
      <c r="O46">
        <f t="shared" si="11"/>
        <v>1002.91</v>
      </c>
      <c r="Q46">
        <f t="shared" si="12"/>
        <v>45</v>
      </c>
    </row>
    <row r="47" spans="1:17" x14ac:dyDescent="0.3">
      <c r="A47" s="13" t="str">
        <f ca="1">N47&amp;"-"&amp;COUNTIF($N$2:N47,N47)</f>
        <v>-46</v>
      </c>
      <c r="B47" t="str">
        <f t="shared" ca="1" si="0"/>
        <v/>
      </c>
      <c r="C47" s="1">
        <v>35131</v>
      </c>
      <c r="D47">
        <v>998.45</v>
      </c>
      <c r="E47">
        <f t="shared" si="1"/>
        <v>-4.4599999999999227</v>
      </c>
      <c r="F47" t="str">
        <f t="shared" si="2"/>
        <v/>
      </c>
      <c r="G47">
        <f t="shared" si="3"/>
        <v>-4.4599999999999227</v>
      </c>
      <c r="H47">
        <f t="shared" ca="1" si="13"/>
        <v>9.1259999999999994</v>
      </c>
      <c r="I47">
        <f t="shared" ca="1" si="14"/>
        <v>11.018888888888885</v>
      </c>
      <c r="J47" s="3">
        <f t="shared" ca="1" si="6"/>
        <v>0.82821417767470029</v>
      </c>
      <c r="K47" s="5">
        <f t="shared" ca="1" si="7"/>
        <v>45.301813528659054</v>
      </c>
      <c r="L47" t="str">
        <f t="shared" ca="1" si="8"/>
        <v/>
      </c>
      <c r="M47" t="str">
        <f t="shared" ca="1" si="9"/>
        <v/>
      </c>
      <c r="N47" s="7" t="str">
        <f t="shared" ca="1" si="10"/>
        <v/>
      </c>
      <c r="O47">
        <f t="shared" si="11"/>
        <v>998.45</v>
      </c>
      <c r="Q47">
        <f t="shared" si="12"/>
        <v>46</v>
      </c>
    </row>
    <row r="48" spans="1:17" x14ac:dyDescent="0.3">
      <c r="A48" s="13" t="str">
        <f ca="1">N48&amp;"-"&amp;COUNTIF($N$2:N48,N48)</f>
        <v>-47</v>
      </c>
      <c r="B48" t="str">
        <f t="shared" ca="1" si="0"/>
        <v/>
      </c>
      <c r="C48" s="1">
        <v>35132</v>
      </c>
      <c r="D48">
        <v>988.62</v>
      </c>
      <c r="E48">
        <f t="shared" si="1"/>
        <v>-9.8300000000000409</v>
      </c>
      <c r="F48" t="str">
        <f t="shared" si="2"/>
        <v/>
      </c>
      <c r="G48">
        <f t="shared" si="3"/>
        <v>-9.8300000000000409</v>
      </c>
      <c r="H48">
        <f t="shared" ca="1" si="13"/>
        <v>9.1259999999999994</v>
      </c>
      <c r="I48">
        <f t="shared" ca="1" si="14"/>
        <v>11.472222222222221</v>
      </c>
      <c r="J48" s="3">
        <f t="shared" ca="1" si="6"/>
        <v>0.79548668280871671</v>
      </c>
      <c r="K48" s="5">
        <f t="shared" ca="1" si="7"/>
        <v>44.3047943727614</v>
      </c>
      <c r="L48" t="str">
        <f t="shared" ca="1" si="8"/>
        <v/>
      </c>
      <c r="M48" t="str">
        <f t="shared" ca="1" si="9"/>
        <v/>
      </c>
      <c r="N48" s="7" t="str">
        <f t="shared" ca="1" si="10"/>
        <v/>
      </c>
      <c r="O48">
        <f t="shared" si="11"/>
        <v>988.62</v>
      </c>
      <c r="Q48">
        <f t="shared" si="12"/>
        <v>47</v>
      </c>
    </row>
    <row r="49" spans="1:17" x14ac:dyDescent="0.3">
      <c r="A49" s="13" t="str">
        <f ca="1">N49&amp;"-"&amp;COUNTIF($N$2:N49,N49)</f>
        <v>-48</v>
      </c>
      <c r="B49" t="str">
        <f t="shared" ca="1" si="0"/>
        <v/>
      </c>
      <c r="C49" s="1">
        <v>35135</v>
      </c>
      <c r="D49">
        <v>975.26</v>
      </c>
      <c r="E49">
        <f t="shared" si="1"/>
        <v>-13.360000000000014</v>
      </c>
      <c r="F49" t="str">
        <f t="shared" si="2"/>
        <v/>
      </c>
      <c r="G49">
        <f t="shared" si="3"/>
        <v>-13.360000000000014</v>
      </c>
      <c r="H49">
        <f t="shared" ca="1" si="13"/>
        <v>9.1259999999999994</v>
      </c>
      <c r="I49">
        <f t="shared" ca="1" si="14"/>
        <v>10.383333333333338</v>
      </c>
      <c r="J49" s="3">
        <f t="shared" ca="1" si="6"/>
        <v>0.87890850722311353</v>
      </c>
      <c r="K49" s="5">
        <f t="shared" ca="1" si="7"/>
        <v>46.777610716238371</v>
      </c>
      <c r="L49" t="str">
        <f t="shared" ca="1" si="8"/>
        <v/>
      </c>
      <c r="M49" t="str">
        <f t="shared" ca="1" si="9"/>
        <v/>
      </c>
      <c r="N49" s="7" t="str">
        <f t="shared" ca="1" si="10"/>
        <v/>
      </c>
      <c r="O49">
        <f t="shared" si="11"/>
        <v>975.26</v>
      </c>
      <c r="Q49">
        <f t="shared" si="12"/>
        <v>48</v>
      </c>
    </row>
    <row r="50" spans="1:17" x14ac:dyDescent="0.3">
      <c r="A50" s="13" t="str">
        <f ca="1">N50&amp;"-"&amp;COUNTIF($N$2:N50,N50)</f>
        <v>-49</v>
      </c>
      <c r="B50" t="str">
        <f t="shared" ca="1" si="0"/>
        <v/>
      </c>
      <c r="C50" s="1">
        <v>35136</v>
      </c>
      <c r="D50">
        <v>976.22</v>
      </c>
      <c r="E50">
        <f t="shared" si="1"/>
        <v>0.96000000000003638</v>
      </c>
      <c r="F50">
        <f t="shared" si="2"/>
        <v>0.96000000000003638</v>
      </c>
      <c r="G50" t="str">
        <f t="shared" si="3"/>
        <v/>
      </c>
      <c r="H50">
        <f t="shared" ca="1" si="13"/>
        <v>7.765000000000005</v>
      </c>
      <c r="I50">
        <f t="shared" ca="1" si="14"/>
        <v>11.46875</v>
      </c>
      <c r="J50" s="3">
        <f t="shared" ca="1" si="6"/>
        <v>0.67705722070844732</v>
      </c>
      <c r="K50" s="5">
        <f t="shared" ca="1" si="7"/>
        <v>40.371742379931128</v>
      </c>
      <c r="L50" t="str">
        <f t="shared" ca="1" si="8"/>
        <v/>
      </c>
      <c r="M50" t="str">
        <f t="shared" ca="1" si="9"/>
        <v/>
      </c>
      <c r="N50" s="7" t="str">
        <f t="shared" ca="1" si="10"/>
        <v/>
      </c>
      <c r="O50">
        <f t="shared" si="11"/>
        <v>976.22</v>
      </c>
      <c r="Q50">
        <f t="shared" si="12"/>
        <v>49</v>
      </c>
    </row>
    <row r="51" spans="1:17" x14ac:dyDescent="0.3">
      <c r="A51" s="13" t="str">
        <f ca="1">N51&amp;"-"&amp;COUNTIF($N$2:N51,N51)</f>
        <v>-50</v>
      </c>
      <c r="B51" t="str">
        <f t="shared" ca="1" si="0"/>
        <v/>
      </c>
      <c r="C51" s="1">
        <v>35137</v>
      </c>
      <c r="D51">
        <v>992.14</v>
      </c>
      <c r="E51">
        <f t="shared" si="1"/>
        <v>15.919999999999959</v>
      </c>
      <c r="F51">
        <f t="shared" si="2"/>
        <v>15.919999999999959</v>
      </c>
      <c r="G51" t="str">
        <f t="shared" si="3"/>
        <v/>
      </c>
      <c r="H51">
        <f t="shared" ca="1" si="13"/>
        <v>8.9299999999999979</v>
      </c>
      <c r="I51">
        <f t="shared" ca="1" si="14"/>
        <v>10.071428571428571</v>
      </c>
      <c r="J51" s="3">
        <f t="shared" ca="1" si="6"/>
        <v>0.88666666666666649</v>
      </c>
      <c r="K51" s="5">
        <f t="shared" ca="1" si="7"/>
        <v>46.996466431095399</v>
      </c>
      <c r="L51" t="str">
        <f t="shared" ca="1" si="8"/>
        <v/>
      </c>
      <c r="M51" t="str">
        <f t="shared" ca="1" si="9"/>
        <v/>
      </c>
      <c r="N51" s="7" t="str">
        <f t="shared" ca="1" si="10"/>
        <v/>
      </c>
      <c r="O51">
        <f t="shared" si="11"/>
        <v>992.14</v>
      </c>
      <c r="Q51">
        <f t="shared" si="12"/>
        <v>50</v>
      </c>
    </row>
    <row r="52" spans="1:17" x14ac:dyDescent="0.3">
      <c r="A52" s="13" t="str">
        <f ca="1">N52&amp;"-"&amp;COUNTIF($N$2:N52,N52)</f>
        <v>-51</v>
      </c>
      <c r="B52" t="str">
        <f t="shared" ca="1" si="0"/>
        <v/>
      </c>
      <c r="C52" s="1">
        <v>35138</v>
      </c>
      <c r="D52">
        <v>991.14</v>
      </c>
      <c r="E52">
        <f t="shared" si="1"/>
        <v>-1</v>
      </c>
      <c r="F52" t="str">
        <f t="shared" si="2"/>
        <v/>
      </c>
      <c r="G52">
        <f t="shared" si="3"/>
        <v>-1</v>
      </c>
      <c r="H52">
        <f t="shared" ca="1" si="13"/>
        <v>6.2883333333333171</v>
      </c>
      <c r="I52">
        <f t="shared" ca="1" si="14"/>
        <v>8.9375</v>
      </c>
      <c r="J52" s="3">
        <f t="shared" ca="1" si="6"/>
        <v>0.7035897435897418</v>
      </c>
      <c r="K52" s="5">
        <f t="shared" ca="1" si="7"/>
        <v>41.300421432871701</v>
      </c>
      <c r="L52" t="str">
        <f t="shared" ca="1" si="8"/>
        <v/>
      </c>
      <c r="M52" t="str">
        <f t="shared" ca="1" si="9"/>
        <v/>
      </c>
      <c r="N52" s="7" t="str">
        <f t="shared" ca="1" si="10"/>
        <v/>
      </c>
      <c r="O52">
        <f t="shared" si="11"/>
        <v>991.14</v>
      </c>
      <c r="Q52">
        <f t="shared" si="12"/>
        <v>51</v>
      </c>
    </row>
    <row r="53" spans="1:17" x14ac:dyDescent="0.3">
      <c r="A53" s="13" t="str">
        <f ca="1">N53&amp;"-"&amp;COUNTIF($N$2:N53,N53)</f>
        <v>-52</v>
      </c>
      <c r="B53" t="str">
        <f t="shared" ca="1" si="0"/>
        <v/>
      </c>
      <c r="C53" s="1">
        <v>35139</v>
      </c>
      <c r="D53">
        <v>981.87</v>
      </c>
      <c r="E53">
        <f t="shared" si="1"/>
        <v>-9.2699999999999818</v>
      </c>
      <c r="F53" t="str">
        <f t="shared" si="2"/>
        <v/>
      </c>
      <c r="G53">
        <f t="shared" si="3"/>
        <v>-9.2699999999999818</v>
      </c>
      <c r="H53">
        <f t="shared" ca="1" si="13"/>
        <v>6.760000000000014</v>
      </c>
      <c r="I53">
        <f t="shared" ca="1" si="14"/>
        <v>8.9744444444444422</v>
      </c>
      <c r="J53" s="3">
        <f t="shared" ca="1" si="6"/>
        <v>0.75324996904791552</v>
      </c>
      <c r="K53" s="5">
        <f t="shared" ca="1" si="7"/>
        <v>42.96306757997322</v>
      </c>
      <c r="L53" t="str">
        <f t="shared" ca="1" si="8"/>
        <v/>
      </c>
      <c r="M53" t="str">
        <f t="shared" ca="1" si="9"/>
        <v/>
      </c>
      <c r="N53" s="7" t="str">
        <f t="shared" ca="1" si="10"/>
        <v/>
      </c>
      <c r="O53">
        <f t="shared" si="11"/>
        <v>981.87</v>
      </c>
      <c r="Q53">
        <f t="shared" si="12"/>
        <v>52</v>
      </c>
    </row>
    <row r="54" spans="1:17" x14ac:dyDescent="0.3">
      <c r="A54" s="13" t="str">
        <f ca="1">N54&amp;"-"&amp;COUNTIF($N$2:N54,N54)</f>
        <v>-53</v>
      </c>
      <c r="B54" t="str">
        <f t="shared" ca="1" si="0"/>
        <v/>
      </c>
      <c r="C54" s="1">
        <v>35142</v>
      </c>
      <c r="D54">
        <v>962.09</v>
      </c>
      <c r="E54">
        <f t="shared" si="1"/>
        <v>-19.779999999999973</v>
      </c>
      <c r="F54" t="str">
        <f t="shared" si="2"/>
        <v/>
      </c>
      <c r="G54">
        <f t="shared" si="3"/>
        <v>-19.779999999999973</v>
      </c>
      <c r="H54">
        <f t="shared" ca="1" si="13"/>
        <v>6.977499999999992</v>
      </c>
      <c r="I54">
        <f t="shared" ca="1" si="14"/>
        <v>10.054999999999996</v>
      </c>
      <c r="J54" s="3">
        <f t="shared" ca="1" si="6"/>
        <v>0.69393336648433568</v>
      </c>
      <c r="K54" s="5">
        <f t="shared" ca="1" si="7"/>
        <v>40.965800675179786</v>
      </c>
      <c r="L54" t="str">
        <f t="shared" ca="1" si="8"/>
        <v/>
      </c>
      <c r="M54" t="str">
        <f t="shared" ca="1" si="9"/>
        <v/>
      </c>
      <c r="N54" s="7" t="str">
        <f t="shared" ca="1" si="10"/>
        <v/>
      </c>
      <c r="O54">
        <f t="shared" si="11"/>
        <v>962.09</v>
      </c>
      <c r="Q54">
        <f t="shared" si="12"/>
        <v>53</v>
      </c>
    </row>
    <row r="55" spans="1:17" x14ac:dyDescent="0.3">
      <c r="A55" s="13" t="str">
        <f ca="1">N55&amp;"-"&amp;COUNTIF($N$2:N55,N55)</f>
        <v>-54</v>
      </c>
      <c r="B55" t="str">
        <f t="shared" ca="1" si="0"/>
        <v/>
      </c>
      <c r="C55" s="1">
        <v>35143</v>
      </c>
      <c r="D55">
        <v>947.09</v>
      </c>
      <c r="E55">
        <f t="shared" si="1"/>
        <v>-15</v>
      </c>
      <c r="F55" t="str">
        <f t="shared" si="2"/>
        <v/>
      </c>
      <c r="G55">
        <f t="shared" si="3"/>
        <v>-15</v>
      </c>
      <c r="H55">
        <f t="shared" ca="1" si="13"/>
        <v>6.977499999999992</v>
      </c>
      <c r="I55">
        <f t="shared" ca="1" si="14"/>
        <v>10.826999999999998</v>
      </c>
      <c r="J55" s="3">
        <f t="shared" ca="1" si="6"/>
        <v>0.64445368061328101</v>
      </c>
      <c r="K55" s="5">
        <f t="shared" ca="1" si="7"/>
        <v>39.189530736611509</v>
      </c>
      <c r="L55" t="str">
        <f t="shared" ca="1" si="8"/>
        <v/>
      </c>
      <c r="M55" t="str">
        <f t="shared" ca="1" si="9"/>
        <v/>
      </c>
      <c r="N55" s="7" t="str">
        <f t="shared" ca="1" si="10"/>
        <v/>
      </c>
      <c r="O55">
        <f t="shared" si="11"/>
        <v>947.09</v>
      </c>
      <c r="Q55">
        <f t="shared" si="12"/>
        <v>54</v>
      </c>
    </row>
    <row r="56" spans="1:17" x14ac:dyDescent="0.3">
      <c r="A56" s="13" t="str">
        <f ca="1">N56&amp;"-"&amp;COUNTIF($N$2:N56,N56)</f>
        <v>-55</v>
      </c>
      <c r="B56" t="str">
        <f t="shared" ca="1" si="0"/>
        <v/>
      </c>
      <c r="C56" s="1">
        <v>35145</v>
      </c>
      <c r="D56">
        <v>965.57</v>
      </c>
      <c r="E56">
        <f t="shared" si="1"/>
        <v>18.480000000000018</v>
      </c>
      <c r="F56">
        <f t="shared" si="2"/>
        <v>18.480000000000018</v>
      </c>
      <c r="G56" t="str">
        <f t="shared" si="3"/>
        <v/>
      </c>
      <c r="H56">
        <f t="shared" ca="1" si="13"/>
        <v>9.2779999999999969</v>
      </c>
      <c r="I56">
        <f t="shared" ca="1" si="14"/>
        <v>12.023333333333337</v>
      </c>
      <c r="J56" s="3">
        <f t="shared" ca="1" si="6"/>
        <v>0.77166620460216195</v>
      </c>
      <c r="K56" s="5">
        <f t="shared" ca="1" si="7"/>
        <v>43.555958938407599</v>
      </c>
      <c r="L56" t="str">
        <f t="shared" ca="1" si="8"/>
        <v/>
      </c>
      <c r="M56" t="str">
        <f t="shared" ca="1" si="9"/>
        <v/>
      </c>
      <c r="N56" s="7" t="str">
        <f t="shared" ca="1" si="10"/>
        <v/>
      </c>
      <c r="O56">
        <f t="shared" si="11"/>
        <v>965.57</v>
      </c>
      <c r="Q56">
        <f t="shared" si="12"/>
        <v>55</v>
      </c>
    </row>
    <row r="57" spans="1:17" x14ac:dyDescent="0.3">
      <c r="A57" s="13" t="str">
        <f ca="1">N57&amp;"-"&amp;COUNTIF($N$2:N57,N57)</f>
        <v>-56</v>
      </c>
      <c r="B57" t="str">
        <f t="shared" ca="1" si="0"/>
        <v/>
      </c>
      <c r="C57" s="1">
        <v>35146</v>
      </c>
      <c r="D57">
        <v>956.11</v>
      </c>
      <c r="E57">
        <f t="shared" si="1"/>
        <v>-9.4600000000000364</v>
      </c>
      <c r="F57" t="str">
        <f t="shared" si="2"/>
        <v/>
      </c>
      <c r="G57">
        <f t="shared" si="3"/>
        <v>-9.4600000000000364</v>
      </c>
      <c r="H57">
        <f t="shared" ca="1" si="13"/>
        <v>9.2779999999999969</v>
      </c>
      <c r="I57">
        <f t="shared" ca="1" si="14"/>
        <v>9.1988888888888845</v>
      </c>
      <c r="J57" s="3">
        <f t="shared" ca="1" si="6"/>
        <v>1.008600072472521</v>
      </c>
      <c r="K57" s="5">
        <f t="shared" ca="1" si="7"/>
        <v>50.214081254660478</v>
      </c>
      <c r="L57" t="str">
        <f t="shared" ca="1" si="8"/>
        <v/>
      </c>
      <c r="M57" t="str">
        <f t="shared" ca="1" si="9"/>
        <v/>
      </c>
      <c r="N57" s="7" t="str">
        <f t="shared" ca="1" si="10"/>
        <v/>
      </c>
      <c r="O57">
        <f t="shared" si="11"/>
        <v>956.11</v>
      </c>
      <c r="Q57">
        <f t="shared" si="12"/>
        <v>56</v>
      </c>
    </row>
    <row r="58" spans="1:17" x14ac:dyDescent="0.3">
      <c r="A58" s="13" t="str">
        <f ca="1">N58&amp;"-"&amp;COUNTIF($N$2:N58,N58)</f>
        <v>-57</v>
      </c>
      <c r="B58" t="str">
        <f t="shared" ca="1" si="0"/>
        <v/>
      </c>
      <c r="C58" s="1">
        <v>35149</v>
      </c>
      <c r="D58">
        <v>953.98</v>
      </c>
      <c r="E58">
        <f t="shared" si="1"/>
        <v>-2.1299999999999955</v>
      </c>
      <c r="F58" t="str">
        <f t="shared" si="2"/>
        <v/>
      </c>
      <c r="G58">
        <f t="shared" si="3"/>
        <v>-2.1299999999999955</v>
      </c>
      <c r="H58">
        <f t="shared" ca="1" si="13"/>
        <v>9.8574999999999875</v>
      </c>
      <c r="I58">
        <f t="shared" ca="1" si="14"/>
        <v>8.4919999999999956</v>
      </c>
      <c r="J58" s="3">
        <f t="shared" ca="1" si="6"/>
        <v>1.1607983984926982</v>
      </c>
      <c r="K58" s="5">
        <f t="shared" ca="1" si="7"/>
        <v>53.720809831330534</v>
      </c>
      <c r="L58" t="str">
        <f t="shared" ca="1" si="8"/>
        <v/>
      </c>
      <c r="M58" t="str">
        <f t="shared" ca="1" si="9"/>
        <v/>
      </c>
      <c r="N58" s="7" t="str">
        <f t="shared" ca="1" si="10"/>
        <v/>
      </c>
      <c r="O58">
        <f t="shared" si="11"/>
        <v>953.98</v>
      </c>
      <c r="Q58">
        <f t="shared" si="12"/>
        <v>57</v>
      </c>
    </row>
    <row r="59" spans="1:17" x14ac:dyDescent="0.3">
      <c r="A59" s="13" t="str">
        <f ca="1">N59&amp;"-"&amp;COUNTIF($N$2:N59,N59)</f>
        <v>-58</v>
      </c>
      <c r="B59" t="str">
        <f t="shared" ca="1" si="0"/>
        <v/>
      </c>
      <c r="C59" s="1">
        <v>35150</v>
      </c>
      <c r="D59">
        <v>957.14</v>
      </c>
      <c r="E59">
        <f t="shared" si="1"/>
        <v>3.1599999999999682</v>
      </c>
      <c r="F59">
        <f t="shared" si="2"/>
        <v>3.1599999999999682</v>
      </c>
      <c r="G59" t="str">
        <f t="shared" si="3"/>
        <v/>
      </c>
      <c r="H59">
        <f t="shared" ca="1" si="13"/>
        <v>8.5179999999999829</v>
      </c>
      <c r="I59">
        <f t="shared" ca="1" si="14"/>
        <v>9.3655555555555523</v>
      </c>
      <c r="J59" s="3">
        <f t="shared" ca="1" si="6"/>
        <v>0.90950290663186462</v>
      </c>
      <c r="K59" s="5">
        <f t="shared" ca="1" si="7"/>
        <v>47.630349420945329</v>
      </c>
      <c r="L59" t="str">
        <f t="shared" ca="1" si="8"/>
        <v/>
      </c>
      <c r="M59" t="str">
        <f t="shared" ca="1" si="9"/>
        <v/>
      </c>
      <c r="N59" s="7" t="str">
        <f t="shared" ca="1" si="10"/>
        <v/>
      </c>
      <c r="O59">
        <f t="shared" si="11"/>
        <v>957.14</v>
      </c>
      <c r="Q59">
        <f t="shared" si="12"/>
        <v>58</v>
      </c>
    </row>
    <row r="60" spans="1:17" x14ac:dyDescent="0.3">
      <c r="A60" s="13" t="str">
        <f ca="1">N60&amp;"-"&amp;COUNTIF($N$2:N60,N60)</f>
        <v>-59</v>
      </c>
      <c r="B60" t="str">
        <f t="shared" ca="1" si="0"/>
        <v/>
      </c>
      <c r="C60" s="1">
        <v>35151</v>
      </c>
      <c r="D60">
        <v>974.17</v>
      </c>
      <c r="E60">
        <f t="shared" si="1"/>
        <v>17.029999999999973</v>
      </c>
      <c r="F60">
        <f t="shared" si="2"/>
        <v>17.029999999999973</v>
      </c>
      <c r="G60" t="str">
        <f t="shared" si="3"/>
        <v/>
      </c>
      <c r="H60">
        <f t="shared" ca="1" si="13"/>
        <v>11.109999999999991</v>
      </c>
      <c r="I60">
        <f t="shared" ca="1" si="14"/>
        <v>9.3655555555555523</v>
      </c>
      <c r="J60" s="3">
        <f t="shared" ca="1" si="6"/>
        <v>1.1862617155059907</v>
      </c>
      <c r="K60" s="5">
        <f t="shared" ca="1" si="7"/>
        <v>54.259822009984788</v>
      </c>
      <c r="L60" t="str">
        <f t="shared" ca="1" si="8"/>
        <v/>
      </c>
      <c r="M60" t="str">
        <f t="shared" ca="1" si="9"/>
        <v/>
      </c>
      <c r="N60" s="7" t="str">
        <f t="shared" ca="1" si="10"/>
        <v/>
      </c>
      <c r="O60">
        <f t="shared" si="11"/>
        <v>974.17</v>
      </c>
      <c r="Q60">
        <f t="shared" si="12"/>
        <v>59</v>
      </c>
    </row>
    <row r="61" spans="1:17" x14ac:dyDescent="0.3">
      <c r="A61" s="13" t="str">
        <f ca="1">N61&amp;"-"&amp;COUNTIF($N$2:N61,N61)</f>
        <v>-60</v>
      </c>
      <c r="B61" t="str">
        <f t="shared" ca="1" si="0"/>
        <v/>
      </c>
      <c r="C61" s="1">
        <v>35152</v>
      </c>
      <c r="D61">
        <v>997.32</v>
      </c>
      <c r="E61">
        <f t="shared" si="1"/>
        <v>23.150000000000091</v>
      </c>
      <c r="F61">
        <f t="shared" si="2"/>
        <v>23.150000000000091</v>
      </c>
      <c r="G61" t="str">
        <f t="shared" si="3"/>
        <v/>
      </c>
      <c r="H61">
        <f t="shared" ca="1" si="13"/>
        <v>13.116666666666674</v>
      </c>
      <c r="I61">
        <f t="shared" ca="1" si="14"/>
        <v>9.9787500000000051</v>
      </c>
      <c r="J61" s="3">
        <f t="shared" ca="1" si="6"/>
        <v>1.3144598939412919</v>
      </c>
      <c r="K61" s="5">
        <f t="shared" ca="1" si="7"/>
        <v>56.793375308953799</v>
      </c>
      <c r="L61" t="str">
        <f t="shared" ca="1" si="8"/>
        <v/>
      </c>
      <c r="M61" t="str">
        <f t="shared" ca="1" si="9"/>
        <v/>
      </c>
      <c r="N61" s="7" t="str">
        <f t="shared" ca="1" si="10"/>
        <v/>
      </c>
      <c r="O61">
        <f t="shared" si="11"/>
        <v>997.32</v>
      </c>
      <c r="Q61">
        <f t="shared" si="12"/>
        <v>60</v>
      </c>
    </row>
    <row r="62" spans="1:17" x14ac:dyDescent="0.3">
      <c r="A62" s="13" t="str">
        <f ca="1">N62&amp;"-"&amp;COUNTIF($N$2:N62,N62)</f>
        <v>-61</v>
      </c>
      <c r="B62" t="str">
        <f t="shared" ca="1" si="0"/>
        <v/>
      </c>
      <c r="C62" s="1">
        <v>35153</v>
      </c>
      <c r="D62">
        <v>985.3</v>
      </c>
      <c r="E62">
        <f t="shared" si="1"/>
        <v>-12.020000000000095</v>
      </c>
      <c r="F62" t="str">
        <f t="shared" si="2"/>
        <v/>
      </c>
      <c r="G62">
        <f t="shared" si="3"/>
        <v>-12.020000000000095</v>
      </c>
      <c r="H62">
        <f t="shared" ca="1" si="13"/>
        <v>13.116666666666674</v>
      </c>
      <c r="I62">
        <f t="shared" ca="1" si="14"/>
        <v>10.252500000000012</v>
      </c>
      <c r="J62" s="3">
        <f t="shared" ca="1" si="6"/>
        <v>1.279362757051125</v>
      </c>
      <c r="K62" s="5">
        <f t="shared" ca="1" si="7"/>
        <v>56.128089006169077</v>
      </c>
      <c r="L62" t="str">
        <f t="shared" ca="1" si="8"/>
        <v/>
      </c>
      <c r="M62" t="str">
        <f t="shared" ca="1" si="9"/>
        <v/>
      </c>
      <c r="N62" s="7" t="str">
        <f t="shared" ca="1" si="10"/>
        <v/>
      </c>
      <c r="O62">
        <f t="shared" si="11"/>
        <v>985.3</v>
      </c>
      <c r="Q62">
        <f t="shared" si="12"/>
        <v>61</v>
      </c>
    </row>
    <row r="63" spans="1:17" x14ac:dyDescent="0.3">
      <c r="A63" s="13" t="str">
        <f ca="1">N63&amp;"-"&amp;COUNTIF($N$2:N63,N63)</f>
        <v>-62</v>
      </c>
      <c r="B63" t="str">
        <f t="shared" ca="1" si="0"/>
        <v/>
      </c>
      <c r="C63" s="1">
        <v>35156</v>
      </c>
      <c r="D63">
        <v>994.8</v>
      </c>
      <c r="E63">
        <f t="shared" si="1"/>
        <v>9.5</v>
      </c>
      <c r="F63">
        <f t="shared" si="2"/>
        <v>9.5</v>
      </c>
      <c r="G63" t="str">
        <f t="shared" si="3"/>
        <v/>
      </c>
      <c r="H63">
        <f t="shared" ca="1" si="13"/>
        <v>12.600000000000007</v>
      </c>
      <c r="I63">
        <f t="shared" ca="1" si="14"/>
        <v>9.8085714285714403</v>
      </c>
      <c r="J63" s="3">
        <f t="shared" ca="1" si="6"/>
        <v>1.2845907369647531</v>
      </c>
      <c r="K63" s="5">
        <f t="shared" ca="1" si="7"/>
        <v>56.228483998469954</v>
      </c>
      <c r="L63" t="str">
        <f t="shared" ca="1" si="8"/>
        <v/>
      </c>
      <c r="M63" t="str">
        <f t="shared" ca="1" si="9"/>
        <v/>
      </c>
      <c r="N63" s="7" t="str">
        <f t="shared" ca="1" si="10"/>
        <v/>
      </c>
      <c r="O63">
        <f t="shared" si="11"/>
        <v>994.8</v>
      </c>
      <c r="Q63">
        <f t="shared" si="12"/>
        <v>62</v>
      </c>
    </row>
    <row r="64" spans="1:17" x14ac:dyDescent="0.3">
      <c r="A64" s="13" t="str">
        <f ca="1">N64&amp;"-"&amp;COUNTIF($N$2:N64,N64)</f>
        <v>-63</v>
      </c>
      <c r="B64" t="str">
        <f t="shared" ca="1" si="0"/>
        <v/>
      </c>
      <c r="C64" s="1">
        <v>35157</v>
      </c>
      <c r="D64">
        <v>1003.28</v>
      </c>
      <c r="E64">
        <f t="shared" si="1"/>
        <v>8.4800000000000182</v>
      </c>
      <c r="F64">
        <f t="shared" si="2"/>
        <v>8.4800000000000182</v>
      </c>
      <c r="G64" t="str">
        <f t="shared" si="3"/>
        <v/>
      </c>
      <c r="H64">
        <f t="shared" ca="1" si="13"/>
        <v>13.674285714285718</v>
      </c>
      <c r="I64">
        <f t="shared" ca="1" si="14"/>
        <v>9.8085714285714403</v>
      </c>
      <c r="J64" s="3">
        <f t="shared" ca="1" si="6"/>
        <v>1.3941159335857838</v>
      </c>
      <c r="K64" s="5">
        <f t="shared" ca="1" si="7"/>
        <v>58.230928336780615</v>
      </c>
      <c r="L64" t="str">
        <f t="shared" ca="1" si="8"/>
        <v/>
      </c>
      <c r="M64" t="str">
        <f t="shared" ca="1" si="9"/>
        <v/>
      </c>
      <c r="N64" s="7" t="str">
        <f t="shared" ca="1" si="10"/>
        <v/>
      </c>
      <c r="O64">
        <f t="shared" si="11"/>
        <v>1003.28</v>
      </c>
      <c r="Q64">
        <f t="shared" si="12"/>
        <v>63</v>
      </c>
    </row>
    <row r="65" spans="1:17" x14ac:dyDescent="0.3">
      <c r="A65" s="13" t="str">
        <f ca="1">N65&amp;"-"&amp;COUNTIF($N$2:N65,N65)</f>
        <v>-64</v>
      </c>
      <c r="B65" t="str">
        <f t="shared" ca="1" si="0"/>
        <v/>
      </c>
      <c r="C65" s="1">
        <v>35158</v>
      </c>
      <c r="D65">
        <v>1013.47</v>
      </c>
      <c r="E65">
        <f t="shared" si="1"/>
        <v>10.190000000000055</v>
      </c>
      <c r="F65">
        <f t="shared" si="2"/>
        <v>10.190000000000055</v>
      </c>
      <c r="G65" t="str">
        <f t="shared" si="3"/>
        <v/>
      </c>
      <c r="H65">
        <f t="shared" ca="1" si="13"/>
        <v>12.855714285714303</v>
      </c>
      <c r="I65">
        <f t="shared" ca="1" si="14"/>
        <v>9.8085714285714403</v>
      </c>
      <c r="J65" s="3">
        <f t="shared" ca="1" si="6"/>
        <v>1.3106612292455579</v>
      </c>
      <c r="K65" s="5">
        <f t="shared" ca="1" si="7"/>
        <v>56.722344784115982</v>
      </c>
      <c r="L65" t="str">
        <f t="shared" ca="1" si="8"/>
        <v/>
      </c>
      <c r="M65" t="str">
        <f t="shared" ca="1" si="9"/>
        <v/>
      </c>
      <c r="N65" s="7" t="str">
        <f t="shared" ca="1" si="10"/>
        <v/>
      </c>
      <c r="O65">
        <f t="shared" si="11"/>
        <v>1013.47</v>
      </c>
      <c r="Q65">
        <f t="shared" si="12"/>
        <v>64</v>
      </c>
    </row>
    <row r="66" spans="1:17" x14ac:dyDescent="0.3">
      <c r="A66" s="13" t="str">
        <f ca="1">N66&amp;"-"&amp;COUNTIF($N$2:N66,N66)</f>
        <v>-65</v>
      </c>
      <c r="B66" t="str">
        <f t="shared" ca="1" si="0"/>
        <v/>
      </c>
      <c r="C66" s="1">
        <v>35159</v>
      </c>
      <c r="D66">
        <v>1010.94</v>
      </c>
      <c r="E66">
        <f t="shared" si="1"/>
        <v>-2.5299999999999727</v>
      </c>
      <c r="F66" t="str">
        <f t="shared" si="2"/>
        <v/>
      </c>
      <c r="G66">
        <f t="shared" si="3"/>
        <v>-2.5299999999999727</v>
      </c>
      <c r="H66">
        <f t="shared" ca="1" si="13"/>
        <v>12.855714285714303</v>
      </c>
      <c r="I66">
        <f t="shared" ca="1" si="14"/>
        <v>10.027142857142865</v>
      </c>
      <c r="J66" s="3">
        <f t="shared" ca="1" si="6"/>
        <v>1.2820914660208014</v>
      </c>
      <c r="K66" s="5">
        <f t="shared" ca="1" si="7"/>
        <v>56.180546884754662</v>
      </c>
      <c r="L66" t="str">
        <f t="shared" ca="1" si="8"/>
        <v/>
      </c>
      <c r="M66" t="str">
        <f t="shared" ca="1" si="9"/>
        <v/>
      </c>
      <c r="N66" s="7" t="str">
        <f t="shared" ca="1" si="10"/>
        <v/>
      </c>
      <c r="O66">
        <f t="shared" si="11"/>
        <v>1010.94</v>
      </c>
      <c r="Q66">
        <f t="shared" si="12"/>
        <v>65</v>
      </c>
    </row>
    <row r="67" spans="1:17" x14ac:dyDescent="0.3">
      <c r="A67" s="13" t="str">
        <f ca="1">N67&amp;"-"&amp;COUNTIF($N$2:N67,N67)</f>
        <v>-66</v>
      </c>
      <c r="B67" t="str">
        <f t="shared" ref="B67:B130" ca="1" si="15">N67</f>
        <v/>
      </c>
      <c r="C67" s="1">
        <v>35163</v>
      </c>
      <c r="D67">
        <v>1032.1300000000001</v>
      </c>
      <c r="E67">
        <f t="shared" ref="E67:E130" si="16">IF(E66="Change", "", D67-D66)</f>
        <v>21.190000000000055</v>
      </c>
      <c r="F67">
        <f t="shared" ref="F67:F130" si="17">IF(F66="Gain","",IF(E67&gt;0,E67,""))</f>
        <v>21.190000000000055</v>
      </c>
      <c r="G67" t="str">
        <f t="shared" ref="G67:G130" si="18">IF(G66="Loss","",IF(E67&lt;0,E67,""))</f>
        <v/>
      </c>
      <c r="H67">
        <f t="shared" ca="1" si="13"/>
        <v>13.897500000000022</v>
      </c>
      <c r="I67">
        <f t="shared" ca="1" si="14"/>
        <v>10.153333333333345</v>
      </c>
      <c r="J67" s="3">
        <f t="shared" ref="J67:J130" ca="1" si="19">IFERROR(H67/I67, "")</f>
        <v>1.3687623112278404</v>
      </c>
      <c r="K67" s="5">
        <f t="shared" ref="K67:K130" ca="1" si="20">IFERROR((IF(J67=0, 0, (100-(100/(1+J67))))), "")</f>
        <v>57.783860573091722</v>
      </c>
      <c r="L67" t="str">
        <f t="shared" ref="L67:L130" ca="1" si="21">IF(M66="Signal","",IF(M66="",IF(M67="SELL",0,IF(M67="BUY",1,"")),IF(M67="BUY",1,L66)))</f>
        <v/>
      </c>
      <c r="M67" t="str">
        <f t="shared" ref="M67:M130" ca="1" si="22">IF(K67="","",IF(K67&lt;$V$4,"BUY",IF(K67&gt;$V$5,"SELL",M66)))</f>
        <v/>
      </c>
      <c r="N67" s="7" t="str">
        <f t="shared" ref="N67:N130" ca="1" si="23">IF(L67=1, IF(M67="BUY",IF(M66="BUY","",1),IF(M67="SELL",IF(M66="SELL","",0),"")), "")</f>
        <v/>
      </c>
      <c r="O67">
        <f t="shared" ref="O67:O130" si="24">D67</f>
        <v>1032.1300000000001</v>
      </c>
      <c r="Q67">
        <f t="shared" si="12"/>
        <v>66</v>
      </c>
    </row>
    <row r="68" spans="1:17" x14ac:dyDescent="0.3">
      <c r="A68" s="13" t="str">
        <f ca="1">N68&amp;"-"&amp;COUNTIF($N$2:N68,N68)</f>
        <v>-67</v>
      </c>
      <c r="B68" t="str">
        <f t="shared" ca="1" si="15"/>
        <v/>
      </c>
      <c r="C68" s="1">
        <v>35164</v>
      </c>
      <c r="D68">
        <v>1029.07</v>
      </c>
      <c r="E68">
        <f t="shared" si="16"/>
        <v>-3.0600000000001728</v>
      </c>
      <c r="F68" t="str">
        <f t="shared" si="17"/>
        <v/>
      </c>
      <c r="G68">
        <f t="shared" si="18"/>
        <v>-3.0600000000001728</v>
      </c>
      <c r="H68">
        <f t="shared" ca="1" si="13"/>
        <v>13.897500000000022</v>
      </c>
      <c r="I68">
        <f t="shared" ca="1" si="14"/>
        <v>7.3666666666667124</v>
      </c>
      <c r="J68" s="3">
        <f t="shared" ca="1" si="19"/>
        <v>1.8865384615384528</v>
      </c>
      <c r="K68" s="5">
        <f t="shared" ca="1" si="20"/>
        <v>65.356429047301688</v>
      </c>
      <c r="L68" t="str">
        <f t="shared" ca="1" si="21"/>
        <v/>
      </c>
      <c r="M68" t="str">
        <f t="shared" ca="1" si="22"/>
        <v/>
      </c>
      <c r="N68" s="7" t="str">
        <f t="shared" ca="1" si="23"/>
        <v/>
      </c>
      <c r="O68">
        <f t="shared" si="24"/>
        <v>1029.07</v>
      </c>
      <c r="Q68">
        <f t="shared" ref="Q68:Q131" si="25">Q67+1</f>
        <v>67</v>
      </c>
    </row>
    <row r="69" spans="1:17" x14ac:dyDescent="0.3">
      <c r="A69" s="13" t="str">
        <f ca="1">N69&amp;"-"&amp;COUNTIF($N$2:N69,N69)</f>
        <v>-68</v>
      </c>
      <c r="B69" t="str">
        <f t="shared" ca="1" si="15"/>
        <v/>
      </c>
      <c r="C69" s="1">
        <v>35165</v>
      </c>
      <c r="D69">
        <v>1029.28</v>
      </c>
      <c r="E69">
        <f t="shared" si="16"/>
        <v>0.21000000000003638</v>
      </c>
      <c r="F69">
        <f t="shared" si="17"/>
        <v>0.21000000000003638</v>
      </c>
      <c r="G69" t="str">
        <f t="shared" si="18"/>
        <v/>
      </c>
      <c r="H69">
        <f t="shared" ca="1" si="13"/>
        <v>12.37666666666669</v>
      </c>
      <c r="I69">
        <f t="shared" ca="1" si="14"/>
        <v>5.8400000000000549</v>
      </c>
      <c r="J69" s="3">
        <f t="shared" ca="1" si="19"/>
        <v>2.1192922374429064</v>
      </c>
      <c r="K69" s="5">
        <f t="shared" ca="1" si="20"/>
        <v>67.94144556267139</v>
      </c>
      <c r="L69" t="str">
        <f t="shared" ca="1" si="21"/>
        <v/>
      </c>
      <c r="M69" t="str">
        <f t="shared" ca="1" si="22"/>
        <v/>
      </c>
      <c r="N69" s="7" t="str">
        <f t="shared" ca="1" si="23"/>
        <v/>
      </c>
      <c r="O69">
        <f t="shared" si="24"/>
        <v>1029.28</v>
      </c>
      <c r="Q69">
        <f t="shared" si="25"/>
        <v>68</v>
      </c>
    </row>
    <row r="70" spans="1:17" x14ac:dyDescent="0.3">
      <c r="A70" s="13" t="str">
        <f ca="1">N70&amp;"-"&amp;COUNTIF($N$2:N70,N70)</f>
        <v>-69</v>
      </c>
      <c r="B70" t="str">
        <f t="shared" ca="1" si="15"/>
        <v/>
      </c>
      <c r="C70" s="1">
        <v>35166</v>
      </c>
      <c r="D70">
        <v>1025.18</v>
      </c>
      <c r="E70">
        <f t="shared" si="16"/>
        <v>-4.0999999999999091</v>
      </c>
      <c r="F70" t="str">
        <f t="shared" si="17"/>
        <v/>
      </c>
      <c r="G70">
        <f t="shared" si="18"/>
        <v>-4.0999999999999091</v>
      </c>
      <c r="H70">
        <f t="shared" ca="1" si="13"/>
        <v>11.613750000000024</v>
      </c>
      <c r="I70">
        <f t="shared" ca="1" si="14"/>
        <v>5.55000000000003</v>
      </c>
      <c r="J70" s="3">
        <f t="shared" ca="1" si="19"/>
        <v>2.0925675675675608</v>
      </c>
      <c r="K70" s="5">
        <f t="shared" ca="1" si="20"/>
        <v>67.664409001529322</v>
      </c>
      <c r="L70" t="str">
        <f t="shared" ca="1" si="21"/>
        <v/>
      </c>
      <c r="M70" t="str">
        <f t="shared" ca="1" si="22"/>
        <v/>
      </c>
      <c r="N70" s="7" t="str">
        <f t="shared" ca="1" si="23"/>
        <v/>
      </c>
      <c r="O70">
        <f t="shared" si="24"/>
        <v>1025.18</v>
      </c>
      <c r="Q70">
        <f t="shared" si="25"/>
        <v>69</v>
      </c>
    </row>
    <row r="71" spans="1:17" x14ac:dyDescent="0.3">
      <c r="A71" s="13" t="str">
        <f ca="1">N71&amp;"-"&amp;COUNTIF($N$2:N71,N71)</f>
        <v>-70</v>
      </c>
      <c r="B71" t="str">
        <f t="shared" ca="1" si="15"/>
        <v/>
      </c>
      <c r="C71" s="1">
        <v>35167</v>
      </c>
      <c r="D71">
        <v>1032.19</v>
      </c>
      <c r="E71">
        <f t="shared" si="16"/>
        <v>7.0099999999999909</v>
      </c>
      <c r="F71">
        <f t="shared" si="17"/>
        <v>7.0099999999999909</v>
      </c>
      <c r="G71" t="str">
        <f t="shared" si="18"/>
        <v/>
      </c>
      <c r="H71">
        <f t="shared" ca="1" si="13"/>
        <v>11.102222222222244</v>
      </c>
      <c r="I71">
        <f t="shared" ca="1" si="14"/>
        <v>4.7680000000000291</v>
      </c>
      <c r="J71" s="3">
        <f t="shared" ca="1" si="19"/>
        <v>2.3284862043251207</v>
      </c>
      <c r="K71" s="5">
        <f t="shared" ca="1" si="20"/>
        <v>69.956312310966638</v>
      </c>
      <c r="L71" t="str">
        <f t="shared" ca="1" si="21"/>
        <v/>
      </c>
      <c r="M71" t="str">
        <f t="shared" ca="1" si="22"/>
        <v/>
      </c>
      <c r="N71" s="7" t="str">
        <f t="shared" ca="1" si="23"/>
        <v/>
      </c>
      <c r="O71">
        <f t="shared" si="24"/>
        <v>1032.19</v>
      </c>
      <c r="Q71">
        <f t="shared" si="25"/>
        <v>70</v>
      </c>
    </row>
    <row r="72" spans="1:17" x14ac:dyDescent="0.3">
      <c r="A72" s="13" t="str">
        <f ca="1">N72&amp;"-"&amp;COUNTIF($N$2:N72,N72)</f>
        <v>-71</v>
      </c>
      <c r="B72" t="str">
        <f t="shared" ca="1" si="15"/>
        <v/>
      </c>
      <c r="C72" s="1">
        <v>35170</v>
      </c>
      <c r="D72">
        <v>1046.45</v>
      </c>
      <c r="E72">
        <f t="shared" si="16"/>
        <v>14.259999999999991</v>
      </c>
      <c r="F72">
        <f t="shared" si="17"/>
        <v>14.259999999999991</v>
      </c>
      <c r="G72" t="str">
        <f t="shared" si="18"/>
        <v/>
      </c>
      <c r="H72">
        <f t="shared" ca="1" si="13"/>
        <v>11.418000000000017</v>
      </c>
      <c r="I72">
        <f t="shared" ca="1" si="14"/>
        <v>5.4275000000000375</v>
      </c>
      <c r="J72" s="3">
        <f t="shared" ca="1" si="19"/>
        <v>2.1037309995393714</v>
      </c>
      <c r="K72" s="5">
        <f t="shared" ca="1" si="20"/>
        <v>67.780712950045881</v>
      </c>
      <c r="L72" t="str">
        <f t="shared" ca="1" si="21"/>
        <v/>
      </c>
      <c r="M72" t="str">
        <f t="shared" ca="1" si="22"/>
        <v/>
      </c>
      <c r="N72" s="7" t="str">
        <f t="shared" ca="1" si="23"/>
        <v/>
      </c>
      <c r="O72">
        <f t="shared" si="24"/>
        <v>1046.45</v>
      </c>
      <c r="Q72">
        <f t="shared" si="25"/>
        <v>71</v>
      </c>
    </row>
    <row r="73" spans="1:17" x14ac:dyDescent="0.3">
      <c r="A73" s="13" t="str">
        <f ca="1">N73&amp;"-"&amp;COUNTIF($N$2:N73,N73)</f>
        <v>-72</v>
      </c>
      <c r="B73" t="str">
        <f t="shared" ca="1" si="15"/>
        <v/>
      </c>
      <c r="C73" s="1">
        <v>35171</v>
      </c>
      <c r="D73">
        <v>1058.71</v>
      </c>
      <c r="E73">
        <f t="shared" si="16"/>
        <v>12.259999999999991</v>
      </c>
      <c r="F73">
        <f t="shared" si="17"/>
        <v>12.259999999999991</v>
      </c>
      <c r="G73" t="str">
        <f t="shared" si="18"/>
        <v/>
      </c>
      <c r="H73">
        <f t="shared" ca="1" si="13"/>
        <v>12.328000000000021</v>
      </c>
      <c r="I73">
        <f t="shared" ca="1" si="14"/>
        <v>5.4275000000000375</v>
      </c>
      <c r="J73" s="3">
        <f t="shared" ca="1" si="19"/>
        <v>2.2713956701980536</v>
      </c>
      <c r="K73" s="5">
        <f t="shared" ca="1" si="20"/>
        <v>69.432006983751407</v>
      </c>
      <c r="L73" t="str">
        <f t="shared" ca="1" si="21"/>
        <v/>
      </c>
      <c r="M73" t="str">
        <f t="shared" ca="1" si="22"/>
        <v/>
      </c>
      <c r="N73" s="7" t="str">
        <f t="shared" ca="1" si="23"/>
        <v/>
      </c>
      <c r="O73">
        <f t="shared" si="24"/>
        <v>1058.71</v>
      </c>
      <c r="Q73">
        <f t="shared" si="25"/>
        <v>72</v>
      </c>
    </row>
    <row r="74" spans="1:17" x14ac:dyDescent="0.3">
      <c r="A74" s="13" t="str">
        <f ca="1">N74&amp;"-"&amp;COUNTIF($N$2:N74,N74)</f>
        <v>-73</v>
      </c>
      <c r="B74" t="str">
        <f t="shared" ca="1" si="15"/>
        <v/>
      </c>
      <c r="C74" s="1">
        <v>35172</v>
      </c>
      <c r="D74">
        <v>1096.28</v>
      </c>
      <c r="E74">
        <f t="shared" si="16"/>
        <v>37.569999999999936</v>
      </c>
      <c r="F74">
        <f t="shared" si="17"/>
        <v>37.569999999999936</v>
      </c>
      <c r="G74" t="str">
        <f t="shared" si="18"/>
        <v/>
      </c>
      <c r="H74">
        <f t="shared" ca="1" si="13"/>
        <v>14.382000000000016</v>
      </c>
      <c r="I74">
        <f t="shared" ca="1" si="14"/>
        <v>5.4275000000000375</v>
      </c>
      <c r="J74" s="3">
        <f t="shared" ca="1" si="19"/>
        <v>2.6498387839705049</v>
      </c>
      <c r="K74" s="5">
        <f t="shared" ca="1" si="20"/>
        <v>72.601529569145995</v>
      </c>
      <c r="L74">
        <f t="shared" ca="1" si="21"/>
        <v>0</v>
      </c>
      <c r="M74" t="str">
        <f t="shared" ca="1" si="22"/>
        <v>SELL</v>
      </c>
      <c r="N74" s="7" t="str">
        <f t="shared" ca="1" si="23"/>
        <v/>
      </c>
      <c r="O74">
        <f t="shared" si="24"/>
        <v>1096.28</v>
      </c>
      <c r="Q74">
        <f t="shared" si="25"/>
        <v>73</v>
      </c>
    </row>
    <row r="75" spans="1:17" x14ac:dyDescent="0.3">
      <c r="A75" s="13" t="str">
        <f ca="1">N75&amp;"-"&amp;COUNTIF($N$2:N75,N75)</f>
        <v>-74</v>
      </c>
      <c r="B75" t="str">
        <f t="shared" ca="1" si="15"/>
        <v/>
      </c>
      <c r="C75" s="1">
        <v>35173</v>
      </c>
      <c r="D75">
        <v>1121.68</v>
      </c>
      <c r="E75">
        <f t="shared" si="16"/>
        <v>25.400000000000091</v>
      </c>
      <c r="F75">
        <f t="shared" si="17"/>
        <v>25.400000000000091</v>
      </c>
      <c r="G75" t="str">
        <f t="shared" si="18"/>
        <v/>
      </c>
      <c r="H75">
        <f t="shared" ca="1" si="13"/>
        <v>14.607000000000017</v>
      </c>
      <c r="I75">
        <f t="shared" ca="1" si="14"/>
        <v>5.4275000000000375</v>
      </c>
      <c r="J75" s="3">
        <f t="shared" ca="1" si="19"/>
        <v>2.6912943344080915</v>
      </c>
      <c r="K75" s="5">
        <f t="shared" ca="1" si="20"/>
        <v>72.90923157553209</v>
      </c>
      <c r="L75">
        <f t="shared" ca="1" si="21"/>
        <v>0</v>
      </c>
      <c r="M75" t="str">
        <f t="shared" ca="1" si="22"/>
        <v>SELL</v>
      </c>
      <c r="N75" s="7" t="str">
        <f t="shared" ca="1" si="23"/>
        <v/>
      </c>
      <c r="O75">
        <f t="shared" si="24"/>
        <v>1121.68</v>
      </c>
      <c r="Q75">
        <f t="shared" si="25"/>
        <v>74</v>
      </c>
    </row>
    <row r="76" spans="1:17" x14ac:dyDescent="0.3">
      <c r="A76" s="13" t="str">
        <f ca="1">N76&amp;"-"&amp;COUNTIF($N$2:N76,N76)</f>
        <v>-75</v>
      </c>
      <c r="B76" t="str">
        <f t="shared" ca="1" si="15"/>
        <v/>
      </c>
      <c r="C76" s="1">
        <v>35174</v>
      </c>
      <c r="D76">
        <v>1131.74</v>
      </c>
      <c r="E76">
        <f t="shared" si="16"/>
        <v>10.059999999999945</v>
      </c>
      <c r="F76">
        <f t="shared" si="17"/>
        <v>10.059999999999945</v>
      </c>
      <c r="G76" t="str">
        <f t="shared" si="18"/>
        <v/>
      </c>
      <c r="H76">
        <f t="shared" ca="1" si="13"/>
        <v>14.193636363636374</v>
      </c>
      <c r="I76">
        <f t="shared" ca="1" si="14"/>
        <v>3.2300000000000182</v>
      </c>
      <c r="J76" s="3">
        <f t="shared" ca="1" si="19"/>
        <v>4.3943146636644874</v>
      </c>
      <c r="K76" s="5">
        <f t="shared" ca="1" si="20"/>
        <v>81.461963894396249</v>
      </c>
      <c r="L76">
        <f t="shared" ca="1" si="21"/>
        <v>0</v>
      </c>
      <c r="M76" t="str">
        <f t="shared" ca="1" si="22"/>
        <v>SELL</v>
      </c>
      <c r="N76" s="7" t="str">
        <f t="shared" ca="1" si="23"/>
        <v/>
      </c>
      <c r="O76">
        <f t="shared" si="24"/>
        <v>1131.74</v>
      </c>
      <c r="Q76">
        <f t="shared" si="25"/>
        <v>75</v>
      </c>
    </row>
    <row r="77" spans="1:17" x14ac:dyDescent="0.3">
      <c r="A77" s="13" t="str">
        <f ca="1">N77&amp;"-"&amp;COUNTIF($N$2:N77,N77)</f>
        <v>-76</v>
      </c>
      <c r="B77" t="str">
        <f t="shared" ca="1" si="15"/>
        <v/>
      </c>
      <c r="C77" s="1">
        <v>35177</v>
      </c>
      <c r="D77">
        <v>1106.93</v>
      </c>
      <c r="E77">
        <f t="shared" si="16"/>
        <v>-24.809999999999945</v>
      </c>
      <c r="F77" t="str">
        <f t="shared" si="17"/>
        <v/>
      </c>
      <c r="G77">
        <f t="shared" si="18"/>
        <v>-24.809999999999945</v>
      </c>
      <c r="H77">
        <f t="shared" ca="1" si="13"/>
        <v>14.663000000000011</v>
      </c>
      <c r="I77">
        <f t="shared" ca="1" si="14"/>
        <v>8.625</v>
      </c>
      <c r="J77" s="3">
        <f t="shared" ca="1" si="19"/>
        <v>1.7000579710144941</v>
      </c>
      <c r="K77" s="5">
        <f t="shared" ca="1" si="20"/>
        <v>62.963758158708366</v>
      </c>
      <c r="L77">
        <f t="shared" ca="1" si="21"/>
        <v>0</v>
      </c>
      <c r="M77" t="str">
        <f t="shared" ca="1" si="22"/>
        <v>SELL</v>
      </c>
      <c r="N77" s="7" t="str">
        <f t="shared" ca="1" si="23"/>
        <v/>
      </c>
      <c r="O77">
        <f t="shared" si="24"/>
        <v>1106.93</v>
      </c>
      <c r="Q77">
        <f t="shared" si="25"/>
        <v>76</v>
      </c>
    </row>
    <row r="78" spans="1:17" x14ac:dyDescent="0.3">
      <c r="A78" s="13" t="str">
        <f ca="1">N78&amp;"-"&amp;COUNTIF($N$2:N78,N78)</f>
        <v>-77</v>
      </c>
      <c r="B78" t="str">
        <f t="shared" ca="1" si="15"/>
        <v/>
      </c>
      <c r="C78" s="1">
        <v>35178</v>
      </c>
      <c r="D78">
        <v>1095.82</v>
      </c>
      <c r="E78">
        <f t="shared" si="16"/>
        <v>-11.110000000000127</v>
      </c>
      <c r="F78" t="str">
        <f t="shared" si="17"/>
        <v/>
      </c>
      <c r="G78">
        <f t="shared" si="18"/>
        <v>-11.110000000000127</v>
      </c>
      <c r="H78">
        <f t="shared" ca="1" si="13"/>
        <v>15.35000000000001</v>
      </c>
      <c r="I78">
        <f t="shared" ca="1" si="14"/>
        <v>9.1220000000000248</v>
      </c>
      <c r="J78" s="3">
        <f t="shared" ca="1" si="19"/>
        <v>1.6827450120587557</v>
      </c>
      <c r="K78" s="5">
        <f t="shared" ca="1" si="20"/>
        <v>62.724746649231726</v>
      </c>
      <c r="L78">
        <f t="shared" ca="1" si="21"/>
        <v>0</v>
      </c>
      <c r="M78" t="str">
        <f t="shared" ca="1" si="22"/>
        <v>SELL</v>
      </c>
      <c r="N78" s="7" t="str">
        <f t="shared" ca="1" si="23"/>
        <v/>
      </c>
      <c r="O78">
        <f t="shared" si="24"/>
        <v>1095.82</v>
      </c>
      <c r="Q78">
        <f t="shared" si="25"/>
        <v>77</v>
      </c>
    </row>
    <row r="79" spans="1:17" x14ac:dyDescent="0.3">
      <c r="A79" s="13" t="str">
        <f ca="1">N79&amp;"-"&amp;COUNTIF($N$2:N79,N79)</f>
        <v>-78</v>
      </c>
      <c r="B79" t="str">
        <f t="shared" ca="1" si="15"/>
        <v/>
      </c>
      <c r="C79" s="1">
        <v>35179</v>
      </c>
      <c r="D79">
        <v>1145.1099999999999</v>
      </c>
      <c r="E79">
        <f t="shared" si="16"/>
        <v>49.289999999999964</v>
      </c>
      <c r="F79">
        <f t="shared" si="17"/>
        <v>49.289999999999964</v>
      </c>
      <c r="G79" t="str">
        <f t="shared" si="18"/>
        <v/>
      </c>
      <c r="H79">
        <f t="shared" ca="1" si="13"/>
        <v>19.694444444444443</v>
      </c>
      <c r="I79">
        <f t="shared" ca="1" si="14"/>
        <v>9.1220000000000248</v>
      </c>
      <c r="J79" s="3">
        <f t="shared" ca="1" si="19"/>
        <v>2.1590050914760348</v>
      </c>
      <c r="K79" s="5">
        <f t="shared" ca="1" si="20"/>
        <v>68.344463809244658</v>
      </c>
      <c r="L79">
        <f t="shared" ca="1" si="21"/>
        <v>0</v>
      </c>
      <c r="M79" t="str">
        <f t="shared" ca="1" si="22"/>
        <v>SELL</v>
      </c>
      <c r="N79" s="7" t="str">
        <f t="shared" ca="1" si="23"/>
        <v/>
      </c>
      <c r="O79">
        <f t="shared" si="24"/>
        <v>1145.1099999999999</v>
      </c>
      <c r="Q79">
        <f t="shared" si="25"/>
        <v>78</v>
      </c>
    </row>
    <row r="80" spans="1:17" x14ac:dyDescent="0.3">
      <c r="A80" s="13" t="str">
        <f ca="1">N80&amp;"-"&amp;COUNTIF($N$2:N80,N80)</f>
        <v>-79</v>
      </c>
      <c r="B80" t="str">
        <f t="shared" ca="1" si="15"/>
        <v/>
      </c>
      <c r="C80" s="1">
        <v>35180</v>
      </c>
      <c r="D80">
        <v>1120.82</v>
      </c>
      <c r="E80">
        <f t="shared" si="16"/>
        <v>-24.289999999999964</v>
      </c>
      <c r="F80" t="str">
        <f t="shared" si="17"/>
        <v/>
      </c>
      <c r="G80">
        <f t="shared" si="18"/>
        <v>-24.289999999999964</v>
      </c>
      <c r="H80">
        <f t="shared" ca="1" si="13"/>
        <v>19.694444444444443</v>
      </c>
      <c r="I80">
        <f t="shared" ca="1" si="14"/>
        <v>13.474000000000023</v>
      </c>
      <c r="J80" s="3">
        <f t="shared" ca="1" si="19"/>
        <v>1.4616627908894471</v>
      </c>
      <c r="K80" s="5">
        <f t="shared" ca="1" si="20"/>
        <v>59.377051816318009</v>
      </c>
      <c r="L80">
        <f t="shared" ca="1" si="21"/>
        <v>0</v>
      </c>
      <c r="M80" t="str">
        <f t="shared" ca="1" si="22"/>
        <v>SELL</v>
      </c>
      <c r="N80" s="7" t="str">
        <f t="shared" ca="1" si="23"/>
        <v/>
      </c>
      <c r="O80">
        <f t="shared" si="24"/>
        <v>1120.82</v>
      </c>
      <c r="Q80">
        <f t="shared" si="25"/>
        <v>79</v>
      </c>
    </row>
    <row r="81" spans="1:17" x14ac:dyDescent="0.3">
      <c r="A81" s="13" t="str">
        <f ca="1">N81&amp;"-"&amp;COUNTIF($N$2:N81,N81)</f>
        <v>-80</v>
      </c>
      <c r="B81" t="str">
        <f t="shared" ca="1" si="15"/>
        <v/>
      </c>
      <c r="C81" s="1">
        <v>35181</v>
      </c>
      <c r="D81">
        <v>1123.6300000000001</v>
      </c>
      <c r="E81">
        <f t="shared" si="16"/>
        <v>2.8100000000001728</v>
      </c>
      <c r="F81">
        <f t="shared" si="17"/>
        <v>2.8100000000001728</v>
      </c>
      <c r="G81" t="str">
        <f t="shared" si="18"/>
        <v/>
      </c>
      <c r="H81">
        <f t="shared" ref="H81:H144" ca="1" si="26">IF(Q81&gt;$U$2,AVERAGE(OFFSET(F81,0,0,-$U$2,1)),"")</f>
        <v>17.652222222222235</v>
      </c>
      <c r="I81">
        <f t="shared" ref="I81:I144" ca="1" si="27">IF($Q81&gt;$U$2,ABS((AVERAGE(OFFSET(G81,0,0,-$U$2,1)))),"")</f>
        <v>13.474000000000023</v>
      </c>
      <c r="J81" s="3">
        <f t="shared" ca="1" si="19"/>
        <v>1.3100951627001785</v>
      </c>
      <c r="K81" s="5">
        <f t="shared" ca="1" si="20"/>
        <v>56.711740011994145</v>
      </c>
      <c r="L81">
        <f t="shared" ca="1" si="21"/>
        <v>0</v>
      </c>
      <c r="M81" t="str">
        <f t="shared" ca="1" si="22"/>
        <v>SELL</v>
      </c>
      <c r="N81" s="7" t="str">
        <f t="shared" ca="1" si="23"/>
        <v/>
      </c>
      <c r="O81">
        <f t="shared" si="24"/>
        <v>1123.6300000000001</v>
      </c>
      <c r="Q81">
        <f t="shared" si="25"/>
        <v>80</v>
      </c>
    </row>
    <row r="82" spans="1:17" x14ac:dyDescent="0.3">
      <c r="A82" s="13" t="str">
        <f ca="1">N82&amp;"-"&amp;COUNTIF($N$2:N82,N82)</f>
        <v>-81</v>
      </c>
      <c r="B82" t="str">
        <f t="shared" ca="1" si="15"/>
        <v/>
      </c>
      <c r="C82" s="1">
        <v>35184</v>
      </c>
      <c r="D82">
        <v>1118.3699999999999</v>
      </c>
      <c r="E82">
        <f t="shared" si="16"/>
        <v>-5.2600000000002183</v>
      </c>
      <c r="F82" t="str">
        <f t="shared" si="17"/>
        <v/>
      </c>
      <c r="G82">
        <f t="shared" si="18"/>
        <v>-5.2600000000002183</v>
      </c>
      <c r="H82">
        <f t="shared" ca="1" si="26"/>
        <v>17.652222222222235</v>
      </c>
      <c r="I82">
        <f t="shared" ca="1" si="27"/>
        <v>13.914000000000033</v>
      </c>
      <c r="J82" s="3">
        <f t="shared" ca="1" si="19"/>
        <v>1.2686662514174352</v>
      </c>
      <c r="K82" s="5">
        <f t="shared" ca="1" si="20"/>
        <v>55.921237891416943</v>
      </c>
      <c r="L82">
        <f t="shared" ca="1" si="21"/>
        <v>0</v>
      </c>
      <c r="M82" t="str">
        <f t="shared" ca="1" si="22"/>
        <v>SELL</v>
      </c>
      <c r="N82" s="7" t="str">
        <f t="shared" ca="1" si="23"/>
        <v/>
      </c>
      <c r="O82">
        <f t="shared" si="24"/>
        <v>1118.3699999999999</v>
      </c>
      <c r="Q82">
        <f t="shared" si="25"/>
        <v>81</v>
      </c>
    </row>
    <row r="83" spans="1:17" x14ac:dyDescent="0.3">
      <c r="A83" s="13" t="str">
        <f ca="1">N83&amp;"-"&amp;COUNTIF($N$2:N83,N83)</f>
        <v>-82</v>
      </c>
      <c r="B83" t="str">
        <f t="shared" ca="1" si="15"/>
        <v/>
      </c>
      <c r="C83" s="1">
        <v>35185</v>
      </c>
      <c r="D83">
        <v>1114.3599999999999</v>
      </c>
      <c r="E83">
        <f t="shared" si="16"/>
        <v>-4.0099999999999909</v>
      </c>
      <c r="F83" t="str">
        <f t="shared" si="17"/>
        <v/>
      </c>
      <c r="G83">
        <f t="shared" si="18"/>
        <v>-4.0099999999999909</v>
      </c>
      <c r="H83">
        <f t="shared" ca="1" si="26"/>
        <v>19.83250000000001</v>
      </c>
      <c r="I83">
        <f t="shared" ca="1" si="27"/>
        <v>12.263333333333359</v>
      </c>
      <c r="J83" s="3">
        <f t="shared" ca="1" si="19"/>
        <v>1.6172193530850749</v>
      </c>
      <c r="K83" s="5">
        <f t="shared" ca="1" si="20"/>
        <v>61.791509801376051</v>
      </c>
      <c r="L83">
        <f t="shared" ca="1" si="21"/>
        <v>0</v>
      </c>
      <c r="M83" t="str">
        <f t="shared" ca="1" si="22"/>
        <v>SELL</v>
      </c>
      <c r="N83" s="7" t="str">
        <f t="shared" ca="1" si="23"/>
        <v/>
      </c>
      <c r="O83">
        <f t="shared" si="24"/>
        <v>1114.3599999999999</v>
      </c>
      <c r="Q83">
        <f t="shared" si="25"/>
        <v>82</v>
      </c>
    </row>
    <row r="84" spans="1:17" x14ac:dyDescent="0.3">
      <c r="A84" s="13" t="str">
        <f ca="1">N84&amp;"-"&amp;COUNTIF($N$2:N84,N84)</f>
        <v>-83</v>
      </c>
      <c r="B84" t="str">
        <f t="shared" ca="1" si="15"/>
        <v/>
      </c>
      <c r="C84" s="1">
        <v>35186</v>
      </c>
      <c r="D84">
        <v>1137.8599999999999</v>
      </c>
      <c r="E84">
        <f t="shared" si="16"/>
        <v>23.5</v>
      </c>
      <c r="F84">
        <f t="shared" si="17"/>
        <v>23.5</v>
      </c>
      <c r="G84" t="str">
        <f t="shared" si="18"/>
        <v/>
      </c>
      <c r="H84">
        <f t="shared" ca="1" si="26"/>
        <v>20.240000000000009</v>
      </c>
      <c r="I84">
        <f t="shared" ca="1" si="27"/>
        <v>13.896000000000049</v>
      </c>
      <c r="J84" s="3">
        <f t="shared" ca="1" si="19"/>
        <v>1.4565342544617113</v>
      </c>
      <c r="K84" s="5">
        <f t="shared" ca="1" si="20"/>
        <v>59.292242793531685</v>
      </c>
      <c r="L84">
        <f t="shared" ca="1" si="21"/>
        <v>0</v>
      </c>
      <c r="M84" t="str">
        <f t="shared" ca="1" si="22"/>
        <v>SELL</v>
      </c>
      <c r="N84" s="7" t="str">
        <f t="shared" ca="1" si="23"/>
        <v/>
      </c>
      <c r="O84">
        <f t="shared" si="24"/>
        <v>1137.8599999999999</v>
      </c>
      <c r="Q84">
        <f t="shared" si="25"/>
        <v>83</v>
      </c>
    </row>
    <row r="85" spans="1:17" x14ac:dyDescent="0.3">
      <c r="A85" s="13" t="str">
        <f ca="1">N85&amp;"-"&amp;COUNTIF($N$2:N85,N85)</f>
        <v>-84</v>
      </c>
      <c r="B85" t="str">
        <f t="shared" ca="1" si="15"/>
        <v/>
      </c>
      <c r="C85" s="1">
        <v>35187</v>
      </c>
      <c r="D85">
        <v>1132.05</v>
      </c>
      <c r="E85">
        <f t="shared" si="16"/>
        <v>-5.8099999999999454</v>
      </c>
      <c r="F85" t="str">
        <f t="shared" si="17"/>
        <v/>
      </c>
      <c r="G85">
        <f t="shared" si="18"/>
        <v>-5.8099999999999454</v>
      </c>
      <c r="H85">
        <f t="shared" ca="1" si="26"/>
        <v>21.893750000000011</v>
      </c>
      <c r="I85">
        <f t="shared" ca="1" si="27"/>
        <v>12.548333333333366</v>
      </c>
      <c r="J85" s="3">
        <f t="shared" ca="1" si="19"/>
        <v>1.744753619338554</v>
      </c>
      <c r="K85" s="5">
        <f t="shared" ca="1" si="20"/>
        <v>63.566857405547914</v>
      </c>
      <c r="L85">
        <f t="shared" ca="1" si="21"/>
        <v>0</v>
      </c>
      <c r="M85" t="str">
        <f t="shared" ca="1" si="22"/>
        <v>SELL</v>
      </c>
      <c r="N85" s="7" t="str">
        <f t="shared" ca="1" si="23"/>
        <v/>
      </c>
      <c r="O85">
        <f t="shared" si="24"/>
        <v>1132.05</v>
      </c>
      <c r="Q85">
        <f t="shared" si="25"/>
        <v>84</v>
      </c>
    </row>
    <row r="86" spans="1:17" x14ac:dyDescent="0.3">
      <c r="A86" s="13" t="str">
        <f ca="1">N86&amp;"-"&amp;COUNTIF($N$2:N86,N86)</f>
        <v>-85</v>
      </c>
      <c r="B86" t="str">
        <f t="shared" ca="1" si="15"/>
        <v/>
      </c>
      <c r="C86" s="1">
        <v>35188</v>
      </c>
      <c r="D86">
        <v>1119.48</v>
      </c>
      <c r="E86">
        <f t="shared" si="16"/>
        <v>-12.569999999999936</v>
      </c>
      <c r="F86" t="str">
        <f t="shared" si="17"/>
        <v/>
      </c>
      <c r="G86">
        <f t="shared" si="18"/>
        <v>-12.569999999999936</v>
      </c>
      <c r="H86">
        <f t="shared" ca="1" si="26"/>
        <v>22.984285714285729</v>
      </c>
      <c r="I86">
        <f t="shared" ca="1" si="27"/>
        <v>12.551428571428589</v>
      </c>
      <c r="J86" s="3">
        <f t="shared" ca="1" si="19"/>
        <v>1.8312087411791471</v>
      </c>
      <c r="K86" s="5">
        <f t="shared" ca="1" si="20"/>
        <v>64.679396984924608</v>
      </c>
      <c r="L86">
        <f t="shared" ca="1" si="21"/>
        <v>0</v>
      </c>
      <c r="M86" t="str">
        <f t="shared" ca="1" si="22"/>
        <v>SELL</v>
      </c>
      <c r="N86" s="7" t="str">
        <f t="shared" ca="1" si="23"/>
        <v/>
      </c>
      <c r="O86">
        <f t="shared" si="24"/>
        <v>1119.48</v>
      </c>
      <c r="Q86">
        <f t="shared" si="25"/>
        <v>85</v>
      </c>
    </row>
    <row r="87" spans="1:17" x14ac:dyDescent="0.3">
      <c r="A87" s="13" t="str">
        <f ca="1">N87&amp;"-"&amp;COUNTIF($N$2:N87,N87)</f>
        <v>-86</v>
      </c>
      <c r="B87" t="str">
        <f t="shared" ca="1" si="15"/>
        <v/>
      </c>
      <c r="C87" s="1">
        <v>35191</v>
      </c>
      <c r="D87">
        <v>1088.22</v>
      </c>
      <c r="E87">
        <f t="shared" si="16"/>
        <v>-31.259999999999991</v>
      </c>
      <c r="F87" t="str">
        <f t="shared" si="17"/>
        <v/>
      </c>
      <c r="G87">
        <f t="shared" si="18"/>
        <v>-31.259999999999991</v>
      </c>
      <c r="H87">
        <f t="shared" ca="1" si="26"/>
        <v>24.771666666666686</v>
      </c>
      <c r="I87">
        <f t="shared" ca="1" si="27"/>
        <v>14.890000000000015</v>
      </c>
      <c r="J87" s="3">
        <f t="shared" ca="1" si="19"/>
        <v>1.6636445041414816</v>
      </c>
      <c r="K87" s="5">
        <f t="shared" ca="1" si="20"/>
        <v>62.457452620078158</v>
      </c>
      <c r="L87">
        <f t="shared" ca="1" si="21"/>
        <v>0</v>
      </c>
      <c r="M87" t="str">
        <f t="shared" ca="1" si="22"/>
        <v>SELL</v>
      </c>
      <c r="N87" s="7" t="str">
        <f t="shared" ca="1" si="23"/>
        <v/>
      </c>
      <c r="O87">
        <f t="shared" si="24"/>
        <v>1088.22</v>
      </c>
      <c r="Q87">
        <f t="shared" si="25"/>
        <v>86</v>
      </c>
    </row>
    <row r="88" spans="1:17" x14ac:dyDescent="0.3">
      <c r="A88" s="13" t="str">
        <f ca="1">N88&amp;"-"&amp;COUNTIF($N$2:N88,N88)</f>
        <v>-87</v>
      </c>
      <c r="B88" t="str">
        <f t="shared" ca="1" si="15"/>
        <v/>
      </c>
      <c r="C88" s="1">
        <v>35192</v>
      </c>
      <c r="D88">
        <v>1093.0899999999999</v>
      </c>
      <c r="E88">
        <f t="shared" si="16"/>
        <v>4.8699999999998909</v>
      </c>
      <c r="F88">
        <f t="shared" si="17"/>
        <v>4.8699999999998909</v>
      </c>
      <c r="G88" t="str">
        <f t="shared" si="18"/>
        <v/>
      </c>
      <c r="H88">
        <f t="shared" ca="1" si="26"/>
        <v>19.321666666666676</v>
      </c>
      <c r="I88">
        <f t="shared" ca="1" si="27"/>
        <v>14.890000000000015</v>
      </c>
      <c r="J88" s="3">
        <f t="shared" ca="1" si="19"/>
        <v>1.2976270427580026</v>
      </c>
      <c r="K88" s="5">
        <f t="shared" ca="1" si="20"/>
        <v>56.476835387538358</v>
      </c>
      <c r="L88">
        <f t="shared" ca="1" si="21"/>
        <v>0</v>
      </c>
      <c r="M88" t="str">
        <f t="shared" ca="1" si="22"/>
        <v>SELL</v>
      </c>
      <c r="N88" s="7" t="str">
        <f t="shared" ca="1" si="23"/>
        <v/>
      </c>
      <c r="O88">
        <f t="shared" si="24"/>
        <v>1093.0899999999999</v>
      </c>
      <c r="Q88">
        <f t="shared" si="25"/>
        <v>87</v>
      </c>
    </row>
    <row r="89" spans="1:17" x14ac:dyDescent="0.3">
      <c r="A89" s="13" t="str">
        <f ca="1">N89&amp;"-"&amp;COUNTIF($N$2:N89,N89)</f>
        <v>-88</v>
      </c>
      <c r="B89" t="str">
        <f t="shared" ca="1" si="15"/>
        <v/>
      </c>
      <c r="C89" s="1">
        <v>35193</v>
      </c>
      <c r="D89">
        <v>1108.53</v>
      </c>
      <c r="E89">
        <f t="shared" si="16"/>
        <v>15.440000000000055</v>
      </c>
      <c r="F89">
        <f t="shared" si="17"/>
        <v>15.440000000000055</v>
      </c>
      <c r="G89" t="str">
        <f t="shared" si="18"/>
        <v/>
      </c>
      <c r="H89">
        <f t="shared" ca="1" si="26"/>
        <v>17.661666666666672</v>
      </c>
      <c r="I89">
        <f t="shared" ca="1" si="27"/>
        <v>14.890000000000015</v>
      </c>
      <c r="J89" s="3">
        <f t="shared" ca="1" si="19"/>
        <v>1.1861428251623005</v>
      </c>
      <c r="K89" s="5">
        <f t="shared" ca="1" si="20"/>
        <v>54.257334493881508</v>
      </c>
      <c r="L89">
        <f t="shared" ca="1" si="21"/>
        <v>0</v>
      </c>
      <c r="M89" t="str">
        <f t="shared" ca="1" si="22"/>
        <v>SELL</v>
      </c>
      <c r="N89" s="7" t="str">
        <f t="shared" ca="1" si="23"/>
        <v/>
      </c>
      <c r="O89">
        <f t="shared" si="24"/>
        <v>1108.53</v>
      </c>
      <c r="Q89">
        <f t="shared" si="25"/>
        <v>88</v>
      </c>
    </row>
    <row r="90" spans="1:17" x14ac:dyDescent="0.3">
      <c r="A90" s="13" t="str">
        <f ca="1">N90&amp;"-"&amp;COUNTIF($N$2:N90,N90)</f>
        <v>-89</v>
      </c>
      <c r="B90" t="str">
        <f t="shared" ca="1" si="15"/>
        <v/>
      </c>
      <c r="C90" s="1">
        <v>35194</v>
      </c>
      <c r="D90">
        <v>1090.53</v>
      </c>
      <c r="E90">
        <f t="shared" si="16"/>
        <v>-18</v>
      </c>
      <c r="F90" t="str">
        <f t="shared" si="17"/>
        <v/>
      </c>
      <c r="G90">
        <f t="shared" si="18"/>
        <v>-18</v>
      </c>
      <c r="H90">
        <f t="shared" ca="1" si="26"/>
        <v>19.182000000000016</v>
      </c>
      <c r="I90">
        <f t="shared" ca="1" si="27"/>
        <v>15.235555555555569</v>
      </c>
      <c r="J90" s="3">
        <f t="shared" ca="1" si="19"/>
        <v>1.2590285880980163</v>
      </c>
      <c r="K90" s="5">
        <f t="shared" ca="1" si="20"/>
        <v>55.733185260751938</v>
      </c>
      <c r="L90">
        <f t="shared" ca="1" si="21"/>
        <v>0</v>
      </c>
      <c r="M90" t="str">
        <f t="shared" ca="1" si="22"/>
        <v>SELL</v>
      </c>
      <c r="N90" s="7" t="str">
        <f t="shared" ca="1" si="23"/>
        <v/>
      </c>
      <c r="O90">
        <f t="shared" si="24"/>
        <v>1090.53</v>
      </c>
      <c r="Q90">
        <f t="shared" si="25"/>
        <v>89</v>
      </c>
    </row>
    <row r="91" spans="1:17" x14ac:dyDescent="0.3">
      <c r="A91" s="13" t="str">
        <f ca="1">N91&amp;"-"&amp;COUNTIF($N$2:N91,N91)</f>
        <v>-90</v>
      </c>
      <c r="B91" t="str">
        <f t="shared" ca="1" si="15"/>
        <v/>
      </c>
      <c r="C91" s="1">
        <v>35195</v>
      </c>
      <c r="D91">
        <v>1078.6300000000001</v>
      </c>
      <c r="E91">
        <f t="shared" si="16"/>
        <v>-11.899999999999864</v>
      </c>
      <c r="F91" t="str">
        <f t="shared" si="17"/>
        <v/>
      </c>
      <c r="G91">
        <f t="shared" si="18"/>
        <v>-11.899999999999864</v>
      </c>
      <c r="H91">
        <f t="shared" ca="1" si="26"/>
        <v>19.182000000000016</v>
      </c>
      <c r="I91">
        <f t="shared" ca="1" si="27"/>
        <v>13.801111111111116</v>
      </c>
      <c r="J91" s="3">
        <f t="shared" ca="1" si="19"/>
        <v>1.3898880927461565</v>
      </c>
      <c r="K91" s="5">
        <f t="shared" ca="1" si="20"/>
        <v>58.157036597854812</v>
      </c>
      <c r="L91">
        <f t="shared" ca="1" si="21"/>
        <v>0</v>
      </c>
      <c r="M91" t="str">
        <f t="shared" ca="1" si="22"/>
        <v>SELL</v>
      </c>
      <c r="N91" s="7" t="str">
        <f t="shared" ca="1" si="23"/>
        <v/>
      </c>
      <c r="O91">
        <f t="shared" si="24"/>
        <v>1078.6300000000001</v>
      </c>
      <c r="Q91">
        <f t="shared" si="25"/>
        <v>90</v>
      </c>
    </row>
    <row r="92" spans="1:17" x14ac:dyDescent="0.3">
      <c r="A92" s="13" t="str">
        <f ca="1">N92&amp;"-"&amp;COUNTIF($N$2:N92,N92)</f>
        <v>-91</v>
      </c>
      <c r="B92" t="str">
        <f t="shared" ca="1" si="15"/>
        <v/>
      </c>
      <c r="C92" s="1">
        <v>35198</v>
      </c>
      <c r="D92">
        <v>1088.0999999999999</v>
      </c>
      <c r="E92">
        <f t="shared" si="16"/>
        <v>9.4699999999997999</v>
      </c>
      <c r="F92">
        <f t="shared" si="17"/>
        <v>9.4699999999997999</v>
      </c>
      <c r="G92" t="str">
        <f t="shared" si="18"/>
        <v/>
      </c>
      <c r="H92">
        <f t="shared" ca="1" si="26"/>
        <v>17.563333333333315</v>
      </c>
      <c r="I92">
        <f t="shared" ca="1" si="27"/>
        <v>14.137499999999989</v>
      </c>
      <c r="J92" s="3">
        <f t="shared" ca="1" si="19"/>
        <v>1.2423224285293248</v>
      </c>
      <c r="K92" s="5">
        <f t="shared" ca="1" si="20"/>
        <v>55.403380563076674</v>
      </c>
      <c r="L92">
        <f t="shared" ca="1" si="21"/>
        <v>0</v>
      </c>
      <c r="M92" t="str">
        <f t="shared" ca="1" si="22"/>
        <v>SELL</v>
      </c>
      <c r="N92" s="7" t="str">
        <f t="shared" ca="1" si="23"/>
        <v/>
      </c>
      <c r="O92">
        <f t="shared" si="24"/>
        <v>1088.0999999999999</v>
      </c>
      <c r="Q92">
        <f t="shared" si="25"/>
        <v>91</v>
      </c>
    </row>
    <row r="93" spans="1:17" x14ac:dyDescent="0.3">
      <c r="A93" s="13" t="str">
        <f ca="1">N93&amp;"-"&amp;COUNTIF($N$2:N93,N93)</f>
        <v>-92</v>
      </c>
      <c r="B93" t="str">
        <f t="shared" ca="1" si="15"/>
        <v/>
      </c>
      <c r="C93" s="1">
        <v>35199</v>
      </c>
      <c r="D93">
        <v>1105.47</v>
      </c>
      <c r="E93">
        <f t="shared" si="16"/>
        <v>17.370000000000118</v>
      </c>
      <c r="F93">
        <f t="shared" si="17"/>
        <v>17.370000000000118</v>
      </c>
      <c r="G93" t="str">
        <f t="shared" si="18"/>
        <v/>
      </c>
      <c r="H93">
        <f t="shared" ca="1" si="26"/>
        <v>12.243333333333339</v>
      </c>
      <c r="I93">
        <f t="shared" ca="1" si="27"/>
        <v>14.137499999999989</v>
      </c>
      <c r="J93" s="3">
        <f t="shared" ca="1" si="19"/>
        <v>0.8660182729148258</v>
      </c>
      <c r="K93" s="5">
        <f t="shared" ca="1" si="20"/>
        <v>46.40995672363146</v>
      </c>
      <c r="L93">
        <f t="shared" ca="1" si="21"/>
        <v>0</v>
      </c>
      <c r="M93" t="str">
        <f t="shared" ca="1" si="22"/>
        <v>SELL</v>
      </c>
      <c r="N93" s="7" t="str">
        <f t="shared" ca="1" si="23"/>
        <v/>
      </c>
      <c r="O93">
        <f t="shared" si="24"/>
        <v>1105.47</v>
      </c>
      <c r="Q93">
        <f t="shared" si="25"/>
        <v>92</v>
      </c>
    </row>
    <row r="94" spans="1:17" x14ac:dyDescent="0.3">
      <c r="A94" s="13" t="str">
        <f ca="1">N94&amp;"-"&amp;COUNTIF($N$2:N94,N94)</f>
        <v>-93</v>
      </c>
      <c r="B94" t="str">
        <f t="shared" ca="1" si="15"/>
        <v/>
      </c>
      <c r="C94" s="1">
        <v>35200</v>
      </c>
      <c r="D94">
        <v>1115.97</v>
      </c>
      <c r="E94">
        <f t="shared" si="16"/>
        <v>10.5</v>
      </c>
      <c r="F94">
        <f t="shared" si="17"/>
        <v>10.5</v>
      </c>
      <c r="G94" t="str">
        <f t="shared" si="18"/>
        <v/>
      </c>
      <c r="H94">
        <f t="shared" ca="1" si="26"/>
        <v>11.99428571428572</v>
      </c>
      <c r="I94">
        <f t="shared" ca="1" si="27"/>
        <v>12.687142857142849</v>
      </c>
      <c r="J94" s="3">
        <f t="shared" ca="1" si="19"/>
        <v>0.94538903276658137</v>
      </c>
      <c r="K94" s="5">
        <f t="shared" ca="1" si="20"/>
        <v>48.596399837934854</v>
      </c>
      <c r="L94">
        <f t="shared" ca="1" si="21"/>
        <v>0</v>
      </c>
      <c r="M94" t="str">
        <f t="shared" ca="1" si="22"/>
        <v>SELL</v>
      </c>
      <c r="N94" s="7" t="str">
        <f t="shared" ca="1" si="23"/>
        <v/>
      </c>
      <c r="O94">
        <f t="shared" si="24"/>
        <v>1115.97</v>
      </c>
      <c r="Q94">
        <f t="shared" si="25"/>
        <v>93</v>
      </c>
    </row>
    <row r="95" spans="1:17" x14ac:dyDescent="0.3">
      <c r="A95" s="13" t="str">
        <f ca="1">N95&amp;"-"&amp;COUNTIF($N$2:N95,N95)</f>
        <v>-94</v>
      </c>
      <c r="B95" t="str">
        <f t="shared" ca="1" si="15"/>
        <v/>
      </c>
      <c r="C95" s="1">
        <v>35201</v>
      </c>
      <c r="D95">
        <v>1128.5899999999999</v>
      </c>
      <c r="E95">
        <f t="shared" si="16"/>
        <v>12.619999999999891</v>
      </c>
      <c r="F95">
        <f t="shared" si="17"/>
        <v>12.619999999999891</v>
      </c>
      <c r="G95" t="str">
        <f t="shared" si="18"/>
        <v/>
      </c>
      <c r="H95">
        <f t="shared" ca="1" si="26"/>
        <v>13.39571428571425</v>
      </c>
      <c r="I95">
        <f t="shared" ca="1" si="27"/>
        <v>12.687142857142849</v>
      </c>
      <c r="J95" s="3">
        <f t="shared" ca="1" si="19"/>
        <v>1.0558495664902581</v>
      </c>
      <c r="K95" s="5">
        <f t="shared" ca="1" si="20"/>
        <v>51.358308686603088</v>
      </c>
      <c r="L95">
        <f t="shared" ca="1" si="21"/>
        <v>0</v>
      </c>
      <c r="M95" t="str">
        <f t="shared" ca="1" si="22"/>
        <v>SELL</v>
      </c>
      <c r="N95" s="7" t="str">
        <f t="shared" ca="1" si="23"/>
        <v/>
      </c>
      <c r="O95">
        <f t="shared" si="24"/>
        <v>1128.5899999999999</v>
      </c>
      <c r="Q95">
        <f t="shared" si="25"/>
        <v>94</v>
      </c>
    </row>
    <row r="96" spans="1:17" x14ac:dyDescent="0.3">
      <c r="A96" s="13" t="str">
        <f ca="1">N96&amp;"-"&amp;COUNTIF($N$2:N96,N96)</f>
        <v>-95</v>
      </c>
      <c r="B96" t="str">
        <f t="shared" ca="1" si="15"/>
        <v/>
      </c>
      <c r="C96" s="1">
        <v>35202</v>
      </c>
      <c r="D96">
        <v>1115.54</v>
      </c>
      <c r="E96">
        <f t="shared" si="16"/>
        <v>-13.049999999999955</v>
      </c>
      <c r="F96" t="str">
        <f t="shared" si="17"/>
        <v/>
      </c>
      <c r="G96">
        <f t="shared" si="18"/>
        <v>-13.049999999999955</v>
      </c>
      <c r="H96">
        <f t="shared" ca="1" si="26"/>
        <v>13.39571428571425</v>
      </c>
      <c r="I96">
        <f t="shared" ca="1" si="27"/>
        <v>13.799999999999955</v>
      </c>
      <c r="J96" s="3">
        <f t="shared" ca="1" si="19"/>
        <v>0.9707039337474126</v>
      </c>
      <c r="K96" s="5">
        <f t="shared" ca="1" si="20"/>
        <v>49.256710616168526</v>
      </c>
      <c r="L96">
        <f t="shared" ca="1" si="21"/>
        <v>0</v>
      </c>
      <c r="M96" t="str">
        <f t="shared" ca="1" si="22"/>
        <v>SELL</v>
      </c>
      <c r="N96" s="7" t="str">
        <f t="shared" ca="1" si="23"/>
        <v/>
      </c>
      <c r="O96">
        <f t="shared" si="24"/>
        <v>1115.54</v>
      </c>
      <c r="Q96">
        <f t="shared" si="25"/>
        <v>95</v>
      </c>
    </row>
    <row r="97" spans="1:17" x14ac:dyDescent="0.3">
      <c r="A97" s="13" t="str">
        <f ca="1">N97&amp;"-"&amp;COUNTIF($N$2:N97,N97)</f>
        <v>-96</v>
      </c>
      <c r="B97" t="str">
        <f t="shared" ca="1" si="15"/>
        <v/>
      </c>
      <c r="C97" s="1">
        <v>35205</v>
      </c>
      <c r="D97">
        <v>1083.67</v>
      </c>
      <c r="E97">
        <f t="shared" si="16"/>
        <v>-31.869999999999891</v>
      </c>
      <c r="F97" t="str">
        <f t="shared" si="17"/>
        <v/>
      </c>
      <c r="G97">
        <f t="shared" si="18"/>
        <v>-31.869999999999891</v>
      </c>
      <c r="H97">
        <f t="shared" ca="1" si="26"/>
        <v>13.39571428571425</v>
      </c>
      <c r="I97">
        <f t="shared" ca="1" si="27"/>
        <v>17.779999999999941</v>
      </c>
      <c r="J97" s="3">
        <f t="shared" ca="1" si="19"/>
        <v>0.75341475172746319</v>
      </c>
      <c r="K97" s="5">
        <f t="shared" ca="1" si="20"/>
        <v>42.968427805526296</v>
      </c>
      <c r="L97">
        <f t="shared" ca="1" si="21"/>
        <v>0</v>
      </c>
      <c r="M97" t="str">
        <f t="shared" ca="1" si="22"/>
        <v>SELL</v>
      </c>
      <c r="N97" s="7" t="str">
        <f t="shared" ca="1" si="23"/>
        <v/>
      </c>
      <c r="O97">
        <f t="shared" si="24"/>
        <v>1083.67</v>
      </c>
      <c r="Q97">
        <f t="shared" si="25"/>
        <v>96</v>
      </c>
    </row>
    <row r="98" spans="1:17" x14ac:dyDescent="0.3">
      <c r="A98" s="13" t="str">
        <f ca="1">N98&amp;"-"&amp;COUNTIF($N$2:N98,N98)</f>
        <v>-97</v>
      </c>
      <c r="B98" t="str">
        <f t="shared" ca="1" si="15"/>
        <v/>
      </c>
      <c r="C98" s="1">
        <v>35206</v>
      </c>
      <c r="D98">
        <v>1074.8599999999999</v>
      </c>
      <c r="E98">
        <f t="shared" si="16"/>
        <v>-8.8100000000001728</v>
      </c>
      <c r="F98" t="str">
        <f t="shared" si="17"/>
        <v/>
      </c>
      <c r="G98">
        <f t="shared" si="18"/>
        <v>-8.8100000000001728</v>
      </c>
      <c r="H98">
        <f t="shared" ca="1" si="26"/>
        <v>11.711666666666625</v>
      </c>
      <c r="I98">
        <f t="shared" ca="1" si="27"/>
        <v>16.658749999999969</v>
      </c>
      <c r="J98" s="3">
        <f t="shared" ca="1" si="19"/>
        <v>0.70303394112203177</v>
      </c>
      <c r="K98" s="5">
        <f t="shared" ca="1" si="20"/>
        <v>41.281264227701939</v>
      </c>
      <c r="L98">
        <f t="shared" ca="1" si="21"/>
        <v>0</v>
      </c>
      <c r="M98" t="str">
        <f t="shared" ca="1" si="22"/>
        <v>SELL</v>
      </c>
      <c r="N98" s="7" t="str">
        <f t="shared" ca="1" si="23"/>
        <v/>
      </c>
      <c r="O98">
        <f t="shared" si="24"/>
        <v>1074.8599999999999</v>
      </c>
      <c r="Q98">
        <f t="shared" si="25"/>
        <v>97</v>
      </c>
    </row>
    <row r="99" spans="1:17" x14ac:dyDescent="0.3">
      <c r="A99" s="13" t="str">
        <f ca="1">N99&amp;"-"&amp;COUNTIF($N$2:N99,N99)</f>
        <v>-98</v>
      </c>
      <c r="B99" t="str">
        <f t="shared" ca="1" si="15"/>
        <v/>
      </c>
      <c r="C99" s="1">
        <v>35207</v>
      </c>
      <c r="D99">
        <v>1081.1300000000001</v>
      </c>
      <c r="E99">
        <f t="shared" si="16"/>
        <v>6.2700000000002092</v>
      </c>
      <c r="F99">
        <f t="shared" si="17"/>
        <v>6.2700000000002092</v>
      </c>
      <c r="G99" t="str">
        <f t="shared" si="18"/>
        <v/>
      </c>
      <c r="H99">
        <f t="shared" ca="1" si="26"/>
        <v>10.934285714285709</v>
      </c>
      <c r="I99">
        <f t="shared" ca="1" si="27"/>
        <v>18.2085714285714</v>
      </c>
      <c r="J99" s="3">
        <f t="shared" ca="1" si="19"/>
        <v>0.60050211831162781</v>
      </c>
      <c r="K99" s="5">
        <f t="shared" ca="1" si="20"/>
        <v>37.519607843137273</v>
      </c>
      <c r="L99">
        <f t="shared" ca="1" si="21"/>
        <v>0</v>
      </c>
      <c r="M99" t="str">
        <f t="shared" ca="1" si="22"/>
        <v>SELL</v>
      </c>
      <c r="N99" s="7" t="str">
        <f t="shared" ca="1" si="23"/>
        <v/>
      </c>
      <c r="O99">
        <f t="shared" si="24"/>
        <v>1081.1300000000001</v>
      </c>
      <c r="Q99">
        <f t="shared" si="25"/>
        <v>98</v>
      </c>
    </row>
    <row r="100" spans="1:17" x14ac:dyDescent="0.3">
      <c r="A100" s="13" t="str">
        <f ca="1">N100&amp;"-"&amp;COUNTIF($N$2:N100,N100)</f>
        <v>-99</v>
      </c>
      <c r="B100" t="str">
        <f t="shared" ca="1" si="15"/>
        <v/>
      </c>
      <c r="C100" s="1">
        <v>35208</v>
      </c>
      <c r="D100">
        <v>1076.71</v>
      </c>
      <c r="E100">
        <f t="shared" si="16"/>
        <v>-4.4200000000000728</v>
      </c>
      <c r="F100" t="str">
        <f t="shared" si="17"/>
        <v/>
      </c>
      <c r="G100">
        <f t="shared" si="18"/>
        <v>-4.4200000000000728</v>
      </c>
      <c r="H100">
        <f t="shared" ca="1" si="26"/>
        <v>10.934285714285709</v>
      </c>
      <c r="I100">
        <f t="shared" ca="1" si="27"/>
        <v>17.044285714285706</v>
      </c>
      <c r="J100" s="3">
        <f t="shared" ca="1" si="19"/>
        <v>0.64152208532394595</v>
      </c>
      <c r="K100" s="5">
        <f t="shared" ca="1" si="20"/>
        <v>39.080929282614235</v>
      </c>
      <c r="L100">
        <f t="shared" ca="1" si="21"/>
        <v>0</v>
      </c>
      <c r="M100" t="str">
        <f t="shared" ca="1" si="22"/>
        <v>SELL</v>
      </c>
      <c r="N100" s="7" t="str">
        <f t="shared" ca="1" si="23"/>
        <v/>
      </c>
      <c r="O100">
        <f t="shared" si="24"/>
        <v>1076.71</v>
      </c>
      <c r="Q100">
        <f t="shared" si="25"/>
        <v>99</v>
      </c>
    </row>
    <row r="101" spans="1:17" x14ac:dyDescent="0.3">
      <c r="A101" s="13" t="str">
        <f ca="1">N101&amp;"-"&amp;COUNTIF($N$2:N101,N101)</f>
        <v>-100</v>
      </c>
      <c r="B101" t="str">
        <f t="shared" ca="1" si="15"/>
        <v/>
      </c>
      <c r="C101" s="1">
        <v>35209</v>
      </c>
      <c r="D101">
        <v>1085.03</v>
      </c>
      <c r="E101">
        <f t="shared" si="16"/>
        <v>8.3199999999999363</v>
      </c>
      <c r="F101">
        <f t="shared" si="17"/>
        <v>8.3199999999999363</v>
      </c>
      <c r="G101" t="str">
        <f t="shared" si="18"/>
        <v/>
      </c>
      <c r="H101">
        <f t="shared" ca="1" si="26"/>
        <v>10.607499999999987</v>
      </c>
      <c r="I101">
        <f t="shared" ca="1" si="27"/>
        <v>14.674999999999992</v>
      </c>
      <c r="J101" s="3">
        <f t="shared" ca="1" si="19"/>
        <v>0.72282793867120909</v>
      </c>
      <c r="K101" s="5">
        <f t="shared" ca="1" si="20"/>
        <v>41.955898348660128</v>
      </c>
      <c r="L101">
        <f t="shared" ca="1" si="21"/>
        <v>0</v>
      </c>
      <c r="M101" t="str">
        <f t="shared" ca="1" si="22"/>
        <v>SELL</v>
      </c>
      <c r="N101" s="7" t="str">
        <f t="shared" ca="1" si="23"/>
        <v/>
      </c>
      <c r="O101">
        <f t="shared" si="24"/>
        <v>1085.03</v>
      </c>
      <c r="Q101">
        <f t="shared" si="25"/>
        <v>100</v>
      </c>
    </row>
    <row r="102" spans="1:17" x14ac:dyDescent="0.3">
      <c r="A102" s="13" t="str">
        <f ca="1">N102&amp;"-"&amp;COUNTIF($N$2:N102,N102)</f>
        <v>-101</v>
      </c>
      <c r="B102" t="str">
        <f t="shared" ca="1" si="15"/>
        <v/>
      </c>
      <c r="C102" s="1">
        <v>35212</v>
      </c>
      <c r="D102">
        <v>1065.29</v>
      </c>
      <c r="E102">
        <f t="shared" si="16"/>
        <v>-19.740000000000009</v>
      </c>
      <c r="F102" t="str">
        <f t="shared" si="17"/>
        <v/>
      </c>
      <c r="G102">
        <f t="shared" si="18"/>
        <v>-19.740000000000009</v>
      </c>
      <c r="H102">
        <f t="shared" ca="1" si="26"/>
        <v>11.427142857142858</v>
      </c>
      <c r="I102">
        <f t="shared" ca="1" si="27"/>
        <v>15.398571428571424</v>
      </c>
      <c r="J102" s="3">
        <f t="shared" ca="1" si="19"/>
        <v>0.74209110307078607</v>
      </c>
      <c r="K102" s="5">
        <f t="shared" ca="1" si="20"/>
        <v>42.597720737032702</v>
      </c>
      <c r="L102">
        <f t="shared" ca="1" si="21"/>
        <v>0</v>
      </c>
      <c r="M102" t="str">
        <f t="shared" ca="1" si="22"/>
        <v>SELL</v>
      </c>
      <c r="N102" s="7" t="str">
        <f t="shared" ca="1" si="23"/>
        <v/>
      </c>
      <c r="O102">
        <f t="shared" si="24"/>
        <v>1065.29</v>
      </c>
      <c r="Q102">
        <f t="shared" si="25"/>
        <v>101</v>
      </c>
    </row>
    <row r="103" spans="1:17" x14ac:dyDescent="0.3">
      <c r="A103" s="13" t="str">
        <f ca="1">N103&amp;"-"&amp;COUNTIF($N$2:N103,N103)</f>
        <v>-102</v>
      </c>
      <c r="B103" t="str">
        <f t="shared" ca="1" si="15"/>
        <v/>
      </c>
      <c r="C103" s="1">
        <v>35213</v>
      </c>
      <c r="D103">
        <v>1063.3599999999999</v>
      </c>
      <c r="E103">
        <f t="shared" si="16"/>
        <v>-1.9300000000000637</v>
      </c>
      <c r="F103" t="str">
        <f t="shared" si="17"/>
        <v/>
      </c>
      <c r="G103">
        <f t="shared" si="18"/>
        <v>-1.9300000000000637</v>
      </c>
      <c r="H103">
        <f t="shared" ca="1" si="26"/>
        <v>10.758333333333326</v>
      </c>
      <c r="I103">
        <f t="shared" ca="1" si="27"/>
        <v>13.715000000000003</v>
      </c>
      <c r="J103" s="3">
        <f t="shared" ca="1" si="19"/>
        <v>0.78442095029772685</v>
      </c>
      <c r="K103" s="5">
        <f t="shared" ca="1" si="20"/>
        <v>43.959411604467427</v>
      </c>
      <c r="L103">
        <f t="shared" ca="1" si="21"/>
        <v>0</v>
      </c>
      <c r="M103" t="str">
        <f t="shared" ca="1" si="22"/>
        <v>SELL</v>
      </c>
      <c r="N103" s="7" t="str">
        <f t="shared" ca="1" si="23"/>
        <v/>
      </c>
      <c r="O103">
        <f t="shared" si="24"/>
        <v>1063.3599999999999</v>
      </c>
      <c r="Q103">
        <f t="shared" si="25"/>
        <v>102</v>
      </c>
    </row>
    <row r="104" spans="1:17" x14ac:dyDescent="0.3">
      <c r="A104" s="13" t="str">
        <f ca="1">N104&amp;"-"&amp;COUNTIF($N$2:N104,N104)</f>
        <v>-103</v>
      </c>
      <c r="B104" t="str">
        <f t="shared" ca="1" si="15"/>
        <v/>
      </c>
      <c r="C104" s="1">
        <v>35214</v>
      </c>
      <c r="D104">
        <v>1096.76</v>
      </c>
      <c r="E104">
        <f t="shared" si="16"/>
        <v>33.400000000000091</v>
      </c>
      <c r="F104">
        <f t="shared" si="17"/>
        <v>33.400000000000091</v>
      </c>
      <c r="G104" t="str">
        <f t="shared" si="18"/>
        <v/>
      </c>
      <c r="H104">
        <f t="shared" ca="1" si="26"/>
        <v>13.992857142857149</v>
      </c>
      <c r="I104">
        <f t="shared" ca="1" si="27"/>
        <v>13.102857142857147</v>
      </c>
      <c r="J104" s="3">
        <f t="shared" ca="1" si="19"/>
        <v>1.0679241168774534</v>
      </c>
      <c r="K104" s="5">
        <f t="shared" ca="1" si="20"/>
        <v>51.642326145410451</v>
      </c>
      <c r="L104">
        <f t="shared" ca="1" si="21"/>
        <v>0</v>
      </c>
      <c r="M104" t="str">
        <f t="shared" ca="1" si="22"/>
        <v>SELL</v>
      </c>
      <c r="N104" s="7" t="str">
        <f t="shared" ca="1" si="23"/>
        <v/>
      </c>
      <c r="O104">
        <f t="shared" si="24"/>
        <v>1096.76</v>
      </c>
      <c r="Q104">
        <f t="shared" si="25"/>
        <v>103</v>
      </c>
    </row>
    <row r="105" spans="1:17" x14ac:dyDescent="0.3">
      <c r="A105" s="13" t="str">
        <f ca="1">N105&amp;"-"&amp;COUNTIF($N$2:N105,N105)</f>
        <v>-104</v>
      </c>
      <c r="B105" t="str">
        <f t="shared" ca="1" si="15"/>
        <v/>
      </c>
      <c r="C105" s="1">
        <v>35215</v>
      </c>
      <c r="D105">
        <v>1082.8399999999999</v>
      </c>
      <c r="E105">
        <f t="shared" si="16"/>
        <v>-13.920000000000073</v>
      </c>
      <c r="F105" t="str">
        <f t="shared" si="17"/>
        <v/>
      </c>
      <c r="G105">
        <f t="shared" si="18"/>
        <v>-13.920000000000073</v>
      </c>
      <c r="H105">
        <f t="shared" ca="1" si="26"/>
        <v>13.992857142857149</v>
      </c>
      <c r="I105">
        <f t="shared" ca="1" si="27"/>
        <v>13.391428571428605</v>
      </c>
      <c r="J105" s="3">
        <f t="shared" ca="1" si="19"/>
        <v>1.0449114572221014</v>
      </c>
      <c r="K105" s="5">
        <f t="shared" ca="1" si="20"/>
        <v>51.098127184516613</v>
      </c>
      <c r="L105">
        <f t="shared" ca="1" si="21"/>
        <v>0</v>
      </c>
      <c r="M105" t="str">
        <f t="shared" ca="1" si="22"/>
        <v>SELL</v>
      </c>
      <c r="N105" s="7" t="str">
        <f t="shared" ca="1" si="23"/>
        <v/>
      </c>
      <c r="O105">
        <f t="shared" si="24"/>
        <v>1082.8399999999999</v>
      </c>
      <c r="Q105">
        <f t="shared" si="25"/>
        <v>104</v>
      </c>
    </row>
    <row r="106" spans="1:17" x14ac:dyDescent="0.3">
      <c r="A106" s="13" t="str">
        <f ca="1">N106&amp;"-"&amp;COUNTIF($N$2:N106,N106)</f>
        <v>-105</v>
      </c>
      <c r="B106" t="str">
        <f t="shared" ca="1" si="15"/>
        <v/>
      </c>
      <c r="C106" s="1">
        <v>35216</v>
      </c>
      <c r="D106">
        <v>1089.92</v>
      </c>
      <c r="E106">
        <f t="shared" si="16"/>
        <v>7.0800000000001546</v>
      </c>
      <c r="F106">
        <f t="shared" si="17"/>
        <v>7.0800000000001546</v>
      </c>
      <c r="G106" t="str">
        <f t="shared" si="18"/>
        <v/>
      </c>
      <c r="H106">
        <f t="shared" ca="1" si="26"/>
        <v>13.651428571428628</v>
      </c>
      <c r="I106">
        <f t="shared" ca="1" si="27"/>
        <v>13.391428571428605</v>
      </c>
      <c r="J106" s="3">
        <f t="shared" ca="1" si="19"/>
        <v>1.0194154043097947</v>
      </c>
      <c r="K106" s="5">
        <f t="shared" ca="1" si="20"/>
        <v>50.480718436344475</v>
      </c>
      <c r="L106">
        <f t="shared" ca="1" si="21"/>
        <v>0</v>
      </c>
      <c r="M106" t="str">
        <f t="shared" ca="1" si="22"/>
        <v>SELL</v>
      </c>
      <c r="N106" s="7" t="str">
        <f t="shared" ca="1" si="23"/>
        <v/>
      </c>
      <c r="O106">
        <f t="shared" si="24"/>
        <v>1089.92</v>
      </c>
      <c r="Q106">
        <f t="shared" si="25"/>
        <v>105</v>
      </c>
    </row>
    <row r="107" spans="1:17" x14ac:dyDescent="0.3">
      <c r="A107" s="13" t="str">
        <f ca="1">N107&amp;"-"&amp;COUNTIF($N$2:N107,N107)</f>
        <v>-106</v>
      </c>
      <c r="B107" t="str">
        <f t="shared" ca="1" si="15"/>
        <v/>
      </c>
      <c r="C107" s="1">
        <v>35219</v>
      </c>
      <c r="D107">
        <v>1108.8699999999999</v>
      </c>
      <c r="E107">
        <f t="shared" si="16"/>
        <v>18.949999999999818</v>
      </c>
      <c r="F107">
        <f t="shared" si="17"/>
        <v>18.949999999999818</v>
      </c>
      <c r="G107" t="str">
        <f t="shared" si="18"/>
        <v/>
      </c>
      <c r="H107">
        <f t="shared" ca="1" si="26"/>
        <v>13.877142857142871</v>
      </c>
      <c r="I107">
        <f t="shared" ca="1" si="27"/>
        <v>13.391428571428605</v>
      </c>
      <c r="J107" s="3">
        <f t="shared" ca="1" si="19"/>
        <v>1.0362705355237876</v>
      </c>
      <c r="K107" s="5">
        <f t="shared" ca="1" si="20"/>
        <v>50.890611902766096</v>
      </c>
      <c r="L107">
        <f t="shared" ca="1" si="21"/>
        <v>0</v>
      </c>
      <c r="M107" t="str">
        <f t="shared" ca="1" si="22"/>
        <v>SELL</v>
      </c>
      <c r="N107" s="7" t="str">
        <f t="shared" ca="1" si="23"/>
        <v/>
      </c>
      <c r="O107">
        <f t="shared" si="24"/>
        <v>1108.8699999999999</v>
      </c>
      <c r="Q107">
        <f t="shared" si="25"/>
        <v>106</v>
      </c>
    </row>
    <row r="108" spans="1:17" x14ac:dyDescent="0.3">
      <c r="A108" s="13" t="str">
        <f ca="1">N108&amp;"-"&amp;COUNTIF($N$2:N108,N108)</f>
        <v>-107</v>
      </c>
      <c r="B108" t="str">
        <f t="shared" ca="1" si="15"/>
        <v/>
      </c>
      <c r="C108" s="1">
        <v>35220</v>
      </c>
      <c r="D108">
        <v>1105.6400000000001</v>
      </c>
      <c r="E108">
        <f t="shared" si="16"/>
        <v>-3.2299999999997908</v>
      </c>
      <c r="F108" t="str">
        <f t="shared" si="17"/>
        <v/>
      </c>
      <c r="G108">
        <f t="shared" si="18"/>
        <v>-3.2299999999997908</v>
      </c>
      <c r="H108">
        <f t="shared" ca="1" si="26"/>
        <v>14.440000000000017</v>
      </c>
      <c r="I108">
        <f t="shared" ca="1" si="27"/>
        <v>12.121250000000003</v>
      </c>
      <c r="J108" s="3">
        <f t="shared" ca="1" si="19"/>
        <v>1.1912962771991349</v>
      </c>
      <c r="K108" s="5">
        <f t="shared" ca="1" si="20"/>
        <v>54.364911289943088</v>
      </c>
      <c r="L108">
        <f t="shared" ca="1" si="21"/>
        <v>0</v>
      </c>
      <c r="M108" t="str">
        <f t="shared" ca="1" si="22"/>
        <v>SELL</v>
      </c>
      <c r="N108" s="7" t="str">
        <f t="shared" ca="1" si="23"/>
        <v/>
      </c>
      <c r="O108">
        <f t="shared" si="24"/>
        <v>1105.6400000000001</v>
      </c>
      <c r="Q108">
        <f t="shared" si="25"/>
        <v>107</v>
      </c>
    </row>
    <row r="109" spans="1:17" x14ac:dyDescent="0.3">
      <c r="A109" s="13" t="str">
        <f ca="1">N109&amp;"-"&amp;COUNTIF($N$2:N109,N109)</f>
        <v>-108</v>
      </c>
      <c r="B109" t="str">
        <f t="shared" ca="1" si="15"/>
        <v/>
      </c>
      <c r="C109" s="1">
        <v>35221</v>
      </c>
      <c r="D109">
        <v>1113.1400000000001</v>
      </c>
      <c r="E109">
        <f t="shared" si="16"/>
        <v>7.5</v>
      </c>
      <c r="F109">
        <f t="shared" si="17"/>
        <v>7.5</v>
      </c>
      <c r="G109" t="str">
        <f t="shared" si="18"/>
        <v/>
      </c>
      <c r="H109">
        <f t="shared" ca="1" si="26"/>
        <v>13.586666666666702</v>
      </c>
      <c r="I109">
        <f t="shared" ca="1" si="27"/>
        <v>12.121250000000003</v>
      </c>
      <c r="J109" s="3">
        <f t="shared" ca="1" si="19"/>
        <v>1.1208964971984487</v>
      </c>
      <c r="K109" s="5">
        <f t="shared" ca="1" si="20"/>
        <v>52.850127230587262</v>
      </c>
      <c r="L109">
        <f t="shared" ca="1" si="21"/>
        <v>0</v>
      </c>
      <c r="M109" t="str">
        <f t="shared" ca="1" si="22"/>
        <v>SELL</v>
      </c>
      <c r="N109" s="7" t="str">
        <f t="shared" ca="1" si="23"/>
        <v/>
      </c>
      <c r="O109">
        <f t="shared" si="24"/>
        <v>1113.1400000000001</v>
      </c>
      <c r="Q109">
        <f t="shared" si="25"/>
        <v>108</v>
      </c>
    </row>
    <row r="110" spans="1:17" x14ac:dyDescent="0.3">
      <c r="A110" s="13" t="str">
        <f ca="1">N110&amp;"-"&amp;COUNTIF($N$2:N110,N110)</f>
        <v>-109</v>
      </c>
      <c r="B110" t="str">
        <f t="shared" ca="1" si="15"/>
        <v/>
      </c>
      <c r="C110" s="1">
        <v>35222</v>
      </c>
      <c r="D110">
        <v>1129.82</v>
      </c>
      <c r="E110">
        <f t="shared" si="16"/>
        <v>16.679999999999836</v>
      </c>
      <c r="F110">
        <f t="shared" si="17"/>
        <v>16.679999999999836</v>
      </c>
      <c r="G110" t="str">
        <f t="shared" si="18"/>
        <v/>
      </c>
      <c r="H110">
        <f t="shared" ca="1" si="26"/>
        <v>14.028571428571436</v>
      </c>
      <c r="I110">
        <f t="shared" ca="1" si="27"/>
        <v>11.988571428571438</v>
      </c>
      <c r="J110" s="3">
        <f t="shared" ca="1" si="19"/>
        <v>1.1701620591039081</v>
      </c>
      <c r="K110" s="5">
        <f t="shared" ca="1" si="20"/>
        <v>53.920491983307699</v>
      </c>
      <c r="L110">
        <f t="shared" ca="1" si="21"/>
        <v>0</v>
      </c>
      <c r="M110" t="str">
        <f t="shared" ca="1" si="22"/>
        <v>SELL</v>
      </c>
      <c r="N110" s="7" t="str">
        <f t="shared" ca="1" si="23"/>
        <v/>
      </c>
      <c r="O110">
        <f t="shared" si="24"/>
        <v>1129.82</v>
      </c>
      <c r="Q110">
        <f t="shared" si="25"/>
        <v>109</v>
      </c>
    </row>
    <row r="111" spans="1:17" x14ac:dyDescent="0.3">
      <c r="A111" s="13" t="str">
        <f ca="1">N111&amp;"-"&amp;COUNTIF($N$2:N111,N111)</f>
        <v>-110</v>
      </c>
      <c r="B111" t="str">
        <f t="shared" ca="1" si="15"/>
        <v/>
      </c>
      <c r="C111" s="1">
        <v>35223</v>
      </c>
      <c r="D111">
        <v>1133.44</v>
      </c>
      <c r="E111">
        <f t="shared" si="16"/>
        <v>3.6200000000001182</v>
      </c>
      <c r="F111">
        <f t="shared" si="17"/>
        <v>3.6200000000001182</v>
      </c>
      <c r="G111" t="str">
        <f t="shared" si="18"/>
        <v/>
      </c>
      <c r="H111">
        <f t="shared" ca="1" si="26"/>
        <v>12.72750000000002</v>
      </c>
      <c r="I111">
        <f t="shared" ca="1" si="27"/>
        <v>8.6750000000000309</v>
      </c>
      <c r="J111" s="3">
        <f t="shared" ca="1" si="19"/>
        <v>1.4671469740633978</v>
      </c>
      <c r="K111" s="5">
        <f t="shared" ca="1" si="20"/>
        <v>59.467351944866202</v>
      </c>
      <c r="L111">
        <f t="shared" ca="1" si="21"/>
        <v>0</v>
      </c>
      <c r="M111" t="str">
        <f t="shared" ca="1" si="22"/>
        <v>SELL</v>
      </c>
      <c r="N111" s="7" t="str">
        <f t="shared" ca="1" si="23"/>
        <v/>
      </c>
      <c r="O111">
        <f t="shared" si="24"/>
        <v>1133.44</v>
      </c>
      <c r="Q111">
        <f t="shared" si="25"/>
        <v>110</v>
      </c>
    </row>
    <row r="112" spans="1:17" x14ac:dyDescent="0.3">
      <c r="A112" s="13" t="str">
        <f ca="1">N112&amp;"-"&amp;COUNTIF($N$2:N112,N112)</f>
        <v>-111</v>
      </c>
      <c r="B112" t="str">
        <f t="shared" ca="1" si="15"/>
        <v/>
      </c>
      <c r="C112" s="1">
        <v>35226</v>
      </c>
      <c r="D112">
        <v>1141.3499999999999</v>
      </c>
      <c r="E112">
        <f t="shared" si="16"/>
        <v>7.9099999999998545</v>
      </c>
      <c r="F112">
        <f t="shared" si="17"/>
        <v>7.9099999999998545</v>
      </c>
      <c r="G112" t="str">
        <f t="shared" si="18"/>
        <v/>
      </c>
      <c r="H112">
        <f t="shared" ca="1" si="26"/>
        <v>12.192222222222224</v>
      </c>
      <c r="I112">
        <f t="shared" ca="1" si="27"/>
        <v>8.6480000000000015</v>
      </c>
      <c r="J112" s="3">
        <f t="shared" ca="1" si="19"/>
        <v>1.4098314318018295</v>
      </c>
      <c r="K112" s="5">
        <f t="shared" ca="1" si="20"/>
        <v>58.503321568334734</v>
      </c>
      <c r="L112">
        <f t="shared" ca="1" si="21"/>
        <v>0</v>
      </c>
      <c r="M112" t="str">
        <f t="shared" ca="1" si="22"/>
        <v>SELL</v>
      </c>
      <c r="N112" s="7" t="str">
        <f t="shared" ca="1" si="23"/>
        <v/>
      </c>
      <c r="O112">
        <f t="shared" si="24"/>
        <v>1141.3499999999999</v>
      </c>
      <c r="Q112">
        <f t="shared" si="25"/>
        <v>111</v>
      </c>
    </row>
    <row r="113" spans="1:17" x14ac:dyDescent="0.3">
      <c r="A113" s="13" t="str">
        <f ca="1">N113&amp;"-"&amp;COUNTIF($N$2:N113,N113)</f>
        <v>-112</v>
      </c>
      <c r="B113" t="str">
        <f t="shared" ca="1" si="15"/>
        <v/>
      </c>
      <c r="C113" s="1">
        <v>35227</v>
      </c>
      <c r="D113">
        <v>1143.06</v>
      </c>
      <c r="E113">
        <f t="shared" si="16"/>
        <v>1.7100000000000364</v>
      </c>
      <c r="F113">
        <f t="shared" si="17"/>
        <v>1.7100000000000364</v>
      </c>
      <c r="G113" t="str">
        <f t="shared" si="18"/>
        <v/>
      </c>
      <c r="H113">
        <f t="shared" ca="1" si="26"/>
        <v>11.685555555555538</v>
      </c>
      <c r="I113">
        <f t="shared" ca="1" si="27"/>
        <v>8.6480000000000015</v>
      </c>
      <c r="J113" s="3">
        <f t="shared" ca="1" si="19"/>
        <v>1.351243704388938</v>
      </c>
      <c r="K113" s="5">
        <f t="shared" ca="1" si="20"/>
        <v>57.469317275220995</v>
      </c>
      <c r="L113">
        <f t="shared" ca="1" si="21"/>
        <v>0</v>
      </c>
      <c r="M113" t="str">
        <f t="shared" ca="1" si="22"/>
        <v>SELL</v>
      </c>
      <c r="N113" s="7" t="str">
        <f t="shared" ca="1" si="23"/>
        <v/>
      </c>
      <c r="O113">
        <f t="shared" si="24"/>
        <v>1143.06</v>
      </c>
      <c r="Q113">
        <f t="shared" si="25"/>
        <v>112</v>
      </c>
    </row>
    <row r="114" spans="1:17" x14ac:dyDescent="0.3">
      <c r="A114" s="13" t="str">
        <f ca="1">N114&amp;"-"&amp;COUNTIF($N$2:N114,N114)</f>
        <v>-113</v>
      </c>
      <c r="B114" t="str">
        <f t="shared" ca="1" si="15"/>
        <v/>
      </c>
      <c r="C114" s="1">
        <v>35228</v>
      </c>
      <c r="D114">
        <v>1163.8699999999999</v>
      </c>
      <c r="E114">
        <f t="shared" si="16"/>
        <v>20.809999999999945</v>
      </c>
      <c r="F114">
        <f t="shared" si="17"/>
        <v>20.809999999999945</v>
      </c>
      <c r="G114" t="str">
        <f t="shared" si="18"/>
        <v/>
      </c>
      <c r="H114">
        <f t="shared" ca="1" si="26"/>
        <v>12.597999999999979</v>
      </c>
      <c r="I114">
        <f t="shared" ca="1" si="27"/>
        <v>9.7049999999999841</v>
      </c>
      <c r="J114" s="3">
        <f t="shared" ca="1" si="19"/>
        <v>1.2980937660999485</v>
      </c>
      <c r="K114" s="5">
        <f t="shared" ca="1" si="20"/>
        <v>56.485674572927408</v>
      </c>
      <c r="L114">
        <f t="shared" ca="1" si="21"/>
        <v>0</v>
      </c>
      <c r="M114" t="str">
        <f t="shared" ca="1" si="22"/>
        <v>SELL</v>
      </c>
      <c r="N114" s="7" t="str">
        <f t="shared" ca="1" si="23"/>
        <v/>
      </c>
      <c r="O114">
        <f t="shared" si="24"/>
        <v>1163.8699999999999</v>
      </c>
      <c r="Q114">
        <f t="shared" si="25"/>
        <v>113</v>
      </c>
    </row>
    <row r="115" spans="1:17" x14ac:dyDescent="0.3">
      <c r="A115" s="13" t="str">
        <f ca="1">N115&amp;"-"&amp;COUNTIF($N$2:N115,N115)</f>
        <v>-114</v>
      </c>
      <c r="B115" t="str">
        <f t="shared" ca="1" si="15"/>
        <v/>
      </c>
      <c r="C115" s="1">
        <v>35229</v>
      </c>
      <c r="D115">
        <v>1168.4000000000001</v>
      </c>
      <c r="E115">
        <f t="shared" si="16"/>
        <v>4.5300000000002001</v>
      </c>
      <c r="F115">
        <f t="shared" si="17"/>
        <v>4.5300000000002001</v>
      </c>
      <c r="G115" t="str">
        <f t="shared" si="18"/>
        <v/>
      </c>
      <c r="H115">
        <f t="shared" ca="1" si="26"/>
        <v>12.219000000000005</v>
      </c>
      <c r="I115">
        <f t="shared" ca="1" si="27"/>
        <v>9.7049999999999841</v>
      </c>
      <c r="J115" s="3">
        <f t="shared" ca="1" si="19"/>
        <v>1.2590417310664632</v>
      </c>
      <c r="K115" s="5">
        <f t="shared" ca="1" si="20"/>
        <v>55.733442802408369</v>
      </c>
      <c r="L115">
        <f t="shared" ca="1" si="21"/>
        <v>0</v>
      </c>
      <c r="M115" t="str">
        <f t="shared" ca="1" si="22"/>
        <v>SELL</v>
      </c>
      <c r="N115" s="7" t="str">
        <f t="shared" ca="1" si="23"/>
        <v/>
      </c>
      <c r="O115">
        <f t="shared" si="24"/>
        <v>1168.4000000000001</v>
      </c>
      <c r="Q115">
        <f t="shared" si="25"/>
        <v>114</v>
      </c>
    </row>
    <row r="116" spans="1:17" x14ac:dyDescent="0.3">
      <c r="A116" s="13" t="str">
        <f ca="1">N116&amp;"-"&amp;COUNTIF($N$2:N116,N116)</f>
        <v>-115</v>
      </c>
      <c r="B116" t="str">
        <f t="shared" ca="1" si="15"/>
        <v/>
      </c>
      <c r="C116" s="1">
        <v>35230</v>
      </c>
      <c r="D116">
        <v>1196.06</v>
      </c>
      <c r="E116">
        <f t="shared" si="16"/>
        <v>27.659999999999854</v>
      </c>
      <c r="F116">
        <f t="shared" si="17"/>
        <v>27.659999999999854</v>
      </c>
      <c r="G116" t="str">
        <f t="shared" si="18"/>
        <v/>
      </c>
      <c r="H116">
        <f t="shared" ca="1" si="26"/>
        <v>13.622727272727264</v>
      </c>
      <c r="I116">
        <f t="shared" ca="1" si="27"/>
        <v>6.3599999999999755</v>
      </c>
      <c r="J116" s="3">
        <f t="shared" ca="1" si="19"/>
        <v>2.1419382504288236</v>
      </c>
      <c r="K116" s="5">
        <f t="shared" ca="1" si="20"/>
        <v>68.172512624539451</v>
      </c>
      <c r="L116">
        <f t="shared" ca="1" si="21"/>
        <v>0</v>
      </c>
      <c r="M116" t="str">
        <f t="shared" ca="1" si="22"/>
        <v>SELL</v>
      </c>
      <c r="N116" s="7" t="str">
        <f t="shared" ca="1" si="23"/>
        <v/>
      </c>
      <c r="O116">
        <f t="shared" si="24"/>
        <v>1196.06</v>
      </c>
      <c r="Q116">
        <f t="shared" si="25"/>
        <v>115</v>
      </c>
    </row>
    <row r="117" spans="1:17" x14ac:dyDescent="0.3">
      <c r="A117" s="13" t="str">
        <f ca="1">N117&amp;"-"&amp;COUNTIF($N$2:N117,N117)</f>
        <v>-116</v>
      </c>
      <c r="B117" t="str">
        <f t="shared" ca="1" si="15"/>
        <v/>
      </c>
      <c r="C117" s="1">
        <v>35233</v>
      </c>
      <c r="D117">
        <v>1185.3699999999999</v>
      </c>
      <c r="E117">
        <f t="shared" si="16"/>
        <v>-10.690000000000055</v>
      </c>
      <c r="F117" t="str">
        <f t="shared" si="17"/>
        <v/>
      </c>
      <c r="G117">
        <f t="shared" si="18"/>
        <v>-10.690000000000055</v>
      </c>
      <c r="H117">
        <f t="shared" ca="1" si="26"/>
        <v>13.622727272727264</v>
      </c>
      <c r="I117">
        <f t="shared" ca="1" si="27"/>
        <v>9.2799999999999727</v>
      </c>
      <c r="J117" s="3">
        <f t="shared" ca="1" si="19"/>
        <v>1.4679663009404422</v>
      </c>
      <c r="K117" s="5">
        <f t="shared" ca="1" si="20"/>
        <v>59.480808160997157</v>
      </c>
      <c r="L117">
        <f t="shared" ca="1" si="21"/>
        <v>0</v>
      </c>
      <c r="M117" t="str">
        <f t="shared" ca="1" si="22"/>
        <v>SELL</v>
      </c>
      <c r="N117" s="7" t="str">
        <f t="shared" ca="1" si="23"/>
        <v/>
      </c>
      <c r="O117">
        <f t="shared" si="24"/>
        <v>1185.3699999999999</v>
      </c>
      <c r="Q117">
        <f t="shared" si="25"/>
        <v>116</v>
      </c>
    </row>
    <row r="118" spans="1:17" x14ac:dyDescent="0.3">
      <c r="A118" s="13" t="str">
        <f ca="1">N118&amp;"-"&amp;COUNTIF($N$2:N118,N118)</f>
        <v>-117</v>
      </c>
      <c r="B118" t="str">
        <f t="shared" ca="1" si="15"/>
        <v/>
      </c>
      <c r="C118" s="1">
        <v>35234</v>
      </c>
      <c r="D118">
        <v>1181.95</v>
      </c>
      <c r="E118">
        <f t="shared" si="16"/>
        <v>-3.4199999999998454</v>
      </c>
      <c r="F118" t="str">
        <f t="shared" si="17"/>
        <v/>
      </c>
      <c r="G118">
        <f t="shared" si="18"/>
        <v>-3.4199999999998454</v>
      </c>
      <c r="H118">
        <f t="shared" ca="1" si="26"/>
        <v>11.644999999999982</v>
      </c>
      <c r="I118">
        <f t="shared" ca="1" si="27"/>
        <v>7.8149999999999409</v>
      </c>
      <c r="J118" s="3">
        <f t="shared" ca="1" si="19"/>
        <v>1.4900831733845259</v>
      </c>
      <c r="K118" s="5">
        <f t="shared" ca="1" si="20"/>
        <v>59.840698869475986</v>
      </c>
      <c r="L118">
        <f t="shared" ca="1" si="21"/>
        <v>0</v>
      </c>
      <c r="M118" t="str">
        <f t="shared" ca="1" si="22"/>
        <v>SELL</v>
      </c>
      <c r="N118" s="7" t="str">
        <f t="shared" ca="1" si="23"/>
        <v/>
      </c>
      <c r="O118">
        <f t="shared" si="24"/>
        <v>1181.95</v>
      </c>
      <c r="Q118">
        <f t="shared" si="25"/>
        <v>117</v>
      </c>
    </row>
    <row r="119" spans="1:17" x14ac:dyDescent="0.3">
      <c r="A119" s="13" t="str">
        <f ca="1">N119&amp;"-"&amp;COUNTIF($N$2:N119,N119)</f>
        <v>-118</v>
      </c>
      <c r="B119" t="str">
        <f t="shared" ca="1" si="15"/>
        <v/>
      </c>
      <c r="C119" s="1">
        <v>35235</v>
      </c>
      <c r="D119">
        <v>1168.03</v>
      </c>
      <c r="E119">
        <f t="shared" si="16"/>
        <v>-13.920000000000073</v>
      </c>
      <c r="F119" t="str">
        <f t="shared" si="17"/>
        <v/>
      </c>
      <c r="G119">
        <f t="shared" si="18"/>
        <v>-13.920000000000073</v>
      </c>
      <c r="H119">
        <f t="shared" ca="1" si="26"/>
        <v>11.644999999999982</v>
      </c>
      <c r="I119">
        <f t="shared" ca="1" si="27"/>
        <v>7.8149999999999409</v>
      </c>
      <c r="J119" s="3">
        <f t="shared" ca="1" si="19"/>
        <v>1.4900831733845259</v>
      </c>
      <c r="K119" s="5">
        <f t="shared" ca="1" si="20"/>
        <v>59.840698869475986</v>
      </c>
      <c r="L119">
        <f t="shared" ca="1" si="21"/>
        <v>0</v>
      </c>
      <c r="M119" t="str">
        <f t="shared" ca="1" si="22"/>
        <v>SELL</v>
      </c>
      <c r="N119" s="7" t="str">
        <f t="shared" ca="1" si="23"/>
        <v/>
      </c>
      <c r="O119">
        <f t="shared" si="24"/>
        <v>1168.03</v>
      </c>
      <c r="Q119">
        <f t="shared" si="25"/>
        <v>118</v>
      </c>
    </row>
    <row r="120" spans="1:17" x14ac:dyDescent="0.3">
      <c r="A120" s="13" t="str">
        <f ca="1">N120&amp;"-"&amp;COUNTIF($N$2:N120,N120)</f>
        <v>-119</v>
      </c>
      <c r="B120" t="str">
        <f t="shared" ca="1" si="15"/>
        <v/>
      </c>
      <c r="C120" s="1">
        <v>35236</v>
      </c>
      <c r="D120">
        <v>1169.48</v>
      </c>
      <c r="E120">
        <f t="shared" si="16"/>
        <v>1.4500000000000455</v>
      </c>
      <c r="F120">
        <f t="shared" si="17"/>
        <v>1.4500000000000455</v>
      </c>
      <c r="G120" t="str">
        <f t="shared" si="18"/>
        <v/>
      </c>
      <c r="H120">
        <f t="shared" ca="1" si="26"/>
        <v>11.081999999999971</v>
      </c>
      <c r="I120">
        <f t="shared" ca="1" si="27"/>
        <v>7.8149999999999409</v>
      </c>
      <c r="J120" s="3">
        <f t="shared" ca="1" si="19"/>
        <v>1.418042226487531</v>
      </c>
      <c r="K120" s="5">
        <f t="shared" ca="1" si="20"/>
        <v>58.644229242737055</v>
      </c>
      <c r="L120">
        <f t="shared" ca="1" si="21"/>
        <v>0</v>
      </c>
      <c r="M120" t="str">
        <f t="shared" ca="1" si="22"/>
        <v>SELL</v>
      </c>
      <c r="N120" s="7" t="str">
        <f t="shared" ca="1" si="23"/>
        <v/>
      </c>
      <c r="O120">
        <f t="shared" si="24"/>
        <v>1169.48</v>
      </c>
      <c r="Q120">
        <f t="shared" si="25"/>
        <v>119</v>
      </c>
    </row>
    <row r="121" spans="1:17" x14ac:dyDescent="0.3">
      <c r="A121" s="13" t="str">
        <f ca="1">N121&amp;"-"&amp;COUNTIF($N$2:N121,N121)</f>
        <v>-120</v>
      </c>
      <c r="B121" t="str">
        <f t="shared" ca="1" si="15"/>
        <v/>
      </c>
      <c r="C121" s="1">
        <v>35237</v>
      </c>
      <c r="D121">
        <v>1157.42</v>
      </c>
      <c r="E121">
        <f t="shared" si="16"/>
        <v>-12.059999999999945</v>
      </c>
      <c r="F121" t="str">
        <f t="shared" si="17"/>
        <v/>
      </c>
      <c r="G121">
        <f t="shared" si="18"/>
        <v>-12.059999999999945</v>
      </c>
      <c r="H121">
        <f t="shared" ca="1" si="26"/>
        <v>10.207777777777766</v>
      </c>
      <c r="I121">
        <f t="shared" ca="1" si="27"/>
        <v>8.6639999999999411</v>
      </c>
      <c r="J121" s="3">
        <f t="shared" ca="1" si="19"/>
        <v>1.1781830306761121</v>
      </c>
      <c r="K121" s="5">
        <f t="shared" ca="1" si="20"/>
        <v>54.090175806318804</v>
      </c>
      <c r="L121">
        <f t="shared" ca="1" si="21"/>
        <v>0</v>
      </c>
      <c r="M121" t="str">
        <f t="shared" ca="1" si="22"/>
        <v>SELL</v>
      </c>
      <c r="N121" s="7" t="str">
        <f t="shared" ca="1" si="23"/>
        <v/>
      </c>
      <c r="O121">
        <f t="shared" si="24"/>
        <v>1157.42</v>
      </c>
      <c r="Q121">
        <f t="shared" si="25"/>
        <v>120</v>
      </c>
    </row>
    <row r="122" spans="1:17" x14ac:dyDescent="0.3">
      <c r="A122" s="13" t="str">
        <f ca="1">N122&amp;"-"&amp;COUNTIF($N$2:N122,N122)</f>
        <v>-121</v>
      </c>
      <c r="B122" t="str">
        <f t="shared" ca="1" si="15"/>
        <v/>
      </c>
      <c r="C122" s="1">
        <v>35240</v>
      </c>
      <c r="D122">
        <v>1146.78</v>
      </c>
      <c r="E122">
        <f t="shared" si="16"/>
        <v>-10.6400000000001</v>
      </c>
      <c r="F122" t="str">
        <f t="shared" si="17"/>
        <v/>
      </c>
      <c r="G122">
        <f t="shared" si="18"/>
        <v>-10.6400000000001</v>
      </c>
      <c r="H122">
        <f t="shared" ca="1" si="26"/>
        <v>10.207777777777766</v>
      </c>
      <c r="I122">
        <f t="shared" ca="1" si="27"/>
        <v>10.146000000000004</v>
      </c>
      <c r="J122" s="3">
        <f t="shared" ca="1" si="19"/>
        <v>1.0060888801279086</v>
      </c>
      <c r="K122" s="5">
        <f t="shared" ca="1" si="20"/>
        <v>50.151759979037422</v>
      </c>
      <c r="L122">
        <f t="shared" ca="1" si="21"/>
        <v>0</v>
      </c>
      <c r="M122" t="str">
        <f t="shared" ca="1" si="22"/>
        <v>SELL</v>
      </c>
      <c r="N122" s="7" t="str">
        <f t="shared" ca="1" si="23"/>
        <v/>
      </c>
      <c r="O122">
        <f t="shared" si="24"/>
        <v>1146.78</v>
      </c>
      <c r="Q122">
        <f t="shared" si="25"/>
        <v>121</v>
      </c>
    </row>
    <row r="123" spans="1:17" x14ac:dyDescent="0.3">
      <c r="A123" s="13" t="str">
        <f ca="1">N123&amp;"-"&amp;COUNTIF($N$2:N123,N123)</f>
        <v>-122</v>
      </c>
      <c r="B123" t="str">
        <f t="shared" ca="1" si="15"/>
        <v/>
      </c>
      <c r="C123" s="1">
        <v>35241</v>
      </c>
      <c r="D123">
        <v>1127.78</v>
      </c>
      <c r="E123">
        <f t="shared" si="16"/>
        <v>-19</v>
      </c>
      <c r="F123" t="str">
        <f t="shared" si="17"/>
        <v/>
      </c>
      <c r="G123">
        <f t="shared" si="18"/>
        <v>-19</v>
      </c>
      <c r="H123">
        <f t="shared" ca="1" si="26"/>
        <v>10.546249999999986</v>
      </c>
      <c r="I123">
        <f t="shared" ca="1" si="27"/>
        <v>11.62166666666667</v>
      </c>
      <c r="J123" s="3">
        <f t="shared" ca="1" si="19"/>
        <v>0.90746450595152595</v>
      </c>
      <c r="K123" s="5">
        <f t="shared" ca="1" si="20"/>
        <v>47.574384903106932</v>
      </c>
      <c r="L123">
        <f t="shared" ca="1" si="21"/>
        <v>0</v>
      </c>
      <c r="M123" t="str">
        <f t="shared" ca="1" si="22"/>
        <v>SELL</v>
      </c>
      <c r="N123" s="7" t="str">
        <f t="shared" ca="1" si="23"/>
        <v/>
      </c>
      <c r="O123">
        <f t="shared" si="24"/>
        <v>1127.78</v>
      </c>
      <c r="Q123">
        <f t="shared" si="25"/>
        <v>122</v>
      </c>
    </row>
    <row r="124" spans="1:17" x14ac:dyDescent="0.3">
      <c r="A124" s="13" t="str">
        <f ca="1">N124&amp;"-"&amp;COUNTIF($N$2:N124,N124)</f>
        <v>-123</v>
      </c>
      <c r="B124" t="str">
        <f t="shared" ca="1" si="15"/>
        <v/>
      </c>
      <c r="C124" s="1">
        <v>35242</v>
      </c>
      <c r="D124">
        <v>1119.8499999999999</v>
      </c>
      <c r="E124">
        <f t="shared" si="16"/>
        <v>-7.9300000000000637</v>
      </c>
      <c r="F124" t="str">
        <f t="shared" si="17"/>
        <v/>
      </c>
      <c r="G124">
        <f t="shared" si="18"/>
        <v>-7.9300000000000637</v>
      </c>
      <c r="H124">
        <f t="shared" ca="1" si="26"/>
        <v>9.670000000000007</v>
      </c>
      <c r="I124">
        <f t="shared" ca="1" si="27"/>
        <v>11.094285714285727</v>
      </c>
      <c r="J124" s="3">
        <f t="shared" ca="1" si="19"/>
        <v>0.87161988153489534</v>
      </c>
      <c r="K124" s="5">
        <f t="shared" ca="1" si="20"/>
        <v>46.570347437220491</v>
      </c>
      <c r="L124">
        <f t="shared" ca="1" si="21"/>
        <v>0</v>
      </c>
      <c r="M124" t="str">
        <f t="shared" ca="1" si="22"/>
        <v>SELL</v>
      </c>
      <c r="N124" s="7" t="str">
        <f t="shared" ca="1" si="23"/>
        <v/>
      </c>
      <c r="O124">
        <f t="shared" si="24"/>
        <v>1119.8499999999999</v>
      </c>
      <c r="Q124">
        <f t="shared" si="25"/>
        <v>123</v>
      </c>
    </row>
    <row r="125" spans="1:17" x14ac:dyDescent="0.3">
      <c r="A125" s="13" t="str">
        <f ca="1">N125&amp;"-"&amp;COUNTIF($N$2:N125,N125)</f>
        <v>-124</v>
      </c>
      <c r="B125" t="str">
        <f t="shared" ca="1" si="15"/>
        <v/>
      </c>
      <c r="C125" s="1">
        <v>35243</v>
      </c>
      <c r="D125">
        <v>1127</v>
      </c>
      <c r="E125">
        <f t="shared" si="16"/>
        <v>7.1500000000000909</v>
      </c>
      <c r="F125">
        <f t="shared" si="17"/>
        <v>7.1500000000000909</v>
      </c>
      <c r="G125" t="str">
        <f t="shared" si="18"/>
        <v/>
      </c>
      <c r="H125">
        <f t="shared" ca="1" si="26"/>
        <v>10.174285714285718</v>
      </c>
      <c r="I125">
        <f t="shared" ca="1" si="27"/>
        <v>11.094285714285727</v>
      </c>
      <c r="J125" s="3">
        <f t="shared" ca="1" si="19"/>
        <v>0.91707442698944042</v>
      </c>
      <c r="K125" s="5">
        <f t="shared" ca="1" si="20"/>
        <v>47.837184309510995</v>
      </c>
      <c r="L125">
        <f t="shared" ca="1" si="21"/>
        <v>0</v>
      </c>
      <c r="M125" t="str">
        <f t="shared" ca="1" si="22"/>
        <v>SELL</v>
      </c>
      <c r="N125" s="7" t="str">
        <f t="shared" ca="1" si="23"/>
        <v/>
      </c>
      <c r="O125">
        <f t="shared" si="24"/>
        <v>1127</v>
      </c>
      <c r="Q125">
        <f t="shared" si="25"/>
        <v>124</v>
      </c>
    </row>
    <row r="126" spans="1:17" x14ac:dyDescent="0.3">
      <c r="A126" s="13" t="str">
        <f ca="1">N126&amp;"-"&amp;COUNTIF($N$2:N126,N126)</f>
        <v>-125</v>
      </c>
      <c r="B126" t="str">
        <f t="shared" ca="1" si="15"/>
        <v/>
      </c>
      <c r="C126" s="1">
        <v>35244</v>
      </c>
      <c r="D126">
        <v>1122</v>
      </c>
      <c r="E126">
        <f t="shared" si="16"/>
        <v>-5</v>
      </c>
      <c r="F126" t="str">
        <f t="shared" si="17"/>
        <v/>
      </c>
      <c r="G126">
        <f t="shared" si="18"/>
        <v>-5</v>
      </c>
      <c r="H126">
        <f t="shared" ca="1" si="26"/>
        <v>10.551666666666696</v>
      </c>
      <c r="I126">
        <f t="shared" ca="1" si="27"/>
        <v>10.33250000000001</v>
      </c>
      <c r="J126" s="3">
        <f t="shared" ca="1" si="19"/>
        <v>1.0212113880151643</v>
      </c>
      <c r="K126" s="5">
        <f t="shared" ca="1" si="20"/>
        <v>50.524719683971149</v>
      </c>
      <c r="L126">
        <f t="shared" ca="1" si="21"/>
        <v>0</v>
      </c>
      <c r="M126" t="str">
        <f t="shared" ca="1" si="22"/>
        <v>SELL</v>
      </c>
      <c r="N126" s="7" t="str">
        <f t="shared" ca="1" si="23"/>
        <v/>
      </c>
      <c r="O126">
        <f t="shared" si="24"/>
        <v>1122</v>
      </c>
      <c r="Q126">
        <f t="shared" si="25"/>
        <v>125</v>
      </c>
    </row>
    <row r="127" spans="1:17" x14ac:dyDescent="0.3">
      <c r="A127" s="13" t="str">
        <f ca="1">N127&amp;"-"&amp;COUNTIF($N$2:N127,N127)</f>
        <v>-126</v>
      </c>
      <c r="B127" t="str">
        <f t="shared" ca="1" si="15"/>
        <v/>
      </c>
      <c r="C127" s="1">
        <v>35247</v>
      </c>
      <c r="D127">
        <v>1109</v>
      </c>
      <c r="E127">
        <f t="shared" si="16"/>
        <v>-13</v>
      </c>
      <c r="F127" t="str">
        <f t="shared" si="17"/>
        <v/>
      </c>
      <c r="G127">
        <f t="shared" si="18"/>
        <v>-13</v>
      </c>
      <c r="H127">
        <f t="shared" ca="1" si="26"/>
        <v>12.320000000000027</v>
      </c>
      <c r="I127">
        <f t="shared" ca="1" si="27"/>
        <v>10.628888888888898</v>
      </c>
      <c r="J127" s="3">
        <f t="shared" ca="1" si="19"/>
        <v>1.1591051641229368</v>
      </c>
      <c r="K127" s="5">
        <f t="shared" ca="1" si="20"/>
        <v>53.684516316452047</v>
      </c>
      <c r="L127">
        <f t="shared" ca="1" si="21"/>
        <v>0</v>
      </c>
      <c r="M127" t="str">
        <f t="shared" ca="1" si="22"/>
        <v>SELL</v>
      </c>
      <c r="N127" s="7" t="str">
        <f t="shared" ca="1" si="23"/>
        <v/>
      </c>
      <c r="O127">
        <f t="shared" si="24"/>
        <v>1109</v>
      </c>
      <c r="Q127">
        <f t="shared" si="25"/>
        <v>126</v>
      </c>
    </row>
    <row r="128" spans="1:17" x14ac:dyDescent="0.3">
      <c r="A128" s="13" t="str">
        <f ca="1">N128&amp;"-"&amp;COUNTIF($N$2:N128,N128)</f>
        <v>-127</v>
      </c>
      <c r="B128" t="str">
        <f t="shared" ca="1" si="15"/>
        <v/>
      </c>
      <c r="C128" s="1">
        <v>35248</v>
      </c>
      <c r="D128">
        <v>1100</v>
      </c>
      <c r="E128">
        <f t="shared" si="16"/>
        <v>-9</v>
      </c>
      <c r="F128" t="str">
        <f t="shared" si="17"/>
        <v/>
      </c>
      <c r="G128">
        <f t="shared" si="18"/>
        <v>-9</v>
      </c>
      <c r="H128">
        <f t="shared" ca="1" si="26"/>
        <v>10.197500000000048</v>
      </c>
      <c r="I128">
        <f t="shared" ca="1" si="27"/>
        <v>10.466000000000008</v>
      </c>
      <c r="J128" s="3">
        <f t="shared" ca="1" si="19"/>
        <v>0.97434549971336137</v>
      </c>
      <c r="K128" s="5">
        <f t="shared" ca="1" si="20"/>
        <v>49.350303675563289</v>
      </c>
      <c r="L128">
        <f t="shared" ca="1" si="21"/>
        <v>0</v>
      </c>
      <c r="M128" t="str">
        <f t="shared" ca="1" si="22"/>
        <v>SELL</v>
      </c>
      <c r="N128" s="7" t="str">
        <f t="shared" ca="1" si="23"/>
        <v/>
      </c>
      <c r="O128">
        <f t="shared" si="24"/>
        <v>1100</v>
      </c>
      <c r="Q128">
        <f t="shared" si="25"/>
        <v>127</v>
      </c>
    </row>
    <row r="129" spans="1:17" x14ac:dyDescent="0.3">
      <c r="A129" s="13" t="str">
        <f ca="1">N129&amp;"-"&amp;COUNTIF($N$2:N129,N129)</f>
        <v>-128</v>
      </c>
      <c r="B129" t="str">
        <f t="shared" ca="1" si="15"/>
        <v/>
      </c>
      <c r="C129" s="1">
        <v>35249</v>
      </c>
      <c r="D129">
        <v>1080</v>
      </c>
      <c r="E129">
        <f t="shared" si="16"/>
        <v>-20</v>
      </c>
      <c r="F129" t="str">
        <f t="shared" si="17"/>
        <v/>
      </c>
      <c r="G129">
        <f t="shared" si="18"/>
        <v>-20</v>
      </c>
      <c r="H129">
        <f t="shared" ca="1" si="26"/>
        <v>12.086666666666664</v>
      </c>
      <c r="I129">
        <f t="shared" ca="1" si="27"/>
        <v>11.332727272727281</v>
      </c>
      <c r="J129" s="3">
        <f t="shared" ca="1" si="19"/>
        <v>1.066527621797956</v>
      </c>
      <c r="K129" s="5">
        <f t="shared" ca="1" si="20"/>
        <v>51.609647533771515</v>
      </c>
      <c r="L129">
        <f t="shared" ca="1" si="21"/>
        <v>0</v>
      </c>
      <c r="M129" t="str">
        <f t="shared" ca="1" si="22"/>
        <v>SELL</v>
      </c>
      <c r="N129" s="7" t="str">
        <f t="shared" ca="1" si="23"/>
        <v/>
      </c>
      <c r="O129">
        <f t="shared" si="24"/>
        <v>1080</v>
      </c>
      <c r="Q129">
        <f t="shared" si="25"/>
        <v>128</v>
      </c>
    </row>
    <row r="130" spans="1:17" x14ac:dyDescent="0.3">
      <c r="A130" s="13" t="str">
        <f ca="1">N130&amp;"-"&amp;COUNTIF($N$2:N130,N130)</f>
        <v>-129</v>
      </c>
      <c r="B130" t="str">
        <f t="shared" ca="1" si="15"/>
        <v/>
      </c>
      <c r="C130" s="1">
        <v>35250</v>
      </c>
      <c r="D130">
        <v>1088</v>
      </c>
      <c r="E130">
        <f t="shared" si="16"/>
        <v>8</v>
      </c>
      <c r="F130">
        <f t="shared" si="17"/>
        <v>8</v>
      </c>
      <c r="G130" t="str">
        <f t="shared" si="18"/>
        <v/>
      </c>
      <c r="H130">
        <f t="shared" ca="1" si="26"/>
        <v>5.5333333333333785</v>
      </c>
      <c r="I130">
        <f t="shared" ca="1" si="27"/>
        <v>11.332727272727281</v>
      </c>
      <c r="J130" s="3">
        <f t="shared" ca="1" si="19"/>
        <v>0.48826140435317761</v>
      </c>
      <c r="K130" s="5">
        <f t="shared" ca="1" si="20"/>
        <v>32.807502964533569</v>
      </c>
      <c r="L130">
        <f t="shared" ca="1" si="21"/>
        <v>0</v>
      </c>
      <c r="M130" t="str">
        <f t="shared" ca="1" si="22"/>
        <v>SELL</v>
      </c>
      <c r="N130" s="7" t="str">
        <f t="shared" ca="1" si="23"/>
        <v/>
      </c>
      <c r="O130">
        <f t="shared" si="24"/>
        <v>1088</v>
      </c>
      <c r="Q130">
        <f t="shared" si="25"/>
        <v>129</v>
      </c>
    </row>
    <row r="131" spans="1:17" x14ac:dyDescent="0.3">
      <c r="A131" s="13" t="str">
        <f ca="1">N131&amp;"-"&amp;COUNTIF($N$2:N131,N131)</f>
        <v>-130</v>
      </c>
      <c r="B131" t="str">
        <f t="shared" ref="B131:B194" ca="1" si="28">N131</f>
        <v/>
      </c>
      <c r="C131" s="1">
        <v>35251</v>
      </c>
      <c r="D131">
        <v>1093</v>
      </c>
      <c r="E131">
        <f t="shared" ref="E131:E194" si="29">IF(E130="Change", "", D131-D130)</f>
        <v>5</v>
      </c>
      <c r="F131">
        <f t="shared" ref="F131:F194" si="30">IF(F130="Gain","",IF(E131&gt;0,E131,""))</f>
        <v>5</v>
      </c>
      <c r="G131" t="str">
        <f t="shared" ref="G131:G194" si="31">IF(G130="Loss","",IF(E131&lt;0,E131,""))</f>
        <v/>
      </c>
      <c r="H131">
        <f t="shared" ca="1" si="26"/>
        <v>5.4000000000000341</v>
      </c>
      <c r="I131">
        <f t="shared" ca="1" si="27"/>
        <v>11.397000000000002</v>
      </c>
      <c r="J131" s="3">
        <f t="shared" ref="J131:J194" ca="1" si="32">IFERROR(H131/I131, "")</f>
        <v>0.47380889707818136</v>
      </c>
      <c r="K131" s="5">
        <f t="shared" ref="K131:K194" ca="1" si="33">IFERROR((IF(J131=0, 0, (100-(100/(1+J131))))), "")</f>
        <v>32.148597963922256</v>
      </c>
      <c r="L131">
        <f t="shared" ref="L131:L194" ca="1" si="34">IF(M130="Signal","",IF(M130="",IF(M131="SELL",0,IF(M131="BUY",1,"")),IF(M131="BUY",1,L130)))</f>
        <v>0</v>
      </c>
      <c r="M131" t="str">
        <f t="shared" ref="M131:M194" ca="1" si="35">IF(K131="","",IF(K131&lt;$V$4,"BUY",IF(K131&gt;$V$5,"SELL",M130)))</f>
        <v>SELL</v>
      </c>
      <c r="N131" s="7" t="str">
        <f t="shared" ref="N131:N194" ca="1" si="36">IF(L131=1, IF(M131="BUY",IF(M130="BUY","",1),IF(M131="SELL",IF(M130="SELL","",0),"")), "")</f>
        <v/>
      </c>
      <c r="O131">
        <f t="shared" ref="O131:O194" si="37">D131</f>
        <v>1093</v>
      </c>
      <c r="Q131">
        <f t="shared" si="25"/>
        <v>130</v>
      </c>
    </row>
    <row r="132" spans="1:17" x14ac:dyDescent="0.3">
      <c r="A132" s="13" t="str">
        <f ca="1">N132&amp;"-"&amp;COUNTIF($N$2:N132,N132)</f>
        <v>-131</v>
      </c>
      <c r="B132" t="str">
        <f t="shared" ca="1" si="28"/>
        <v/>
      </c>
      <c r="C132" s="1">
        <v>35254</v>
      </c>
      <c r="D132">
        <v>1103.47</v>
      </c>
      <c r="E132">
        <f t="shared" si="29"/>
        <v>10.470000000000027</v>
      </c>
      <c r="F132">
        <f t="shared" si="30"/>
        <v>10.470000000000027</v>
      </c>
      <c r="G132" t="str">
        <f t="shared" si="31"/>
        <v/>
      </c>
      <c r="H132">
        <f t="shared" ca="1" si="26"/>
        <v>6.4140000000000326</v>
      </c>
      <c r="I132">
        <f t="shared" ca="1" si="27"/>
        <v>12.283333333333353</v>
      </c>
      <c r="J132" s="3">
        <f t="shared" ca="1" si="32"/>
        <v>0.52217096336499502</v>
      </c>
      <c r="K132" s="5">
        <f t="shared" ca="1" si="33"/>
        <v>34.304357127576196</v>
      </c>
      <c r="L132">
        <f t="shared" ca="1" si="34"/>
        <v>0</v>
      </c>
      <c r="M132" t="str">
        <f t="shared" ca="1" si="35"/>
        <v>SELL</v>
      </c>
      <c r="N132" s="7" t="str">
        <f t="shared" ca="1" si="36"/>
        <v/>
      </c>
      <c r="O132">
        <f t="shared" si="37"/>
        <v>1103.47</v>
      </c>
      <c r="Q132">
        <f t="shared" ref="Q132:Q195" si="38">Q131+1</f>
        <v>131</v>
      </c>
    </row>
    <row r="133" spans="1:17" x14ac:dyDescent="0.3">
      <c r="A133" s="13" t="str">
        <f ca="1">N133&amp;"-"&amp;COUNTIF($N$2:N133,N133)</f>
        <v>-132</v>
      </c>
      <c r="B133" t="str">
        <f t="shared" ca="1" si="28"/>
        <v/>
      </c>
      <c r="C133" s="1">
        <v>35255</v>
      </c>
      <c r="D133">
        <v>1088.76</v>
      </c>
      <c r="E133">
        <f t="shared" si="29"/>
        <v>-14.710000000000036</v>
      </c>
      <c r="F133" t="str">
        <f t="shared" si="30"/>
        <v/>
      </c>
      <c r="G133">
        <f t="shared" si="31"/>
        <v>-14.710000000000036</v>
      </c>
      <c r="H133">
        <f t="shared" ca="1" si="26"/>
        <v>6.4140000000000326</v>
      </c>
      <c r="I133">
        <f t="shared" ca="1" si="27"/>
        <v>12.371111111111126</v>
      </c>
      <c r="J133" s="3">
        <f t="shared" ca="1" si="32"/>
        <v>0.5184659601221504</v>
      </c>
      <c r="K133" s="5">
        <f t="shared" ca="1" si="33"/>
        <v>34.144062082263815</v>
      </c>
      <c r="L133">
        <f t="shared" ca="1" si="34"/>
        <v>0</v>
      </c>
      <c r="M133" t="str">
        <f t="shared" ca="1" si="35"/>
        <v>SELL</v>
      </c>
      <c r="N133" s="7" t="str">
        <f t="shared" ca="1" si="36"/>
        <v/>
      </c>
      <c r="O133">
        <f t="shared" si="37"/>
        <v>1088.76</v>
      </c>
      <c r="Q133">
        <f t="shared" si="38"/>
        <v>132</v>
      </c>
    </row>
    <row r="134" spans="1:17" x14ac:dyDescent="0.3">
      <c r="A134" s="13" t="str">
        <f ca="1">N134&amp;"-"&amp;COUNTIF($N$2:N134,N134)</f>
        <v>-133</v>
      </c>
      <c r="B134" t="str">
        <f t="shared" ca="1" si="28"/>
        <v/>
      </c>
      <c r="C134" s="1">
        <v>35256</v>
      </c>
      <c r="D134">
        <v>1086.6199999999999</v>
      </c>
      <c r="E134">
        <f t="shared" si="29"/>
        <v>-2.1400000000001</v>
      </c>
      <c r="F134" t="str">
        <f t="shared" si="30"/>
        <v/>
      </c>
      <c r="G134">
        <f t="shared" si="31"/>
        <v>-2.1400000000001</v>
      </c>
      <c r="H134">
        <f t="shared" ca="1" si="26"/>
        <v>7.6550000000000296</v>
      </c>
      <c r="I134">
        <f t="shared" ca="1" si="27"/>
        <v>11.348000000000024</v>
      </c>
      <c r="J134" s="3">
        <f t="shared" ca="1" si="32"/>
        <v>0.67456820585125254</v>
      </c>
      <c r="K134" s="5">
        <f t="shared" ca="1" si="33"/>
        <v>40.283113192653836</v>
      </c>
      <c r="L134">
        <f t="shared" ca="1" si="34"/>
        <v>0</v>
      </c>
      <c r="M134" t="str">
        <f t="shared" ca="1" si="35"/>
        <v>SELL</v>
      </c>
      <c r="N134" s="7" t="str">
        <f t="shared" ca="1" si="36"/>
        <v/>
      </c>
      <c r="O134">
        <f t="shared" si="37"/>
        <v>1086.6199999999999</v>
      </c>
      <c r="Q134">
        <f t="shared" si="38"/>
        <v>133</v>
      </c>
    </row>
    <row r="135" spans="1:17" x14ac:dyDescent="0.3">
      <c r="A135" s="13" t="str">
        <f ca="1">N135&amp;"-"&amp;COUNTIF($N$2:N135,N135)</f>
        <v>-134</v>
      </c>
      <c r="B135" t="str">
        <f t="shared" ca="1" si="28"/>
        <v/>
      </c>
      <c r="C135" s="1">
        <v>35257</v>
      </c>
      <c r="D135">
        <v>1097.44</v>
      </c>
      <c r="E135">
        <f t="shared" si="29"/>
        <v>10.820000000000164</v>
      </c>
      <c r="F135">
        <f t="shared" si="30"/>
        <v>10.820000000000164</v>
      </c>
      <c r="G135" t="str">
        <f t="shared" si="31"/>
        <v/>
      </c>
      <c r="H135">
        <f t="shared" ca="1" si="26"/>
        <v>8.2880000000000571</v>
      </c>
      <c r="I135">
        <f t="shared" ca="1" si="27"/>
        <v>11.268888888888922</v>
      </c>
      <c r="J135" s="3">
        <f t="shared" ca="1" si="32"/>
        <v>0.73547623742851798</v>
      </c>
      <c r="K135" s="5">
        <f t="shared" ca="1" si="33"/>
        <v>42.378928709406274</v>
      </c>
      <c r="L135">
        <f t="shared" ca="1" si="34"/>
        <v>0</v>
      </c>
      <c r="M135" t="str">
        <f t="shared" ca="1" si="35"/>
        <v>SELL</v>
      </c>
      <c r="N135" s="7" t="str">
        <f t="shared" ca="1" si="36"/>
        <v/>
      </c>
      <c r="O135">
        <f t="shared" si="37"/>
        <v>1097.44</v>
      </c>
      <c r="Q135">
        <f t="shared" si="38"/>
        <v>134</v>
      </c>
    </row>
    <row r="136" spans="1:17" x14ac:dyDescent="0.3">
      <c r="A136" s="13" t="str">
        <f ca="1">N136&amp;"-"&amp;COUNTIF($N$2:N136,N136)</f>
        <v>-135</v>
      </c>
      <c r="B136" t="str">
        <f t="shared" ca="1" si="28"/>
        <v/>
      </c>
      <c r="C136" s="1">
        <v>35258</v>
      </c>
      <c r="D136">
        <v>1089.3499999999999</v>
      </c>
      <c r="E136">
        <f t="shared" si="29"/>
        <v>-8.0900000000001455</v>
      </c>
      <c r="F136" t="str">
        <f t="shared" si="30"/>
        <v/>
      </c>
      <c r="G136">
        <f t="shared" si="31"/>
        <v>-8.0900000000001455</v>
      </c>
      <c r="H136">
        <f t="shared" ca="1" si="26"/>
        <v>8.2880000000000571</v>
      </c>
      <c r="I136">
        <f t="shared" ca="1" si="27"/>
        <v>10.985555555555594</v>
      </c>
      <c r="J136" s="3">
        <f t="shared" ca="1" si="32"/>
        <v>0.75444523111156314</v>
      </c>
      <c r="K136" s="5">
        <f t="shared" ca="1" si="33"/>
        <v>43.001925493768169</v>
      </c>
      <c r="L136">
        <f t="shared" ca="1" si="34"/>
        <v>0</v>
      </c>
      <c r="M136" t="str">
        <f t="shared" ca="1" si="35"/>
        <v>SELL</v>
      </c>
      <c r="N136" s="7" t="str">
        <f t="shared" ca="1" si="36"/>
        <v/>
      </c>
      <c r="O136">
        <f t="shared" si="37"/>
        <v>1089.3499999999999</v>
      </c>
      <c r="Q136">
        <f t="shared" si="38"/>
        <v>135</v>
      </c>
    </row>
    <row r="137" spans="1:17" x14ac:dyDescent="0.3">
      <c r="A137" s="13" t="str">
        <f ca="1">N137&amp;"-"&amp;COUNTIF($N$2:N137,N137)</f>
        <v>-136</v>
      </c>
      <c r="B137" t="str">
        <f t="shared" ca="1" si="28"/>
        <v/>
      </c>
      <c r="C137" s="1">
        <v>35261</v>
      </c>
      <c r="D137">
        <v>1093.3800000000001</v>
      </c>
      <c r="E137">
        <f t="shared" si="29"/>
        <v>4.0300000000002001</v>
      </c>
      <c r="F137">
        <f t="shared" si="30"/>
        <v>4.0300000000002001</v>
      </c>
      <c r="G137" t="str">
        <f t="shared" si="31"/>
        <v/>
      </c>
      <c r="H137">
        <f t="shared" ca="1" si="26"/>
        <v>7.578333333333414</v>
      </c>
      <c r="I137">
        <f t="shared" ca="1" si="27"/>
        <v>9.9837500000000432</v>
      </c>
      <c r="J137" s="3">
        <f t="shared" ca="1" si="32"/>
        <v>0.75906681691081823</v>
      </c>
      <c r="K137" s="5">
        <f t="shared" ca="1" si="33"/>
        <v>43.151676196351197</v>
      </c>
      <c r="L137">
        <f t="shared" ca="1" si="34"/>
        <v>0</v>
      </c>
      <c r="M137" t="str">
        <f t="shared" ca="1" si="35"/>
        <v>SELL</v>
      </c>
      <c r="N137" s="7" t="str">
        <f t="shared" ca="1" si="36"/>
        <v/>
      </c>
      <c r="O137">
        <f t="shared" si="37"/>
        <v>1093.3800000000001</v>
      </c>
      <c r="Q137">
        <f t="shared" si="38"/>
        <v>136</v>
      </c>
    </row>
    <row r="138" spans="1:17" x14ac:dyDescent="0.3">
      <c r="A138" s="13" t="str">
        <f ca="1">N138&amp;"-"&amp;COUNTIF($N$2:N138,N138)</f>
        <v>-137</v>
      </c>
      <c r="B138" t="str">
        <f t="shared" ca="1" si="28"/>
        <v/>
      </c>
      <c r="C138" s="1">
        <v>35262</v>
      </c>
      <c r="D138">
        <v>1083.47</v>
      </c>
      <c r="E138">
        <f t="shared" si="29"/>
        <v>-9.9100000000000819</v>
      </c>
      <c r="F138" t="str">
        <f t="shared" si="30"/>
        <v/>
      </c>
      <c r="G138">
        <f t="shared" si="31"/>
        <v>-9.9100000000000819</v>
      </c>
      <c r="H138">
        <f t="shared" ca="1" si="26"/>
        <v>7.578333333333414</v>
      </c>
      <c r="I138">
        <f t="shared" ca="1" si="27"/>
        <v>10.231250000000045</v>
      </c>
      <c r="J138" s="3">
        <f t="shared" ca="1" si="32"/>
        <v>0.7407045408267201</v>
      </c>
      <c r="K138" s="5">
        <f t="shared" ca="1" si="33"/>
        <v>42.551996818192606</v>
      </c>
      <c r="L138">
        <f t="shared" ca="1" si="34"/>
        <v>0</v>
      </c>
      <c r="M138" t="str">
        <f t="shared" ca="1" si="35"/>
        <v>SELL</v>
      </c>
      <c r="N138" s="7" t="str">
        <f t="shared" ca="1" si="36"/>
        <v/>
      </c>
      <c r="O138">
        <f t="shared" si="37"/>
        <v>1083.47</v>
      </c>
      <c r="Q138">
        <f t="shared" si="38"/>
        <v>137</v>
      </c>
    </row>
    <row r="139" spans="1:17" x14ac:dyDescent="0.3">
      <c r="A139" s="13" t="str">
        <f ca="1">N139&amp;"-"&amp;COUNTIF($N$2:N139,N139)</f>
        <v>-138</v>
      </c>
      <c r="B139" t="str">
        <f t="shared" ca="1" si="28"/>
        <v/>
      </c>
      <c r="C139" s="1">
        <v>35264</v>
      </c>
      <c r="D139">
        <v>1118.68</v>
      </c>
      <c r="E139">
        <f t="shared" si="29"/>
        <v>35.210000000000036</v>
      </c>
      <c r="F139">
        <f t="shared" si="30"/>
        <v>35.210000000000036</v>
      </c>
      <c r="G139" t="str">
        <f t="shared" si="31"/>
        <v/>
      </c>
      <c r="H139">
        <f t="shared" ca="1" si="26"/>
        <v>12.255000000000072</v>
      </c>
      <c r="I139">
        <f t="shared" ca="1" si="27"/>
        <v>10.231250000000045</v>
      </c>
      <c r="J139" s="3">
        <f t="shared" ca="1" si="32"/>
        <v>1.1978008552229706</v>
      </c>
      <c r="K139" s="5">
        <f t="shared" ca="1" si="33"/>
        <v>54.499972205236574</v>
      </c>
      <c r="L139">
        <f t="shared" ca="1" si="34"/>
        <v>0</v>
      </c>
      <c r="M139" t="str">
        <f t="shared" ca="1" si="35"/>
        <v>SELL</v>
      </c>
      <c r="N139" s="7" t="str">
        <f t="shared" ca="1" si="36"/>
        <v/>
      </c>
      <c r="O139">
        <f t="shared" si="37"/>
        <v>1118.68</v>
      </c>
      <c r="Q139">
        <f t="shared" si="38"/>
        <v>138</v>
      </c>
    </row>
    <row r="140" spans="1:17" x14ac:dyDescent="0.3">
      <c r="A140" s="13" t="str">
        <f ca="1">N140&amp;"-"&amp;COUNTIF($N$2:N140,N140)</f>
        <v>-139</v>
      </c>
      <c r="B140" t="str">
        <f t="shared" ca="1" si="28"/>
        <v/>
      </c>
      <c r="C140" s="1">
        <v>35265</v>
      </c>
      <c r="D140">
        <v>1119.27</v>
      </c>
      <c r="E140">
        <f t="shared" si="29"/>
        <v>0.58999999999991815</v>
      </c>
      <c r="F140">
        <f t="shared" si="30"/>
        <v>0.58999999999991815</v>
      </c>
      <c r="G140" t="str">
        <f t="shared" si="31"/>
        <v/>
      </c>
      <c r="H140">
        <f t="shared" ca="1" si="26"/>
        <v>10.588571428571479</v>
      </c>
      <c r="I140">
        <f t="shared" ca="1" si="27"/>
        <v>10.978571428571481</v>
      </c>
      <c r="J140" s="3">
        <f t="shared" ca="1" si="32"/>
        <v>0.96447625243981783</v>
      </c>
      <c r="K140" s="5">
        <f t="shared" ca="1" si="33"/>
        <v>49.095846856991457</v>
      </c>
      <c r="L140">
        <f t="shared" ca="1" si="34"/>
        <v>0</v>
      </c>
      <c r="M140" t="str">
        <f t="shared" ca="1" si="35"/>
        <v>SELL</v>
      </c>
      <c r="N140" s="7" t="str">
        <f t="shared" ca="1" si="36"/>
        <v/>
      </c>
      <c r="O140">
        <f t="shared" si="37"/>
        <v>1119.27</v>
      </c>
      <c r="Q140">
        <f t="shared" si="38"/>
        <v>139</v>
      </c>
    </row>
    <row r="141" spans="1:17" x14ac:dyDescent="0.3">
      <c r="A141" s="13" t="str">
        <f ca="1">N141&amp;"-"&amp;COUNTIF($N$2:N141,N141)</f>
        <v>-140</v>
      </c>
      <c r="B141" t="str">
        <f t="shared" ca="1" si="28"/>
        <v/>
      </c>
      <c r="C141" s="1">
        <v>35268</v>
      </c>
      <c r="D141">
        <v>1125.67</v>
      </c>
      <c r="E141">
        <f t="shared" si="29"/>
        <v>6.4000000000000909</v>
      </c>
      <c r="F141">
        <f t="shared" si="30"/>
        <v>6.4000000000000909</v>
      </c>
      <c r="G141" t="str">
        <f t="shared" si="31"/>
        <v/>
      </c>
      <c r="H141">
        <f t="shared" ca="1" si="26"/>
        <v>10.065000000000055</v>
      </c>
      <c r="I141">
        <f t="shared" ca="1" si="27"/>
        <v>10.641666666666728</v>
      </c>
      <c r="J141" s="3">
        <f t="shared" ca="1" si="32"/>
        <v>0.94581049334377421</v>
      </c>
      <c r="K141" s="5">
        <f t="shared" ca="1" si="33"/>
        <v>48.607533805537656</v>
      </c>
      <c r="L141">
        <f t="shared" ca="1" si="34"/>
        <v>0</v>
      </c>
      <c r="M141" t="str">
        <f t="shared" ca="1" si="35"/>
        <v>SELL</v>
      </c>
      <c r="N141" s="7" t="str">
        <f t="shared" ca="1" si="36"/>
        <v/>
      </c>
      <c r="O141">
        <f t="shared" si="37"/>
        <v>1125.67</v>
      </c>
      <c r="Q141">
        <f t="shared" si="38"/>
        <v>140</v>
      </c>
    </row>
    <row r="142" spans="1:17" x14ac:dyDescent="0.3">
      <c r="A142" s="13" t="str">
        <f ca="1">N142&amp;"-"&amp;COUNTIF($N$2:N142,N142)</f>
        <v>-141</v>
      </c>
      <c r="B142" t="str">
        <f t="shared" ca="1" si="28"/>
        <v/>
      </c>
      <c r="C142" s="1">
        <v>35269</v>
      </c>
      <c r="D142">
        <v>1092.1400000000001</v>
      </c>
      <c r="E142">
        <f t="shared" si="29"/>
        <v>-33.529999999999973</v>
      </c>
      <c r="F142" t="str">
        <f t="shared" si="30"/>
        <v/>
      </c>
      <c r="G142">
        <f t="shared" si="31"/>
        <v>-33.529999999999973</v>
      </c>
      <c r="H142">
        <f t="shared" ca="1" si="26"/>
        <v>10.065000000000055</v>
      </c>
      <c r="I142">
        <f t="shared" ca="1" si="27"/>
        <v>14.730000000000055</v>
      </c>
      <c r="J142" s="3">
        <f t="shared" ca="1" si="32"/>
        <v>0.68329938900203779</v>
      </c>
      <c r="K142" s="5">
        <f t="shared" ca="1" si="33"/>
        <v>40.592861464004876</v>
      </c>
      <c r="L142">
        <f t="shared" ca="1" si="34"/>
        <v>0</v>
      </c>
      <c r="M142" t="str">
        <f t="shared" ca="1" si="35"/>
        <v>SELL</v>
      </c>
      <c r="N142" s="7" t="str">
        <f t="shared" ca="1" si="36"/>
        <v/>
      </c>
      <c r="O142">
        <f t="shared" si="37"/>
        <v>1092.1400000000001</v>
      </c>
      <c r="Q142">
        <f t="shared" si="38"/>
        <v>141</v>
      </c>
    </row>
    <row r="143" spans="1:17" x14ac:dyDescent="0.3">
      <c r="A143" s="13" t="str">
        <f ca="1">N143&amp;"-"&amp;COUNTIF($N$2:N143,N143)</f>
        <v>-142</v>
      </c>
      <c r="B143" t="str">
        <f t="shared" ca="1" si="28"/>
        <v/>
      </c>
      <c r="C143" s="1">
        <v>35270</v>
      </c>
      <c r="D143">
        <v>1069.43</v>
      </c>
      <c r="E143">
        <f t="shared" si="29"/>
        <v>-22.710000000000036</v>
      </c>
      <c r="F143" t="str">
        <f t="shared" si="30"/>
        <v/>
      </c>
      <c r="G143">
        <f t="shared" si="31"/>
        <v>-22.710000000000036</v>
      </c>
      <c r="H143">
        <f t="shared" ca="1" si="26"/>
        <v>10.065000000000055</v>
      </c>
      <c r="I143">
        <f t="shared" ca="1" si="27"/>
        <v>15.181666666666729</v>
      </c>
      <c r="J143" s="3">
        <f t="shared" ca="1" si="32"/>
        <v>0.66297068833022377</v>
      </c>
      <c r="K143" s="5">
        <f t="shared" ca="1" si="33"/>
        <v>39.866649062582553</v>
      </c>
      <c r="L143">
        <f t="shared" ca="1" si="34"/>
        <v>0</v>
      </c>
      <c r="M143" t="str">
        <f t="shared" ca="1" si="35"/>
        <v>SELL</v>
      </c>
      <c r="N143" s="7" t="str">
        <f t="shared" ca="1" si="36"/>
        <v/>
      </c>
      <c r="O143">
        <f t="shared" si="37"/>
        <v>1069.43</v>
      </c>
      <c r="Q143">
        <f t="shared" si="38"/>
        <v>142</v>
      </c>
    </row>
    <row r="144" spans="1:17" x14ac:dyDescent="0.3">
      <c r="A144" s="13" t="str">
        <f ca="1">N144&amp;"-"&amp;COUNTIF($N$2:N144,N144)</f>
        <v>-143</v>
      </c>
      <c r="B144" t="str">
        <f t="shared" ca="1" si="28"/>
        <v/>
      </c>
      <c r="C144" s="1">
        <v>35271</v>
      </c>
      <c r="D144">
        <v>1062.68</v>
      </c>
      <c r="E144">
        <f t="shared" si="29"/>
        <v>-6.75</v>
      </c>
      <c r="F144" t="str">
        <f t="shared" si="30"/>
        <v/>
      </c>
      <c r="G144">
        <f t="shared" si="31"/>
        <v>-6.75</v>
      </c>
      <c r="H144">
        <f t="shared" ca="1" si="26"/>
        <v>10.360000000000062</v>
      </c>
      <c r="I144">
        <f t="shared" ca="1" si="27"/>
        <v>13.97714285714291</v>
      </c>
      <c r="J144" s="3">
        <f t="shared" ca="1" si="32"/>
        <v>0.74121013900245458</v>
      </c>
      <c r="K144" s="5">
        <f t="shared" ca="1" si="33"/>
        <v>42.568678093449222</v>
      </c>
      <c r="L144">
        <f t="shared" ca="1" si="34"/>
        <v>0</v>
      </c>
      <c r="M144" t="str">
        <f t="shared" ca="1" si="35"/>
        <v>SELL</v>
      </c>
      <c r="N144" s="7" t="str">
        <f t="shared" ca="1" si="36"/>
        <v/>
      </c>
      <c r="O144">
        <f t="shared" si="37"/>
        <v>1062.68</v>
      </c>
      <c r="Q144">
        <f t="shared" si="38"/>
        <v>143</v>
      </c>
    </row>
    <row r="145" spans="1:17" x14ac:dyDescent="0.3">
      <c r="A145" s="13" t="str">
        <f ca="1">N145&amp;"-"&amp;COUNTIF($N$2:N145,N145)</f>
        <v>-144</v>
      </c>
      <c r="B145" t="str">
        <f t="shared" ca="1" si="28"/>
        <v/>
      </c>
      <c r="C145" s="1">
        <v>35272</v>
      </c>
      <c r="D145">
        <v>1051.24</v>
      </c>
      <c r="E145">
        <f t="shared" si="29"/>
        <v>-11.440000000000055</v>
      </c>
      <c r="F145" t="str">
        <f t="shared" si="30"/>
        <v/>
      </c>
      <c r="G145">
        <f t="shared" si="31"/>
        <v>-11.440000000000055</v>
      </c>
      <c r="H145">
        <f t="shared" ref="H145:H208" ca="1" si="39">IF(Q145&gt;$U$2,AVERAGE(OFFSET(F145,0,0,-$U$2,1)),"")</f>
        <v>11.253333333333407</v>
      </c>
      <c r="I145">
        <f t="shared" ref="I145:I208" ca="1" si="40">IF($Q145&gt;$U$2,ABS((AVERAGE(OFFSET(G145,0,0,-$U$2,1)))),"")</f>
        <v>13.660000000000053</v>
      </c>
      <c r="J145" s="3">
        <f t="shared" ca="1" si="32"/>
        <v>0.82381649585163708</v>
      </c>
      <c r="K145" s="5">
        <f t="shared" ca="1" si="33"/>
        <v>45.16992239764523</v>
      </c>
      <c r="L145">
        <f t="shared" ca="1" si="34"/>
        <v>0</v>
      </c>
      <c r="M145" t="str">
        <f t="shared" ca="1" si="35"/>
        <v>SELL</v>
      </c>
      <c r="N145" s="7" t="str">
        <f t="shared" ca="1" si="36"/>
        <v/>
      </c>
      <c r="O145">
        <f t="shared" si="37"/>
        <v>1051.24</v>
      </c>
      <c r="Q145">
        <f t="shared" si="38"/>
        <v>144</v>
      </c>
    </row>
    <row r="146" spans="1:17" x14ac:dyDescent="0.3">
      <c r="A146" s="13" t="str">
        <f ca="1">N146&amp;"-"&amp;COUNTIF($N$2:N146,N146)</f>
        <v>-145</v>
      </c>
      <c r="B146" t="str">
        <f t="shared" ca="1" si="28"/>
        <v/>
      </c>
      <c r="C146" s="1">
        <v>35275</v>
      </c>
      <c r="D146">
        <v>1033.97</v>
      </c>
      <c r="E146">
        <f t="shared" si="29"/>
        <v>-17.269999999999982</v>
      </c>
      <c r="F146" t="str">
        <f t="shared" si="30"/>
        <v/>
      </c>
      <c r="G146">
        <f t="shared" si="31"/>
        <v>-17.269999999999982</v>
      </c>
      <c r="H146">
        <f t="shared" ca="1" si="39"/>
        <v>11.410000000000082</v>
      </c>
      <c r="I146">
        <f t="shared" ca="1" si="40"/>
        <v>14.061111111111156</v>
      </c>
      <c r="J146" s="3">
        <f t="shared" ca="1" si="32"/>
        <v>0.8114579217700546</v>
      </c>
      <c r="K146" s="5">
        <f t="shared" ca="1" si="33"/>
        <v>44.795847147094847</v>
      </c>
      <c r="L146">
        <f t="shared" ca="1" si="34"/>
        <v>0</v>
      </c>
      <c r="M146" t="str">
        <f t="shared" ca="1" si="35"/>
        <v>SELL</v>
      </c>
      <c r="N146" s="7" t="str">
        <f t="shared" ca="1" si="36"/>
        <v/>
      </c>
      <c r="O146">
        <f t="shared" si="37"/>
        <v>1033.97</v>
      </c>
      <c r="Q146">
        <f t="shared" si="38"/>
        <v>145</v>
      </c>
    </row>
    <row r="147" spans="1:17" x14ac:dyDescent="0.3">
      <c r="A147" s="13" t="str">
        <f ca="1">N147&amp;"-"&amp;COUNTIF($N$2:N147,N147)</f>
        <v>-146</v>
      </c>
      <c r="B147" t="str">
        <f t="shared" ca="1" si="28"/>
        <v/>
      </c>
      <c r="C147" s="1">
        <v>35276</v>
      </c>
      <c r="D147">
        <v>1014.91</v>
      </c>
      <c r="E147">
        <f t="shared" si="29"/>
        <v>-19.060000000000059</v>
      </c>
      <c r="F147" t="str">
        <f t="shared" si="30"/>
        <v/>
      </c>
      <c r="G147">
        <f t="shared" si="31"/>
        <v>-19.060000000000059</v>
      </c>
      <c r="H147">
        <f t="shared" ca="1" si="39"/>
        <v>11.410000000000082</v>
      </c>
      <c r="I147">
        <f t="shared" ca="1" si="40"/>
        <v>14.544444444444492</v>
      </c>
      <c r="J147" s="3">
        <f t="shared" ca="1" si="32"/>
        <v>0.78449197860962872</v>
      </c>
      <c r="K147" s="5">
        <f t="shared" ca="1" si="33"/>
        <v>43.961642193587153</v>
      </c>
      <c r="L147">
        <f t="shared" ca="1" si="34"/>
        <v>0</v>
      </c>
      <c r="M147" t="str">
        <f t="shared" ca="1" si="35"/>
        <v>SELL</v>
      </c>
      <c r="N147" s="7" t="str">
        <f t="shared" ca="1" si="36"/>
        <v/>
      </c>
      <c r="O147">
        <f t="shared" si="37"/>
        <v>1014.91</v>
      </c>
      <c r="Q147">
        <f t="shared" si="38"/>
        <v>146</v>
      </c>
    </row>
    <row r="148" spans="1:17" x14ac:dyDescent="0.3">
      <c r="A148" s="13" t="str">
        <f ca="1">N148&amp;"-"&amp;COUNTIF($N$2:N148,N148)</f>
        <v>-147</v>
      </c>
      <c r="B148" t="str">
        <f t="shared" ca="1" si="28"/>
        <v/>
      </c>
      <c r="C148" s="1">
        <v>35277</v>
      </c>
      <c r="D148">
        <v>1042.81</v>
      </c>
      <c r="E148">
        <f t="shared" si="29"/>
        <v>27.899999999999977</v>
      </c>
      <c r="F148">
        <f t="shared" si="30"/>
        <v>27.899999999999977</v>
      </c>
      <c r="G148" t="str">
        <f t="shared" si="31"/>
        <v/>
      </c>
      <c r="H148">
        <f t="shared" ca="1" si="39"/>
        <v>14.158333333333397</v>
      </c>
      <c r="I148">
        <f t="shared" ca="1" si="40"/>
        <v>16.095000000000041</v>
      </c>
      <c r="J148" s="3">
        <f t="shared" ca="1" si="32"/>
        <v>0.87967277622450202</v>
      </c>
      <c r="K148" s="5">
        <f t="shared" ca="1" si="33"/>
        <v>46.799250771264923</v>
      </c>
      <c r="L148">
        <f t="shared" ca="1" si="34"/>
        <v>0</v>
      </c>
      <c r="M148" t="str">
        <f t="shared" ca="1" si="35"/>
        <v>SELL</v>
      </c>
      <c r="N148" s="7" t="str">
        <f t="shared" ca="1" si="36"/>
        <v/>
      </c>
      <c r="O148">
        <f t="shared" si="37"/>
        <v>1042.81</v>
      </c>
      <c r="Q148">
        <f t="shared" si="38"/>
        <v>147</v>
      </c>
    </row>
    <row r="149" spans="1:17" x14ac:dyDescent="0.3">
      <c r="A149" s="13" t="str">
        <f ca="1">N149&amp;"-"&amp;COUNTIF($N$2:N149,N149)</f>
        <v>-148</v>
      </c>
      <c r="B149" t="str">
        <f t="shared" ca="1" si="28"/>
        <v/>
      </c>
      <c r="C149" s="1">
        <v>35278</v>
      </c>
      <c r="D149">
        <v>1036.6300000000001</v>
      </c>
      <c r="E149">
        <f t="shared" si="29"/>
        <v>-6.1799999999998363</v>
      </c>
      <c r="F149" t="str">
        <f t="shared" si="30"/>
        <v/>
      </c>
      <c r="G149">
        <f t="shared" si="31"/>
        <v>-6.1799999999998363</v>
      </c>
      <c r="H149">
        <f t="shared" ca="1" si="39"/>
        <v>14.826000000000045</v>
      </c>
      <c r="I149">
        <f t="shared" ca="1" si="40"/>
        <v>14.993333333333352</v>
      </c>
      <c r="J149" s="3">
        <f t="shared" ca="1" si="32"/>
        <v>0.98883948421520851</v>
      </c>
      <c r="K149" s="5">
        <f t="shared" ca="1" si="33"/>
        <v>49.719421404457997</v>
      </c>
      <c r="L149">
        <f t="shared" ca="1" si="34"/>
        <v>0</v>
      </c>
      <c r="M149" t="str">
        <f t="shared" ca="1" si="35"/>
        <v>SELL</v>
      </c>
      <c r="N149" s="7" t="str">
        <f t="shared" ca="1" si="36"/>
        <v/>
      </c>
      <c r="O149">
        <f t="shared" si="37"/>
        <v>1036.6300000000001</v>
      </c>
      <c r="Q149">
        <f t="shared" si="38"/>
        <v>148</v>
      </c>
    </row>
    <row r="150" spans="1:17" x14ac:dyDescent="0.3">
      <c r="A150" s="13" t="str">
        <f ca="1">N150&amp;"-"&amp;COUNTIF($N$2:N150,N150)</f>
        <v>-149</v>
      </c>
      <c r="B150" t="str">
        <f t="shared" ca="1" si="28"/>
        <v/>
      </c>
      <c r="C150" s="1">
        <v>35279</v>
      </c>
      <c r="D150">
        <v>1032.94</v>
      </c>
      <c r="E150">
        <f t="shared" si="29"/>
        <v>-3.6900000000000546</v>
      </c>
      <c r="F150" t="str">
        <f t="shared" si="30"/>
        <v/>
      </c>
      <c r="G150">
        <f t="shared" si="31"/>
        <v>-3.6900000000000546</v>
      </c>
      <c r="H150">
        <f t="shared" ca="1" si="39"/>
        <v>14.826000000000045</v>
      </c>
      <c r="I150">
        <f t="shared" ca="1" si="40"/>
        <v>14.504444444444452</v>
      </c>
      <c r="J150" s="3">
        <f t="shared" ca="1" si="32"/>
        <v>1.0221694499770211</v>
      </c>
      <c r="K150" s="5">
        <f t="shared" ca="1" si="33"/>
        <v>50.548160046065199</v>
      </c>
      <c r="L150">
        <f t="shared" ca="1" si="34"/>
        <v>0</v>
      </c>
      <c r="M150" t="str">
        <f t="shared" ca="1" si="35"/>
        <v>SELL</v>
      </c>
      <c r="N150" s="7" t="str">
        <f t="shared" ca="1" si="36"/>
        <v/>
      </c>
      <c r="O150">
        <f t="shared" si="37"/>
        <v>1032.94</v>
      </c>
      <c r="Q150">
        <f t="shared" si="38"/>
        <v>149</v>
      </c>
    </row>
    <row r="151" spans="1:17" x14ac:dyDescent="0.3">
      <c r="A151" s="13" t="str">
        <f ca="1">N151&amp;"-"&amp;COUNTIF($N$2:N151,N151)</f>
        <v>-150</v>
      </c>
      <c r="B151" t="str">
        <f t="shared" ca="1" si="28"/>
        <v/>
      </c>
      <c r="C151" s="1">
        <v>35282</v>
      </c>
      <c r="D151">
        <v>1032.29</v>
      </c>
      <c r="E151">
        <f t="shared" si="29"/>
        <v>-0.65000000000009095</v>
      </c>
      <c r="F151" t="str">
        <f t="shared" si="30"/>
        <v/>
      </c>
      <c r="G151">
        <f t="shared" si="31"/>
        <v>-0.65000000000009095</v>
      </c>
      <c r="H151">
        <f t="shared" ca="1" si="39"/>
        <v>17.525000000000006</v>
      </c>
      <c r="I151">
        <f t="shared" ca="1" si="40"/>
        <v>13.119000000000018</v>
      </c>
      <c r="J151" s="3">
        <f t="shared" ca="1" si="32"/>
        <v>1.3358487689610474</v>
      </c>
      <c r="K151" s="5">
        <f t="shared" ca="1" si="33"/>
        <v>57.189009267719591</v>
      </c>
      <c r="L151">
        <f t="shared" ca="1" si="34"/>
        <v>0</v>
      </c>
      <c r="M151" t="str">
        <f t="shared" ca="1" si="35"/>
        <v>SELL</v>
      </c>
      <c r="N151" s="7" t="str">
        <f t="shared" ca="1" si="36"/>
        <v/>
      </c>
      <c r="O151">
        <f t="shared" si="37"/>
        <v>1032.29</v>
      </c>
      <c r="Q151">
        <f t="shared" si="38"/>
        <v>150</v>
      </c>
    </row>
    <row r="152" spans="1:17" x14ac:dyDescent="0.3">
      <c r="A152" s="13" t="str">
        <f ca="1">N152&amp;"-"&amp;COUNTIF($N$2:N152,N152)</f>
        <v>-151</v>
      </c>
      <c r="B152" t="str">
        <f t="shared" ca="1" si="28"/>
        <v/>
      </c>
      <c r="C152" s="1">
        <v>35283</v>
      </c>
      <c r="D152">
        <v>1035.51</v>
      </c>
      <c r="E152">
        <f t="shared" si="29"/>
        <v>3.2200000000000273</v>
      </c>
      <c r="F152">
        <f t="shared" si="30"/>
        <v>3.2200000000000273</v>
      </c>
      <c r="G152" t="str">
        <f t="shared" si="31"/>
        <v/>
      </c>
      <c r="H152">
        <f t="shared" ca="1" si="39"/>
        <v>14.66400000000001</v>
      </c>
      <c r="I152">
        <f t="shared" ca="1" si="40"/>
        <v>13.475555555555566</v>
      </c>
      <c r="J152" s="3">
        <f t="shared" ca="1" si="32"/>
        <v>1.0881926121372032</v>
      </c>
      <c r="K152" s="5">
        <f t="shared" ca="1" si="33"/>
        <v>52.111697254951515</v>
      </c>
      <c r="L152">
        <f t="shared" ca="1" si="34"/>
        <v>0</v>
      </c>
      <c r="M152" t="str">
        <f t="shared" ca="1" si="35"/>
        <v>SELL</v>
      </c>
      <c r="N152" s="7" t="str">
        <f t="shared" ca="1" si="36"/>
        <v/>
      </c>
      <c r="O152">
        <f t="shared" si="37"/>
        <v>1035.51</v>
      </c>
      <c r="Q152">
        <f t="shared" si="38"/>
        <v>151</v>
      </c>
    </row>
    <row r="153" spans="1:17" x14ac:dyDescent="0.3">
      <c r="A153" s="13" t="str">
        <f ca="1">N153&amp;"-"&amp;COUNTIF($N$2:N153,N153)</f>
        <v>-152</v>
      </c>
      <c r="B153" t="str">
        <f t="shared" ca="1" si="28"/>
        <v/>
      </c>
      <c r="C153" s="1">
        <v>35284</v>
      </c>
      <c r="D153">
        <v>1048.5899999999999</v>
      </c>
      <c r="E153">
        <f t="shared" si="29"/>
        <v>13.079999999999927</v>
      </c>
      <c r="F153">
        <f t="shared" si="30"/>
        <v>13.079999999999927</v>
      </c>
      <c r="G153" t="str">
        <f t="shared" si="31"/>
        <v/>
      </c>
      <c r="H153">
        <f t="shared" ca="1" si="39"/>
        <v>10.237999999999989</v>
      </c>
      <c r="I153">
        <f t="shared" ca="1" si="40"/>
        <v>13.475555555555566</v>
      </c>
      <c r="J153" s="3">
        <f t="shared" ca="1" si="32"/>
        <v>0.75974604221635744</v>
      </c>
      <c r="K153" s="5">
        <f t="shared" ca="1" si="33"/>
        <v>43.173618464825509</v>
      </c>
      <c r="L153">
        <f t="shared" ca="1" si="34"/>
        <v>0</v>
      </c>
      <c r="M153" t="str">
        <f t="shared" ca="1" si="35"/>
        <v>SELL</v>
      </c>
      <c r="N153" s="7" t="str">
        <f t="shared" ca="1" si="36"/>
        <v/>
      </c>
      <c r="O153">
        <f t="shared" si="37"/>
        <v>1048.5899999999999</v>
      </c>
      <c r="Q153">
        <f t="shared" si="38"/>
        <v>152</v>
      </c>
    </row>
    <row r="154" spans="1:17" x14ac:dyDescent="0.3">
      <c r="A154" s="13" t="str">
        <f ca="1">N154&amp;"-"&amp;COUNTIF($N$2:N154,N154)</f>
        <v>-153</v>
      </c>
      <c r="B154" t="str">
        <f t="shared" ca="1" si="28"/>
        <v/>
      </c>
      <c r="C154" s="1">
        <v>35285</v>
      </c>
      <c r="D154">
        <v>1039.24</v>
      </c>
      <c r="E154">
        <f t="shared" si="29"/>
        <v>-9.3499999999999091</v>
      </c>
      <c r="F154" t="str">
        <f t="shared" si="30"/>
        <v/>
      </c>
      <c r="G154">
        <f t="shared" si="31"/>
        <v>-9.3499999999999091</v>
      </c>
      <c r="H154">
        <f t="shared" ca="1" si="39"/>
        <v>12.650000000000006</v>
      </c>
      <c r="I154">
        <f t="shared" ca="1" si="40"/>
        <v>13.062999999999999</v>
      </c>
      <c r="J154" s="3">
        <f t="shared" ca="1" si="32"/>
        <v>0.96838398530199854</v>
      </c>
      <c r="K154" s="5">
        <f t="shared" ca="1" si="33"/>
        <v>49.196904289658939</v>
      </c>
      <c r="L154">
        <f t="shared" ca="1" si="34"/>
        <v>0</v>
      </c>
      <c r="M154" t="str">
        <f t="shared" ca="1" si="35"/>
        <v>SELL</v>
      </c>
      <c r="N154" s="7" t="str">
        <f t="shared" ca="1" si="36"/>
        <v/>
      </c>
      <c r="O154">
        <f t="shared" si="37"/>
        <v>1039.24</v>
      </c>
      <c r="Q154">
        <f t="shared" si="38"/>
        <v>153</v>
      </c>
    </row>
    <row r="155" spans="1:17" x14ac:dyDescent="0.3">
      <c r="A155" s="13" t="str">
        <f ca="1">N155&amp;"-"&amp;COUNTIF($N$2:N155,N155)</f>
        <v>-154</v>
      </c>
      <c r="B155" t="str">
        <f t="shared" ca="1" si="28"/>
        <v/>
      </c>
      <c r="C155" s="1">
        <v>35286</v>
      </c>
      <c r="D155">
        <v>1037.9100000000001</v>
      </c>
      <c r="E155">
        <f t="shared" si="29"/>
        <v>-1.3299999999999272</v>
      </c>
      <c r="F155" t="str">
        <f t="shared" si="30"/>
        <v/>
      </c>
      <c r="G155">
        <f t="shared" si="31"/>
        <v>-1.3299999999999272</v>
      </c>
      <c r="H155">
        <f t="shared" ca="1" si="39"/>
        <v>14.733333333333311</v>
      </c>
      <c r="I155">
        <f t="shared" ca="1" si="40"/>
        <v>11.996363636363629</v>
      </c>
      <c r="J155" s="3">
        <f t="shared" ca="1" si="32"/>
        <v>1.2281499444276032</v>
      </c>
      <c r="K155" s="5">
        <f t="shared" ca="1" si="33"/>
        <v>55.119717032468685</v>
      </c>
      <c r="L155">
        <f t="shared" ca="1" si="34"/>
        <v>0</v>
      </c>
      <c r="M155" t="str">
        <f t="shared" ca="1" si="35"/>
        <v>SELL</v>
      </c>
      <c r="N155" s="7" t="str">
        <f t="shared" ca="1" si="36"/>
        <v/>
      </c>
      <c r="O155">
        <f t="shared" si="37"/>
        <v>1037.9100000000001</v>
      </c>
      <c r="Q155">
        <f t="shared" si="38"/>
        <v>154</v>
      </c>
    </row>
    <row r="156" spans="1:17" x14ac:dyDescent="0.3">
      <c r="A156" s="13" t="str">
        <f ca="1">N156&amp;"-"&amp;COUNTIF($N$2:N156,N156)</f>
        <v>-155</v>
      </c>
      <c r="B156" t="str">
        <f t="shared" ca="1" si="28"/>
        <v/>
      </c>
      <c r="C156" s="1">
        <v>35289</v>
      </c>
      <c r="D156">
        <v>1032.17</v>
      </c>
      <c r="E156">
        <f t="shared" si="29"/>
        <v>-5.7400000000000091</v>
      </c>
      <c r="F156" t="str">
        <f t="shared" si="30"/>
        <v/>
      </c>
      <c r="G156">
        <f t="shared" si="31"/>
        <v>-5.7400000000000091</v>
      </c>
      <c r="H156">
        <f t="shared" ca="1" si="39"/>
        <v>14.733333333333311</v>
      </c>
      <c r="I156">
        <f t="shared" ca="1" si="40"/>
        <v>9.4699999999999971</v>
      </c>
      <c r="J156" s="3">
        <f t="shared" ca="1" si="32"/>
        <v>1.5557902147131273</v>
      </c>
      <c r="K156" s="5">
        <f t="shared" ca="1" si="33"/>
        <v>60.87315796722212</v>
      </c>
      <c r="L156">
        <f t="shared" ca="1" si="34"/>
        <v>0</v>
      </c>
      <c r="M156" t="str">
        <f t="shared" ca="1" si="35"/>
        <v>SELL</v>
      </c>
      <c r="N156" s="7" t="str">
        <f t="shared" ca="1" si="36"/>
        <v/>
      </c>
      <c r="O156">
        <f t="shared" si="37"/>
        <v>1032.17</v>
      </c>
      <c r="Q156">
        <f t="shared" si="38"/>
        <v>155</v>
      </c>
    </row>
    <row r="157" spans="1:17" x14ac:dyDescent="0.3">
      <c r="A157" s="13" t="str">
        <f ca="1">N157&amp;"-"&amp;COUNTIF($N$2:N157,N157)</f>
        <v>-156</v>
      </c>
      <c r="B157" t="str">
        <f t="shared" ca="1" si="28"/>
        <v/>
      </c>
      <c r="C157" s="1">
        <v>35290</v>
      </c>
      <c r="D157">
        <v>1024.43</v>
      </c>
      <c r="E157">
        <f t="shared" si="29"/>
        <v>-7.7400000000000091</v>
      </c>
      <c r="F157" t="str">
        <f t="shared" si="30"/>
        <v/>
      </c>
      <c r="G157">
        <f t="shared" si="31"/>
        <v>-7.7400000000000091</v>
      </c>
      <c r="H157">
        <f t="shared" ca="1" si="39"/>
        <v>14.733333333333311</v>
      </c>
      <c r="I157">
        <f t="shared" ca="1" si="40"/>
        <v>8.1090909090909022</v>
      </c>
      <c r="J157" s="3">
        <f t="shared" ca="1" si="32"/>
        <v>1.8168908819133023</v>
      </c>
      <c r="K157" s="5">
        <f t="shared" ca="1" si="33"/>
        <v>64.499867338816642</v>
      </c>
      <c r="L157">
        <f t="shared" ca="1" si="34"/>
        <v>0</v>
      </c>
      <c r="M157" t="str">
        <f t="shared" ca="1" si="35"/>
        <v>SELL</v>
      </c>
      <c r="N157" s="7" t="str">
        <f t="shared" ca="1" si="36"/>
        <v/>
      </c>
      <c r="O157">
        <f t="shared" si="37"/>
        <v>1024.43</v>
      </c>
      <c r="Q157">
        <f t="shared" si="38"/>
        <v>156</v>
      </c>
    </row>
    <row r="158" spans="1:17" x14ac:dyDescent="0.3">
      <c r="A158" s="13" t="str">
        <f ca="1">N158&amp;"-"&amp;COUNTIF($N$2:N158,N158)</f>
        <v>-157</v>
      </c>
      <c r="B158" t="str">
        <f t="shared" ca="1" si="28"/>
        <v/>
      </c>
      <c r="C158" s="1">
        <v>35291</v>
      </c>
      <c r="D158">
        <v>1018.48</v>
      </c>
      <c r="E158">
        <f t="shared" si="29"/>
        <v>-5.9500000000000455</v>
      </c>
      <c r="F158" t="str">
        <f t="shared" si="30"/>
        <v/>
      </c>
      <c r="G158">
        <f t="shared" si="31"/>
        <v>-5.9500000000000455</v>
      </c>
      <c r="H158">
        <f t="shared" ca="1" si="39"/>
        <v>14.733333333333311</v>
      </c>
      <c r="I158">
        <f t="shared" ca="1" si="40"/>
        <v>8.0363636363636335</v>
      </c>
      <c r="J158" s="3">
        <f t="shared" ca="1" si="32"/>
        <v>1.8333333333333313</v>
      </c>
      <c r="K158" s="5">
        <f t="shared" ca="1" si="33"/>
        <v>64.70588235294116</v>
      </c>
      <c r="L158">
        <f t="shared" ca="1" si="34"/>
        <v>0</v>
      </c>
      <c r="M158" t="str">
        <f t="shared" ca="1" si="35"/>
        <v>SELL</v>
      </c>
      <c r="N158" s="7" t="str">
        <f t="shared" ca="1" si="36"/>
        <v/>
      </c>
      <c r="O158">
        <f t="shared" si="37"/>
        <v>1018.48</v>
      </c>
      <c r="Q158">
        <f t="shared" si="38"/>
        <v>157</v>
      </c>
    </row>
    <row r="159" spans="1:17" x14ac:dyDescent="0.3">
      <c r="A159" s="13" t="str">
        <f ca="1">N159&amp;"-"&amp;COUNTIF($N$2:N159,N159)</f>
        <v>-158</v>
      </c>
      <c r="B159" t="str">
        <f t="shared" ca="1" si="28"/>
        <v/>
      </c>
      <c r="C159" s="1">
        <v>35293</v>
      </c>
      <c r="D159">
        <v>1002.25</v>
      </c>
      <c r="E159">
        <f t="shared" si="29"/>
        <v>-16.230000000000018</v>
      </c>
      <c r="F159" t="str">
        <f t="shared" si="30"/>
        <v/>
      </c>
      <c r="G159">
        <f t="shared" si="31"/>
        <v>-16.230000000000018</v>
      </c>
      <c r="H159">
        <f t="shared" ca="1" si="39"/>
        <v>14.733333333333311</v>
      </c>
      <c r="I159">
        <f t="shared" ca="1" si="40"/>
        <v>8.4718181818181773</v>
      </c>
      <c r="J159" s="3">
        <f t="shared" ca="1" si="32"/>
        <v>1.7390993311156402</v>
      </c>
      <c r="K159" s="5">
        <f t="shared" ca="1" si="33"/>
        <v>63.491648928529429</v>
      </c>
      <c r="L159">
        <f t="shared" ca="1" si="34"/>
        <v>0</v>
      </c>
      <c r="M159" t="str">
        <f t="shared" ca="1" si="35"/>
        <v>SELL</v>
      </c>
      <c r="N159" s="7" t="str">
        <f t="shared" ca="1" si="36"/>
        <v/>
      </c>
      <c r="O159">
        <f t="shared" si="37"/>
        <v>1002.25</v>
      </c>
      <c r="Q159">
        <f t="shared" si="38"/>
        <v>158</v>
      </c>
    </row>
    <row r="160" spans="1:17" x14ac:dyDescent="0.3">
      <c r="A160" s="13" t="str">
        <f ca="1">N160&amp;"-"&amp;COUNTIF($N$2:N160,N160)</f>
        <v>-159</v>
      </c>
      <c r="B160" t="str">
        <f t="shared" ca="1" si="28"/>
        <v/>
      </c>
      <c r="C160" s="1">
        <v>35296</v>
      </c>
      <c r="D160">
        <v>975.66</v>
      </c>
      <c r="E160">
        <f t="shared" si="29"/>
        <v>-26.590000000000032</v>
      </c>
      <c r="F160" t="str">
        <f t="shared" si="30"/>
        <v/>
      </c>
      <c r="G160">
        <f t="shared" si="31"/>
        <v>-26.590000000000032</v>
      </c>
      <c r="H160">
        <f t="shared" ca="1" si="39"/>
        <v>14.733333333333311</v>
      </c>
      <c r="I160">
        <f t="shared" ca="1" si="40"/>
        <v>9.3190909090909084</v>
      </c>
      <c r="J160" s="3">
        <f t="shared" ca="1" si="32"/>
        <v>1.5809839690436682</v>
      </c>
      <c r="K160" s="5">
        <f t="shared" ca="1" si="33"/>
        <v>61.255086742343082</v>
      </c>
      <c r="L160">
        <f t="shared" ca="1" si="34"/>
        <v>0</v>
      </c>
      <c r="M160" t="str">
        <f t="shared" ca="1" si="35"/>
        <v>SELL</v>
      </c>
      <c r="N160" s="7" t="str">
        <f t="shared" ca="1" si="36"/>
        <v/>
      </c>
      <c r="O160">
        <f t="shared" si="37"/>
        <v>975.66</v>
      </c>
      <c r="Q160">
        <f t="shared" si="38"/>
        <v>159</v>
      </c>
    </row>
    <row r="161" spans="1:17" x14ac:dyDescent="0.3">
      <c r="A161" s="13" t="str">
        <f ca="1">N161&amp;"-"&amp;COUNTIF($N$2:N161,N161)</f>
        <v>-160</v>
      </c>
      <c r="B161" t="str">
        <f t="shared" ca="1" si="28"/>
        <v/>
      </c>
      <c r="C161" s="1">
        <v>35297</v>
      </c>
      <c r="D161">
        <v>977.34</v>
      </c>
      <c r="E161">
        <f t="shared" si="29"/>
        <v>1.6800000000000637</v>
      </c>
      <c r="F161">
        <f t="shared" si="30"/>
        <v>1.6800000000000637</v>
      </c>
      <c r="G161" t="str">
        <f t="shared" si="31"/>
        <v/>
      </c>
      <c r="H161">
        <f t="shared" ca="1" si="39"/>
        <v>11.469999999999999</v>
      </c>
      <c r="I161">
        <f t="shared" ca="1" si="40"/>
        <v>8.3449999999999935</v>
      </c>
      <c r="J161" s="3">
        <f t="shared" ca="1" si="32"/>
        <v>1.3744757339724396</v>
      </c>
      <c r="K161" s="5">
        <f t="shared" ca="1" si="33"/>
        <v>57.885440322987655</v>
      </c>
      <c r="L161">
        <f t="shared" ca="1" si="34"/>
        <v>0</v>
      </c>
      <c r="M161" t="str">
        <f t="shared" ca="1" si="35"/>
        <v>SELL</v>
      </c>
      <c r="N161" s="7" t="str">
        <f t="shared" ca="1" si="36"/>
        <v/>
      </c>
      <c r="O161">
        <f t="shared" si="37"/>
        <v>977.34</v>
      </c>
      <c r="Q161">
        <f t="shared" si="38"/>
        <v>160</v>
      </c>
    </row>
    <row r="162" spans="1:17" x14ac:dyDescent="0.3">
      <c r="A162" s="13" t="str">
        <f ca="1">N162&amp;"-"&amp;COUNTIF($N$2:N162,N162)</f>
        <v>-161</v>
      </c>
      <c r="B162" t="str">
        <f t="shared" ca="1" si="28"/>
        <v/>
      </c>
      <c r="C162" s="1">
        <v>35298</v>
      </c>
      <c r="D162">
        <v>999.19</v>
      </c>
      <c r="E162">
        <f t="shared" si="29"/>
        <v>21.850000000000023</v>
      </c>
      <c r="F162">
        <f t="shared" si="30"/>
        <v>21.850000000000023</v>
      </c>
      <c r="G162" t="str">
        <f t="shared" si="31"/>
        <v/>
      </c>
      <c r="H162">
        <f t="shared" ca="1" si="39"/>
        <v>9.9575000000000102</v>
      </c>
      <c r="I162">
        <f t="shared" ca="1" si="40"/>
        <v>8.3449999999999935</v>
      </c>
      <c r="J162" s="3">
        <f t="shared" ca="1" si="32"/>
        <v>1.1932294787297804</v>
      </c>
      <c r="K162" s="5">
        <f t="shared" ca="1" si="33"/>
        <v>54.405135910394797</v>
      </c>
      <c r="L162">
        <f t="shared" ca="1" si="34"/>
        <v>0</v>
      </c>
      <c r="M162" t="str">
        <f t="shared" ca="1" si="35"/>
        <v>SELL</v>
      </c>
      <c r="N162" s="7" t="str">
        <f t="shared" ca="1" si="36"/>
        <v/>
      </c>
      <c r="O162">
        <f t="shared" si="37"/>
        <v>999.19</v>
      </c>
      <c r="Q162">
        <f t="shared" si="38"/>
        <v>161</v>
      </c>
    </row>
    <row r="163" spans="1:17" x14ac:dyDescent="0.3">
      <c r="A163" s="13" t="str">
        <f ca="1">N163&amp;"-"&amp;COUNTIF($N$2:N163,N163)</f>
        <v>-162</v>
      </c>
      <c r="B163" t="str">
        <f t="shared" ca="1" si="28"/>
        <v/>
      </c>
      <c r="C163" s="1">
        <v>35299</v>
      </c>
      <c r="D163">
        <v>1002.17</v>
      </c>
      <c r="E163">
        <f t="shared" si="29"/>
        <v>2.9799999999999045</v>
      </c>
      <c r="F163">
        <f t="shared" si="30"/>
        <v>2.9799999999999045</v>
      </c>
      <c r="G163" t="str">
        <f t="shared" si="31"/>
        <v/>
      </c>
      <c r="H163">
        <f t="shared" ca="1" si="39"/>
        <v>8.5619999999999887</v>
      </c>
      <c r="I163">
        <f t="shared" ca="1" si="40"/>
        <v>8.5855555555555654</v>
      </c>
      <c r="J163" s="3">
        <f t="shared" ca="1" si="32"/>
        <v>0.99725637375436538</v>
      </c>
      <c r="K163" s="5">
        <f t="shared" ca="1" si="33"/>
        <v>49.931315121040839</v>
      </c>
      <c r="L163">
        <f t="shared" ca="1" si="34"/>
        <v>0</v>
      </c>
      <c r="M163" t="str">
        <f t="shared" ca="1" si="35"/>
        <v>SELL</v>
      </c>
      <c r="N163" s="7" t="str">
        <f t="shared" ca="1" si="36"/>
        <v/>
      </c>
      <c r="O163">
        <f t="shared" si="37"/>
        <v>1002.17</v>
      </c>
      <c r="Q163">
        <f t="shared" si="38"/>
        <v>162</v>
      </c>
    </row>
    <row r="164" spans="1:17" x14ac:dyDescent="0.3">
      <c r="A164" s="13" t="str">
        <f ca="1">N164&amp;"-"&amp;COUNTIF($N$2:N164,N164)</f>
        <v>-163</v>
      </c>
      <c r="B164" t="str">
        <f t="shared" ca="1" si="28"/>
        <v/>
      </c>
      <c r="C164" s="1">
        <v>35300</v>
      </c>
      <c r="D164">
        <v>1012.71</v>
      </c>
      <c r="E164">
        <f t="shared" si="29"/>
        <v>10.540000000000077</v>
      </c>
      <c r="F164">
        <f t="shared" si="30"/>
        <v>10.540000000000077</v>
      </c>
      <c r="G164" t="str">
        <f t="shared" si="31"/>
        <v/>
      </c>
      <c r="H164">
        <f t="shared" ca="1" si="39"/>
        <v>8.891666666666671</v>
      </c>
      <c r="I164">
        <f t="shared" ca="1" si="40"/>
        <v>9.1975000000000051</v>
      </c>
      <c r="J164" s="3">
        <f t="shared" ca="1" si="32"/>
        <v>0.96674821056446492</v>
      </c>
      <c r="K164" s="5">
        <f t="shared" ca="1" si="33"/>
        <v>49.154650573547698</v>
      </c>
      <c r="L164">
        <f t="shared" ca="1" si="34"/>
        <v>0</v>
      </c>
      <c r="M164" t="str">
        <f t="shared" ca="1" si="35"/>
        <v>SELL</v>
      </c>
      <c r="N164" s="7" t="str">
        <f t="shared" ca="1" si="36"/>
        <v/>
      </c>
      <c r="O164">
        <f t="shared" si="37"/>
        <v>1012.71</v>
      </c>
      <c r="Q164">
        <f t="shared" si="38"/>
        <v>163</v>
      </c>
    </row>
    <row r="165" spans="1:17" x14ac:dyDescent="0.3">
      <c r="A165" s="13" t="str">
        <f ca="1">N165&amp;"-"&amp;COUNTIF($N$2:N165,N165)</f>
        <v>-164</v>
      </c>
      <c r="B165" t="str">
        <f t="shared" ca="1" si="28"/>
        <v/>
      </c>
      <c r="C165" s="1">
        <v>35303</v>
      </c>
      <c r="D165">
        <v>1009.04</v>
      </c>
      <c r="E165">
        <f t="shared" si="29"/>
        <v>-3.6700000000000728</v>
      </c>
      <c r="F165" t="str">
        <f t="shared" si="30"/>
        <v/>
      </c>
      <c r="G165">
        <f t="shared" si="31"/>
        <v>-3.6700000000000728</v>
      </c>
      <c r="H165">
        <f t="shared" ca="1" si="39"/>
        <v>8.891666666666671</v>
      </c>
      <c r="I165">
        <f t="shared" ca="1" si="40"/>
        <v>9.5750000000000028</v>
      </c>
      <c r="J165" s="3">
        <f t="shared" ca="1" si="32"/>
        <v>0.92863359442993931</v>
      </c>
      <c r="K165" s="5">
        <f t="shared" ca="1" si="33"/>
        <v>48.149819494584847</v>
      </c>
      <c r="L165">
        <f t="shared" ca="1" si="34"/>
        <v>0</v>
      </c>
      <c r="M165" t="str">
        <f t="shared" ca="1" si="35"/>
        <v>SELL</v>
      </c>
      <c r="N165" s="7" t="str">
        <f t="shared" ca="1" si="36"/>
        <v/>
      </c>
      <c r="O165">
        <f t="shared" si="37"/>
        <v>1009.04</v>
      </c>
      <c r="Q165">
        <f t="shared" si="38"/>
        <v>164</v>
      </c>
    </row>
    <row r="166" spans="1:17" x14ac:dyDescent="0.3">
      <c r="A166" s="13" t="str">
        <f ca="1">N166&amp;"-"&amp;COUNTIF($N$2:N166,N166)</f>
        <v>-165</v>
      </c>
      <c r="B166" t="str">
        <f t="shared" ca="1" si="28"/>
        <v/>
      </c>
      <c r="C166" s="1">
        <v>35304</v>
      </c>
      <c r="D166">
        <v>1014.68</v>
      </c>
      <c r="E166">
        <f t="shared" si="29"/>
        <v>5.6399999999999864</v>
      </c>
      <c r="F166">
        <f t="shared" si="30"/>
        <v>5.6399999999999864</v>
      </c>
      <c r="G166" t="str">
        <f t="shared" si="31"/>
        <v/>
      </c>
      <c r="H166">
        <f t="shared" ca="1" si="39"/>
        <v>9.2949999999999964</v>
      </c>
      <c r="I166">
        <f t="shared" ca="1" si="40"/>
        <v>9.5750000000000028</v>
      </c>
      <c r="J166" s="3">
        <f t="shared" ca="1" si="32"/>
        <v>0.97075718015665735</v>
      </c>
      <c r="K166" s="5">
        <f t="shared" ca="1" si="33"/>
        <v>49.258081611022774</v>
      </c>
      <c r="L166">
        <f t="shared" ca="1" si="34"/>
        <v>0</v>
      </c>
      <c r="M166" t="str">
        <f t="shared" ca="1" si="35"/>
        <v>SELL</v>
      </c>
      <c r="N166" s="7" t="str">
        <f t="shared" ca="1" si="36"/>
        <v/>
      </c>
      <c r="O166">
        <f t="shared" si="37"/>
        <v>1014.68</v>
      </c>
      <c r="Q166">
        <f t="shared" si="38"/>
        <v>165</v>
      </c>
    </row>
    <row r="167" spans="1:17" x14ac:dyDescent="0.3">
      <c r="A167" s="13" t="str">
        <f ca="1">N167&amp;"-"&amp;COUNTIF($N$2:N167,N167)</f>
        <v>-166</v>
      </c>
      <c r="B167" t="str">
        <f t="shared" ca="1" si="28"/>
        <v/>
      </c>
      <c r="C167" s="1">
        <v>35305</v>
      </c>
      <c r="D167">
        <v>1027.0899999999999</v>
      </c>
      <c r="E167">
        <f t="shared" si="29"/>
        <v>12.409999999999968</v>
      </c>
      <c r="F167">
        <f t="shared" si="30"/>
        <v>12.409999999999968</v>
      </c>
      <c r="G167" t="str">
        <f t="shared" si="31"/>
        <v/>
      </c>
      <c r="H167">
        <f t="shared" ca="1" si="39"/>
        <v>9.1833333333333371</v>
      </c>
      <c r="I167">
        <f t="shared" ca="1" si="40"/>
        <v>9.5750000000000028</v>
      </c>
      <c r="J167" s="3">
        <f t="shared" ca="1" si="32"/>
        <v>0.95909486510008712</v>
      </c>
      <c r="K167" s="5">
        <f t="shared" ca="1" si="33"/>
        <v>48.956019546868056</v>
      </c>
      <c r="L167">
        <f t="shared" ca="1" si="34"/>
        <v>0</v>
      </c>
      <c r="M167" t="str">
        <f t="shared" ca="1" si="35"/>
        <v>SELL</v>
      </c>
      <c r="N167" s="7" t="str">
        <f t="shared" ca="1" si="36"/>
        <v/>
      </c>
      <c r="O167">
        <f t="shared" si="37"/>
        <v>1027.0899999999999</v>
      </c>
      <c r="Q167">
        <f t="shared" si="38"/>
        <v>166</v>
      </c>
    </row>
    <row r="168" spans="1:17" x14ac:dyDescent="0.3">
      <c r="A168" s="13" t="str">
        <f ca="1">N168&amp;"-"&amp;COUNTIF($N$2:N168,N168)</f>
        <v>-167</v>
      </c>
      <c r="B168" t="str">
        <f t="shared" ca="1" si="28"/>
        <v/>
      </c>
      <c r="C168" s="1">
        <v>35306</v>
      </c>
      <c r="D168">
        <v>1025.8599999999999</v>
      </c>
      <c r="E168">
        <f t="shared" si="29"/>
        <v>-1.2300000000000182</v>
      </c>
      <c r="F168" t="str">
        <f t="shared" si="30"/>
        <v/>
      </c>
      <c r="G168">
        <f t="shared" si="31"/>
        <v>-1.2300000000000182</v>
      </c>
      <c r="H168">
        <f t="shared" ca="1" si="39"/>
        <v>9.1833333333333371</v>
      </c>
      <c r="I168">
        <f t="shared" ca="1" si="40"/>
        <v>8.5600000000000165</v>
      </c>
      <c r="J168" s="3">
        <f t="shared" ca="1" si="32"/>
        <v>1.0728193146417428</v>
      </c>
      <c r="K168" s="5">
        <f t="shared" ca="1" si="33"/>
        <v>51.756528273529923</v>
      </c>
      <c r="L168">
        <f t="shared" ca="1" si="34"/>
        <v>0</v>
      </c>
      <c r="M168" t="str">
        <f t="shared" ca="1" si="35"/>
        <v>SELL</v>
      </c>
      <c r="N168" s="7" t="str">
        <f t="shared" ca="1" si="36"/>
        <v/>
      </c>
      <c r="O168">
        <f t="shared" si="37"/>
        <v>1025.8599999999999</v>
      </c>
      <c r="Q168">
        <f t="shared" si="38"/>
        <v>167</v>
      </c>
    </row>
    <row r="169" spans="1:17" x14ac:dyDescent="0.3">
      <c r="A169" s="13" t="str">
        <f ca="1">N169&amp;"-"&amp;COUNTIF($N$2:N169,N169)</f>
        <v>-168</v>
      </c>
      <c r="B169" t="str">
        <f t="shared" ca="1" si="28"/>
        <v/>
      </c>
      <c r="C169" s="1">
        <v>35307</v>
      </c>
      <c r="D169">
        <v>1029</v>
      </c>
      <c r="E169">
        <f t="shared" si="29"/>
        <v>3.1400000000001</v>
      </c>
      <c r="F169">
        <f t="shared" si="30"/>
        <v>3.1400000000001</v>
      </c>
      <c r="G169" t="str">
        <f t="shared" si="31"/>
        <v/>
      </c>
      <c r="H169">
        <f t="shared" ca="1" si="39"/>
        <v>8.320000000000018</v>
      </c>
      <c r="I169">
        <f t="shared" ca="1" si="40"/>
        <v>9.5928571428571718</v>
      </c>
      <c r="J169" s="3">
        <f t="shared" ca="1" si="32"/>
        <v>0.867311988086373</v>
      </c>
      <c r="K169" s="5">
        <f t="shared" ca="1" si="33"/>
        <v>46.447085094505127</v>
      </c>
      <c r="L169">
        <f t="shared" ca="1" si="34"/>
        <v>0</v>
      </c>
      <c r="M169" t="str">
        <f t="shared" ca="1" si="35"/>
        <v>SELL</v>
      </c>
      <c r="N169" s="7" t="str">
        <f t="shared" ca="1" si="36"/>
        <v/>
      </c>
      <c r="O169">
        <f t="shared" si="37"/>
        <v>1029</v>
      </c>
      <c r="Q169">
        <f t="shared" si="38"/>
        <v>168</v>
      </c>
    </row>
    <row r="170" spans="1:17" x14ac:dyDescent="0.3">
      <c r="A170" s="13" t="str">
        <f ca="1">N170&amp;"-"&amp;COUNTIF($N$2:N170,N170)</f>
        <v>-169</v>
      </c>
      <c r="B170" t="str">
        <f t="shared" ca="1" si="28"/>
        <v/>
      </c>
      <c r="C170" s="1">
        <v>35310</v>
      </c>
      <c r="D170">
        <v>1036.95</v>
      </c>
      <c r="E170">
        <f t="shared" si="29"/>
        <v>7.9500000000000455</v>
      </c>
      <c r="F170">
        <f t="shared" si="30"/>
        <v>7.9500000000000455</v>
      </c>
      <c r="G170" t="str">
        <f t="shared" si="31"/>
        <v/>
      </c>
      <c r="H170">
        <f t="shared" ca="1" si="39"/>
        <v>8.273750000000021</v>
      </c>
      <c r="I170">
        <f t="shared" ca="1" si="40"/>
        <v>10.235000000000033</v>
      </c>
      <c r="J170" s="3">
        <f t="shared" ca="1" si="32"/>
        <v>0.80837811431362916</v>
      </c>
      <c r="K170" s="5">
        <f t="shared" ca="1" si="33"/>
        <v>44.701830215438626</v>
      </c>
      <c r="L170">
        <f t="shared" ca="1" si="34"/>
        <v>0</v>
      </c>
      <c r="M170" t="str">
        <f t="shared" ca="1" si="35"/>
        <v>SELL</v>
      </c>
      <c r="N170" s="7" t="str">
        <f t="shared" ca="1" si="36"/>
        <v/>
      </c>
      <c r="O170">
        <f t="shared" si="37"/>
        <v>1036.95</v>
      </c>
      <c r="Q170">
        <f t="shared" si="38"/>
        <v>169</v>
      </c>
    </row>
    <row r="171" spans="1:17" x14ac:dyDescent="0.3">
      <c r="A171" s="13" t="str">
        <f ca="1">N171&amp;"-"&amp;COUNTIF($N$2:N171,N171)</f>
        <v>-170</v>
      </c>
      <c r="B171" t="str">
        <f t="shared" ca="1" si="28"/>
        <v/>
      </c>
      <c r="C171" s="1">
        <v>35311</v>
      </c>
      <c r="D171">
        <v>1023.27</v>
      </c>
      <c r="E171">
        <f t="shared" si="29"/>
        <v>-13.680000000000064</v>
      </c>
      <c r="F171" t="str">
        <f t="shared" si="30"/>
        <v/>
      </c>
      <c r="G171">
        <f t="shared" si="31"/>
        <v>-13.680000000000064</v>
      </c>
      <c r="H171">
        <f t="shared" ca="1" si="39"/>
        <v>8.273750000000021</v>
      </c>
      <c r="I171">
        <f t="shared" ca="1" si="40"/>
        <v>11.225000000000042</v>
      </c>
      <c r="J171" s="3">
        <f t="shared" ca="1" si="32"/>
        <v>0.73708240534521063</v>
      </c>
      <c r="K171" s="5">
        <f t="shared" ca="1" si="33"/>
        <v>42.432207192768736</v>
      </c>
      <c r="L171">
        <f t="shared" ca="1" si="34"/>
        <v>0</v>
      </c>
      <c r="M171" t="str">
        <f t="shared" ca="1" si="35"/>
        <v>SELL</v>
      </c>
      <c r="N171" s="7" t="str">
        <f t="shared" ca="1" si="36"/>
        <v/>
      </c>
      <c r="O171">
        <f t="shared" si="37"/>
        <v>1023.27</v>
      </c>
      <c r="Q171">
        <f t="shared" si="38"/>
        <v>170</v>
      </c>
    </row>
    <row r="172" spans="1:17" x14ac:dyDescent="0.3">
      <c r="A172" s="13" t="str">
        <f ca="1">N172&amp;"-"&amp;COUNTIF($N$2:N172,N172)</f>
        <v>-171</v>
      </c>
      <c r="B172" t="str">
        <f t="shared" ca="1" si="28"/>
        <v/>
      </c>
      <c r="C172" s="1">
        <v>35312</v>
      </c>
      <c r="D172">
        <v>1026.4100000000001</v>
      </c>
      <c r="E172">
        <f t="shared" si="29"/>
        <v>3.1400000000001</v>
      </c>
      <c r="F172">
        <f t="shared" si="30"/>
        <v>3.1400000000001</v>
      </c>
      <c r="G172" t="str">
        <f t="shared" si="31"/>
        <v/>
      </c>
      <c r="H172">
        <f t="shared" ca="1" si="39"/>
        <v>7.7033333333333633</v>
      </c>
      <c r="I172">
        <f t="shared" ca="1" si="40"/>
        <v>12.28000000000004</v>
      </c>
      <c r="J172" s="3">
        <f t="shared" ca="1" si="32"/>
        <v>0.6273072747014119</v>
      </c>
      <c r="K172" s="5">
        <f t="shared" ca="1" si="33"/>
        <v>38.548790658882417</v>
      </c>
      <c r="L172">
        <f t="shared" ca="1" si="34"/>
        <v>0</v>
      </c>
      <c r="M172" t="str">
        <f t="shared" ca="1" si="35"/>
        <v>SELL</v>
      </c>
      <c r="N172" s="7" t="str">
        <f t="shared" ca="1" si="36"/>
        <v/>
      </c>
      <c r="O172">
        <f t="shared" si="37"/>
        <v>1026.4100000000001</v>
      </c>
      <c r="Q172">
        <f t="shared" si="38"/>
        <v>171</v>
      </c>
    </row>
    <row r="173" spans="1:17" x14ac:dyDescent="0.3">
      <c r="A173" s="13" t="str">
        <f ca="1">N173&amp;"-"&amp;COUNTIF($N$2:N173,N173)</f>
        <v>-172</v>
      </c>
      <c r="B173" t="str">
        <f t="shared" ca="1" si="28"/>
        <v/>
      </c>
      <c r="C173" s="1">
        <v>35313</v>
      </c>
      <c r="D173">
        <v>1037.47</v>
      </c>
      <c r="E173">
        <f t="shared" si="29"/>
        <v>11.059999999999945</v>
      </c>
      <c r="F173">
        <f t="shared" si="30"/>
        <v>11.059999999999945</v>
      </c>
      <c r="G173" t="str">
        <f t="shared" si="31"/>
        <v/>
      </c>
      <c r="H173">
        <f t="shared" ca="1" si="39"/>
        <v>8.039000000000021</v>
      </c>
      <c r="I173">
        <f t="shared" ca="1" si="40"/>
        <v>11.292500000000047</v>
      </c>
      <c r="J173" s="3">
        <f t="shared" ca="1" si="32"/>
        <v>0.71188842151870602</v>
      </c>
      <c r="K173" s="5">
        <f t="shared" ca="1" si="33"/>
        <v>41.584977885833965</v>
      </c>
      <c r="L173">
        <f t="shared" ca="1" si="34"/>
        <v>0</v>
      </c>
      <c r="M173" t="str">
        <f t="shared" ca="1" si="35"/>
        <v>SELL</v>
      </c>
      <c r="N173" s="7" t="str">
        <f t="shared" ca="1" si="36"/>
        <v/>
      </c>
      <c r="O173">
        <f t="shared" si="37"/>
        <v>1037.47</v>
      </c>
      <c r="Q173">
        <f t="shared" si="38"/>
        <v>172</v>
      </c>
    </row>
    <row r="174" spans="1:17" x14ac:dyDescent="0.3">
      <c r="A174" s="13" t="str">
        <f ca="1">N174&amp;"-"&amp;COUNTIF($N$2:N174,N174)</f>
        <v>-173</v>
      </c>
      <c r="B174" t="str">
        <f t="shared" ca="1" si="28"/>
        <v/>
      </c>
      <c r="C174" s="1">
        <v>35314</v>
      </c>
      <c r="D174">
        <v>1032.0899999999999</v>
      </c>
      <c r="E174">
        <f t="shared" si="29"/>
        <v>-5.3800000000001091</v>
      </c>
      <c r="F174" t="str">
        <f t="shared" si="30"/>
        <v/>
      </c>
      <c r="G174">
        <f t="shared" si="31"/>
        <v>-5.3800000000001091</v>
      </c>
      <c r="H174">
        <f t="shared" ca="1" si="39"/>
        <v>8.039000000000021</v>
      </c>
      <c r="I174">
        <f t="shared" ca="1" si="40"/>
        <v>5.9900000000000659</v>
      </c>
      <c r="J174" s="3">
        <f t="shared" ca="1" si="32"/>
        <v>1.3420701168614244</v>
      </c>
      <c r="K174" s="5">
        <f t="shared" ca="1" si="33"/>
        <v>57.302730059162954</v>
      </c>
      <c r="L174">
        <f t="shared" ca="1" si="34"/>
        <v>0</v>
      </c>
      <c r="M174" t="str">
        <f t="shared" ca="1" si="35"/>
        <v>SELL</v>
      </c>
      <c r="N174" s="7" t="str">
        <f t="shared" ca="1" si="36"/>
        <v/>
      </c>
      <c r="O174">
        <f t="shared" si="37"/>
        <v>1032.0899999999999</v>
      </c>
      <c r="Q174">
        <f t="shared" si="38"/>
        <v>173</v>
      </c>
    </row>
    <row r="175" spans="1:17" x14ac:dyDescent="0.3">
      <c r="A175" s="13" t="str">
        <f ca="1">N175&amp;"-"&amp;COUNTIF($N$2:N175,N175)</f>
        <v>-174</v>
      </c>
      <c r="B175" t="str">
        <f t="shared" ca="1" si="28"/>
        <v/>
      </c>
      <c r="C175" s="1">
        <v>35317</v>
      </c>
      <c r="D175">
        <v>1013.88</v>
      </c>
      <c r="E175">
        <f t="shared" si="29"/>
        <v>-18.209999999999923</v>
      </c>
      <c r="F175" t="str">
        <f t="shared" si="30"/>
        <v/>
      </c>
      <c r="G175">
        <f t="shared" si="31"/>
        <v>-18.209999999999923</v>
      </c>
      <c r="H175">
        <f t="shared" ca="1" si="39"/>
        <v>8.7455555555555726</v>
      </c>
      <c r="I175">
        <f t="shared" ca="1" si="40"/>
        <v>8.4340000000000366</v>
      </c>
      <c r="J175" s="3">
        <f t="shared" ca="1" si="32"/>
        <v>1.0369404263167576</v>
      </c>
      <c r="K175" s="5">
        <f t="shared" ca="1" si="33"/>
        <v>50.906762560148948</v>
      </c>
      <c r="L175">
        <f t="shared" ca="1" si="34"/>
        <v>0</v>
      </c>
      <c r="M175" t="str">
        <f t="shared" ca="1" si="35"/>
        <v>SELL</v>
      </c>
      <c r="N175" s="7" t="str">
        <f t="shared" ca="1" si="36"/>
        <v/>
      </c>
      <c r="O175">
        <f t="shared" si="37"/>
        <v>1013.88</v>
      </c>
      <c r="Q175">
        <f t="shared" si="38"/>
        <v>174</v>
      </c>
    </row>
    <row r="176" spans="1:17" x14ac:dyDescent="0.3">
      <c r="A176" s="13" t="str">
        <f ca="1">N176&amp;"-"&amp;COUNTIF($N$2:N176,N176)</f>
        <v>-175</v>
      </c>
      <c r="B176" t="str">
        <f t="shared" ca="1" si="28"/>
        <v/>
      </c>
      <c r="C176" s="1">
        <v>35318</v>
      </c>
      <c r="D176">
        <v>1001.15</v>
      </c>
      <c r="E176">
        <f t="shared" si="29"/>
        <v>-12.730000000000018</v>
      </c>
      <c r="F176" t="str">
        <f t="shared" si="30"/>
        <v/>
      </c>
      <c r="G176">
        <f t="shared" si="31"/>
        <v>-12.730000000000018</v>
      </c>
      <c r="H176">
        <f t="shared" ca="1" si="39"/>
        <v>7.1075000000000159</v>
      </c>
      <c r="I176">
        <f t="shared" ca="1" si="40"/>
        <v>9.1500000000000341</v>
      </c>
      <c r="J176" s="3">
        <f t="shared" ca="1" si="32"/>
        <v>0.77677595628415186</v>
      </c>
      <c r="K176" s="5">
        <f t="shared" ca="1" si="33"/>
        <v>43.718283868983512</v>
      </c>
      <c r="L176">
        <f t="shared" ca="1" si="34"/>
        <v>0</v>
      </c>
      <c r="M176" t="str">
        <f t="shared" ca="1" si="35"/>
        <v>SELL</v>
      </c>
      <c r="N176" s="7" t="str">
        <f t="shared" ca="1" si="36"/>
        <v/>
      </c>
      <c r="O176">
        <f t="shared" si="37"/>
        <v>1001.15</v>
      </c>
      <c r="Q176">
        <f t="shared" si="38"/>
        <v>175</v>
      </c>
    </row>
    <row r="177" spans="1:17" x14ac:dyDescent="0.3">
      <c r="A177" s="13" t="str">
        <f ca="1">N177&amp;"-"&amp;COUNTIF($N$2:N177,N177)</f>
        <v>-176</v>
      </c>
      <c r="B177" t="str">
        <f t="shared" ca="1" si="28"/>
        <v/>
      </c>
      <c r="C177" s="1">
        <v>35319</v>
      </c>
      <c r="D177">
        <v>991.34</v>
      </c>
      <c r="E177">
        <f t="shared" si="29"/>
        <v>-9.8099999999999454</v>
      </c>
      <c r="F177" t="str">
        <f t="shared" si="30"/>
        <v/>
      </c>
      <c r="G177">
        <f t="shared" si="31"/>
        <v>-9.8099999999999454</v>
      </c>
      <c r="H177">
        <f t="shared" ca="1" si="39"/>
        <v>7.6971428571428886</v>
      </c>
      <c r="I177">
        <f t="shared" ca="1" si="40"/>
        <v>9.244285714285736</v>
      </c>
      <c r="J177" s="3">
        <f t="shared" ca="1" si="32"/>
        <v>0.8326379230412625</v>
      </c>
      <c r="K177" s="5">
        <f t="shared" ca="1" si="33"/>
        <v>45.433847710599593</v>
      </c>
      <c r="L177">
        <f t="shared" ca="1" si="34"/>
        <v>0</v>
      </c>
      <c r="M177" t="str">
        <f t="shared" ca="1" si="35"/>
        <v>SELL</v>
      </c>
      <c r="N177" s="7" t="str">
        <f t="shared" ca="1" si="36"/>
        <v/>
      </c>
      <c r="O177">
        <f t="shared" si="37"/>
        <v>991.34</v>
      </c>
      <c r="Q177">
        <f t="shared" si="38"/>
        <v>176</v>
      </c>
    </row>
    <row r="178" spans="1:17" x14ac:dyDescent="0.3">
      <c r="A178" s="13" t="str">
        <f ca="1">N178&amp;"-"&amp;COUNTIF($N$2:N178,N178)</f>
        <v>-177</v>
      </c>
      <c r="B178" t="str">
        <f t="shared" ca="1" si="28"/>
        <v/>
      </c>
      <c r="C178" s="1">
        <v>35320</v>
      </c>
      <c r="D178">
        <v>989.28</v>
      </c>
      <c r="E178">
        <f t="shared" si="29"/>
        <v>-2.0600000000000591</v>
      </c>
      <c r="F178" t="str">
        <f t="shared" si="30"/>
        <v/>
      </c>
      <c r="G178">
        <f t="shared" si="31"/>
        <v>-2.0600000000000591</v>
      </c>
      <c r="H178">
        <f t="shared" ca="1" si="39"/>
        <v>7.2233333333333576</v>
      </c>
      <c r="I178">
        <f t="shared" ca="1" si="40"/>
        <v>8.3462500000000261</v>
      </c>
      <c r="J178" s="3">
        <f t="shared" ca="1" si="32"/>
        <v>0.86545853926414074</v>
      </c>
      <c r="K178" s="5">
        <f t="shared" ca="1" si="33"/>
        <v>46.393876950250224</v>
      </c>
      <c r="L178">
        <f t="shared" ca="1" si="34"/>
        <v>0</v>
      </c>
      <c r="M178" t="str">
        <f t="shared" ca="1" si="35"/>
        <v>SELL</v>
      </c>
      <c r="N178" s="7" t="str">
        <f t="shared" ca="1" si="36"/>
        <v/>
      </c>
      <c r="O178">
        <f t="shared" si="37"/>
        <v>989.28</v>
      </c>
      <c r="Q178">
        <f t="shared" si="38"/>
        <v>177</v>
      </c>
    </row>
    <row r="179" spans="1:17" x14ac:dyDescent="0.3">
      <c r="A179" s="13" t="str">
        <f ca="1">N179&amp;"-"&amp;COUNTIF($N$2:N179,N179)</f>
        <v>-178</v>
      </c>
      <c r="B179" t="str">
        <f t="shared" ca="1" si="28"/>
        <v/>
      </c>
      <c r="C179" s="1">
        <v>35321</v>
      </c>
      <c r="D179">
        <v>980.72</v>
      </c>
      <c r="E179">
        <f t="shared" si="29"/>
        <v>-8.5599999999999454</v>
      </c>
      <c r="F179" t="str">
        <f t="shared" si="30"/>
        <v/>
      </c>
      <c r="G179">
        <f t="shared" si="31"/>
        <v>-8.5599999999999454</v>
      </c>
      <c r="H179">
        <f t="shared" ca="1" si="39"/>
        <v>7.2233333333333576</v>
      </c>
      <c r="I179">
        <f t="shared" ca="1" si="40"/>
        <v>8.9575000000000102</v>
      </c>
      <c r="J179" s="3">
        <f t="shared" ca="1" si="32"/>
        <v>0.80640059540422548</v>
      </c>
      <c r="K179" s="5">
        <f t="shared" ca="1" si="33"/>
        <v>44.641293711695994</v>
      </c>
      <c r="L179">
        <f t="shared" ca="1" si="34"/>
        <v>0</v>
      </c>
      <c r="M179" t="str">
        <f t="shared" ca="1" si="35"/>
        <v>SELL</v>
      </c>
      <c r="N179" s="7" t="str">
        <f t="shared" ca="1" si="36"/>
        <v/>
      </c>
      <c r="O179">
        <f t="shared" si="37"/>
        <v>980.72</v>
      </c>
      <c r="Q179">
        <f t="shared" si="38"/>
        <v>178</v>
      </c>
    </row>
    <row r="180" spans="1:17" x14ac:dyDescent="0.3">
      <c r="A180" s="13" t="str">
        <f ca="1">N180&amp;"-"&amp;COUNTIF($N$2:N180,N180)</f>
        <v>-179</v>
      </c>
      <c r="B180" t="str">
        <f t="shared" ca="1" si="28"/>
        <v/>
      </c>
      <c r="C180" s="1">
        <v>35324</v>
      </c>
      <c r="D180">
        <v>962.27</v>
      </c>
      <c r="E180">
        <f t="shared" si="29"/>
        <v>-18.450000000000045</v>
      </c>
      <c r="F180" t="str">
        <f t="shared" si="30"/>
        <v/>
      </c>
      <c r="G180">
        <f t="shared" si="31"/>
        <v>-18.450000000000045</v>
      </c>
      <c r="H180">
        <f t="shared" ca="1" si="39"/>
        <v>7.540000000000032</v>
      </c>
      <c r="I180">
        <f t="shared" ca="1" si="40"/>
        <v>10.012222222222237</v>
      </c>
      <c r="J180" s="3">
        <f t="shared" ca="1" si="32"/>
        <v>0.75307956941516141</v>
      </c>
      <c r="K180" s="5">
        <f t="shared" ca="1" si="33"/>
        <v>42.957523580426731</v>
      </c>
      <c r="L180">
        <f t="shared" ca="1" si="34"/>
        <v>0</v>
      </c>
      <c r="M180" t="str">
        <f t="shared" ca="1" si="35"/>
        <v>SELL</v>
      </c>
      <c r="N180" s="7" t="str">
        <f t="shared" ca="1" si="36"/>
        <v/>
      </c>
      <c r="O180">
        <f t="shared" si="37"/>
        <v>962.27</v>
      </c>
      <c r="Q180">
        <f t="shared" si="38"/>
        <v>179</v>
      </c>
    </row>
    <row r="181" spans="1:17" x14ac:dyDescent="0.3">
      <c r="A181" s="13" t="str">
        <f ca="1">N181&amp;"-"&amp;COUNTIF($N$2:N181,N181)</f>
        <v>-180</v>
      </c>
      <c r="B181" t="str">
        <f t="shared" ca="1" si="28"/>
        <v/>
      </c>
      <c r="C181" s="1">
        <v>35325</v>
      </c>
      <c r="D181">
        <v>971.21</v>
      </c>
      <c r="E181">
        <f t="shared" si="29"/>
        <v>8.9400000000000546</v>
      </c>
      <c r="F181">
        <f t="shared" si="30"/>
        <v>8.9400000000000546</v>
      </c>
      <c r="G181" t="str">
        <f t="shared" si="31"/>
        <v/>
      </c>
      <c r="H181">
        <f t="shared" ca="1" si="39"/>
        <v>6.8460000000000489</v>
      </c>
      <c r="I181">
        <f t="shared" ca="1" si="40"/>
        <v>10.012222222222237</v>
      </c>
      <c r="J181" s="3">
        <f t="shared" ca="1" si="32"/>
        <v>0.68376428809233547</v>
      </c>
      <c r="K181" s="5">
        <f t="shared" ca="1" si="33"/>
        <v>40.609264190240303</v>
      </c>
      <c r="L181">
        <f t="shared" ca="1" si="34"/>
        <v>0</v>
      </c>
      <c r="M181" t="str">
        <f t="shared" ca="1" si="35"/>
        <v>SELL</v>
      </c>
      <c r="N181" s="7" t="str">
        <f t="shared" ca="1" si="36"/>
        <v/>
      </c>
      <c r="O181">
        <f t="shared" si="37"/>
        <v>971.21</v>
      </c>
      <c r="Q181">
        <f t="shared" si="38"/>
        <v>180</v>
      </c>
    </row>
    <row r="182" spans="1:17" x14ac:dyDescent="0.3">
      <c r="A182" s="13" t="str">
        <f ca="1">N182&amp;"-"&amp;COUNTIF($N$2:N182,N182)</f>
        <v>-181</v>
      </c>
      <c r="B182" t="str">
        <f t="shared" ca="1" si="28"/>
        <v/>
      </c>
      <c r="C182" s="1">
        <v>35326</v>
      </c>
      <c r="D182">
        <v>994.43</v>
      </c>
      <c r="E182">
        <f t="shared" si="29"/>
        <v>23.219999999999914</v>
      </c>
      <c r="F182">
        <f t="shared" si="30"/>
        <v>23.219999999999914</v>
      </c>
      <c r="G182" t="str">
        <f t="shared" si="31"/>
        <v/>
      </c>
      <c r="H182">
        <f t="shared" ca="1" si="39"/>
        <v>9.5750000000000259</v>
      </c>
      <c r="I182">
        <f t="shared" ca="1" si="40"/>
        <v>11.110000000000014</v>
      </c>
      <c r="J182" s="3">
        <f t="shared" ca="1" si="32"/>
        <v>0.86183618361836312</v>
      </c>
      <c r="K182" s="5">
        <f t="shared" ca="1" si="33"/>
        <v>46.289581822576778</v>
      </c>
      <c r="L182">
        <f t="shared" ca="1" si="34"/>
        <v>0</v>
      </c>
      <c r="M182" t="str">
        <f t="shared" ca="1" si="35"/>
        <v>SELL</v>
      </c>
      <c r="N182" s="7" t="str">
        <f t="shared" ca="1" si="36"/>
        <v/>
      </c>
      <c r="O182">
        <f t="shared" si="37"/>
        <v>994.43</v>
      </c>
      <c r="Q182">
        <f t="shared" si="38"/>
        <v>181</v>
      </c>
    </row>
    <row r="183" spans="1:17" x14ac:dyDescent="0.3">
      <c r="A183" s="13" t="str">
        <f ca="1">N183&amp;"-"&amp;COUNTIF($N$2:N183,N183)</f>
        <v>-182</v>
      </c>
      <c r="B183" t="str">
        <f t="shared" ca="1" si="28"/>
        <v/>
      </c>
      <c r="C183" s="1">
        <v>35327</v>
      </c>
      <c r="D183">
        <v>977.76</v>
      </c>
      <c r="E183">
        <f t="shared" si="29"/>
        <v>-16.669999999999959</v>
      </c>
      <c r="F183" t="str">
        <f t="shared" si="30"/>
        <v/>
      </c>
      <c r="G183">
        <f t="shared" si="31"/>
        <v>-16.669999999999959</v>
      </c>
      <c r="H183">
        <f t="shared" ca="1" si="39"/>
        <v>10.862000000000013</v>
      </c>
      <c r="I183">
        <f t="shared" ca="1" si="40"/>
        <v>11.727777777777785</v>
      </c>
      <c r="J183" s="3">
        <f t="shared" ca="1" si="32"/>
        <v>0.92617716721932786</v>
      </c>
      <c r="K183" s="5">
        <f t="shared" ca="1" si="33"/>
        <v>48.08369567355934</v>
      </c>
      <c r="L183">
        <f t="shared" ca="1" si="34"/>
        <v>0</v>
      </c>
      <c r="M183" t="str">
        <f t="shared" ca="1" si="35"/>
        <v>SELL</v>
      </c>
      <c r="N183" s="7" t="str">
        <f t="shared" ca="1" si="36"/>
        <v/>
      </c>
      <c r="O183">
        <f t="shared" si="37"/>
        <v>977.76</v>
      </c>
      <c r="Q183">
        <f t="shared" si="38"/>
        <v>182</v>
      </c>
    </row>
    <row r="184" spans="1:17" x14ac:dyDescent="0.3">
      <c r="A184" s="13" t="str">
        <f ca="1">N184&amp;"-"&amp;COUNTIF($N$2:N184,N184)</f>
        <v>-183</v>
      </c>
      <c r="B184" t="str">
        <f t="shared" ca="1" si="28"/>
        <v/>
      </c>
      <c r="C184" s="1">
        <v>35328</v>
      </c>
      <c r="D184">
        <v>977.03</v>
      </c>
      <c r="E184">
        <f t="shared" si="29"/>
        <v>-0.73000000000001819</v>
      </c>
      <c r="F184" t="str">
        <f t="shared" si="30"/>
        <v/>
      </c>
      <c r="G184">
        <f t="shared" si="31"/>
        <v>-0.73000000000001819</v>
      </c>
      <c r="H184">
        <f t="shared" ca="1" si="39"/>
        <v>11.590000000000003</v>
      </c>
      <c r="I184">
        <f t="shared" ca="1" si="40"/>
        <v>10.628000000000009</v>
      </c>
      <c r="J184" s="3">
        <f t="shared" ca="1" si="32"/>
        <v>1.0905156191193068</v>
      </c>
      <c r="K184" s="5">
        <f t="shared" ca="1" si="33"/>
        <v>52.164911333153285</v>
      </c>
      <c r="L184">
        <f t="shared" ca="1" si="34"/>
        <v>0</v>
      </c>
      <c r="M184" t="str">
        <f t="shared" ca="1" si="35"/>
        <v>SELL</v>
      </c>
      <c r="N184" s="7" t="str">
        <f t="shared" ca="1" si="36"/>
        <v/>
      </c>
      <c r="O184">
        <f t="shared" si="37"/>
        <v>977.03</v>
      </c>
      <c r="Q184">
        <f t="shared" si="38"/>
        <v>183</v>
      </c>
    </row>
    <row r="185" spans="1:17" x14ac:dyDescent="0.3">
      <c r="A185" s="13" t="str">
        <f ca="1">N185&amp;"-"&amp;COUNTIF($N$2:N185,N185)</f>
        <v>-184</v>
      </c>
      <c r="B185" t="str">
        <f t="shared" ca="1" si="28"/>
        <v/>
      </c>
      <c r="C185" s="1">
        <v>35331</v>
      </c>
      <c r="D185">
        <v>968.84</v>
      </c>
      <c r="E185">
        <f t="shared" si="29"/>
        <v>-8.1899999999999409</v>
      </c>
      <c r="F185" t="str">
        <f t="shared" si="30"/>
        <v/>
      </c>
      <c r="G185">
        <f t="shared" si="31"/>
        <v>-8.1899999999999409</v>
      </c>
      <c r="H185">
        <f t="shared" ca="1" si="39"/>
        <v>11.590000000000003</v>
      </c>
      <c r="I185">
        <f t="shared" ca="1" si="40"/>
        <v>10.078999999999997</v>
      </c>
      <c r="J185" s="3">
        <f t="shared" ca="1" si="32"/>
        <v>1.1499156662367305</v>
      </c>
      <c r="K185" s="5">
        <f t="shared" ca="1" si="33"/>
        <v>53.486547602565899</v>
      </c>
      <c r="L185">
        <f t="shared" ca="1" si="34"/>
        <v>0</v>
      </c>
      <c r="M185" t="str">
        <f t="shared" ca="1" si="35"/>
        <v>SELL</v>
      </c>
      <c r="N185" s="7" t="str">
        <f t="shared" ca="1" si="36"/>
        <v/>
      </c>
      <c r="O185">
        <f t="shared" si="37"/>
        <v>968.84</v>
      </c>
      <c r="Q185">
        <f t="shared" si="38"/>
        <v>184</v>
      </c>
    </row>
    <row r="186" spans="1:17" x14ac:dyDescent="0.3">
      <c r="A186" s="13" t="str">
        <f ca="1">N186&amp;"-"&amp;COUNTIF($N$2:N186,N186)</f>
        <v>-185</v>
      </c>
      <c r="B186" t="str">
        <f t="shared" ca="1" si="28"/>
        <v/>
      </c>
      <c r="C186" s="1">
        <v>35332</v>
      </c>
      <c r="D186">
        <v>968.91</v>
      </c>
      <c r="E186">
        <f t="shared" si="29"/>
        <v>6.9999999999936335E-2</v>
      </c>
      <c r="F186">
        <f t="shared" si="30"/>
        <v>6.9999999999936335E-2</v>
      </c>
      <c r="G186" t="str">
        <f t="shared" si="31"/>
        <v/>
      </c>
      <c r="H186">
        <f t="shared" ca="1" si="39"/>
        <v>10.822499999999962</v>
      </c>
      <c r="I186">
        <f t="shared" ca="1" si="40"/>
        <v>10.078999999999997</v>
      </c>
      <c r="J186" s="3">
        <f t="shared" ca="1" si="32"/>
        <v>1.073767238813371</v>
      </c>
      <c r="K186" s="5">
        <f t="shared" ca="1" si="33"/>
        <v>51.778580484654135</v>
      </c>
      <c r="L186">
        <f t="shared" ca="1" si="34"/>
        <v>0</v>
      </c>
      <c r="M186" t="str">
        <f t="shared" ca="1" si="35"/>
        <v>SELL</v>
      </c>
      <c r="N186" s="7" t="str">
        <f t="shared" ca="1" si="36"/>
        <v/>
      </c>
      <c r="O186">
        <f t="shared" si="37"/>
        <v>968.91</v>
      </c>
      <c r="Q186">
        <f t="shared" si="38"/>
        <v>185</v>
      </c>
    </row>
    <row r="187" spans="1:17" x14ac:dyDescent="0.3">
      <c r="A187" s="13" t="str">
        <f ca="1">N187&amp;"-"&amp;COUNTIF($N$2:N187,N187)</f>
        <v>-186</v>
      </c>
      <c r="B187" t="str">
        <f t="shared" ca="1" si="28"/>
        <v/>
      </c>
      <c r="C187" s="1">
        <v>35333</v>
      </c>
      <c r="D187">
        <v>971.29</v>
      </c>
      <c r="E187">
        <f t="shared" si="29"/>
        <v>2.3799999999999955</v>
      </c>
      <c r="F187">
        <f t="shared" si="30"/>
        <v>2.3799999999999955</v>
      </c>
      <c r="G187" t="str">
        <f t="shared" si="31"/>
        <v/>
      </c>
      <c r="H187">
        <f t="shared" ca="1" si="39"/>
        <v>8.652499999999975</v>
      </c>
      <c r="I187">
        <f t="shared" ca="1" si="40"/>
        <v>10.078999999999997</v>
      </c>
      <c r="J187" s="3">
        <f t="shared" ca="1" si="32"/>
        <v>0.85846810199424328</v>
      </c>
      <c r="K187" s="5">
        <f t="shared" ca="1" si="33"/>
        <v>46.1922430131062</v>
      </c>
      <c r="L187">
        <f t="shared" ca="1" si="34"/>
        <v>0</v>
      </c>
      <c r="M187" t="str">
        <f t="shared" ca="1" si="35"/>
        <v>SELL</v>
      </c>
      <c r="N187" s="7" t="str">
        <f t="shared" ca="1" si="36"/>
        <v/>
      </c>
      <c r="O187">
        <f t="shared" si="37"/>
        <v>971.29</v>
      </c>
      <c r="Q187">
        <f t="shared" si="38"/>
        <v>186</v>
      </c>
    </row>
    <row r="188" spans="1:17" x14ac:dyDescent="0.3">
      <c r="A188" s="13" t="str">
        <f ca="1">N188&amp;"-"&amp;COUNTIF($N$2:N188,N188)</f>
        <v>-187</v>
      </c>
      <c r="B188" t="str">
        <f t="shared" ca="1" si="28"/>
        <v/>
      </c>
      <c r="C188" s="1">
        <v>35334</v>
      </c>
      <c r="D188">
        <v>959.31</v>
      </c>
      <c r="E188">
        <f t="shared" si="29"/>
        <v>-11.980000000000018</v>
      </c>
      <c r="F188" t="str">
        <f t="shared" si="30"/>
        <v/>
      </c>
      <c r="G188">
        <f t="shared" si="31"/>
        <v>-11.980000000000018</v>
      </c>
      <c r="H188">
        <f t="shared" ca="1" si="39"/>
        <v>8.652499999999975</v>
      </c>
      <c r="I188">
        <f t="shared" ca="1" si="40"/>
        <v>10.738999999999987</v>
      </c>
      <c r="J188" s="3">
        <f t="shared" ca="1" si="32"/>
        <v>0.80570816649594801</v>
      </c>
      <c r="K188" s="5">
        <f t="shared" ca="1" si="33"/>
        <v>44.620065492612703</v>
      </c>
      <c r="L188">
        <f t="shared" ca="1" si="34"/>
        <v>0</v>
      </c>
      <c r="M188" t="str">
        <f t="shared" ca="1" si="35"/>
        <v>SELL</v>
      </c>
      <c r="N188" s="7" t="str">
        <f t="shared" ca="1" si="36"/>
        <v/>
      </c>
      <c r="O188">
        <f t="shared" si="37"/>
        <v>959.31</v>
      </c>
      <c r="Q188">
        <f t="shared" si="38"/>
        <v>187</v>
      </c>
    </row>
    <row r="189" spans="1:17" x14ac:dyDescent="0.3">
      <c r="A189" s="13" t="str">
        <f ca="1">N189&amp;"-"&amp;COUNTIF($N$2:N189,N189)</f>
        <v>-188</v>
      </c>
      <c r="B189" t="str">
        <f t="shared" ca="1" si="28"/>
        <v/>
      </c>
      <c r="C189" s="1">
        <v>35335</v>
      </c>
      <c r="D189">
        <v>947.23</v>
      </c>
      <c r="E189">
        <f t="shared" si="29"/>
        <v>-12.079999999999927</v>
      </c>
      <c r="F189" t="str">
        <f t="shared" si="30"/>
        <v/>
      </c>
      <c r="G189">
        <f t="shared" si="31"/>
        <v>-12.079999999999927</v>
      </c>
      <c r="H189">
        <f t="shared" ca="1" si="39"/>
        <v>8.652499999999975</v>
      </c>
      <c r="I189">
        <f t="shared" ca="1" si="40"/>
        <v>10.125999999999987</v>
      </c>
      <c r="J189" s="3">
        <f t="shared" ca="1" si="32"/>
        <v>0.85448350780169724</v>
      </c>
      <c r="K189" s="5">
        <f t="shared" ca="1" si="33"/>
        <v>46.076630188779681</v>
      </c>
      <c r="L189">
        <f t="shared" ca="1" si="34"/>
        <v>0</v>
      </c>
      <c r="M189" t="str">
        <f t="shared" ca="1" si="35"/>
        <v>SELL</v>
      </c>
      <c r="N189" s="7" t="str">
        <f t="shared" ca="1" si="36"/>
        <v/>
      </c>
      <c r="O189">
        <f t="shared" si="37"/>
        <v>947.23</v>
      </c>
      <c r="Q189">
        <f t="shared" si="38"/>
        <v>188</v>
      </c>
    </row>
    <row r="190" spans="1:17" x14ac:dyDescent="0.3">
      <c r="A190" s="13" t="str">
        <f ca="1">N190&amp;"-"&amp;COUNTIF($N$2:N190,N190)</f>
        <v>-189</v>
      </c>
      <c r="B190" t="str">
        <f t="shared" ca="1" si="28"/>
        <v/>
      </c>
      <c r="C190" s="1">
        <v>35338</v>
      </c>
      <c r="D190">
        <v>943.96</v>
      </c>
      <c r="E190">
        <f t="shared" si="29"/>
        <v>-3.2699999999999818</v>
      </c>
      <c r="F190" t="str">
        <f t="shared" si="30"/>
        <v/>
      </c>
      <c r="G190">
        <f t="shared" si="31"/>
        <v>-3.2699999999999818</v>
      </c>
      <c r="H190">
        <f t="shared" ca="1" si="39"/>
        <v>8.652499999999975</v>
      </c>
      <c r="I190">
        <f t="shared" ca="1" si="40"/>
        <v>9.1799999999999837</v>
      </c>
      <c r="J190" s="3">
        <f t="shared" ca="1" si="32"/>
        <v>0.94253812636165468</v>
      </c>
      <c r="K190" s="5">
        <f t="shared" ca="1" si="33"/>
        <v>48.520958923314147</v>
      </c>
      <c r="L190">
        <f t="shared" ca="1" si="34"/>
        <v>0</v>
      </c>
      <c r="M190" t="str">
        <f t="shared" ca="1" si="35"/>
        <v>SELL</v>
      </c>
      <c r="N190" s="7" t="str">
        <f t="shared" ca="1" si="36"/>
        <v/>
      </c>
      <c r="O190">
        <f t="shared" si="37"/>
        <v>943.96</v>
      </c>
      <c r="Q190">
        <f t="shared" si="38"/>
        <v>189</v>
      </c>
    </row>
    <row r="191" spans="1:17" x14ac:dyDescent="0.3">
      <c r="A191" s="13" t="str">
        <f ca="1">N191&amp;"-"&amp;COUNTIF($N$2:N191,N191)</f>
        <v>-190</v>
      </c>
      <c r="B191" t="str">
        <f t="shared" ca="1" si="28"/>
        <v/>
      </c>
      <c r="C191" s="1">
        <v>35339</v>
      </c>
      <c r="D191">
        <v>936.27</v>
      </c>
      <c r="E191">
        <f t="shared" si="29"/>
        <v>-7.6900000000000546</v>
      </c>
      <c r="F191" t="str">
        <f t="shared" si="30"/>
        <v/>
      </c>
      <c r="G191">
        <f t="shared" si="31"/>
        <v>-7.6900000000000546</v>
      </c>
      <c r="H191">
        <f t="shared" ca="1" si="39"/>
        <v>8.652499999999975</v>
      </c>
      <c r="I191">
        <f t="shared" ca="1" si="40"/>
        <v>8.9679999999999946</v>
      </c>
      <c r="J191" s="3">
        <f t="shared" ca="1" si="32"/>
        <v>0.96481935771632255</v>
      </c>
      <c r="K191" s="5">
        <f t="shared" ca="1" si="33"/>
        <v>49.104735960954514</v>
      </c>
      <c r="L191">
        <f t="shared" ca="1" si="34"/>
        <v>0</v>
      </c>
      <c r="M191" t="str">
        <f t="shared" ca="1" si="35"/>
        <v>SELL</v>
      </c>
      <c r="N191" s="7" t="str">
        <f t="shared" ca="1" si="36"/>
        <v/>
      </c>
      <c r="O191">
        <f t="shared" si="37"/>
        <v>936.27</v>
      </c>
      <c r="Q191">
        <f t="shared" si="38"/>
        <v>190</v>
      </c>
    </row>
    <row r="192" spans="1:17" x14ac:dyDescent="0.3">
      <c r="A192" s="13" t="str">
        <f ca="1">N192&amp;"-"&amp;COUNTIF($N$2:N192,N192)</f>
        <v>-191</v>
      </c>
      <c r="B192" t="str">
        <f t="shared" ca="1" si="28"/>
        <v/>
      </c>
      <c r="C192" s="1">
        <v>35341</v>
      </c>
      <c r="D192">
        <v>924.92</v>
      </c>
      <c r="E192">
        <f t="shared" si="29"/>
        <v>-11.350000000000023</v>
      </c>
      <c r="F192" t="str">
        <f t="shared" si="30"/>
        <v/>
      </c>
      <c r="G192">
        <f t="shared" si="31"/>
        <v>-11.350000000000023</v>
      </c>
      <c r="H192">
        <f t="shared" ca="1" si="39"/>
        <v>8.652499999999975</v>
      </c>
      <c r="I192">
        <f t="shared" ca="1" si="40"/>
        <v>9.8969999999999914</v>
      </c>
      <c r="J192" s="3">
        <f t="shared" ca="1" si="32"/>
        <v>0.87425482469435001</v>
      </c>
      <c r="K192" s="5">
        <f t="shared" ca="1" si="33"/>
        <v>46.645462141836653</v>
      </c>
      <c r="L192">
        <f t="shared" ca="1" si="34"/>
        <v>0</v>
      </c>
      <c r="M192" t="str">
        <f t="shared" ca="1" si="35"/>
        <v>SELL</v>
      </c>
      <c r="N192" s="7" t="str">
        <f t="shared" ca="1" si="36"/>
        <v/>
      </c>
      <c r="O192">
        <f t="shared" si="37"/>
        <v>924.92</v>
      </c>
      <c r="Q192">
        <f t="shared" si="38"/>
        <v>191</v>
      </c>
    </row>
    <row r="193" spans="1:17" x14ac:dyDescent="0.3">
      <c r="A193" s="13" t="str">
        <f ca="1">N193&amp;"-"&amp;COUNTIF($N$2:N193,N193)</f>
        <v>-192</v>
      </c>
      <c r="B193" t="str">
        <f t="shared" ca="1" si="28"/>
        <v/>
      </c>
      <c r="C193" s="1">
        <v>35342</v>
      </c>
      <c r="D193">
        <v>904.12</v>
      </c>
      <c r="E193">
        <f t="shared" si="29"/>
        <v>-20.799999999999955</v>
      </c>
      <c r="F193" t="str">
        <f t="shared" si="30"/>
        <v/>
      </c>
      <c r="G193">
        <f t="shared" si="31"/>
        <v>-20.799999999999955</v>
      </c>
      <c r="H193">
        <f t="shared" ca="1" si="39"/>
        <v>8.652499999999975</v>
      </c>
      <c r="I193">
        <f t="shared" ca="1" si="40"/>
        <v>11.120999999999992</v>
      </c>
      <c r="J193" s="3">
        <f t="shared" ca="1" si="32"/>
        <v>0.77803255102958202</v>
      </c>
      <c r="K193" s="5">
        <f t="shared" ca="1" si="33"/>
        <v>43.758060029837864</v>
      </c>
      <c r="L193">
        <f t="shared" ca="1" si="34"/>
        <v>0</v>
      </c>
      <c r="M193" t="str">
        <f t="shared" ca="1" si="35"/>
        <v>SELL</v>
      </c>
      <c r="N193" s="7" t="str">
        <f t="shared" ca="1" si="36"/>
        <v/>
      </c>
      <c r="O193">
        <f t="shared" si="37"/>
        <v>904.12</v>
      </c>
      <c r="Q193">
        <f t="shared" si="38"/>
        <v>192</v>
      </c>
    </row>
    <row r="194" spans="1:17" x14ac:dyDescent="0.3">
      <c r="A194" s="13" t="str">
        <f ca="1">N194&amp;"-"&amp;COUNTIF($N$2:N194,N194)</f>
        <v>-193</v>
      </c>
      <c r="B194" t="str">
        <f t="shared" ca="1" si="28"/>
        <v/>
      </c>
      <c r="C194" s="1">
        <v>35345</v>
      </c>
      <c r="D194">
        <v>874</v>
      </c>
      <c r="E194">
        <f t="shared" si="29"/>
        <v>-30.120000000000005</v>
      </c>
      <c r="F194" t="str">
        <f t="shared" si="30"/>
        <v/>
      </c>
      <c r="G194">
        <f t="shared" si="31"/>
        <v>-30.120000000000005</v>
      </c>
      <c r="H194">
        <f t="shared" ca="1" si="39"/>
        <v>8.652499999999975</v>
      </c>
      <c r="I194">
        <f t="shared" ca="1" si="40"/>
        <v>12.287999999999988</v>
      </c>
      <c r="J194" s="3">
        <f t="shared" ca="1" si="32"/>
        <v>0.7041422526041653</v>
      </c>
      <c r="K194" s="5">
        <f t="shared" ca="1" si="33"/>
        <v>41.31945273513044</v>
      </c>
      <c r="L194">
        <f t="shared" ca="1" si="34"/>
        <v>0</v>
      </c>
      <c r="M194" t="str">
        <f t="shared" ca="1" si="35"/>
        <v>SELL</v>
      </c>
      <c r="N194" s="7" t="str">
        <f t="shared" ca="1" si="36"/>
        <v/>
      </c>
      <c r="O194">
        <f t="shared" si="37"/>
        <v>874</v>
      </c>
      <c r="Q194">
        <f t="shared" si="38"/>
        <v>193</v>
      </c>
    </row>
    <row r="195" spans="1:17" x14ac:dyDescent="0.3">
      <c r="A195" s="13" t="str">
        <f ca="1">N195&amp;"-"&amp;COUNTIF($N$2:N195,N195)</f>
        <v>-194</v>
      </c>
      <c r="B195" t="str">
        <f t="shared" ref="B195:B258" ca="1" si="41">N195</f>
        <v/>
      </c>
      <c r="C195" s="1">
        <v>35346</v>
      </c>
      <c r="D195">
        <v>873.9</v>
      </c>
      <c r="E195">
        <f t="shared" ref="E195:E258" si="42">IF(E194="Change", "", D195-D194)</f>
        <v>-0.10000000000002274</v>
      </c>
      <c r="F195" t="str">
        <f t="shared" ref="F195:F258" si="43">IF(F194="Gain","",IF(E195&gt;0,E195,""))</f>
        <v/>
      </c>
      <c r="G195">
        <f t="shared" ref="G195:G258" si="44">IF(G194="Loss","",IF(E195&lt;0,E195,""))</f>
        <v>-0.10000000000002274</v>
      </c>
      <c r="H195">
        <f t="shared" ca="1" si="39"/>
        <v>8.5566666666666151</v>
      </c>
      <c r="I195">
        <f t="shared" ca="1" si="40"/>
        <v>11.179999999999991</v>
      </c>
      <c r="J195" s="3">
        <f t="shared" ref="J195:J258" ca="1" si="45">IFERROR(H195/I195, "")</f>
        <v>0.76535480023851721</v>
      </c>
      <c r="K195" s="5">
        <f t="shared" ref="K195:K258" ca="1" si="46">IFERROR((IF(J195=0, 0, (100-(100/(1+J195))))), "")</f>
        <v>43.35416314811674</v>
      </c>
      <c r="L195">
        <f t="shared" ref="L195:L258" ca="1" si="47">IF(M194="Signal","",IF(M194="",IF(M195="SELL",0,IF(M195="BUY",1,"")),IF(M195="BUY",1,L194)))</f>
        <v>0</v>
      </c>
      <c r="M195" t="str">
        <f t="shared" ref="M195:M258" ca="1" si="48">IF(K195="","",IF(K195&lt;$V$4,"BUY",IF(K195&gt;$V$5,"SELL",M194)))</f>
        <v>SELL</v>
      </c>
      <c r="N195" s="7" t="str">
        <f t="shared" ref="N195:N258" ca="1" si="49">IF(L195=1, IF(M195="BUY",IF(M194="BUY","",1),IF(M195="SELL",IF(M194="SELL","",0),"")), "")</f>
        <v/>
      </c>
      <c r="O195">
        <f t="shared" ref="O195:O258" si="50">D195</f>
        <v>873.9</v>
      </c>
      <c r="Q195">
        <f t="shared" si="38"/>
        <v>194</v>
      </c>
    </row>
    <row r="196" spans="1:17" x14ac:dyDescent="0.3">
      <c r="A196" s="13" t="str">
        <f ca="1">N196&amp;"-"&amp;COUNTIF($N$2:N196,N196)</f>
        <v>1-1</v>
      </c>
      <c r="B196">
        <f t="shared" ca="1" si="41"/>
        <v>1</v>
      </c>
      <c r="C196" s="1">
        <v>35347</v>
      </c>
      <c r="D196">
        <v>874.72</v>
      </c>
      <c r="E196">
        <f t="shared" si="42"/>
        <v>0.82000000000005002</v>
      </c>
      <c r="F196">
        <f t="shared" si="43"/>
        <v>0.82000000000005002</v>
      </c>
      <c r="G196" t="str">
        <f t="shared" si="44"/>
        <v/>
      </c>
      <c r="H196">
        <f t="shared" ca="1" si="39"/>
        <v>1.0899999999999939</v>
      </c>
      <c r="I196">
        <f t="shared" ca="1" si="40"/>
        <v>11.179999999999991</v>
      </c>
      <c r="J196" s="3">
        <f t="shared" ca="1" si="45"/>
        <v>9.7495527728085396E-2</v>
      </c>
      <c r="K196" s="5">
        <f t="shared" ca="1" si="46"/>
        <v>8.8834555827220356</v>
      </c>
      <c r="L196">
        <f t="shared" ca="1" si="47"/>
        <v>1</v>
      </c>
      <c r="M196" t="str">
        <f t="shared" ca="1" si="48"/>
        <v>BUY</v>
      </c>
      <c r="N196" s="7">
        <f t="shared" ca="1" si="49"/>
        <v>1</v>
      </c>
      <c r="O196">
        <f t="shared" si="50"/>
        <v>874.72</v>
      </c>
      <c r="Q196">
        <f t="shared" ref="Q196:Q259" si="51">Q195+1</f>
        <v>195</v>
      </c>
    </row>
    <row r="197" spans="1:17" x14ac:dyDescent="0.3">
      <c r="A197" s="13" t="str">
        <f ca="1">N197&amp;"-"&amp;COUNTIF($N$2:N197,N197)</f>
        <v>-195</v>
      </c>
      <c r="B197" t="str">
        <f t="shared" ca="1" si="41"/>
        <v/>
      </c>
      <c r="C197" s="1">
        <v>35348</v>
      </c>
      <c r="D197">
        <v>898.42</v>
      </c>
      <c r="E197">
        <f t="shared" si="42"/>
        <v>23.699999999999932</v>
      </c>
      <c r="F197">
        <f t="shared" si="43"/>
        <v>23.699999999999932</v>
      </c>
      <c r="G197" t="str">
        <f t="shared" si="44"/>
        <v/>
      </c>
      <c r="H197">
        <f t="shared" ca="1" si="39"/>
        <v>6.7424999999999784</v>
      </c>
      <c r="I197">
        <f t="shared" ca="1" si="40"/>
        <v>10.630999999999995</v>
      </c>
      <c r="J197" s="3">
        <f t="shared" ca="1" si="45"/>
        <v>0.63423008183613783</v>
      </c>
      <c r="K197" s="5">
        <f t="shared" ca="1" si="46"/>
        <v>38.8091058220853</v>
      </c>
      <c r="L197">
        <f t="shared" ca="1" si="47"/>
        <v>1</v>
      </c>
      <c r="M197" t="str">
        <f t="shared" ca="1" si="48"/>
        <v>BUY</v>
      </c>
      <c r="N197" s="7" t="str">
        <f t="shared" ca="1" si="49"/>
        <v/>
      </c>
      <c r="O197">
        <f t="shared" si="50"/>
        <v>898.42</v>
      </c>
      <c r="Q197">
        <f t="shared" si="51"/>
        <v>196</v>
      </c>
    </row>
    <row r="198" spans="1:17" x14ac:dyDescent="0.3">
      <c r="A198" s="13" t="str">
        <f ca="1">N198&amp;"-"&amp;COUNTIF($N$2:N198,N198)</f>
        <v>-196</v>
      </c>
      <c r="B198" t="str">
        <f t="shared" ca="1" si="41"/>
        <v/>
      </c>
      <c r="C198" s="1">
        <v>35349</v>
      </c>
      <c r="D198">
        <v>908.79</v>
      </c>
      <c r="E198">
        <f t="shared" si="42"/>
        <v>10.370000000000005</v>
      </c>
      <c r="F198">
        <f t="shared" si="43"/>
        <v>10.370000000000005</v>
      </c>
      <c r="G198" t="str">
        <f t="shared" si="44"/>
        <v/>
      </c>
      <c r="H198">
        <f t="shared" ca="1" si="39"/>
        <v>7.467999999999984</v>
      </c>
      <c r="I198">
        <f t="shared" ca="1" si="40"/>
        <v>11.731111111111103</v>
      </c>
      <c r="J198" s="3">
        <f t="shared" ca="1" si="45"/>
        <v>0.63659784050009383</v>
      </c>
      <c r="K198" s="5">
        <f t="shared" ca="1" si="46"/>
        <v>38.897634149729122</v>
      </c>
      <c r="L198">
        <f t="shared" ca="1" si="47"/>
        <v>1</v>
      </c>
      <c r="M198" t="str">
        <f t="shared" ca="1" si="48"/>
        <v>BUY</v>
      </c>
      <c r="N198" s="7" t="str">
        <f t="shared" ca="1" si="49"/>
        <v/>
      </c>
      <c r="O198">
        <f t="shared" si="50"/>
        <v>908.79</v>
      </c>
      <c r="Q198">
        <f t="shared" si="51"/>
        <v>197</v>
      </c>
    </row>
    <row r="199" spans="1:17" x14ac:dyDescent="0.3">
      <c r="A199" s="13" t="str">
        <f ca="1">N199&amp;"-"&amp;COUNTIF($N$2:N199,N199)</f>
        <v>-197</v>
      </c>
      <c r="B199" t="str">
        <f t="shared" ca="1" si="41"/>
        <v/>
      </c>
      <c r="C199" s="1">
        <v>35352</v>
      </c>
      <c r="D199">
        <v>892.05</v>
      </c>
      <c r="E199">
        <f t="shared" si="42"/>
        <v>-16.740000000000009</v>
      </c>
      <c r="F199" t="str">
        <f t="shared" si="43"/>
        <v/>
      </c>
      <c r="G199">
        <f t="shared" si="44"/>
        <v>-16.740000000000009</v>
      </c>
      <c r="H199">
        <f t="shared" ca="1" si="39"/>
        <v>7.467999999999984</v>
      </c>
      <c r="I199">
        <f t="shared" ca="1" si="40"/>
        <v>12.681111111111111</v>
      </c>
      <c r="J199" s="3">
        <f t="shared" ca="1" si="45"/>
        <v>0.58890738631385131</v>
      </c>
      <c r="K199" s="5">
        <f t="shared" ca="1" si="46"/>
        <v>37.063669751078024</v>
      </c>
      <c r="L199">
        <f t="shared" ca="1" si="47"/>
        <v>1</v>
      </c>
      <c r="M199" t="str">
        <f t="shared" ca="1" si="48"/>
        <v>BUY</v>
      </c>
      <c r="N199" s="7" t="str">
        <f t="shared" ca="1" si="49"/>
        <v/>
      </c>
      <c r="O199">
        <f t="shared" si="50"/>
        <v>892.05</v>
      </c>
      <c r="Q199">
        <f t="shared" si="51"/>
        <v>198</v>
      </c>
    </row>
    <row r="200" spans="1:17" x14ac:dyDescent="0.3">
      <c r="A200" s="13" t="str">
        <f ca="1">N200&amp;"-"&amp;COUNTIF($N$2:N200,N200)</f>
        <v>-198</v>
      </c>
      <c r="B200" t="str">
        <f t="shared" ca="1" si="41"/>
        <v/>
      </c>
      <c r="C200" s="1">
        <v>35353</v>
      </c>
      <c r="D200">
        <v>897.77</v>
      </c>
      <c r="E200">
        <f t="shared" si="42"/>
        <v>5.7200000000000273</v>
      </c>
      <c r="F200">
        <f t="shared" si="43"/>
        <v>5.7200000000000273</v>
      </c>
      <c r="G200" t="str">
        <f t="shared" si="44"/>
        <v/>
      </c>
      <c r="H200">
        <f t="shared" ca="1" si="39"/>
        <v>8.5980000000000025</v>
      </c>
      <c r="I200">
        <f t="shared" ca="1" si="40"/>
        <v>12.681111111111111</v>
      </c>
      <c r="J200" s="3">
        <f t="shared" ca="1" si="45"/>
        <v>0.67801629720494194</v>
      </c>
      <c r="K200" s="5">
        <f t="shared" ca="1" si="46"/>
        <v>40.405823133798414</v>
      </c>
      <c r="L200">
        <f t="shared" ca="1" si="47"/>
        <v>1</v>
      </c>
      <c r="M200" t="str">
        <f t="shared" ca="1" si="48"/>
        <v>BUY</v>
      </c>
      <c r="N200" s="7" t="str">
        <f t="shared" ca="1" si="49"/>
        <v/>
      </c>
      <c r="O200">
        <f t="shared" si="50"/>
        <v>897.77</v>
      </c>
      <c r="Q200">
        <f t="shared" si="51"/>
        <v>199</v>
      </c>
    </row>
    <row r="201" spans="1:17" x14ac:dyDescent="0.3">
      <c r="A201" s="13" t="str">
        <f ca="1">N201&amp;"-"&amp;COUNTIF($N$2:N201,N201)</f>
        <v>-199</v>
      </c>
      <c r="B201" t="str">
        <f t="shared" ca="1" si="41"/>
        <v/>
      </c>
      <c r="C201" s="1">
        <v>35354</v>
      </c>
      <c r="D201">
        <v>892.77</v>
      </c>
      <c r="E201">
        <f t="shared" si="42"/>
        <v>-5</v>
      </c>
      <c r="F201" t="str">
        <f t="shared" si="43"/>
        <v/>
      </c>
      <c r="G201">
        <f t="shared" si="44"/>
        <v>-5</v>
      </c>
      <c r="H201">
        <f t="shared" ca="1" si="39"/>
        <v>10.152500000000003</v>
      </c>
      <c r="I201">
        <f t="shared" ca="1" si="40"/>
        <v>11.913</v>
      </c>
      <c r="J201" s="3">
        <f t="shared" ca="1" si="45"/>
        <v>0.85222026357760461</v>
      </c>
      <c r="K201" s="5">
        <f t="shared" ca="1" si="46"/>
        <v>46.010740749133269</v>
      </c>
      <c r="L201">
        <f t="shared" ca="1" si="47"/>
        <v>1</v>
      </c>
      <c r="M201" t="str">
        <f t="shared" ca="1" si="48"/>
        <v>BUY</v>
      </c>
      <c r="N201" s="7" t="str">
        <f t="shared" ca="1" si="49"/>
        <v/>
      </c>
      <c r="O201">
        <f t="shared" si="50"/>
        <v>892.77</v>
      </c>
      <c r="Q201">
        <f t="shared" si="51"/>
        <v>200</v>
      </c>
    </row>
    <row r="202" spans="1:17" x14ac:dyDescent="0.3">
      <c r="A202" s="13" t="str">
        <f ca="1">N202&amp;"-"&amp;COUNTIF($N$2:N202,N202)</f>
        <v>-200</v>
      </c>
      <c r="B202" t="str">
        <f t="shared" ca="1" si="41"/>
        <v/>
      </c>
      <c r="C202" s="1">
        <v>35355</v>
      </c>
      <c r="D202">
        <v>892.07</v>
      </c>
      <c r="E202">
        <f t="shared" si="42"/>
        <v>-0.69999999999993179</v>
      </c>
      <c r="F202" t="str">
        <f t="shared" si="43"/>
        <v/>
      </c>
      <c r="G202">
        <f t="shared" si="44"/>
        <v>-0.69999999999993179</v>
      </c>
      <c r="H202">
        <f t="shared" ca="1" si="39"/>
        <v>10.152500000000003</v>
      </c>
      <c r="I202">
        <f t="shared" ca="1" si="40"/>
        <v>10.784999999999991</v>
      </c>
      <c r="J202" s="3">
        <f t="shared" ca="1" si="45"/>
        <v>0.9413537320352352</v>
      </c>
      <c r="K202" s="5">
        <f t="shared" ca="1" si="46"/>
        <v>48.489552238805999</v>
      </c>
      <c r="L202">
        <f t="shared" ca="1" si="47"/>
        <v>1</v>
      </c>
      <c r="M202" t="str">
        <f t="shared" ca="1" si="48"/>
        <v>BUY</v>
      </c>
      <c r="N202" s="7" t="str">
        <f t="shared" ca="1" si="49"/>
        <v/>
      </c>
      <c r="O202">
        <f t="shared" si="50"/>
        <v>892.07</v>
      </c>
      <c r="Q202">
        <f t="shared" si="51"/>
        <v>201</v>
      </c>
    </row>
    <row r="203" spans="1:17" x14ac:dyDescent="0.3">
      <c r="A203" s="13" t="str">
        <f ca="1">N203&amp;"-"&amp;COUNTIF($N$2:N203,N203)</f>
        <v>-201</v>
      </c>
      <c r="B203" t="str">
        <f t="shared" ca="1" si="41"/>
        <v/>
      </c>
      <c r="C203" s="1">
        <v>35356</v>
      </c>
      <c r="D203">
        <v>895</v>
      </c>
      <c r="E203">
        <f t="shared" si="42"/>
        <v>2.92999999999995</v>
      </c>
      <c r="F203">
        <f t="shared" si="43"/>
        <v>2.92999999999995</v>
      </c>
      <c r="G203" t="str">
        <f t="shared" si="44"/>
        <v/>
      </c>
      <c r="H203">
        <f t="shared" ca="1" si="39"/>
        <v>8.7079999999999931</v>
      </c>
      <c r="I203">
        <f t="shared" ca="1" si="40"/>
        <v>10.641111111111108</v>
      </c>
      <c r="J203" s="3">
        <f t="shared" ca="1" si="45"/>
        <v>0.81833559569802605</v>
      </c>
      <c r="K203" s="5">
        <f t="shared" ca="1" si="46"/>
        <v>45.004651376462874</v>
      </c>
      <c r="L203">
        <f t="shared" ca="1" si="47"/>
        <v>1</v>
      </c>
      <c r="M203" t="str">
        <f t="shared" ca="1" si="48"/>
        <v>BUY</v>
      </c>
      <c r="N203" s="7" t="str">
        <f t="shared" ca="1" si="49"/>
        <v/>
      </c>
      <c r="O203">
        <f t="shared" si="50"/>
        <v>895</v>
      </c>
      <c r="Q203">
        <f t="shared" si="51"/>
        <v>202</v>
      </c>
    </row>
    <row r="204" spans="1:17" x14ac:dyDescent="0.3">
      <c r="A204" s="13" t="str">
        <f ca="1">N204&amp;"-"&amp;COUNTIF($N$2:N204,N204)</f>
        <v>-202</v>
      </c>
      <c r="B204" t="str">
        <f t="shared" ca="1" si="41"/>
        <v/>
      </c>
      <c r="C204" s="1">
        <v>35360</v>
      </c>
      <c r="D204">
        <v>919.09</v>
      </c>
      <c r="E204">
        <f t="shared" si="42"/>
        <v>24.090000000000032</v>
      </c>
      <c r="F204">
        <f t="shared" si="43"/>
        <v>24.090000000000032</v>
      </c>
      <c r="G204" t="str">
        <f t="shared" si="44"/>
        <v/>
      </c>
      <c r="H204">
        <f t="shared" ca="1" si="39"/>
        <v>11.271666666666667</v>
      </c>
      <c r="I204">
        <f t="shared" ca="1" si="40"/>
        <v>11.5625</v>
      </c>
      <c r="J204" s="3">
        <f t="shared" ca="1" si="45"/>
        <v>0.97484684684684686</v>
      </c>
      <c r="K204" s="5">
        <f t="shared" ca="1" si="46"/>
        <v>49.363161928396771</v>
      </c>
      <c r="L204">
        <f t="shared" ca="1" si="47"/>
        <v>1</v>
      </c>
      <c r="M204" t="str">
        <f t="shared" ca="1" si="48"/>
        <v>BUY</v>
      </c>
      <c r="N204" s="7" t="str">
        <f t="shared" ca="1" si="49"/>
        <v/>
      </c>
      <c r="O204">
        <f t="shared" si="50"/>
        <v>919.09</v>
      </c>
      <c r="Q204">
        <f t="shared" si="51"/>
        <v>203</v>
      </c>
    </row>
    <row r="205" spans="1:17" x14ac:dyDescent="0.3">
      <c r="A205" s="13" t="str">
        <f ca="1">N205&amp;"-"&amp;COUNTIF($N$2:N205,N205)</f>
        <v>-203</v>
      </c>
      <c r="B205" t="str">
        <f t="shared" ca="1" si="41"/>
        <v/>
      </c>
      <c r="C205" s="1">
        <v>35361</v>
      </c>
      <c r="D205">
        <v>951.29</v>
      </c>
      <c r="E205">
        <f t="shared" si="42"/>
        <v>32.199999999999932</v>
      </c>
      <c r="F205">
        <f t="shared" si="43"/>
        <v>32.199999999999932</v>
      </c>
      <c r="G205" t="str">
        <f t="shared" si="44"/>
        <v/>
      </c>
      <c r="H205">
        <f t="shared" ca="1" si="39"/>
        <v>14.261428571428562</v>
      </c>
      <c r="I205">
        <f t="shared" ca="1" si="40"/>
        <v>12.115714285714278</v>
      </c>
      <c r="J205" s="3">
        <f t="shared" ca="1" si="45"/>
        <v>1.1771017568682938</v>
      </c>
      <c r="K205" s="5">
        <f t="shared" ca="1" si="46"/>
        <v>54.067374350086652</v>
      </c>
      <c r="L205">
        <f t="shared" ca="1" si="47"/>
        <v>1</v>
      </c>
      <c r="M205" t="str">
        <f t="shared" ca="1" si="48"/>
        <v>BUY</v>
      </c>
      <c r="N205" s="7" t="str">
        <f t="shared" ca="1" si="49"/>
        <v/>
      </c>
      <c r="O205">
        <f t="shared" si="50"/>
        <v>951.29</v>
      </c>
      <c r="Q205">
        <f t="shared" si="51"/>
        <v>204</v>
      </c>
    </row>
    <row r="206" spans="1:17" x14ac:dyDescent="0.3">
      <c r="A206" s="13" t="str">
        <f ca="1">N206&amp;"-"&amp;COUNTIF($N$2:N206,N206)</f>
        <v>-204</v>
      </c>
      <c r="B206" t="str">
        <f t="shared" ca="1" si="41"/>
        <v/>
      </c>
      <c r="C206" s="1">
        <v>35362</v>
      </c>
      <c r="D206">
        <v>932.77</v>
      </c>
      <c r="E206">
        <f t="shared" si="42"/>
        <v>-18.519999999999982</v>
      </c>
      <c r="F206" t="str">
        <f t="shared" si="43"/>
        <v/>
      </c>
      <c r="G206">
        <f t="shared" si="44"/>
        <v>-18.519999999999982</v>
      </c>
      <c r="H206">
        <f t="shared" ca="1" si="39"/>
        <v>14.261428571428562</v>
      </c>
      <c r="I206">
        <f t="shared" ca="1" si="40"/>
        <v>13.139999999999986</v>
      </c>
      <c r="J206" s="3">
        <f t="shared" ca="1" si="45"/>
        <v>1.0853446401391611</v>
      </c>
      <c r="K206" s="5">
        <f t="shared" ca="1" si="46"/>
        <v>52.046295813565521</v>
      </c>
      <c r="L206">
        <f t="shared" ca="1" si="47"/>
        <v>1</v>
      </c>
      <c r="M206" t="str">
        <f t="shared" ca="1" si="48"/>
        <v>BUY</v>
      </c>
      <c r="N206" s="7" t="str">
        <f t="shared" ca="1" si="49"/>
        <v/>
      </c>
      <c r="O206">
        <f t="shared" si="50"/>
        <v>932.77</v>
      </c>
      <c r="Q206">
        <f t="shared" si="51"/>
        <v>205</v>
      </c>
    </row>
    <row r="207" spans="1:17" x14ac:dyDescent="0.3">
      <c r="A207" s="13" t="str">
        <f ca="1">N207&amp;"-"&amp;COUNTIF($N$2:N207,N207)</f>
        <v>-205</v>
      </c>
      <c r="B207" t="str">
        <f t="shared" ca="1" si="41"/>
        <v/>
      </c>
      <c r="C207" s="1">
        <v>35363</v>
      </c>
      <c r="D207">
        <v>936.95</v>
      </c>
      <c r="E207">
        <f t="shared" si="42"/>
        <v>4.1800000000000637</v>
      </c>
      <c r="F207">
        <f t="shared" si="43"/>
        <v>4.1800000000000637</v>
      </c>
      <c r="G207" t="str">
        <f t="shared" si="44"/>
        <v/>
      </c>
      <c r="H207">
        <f t="shared" ca="1" si="39"/>
        <v>13.001249999999999</v>
      </c>
      <c r="I207">
        <f t="shared" ca="1" si="40"/>
        <v>11.863333333333324</v>
      </c>
      <c r="J207" s="3">
        <f t="shared" ca="1" si="45"/>
        <v>1.0959187974150049</v>
      </c>
      <c r="K207" s="5">
        <f t="shared" ca="1" si="46"/>
        <v>52.288227901131144</v>
      </c>
      <c r="L207">
        <f t="shared" ca="1" si="47"/>
        <v>1</v>
      </c>
      <c r="M207" t="str">
        <f t="shared" ca="1" si="48"/>
        <v>BUY</v>
      </c>
      <c r="N207" s="7" t="str">
        <f t="shared" ca="1" si="49"/>
        <v/>
      </c>
      <c r="O207">
        <f t="shared" si="50"/>
        <v>936.95</v>
      </c>
      <c r="Q207">
        <f t="shared" si="51"/>
        <v>206</v>
      </c>
    </row>
    <row r="208" spans="1:17" x14ac:dyDescent="0.3">
      <c r="A208" s="13" t="str">
        <f ca="1">N208&amp;"-"&amp;COUNTIF($N$2:N208,N208)</f>
        <v>-206</v>
      </c>
      <c r="B208" t="str">
        <f t="shared" ca="1" si="41"/>
        <v/>
      </c>
      <c r="C208" s="1">
        <v>35366</v>
      </c>
      <c r="D208">
        <v>935.89</v>
      </c>
      <c r="E208">
        <f t="shared" si="42"/>
        <v>-1.0600000000000591</v>
      </c>
      <c r="F208" t="str">
        <f t="shared" si="43"/>
        <v/>
      </c>
      <c r="G208">
        <f t="shared" si="44"/>
        <v>-1.0600000000000591</v>
      </c>
      <c r="H208">
        <f t="shared" ca="1" si="39"/>
        <v>13.001249999999999</v>
      </c>
      <c r="I208">
        <f t="shared" ca="1" si="40"/>
        <v>7.0200000000000005</v>
      </c>
      <c r="J208" s="3">
        <f t="shared" ca="1" si="45"/>
        <v>1.8520299145299142</v>
      </c>
      <c r="K208" s="5">
        <f t="shared" ca="1" si="46"/>
        <v>64.93725416744708</v>
      </c>
      <c r="L208">
        <f t="shared" ca="1" si="47"/>
        <v>1</v>
      </c>
      <c r="M208" t="str">
        <f t="shared" ca="1" si="48"/>
        <v>BUY</v>
      </c>
      <c r="N208" s="7" t="str">
        <f t="shared" ca="1" si="49"/>
        <v/>
      </c>
      <c r="O208">
        <f t="shared" si="50"/>
        <v>935.89</v>
      </c>
      <c r="Q208">
        <f t="shared" si="51"/>
        <v>207</v>
      </c>
    </row>
    <row r="209" spans="1:17" x14ac:dyDescent="0.3">
      <c r="A209" s="13" t="str">
        <f ca="1">N209&amp;"-"&amp;COUNTIF($N$2:N209,N209)</f>
        <v>-207</v>
      </c>
      <c r="B209" t="str">
        <f t="shared" ca="1" si="41"/>
        <v/>
      </c>
      <c r="C209" s="1">
        <v>35367</v>
      </c>
      <c r="D209">
        <v>926.39</v>
      </c>
      <c r="E209">
        <f t="shared" si="42"/>
        <v>-9.5</v>
      </c>
      <c r="F209" t="str">
        <f t="shared" si="43"/>
        <v/>
      </c>
      <c r="G209">
        <f t="shared" si="44"/>
        <v>-9.5</v>
      </c>
      <c r="H209">
        <f t="shared" ref="H209:H272" ca="1" si="52">IF(Q209&gt;$U$2,AVERAGE(OFFSET(F209,0,0,-$U$2,1)),"")</f>
        <v>13.001249999999999</v>
      </c>
      <c r="I209">
        <f t="shared" ref="I209:I272" ca="1" si="53">IF($Q209&gt;$U$2,ABS((AVERAGE(OFFSET(G209,0,0,-$U$2,1)))),"")</f>
        <v>8.5866666666666642</v>
      </c>
      <c r="J209" s="3">
        <f t="shared" ca="1" si="45"/>
        <v>1.514120729813665</v>
      </c>
      <c r="K209" s="5">
        <f t="shared" ca="1" si="46"/>
        <v>60.224662716411572</v>
      </c>
      <c r="L209">
        <f t="shared" ca="1" si="47"/>
        <v>1</v>
      </c>
      <c r="M209" t="str">
        <f t="shared" ca="1" si="48"/>
        <v>BUY</v>
      </c>
      <c r="N209" s="7" t="str">
        <f t="shared" ca="1" si="49"/>
        <v/>
      </c>
      <c r="O209">
        <f t="shared" si="50"/>
        <v>926.39</v>
      </c>
      <c r="Q209">
        <f t="shared" si="51"/>
        <v>208</v>
      </c>
    </row>
    <row r="210" spans="1:17" x14ac:dyDescent="0.3">
      <c r="A210" s="13" t="str">
        <f ca="1">N210&amp;"-"&amp;COUNTIF($N$2:N210,N210)</f>
        <v>-208</v>
      </c>
      <c r="B210" t="str">
        <f t="shared" ca="1" si="41"/>
        <v/>
      </c>
      <c r="C210" s="1">
        <v>35368</v>
      </c>
      <c r="D210">
        <v>929.03</v>
      </c>
      <c r="E210">
        <f t="shared" si="42"/>
        <v>2.6399999999999864</v>
      </c>
      <c r="F210">
        <f t="shared" si="43"/>
        <v>2.6399999999999864</v>
      </c>
      <c r="G210" t="str">
        <f t="shared" si="44"/>
        <v/>
      </c>
      <c r="H210">
        <f t="shared" ca="1" si="52"/>
        <v>13.228749999999991</v>
      </c>
      <c r="I210">
        <f t="shared" ca="1" si="53"/>
        <v>8.5866666666666642</v>
      </c>
      <c r="J210" s="3">
        <f t="shared" ca="1" si="45"/>
        <v>1.5406152950310552</v>
      </c>
      <c r="K210" s="5">
        <f t="shared" ca="1" si="46"/>
        <v>60.639456042172007</v>
      </c>
      <c r="L210">
        <f t="shared" ca="1" si="47"/>
        <v>1</v>
      </c>
      <c r="M210" t="str">
        <f t="shared" ca="1" si="48"/>
        <v>BUY</v>
      </c>
      <c r="N210" s="7" t="str">
        <f t="shared" ca="1" si="49"/>
        <v/>
      </c>
      <c r="O210">
        <f t="shared" si="50"/>
        <v>929.03</v>
      </c>
      <c r="Q210">
        <f t="shared" si="51"/>
        <v>209</v>
      </c>
    </row>
    <row r="211" spans="1:17" x14ac:dyDescent="0.3">
      <c r="A211" s="13" t="str">
        <f ca="1">N211&amp;"-"&amp;COUNTIF($N$2:N211,N211)</f>
        <v>-209</v>
      </c>
      <c r="B211" t="str">
        <f t="shared" ca="1" si="41"/>
        <v/>
      </c>
      <c r="C211" s="1">
        <v>35369</v>
      </c>
      <c r="D211">
        <v>909.29</v>
      </c>
      <c r="E211">
        <f t="shared" si="42"/>
        <v>-19.740000000000009</v>
      </c>
      <c r="F211" t="str">
        <f t="shared" si="43"/>
        <v/>
      </c>
      <c r="G211">
        <f t="shared" si="44"/>
        <v>-19.740000000000009</v>
      </c>
      <c r="H211">
        <f t="shared" ca="1" si="52"/>
        <v>11.732857142857142</v>
      </c>
      <c r="I211">
        <f t="shared" ca="1" si="53"/>
        <v>10.179999999999998</v>
      </c>
      <c r="J211" s="3">
        <f t="shared" ca="1" si="45"/>
        <v>1.1525399943867529</v>
      </c>
      <c r="K211" s="5">
        <f t="shared" ca="1" si="46"/>
        <v>53.543255753308564</v>
      </c>
      <c r="L211">
        <f t="shared" ca="1" si="47"/>
        <v>1</v>
      </c>
      <c r="M211" t="str">
        <f t="shared" ca="1" si="48"/>
        <v>BUY</v>
      </c>
      <c r="N211" s="7" t="str">
        <f t="shared" ca="1" si="49"/>
        <v/>
      </c>
      <c r="O211">
        <f t="shared" si="50"/>
        <v>909.29</v>
      </c>
      <c r="Q211">
        <f t="shared" si="51"/>
        <v>210</v>
      </c>
    </row>
    <row r="212" spans="1:17" x14ac:dyDescent="0.3">
      <c r="A212" s="13" t="str">
        <f ca="1">N212&amp;"-"&amp;COUNTIF($N$2:N212,N212)</f>
        <v>-210</v>
      </c>
      <c r="B212" t="str">
        <f t="shared" ca="1" si="41"/>
        <v/>
      </c>
      <c r="C212" s="1">
        <v>35370</v>
      </c>
      <c r="D212">
        <v>906.68</v>
      </c>
      <c r="E212">
        <f t="shared" si="42"/>
        <v>-2.6100000000000136</v>
      </c>
      <c r="F212" t="str">
        <f t="shared" si="43"/>
        <v/>
      </c>
      <c r="G212">
        <f t="shared" si="44"/>
        <v>-2.6100000000000136</v>
      </c>
      <c r="H212">
        <f t="shared" ca="1" si="52"/>
        <v>11.959999999999999</v>
      </c>
      <c r="I212">
        <f t="shared" ca="1" si="53"/>
        <v>9.2337500000000006</v>
      </c>
      <c r="J212" s="3">
        <f t="shared" ca="1" si="45"/>
        <v>1.2952484093678081</v>
      </c>
      <c r="K212" s="5">
        <f t="shared" ca="1" si="46"/>
        <v>56.43173105278678</v>
      </c>
      <c r="L212">
        <f t="shared" ca="1" si="47"/>
        <v>1</v>
      </c>
      <c r="M212" t="str">
        <f t="shared" ca="1" si="48"/>
        <v>BUY</v>
      </c>
      <c r="N212" s="7" t="str">
        <f t="shared" ca="1" si="49"/>
        <v/>
      </c>
      <c r="O212">
        <f t="shared" si="50"/>
        <v>906.68</v>
      </c>
      <c r="Q212">
        <f t="shared" si="51"/>
        <v>211</v>
      </c>
    </row>
    <row r="213" spans="1:17" x14ac:dyDescent="0.3">
      <c r="A213" s="13" t="str">
        <f ca="1">N213&amp;"-"&amp;COUNTIF($N$2:N213,N213)</f>
        <v>-211</v>
      </c>
      <c r="B213" t="str">
        <f t="shared" ca="1" si="41"/>
        <v/>
      </c>
      <c r="C213" s="1">
        <v>35373</v>
      </c>
      <c r="D213">
        <v>890.13</v>
      </c>
      <c r="E213">
        <f t="shared" si="42"/>
        <v>-16.549999999999955</v>
      </c>
      <c r="F213" t="str">
        <f t="shared" si="43"/>
        <v/>
      </c>
      <c r="G213">
        <f t="shared" si="44"/>
        <v>-16.549999999999955</v>
      </c>
      <c r="H213">
        <f t="shared" ca="1" si="52"/>
        <v>11.959999999999999</v>
      </c>
      <c r="I213">
        <f t="shared" ca="1" si="53"/>
        <v>9.2099999999999937</v>
      </c>
      <c r="J213" s="3">
        <f t="shared" ca="1" si="45"/>
        <v>1.298588490770902</v>
      </c>
      <c r="K213" s="5">
        <f t="shared" ca="1" si="46"/>
        <v>56.495040151157312</v>
      </c>
      <c r="L213">
        <f t="shared" ca="1" si="47"/>
        <v>1</v>
      </c>
      <c r="M213" t="str">
        <f t="shared" ca="1" si="48"/>
        <v>BUY</v>
      </c>
      <c r="N213" s="7" t="str">
        <f t="shared" ca="1" si="49"/>
        <v/>
      </c>
      <c r="O213">
        <f t="shared" si="50"/>
        <v>890.13</v>
      </c>
      <c r="Q213">
        <f t="shared" si="51"/>
        <v>212</v>
      </c>
    </row>
    <row r="214" spans="1:17" x14ac:dyDescent="0.3">
      <c r="A214" s="13" t="str">
        <f ca="1">N214&amp;"-"&amp;COUNTIF($N$2:N214,N214)</f>
        <v>-212</v>
      </c>
      <c r="B214" t="str">
        <f t="shared" ca="1" si="41"/>
        <v/>
      </c>
      <c r="C214" s="1">
        <v>35374</v>
      </c>
      <c r="D214">
        <v>881.57</v>
      </c>
      <c r="E214">
        <f t="shared" si="42"/>
        <v>-8.5599999999999454</v>
      </c>
      <c r="F214" t="str">
        <f t="shared" si="43"/>
        <v/>
      </c>
      <c r="G214">
        <f t="shared" si="44"/>
        <v>-8.5599999999999454</v>
      </c>
      <c r="H214">
        <f t="shared" ca="1" si="52"/>
        <v>13.207999999999993</v>
      </c>
      <c r="I214">
        <f t="shared" ca="1" si="53"/>
        <v>9.1377777777777656</v>
      </c>
      <c r="J214" s="3">
        <f t="shared" ca="1" si="45"/>
        <v>1.4454280155642034</v>
      </c>
      <c r="K214" s="5">
        <f t="shared" ca="1" si="46"/>
        <v>59.107363061378756</v>
      </c>
      <c r="L214">
        <f t="shared" ca="1" si="47"/>
        <v>1</v>
      </c>
      <c r="M214" t="str">
        <f t="shared" ca="1" si="48"/>
        <v>BUY</v>
      </c>
      <c r="N214" s="7" t="str">
        <f t="shared" ca="1" si="49"/>
        <v/>
      </c>
      <c r="O214">
        <f t="shared" si="50"/>
        <v>881.57</v>
      </c>
      <c r="Q214">
        <f t="shared" si="51"/>
        <v>213</v>
      </c>
    </row>
    <row r="215" spans="1:17" x14ac:dyDescent="0.3">
      <c r="A215" s="13" t="str">
        <f ca="1">N215&amp;"-"&amp;COUNTIF($N$2:N215,N215)</f>
        <v>-213</v>
      </c>
      <c r="B215" t="str">
        <f t="shared" ca="1" si="41"/>
        <v/>
      </c>
      <c r="C215" s="1">
        <v>35375</v>
      </c>
      <c r="D215">
        <v>866.57</v>
      </c>
      <c r="E215">
        <f t="shared" si="42"/>
        <v>-15</v>
      </c>
      <c r="F215" t="str">
        <f t="shared" si="43"/>
        <v/>
      </c>
      <c r="G215">
        <f t="shared" si="44"/>
        <v>-15</v>
      </c>
      <c r="H215">
        <f t="shared" ca="1" si="52"/>
        <v>13.207999999999993</v>
      </c>
      <c r="I215">
        <f t="shared" ca="1" si="53"/>
        <v>10.248888888888878</v>
      </c>
      <c r="J215" s="3">
        <f t="shared" ca="1" si="45"/>
        <v>1.2887250650477022</v>
      </c>
      <c r="K215" s="5">
        <f t="shared" ca="1" si="46"/>
        <v>56.307552389253111</v>
      </c>
      <c r="L215">
        <f t="shared" ca="1" si="47"/>
        <v>1</v>
      </c>
      <c r="M215" t="str">
        <f t="shared" ca="1" si="48"/>
        <v>BUY</v>
      </c>
      <c r="N215" s="7" t="str">
        <f t="shared" ca="1" si="49"/>
        <v/>
      </c>
      <c r="O215">
        <f t="shared" si="50"/>
        <v>866.57</v>
      </c>
      <c r="Q215">
        <f t="shared" si="51"/>
        <v>214</v>
      </c>
    </row>
    <row r="216" spans="1:17" x14ac:dyDescent="0.3">
      <c r="A216" s="13" t="str">
        <f ca="1">N216&amp;"-"&amp;COUNTIF($N$2:N216,N216)</f>
        <v>-214</v>
      </c>
      <c r="B216" t="str">
        <f t="shared" ca="1" si="41"/>
        <v/>
      </c>
      <c r="C216" s="1">
        <v>35376</v>
      </c>
      <c r="D216">
        <v>874.89</v>
      </c>
      <c r="E216">
        <f t="shared" si="42"/>
        <v>8.3199999999999363</v>
      </c>
      <c r="F216">
        <f t="shared" si="43"/>
        <v>8.3199999999999363</v>
      </c>
      <c r="G216" t="str">
        <f t="shared" si="44"/>
        <v/>
      </c>
      <c r="H216">
        <f t="shared" ca="1" si="52"/>
        <v>12.393333333333317</v>
      </c>
      <c r="I216">
        <f t="shared" ca="1" si="53"/>
        <v>11.442499999999995</v>
      </c>
      <c r="J216" s="3">
        <f t="shared" ca="1" si="45"/>
        <v>1.0830966426334561</v>
      </c>
      <c r="K216" s="5">
        <f t="shared" ca="1" si="46"/>
        <v>51.994546026640535</v>
      </c>
      <c r="L216">
        <f t="shared" ca="1" si="47"/>
        <v>1</v>
      </c>
      <c r="M216" t="str">
        <f t="shared" ca="1" si="48"/>
        <v>BUY</v>
      </c>
      <c r="N216" s="7" t="str">
        <f t="shared" ca="1" si="49"/>
        <v/>
      </c>
      <c r="O216">
        <f t="shared" si="50"/>
        <v>874.89</v>
      </c>
      <c r="Q216">
        <f t="shared" si="51"/>
        <v>215</v>
      </c>
    </row>
    <row r="217" spans="1:17" x14ac:dyDescent="0.3">
      <c r="A217" s="13" t="str">
        <f ca="1">N217&amp;"-"&amp;COUNTIF($N$2:N217,N217)</f>
        <v>-215</v>
      </c>
      <c r="B217" t="str">
        <f t="shared" ca="1" si="41"/>
        <v/>
      </c>
      <c r="C217" s="1">
        <v>35377</v>
      </c>
      <c r="D217">
        <v>884.64</v>
      </c>
      <c r="E217">
        <f t="shared" si="42"/>
        <v>9.75</v>
      </c>
      <c r="F217">
        <f t="shared" si="43"/>
        <v>9.75</v>
      </c>
      <c r="G217" t="str">
        <f t="shared" si="44"/>
        <v/>
      </c>
      <c r="H217">
        <f t="shared" ca="1" si="52"/>
        <v>13.529999999999992</v>
      </c>
      <c r="I217">
        <f t="shared" ca="1" si="53"/>
        <v>11.442499999999995</v>
      </c>
      <c r="J217" s="3">
        <f t="shared" ca="1" si="45"/>
        <v>1.1824339086738036</v>
      </c>
      <c r="K217" s="5">
        <f t="shared" ca="1" si="46"/>
        <v>54.179597557313038</v>
      </c>
      <c r="L217">
        <f t="shared" ca="1" si="47"/>
        <v>1</v>
      </c>
      <c r="M217" t="str">
        <f t="shared" ca="1" si="48"/>
        <v>BUY</v>
      </c>
      <c r="N217" s="7" t="str">
        <f t="shared" ca="1" si="49"/>
        <v/>
      </c>
      <c r="O217">
        <f t="shared" si="50"/>
        <v>884.64</v>
      </c>
      <c r="Q217">
        <f t="shared" si="51"/>
        <v>216</v>
      </c>
    </row>
    <row r="218" spans="1:17" x14ac:dyDescent="0.3">
      <c r="A218" s="13" t="str">
        <f ca="1">N218&amp;"-"&amp;COUNTIF($N$2:N218,N218)</f>
        <v>-216</v>
      </c>
      <c r="B218" t="str">
        <f t="shared" ca="1" si="41"/>
        <v/>
      </c>
      <c r="C218" s="1">
        <v>35379</v>
      </c>
      <c r="D218">
        <v>880.36</v>
      </c>
      <c r="E218">
        <f t="shared" si="42"/>
        <v>-4.2799999999999727</v>
      </c>
      <c r="F218" t="str">
        <f t="shared" si="43"/>
        <v/>
      </c>
      <c r="G218">
        <f t="shared" si="44"/>
        <v>-4.2799999999999727</v>
      </c>
      <c r="H218">
        <f t="shared" ca="1" si="52"/>
        <v>11.417999999999983</v>
      </c>
      <c r="I218">
        <f t="shared" ca="1" si="53"/>
        <v>10.646666666666659</v>
      </c>
      <c r="J218" s="3">
        <f t="shared" ca="1" si="45"/>
        <v>1.0724483406386967</v>
      </c>
      <c r="K218" s="5">
        <f t="shared" ca="1" si="46"/>
        <v>51.747892558237879</v>
      </c>
      <c r="L218">
        <f t="shared" ca="1" si="47"/>
        <v>1</v>
      </c>
      <c r="M218" t="str">
        <f t="shared" ca="1" si="48"/>
        <v>BUY</v>
      </c>
      <c r="N218" s="7" t="str">
        <f t="shared" ca="1" si="49"/>
        <v/>
      </c>
      <c r="O218">
        <f t="shared" si="50"/>
        <v>880.36</v>
      </c>
      <c r="Q218">
        <f t="shared" si="51"/>
        <v>217</v>
      </c>
    </row>
    <row r="219" spans="1:17" x14ac:dyDescent="0.3">
      <c r="A219" s="13" t="str">
        <f ca="1">N219&amp;"-"&amp;COUNTIF($N$2:N219,N219)</f>
        <v>-217</v>
      </c>
      <c r="B219" t="str">
        <f t="shared" ca="1" si="41"/>
        <v/>
      </c>
      <c r="C219" s="1">
        <v>35380</v>
      </c>
      <c r="D219">
        <v>891.27</v>
      </c>
      <c r="E219">
        <f t="shared" si="42"/>
        <v>10.909999999999968</v>
      </c>
      <c r="F219">
        <f t="shared" si="43"/>
        <v>10.909999999999968</v>
      </c>
      <c r="G219" t="str">
        <f t="shared" si="44"/>
        <v/>
      </c>
      <c r="H219">
        <f t="shared" ca="1" si="52"/>
        <v>7.1599999999999913</v>
      </c>
      <c r="I219">
        <f t="shared" ca="1" si="53"/>
        <v>10.646666666666659</v>
      </c>
      <c r="J219" s="3">
        <f t="shared" ca="1" si="45"/>
        <v>0.67251095804633654</v>
      </c>
      <c r="K219" s="5">
        <f t="shared" ca="1" si="46"/>
        <v>40.209659303631582</v>
      </c>
      <c r="L219">
        <f t="shared" ca="1" si="47"/>
        <v>1</v>
      </c>
      <c r="M219" t="str">
        <f t="shared" ca="1" si="48"/>
        <v>BUY</v>
      </c>
      <c r="N219" s="7" t="str">
        <f t="shared" ca="1" si="49"/>
        <v/>
      </c>
      <c r="O219">
        <f t="shared" si="50"/>
        <v>891.27</v>
      </c>
      <c r="Q219">
        <f t="shared" si="51"/>
        <v>218</v>
      </c>
    </row>
    <row r="220" spans="1:17" x14ac:dyDescent="0.3">
      <c r="A220" s="13" t="str">
        <f ca="1">N220&amp;"-"&amp;COUNTIF($N$2:N220,N220)</f>
        <v>-218</v>
      </c>
      <c r="B220" t="str">
        <f t="shared" ca="1" si="41"/>
        <v/>
      </c>
      <c r="C220" s="1">
        <v>35382</v>
      </c>
      <c r="D220">
        <v>896.84</v>
      </c>
      <c r="E220">
        <f t="shared" si="42"/>
        <v>5.57000000000005</v>
      </c>
      <c r="F220">
        <f t="shared" si="43"/>
        <v>5.57000000000005</v>
      </c>
      <c r="G220" t="str">
        <f t="shared" si="44"/>
        <v/>
      </c>
      <c r="H220">
        <f t="shared" ca="1" si="52"/>
        <v>6.8950000000000005</v>
      </c>
      <c r="I220">
        <f t="shared" ca="1" si="53"/>
        <v>9.6624999999999943</v>
      </c>
      <c r="J220" s="3">
        <f t="shared" ca="1" si="45"/>
        <v>0.7135834411384222</v>
      </c>
      <c r="K220" s="5">
        <f t="shared" ca="1" si="46"/>
        <v>41.642760078514279</v>
      </c>
      <c r="L220">
        <f t="shared" ca="1" si="47"/>
        <v>1</v>
      </c>
      <c r="M220" t="str">
        <f t="shared" ca="1" si="48"/>
        <v>BUY</v>
      </c>
      <c r="N220" s="7" t="str">
        <f t="shared" ca="1" si="49"/>
        <v/>
      </c>
      <c r="O220">
        <f t="shared" si="50"/>
        <v>896.84</v>
      </c>
      <c r="Q220">
        <f t="shared" si="51"/>
        <v>219</v>
      </c>
    </row>
    <row r="221" spans="1:17" x14ac:dyDescent="0.3">
      <c r="A221" s="13" t="str">
        <f ca="1">N221&amp;"-"&amp;COUNTIF($N$2:N221,N221)</f>
        <v>-219</v>
      </c>
      <c r="B221" t="str">
        <f t="shared" ca="1" si="41"/>
        <v/>
      </c>
      <c r="C221" s="1">
        <v>35383</v>
      </c>
      <c r="D221">
        <v>889.39</v>
      </c>
      <c r="E221">
        <f t="shared" si="42"/>
        <v>-7.4500000000000455</v>
      </c>
      <c r="F221" t="str">
        <f t="shared" si="43"/>
        <v/>
      </c>
      <c r="G221">
        <f t="shared" si="44"/>
        <v>-7.4500000000000455</v>
      </c>
      <c r="H221">
        <f t="shared" ca="1" si="52"/>
        <v>7.4379999999999882</v>
      </c>
      <c r="I221">
        <f t="shared" ca="1" si="53"/>
        <v>9.4166666666666661</v>
      </c>
      <c r="J221" s="3">
        <f t="shared" ca="1" si="45"/>
        <v>0.78987610619468906</v>
      </c>
      <c r="K221" s="5">
        <f t="shared" ca="1" si="46"/>
        <v>44.130211217466936</v>
      </c>
      <c r="L221">
        <f t="shared" ca="1" si="47"/>
        <v>1</v>
      </c>
      <c r="M221" t="str">
        <f t="shared" ca="1" si="48"/>
        <v>BUY</v>
      </c>
      <c r="N221" s="7" t="str">
        <f t="shared" ca="1" si="49"/>
        <v/>
      </c>
      <c r="O221">
        <f t="shared" si="50"/>
        <v>889.39</v>
      </c>
      <c r="Q221">
        <f t="shared" si="51"/>
        <v>220</v>
      </c>
    </row>
    <row r="222" spans="1:17" x14ac:dyDescent="0.3">
      <c r="A222" s="13" t="str">
        <f ca="1">N222&amp;"-"&amp;COUNTIF($N$2:N222,N222)</f>
        <v>-220</v>
      </c>
      <c r="B222" t="str">
        <f t="shared" ca="1" si="41"/>
        <v/>
      </c>
      <c r="C222" s="1">
        <v>35384</v>
      </c>
      <c r="D222">
        <v>894.31</v>
      </c>
      <c r="E222">
        <f t="shared" si="42"/>
        <v>4.9199999999999591</v>
      </c>
      <c r="F222">
        <f t="shared" si="43"/>
        <v>4.9199999999999591</v>
      </c>
      <c r="G222" t="str">
        <f t="shared" si="44"/>
        <v/>
      </c>
      <c r="H222">
        <f t="shared" ca="1" si="52"/>
        <v>7.0183333333333167</v>
      </c>
      <c r="I222">
        <f t="shared" ca="1" si="53"/>
        <v>10.461249999999993</v>
      </c>
      <c r="J222" s="3">
        <f t="shared" ca="1" si="45"/>
        <v>0.67088859680567059</v>
      </c>
      <c r="K222" s="5">
        <f t="shared" ca="1" si="46"/>
        <v>40.15160544444705</v>
      </c>
      <c r="L222">
        <f t="shared" ca="1" si="47"/>
        <v>1</v>
      </c>
      <c r="M222" t="str">
        <f t="shared" ca="1" si="48"/>
        <v>BUY</v>
      </c>
      <c r="N222" s="7" t="str">
        <f t="shared" ca="1" si="49"/>
        <v/>
      </c>
      <c r="O222">
        <f t="shared" si="50"/>
        <v>894.31</v>
      </c>
      <c r="Q222">
        <f t="shared" si="51"/>
        <v>221</v>
      </c>
    </row>
    <row r="223" spans="1:17" x14ac:dyDescent="0.3">
      <c r="A223" s="13" t="str">
        <f ca="1">N223&amp;"-"&amp;COUNTIF($N$2:N223,N223)</f>
        <v>-221</v>
      </c>
      <c r="B223" t="str">
        <f t="shared" ca="1" si="41"/>
        <v/>
      </c>
      <c r="C223" s="1">
        <v>35387</v>
      </c>
      <c r="D223">
        <v>904.05</v>
      </c>
      <c r="E223">
        <f t="shared" si="42"/>
        <v>9.7400000000000091</v>
      </c>
      <c r="F223">
        <f t="shared" si="43"/>
        <v>9.7400000000000091</v>
      </c>
      <c r="G223" t="str">
        <f t="shared" si="44"/>
        <v/>
      </c>
      <c r="H223">
        <f t="shared" ca="1" si="52"/>
        <v>7.4071428571428442</v>
      </c>
      <c r="I223">
        <f t="shared" ca="1" si="53"/>
        <v>10.59857142857142</v>
      </c>
      <c r="J223" s="3">
        <f t="shared" ca="1" si="45"/>
        <v>0.69888125084243091</v>
      </c>
      <c r="K223" s="5">
        <f t="shared" ca="1" si="46"/>
        <v>41.137734052681665</v>
      </c>
      <c r="L223">
        <f t="shared" ca="1" si="47"/>
        <v>1</v>
      </c>
      <c r="M223" t="str">
        <f t="shared" ca="1" si="48"/>
        <v>BUY</v>
      </c>
      <c r="N223" s="7" t="str">
        <f t="shared" ca="1" si="49"/>
        <v/>
      </c>
      <c r="O223">
        <f t="shared" si="50"/>
        <v>904.05</v>
      </c>
      <c r="Q223">
        <f t="shared" si="51"/>
        <v>222</v>
      </c>
    </row>
    <row r="224" spans="1:17" x14ac:dyDescent="0.3">
      <c r="A224" s="13" t="str">
        <f ca="1">N224&amp;"-"&amp;COUNTIF($N$2:N224,N224)</f>
        <v>-222</v>
      </c>
      <c r="B224" t="str">
        <f t="shared" ca="1" si="41"/>
        <v/>
      </c>
      <c r="C224" s="1">
        <v>35388</v>
      </c>
      <c r="D224">
        <v>897.58</v>
      </c>
      <c r="E224">
        <f t="shared" si="42"/>
        <v>-6.4699999999999136</v>
      </c>
      <c r="F224" t="str">
        <f t="shared" si="43"/>
        <v/>
      </c>
      <c r="G224">
        <f t="shared" si="44"/>
        <v>-6.4699999999999136</v>
      </c>
      <c r="H224">
        <f t="shared" ca="1" si="52"/>
        <v>8.2016666666666538</v>
      </c>
      <c r="I224">
        <f t="shared" ca="1" si="53"/>
        <v>10.082499999999982</v>
      </c>
      <c r="J224" s="3">
        <f t="shared" ca="1" si="45"/>
        <v>0.81345565749235493</v>
      </c>
      <c r="K224" s="5">
        <f t="shared" ca="1" si="46"/>
        <v>44.856661045531204</v>
      </c>
      <c r="L224">
        <f t="shared" ca="1" si="47"/>
        <v>1</v>
      </c>
      <c r="M224" t="str">
        <f t="shared" ca="1" si="48"/>
        <v>BUY</v>
      </c>
      <c r="N224" s="7" t="str">
        <f t="shared" ca="1" si="49"/>
        <v/>
      </c>
      <c r="O224">
        <f t="shared" si="50"/>
        <v>897.58</v>
      </c>
      <c r="Q224">
        <f t="shared" si="51"/>
        <v>223</v>
      </c>
    </row>
    <row r="225" spans="1:17" x14ac:dyDescent="0.3">
      <c r="A225" s="13" t="str">
        <f ca="1">N225&amp;"-"&amp;COUNTIF($N$2:N225,N225)</f>
        <v>-223</v>
      </c>
      <c r="B225" t="str">
        <f t="shared" ca="1" si="41"/>
        <v/>
      </c>
      <c r="C225" s="1">
        <v>35389</v>
      </c>
      <c r="D225">
        <v>876.61</v>
      </c>
      <c r="E225">
        <f t="shared" si="42"/>
        <v>-20.970000000000027</v>
      </c>
      <c r="F225" t="str">
        <f t="shared" si="43"/>
        <v/>
      </c>
      <c r="G225">
        <f t="shared" si="44"/>
        <v>-20.970000000000027</v>
      </c>
      <c r="H225">
        <f t="shared" ca="1" si="52"/>
        <v>8.2016666666666538</v>
      </c>
      <c r="I225">
        <f t="shared" ca="1" si="53"/>
        <v>10.236249999999984</v>
      </c>
      <c r="J225" s="3">
        <f t="shared" ca="1" si="45"/>
        <v>0.80123743232791955</v>
      </c>
      <c r="K225" s="5">
        <f t="shared" ca="1" si="46"/>
        <v>44.48261056247317</v>
      </c>
      <c r="L225">
        <f t="shared" ca="1" si="47"/>
        <v>1</v>
      </c>
      <c r="M225" t="str">
        <f t="shared" ca="1" si="48"/>
        <v>BUY</v>
      </c>
      <c r="N225" s="7" t="str">
        <f t="shared" ca="1" si="49"/>
        <v/>
      </c>
      <c r="O225">
        <f t="shared" si="50"/>
        <v>876.61</v>
      </c>
      <c r="Q225">
        <f t="shared" si="51"/>
        <v>224</v>
      </c>
    </row>
    <row r="226" spans="1:17" x14ac:dyDescent="0.3">
      <c r="A226" s="13" t="str">
        <f ca="1">N226&amp;"-"&amp;COUNTIF($N$2:N226,N226)</f>
        <v>-224</v>
      </c>
      <c r="B226" t="str">
        <f t="shared" ca="1" si="41"/>
        <v/>
      </c>
      <c r="C226" s="1">
        <v>35390</v>
      </c>
      <c r="D226">
        <v>869.82</v>
      </c>
      <c r="E226">
        <f t="shared" si="42"/>
        <v>-6.7899999999999636</v>
      </c>
      <c r="F226" t="str">
        <f t="shared" si="43"/>
        <v/>
      </c>
      <c r="G226">
        <f t="shared" si="44"/>
        <v>-6.7899999999999636</v>
      </c>
      <c r="H226">
        <f t="shared" ca="1" si="52"/>
        <v>8.2016666666666538</v>
      </c>
      <c r="I226">
        <f t="shared" ca="1" si="53"/>
        <v>10.758749999999978</v>
      </c>
      <c r="J226" s="3">
        <f t="shared" ca="1" si="45"/>
        <v>0.76232523914643158</v>
      </c>
      <c r="K226" s="5">
        <f t="shared" ca="1" si="46"/>
        <v>43.256784968684777</v>
      </c>
      <c r="L226">
        <f t="shared" ca="1" si="47"/>
        <v>1</v>
      </c>
      <c r="M226" t="str">
        <f t="shared" ca="1" si="48"/>
        <v>BUY</v>
      </c>
      <c r="N226" s="7" t="str">
        <f t="shared" ca="1" si="49"/>
        <v/>
      </c>
      <c r="O226">
        <f t="shared" si="50"/>
        <v>869.82</v>
      </c>
      <c r="Q226">
        <f t="shared" si="51"/>
        <v>225</v>
      </c>
    </row>
    <row r="227" spans="1:17" x14ac:dyDescent="0.3">
      <c r="A227" s="13" t="str">
        <f ca="1">N227&amp;"-"&amp;COUNTIF($N$2:N227,N227)</f>
        <v>-225</v>
      </c>
      <c r="B227" t="str">
        <f t="shared" ca="1" si="41"/>
        <v/>
      </c>
      <c r="C227" s="1">
        <v>35391</v>
      </c>
      <c r="D227">
        <v>850.33</v>
      </c>
      <c r="E227">
        <f t="shared" si="42"/>
        <v>-19.490000000000009</v>
      </c>
      <c r="F227" t="str">
        <f t="shared" si="43"/>
        <v/>
      </c>
      <c r="G227">
        <f t="shared" si="44"/>
        <v>-19.490000000000009</v>
      </c>
      <c r="H227">
        <f t="shared" ca="1" si="52"/>
        <v>8.2016666666666538</v>
      </c>
      <c r="I227">
        <f t="shared" ca="1" si="53"/>
        <v>11.126249999999985</v>
      </c>
      <c r="J227" s="3">
        <f t="shared" ca="1" si="45"/>
        <v>0.73714563906677133</v>
      </c>
      <c r="K227" s="5">
        <f t="shared" ca="1" si="46"/>
        <v>42.434302714122488</v>
      </c>
      <c r="L227">
        <f t="shared" ca="1" si="47"/>
        <v>1</v>
      </c>
      <c r="M227" t="str">
        <f t="shared" ca="1" si="48"/>
        <v>BUY</v>
      </c>
      <c r="N227" s="7" t="str">
        <f t="shared" ca="1" si="49"/>
        <v/>
      </c>
      <c r="O227">
        <f t="shared" si="50"/>
        <v>850.33</v>
      </c>
      <c r="Q227">
        <f t="shared" si="51"/>
        <v>226</v>
      </c>
    </row>
    <row r="228" spans="1:17" x14ac:dyDescent="0.3">
      <c r="A228" s="13" t="str">
        <f ca="1">N228&amp;"-"&amp;COUNTIF($N$2:N228,N228)</f>
        <v>-226</v>
      </c>
      <c r="B228" t="str">
        <f t="shared" ca="1" si="41"/>
        <v/>
      </c>
      <c r="C228" s="1">
        <v>35394</v>
      </c>
      <c r="D228">
        <v>852.26</v>
      </c>
      <c r="E228">
        <f t="shared" si="42"/>
        <v>1.92999999999995</v>
      </c>
      <c r="F228">
        <f t="shared" si="43"/>
        <v>1.92999999999995</v>
      </c>
      <c r="G228" t="str">
        <f t="shared" si="44"/>
        <v/>
      </c>
      <c r="H228">
        <f t="shared" ca="1" si="52"/>
        <v>7.3057142857142674</v>
      </c>
      <c r="I228">
        <f t="shared" ca="1" si="53"/>
        <v>11.492857142857133</v>
      </c>
      <c r="J228" s="3">
        <f t="shared" ca="1" si="45"/>
        <v>0.63567433188315614</v>
      </c>
      <c r="K228" s="5">
        <f t="shared" ca="1" si="46"/>
        <v>38.863135496618241</v>
      </c>
      <c r="L228">
        <f t="shared" ca="1" si="47"/>
        <v>1</v>
      </c>
      <c r="M228" t="str">
        <f t="shared" ca="1" si="48"/>
        <v>BUY</v>
      </c>
      <c r="N228" s="7" t="str">
        <f t="shared" ca="1" si="49"/>
        <v/>
      </c>
      <c r="O228">
        <f t="shared" si="50"/>
        <v>852.26</v>
      </c>
      <c r="Q228">
        <f t="shared" si="51"/>
        <v>227</v>
      </c>
    </row>
    <row r="229" spans="1:17" x14ac:dyDescent="0.3">
      <c r="A229" s="13" t="str">
        <f ca="1">N229&amp;"-"&amp;COUNTIF($N$2:N229,N229)</f>
        <v>-227</v>
      </c>
      <c r="B229" t="str">
        <f t="shared" ca="1" si="41"/>
        <v/>
      </c>
      <c r="C229" s="1">
        <v>35395</v>
      </c>
      <c r="D229">
        <v>855.48</v>
      </c>
      <c r="E229">
        <f t="shared" si="42"/>
        <v>3.2200000000000273</v>
      </c>
      <c r="F229">
        <f t="shared" si="43"/>
        <v>3.2200000000000273</v>
      </c>
      <c r="G229" t="str">
        <f t="shared" si="44"/>
        <v/>
      </c>
      <c r="H229">
        <f t="shared" ca="1" si="52"/>
        <v>6.7949999999999875</v>
      </c>
      <c r="I229">
        <f t="shared" ca="1" si="53"/>
        <v>10.908333333333323</v>
      </c>
      <c r="J229" s="3">
        <f t="shared" ca="1" si="45"/>
        <v>0.62291825821237534</v>
      </c>
      <c r="K229" s="5">
        <f t="shared" ca="1" si="46"/>
        <v>38.382602146488402</v>
      </c>
      <c r="L229">
        <f t="shared" ca="1" si="47"/>
        <v>1</v>
      </c>
      <c r="M229" t="str">
        <f t="shared" ca="1" si="48"/>
        <v>BUY</v>
      </c>
      <c r="N229" s="7" t="str">
        <f t="shared" ca="1" si="49"/>
        <v/>
      </c>
      <c r="O229">
        <f t="shared" si="50"/>
        <v>855.48</v>
      </c>
      <c r="Q229">
        <f t="shared" si="51"/>
        <v>228</v>
      </c>
    </row>
    <row r="230" spans="1:17" x14ac:dyDescent="0.3">
      <c r="A230" s="13" t="str">
        <f ca="1">N230&amp;"-"&amp;COUNTIF($N$2:N230,N230)</f>
        <v>-228</v>
      </c>
      <c r="B230" t="str">
        <f t="shared" ca="1" si="41"/>
        <v/>
      </c>
      <c r="C230" s="1">
        <v>35396</v>
      </c>
      <c r="D230">
        <v>829.08</v>
      </c>
      <c r="E230">
        <f t="shared" si="42"/>
        <v>-26.399999999999977</v>
      </c>
      <c r="F230" t="str">
        <f t="shared" si="43"/>
        <v/>
      </c>
      <c r="G230">
        <f t="shared" si="44"/>
        <v>-26.399999999999977</v>
      </c>
      <c r="H230">
        <f t="shared" ca="1" si="52"/>
        <v>6.5771428571428521</v>
      </c>
      <c r="I230">
        <f t="shared" ca="1" si="53"/>
        <v>13.121428571428558</v>
      </c>
      <c r="J230" s="3">
        <f t="shared" ca="1" si="45"/>
        <v>0.50125204137180202</v>
      </c>
      <c r="K230" s="5">
        <f t="shared" ca="1" si="46"/>
        <v>33.388933207629279</v>
      </c>
      <c r="L230">
        <f t="shared" ca="1" si="47"/>
        <v>1</v>
      </c>
      <c r="M230" t="str">
        <f t="shared" ca="1" si="48"/>
        <v>BUY</v>
      </c>
      <c r="N230" s="7" t="str">
        <f t="shared" ca="1" si="49"/>
        <v/>
      </c>
      <c r="O230">
        <f t="shared" si="50"/>
        <v>829.08</v>
      </c>
      <c r="Q230">
        <f t="shared" si="51"/>
        <v>229</v>
      </c>
    </row>
    <row r="231" spans="1:17" x14ac:dyDescent="0.3">
      <c r="A231" s="13" t="str">
        <f ca="1">N231&amp;"-"&amp;COUNTIF($N$2:N231,N231)</f>
        <v>-229</v>
      </c>
      <c r="B231" t="str">
        <f t="shared" ca="1" si="41"/>
        <v/>
      </c>
      <c r="C231" s="1">
        <v>35397</v>
      </c>
      <c r="D231">
        <v>825.47</v>
      </c>
      <c r="E231">
        <f t="shared" si="42"/>
        <v>-3.6100000000000136</v>
      </c>
      <c r="F231" t="str">
        <f t="shared" si="43"/>
        <v/>
      </c>
      <c r="G231">
        <f t="shared" si="44"/>
        <v>-3.6100000000000136</v>
      </c>
      <c r="H231">
        <f t="shared" ca="1" si="52"/>
        <v>6.0483333333333276</v>
      </c>
      <c r="I231">
        <f t="shared" ca="1" si="53"/>
        <v>11.93249999999999</v>
      </c>
      <c r="J231" s="3">
        <f t="shared" ca="1" si="45"/>
        <v>0.506878971995251</v>
      </c>
      <c r="K231" s="5">
        <f t="shared" ca="1" si="46"/>
        <v>33.637669740927834</v>
      </c>
      <c r="L231">
        <f t="shared" ca="1" si="47"/>
        <v>1</v>
      </c>
      <c r="M231" t="str">
        <f t="shared" ca="1" si="48"/>
        <v>BUY</v>
      </c>
      <c r="N231" s="7" t="str">
        <f t="shared" ca="1" si="49"/>
        <v/>
      </c>
      <c r="O231">
        <f t="shared" si="50"/>
        <v>825.47</v>
      </c>
      <c r="Q231">
        <f t="shared" si="51"/>
        <v>230</v>
      </c>
    </row>
    <row r="232" spans="1:17" x14ac:dyDescent="0.3">
      <c r="A232" s="13" t="str">
        <f ca="1">N232&amp;"-"&amp;COUNTIF($N$2:N232,N232)</f>
        <v>-230</v>
      </c>
      <c r="B232" t="str">
        <f t="shared" ca="1" si="41"/>
        <v/>
      </c>
      <c r="C232" s="1">
        <v>35398</v>
      </c>
      <c r="D232">
        <v>830.32</v>
      </c>
      <c r="E232">
        <f t="shared" si="42"/>
        <v>4.8500000000000227</v>
      </c>
      <c r="F232">
        <f t="shared" si="43"/>
        <v>4.8500000000000227</v>
      </c>
      <c r="G232" t="str">
        <f t="shared" si="44"/>
        <v/>
      </c>
      <c r="H232">
        <f t="shared" ca="1" si="52"/>
        <v>5.8771428571428554</v>
      </c>
      <c r="I232">
        <f t="shared" ca="1" si="53"/>
        <v>13.025714285714278</v>
      </c>
      <c r="J232" s="3">
        <f t="shared" ca="1" si="45"/>
        <v>0.45119543759596414</v>
      </c>
      <c r="K232" s="5">
        <f t="shared" ca="1" si="46"/>
        <v>31.0912938331318</v>
      </c>
      <c r="L232">
        <f t="shared" ca="1" si="47"/>
        <v>1</v>
      </c>
      <c r="M232" t="str">
        <f t="shared" ca="1" si="48"/>
        <v>BUY</v>
      </c>
      <c r="N232" s="7" t="str">
        <f t="shared" ca="1" si="49"/>
        <v/>
      </c>
      <c r="O232">
        <f t="shared" si="50"/>
        <v>830.32</v>
      </c>
      <c r="Q232">
        <f t="shared" si="51"/>
        <v>231</v>
      </c>
    </row>
    <row r="233" spans="1:17" x14ac:dyDescent="0.3">
      <c r="A233" s="13" t="str">
        <f ca="1">N233&amp;"-"&amp;COUNTIF($N$2:N233,N233)</f>
        <v>-231</v>
      </c>
      <c r="B233" t="str">
        <f t="shared" ca="1" si="41"/>
        <v/>
      </c>
      <c r="C233" s="1">
        <v>35401</v>
      </c>
      <c r="D233">
        <v>820.25</v>
      </c>
      <c r="E233">
        <f t="shared" si="42"/>
        <v>-10.07000000000005</v>
      </c>
      <c r="F233" t="str">
        <f t="shared" si="43"/>
        <v/>
      </c>
      <c r="G233">
        <f t="shared" si="44"/>
        <v>-10.07000000000005</v>
      </c>
      <c r="H233">
        <f t="shared" ca="1" si="52"/>
        <v>5.0383333333333367</v>
      </c>
      <c r="I233">
        <f t="shared" ca="1" si="53"/>
        <v>12.65625</v>
      </c>
      <c r="J233" s="3">
        <f t="shared" ca="1" si="45"/>
        <v>0.39809053497942415</v>
      </c>
      <c r="K233" s="5">
        <f t="shared" ca="1" si="46"/>
        <v>28.473873831445601</v>
      </c>
      <c r="L233">
        <f t="shared" ca="1" si="47"/>
        <v>1</v>
      </c>
      <c r="M233" t="str">
        <f t="shared" ca="1" si="48"/>
        <v>BUY</v>
      </c>
      <c r="N233" s="7" t="str">
        <f t="shared" ca="1" si="49"/>
        <v/>
      </c>
      <c r="O233">
        <f t="shared" si="50"/>
        <v>820.25</v>
      </c>
      <c r="Q233">
        <f t="shared" si="51"/>
        <v>232</v>
      </c>
    </row>
    <row r="234" spans="1:17" x14ac:dyDescent="0.3">
      <c r="A234" s="13" t="str">
        <f ca="1">N234&amp;"-"&amp;COUNTIF($N$2:N234,N234)</f>
        <v>-232</v>
      </c>
      <c r="B234" t="str">
        <f t="shared" ca="1" si="41"/>
        <v/>
      </c>
      <c r="C234" s="1">
        <v>35402</v>
      </c>
      <c r="D234">
        <v>809.43</v>
      </c>
      <c r="E234">
        <f t="shared" si="42"/>
        <v>-10.82000000000005</v>
      </c>
      <c r="F234" t="str">
        <f t="shared" si="43"/>
        <v/>
      </c>
      <c r="G234">
        <f t="shared" si="44"/>
        <v>-10.82000000000005</v>
      </c>
      <c r="H234">
        <f t="shared" ca="1" si="52"/>
        <v>4.9319999999999933</v>
      </c>
      <c r="I234">
        <f t="shared" ca="1" si="53"/>
        <v>12.452222222222227</v>
      </c>
      <c r="J234" s="3">
        <f t="shared" ca="1" si="45"/>
        <v>0.39607388239493102</v>
      </c>
      <c r="K234" s="5">
        <f t="shared" ca="1" si="46"/>
        <v>28.370553119687031</v>
      </c>
      <c r="L234">
        <f t="shared" ca="1" si="47"/>
        <v>1</v>
      </c>
      <c r="M234" t="str">
        <f t="shared" ca="1" si="48"/>
        <v>BUY</v>
      </c>
      <c r="N234" s="7" t="str">
        <f t="shared" ca="1" si="49"/>
        <v/>
      </c>
      <c r="O234">
        <f t="shared" si="50"/>
        <v>809.43</v>
      </c>
      <c r="Q234">
        <f t="shared" si="51"/>
        <v>233</v>
      </c>
    </row>
    <row r="235" spans="1:17" x14ac:dyDescent="0.3">
      <c r="A235" s="13" t="str">
        <f ca="1">N235&amp;"-"&amp;COUNTIF($N$2:N235,N235)</f>
        <v>-233</v>
      </c>
      <c r="B235" t="str">
        <f t="shared" ca="1" si="41"/>
        <v/>
      </c>
      <c r="C235" s="1">
        <v>35403</v>
      </c>
      <c r="D235">
        <v>788.15</v>
      </c>
      <c r="E235">
        <f t="shared" si="42"/>
        <v>-21.279999999999973</v>
      </c>
      <c r="F235" t="str">
        <f t="shared" si="43"/>
        <v/>
      </c>
      <c r="G235">
        <f t="shared" si="44"/>
        <v>-21.279999999999973</v>
      </c>
      <c r="H235">
        <f t="shared" ca="1" si="52"/>
        <v>4.9319999999999933</v>
      </c>
      <c r="I235">
        <f t="shared" ca="1" si="53"/>
        <v>13.988888888888887</v>
      </c>
      <c r="J235" s="3">
        <f t="shared" ca="1" si="45"/>
        <v>0.35256552819698128</v>
      </c>
      <c r="K235" s="5">
        <f t="shared" ca="1" si="46"/>
        <v>26.066428638541737</v>
      </c>
      <c r="L235">
        <f t="shared" ca="1" si="47"/>
        <v>1</v>
      </c>
      <c r="M235" t="str">
        <f t="shared" ca="1" si="48"/>
        <v>BUY</v>
      </c>
      <c r="N235" s="7" t="str">
        <f t="shared" ca="1" si="49"/>
        <v/>
      </c>
      <c r="O235">
        <f t="shared" si="50"/>
        <v>788.15</v>
      </c>
      <c r="Q235">
        <f t="shared" si="51"/>
        <v>234</v>
      </c>
    </row>
    <row r="236" spans="1:17" x14ac:dyDescent="0.3">
      <c r="A236" s="13" t="str">
        <f ca="1">N236&amp;"-"&amp;COUNTIF($N$2:N236,N236)</f>
        <v>-234</v>
      </c>
      <c r="B236" t="str">
        <f t="shared" ca="1" si="41"/>
        <v/>
      </c>
      <c r="C236" s="1">
        <v>35404</v>
      </c>
      <c r="D236">
        <v>802.23</v>
      </c>
      <c r="E236">
        <f t="shared" si="42"/>
        <v>14.080000000000041</v>
      </c>
      <c r="F236">
        <f t="shared" si="43"/>
        <v>14.080000000000041</v>
      </c>
      <c r="G236" t="str">
        <f t="shared" si="44"/>
        <v/>
      </c>
      <c r="H236">
        <f t="shared" ca="1" si="52"/>
        <v>6.76400000000001</v>
      </c>
      <c r="I236">
        <f t="shared" ca="1" si="53"/>
        <v>13.988888888888887</v>
      </c>
      <c r="J236" s="3">
        <f t="shared" ca="1" si="45"/>
        <v>0.48352660841938122</v>
      </c>
      <c r="K236" s="5">
        <f t="shared" ca="1" si="46"/>
        <v>32.593052640596255</v>
      </c>
      <c r="L236">
        <f t="shared" ca="1" si="47"/>
        <v>1</v>
      </c>
      <c r="M236" t="str">
        <f t="shared" ca="1" si="48"/>
        <v>BUY</v>
      </c>
      <c r="N236" s="7" t="str">
        <f t="shared" ca="1" si="49"/>
        <v/>
      </c>
      <c r="O236">
        <f t="shared" si="50"/>
        <v>802.23</v>
      </c>
      <c r="Q236">
        <f t="shared" si="51"/>
        <v>235</v>
      </c>
    </row>
    <row r="237" spans="1:17" x14ac:dyDescent="0.3">
      <c r="A237" s="13" t="str">
        <f ca="1">N237&amp;"-"&amp;COUNTIF($N$2:N237,N237)</f>
        <v>-235</v>
      </c>
      <c r="B237" t="str">
        <f t="shared" ca="1" si="41"/>
        <v/>
      </c>
      <c r="C237" s="1">
        <v>35405</v>
      </c>
      <c r="D237">
        <v>808.19</v>
      </c>
      <c r="E237">
        <f t="shared" si="42"/>
        <v>5.9600000000000364</v>
      </c>
      <c r="F237">
        <f t="shared" si="43"/>
        <v>5.9600000000000364</v>
      </c>
      <c r="G237" t="str">
        <f t="shared" si="44"/>
        <v/>
      </c>
      <c r="H237">
        <f t="shared" ca="1" si="52"/>
        <v>6.0080000000000151</v>
      </c>
      <c r="I237">
        <f t="shared" ca="1" si="53"/>
        <v>13.988888888888887</v>
      </c>
      <c r="J237" s="3">
        <f t="shared" ca="1" si="45"/>
        <v>0.42948371723590262</v>
      </c>
      <c r="K237" s="5">
        <f t="shared" ca="1" si="46"/>
        <v>30.04467361589586</v>
      </c>
      <c r="L237">
        <f t="shared" ca="1" si="47"/>
        <v>1</v>
      </c>
      <c r="M237" t="str">
        <f t="shared" ca="1" si="48"/>
        <v>BUY</v>
      </c>
      <c r="N237" s="7" t="str">
        <f t="shared" ca="1" si="49"/>
        <v/>
      </c>
      <c r="O237">
        <f t="shared" si="50"/>
        <v>808.19</v>
      </c>
      <c r="Q237">
        <f t="shared" si="51"/>
        <v>236</v>
      </c>
    </row>
    <row r="238" spans="1:17" x14ac:dyDescent="0.3">
      <c r="A238" s="13" t="str">
        <f ca="1">N238&amp;"-"&amp;COUNTIF($N$2:N238,N238)</f>
        <v>-236</v>
      </c>
      <c r="B238" t="str">
        <f t="shared" ca="1" si="41"/>
        <v/>
      </c>
      <c r="C238" s="1">
        <v>35408</v>
      </c>
      <c r="D238">
        <v>808.69</v>
      </c>
      <c r="E238">
        <f t="shared" si="42"/>
        <v>0.5</v>
      </c>
      <c r="F238">
        <f t="shared" si="43"/>
        <v>0.5</v>
      </c>
      <c r="G238" t="str">
        <f t="shared" si="44"/>
        <v/>
      </c>
      <c r="H238">
        <f t="shared" ca="1" si="52"/>
        <v>5.0900000000000132</v>
      </c>
      <c r="I238">
        <f t="shared" ca="1" si="53"/>
        <v>14.928750000000008</v>
      </c>
      <c r="J238" s="3">
        <f t="shared" ca="1" si="45"/>
        <v>0.34095285941555792</v>
      </c>
      <c r="K238" s="5">
        <f t="shared" ca="1" si="46"/>
        <v>25.426162972213589</v>
      </c>
      <c r="L238">
        <f t="shared" ca="1" si="47"/>
        <v>1</v>
      </c>
      <c r="M238" t="str">
        <f t="shared" ca="1" si="48"/>
        <v>BUY</v>
      </c>
      <c r="N238" s="7" t="str">
        <f t="shared" ca="1" si="49"/>
        <v/>
      </c>
      <c r="O238">
        <f t="shared" si="50"/>
        <v>808.69</v>
      </c>
      <c r="Q238">
        <f t="shared" si="51"/>
        <v>237</v>
      </c>
    </row>
    <row r="239" spans="1:17" x14ac:dyDescent="0.3">
      <c r="A239" s="13" t="str">
        <f ca="1">N239&amp;"-"&amp;COUNTIF($N$2:N239,N239)</f>
        <v>-237</v>
      </c>
      <c r="B239" t="str">
        <f t="shared" ca="1" si="41"/>
        <v/>
      </c>
      <c r="C239" s="1">
        <v>35409</v>
      </c>
      <c r="D239">
        <v>803.2</v>
      </c>
      <c r="E239">
        <f t="shared" si="42"/>
        <v>-5.4900000000000091</v>
      </c>
      <c r="F239" t="str">
        <f t="shared" si="43"/>
        <v/>
      </c>
      <c r="G239">
        <f t="shared" si="44"/>
        <v>-5.4900000000000091</v>
      </c>
      <c r="H239">
        <f t="shared" ca="1" si="52"/>
        <v>5.0900000000000132</v>
      </c>
      <c r="I239">
        <f t="shared" ca="1" si="53"/>
        <v>12.993750000000006</v>
      </c>
      <c r="J239" s="3">
        <f t="shared" ca="1" si="45"/>
        <v>0.39172679172679259</v>
      </c>
      <c r="K239" s="5">
        <f t="shared" ca="1" si="46"/>
        <v>28.146816893620013</v>
      </c>
      <c r="L239">
        <f t="shared" ca="1" si="47"/>
        <v>1</v>
      </c>
      <c r="M239" t="str">
        <f t="shared" ca="1" si="48"/>
        <v>BUY</v>
      </c>
      <c r="N239" s="7" t="str">
        <f t="shared" ca="1" si="49"/>
        <v/>
      </c>
      <c r="O239">
        <f t="shared" si="50"/>
        <v>803.2</v>
      </c>
      <c r="Q239">
        <f t="shared" si="51"/>
        <v>238</v>
      </c>
    </row>
    <row r="240" spans="1:17" x14ac:dyDescent="0.3">
      <c r="A240" s="13" t="str">
        <f ca="1">N240&amp;"-"&amp;COUNTIF($N$2:N240,N240)</f>
        <v>-238</v>
      </c>
      <c r="B240" t="str">
        <f t="shared" ca="1" si="41"/>
        <v/>
      </c>
      <c r="C240" s="1">
        <v>35410</v>
      </c>
      <c r="D240">
        <v>837.07</v>
      </c>
      <c r="E240">
        <f t="shared" si="42"/>
        <v>33.870000000000005</v>
      </c>
      <c r="F240">
        <f t="shared" si="43"/>
        <v>33.870000000000005</v>
      </c>
      <c r="G240" t="str">
        <f t="shared" si="44"/>
        <v/>
      </c>
      <c r="H240">
        <f t="shared" ca="1" si="52"/>
        <v>9.2014285714285826</v>
      </c>
      <c r="I240">
        <f t="shared" ca="1" si="53"/>
        <v>13.880000000000011</v>
      </c>
      <c r="J240" s="3">
        <f t="shared" ca="1" si="45"/>
        <v>0.66292713050638152</v>
      </c>
      <c r="K240" s="5">
        <f t="shared" ca="1" si="46"/>
        <v>39.865073961750333</v>
      </c>
      <c r="L240">
        <f t="shared" ca="1" si="47"/>
        <v>1</v>
      </c>
      <c r="M240" t="str">
        <f t="shared" ca="1" si="48"/>
        <v>BUY</v>
      </c>
      <c r="N240" s="7" t="str">
        <f t="shared" ca="1" si="49"/>
        <v/>
      </c>
      <c r="O240">
        <f t="shared" si="50"/>
        <v>837.07</v>
      </c>
      <c r="Q240">
        <f t="shared" si="51"/>
        <v>239</v>
      </c>
    </row>
    <row r="241" spans="1:17" x14ac:dyDescent="0.3">
      <c r="A241" s="13" t="str">
        <f ca="1">N241&amp;"-"&amp;COUNTIF($N$2:N241,N241)</f>
        <v>-239</v>
      </c>
      <c r="B241" t="str">
        <f t="shared" ca="1" si="41"/>
        <v/>
      </c>
      <c r="C241" s="1">
        <v>35411</v>
      </c>
      <c r="D241">
        <v>827.25</v>
      </c>
      <c r="E241">
        <f t="shared" si="42"/>
        <v>-9.82000000000005</v>
      </c>
      <c r="F241" t="str">
        <f t="shared" si="43"/>
        <v/>
      </c>
      <c r="G241">
        <f t="shared" si="44"/>
        <v>-9.82000000000005</v>
      </c>
      <c r="H241">
        <f t="shared" ca="1" si="52"/>
        <v>9.2014285714285826</v>
      </c>
      <c r="I241">
        <f t="shared" ca="1" si="53"/>
        <v>12.498571428571447</v>
      </c>
      <c r="J241" s="3">
        <f t="shared" ca="1" si="45"/>
        <v>0.73619842267687718</v>
      </c>
      <c r="K241" s="5">
        <f t="shared" ca="1" si="46"/>
        <v>42.402896642527971</v>
      </c>
      <c r="L241">
        <f t="shared" ca="1" si="47"/>
        <v>1</v>
      </c>
      <c r="M241" t="str">
        <f t="shared" ca="1" si="48"/>
        <v>BUY</v>
      </c>
      <c r="N241" s="7" t="str">
        <f t="shared" ca="1" si="49"/>
        <v/>
      </c>
      <c r="O241">
        <f t="shared" si="50"/>
        <v>827.25</v>
      </c>
      <c r="Q241">
        <f t="shared" si="51"/>
        <v>240</v>
      </c>
    </row>
    <row r="242" spans="1:17" x14ac:dyDescent="0.3">
      <c r="A242" s="13" t="str">
        <f ca="1">N242&amp;"-"&amp;COUNTIF($N$2:N242,N242)</f>
        <v>-240</v>
      </c>
      <c r="B242" t="str">
        <f t="shared" ca="1" si="41"/>
        <v/>
      </c>
      <c r="C242" s="1">
        <v>35412</v>
      </c>
      <c r="D242">
        <v>824.62</v>
      </c>
      <c r="E242">
        <f t="shared" si="42"/>
        <v>-2.6299999999999955</v>
      </c>
      <c r="F242" t="str">
        <f t="shared" si="43"/>
        <v/>
      </c>
      <c r="G242">
        <f t="shared" si="44"/>
        <v>-2.6299999999999955</v>
      </c>
      <c r="H242">
        <f t="shared" ca="1" si="52"/>
        <v>10.413333333333355</v>
      </c>
      <c r="I242">
        <f t="shared" ca="1" si="53"/>
        <v>11.265000000000015</v>
      </c>
      <c r="J242" s="3">
        <f t="shared" ca="1" si="45"/>
        <v>0.92439710016274668</v>
      </c>
      <c r="K242" s="5">
        <f t="shared" ca="1" si="46"/>
        <v>48.035673099100507</v>
      </c>
      <c r="L242">
        <f t="shared" ca="1" si="47"/>
        <v>1</v>
      </c>
      <c r="M242" t="str">
        <f t="shared" ca="1" si="48"/>
        <v>BUY</v>
      </c>
      <c r="N242" s="7" t="str">
        <f t="shared" ca="1" si="49"/>
        <v/>
      </c>
      <c r="O242">
        <f t="shared" si="50"/>
        <v>824.62</v>
      </c>
      <c r="Q242">
        <f t="shared" si="51"/>
        <v>241</v>
      </c>
    </row>
    <row r="243" spans="1:17" x14ac:dyDescent="0.3">
      <c r="A243" s="13" t="str">
        <f ca="1">N243&amp;"-"&amp;COUNTIF($N$2:N243,N243)</f>
        <v>-241</v>
      </c>
      <c r="B243" t="str">
        <f t="shared" ca="1" si="41"/>
        <v/>
      </c>
      <c r="C243" s="1">
        <v>35415</v>
      </c>
      <c r="D243">
        <v>847.27</v>
      </c>
      <c r="E243">
        <f t="shared" si="42"/>
        <v>22.649999999999977</v>
      </c>
      <c r="F243">
        <f t="shared" si="43"/>
        <v>22.649999999999977</v>
      </c>
      <c r="G243" t="str">
        <f t="shared" si="44"/>
        <v/>
      </c>
      <c r="H243">
        <f t="shared" ca="1" si="52"/>
        <v>13.65166666666668</v>
      </c>
      <c r="I243">
        <f t="shared" ca="1" si="53"/>
        <v>11.265000000000015</v>
      </c>
      <c r="J243" s="3">
        <f t="shared" ca="1" si="45"/>
        <v>1.2118656606006801</v>
      </c>
      <c r="K243" s="5">
        <f t="shared" ca="1" si="46"/>
        <v>54.789297658862871</v>
      </c>
      <c r="L243">
        <f t="shared" ca="1" si="47"/>
        <v>1</v>
      </c>
      <c r="M243" t="str">
        <f t="shared" ca="1" si="48"/>
        <v>BUY</v>
      </c>
      <c r="N243" s="7" t="str">
        <f t="shared" ca="1" si="49"/>
        <v/>
      </c>
      <c r="O243">
        <f t="shared" si="50"/>
        <v>847.27</v>
      </c>
      <c r="Q243">
        <f t="shared" si="51"/>
        <v>242</v>
      </c>
    </row>
    <row r="244" spans="1:17" x14ac:dyDescent="0.3">
      <c r="A244" s="13" t="str">
        <f ca="1">N244&amp;"-"&amp;COUNTIF($N$2:N244,N244)</f>
        <v>-242</v>
      </c>
      <c r="B244" t="str">
        <f t="shared" ca="1" si="41"/>
        <v/>
      </c>
      <c r="C244" s="1">
        <v>35416</v>
      </c>
      <c r="D244">
        <v>850.74</v>
      </c>
      <c r="E244">
        <f t="shared" si="42"/>
        <v>3.4700000000000273</v>
      </c>
      <c r="F244">
        <f t="shared" si="43"/>
        <v>3.4700000000000273</v>
      </c>
      <c r="G244" t="str">
        <f t="shared" si="44"/>
        <v/>
      </c>
      <c r="H244">
        <f t="shared" ca="1" si="52"/>
        <v>12.197142857142873</v>
      </c>
      <c r="I244">
        <f t="shared" ca="1" si="53"/>
        <v>9.1028571428571627</v>
      </c>
      <c r="J244" s="3">
        <f t="shared" ca="1" si="45"/>
        <v>1.3399246704331438</v>
      </c>
      <c r="K244" s="5">
        <f t="shared" ca="1" si="46"/>
        <v>57.263581488933575</v>
      </c>
      <c r="L244">
        <f t="shared" ca="1" si="47"/>
        <v>1</v>
      </c>
      <c r="M244" t="str">
        <f t="shared" ca="1" si="48"/>
        <v>BUY</v>
      </c>
      <c r="N244" s="7" t="str">
        <f t="shared" ca="1" si="49"/>
        <v/>
      </c>
      <c r="O244">
        <f t="shared" si="50"/>
        <v>850.74</v>
      </c>
      <c r="Q244">
        <f t="shared" si="51"/>
        <v>243</v>
      </c>
    </row>
    <row r="245" spans="1:17" x14ac:dyDescent="0.3">
      <c r="A245" s="13" t="str">
        <f ca="1">N245&amp;"-"&amp;COUNTIF($N$2:N245,N245)</f>
        <v>-243</v>
      </c>
      <c r="B245" t="str">
        <f t="shared" ca="1" si="41"/>
        <v/>
      </c>
      <c r="C245" s="1">
        <v>35417</v>
      </c>
      <c r="D245">
        <v>860.4</v>
      </c>
      <c r="E245">
        <f t="shared" si="42"/>
        <v>9.6599999999999682</v>
      </c>
      <c r="F245">
        <f t="shared" si="43"/>
        <v>9.6599999999999682</v>
      </c>
      <c r="G245" t="str">
        <f t="shared" si="44"/>
        <v/>
      </c>
      <c r="H245">
        <f t="shared" ca="1" si="52"/>
        <v>11.88000000000001</v>
      </c>
      <c r="I245">
        <f t="shared" ca="1" si="53"/>
        <v>10.018333333333354</v>
      </c>
      <c r="J245" s="3">
        <f t="shared" ca="1" si="45"/>
        <v>1.1858259856928948</v>
      </c>
      <c r="K245" s="5">
        <f t="shared" ca="1" si="46"/>
        <v>54.250704010959701</v>
      </c>
      <c r="L245">
        <f t="shared" ca="1" si="47"/>
        <v>1</v>
      </c>
      <c r="M245" t="str">
        <f t="shared" ca="1" si="48"/>
        <v>BUY</v>
      </c>
      <c r="N245" s="7" t="str">
        <f t="shared" ca="1" si="49"/>
        <v/>
      </c>
      <c r="O245">
        <f t="shared" si="50"/>
        <v>860.4</v>
      </c>
      <c r="Q245">
        <f t="shared" si="51"/>
        <v>244</v>
      </c>
    </row>
    <row r="246" spans="1:17" x14ac:dyDescent="0.3">
      <c r="A246" s="13" t="str">
        <f ca="1">N246&amp;"-"&amp;COUNTIF($N$2:N246,N246)</f>
        <v>-244</v>
      </c>
      <c r="B246" t="str">
        <f t="shared" ca="1" si="41"/>
        <v/>
      </c>
      <c r="C246" s="1">
        <v>35418</v>
      </c>
      <c r="D246">
        <v>860.58</v>
      </c>
      <c r="E246">
        <f t="shared" si="42"/>
        <v>0.18000000000006366</v>
      </c>
      <c r="F246">
        <f t="shared" si="43"/>
        <v>0.18000000000006366</v>
      </c>
      <c r="G246" t="str">
        <f t="shared" si="44"/>
        <v/>
      </c>
      <c r="H246">
        <f t="shared" ca="1" si="52"/>
        <v>11.296250000000015</v>
      </c>
      <c r="I246">
        <f t="shared" ca="1" si="53"/>
        <v>10.018333333333354</v>
      </c>
      <c r="J246" s="3">
        <f t="shared" ca="1" si="45"/>
        <v>1.1275578106804185</v>
      </c>
      <c r="K246" s="5">
        <f t="shared" ca="1" si="46"/>
        <v>52.997751930407567</v>
      </c>
      <c r="L246">
        <f t="shared" ca="1" si="47"/>
        <v>1</v>
      </c>
      <c r="M246" t="str">
        <f t="shared" ca="1" si="48"/>
        <v>BUY</v>
      </c>
      <c r="N246" s="7" t="str">
        <f t="shared" ca="1" si="49"/>
        <v/>
      </c>
      <c r="O246">
        <f t="shared" si="50"/>
        <v>860.58</v>
      </c>
      <c r="Q246">
        <f t="shared" si="51"/>
        <v>245</v>
      </c>
    </row>
    <row r="247" spans="1:17" x14ac:dyDescent="0.3">
      <c r="A247" s="13" t="str">
        <f ca="1">N247&amp;"-"&amp;COUNTIF($N$2:N247,N247)</f>
        <v>-245</v>
      </c>
      <c r="B247" t="str">
        <f t="shared" ca="1" si="41"/>
        <v/>
      </c>
      <c r="C247" s="1">
        <v>35419</v>
      </c>
      <c r="D247">
        <v>884.38</v>
      </c>
      <c r="E247">
        <f t="shared" si="42"/>
        <v>23.799999999999955</v>
      </c>
      <c r="F247">
        <f t="shared" si="43"/>
        <v>23.799999999999955</v>
      </c>
      <c r="G247" t="str">
        <f t="shared" si="44"/>
        <v/>
      </c>
      <c r="H247">
        <f t="shared" ca="1" si="52"/>
        <v>12.685555555555563</v>
      </c>
      <c r="I247">
        <f t="shared" ca="1" si="53"/>
        <v>10.008000000000015</v>
      </c>
      <c r="J247" s="3">
        <f t="shared" ca="1" si="45"/>
        <v>1.2675415223376842</v>
      </c>
      <c r="K247" s="5">
        <f t="shared" ca="1" si="46"/>
        <v>55.899374271697276</v>
      </c>
      <c r="L247">
        <f t="shared" ca="1" si="47"/>
        <v>1</v>
      </c>
      <c r="M247" t="str">
        <f t="shared" ca="1" si="48"/>
        <v>BUY</v>
      </c>
      <c r="N247" s="7" t="str">
        <f t="shared" ca="1" si="49"/>
        <v/>
      </c>
      <c r="O247">
        <f t="shared" si="50"/>
        <v>884.38</v>
      </c>
      <c r="Q247">
        <f t="shared" si="51"/>
        <v>246</v>
      </c>
    </row>
    <row r="248" spans="1:17" x14ac:dyDescent="0.3">
      <c r="A248" s="13" t="str">
        <f ca="1">N248&amp;"-"&amp;COUNTIF($N$2:N248,N248)</f>
        <v>-246</v>
      </c>
      <c r="B248" t="str">
        <f t="shared" ca="1" si="41"/>
        <v/>
      </c>
      <c r="C248" s="1">
        <v>35422</v>
      </c>
      <c r="D248">
        <v>882</v>
      </c>
      <c r="E248">
        <f t="shared" si="42"/>
        <v>-2.3799999999999955</v>
      </c>
      <c r="F248" t="str">
        <f t="shared" si="43"/>
        <v/>
      </c>
      <c r="G248">
        <f t="shared" si="44"/>
        <v>-2.3799999999999955</v>
      </c>
      <c r="H248">
        <f t="shared" ca="1" si="52"/>
        <v>12.685555555555563</v>
      </c>
      <c r="I248">
        <f t="shared" ca="1" si="53"/>
        <v>8.3200000000000038</v>
      </c>
      <c r="J248" s="3">
        <f t="shared" ca="1" si="45"/>
        <v>1.5247061965811968</v>
      </c>
      <c r="K248" s="5">
        <f t="shared" ca="1" si="46"/>
        <v>60.391430838402542</v>
      </c>
      <c r="L248">
        <f t="shared" ca="1" si="47"/>
        <v>1</v>
      </c>
      <c r="M248" t="str">
        <f t="shared" ca="1" si="48"/>
        <v>BUY</v>
      </c>
      <c r="N248" s="7" t="str">
        <f t="shared" ca="1" si="49"/>
        <v/>
      </c>
      <c r="O248">
        <f t="shared" si="50"/>
        <v>882</v>
      </c>
      <c r="Q248">
        <f t="shared" si="51"/>
        <v>247</v>
      </c>
    </row>
    <row r="249" spans="1:17" x14ac:dyDescent="0.3">
      <c r="A249" s="13" t="str">
        <f ca="1">N249&amp;"-"&amp;COUNTIF($N$2:N249,N249)</f>
        <v>-247</v>
      </c>
      <c r="B249" t="str">
        <f t="shared" ca="1" si="41"/>
        <v/>
      </c>
      <c r="C249" s="1">
        <v>35423</v>
      </c>
      <c r="D249">
        <v>884.05</v>
      </c>
      <c r="E249">
        <f t="shared" si="42"/>
        <v>2.0499999999999545</v>
      </c>
      <c r="F249">
        <f t="shared" si="43"/>
        <v>2.0499999999999545</v>
      </c>
      <c r="G249" t="str">
        <f t="shared" si="44"/>
        <v/>
      </c>
      <c r="H249">
        <f t="shared" ca="1" si="52"/>
        <v>11.622000000000003</v>
      </c>
      <c r="I249">
        <f t="shared" ca="1" si="53"/>
        <v>5.0800000000000125</v>
      </c>
      <c r="J249" s="3">
        <f t="shared" ca="1" si="45"/>
        <v>2.2877952755905464</v>
      </c>
      <c r="K249" s="5">
        <f t="shared" ca="1" si="46"/>
        <v>69.584480900490917</v>
      </c>
      <c r="L249">
        <f t="shared" ca="1" si="47"/>
        <v>1</v>
      </c>
      <c r="M249" t="str">
        <f t="shared" ca="1" si="48"/>
        <v>BUY</v>
      </c>
      <c r="N249" s="7" t="str">
        <f t="shared" ca="1" si="49"/>
        <v/>
      </c>
      <c r="O249">
        <f t="shared" si="50"/>
        <v>884.05</v>
      </c>
      <c r="Q249">
        <f t="shared" si="51"/>
        <v>248</v>
      </c>
    </row>
    <row r="250" spans="1:17" x14ac:dyDescent="0.3">
      <c r="A250" s="13" t="str">
        <f ca="1">N250&amp;"-"&amp;COUNTIF($N$2:N250,N250)</f>
        <v>0-1</v>
      </c>
      <c r="B250">
        <f t="shared" ca="1" si="41"/>
        <v>0</v>
      </c>
      <c r="C250" s="1">
        <v>35425</v>
      </c>
      <c r="D250">
        <v>911.8</v>
      </c>
      <c r="E250">
        <f t="shared" si="42"/>
        <v>27.75</v>
      </c>
      <c r="F250">
        <f t="shared" si="43"/>
        <v>27.75</v>
      </c>
      <c r="G250" t="str">
        <f t="shared" si="44"/>
        <v/>
      </c>
      <c r="H250">
        <f t="shared" ca="1" si="52"/>
        <v>12.988999999999999</v>
      </c>
      <c r="I250">
        <f t="shared" ca="1" si="53"/>
        <v>5.0800000000000125</v>
      </c>
      <c r="J250" s="3">
        <f t="shared" ca="1" si="45"/>
        <v>2.5568897637795209</v>
      </c>
      <c r="K250" s="5">
        <f t="shared" ca="1" si="46"/>
        <v>71.885549836736899</v>
      </c>
      <c r="L250">
        <f t="shared" ca="1" si="47"/>
        <v>1</v>
      </c>
      <c r="M250" t="str">
        <f t="shared" ca="1" si="48"/>
        <v>SELL</v>
      </c>
      <c r="N250" s="7">
        <f t="shared" ca="1" si="49"/>
        <v>0</v>
      </c>
      <c r="O250">
        <f t="shared" si="50"/>
        <v>911.8</v>
      </c>
      <c r="Q250">
        <f t="shared" si="51"/>
        <v>249</v>
      </c>
    </row>
    <row r="251" spans="1:17" x14ac:dyDescent="0.3">
      <c r="A251" s="13" t="str">
        <f ca="1">N251&amp;"-"&amp;COUNTIF($N$2:N251,N251)</f>
        <v>-248</v>
      </c>
      <c r="B251" t="str">
        <f t="shared" ca="1" si="41"/>
        <v/>
      </c>
      <c r="C251" s="1">
        <v>35430</v>
      </c>
      <c r="D251">
        <v>899.1</v>
      </c>
      <c r="E251">
        <f t="shared" si="42"/>
        <v>-12.699999999999932</v>
      </c>
      <c r="F251" t="str">
        <f t="shared" si="43"/>
        <v/>
      </c>
      <c r="G251">
        <f t="shared" si="44"/>
        <v>-12.699999999999932</v>
      </c>
      <c r="H251">
        <f t="shared" ca="1" si="52"/>
        <v>13.769999999999994</v>
      </c>
      <c r="I251">
        <f t="shared" ca="1" si="53"/>
        <v>6.6039999999999965</v>
      </c>
      <c r="J251" s="3">
        <f t="shared" ca="1" si="45"/>
        <v>2.0850999394306484</v>
      </c>
      <c r="K251" s="5">
        <f t="shared" ca="1" si="46"/>
        <v>67.586139197015811</v>
      </c>
      <c r="L251">
        <f t="shared" ca="1" si="47"/>
        <v>1</v>
      </c>
      <c r="M251" t="str">
        <f t="shared" ca="1" si="48"/>
        <v>SELL</v>
      </c>
      <c r="N251" s="7" t="str">
        <f t="shared" ca="1" si="49"/>
        <v/>
      </c>
      <c r="O251">
        <f t="shared" si="50"/>
        <v>899.1</v>
      </c>
      <c r="Q251">
        <f t="shared" si="51"/>
        <v>250</v>
      </c>
    </row>
    <row r="252" spans="1:17" x14ac:dyDescent="0.3">
      <c r="A252" s="13" t="str">
        <f ca="1">N252&amp;"-"&amp;COUNTIF($N$2:N252,N252)</f>
        <v>-249</v>
      </c>
      <c r="B252" t="str">
        <f t="shared" ca="1" si="41"/>
        <v/>
      </c>
      <c r="C252" s="1">
        <v>35431</v>
      </c>
      <c r="D252">
        <v>939.55</v>
      </c>
      <c r="E252">
        <f t="shared" si="42"/>
        <v>40.449999999999932</v>
      </c>
      <c r="F252">
        <f t="shared" si="43"/>
        <v>40.449999999999932</v>
      </c>
      <c r="G252" t="str">
        <f t="shared" si="44"/>
        <v/>
      </c>
      <c r="H252">
        <f t="shared" ca="1" si="52"/>
        <v>18.208888888888875</v>
      </c>
      <c r="I252">
        <f t="shared" ca="1" si="53"/>
        <v>6.6039999999999965</v>
      </c>
      <c r="J252" s="3">
        <f t="shared" ca="1" si="45"/>
        <v>2.7572514974089772</v>
      </c>
      <c r="K252" s="5">
        <f t="shared" ca="1" si="46"/>
        <v>73.384800014329471</v>
      </c>
      <c r="L252">
        <f t="shared" ca="1" si="47"/>
        <v>1</v>
      </c>
      <c r="M252" t="str">
        <f t="shared" ca="1" si="48"/>
        <v>SELL</v>
      </c>
      <c r="N252" s="7" t="str">
        <f t="shared" ca="1" si="49"/>
        <v/>
      </c>
      <c r="O252">
        <f t="shared" si="50"/>
        <v>939.55</v>
      </c>
      <c r="Q252">
        <f t="shared" si="51"/>
        <v>251</v>
      </c>
    </row>
    <row r="253" spans="1:17" x14ac:dyDescent="0.3">
      <c r="A253" s="13" t="str">
        <f ca="1">N253&amp;"-"&amp;COUNTIF($N$2:N253,N253)</f>
        <v>-250</v>
      </c>
      <c r="B253" t="str">
        <f t="shared" ca="1" si="41"/>
        <v/>
      </c>
      <c r="C253" s="1">
        <v>35432</v>
      </c>
      <c r="D253">
        <v>927.05</v>
      </c>
      <c r="E253">
        <f t="shared" si="42"/>
        <v>-12.5</v>
      </c>
      <c r="F253" t="str">
        <f t="shared" si="43"/>
        <v/>
      </c>
      <c r="G253">
        <f t="shared" si="44"/>
        <v>-12.5</v>
      </c>
      <c r="H253">
        <f t="shared" ca="1" si="52"/>
        <v>18.208888888888875</v>
      </c>
      <c r="I253">
        <f t="shared" ca="1" si="53"/>
        <v>8.0059999999999949</v>
      </c>
      <c r="J253" s="3">
        <f t="shared" ca="1" si="45"/>
        <v>2.2744053071307628</v>
      </c>
      <c r="K253" s="5">
        <f t="shared" ca="1" si="46"/>
        <v>69.460103249213759</v>
      </c>
      <c r="L253">
        <f t="shared" ca="1" si="47"/>
        <v>1</v>
      </c>
      <c r="M253" t="str">
        <f t="shared" ca="1" si="48"/>
        <v>SELL</v>
      </c>
      <c r="N253" s="7" t="str">
        <f t="shared" ca="1" si="49"/>
        <v/>
      </c>
      <c r="O253">
        <f t="shared" si="50"/>
        <v>927.05</v>
      </c>
      <c r="Q253">
        <f t="shared" si="51"/>
        <v>252</v>
      </c>
    </row>
    <row r="254" spans="1:17" x14ac:dyDescent="0.3">
      <c r="A254" s="13" t="str">
        <f ca="1">N254&amp;"-"&amp;COUNTIF($N$2:N254,N254)</f>
        <v>-251</v>
      </c>
      <c r="B254" t="str">
        <f t="shared" ca="1" si="41"/>
        <v/>
      </c>
      <c r="C254" s="1">
        <v>35433</v>
      </c>
      <c r="D254">
        <v>931.65</v>
      </c>
      <c r="E254">
        <f t="shared" si="42"/>
        <v>4.6000000000000227</v>
      </c>
      <c r="F254">
        <f t="shared" si="43"/>
        <v>4.6000000000000227</v>
      </c>
      <c r="G254" t="str">
        <f t="shared" si="44"/>
        <v/>
      </c>
      <c r="H254">
        <f t="shared" ca="1" si="52"/>
        <v>14.956666666666656</v>
      </c>
      <c r="I254">
        <f t="shared" ca="1" si="53"/>
        <v>8.0059999999999949</v>
      </c>
      <c r="J254" s="3">
        <f t="shared" ca="1" si="45"/>
        <v>1.868182196685819</v>
      </c>
      <c r="K254" s="5">
        <f t="shared" ca="1" si="46"/>
        <v>65.134711415631159</v>
      </c>
      <c r="L254">
        <f t="shared" ca="1" si="47"/>
        <v>1</v>
      </c>
      <c r="M254" t="str">
        <f t="shared" ca="1" si="48"/>
        <v>SELL</v>
      </c>
      <c r="N254" s="7" t="str">
        <f t="shared" ca="1" si="49"/>
        <v/>
      </c>
      <c r="O254">
        <f t="shared" si="50"/>
        <v>931.65</v>
      </c>
      <c r="Q254">
        <f t="shared" si="51"/>
        <v>253</v>
      </c>
    </row>
    <row r="255" spans="1:17" x14ac:dyDescent="0.3">
      <c r="A255" s="13" t="str">
        <f ca="1">N255&amp;"-"&amp;COUNTIF($N$2:N255,N255)</f>
        <v>-252</v>
      </c>
      <c r="B255" t="str">
        <f t="shared" ca="1" si="41"/>
        <v/>
      </c>
      <c r="C255" s="1">
        <v>35436</v>
      </c>
      <c r="D255">
        <v>927.8</v>
      </c>
      <c r="E255">
        <f t="shared" si="42"/>
        <v>-3.8500000000000227</v>
      </c>
      <c r="F255" t="str">
        <f t="shared" si="43"/>
        <v/>
      </c>
      <c r="G255">
        <f t="shared" si="44"/>
        <v>-3.8500000000000227</v>
      </c>
      <c r="H255">
        <f t="shared" ca="1" si="52"/>
        <v>14.956666666666656</v>
      </c>
      <c r="I255">
        <f t="shared" ca="1" si="53"/>
        <v>6.8119999999999887</v>
      </c>
      <c r="J255" s="3">
        <f t="shared" ca="1" si="45"/>
        <v>2.1956351536504228</v>
      </c>
      <c r="K255" s="5">
        <f t="shared" ca="1" si="46"/>
        <v>68.707316326218134</v>
      </c>
      <c r="L255">
        <f t="shared" ca="1" si="47"/>
        <v>1</v>
      </c>
      <c r="M255" t="str">
        <f t="shared" ca="1" si="48"/>
        <v>SELL</v>
      </c>
      <c r="N255" s="7" t="str">
        <f t="shared" ca="1" si="49"/>
        <v/>
      </c>
      <c r="O255">
        <f t="shared" si="50"/>
        <v>927.8</v>
      </c>
      <c r="Q255">
        <f t="shared" si="51"/>
        <v>254</v>
      </c>
    </row>
    <row r="256" spans="1:17" x14ac:dyDescent="0.3">
      <c r="A256" s="13" t="str">
        <f ca="1">N256&amp;"-"&amp;COUNTIF($N$2:N256,N256)</f>
        <v>-253</v>
      </c>
      <c r="B256" t="str">
        <f t="shared" ca="1" si="41"/>
        <v/>
      </c>
      <c r="C256" s="1">
        <v>35437</v>
      </c>
      <c r="D256">
        <v>928.8</v>
      </c>
      <c r="E256">
        <f t="shared" si="42"/>
        <v>1</v>
      </c>
      <c r="F256">
        <f t="shared" si="43"/>
        <v>1</v>
      </c>
      <c r="G256" t="str">
        <f t="shared" si="44"/>
        <v/>
      </c>
      <c r="H256">
        <f t="shared" ca="1" si="52"/>
        <v>13.560999999999989</v>
      </c>
      <c r="I256">
        <f t="shared" ca="1" si="53"/>
        <v>7.8574999999999875</v>
      </c>
      <c r="J256" s="3">
        <f t="shared" ca="1" si="45"/>
        <v>1.7258670060451811</v>
      </c>
      <c r="K256" s="5">
        <f t="shared" ca="1" si="46"/>
        <v>63.31442444615638</v>
      </c>
      <c r="L256">
        <f t="shared" ca="1" si="47"/>
        <v>1</v>
      </c>
      <c r="M256" t="str">
        <f t="shared" ca="1" si="48"/>
        <v>SELL</v>
      </c>
      <c r="N256" s="7" t="str">
        <f t="shared" ca="1" si="49"/>
        <v/>
      </c>
      <c r="O256">
        <f t="shared" si="50"/>
        <v>928.8</v>
      </c>
      <c r="Q256">
        <f t="shared" si="51"/>
        <v>255</v>
      </c>
    </row>
    <row r="257" spans="1:17" x14ac:dyDescent="0.3">
      <c r="A257" s="13" t="str">
        <f ca="1">N257&amp;"-"&amp;COUNTIF($N$2:N257,N257)</f>
        <v>-254</v>
      </c>
      <c r="B257" t="str">
        <f t="shared" ca="1" si="41"/>
        <v/>
      </c>
      <c r="C257" s="1">
        <v>35438</v>
      </c>
      <c r="D257">
        <v>946.7</v>
      </c>
      <c r="E257">
        <f t="shared" si="42"/>
        <v>17.900000000000091</v>
      </c>
      <c r="F257">
        <f t="shared" si="43"/>
        <v>17.900000000000091</v>
      </c>
      <c r="G257" t="str">
        <f t="shared" si="44"/>
        <v/>
      </c>
      <c r="H257">
        <f t="shared" ca="1" si="52"/>
        <v>13.086000000000002</v>
      </c>
      <c r="I257">
        <f t="shared" ca="1" si="53"/>
        <v>7.8574999999999875</v>
      </c>
      <c r="J257" s="3">
        <f t="shared" ca="1" si="45"/>
        <v>1.6654152083996212</v>
      </c>
      <c r="K257" s="5">
        <f t="shared" ca="1" si="46"/>
        <v>62.482393105259433</v>
      </c>
      <c r="L257">
        <f t="shared" ca="1" si="47"/>
        <v>1</v>
      </c>
      <c r="M257" t="str">
        <f t="shared" ca="1" si="48"/>
        <v>SELL</v>
      </c>
      <c r="N257" s="7" t="str">
        <f t="shared" ca="1" si="49"/>
        <v/>
      </c>
      <c r="O257">
        <f t="shared" si="50"/>
        <v>946.7</v>
      </c>
      <c r="Q257">
        <f t="shared" si="51"/>
        <v>256</v>
      </c>
    </row>
    <row r="258" spans="1:17" x14ac:dyDescent="0.3">
      <c r="A258" s="13" t="str">
        <f ca="1">N258&amp;"-"&amp;COUNTIF($N$2:N258,N258)</f>
        <v>-255</v>
      </c>
      <c r="B258" t="str">
        <f t="shared" ca="1" si="41"/>
        <v/>
      </c>
      <c r="C258" s="1">
        <v>35439</v>
      </c>
      <c r="D258">
        <v>956.6</v>
      </c>
      <c r="E258">
        <f t="shared" si="42"/>
        <v>9.8999999999999773</v>
      </c>
      <c r="F258">
        <f t="shared" si="43"/>
        <v>9.8999999999999773</v>
      </c>
      <c r="G258" t="str">
        <f t="shared" si="44"/>
        <v/>
      </c>
      <c r="H258">
        <f t="shared" ca="1" si="52"/>
        <v>13.728999999999996</v>
      </c>
      <c r="I258">
        <f t="shared" ca="1" si="53"/>
        <v>7.8574999999999875</v>
      </c>
      <c r="J258" s="3">
        <f t="shared" ca="1" si="45"/>
        <v>1.747247852370349</v>
      </c>
      <c r="K258" s="5">
        <f t="shared" ca="1" si="46"/>
        <v>63.599935144650622</v>
      </c>
      <c r="L258">
        <f t="shared" ca="1" si="47"/>
        <v>1</v>
      </c>
      <c r="M258" t="str">
        <f t="shared" ca="1" si="48"/>
        <v>SELL</v>
      </c>
      <c r="N258" s="7" t="str">
        <f t="shared" ca="1" si="49"/>
        <v/>
      </c>
      <c r="O258">
        <f t="shared" si="50"/>
        <v>956.6</v>
      </c>
      <c r="Q258">
        <f t="shared" si="51"/>
        <v>257</v>
      </c>
    </row>
    <row r="259" spans="1:17" x14ac:dyDescent="0.3">
      <c r="A259" s="13" t="str">
        <f ca="1">N259&amp;"-"&amp;COUNTIF($N$2:N259,N259)</f>
        <v>-256</v>
      </c>
      <c r="B259" t="str">
        <f t="shared" ref="B259:B322" ca="1" si="54">N259</f>
        <v/>
      </c>
      <c r="C259" s="1">
        <v>35440</v>
      </c>
      <c r="D259">
        <v>980.35</v>
      </c>
      <c r="E259">
        <f t="shared" ref="E259:E322" si="55">IF(E258="Change", "", D259-D258)</f>
        <v>23.75</v>
      </c>
      <c r="F259">
        <f t="shared" ref="F259:F322" si="56">IF(F258="Gain","",IF(E259&gt;0,E259,""))</f>
        <v>23.75</v>
      </c>
      <c r="G259" t="str">
        <f t="shared" ref="G259:G322" si="57">IF(G258="Loss","",IF(E259&lt;0,E259,""))</f>
        <v/>
      </c>
      <c r="H259">
        <f t="shared" ca="1" si="52"/>
        <v>15.138</v>
      </c>
      <c r="I259">
        <f t="shared" ca="1" si="53"/>
        <v>7.8574999999999875</v>
      </c>
      <c r="J259" s="3">
        <f t="shared" ref="J259:J322" ca="1" si="58">IFERROR(H259/I259, "")</f>
        <v>1.9265669742284472</v>
      </c>
      <c r="K259" s="5">
        <f t="shared" ref="K259:K322" ca="1" si="59">IFERROR((IF(J259=0, 0, (100-(100/(1+J259))))), "")</f>
        <v>65.830271140005692</v>
      </c>
      <c r="L259">
        <f t="shared" ref="L259:L322" ca="1" si="60">IF(M258="Signal","",IF(M258="",IF(M259="SELL",0,IF(M259="BUY",1,"")),IF(M259="BUY",1,L258)))</f>
        <v>1</v>
      </c>
      <c r="M259" t="str">
        <f t="shared" ref="M259:M322" ca="1" si="61">IF(K259="","",IF(K259&lt;$V$4,"BUY",IF(K259&gt;$V$5,"SELL",M258)))</f>
        <v>SELL</v>
      </c>
      <c r="N259" s="7" t="str">
        <f t="shared" ref="N259:N322" ca="1" si="62">IF(L259=1, IF(M259="BUY",IF(M258="BUY","",1),IF(M259="SELL",IF(M258="SELL","",0),"")), "")</f>
        <v/>
      </c>
      <c r="O259">
        <f t="shared" ref="O259:O322" si="63">D259</f>
        <v>980.35</v>
      </c>
      <c r="Q259">
        <f t="shared" si="51"/>
        <v>258</v>
      </c>
    </row>
    <row r="260" spans="1:17" x14ac:dyDescent="0.3">
      <c r="A260" s="13" t="str">
        <f ca="1">N260&amp;"-"&amp;COUNTIF($N$2:N260,N260)</f>
        <v>-257</v>
      </c>
      <c r="B260" t="str">
        <f t="shared" ca="1" si="54"/>
        <v/>
      </c>
      <c r="C260" s="1">
        <v>35443</v>
      </c>
      <c r="D260">
        <v>980.7</v>
      </c>
      <c r="E260">
        <f t="shared" si="55"/>
        <v>0.35000000000002274</v>
      </c>
      <c r="F260">
        <f t="shared" si="56"/>
        <v>0.35000000000002274</v>
      </c>
      <c r="G260" t="str">
        <f t="shared" si="57"/>
        <v/>
      </c>
      <c r="H260">
        <f t="shared" ca="1" si="52"/>
        <v>15.154999999999996</v>
      </c>
      <c r="I260">
        <f t="shared" ca="1" si="53"/>
        <v>7.8574999999999875</v>
      </c>
      <c r="J260" s="3">
        <f t="shared" ca="1" si="58"/>
        <v>1.9287305122494458</v>
      </c>
      <c r="K260" s="5">
        <f t="shared" ca="1" si="59"/>
        <v>65.855513307984822</v>
      </c>
      <c r="L260">
        <f t="shared" ca="1" si="60"/>
        <v>1</v>
      </c>
      <c r="M260" t="str">
        <f t="shared" ca="1" si="61"/>
        <v>SELL</v>
      </c>
      <c r="N260" s="7" t="str">
        <f t="shared" ca="1" si="62"/>
        <v/>
      </c>
      <c r="O260">
        <f t="shared" si="63"/>
        <v>980.7</v>
      </c>
      <c r="Q260">
        <f t="shared" ref="Q260:Q323" si="64">Q259+1</f>
        <v>259</v>
      </c>
    </row>
    <row r="261" spans="1:17" x14ac:dyDescent="0.3">
      <c r="A261" s="13" t="str">
        <f ca="1">N261&amp;"-"&amp;COUNTIF($N$2:N261,N261)</f>
        <v>-258</v>
      </c>
      <c r="B261" t="str">
        <f t="shared" ca="1" si="54"/>
        <v/>
      </c>
      <c r="C261" s="1">
        <v>35444</v>
      </c>
      <c r="D261">
        <v>989.3</v>
      </c>
      <c r="E261">
        <f t="shared" si="55"/>
        <v>8.5999999999999091</v>
      </c>
      <c r="F261">
        <f t="shared" si="56"/>
        <v>8.5999999999999091</v>
      </c>
      <c r="G261" t="str">
        <f t="shared" si="57"/>
        <v/>
      </c>
      <c r="H261">
        <f t="shared" ca="1" si="52"/>
        <v>13.634999999999991</v>
      </c>
      <c r="I261">
        <f t="shared" ca="1" si="53"/>
        <v>7.8574999999999875</v>
      </c>
      <c r="J261" s="3">
        <f t="shared" ca="1" si="58"/>
        <v>1.7352847597836478</v>
      </c>
      <c r="K261" s="5">
        <f t="shared" ca="1" si="59"/>
        <v>63.440735140165195</v>
      </c>
      <c r="L261">
        <f t="shared" ca="1" si="60"/>
        <v>1</v>
      </c>
      <c r="M261" t="str">
        <f t="shared" ca="1" si="61"/>
        <v>SELL</v>
      </c>
      <c r="N261" s="7" t="str">
        <f t="shared" ca="1" si="62"/>
        <v/>
      </c>
      <c r="O261">
        <f t="shared" si="63"/>
        <v>989.3</v>
      </c>
      <c r="Q261">
        <f t="shared" si="64"/>
        <v>260</v>
      </c>
    </row>
    <row r="262" spans="1:17" x14ac:dyDescent="0.3">
      <c r="A262" s="13" t="str">
        <f ca="1">N262&amp;"-"&amp;COUNTIF($N$2:N262,N262)</f>
        <v>-259</v>
      </c>
      <c r="B262" t="str">
        <f t="shared" ca="1" si="54"/>
        <v/>
      </c>
      <c r="C262" s="1">
        <v>35445</v>
      </c>
      <c r="D262">
        <v>1041.8</v>
      </c>
      <c r="E262">
        <f t="shared" si="55"/>
        <v>52.5</v>
      </c>
      <c r="F262">
        <f t="shared" si="56"/>
        <v>52.5</v>
      </c>
      <c r="G262" t="str">
        <f t="shared" si="57"/>
        <v/>
      </c>
      <c r="H262">
        <f t="shared" ca="1" si="52"/>
        <v>17.168181818181811</v>
      </c>
      <c r="I262">
        <f t="shared" ca="1" si="53"/>
        <v>9.6833333333333176</v>
      </c>
      <c r="J262" s="3">
        <f t="shared" ca="1" si="58"/>
        <v>1.7729619777812571</v>
      </c>
      <c r="K262" s="5">
        <f t="shared" ca="1" si="59"/>
        <v>63.937478839860091</v>
      </c>
      <c r="L262">
        <f t="shared" ca="1" si="60"/>
        <v>1</v>
      </c>
      <c r="M262" t="str">
        <f t="shared" ca="1" si="61"/>
        <v>SELL</v>
      </c>
      <c r="N262" s="7" t="str">
        <f t="shared" ca="1" si="62"/>
        <v/>
      </c>
      <c r="O262">
        <f t="shared" si="63"/>
        <v>1041.8</v>
      </c>
      <c r="Q262">
        <f t="shared" si="64"/>
        <v>261</v>
      </c>
    </row>
    <row r="263" spans="1:17" x14ac:dyDescent="0.3">
      <c r="A263" s="13" t="str">
        <f ca="1">N263&amp;"-"&amp;COUNTIF($N$2:N263,N263)</f>
        <v>-260</v>
      </c>
      <c r="B263" t="str">
        <f t="shared" ca="1" si="54"/>
        <v/>
      </c>
      <c r="C263" s="1">
        <v>35446</v>
      </c>
      <c r="D263">
        <v>1009.4</v>
      </c>
      <c r="E263">
        <f t="shared" si="55"/>
        <v>-32.399999999999977</v>
      </c>
      <c r="F263" t="str">
        <f t="shared" si="56"/>
        <v/>
      </c>
      <c r="G263">
        <f t="shared" si="57"/>
        <v>-32.399999999999977</v>
      </c>
      <c r="H263">
        <f t="shared" ca="1" si="52"/>
        <v>18.679999999999996</v>
      </c>
      <c r="I263">
        <f t="shared" ca="1" si="53"/>
        <v>15.362499999999983</v>
      </c>
      <c r="J263" s="3">
        <f t="shared" ca="1" si="58"/>
        <v>1.2159479251423932</v>
      </c>
      <c r="K263" s="5">
        <f t="shared" ca="1" si="59"/>
        <v>54.872585738415239</v>
      </c>
      <c r="L263">
        <f t="shared" ca="1" si="60"/>
        <v>1</v>
      </c>
      <c r="M263" t="str">
        <f t="shared" ca="1" si="61"/>
        <v>SELL</v>
      </c>
      <c r="N263" s="7" t="str">
        <f t="shared" ca="1" si="62"/>
        <v/>
      </c>
      <c r="O263">
        <f t="shared" si="63"/>
        <v>1009.4</v>
      </c>
      <c r="Q263">
        <f t="shared" si="64"/>
        <v>262</v>
      </c>
    </row>
    <row r="264" spans="1:17" x14ac:dyDescent="0.3">
      <c r="A264" s="13" t="str">
        <f ca="1">N264&amp;"-"&amp;COUNTIF($N$2:N264,N264)</f>
        <v>-261</v>
      </c>
      <c r="B264" t="str">
        <f t="shared" ca="1" si="54"/>
        <v/>
      </c>
      <c r="C264" s="1">
        <v>35447</v>
      </c>
      <c r="D264">
        <v>1001.75</v>
      </c>
      <c r="E264">
        <f t="shared" si="55"/>
        <v>-7.6499999999999773</v>
      </c>
      <c r="F264" t="str">
        <f t="shared" si="56"/>
        <v/>
      </c>
      <c r="G264">
        <f t="shared" si="57"/>
        <v>-7.6499999999999773</v>
      </c>
      <c r="H264">
        <f t="shared" ca="1" si="52"/>
        <v>17.672222222222217</v>
      </c>
      <c r="I264">
        <f t="shared" ca="1" si="53"/>
        <v>13.819999999999983</v>
      </c>
      <c r="J264" s="3">
        <f t="shared" ca="1" si="58"/>
        <v>1.278742563113042</v>
      </c>
      <c r="K264" s="5">
        <f t="shared" ca="1" si="59"/>
        <v>56.116148608121954</v>
      </c>
      <c r="L264">
        <f t="shared" ca="1" si="60"/>
        <v>1</v>
      </c>
      <c r="M264" t="str">
        <f t="shared" ca="1" si="61"/>
        <v>SELL</v>
      </c>
      <c r="N264" s="7" t="str">
        <f t="shared" ca="1" si="62"/>
        <v/>
      </c>
      <c r="O264">
        <f t="shared" si="63"/>
        <v>1001.75</v>
      </c>
      <c r="Q264">
        <f t="shared" si="64"/>
        <v>263</v>
      </c>
    </row>
    <row r="265" spans="1:17" x14ac:dyDescent="0.3">
      <c r="A265" s="13" t="str">
        <f ca="1">N265&amp;"-"&amp;COUNTIF($N$2:N265,N265)</f>
        <v>-262</v>
      </c>
      <c r="B265" t="str">
        <f t="shared" ca="1" si="54"/>
        <v/>
      </c>
      <c r="C265" s="1">
        <v>35450</v>
      </c>
      <c r="D265">
        <v>977</v>
      </c>
      <c r="E265">
        <f t="shared" si="55"/>
        <v>-24.75</v>
      </c>
      <c r="F265" t="str">
        <f t="shared" si="56"/>
        <v/>
      </c>
      <c r="G265">
        <f t="shared" si="57"/>
        <v>-24.75</v>
      </c>
      <c r="H265">
        <f t="shared" ca="1" si="52"/>
        <v>17.672222222222217</v>
      </c>
      <c r="I265">
        <f t="shared" ca="1" si="53"/>
        <v>16.229999999999997</v>
      </c>
      <c r="J265" s="3">
        <f t="shared" ca="1" si="58"/>
        <v>1.0888615047579926</v>
      </c>
      <c r="K265" s="5">
        <f t="shared" ca="1" si="59"/>
        <v>52.127031987414782</v>
      </c>
      <c r="L265">
        <f t="shared" ca="1" si="60"/>
        <v>1</v>
      </c>
      <c r="M265" t="str">
        <f t="shared" ca="1" si="61"/>
        <v>SELL</v>
      </c>
      <c r="N265" s="7" t="str">
        <f t="shared" ca="1" si="62"/>
        <v/>
      </c>
      <c r="O265">
        <f t="shared" si="63"/>
        <v>977</v>
      </c>
      <c r="Q265">
        <f t="shared" si="64"/>
        <v>264</v>
      </c>
    </row>
    <row r="266" spans="1:17" x14ac:dyDescent="0.3">
      <c r="A266" s="13" t="str">
        <f ca="1">N266&amp;"-"&amp;COUNTIF($N$2:N266,N266)</f>
        <v>-263</v>
      </c>
      <c r="B266" t="str">
        <f t="shared" ca="1" si="54"/>
        <v/>
      </c>
      <c r="C266" s="1">
        <v>35451</v>
      </c>
      <c r="D266">
        <v>960.5</v>
      </c>
      <c r="E266">
        <f t="shared" si="55"/>
        <v>-16.5</v>
      </c>
      <c r="F266" t="str">
        <f t="shared" si="56"/>
        <v/>
      </c>
      <c r="G266">
        <f t="shared" si="57"/>
        <v>-16.5</v>
      </c>
      <c r="H266">
        <f t="shared" ca="1" si="52"/>
        <v>14.825000000000003</v>
      </c>
      <c r="I266">
        <f t="shared" ca="1" si="53"/>
        <v>16.274999999999995</v>
      </c>
      <c r="J266" s="3">
        <f t="shared" ca="1" si="58"/>
        <v>0.91090629800307266</v>
      </c>
      <c r="K266" s="5">
        <f t="shared" ca="1" si="59"/>
        <v>47.668810289389079</v>
      </c>
      <c r="L266">
        <f t="shared" ca="1" si="60"/>
        <v>1</v>
      </c>
      <c r="M266" t="str">
        <f t="shared" ca="1" si="61"/>
        <v>SELL</v>
      </c>
      <c r="N266" s="7" t="str">
        <f t="shared" ca="1" si="62"/>
        <v/>
      </c>
      <c r="O266">
        <f t="shared" si="63"/>
        <v>960.5</v>
      </c>
      <c r="Q266">
        <f t="shared" si="64"/>
        <v>265</v>
      </c>
    </row>
    <row r="267" spans="1:17" x14ac:dyDescent="0.3">
      <c r="A267" s="13" t="str">
        <f ca="1">N267&amp;"-"&amp;COUNTIF($N$2:N267,N267)</f>
        <v>-264</v>
      </c>
      <c r="B267" t="str">
        <f t="shared" ca="1" si="54"/>
        <v/>
      </c>
      <c r="C267" s="1">
        <v>35452</v>
      </c>
      <c r="D267">
        <v>987.1</v>
      </c>
      <c r="E267">
        <f t="shared" si="55"/>
        <v>26.600000000000023</v>
      </c>
      <c r="F267">
        <f t="shared" si="56"/>
        <v>26.600000000000023</v>
      </c>
      <c r="G267" t="str">
        <f t="shared" si="57"/>
        <v/>
      </c>
      <c r="H267">
        <f t="shared" ca="1" si="52"/>
        <v>16.13333333333334</v>
      </c>
      <c r="I267">
        <f t="shared" ca="1" si="53"/>
        <v>17.029999999999994</v>
      </c>
      <c r="J267" s="3">
        <f t="shared" ca="1" si="58"/>
        <v>0.94734781757682596</v>
      </c>
      <c r="K267" s="5">
        <f t="shared" ca="1" si="59"/>
        <v>48.648105337219839</v>
      </c>
      <c r="L267">
        <f t="shared" ca="1" si="60"/>
        <v>1</v>
      </c>
      <c r="M267" t="str">
        <f t="shared" ca="1" si="61"/>
        <v>SELL</v>
      </c>
      <c r="N267" s="7" t="str">
        <f t="shared" ca="1" si="62"/>
        <v/>
      </c>
      <c r="O267">
        <f t="shared" si="63"/>
        <v>987.1</v>
      </c>
      <c r="Q267">
        <f t="shared" si="64"/>
        <v>266</v>
      </c>
    </row>
    <row r="268" spans="1:17" x14ac:dyDescent="0.3">
      <c r="A268" s="13" t="str">
        <f ca="1">N268&amp;"-"&amp;COUNTIF($N$2:N268,N268)</f>
        <v>-265</v>
      </c>
      <c r="B268" t="str">
        <f t="shared" ca="1" si="54"/>
        <v/>
      </c>
      <c r="C268" s="1">
        <v>35454</v>
      </c>
      <c r="D268">
        <v>985.9</v>
      </c>
      <c r="E268">
        <f t="shared" si="55"/>
        <v>-1.2000000000000455</v>
      </c>
      <c r="F268" t="str">
        <f t="shared" si="56"/>
        <v/>
      </c>
      <c r="G268">
        <f t="shared" si="57"/>
        <v>-1.2000000000000455</v>
      </c>
      <c r="H268">
        <f t="shared" ca="1" si="52"/>
        <v>17.575000000000003</v>
      </c>
      <c r="I268">
        <f t="shared" ca="1" si="53"/>
        <v>14.391666666666671</v>
      </c>
      <c r="J268" s="3">
        <f t="shared" ca="1" si="58"/>
        <v>1.2211928199189344</v>
      </c>
      <c r="K268" s="5">
        <f t="shared" ca="1" si="59"/>
        <v>54.979144942648588</v>
      </c>
      <c r="L268">
        <f t="shared" ca="1" si="60"/>
        <v>1</v>
      </c>
      <c r="M268" t="str">
        <f t="shared" ca="1" si="61"/>
        <v>SELL</v>
      </c>
      <c r="N268" s="7" t="str">
        <f t="shared" ca="1" si="62"/>
        <v/>
      </c>
      <c r="O268">
        <f t="shared" si="63"/>
        <v>985.9</v>
      </c>
      <c r="Q268">
        <f t="shared" si="64"/>
        <v>267</v>
      </c>
    </row>
    <row r="269" spans="1:17" x14ac:dyDescent="0.3">
      <c r="A269" s="13" t="str">
        <f ca="1">N269&amp;"-"&amp;COUNTIF($N$2:N269,N269)</f>
        <v>-266</v>
      </c>
      <c r="B269" t="str">
        <f t="shared" ca="1" si="54"/>
        <v/>
      </c>
      <c r="C269" s="1">
        <v>35457</v>
      </c>
      <c r="D269">
        <v>1009.15</v>
      </c>
      <c r="E269">
        <f t="shared" si="55"/>
        <v>23.25</v>
      </c>
      <c r="F269">
        <f t="shared" si="56"/>
        <v>23.25</v>
      </c>
      <c r="G269" t="str">
        <f t="shared" si="57"/>
        <v/>
      </c>
      <c r="H269">
        <f t="shared" ca="1" si="52"/>
        <v>18.205555555555559</v>
      </c>
      <c r="I269">
        <f t="shared" ca="1" si="53"/>
        <v>16.5</v>
      </c>
      <c r="J269" s="3">
        <f t="shared" ca="1" si="58"/>
        <v>1.1033670033670036</v>
      </c>
      <c r="K269" s="5">
        <f t="shared" ca="1" si="59"/>
        <v>52.457179446134148</v>
      </c>
      <c r="L269">
        <f t="shared" ca="1" si="60"/>
        <v>1</v>
      </c>
      <c r="M269" t="str">
        <f t="shared" ca="1" si="61"/>
        <v>SELL</v>
      </c>
      <c r="N269" s="7" t="str">
        <f t="shared" ca="1" si="62"/>
        <v/>
      </c>
      <c r="O269">
        <f t="shared" si="63"/>
        <v>1009.15</v>
      </c>
      <c r="Q269">
        <f t="shared" si="64"/>
        <v>268</v>
      </c>
    </row>
    <row r="270" spans="1:17" x14ac:dyDescent="0.3">
      <c r="A270" s="13" t="str">
        <f ca="1">N270&amp;"-"&amp;COUNTIF($N$2:N270,N270)</f>
        <v>-267</v>
      </c>
      <c r="B270" t="str">
        <f t="shared" ca="1" si="54"/>
        <v/>
      </c>
      <c r="C270" s="1">
        <v>35458</v>
      </c>
      <c r="D270">
        <v>1021.8</v>
      </c>
      <c r="E270">
        <f t="shared" si="55"/>
        <v>12.649999999999977</v>
      </c>
      <c r="F270">
        <f t="shared" si="56"/>
        <v>12.649999999999977</v>
      </c>
      <c r="G270" t="str">
        <f t="shared" si="57"/>
        <v/>
      </c>
      <c r="H270">
        <f t="shared" ca="1" si="52"/>
        <v>19.5</v>
      </c>
      <c r="I270">
        <f t="shared" ca="1" si="53"/>
        <v>16.5</v>
      </c>
      <c r="J270" s="3">
        <f t="shared" ca="1" si="58"/>
        <v>1.1818181818181819</v>
      </c>
      <c r="K270" s="5">
        <f t="shared" ca="1" si="59"/>
        <v>54.166666666666664</v>
      </c>
      <c r="L270">
        <f t="shared" ca="1" si="60"/>
        <v>1</v>
      </c>
      <c r="M270" t="str">
        <f t="shared" ca="1" si="61"/>
        <v>SELL</v>
      </c>
      <c r="N270" s="7" t="str">
        <f t="shared" ca="1" si="62"/>
        <v/>
      </c>
      <c r="O270">
        <f t="shared" si="63"/>
        <v>1021.8</v>
      </c>
      <c r="Q270">
        <f t="shared" si="64"/>
        <v>269</v>
      </c>
    </row>
    <row r="271" spans="1:17" x14ac:dyDescent="0.3">
      <c r="A271" s="13" t="str">
        <f ca="1">N271&amp;"-"&amp;COUNTIF($N$2:N271,N271)</f>
        <v>-268</v>
      </c>
      <c r="B271" t="str">
        <f t="shared" ca="1" si="54"/>
        <v/>
      </c>
      <c r="C271" s="1">
        <v>35459</v>
      </c>
      <c r="D271">
        <v>1017.2</v>
      </c>
      <c r="E271">
        <f t="shared" si="55"/>
        <v>-4.5999999999999091</v>
      </c>
      <c r="F271" t="str">
        <f t="shared" si="56"/>
        <v/>
      </c>
      <c r="G271">
        <f t="shared" si="57"/>
        <v>-4.5999999999999091</v>
      </c>
      <c r="H271">
        <f t="shared" ca="1" si="52"/>
        <v>19.699999999999989</v>
      </c>
      <c r="I271">
        <f t="shared" ca="1" si="53"/>
        <v>14.516666666666652</v>
      </c>
      <c r="J271" s="3">
        <f t="shared" ca="1" si="58"/>
        <v>1.3570608495981638</v>
      </c>
      <c r="K271" s="5">
        <f t="shared" ca="1" si="59"/>
        <v>57.574281539210929</v>
      </c>
      <c r="L271">
        <f t="shared" ca="1" si="60"/>
        <v>1</v>
      </c>
      <c r="M271" t="str">
        <f t="shared" ca="1" si="61"/>
        <v>SELL</v>
      </c>
      <c r="N271" s="7" t="str">
        <f t="shared" ca="1" si="62"/>
        <v/>
      </c>
      <c r="O271">
        <f t="shared" si="63"/>
        <v>1017.2</v>
      </c>
      <c r="Q271">
        <f t="shared" si="64"/>
        <v>270</v>
      </c>
    </row>
    <row r="272" spans="1:17" x14ac:dyDescent="0.3">
      <c r="A272" s="13" t="str">
        <f ca="1">N272&amp;"-"&amp;COUNTIF($N$2:N272,N272)</f>
        <v>-269</v>
      </c>
      <c r="B272" t="str">
        <f t="shared" ca="1" si="54"/>
        <v/>
      </c>
      <c r="C272" s="1">
        <v>35460</v>
      </c>
      <c r="D272">
        <v>1000</v>
      </c>
      <c r="E272">
        <f t="shared" si="55"/>
        <v>-17.200000000000045</v>
      </c>
      <c r="F272" t="str">
        <f t="shared" si="56"/>
        <v/>
      </c>
      <c r="G272">
        <f t="shared" si="57"/>
        <v>-17.200000000000045</v>
      </c>
      <c r="H272">
        <f t="shared" ca="1" si="52"/>
        <v>21.099999999999991</v>
      </c>
      <c r="I272">
        <f t="shared" ca="1" si="53"/>
        <v>14.899999999999993</v>
      </c>
      <c r="J272" s="3">
        <f t="shared" ca="1" si="58"/>
        <v>1.4161073825503356</v>
      </c>
      <c r="K272" s="5">
        <f t="shared" ca="1" si="59"/>
        <v>58.611111111111114</v>
      </c>
      <c r="L272">
        <f t="shared" ca="1" si="60"/>
        <v>1</v>
      </c>
      <c r="M272" t="str">
        <f t="shared" ca="1" si="61"/>
        <v>SELL</v>
      </c>
      <c r="N272" s="7" t="str">
        <f t="shared" ca="1" si="62"/>
        <v/>
      </c>
      <c r="O272">
        <f t="shared" si="63"/>
        <v>1000</v>
      </c>
      <c r="Q272">
        <f t="shared" si="64"/>
        <v>271</v>
      </c>
    </row>
    <row r="273" spans="1:17" x14ac:dyDescent="0.3">
      <c r="A273" s="13" t="str">
        <f ca="1">N273&amp;"-"&amp;COUNTIF($N$2:N273,N273)</f>
        <v>-270</v>
      </c>
      <c r="B273" t="str">
        <f t="shared" ca="1" si="54"/>
        <v/>
      </c>
      <c r="C273" s="1">
        <v>35461</v>
      </c>
      <c r="D273">
        <v>972.65</v>
      </c>
      <c r="E273">
        <f t="shared" si="55"/>
        <v>-27.350000000000023</v>
      </c>
      <c r="F273" t="str">
        <f t="shared" si="56"/>
        <v/>
      </c>
      <c r="G273">
        <f t="shared" si="57"/>
        <v>-27.350000000000023</v>
      </c>
      <c r="H273">
        <f t="shared" ref="H273:H336" ca="1" si="65">IF(Q273&gt;$U$2,AVERAGE(OFFSET(F273,0,0,-$U$2,1)),"")</f>
        <v>20.658333333333321</v>
      </c>
      <c r="I273">
        <f t="shared" ref="I273:I336" ca="1" si="66">IF($Q273&gt;$U$2,ABS((AVERAGE(OFFSET(G273,0,0,-$U$2,1)))),"")</f>
        <v>16.456249999999997</v>
      </c>
      <c r="J273" s="3">
        <f t="shared" ca="1" si="58"/>
        <v>1.2553487783263699</v>
      </c>
      <c r="K273" s="5">
        <f t="shared" ca="1" si="59"/>
        <v>55.660959865282059</v>
      </c>
      <c r="L273">
        <f t="shared" ca="1" si="60"/>
        <v>1</v>
      </c>
      <c r="M273" t="str">
        <f t="shared" ca="1" si="61"/>
        <v>SELL</v>
      </c>
      <c r="N273" s="7" t="str">
        <f t="shared" ca="1" si="62"/>
        <v/>
      </c>
      <c r="O273">
        <f t="shared" si="63"/>
        <v>972.65</v>
      </c>
      <c r="Q273">
        <f t="shared" si="64"/>
        <v>272</v>
      </c>
    </row>
    <row r="274" spans="1:17" x14ac:dyDescent="0.3">
      <c r="A274" s="13" t="str">
        <f ca="1">N274&amp;"-"&amp;COUNTIF($N$2:N274,N274)</f>
        <v>-271</v>
      </c>
      <c r="B274" t="str">
        <f t="shared" ca="1" si="54"/>
        <v/>
      </c>
      <c r="C274" s="1">
        <v>35464</v>
      </c>
      <c r="D274">
        <v>948.2</v>
      </c>
      <c r="E274">
        <f t="shared" si="55"/>
        <v>-24.449999999999932</v>
      </c>
      <c r="F274" t="str">
        <f t="shared" si="56"/>
        <v/>
      </c>
      <c r="G274">
        <f t="shared" si="57"/>
        <v>-24.449999999999932</v>
      </c>
      <c r="H274">
        <f t="shared" ca="1" si="65"/>
        <v>24.719999999999981</v>
      </c>
      <c r="I274">
        <f t="shared" ca="1" si="66"/>
        <v>17.344444444444434</v>
      </c>
      <c r="J274" s="3">
        <f t="shared" ca="1" si="58"/>
        <v>1.4252402306213963</v>
      </c>
      <c r="K274" s="5">
        <f t="shared" ca="1" si="59"/>
        <v>58.766971313857042</v>
      </c>
      <c r="L274">
        <f t="shared" ca="1" si="60"/>
        <v>1</v>
      </c>
      <c r="M274" t="str">
        <f t="shared" ca="1" si="61"/>
        <v>SELL</v>
      </c>
      <c r="N274" s="7" t="str">
        <f t="shared" ca="1" si="62"/>
        <v/>
      </c>
      <c r="O274">
        <f t="shared" si="63"/>
        <v>948.2</v>
      </c>
      <c r="Q274">
        <f t="shared" si="64"/>
        <v>273</v>
      </c>
    </row>
    <row r="275" spans="1:17" x14ac:dyDescent="0.3">
      <c r="A275" s="13" t="str">
        <f ca="1">N275&amp;"-"&amp;COUNTIF($N$2:N275,N275)</f>
        <v>-272</v>
      </c>
      <c r="B275" t="str">
        <f t="shared" ca="1" si="54"/>
        <v/>
      </c>
      <c r="C275" s="1">
        <v>35465</v>
      </c>
      <c r="D275">
        <v>958.3</v>
      </c>
      <c r="E275">
        <f t="shared" si="55"/>
        <v>10.099999999999909</v>
      </c>
      <c r="F275">
        <f t="shared" si="56"/>
        <v>10.099999999999909</v>
      </c>
      <c r="G275" t="str">
        <f t="shared" si="57"/>
        <v/>
      </c>
      <c r="H275">
        <f t="shared" ca="1" si="65"/>
        <v>25.019999999999982</v>
      </c>
      <c r="I275">
        <f t="shared" ca="1" si="66"/>
        <v>17.344444444444434</v>
      </c>
      <c r="J275" s="3">
        <f t="shared" ca="1" si="58"/>
        <v>1.4425368353619472</v>
      </c>
      <c r="K275" s="5">
        <f t="shared" ca="1" si="59"/>
        <v>59.058959295006289</v>
      </c>
      <c r="L275">
        <f t="shared" ca="1" si="60"/>
        <v>1</v>
      </c>
      <c r="M275" t="str">
        <f t="shared" ca="1" si="61"/>
        <v>SELL</v>
      </c>
      <c r="N275" s="7" t="str">
        <f t="shared" ca="1" si="62"/>
        <v/>
      </c>
      <c r="O275">
        <f t="shared" si="63"/>
        <v>958.3</v>
      </c>
      <c r="Q275">
        <f t="shared" si="64"/>
        <v>274</v>
      </c>
    </row>
    <row r="276" spans="1:17" x14ac:dyDescent="0.3">
      <c r="A276" s="13" t="str">
        <f ca="1">N276&amp;"-"&amp;COUNTIF($N$2:N276,N276)</f>
        <v>-273</v>
      </c>
      <c r="B276" t="str">
        <f t="shared" ca="1" si="54"/>
        <v/>
      </c>
      <c r="C276" s="1">
        <v>35466</v>
      </c>
      <c r="D276">
        <v>962.5</v>
      </c>
      <c r="E276">
        <f t="shared" si="55"/>
        <v>4.2000000000000455</v>
      </c>
      <c r="F276">
        <f t="shared" si="56"/>
        <v>4.2000000000000455</v>
      </c>
      <c r="G276" t="str">
        <f t="shared" si="57"/>
        <v/>
      </c>
      <c r="H276">
        <f t="shared" ca="1" si="65"/>
        <v>15.359999999999991</v>
      </c>
      <c r="I276">
        <f t="shared" ca="1" si="66"/>
        <v>17.344444444444434</v>
      </c>
      <c r="J276" s="3">
        <f t="shared" ca="1" si="58"/>
        <v>0.88558616271620749</v>
      </c>
      <c r="K276" s="5">
        <f t="shared" ca="1" si="59"/>
        <v>46.966093633213291</v>
      </c>
      <c r="L276">
        <f t="shared" ca="1" si="60"/>
        <v>1</v>
      </c>
      <c r="M276" t="str">
        <f t="shared" ca="1" si="61"/>
        <v>SELL</v>
      </c>
      <c r="N276" s="7" t="str">
        <f t="shared" ca="1" si="62"/>
        <v/>
      </c>
      <c r="O276">
        <f t="shared" si="63"/>
        <v>962.5</v>
      </c>
      <c r="Q276">
        <f t="shared" si="64"/>
        <v>275</v>
      </c>
    </row>
    <row r="277" spans="1:17" x14ac:dyDescent="0.3">
      <c r="A277" s="13" t="str">
        <f ca="1">N277&amp;"-"&amp;COUNTIF($N$2:N277,N277)</f>
        <v>-274</v>
      </c>
      <c r="B277" t="str">
        <f t="shared" ca="1" si="54"/>
        <v/>
      </c>
      <c r="C277" s="1">
        <v>35467</v>
      </c>
      <c r="D277">
        <v>967.75</v>
      </c>
      <c r="E277">
        <f t="shared" si="55"/>
        <v>5.25</v>
      </c>
      <c r="F277">
        <f t="shared" si="56"/>
        <v>5.25</v>
      </c>
      <c r="G277" t="str">
        <f t="shared" si="57"/>
        <v/>
      </c>
      <c r="H277">
        <f t="shared" ca="1" si="65"/>
        <v>13.674999999999992</v>
      </c>
      <c r="I277">
        <f t="shared" ca="1" si="66"/>
        <v>15.462499999999991</v>
      </c>
      <c r="J277" s="3">
        <f t="shared" ca="1" si="58"/>
        <v>0.88439773645917541</v>
      </c>
      <c r="K277" s="5">
        <f t="shared" ca="1" si="59"/>
        <v>46.932646932646932</v>
      </c>
      <c r="L277">
        <f t="shared" ca="1" si="60"/>
        <v>1</v>
      </c>
      <c r="M277" t="str">
        <f t="shared" ca="1" si="61"/>
        <v>SELL</v>
      </c>
      <c r="N277" s="7" t="str">
        <f t="shared" ca="1" si="62"/>
        <v/>
      </c>
      <c r="O277">
        <f t="shared" si="63"/>
        <v>967.75</v>
      </c>
      <c r="Q277">
        <f t="shared" si="64"/>
        <v>276</v>
      </c>
    </row>
    <row r="278" spans="1:17" x14ac:dyDescent="0.3">
      <c r="A278" s="13" t="str">
        <f ca="1">N278&amp;"-"&amp;COUNTIF($N$2:N278,N278)</f>
        <v>-275</v>
      </c>
      <c r="B278" t="str">
        <f t="shared" ca="1" si="54"/>
        <v/>
      </c>
      <c r="C278" s="1">
        <v>35468</v>
      </c>
      <c r="D278">
        <v>978.8</v>
      </c>
      <c r="E278">
        <f t="shared" si="55"/>
        <v>11.049999999999955</v>
      </c>
      <c r="F278">
        <f t="shared" si="56"/>
        <v>11.049999999999955</v>
      </c>
      <c r="G278" t="str">
        <f t="shared" si="57"/>
        <v/>
      </c>
      <c r="H278">
        <f t="shared" ca="1" si="65"/>
        <v>13.299999999999986</v>
      </c>
      <c r="I278">
        <f t="shared" ca="1" si="66"/>
        <v>16.578571428571422</v>
      </c>
      <c r="J278" s="3">
        <f t="shared" ca="1" si="58"/>
        <v>0.80224041361482068</v>
      </c>
      <c r="K278" s="5">
        <f t="shared" ca="1" si="59"/>
        <v>44.513507052354754</v>
      </c>
      <c r="L278">
        <f t="shared" ca="1" si="60"/>
        <v>1</v>
      </c>
      <c r="M278" t="str">
        <f t="shared" ca="1" si="61"/>
        <v>SELL</v>
      </c>
      <c r="N278" s="7" t="str">
        <f t="shared" ca="1" si="62"/>
        <v/>
      </c>
      <c r="O278">
        <f t="shared" si="63"/>
        <v>978.8</v>
      </c>
      <c r="Q278">
        <f t="shared" si="64"/>
        <v>277</v>
      </c>
    </row>
    <row r="279" spans="1:17" x14ac:dyDescent="0.3">
      <c r="A279" s="13" t="str">
        <f ca="1">N279&amp;"-"&amp;COUNTIF($N$2:N279,N279)</f>
        <v>-276</v>
      </c>
      <c r="B279" t="str">
        <f t="shared" ca="1" si="54"/>
        <v/>
      </c>
      <c r="C279" s="1">
        <v>35471</v>
      </c>
      <c r="D279">
        <v>981.45</v>
      </c>
      <c r="E279">
        <f t="shared" si="55"/>
        <v>2.6500000000000909</v>
      </c>
      <c r="F279">
        <f t="shared" si="56"/>
        <v>2.6500000000000909</v>
      </c>
      <c r="G279" t="str">
        <f t="shared" si="57"/>
        <v/>
      </c>
      <c r="H279">
        <f t="shared" ca="1" si="65"/>
        <v>11.96875</v>
      </c>
      <c r="I279">
        <f t="shared" ca="1" si="66"/>
        <v>15.21666666666666</v>
      </c>
      <c r="J279" s="3">
        <f t="shared" ca="1" si="58"/>
        <v>0.78655531215772212</v>
      </c>
      <c r="K279" s="5">
        <f t="shared" ca="1" si="59"/>
        <v>44.026362173346634</v>
      </c>
      <c r="L279">
        <f t="shared" ca="1" si="60"/>
        <v>1</v>
      </c>
      <c r="M279" t="str">
        <f t="shared" ca="1" si="61"/>
        <v>SELL</v>
      </c>
      <c r="N279" s="7" t="str">
        <f t="shared" ca="1" si="62"/>
        <v/>
      </c>
      <c r="O279">
        <f t="shared" si="63"/>
        <v>981.45</v>
      </c>
      <c r="Q279">
        <f t="shared" si="64"/>
        <v>278</v>
      </c>
    </row>
    <row r="280" spans="1:17" x14ac:dyDescent="0.3">
      <c r="A280" s="13" t="str">
        <f ca="1">N280&amp;"-"&amp;COUNTIF($N$2:N280,N280)</f>
        <v>-277</v>
      </c>
      <c r="B280" t="str">
        <f t="shared" ca="1" si="54"/>
        <v/>
      </c>
      <c r="C280" s="1">
        <v>35472</v>
      </c>
      <c r="D280">
        <v>992.75</v>
      </c>
      <c r="E280">
        <f t="shared" si="55"/>
        <v>11.299999999999955</v>
      </c>
      <c r="F280">
        <f t="shared" si="56"/>
        <v>11.299999999999955</v>
      </c>
      <c r="G280" t="str">
        <f t="shared" si="57"/>
        <v/>
      </c>
      <c r="H280">
        <f t="shared" ca="1" si="65"/>
        <v>11.894444444444439</v>
      </c>
      <c r="I280">
        <f t="shared" ca="1" si="66"/>
        <v>14.95999999999999</v>
      </c>
      <c r="J280" s="3">
        <f t="shared" ca="1" si="58"/>
        <v>0.79508318478906725</v>
      </c>
      <c r="K280" s="5">
        <f t="shared" ca="1" si="59"/>
        <v>44.292275228598619</v>
      </c>
      <c r="L280">
        <f t="shared" ca="1" si="60"/>
        <v>1</v>
      </c>
      <c r="M280" t="str">
        <f t="shared" ca="1" si="61"/>
        <v>SELL</v>
      </c>
      <c r="N280" s="7" t="str">
        <f t="shared" ca="1" si="62"/>
        <v/>
      </c>
      <c r="O280">
        <f t="shared" si="63"/>
        <v>992.75</v>
      </c>
      <c r="Q280">
        <f t="shared" si="64"/>
        <v>279</v>
      </c>
    </row>
    <row r="281" spans="1:17" x14ac:dyDescent="0.3">
      <c r="A281" s="13" t="str">
        <f ca="1">N281&amp;"-"&amp;COUNTIF($N$2:N281,N281)</f>
        <v>-278</v>
      </c>
      <c r="B281" t="str">
        <f t="shared" ca="1" si="54"/>
        <v/>
      </c>
      <c r="C281" s="1">
        <v>35473</v>
      </c>
      <c r="D281">
        <v>1001</v>
      </c>
      <c r="E281">
        <f t="shared" si="55"/>
        <v>8.25</v>
      </c>
      <c r="F281">
        <f t="shared" si="56"/>
        <v>8.25</v>
      </c>
      <c r="G281" t="str">
        <f t="shared" si="57"/>
        <v/>
      </c>
      <c r="H281">
        <f t="shared" ca="1" si="65"/>
        <v>9.8555555555555472</v>
      </c>
      <c r="I281">
        <f t="shared" ca="1" si="66"/>
        <v>14.95999999999999</v>
      </c>
      <c r="J281" s="3">
        <f t="shared" ca="1" si="58"/>
        <v>0.65879382055852631</v>
      </c>
      <c r="K281" s="5">
        <f t="shared" ca="1" si="59"/>
        <v>39.715232381122945</v>
      </c>
      <c r="L281">
        <f t="shared" ca="1" si="60"/>
        <v>1</v>
      </c>
      <c r="M281" t="str">
        <f t="shared" ca="1" si="61"/>
        <v>SELL</v>
      </c>
      <c r="N281" s="7" t="str">
        <f t="shared" ca="1" si="62"/>
        <v/>
      </c>
      <c r="O281">
        <f t="shared" si="63"/>
        <v>1001</v>
      </c>
      <c r="Q281">
        <f t="shared" si="64"/>
        <v>280</v>
      </c>
    </row>
    <row r="282" spans="1:17" x14ac:dyDescent="0.3">
      <c r="A282" s="13" t="str">
        <f ca="1">N282&amp;"-"&amp;COUNTIF($N$2:N282,N282)</f>
        <v>-279</v>
      </c>
      <c r="B282" t="str">
        <f t="shared" ca="1" si="54"/>
        <v/>
      </c>
      <c r="C282" s="1">
        <v>35474</v>
      </c>
      <c r="D282">
        <v>1002.15</v>
      </c>
      <c r="E282">
        <f t="shared" si="55"/>
        <v>1.1499999999999773</v>
      </c>
      <c r="F282">
        <f t="shared" si="56"/>
        <v>1.1499999999999773</v>
      </c>
      <c r="G282" t="str">
        <f t="shared" si="57"/>
        <v/>
      </c>
      <c r="H282">
        <f t="shared" ca="1" si="65"/>
        <v>8.9849999999999905</v>
      </c>
      <c r="I282">
        <f t="shared" ca="1" si="66"/>
        <v>18.399999999999977</v>
      </c>
      <c r="J282" s="3">
        <f t="shared" ca="1" si="58"/>
        <v>0.48831521739130446</v>
      </c>
      <c r="K282" s="5">
        <f t="shared" ca="1" si="59"/>
        <v>32.809932444769046</v>
      </c>
      <c r="L282">
        <f t="shared" ca="1" si="60"/>
        <v>1</v>
      </c>
      <c r="M282" t="str">
        <f t="shared" ca="1" si="61"/>
        <v>SELL</v>
      </c>
      <c r="N282" s="7" t="str">
        <f t="shared" ca="1" si="62"/>
        <v/>
      </c>
      <c r="O282">
        <f t="shared" si="63"/>
        <v>1002.15</v>
      </c>
      <c r="Q282">
        <f t="shared" si="64"/>
        <v>281</v>
      </c>
    </row>
    <row r="283" spans="1:17" x14ac:dyDescent="0.3">
      <c r="A283" s="13" t="str">
        <f ca="1">N283&amp;"-"&amp;COUNTIF($N$2:N283,N283)</f>
        <v>1-2</v>
      </c>
      <c r="B283">
        <f t="shared" ca="1" si="54"/>
        <v>1</v>
      </c>
      <c r="C283" s="1">
        <v>35475</v>
      </c>
      <c r="D283">
        <v>1009.45</v>
      </c>
      <c r="E283">
        <f t="shared" si="55"/>
        <v>7.3000000000000682</v>
      </c>
      <c r="F283">
        <f t="shared" si="56"/>
        <v>7.3000000000000682</v>
      </c>
      <c r="G283" t="str">
        <f t="shared" si="57"/>
        <v/>
      </c>
      <c r="H283">
        <f t="shared" ca="1" si="65"/>
        <v>7.3899999999999979</v>
      </c>
      <c r="I283">
        <f t="shared" ca="1" si="66"/>
        <v>18.399999999999977</v>
      </c>
      <c r="J283" s="3">
        <f t="shared" ca="1" si="58"/>
        <v>0.40163043478260907</v>
      </c>
      <c r="K283" s="5">
        <f t="shared" ca="1" si="59"/>
        <v>28.654517254749919</v>
      </c>
      <c r="L283">
        <f t="shared" ca="1" si="60"/>
        <v>1</v>
      </c>
      <c r="M283" t="str">
        <f t="shared" ca="1" si="61"/>
        <v>BUY</v>
      </c>
      <c r="N283" s="7">
        <f t="shared" ca="1" si="62"/>
        <v>1</v>
      </c>
      <c r="O283">
        <f t="shared" si="63"/>
        <v>1009.45</v>
      </c>
      <c r="Q283">
        <f t="shared" si="64"/>
        <v>282</v>
      </c>
    </row>
    <row r="284" spans="1:17" x14ac:dyDescent="0.3">
      <c r="A284" s="13" t="str">
        <f ca="1">N284&amp;"-"&amp;COUNTIF($N$2:N284,N284)</f>
        <v>-280</v>
      </c>
      <c r="B284" t="str">
        <f t="shared" ca="1" si="54"/>
        <v/>
      </c>
      <c r="C284" s="1">
        <v>35478</v>
      </c>
      <c r="D284">
        <v>1020.1</v>
      </c>
      <c r="E284">
        <f t="shared" si="55"/>
        <v>10.649999999999977</v>
      </c>
      <c r="F284">
        <f t="shared" si="56"/>
        <v>10.649999999999977</v>
      </c>
      <c r="G284" t="str">
        <f t="shared" si="57"/>
        <v/>
      </c>
      <c r="H284">
        <f t="shared" ca="1" si="65"/>
        <v>7.1899999999999977</v>
      </c>
      <c r="I284">
        <f t="shared" ca="1" si="66"/>
        <v>18.399999999999977</v>
      </c>
      <c r="J284" s="3">
        <f t="shared" ca="1" si="58"/>
        <v>0.39076086956521777</v>
      </c>
      <c r="K284" s="5">
        <f t="shared" ca="1" si="59"/>
        <v>28.096912856584623</v>
      </c>
      <c r="L284">
        <f t="shared" ca="1" si="60"/>
        <v>1</v>
      </c>
      <c r="M284" t="str">
        <f t="shared" ca="1" si="61"/>
        <v>BUY</v>
      </c>
      <c r="N284" s="7" t="str">
        <f t="shared" ca="1" si="62"/>
        <v/>
      </c>
      <c r="O284">
        <f t="shared" si="63"/>
        <v>1020.1</v>
      </c>
      <c r="Q284">
        <f t="shared" si="64"/>
        <v>283</v>
      </c>
    </row>
    <row r="285" spans="1:17" x14ac:dyDescent="0.3">
      <c r="A285" s="13" t="str">
        <f ca="1">N285&amp;"-"&amp;COUNTIF($N$2:N285,N285)</f>
        <v>-281</v>
      </c>
      <c r="B285" t="str">
        <f t="shared" ca="1" si="54"/>
        <v/>
      </c>
      <c r="C285" s="1">
        <v>35479</v>
      </c>
      <c r="D285">
        <v>1000.75</v>
      </c>
      <c r="E285">
        <f t="shared" si="55"/>
        <v>-19.350000000000023</v>
      </c>
      <c r="F285" t="str">
        <f t="shared" si="56"/>
        <v/>
      </c>
      <c r="G285">
        <f t="shared" si="57"/>
        <v>-19.350000000000023</v>
      </c>
      <c r="H285">
        <f t="shared" ca="1" si="65"/>
        <v>7.1899999999999977</v>
      </c>
      <c r="I285">
        <f t="shared" ca="1" si="66"/>
        <v>22.087500000000006</v>
      </c>
      <c r="J285" s="3">
        <f t="shared" ca="1" si="58"/>
        <v>0.3255234861346914</v>
      </c>
      <c r="K285" s="5">
        <f t="shared" ca="1" si="59"/>
        <v>24.558107761933215</v>
      </c>
      <c r="L285">
        <f t="shared" ca="1" si="60"/>
        <v>1</v>
      </c>
      <c r="M285" t="str">
        <f t="shared" ca="1" si="61"/>
        <v>BUY</v>
      </c>
      <c r="N285" s="7" t="str">
        <f t="shared" ca="1" si="62"/>
        <v/>
      </c>
      <c r="O285">
        <f t="shared" si="63"/>
        <v>1000.75</v>
      </c>
      <c r="Q285">
        <f t="shared" si="64"/>
        <v>284</v>
      </c>
    </row>
    <row r="286" spans="1:17" x14ac:dyDescent="0.3">
      <c r="A286" s="13" t="str">
        <f ca="1">N286&amp;"-"&amp;COUNTIF($N$2:N286,N286)</f>
        <v>-282</v>
      </c>
      <c r="B286" t="str">
        <f t="shared" ca="1" si="54"/>
        <v/>
      </c>
      <c r="C286" s="1">
        <v>35480</v>
      </c>
      <c r="D286">
        <v>1011.85</v>
      </c>
      <c r="E286">
        <f t="shared" si="55"/>
        <v>11.100000000000023</v>
      </c>
      <c r="F286">
        <f t="shared" si="56"/>
        <v>11.100000000000023</v>
      </c>
      <c r="G286" t="str">
        <f t="shared" si="57"/>
        <v/>
      </c>
      <c r="H286">
        <f t="shared" ca="1" si="65"/>
        <v>7.5454545454545459</v>
      </c>
      <c r="I286">
        <f t="shared" ca="1" si="66"/>
        <v>23.716666666666658</v>
      </c>
      <c r="J286" s="3">
        <f t="shared" ca="1" si="58"/>
        <v>0.31814987542324169</v>
      </c>
      <c r="K286" s="5">
        <f t="shared" ca="1" si="59"/>
        <v>24.136092667086714</v>
      </c>
      <c r="L286">
        <f t="shared" ca="1" si="60"/>
        <v>1</v>
      </c>
      <c r="M286" t="str">
        <f t="shared" ca="1" si="61"/>
        <v>BUY</v>
      </c>
      <c r="N286" s="7" t="str">
        <f t="shared" ca="1" si="62"/>
        <v/>
      </c>
      <c r="O286">
        <f t="shared" si="63"/>
        <v>1011.85</v>
      </c>
      <c r="Q286">
        <f t="shared" si="64"/>
        <v>285</v>
      </c>
    </row>
    <row r="287" spans="1:17" x14ac:dyDescent="0.3">
      <c r="A287" s="13" t="str">
        <f ca="1">N287&amp;"-"&amp;COUNTIF($N$2:N287,N287)</f>
        <v>-283</v>
      </c>
      <c r="B287" t="str">
        <f t="shared" ca="1" si="54"/>
        <v/>
      </c>
      <c r="C287" s="1">
        <v>35481</v>
      </c>
      <c r="D287">
        <v>1003.1</v>
      </c>
      <c r="E287">
        <f t="shared" si="55"/>
        <v>-8.75</v>
      </c>
      <c r="F287" t="str">
        <f t="shared" si="56"/>
        <v/>
      </c>
      <c r="G287">
        <f t="shared" si="57"/>
        <v>-8.75</v>
      </c>
      <c r="H287">
        <f t="shared" ca="1" si="65"/>
        <v>7.5454545454545459</v>
      </c>
      <c r="I287">
        <f t="shared" ca="1" si="66"/>
        <v>17.516666666666652</v>
      </c>
      <c r="J287" s="3">
        <f t="shared" ca="1" si="58"/>
        <v>0.43075858489750063</v>
      </c>
      <c r="K287" s="5">
        <f t="shared" ca="1" si="59"/>
        <v>30.107006831509608</v>
      </c>
      <c r="L287">
        <f t="shared" ca="1" si="60"/>
        <v>1</v>
      </c>
      <c r="M287" t="str">
        <f t="shared" ca="1" si="61"/>
        <v>BUY</v>
      </c>
      <c r="N287" s="7" t="str">
        <f t="shared" ca="1" si="62"/>
        <v/>
      </c>
      <c r="O287">
        <f t="shared" si="63"/>
        <v>1003.1</v>
      </c>
      <c r="Q287">
        <f t="shared" si="64"/>
        <v>286</v>
      </c>
    </row>
    <row r="288" spans="1:17" x14ac:dyDescent="0.3">
      <c r="A288" s="13" t="str">
        <f ca="1">N288&amp;"-"&amp;COUNTIF($N$2:N288,N288)</f>
        <v>-284</v>
      </c>
      <c r="B288" t="str">
        <f t="shared" ca="1" si="54"/>
        <v/>
      </c>
      <c r="C288" s="1">
        <v>35482</v>
      </c>
      <c r="D288">
        <v>991.55</v>
      </c>
      <c r="E288">
        <f t="shared" si="55"/>
        <v>-11.550000000000068</v>
      </c>
      <c r="F288" t="str">
        <f t="shared" si="56"/>
        <v/>
      </c>
      <c r="G288">
        <f t="shared" si="57"/>
        <v>-11.550000000000068</v>
      </c>
      <c r="H288">
        <f t="shared" ca="1" si="65"/>
        <v>7.5454545454545459</v>
      </c>
      <c r="I288">
        <f t="shared" ca="1" si="66"/>
        <v>13.216666666666697</v>
      </c>
      <c r="J288" s="3">
        <f t="shared" ca="1" si="58"/>
        <v>0.57090450533073356</v>
      </c>
      <c r="K288" s="5">
        <f t="shared" ca="1" si="59"/>
        <v>36.342406772239606</v>
      </c>
      <c r="L288">
        <f t="shared" ca="1" si="60"/>
        <v>1</v>
      </c>
      <c r="M288" t="str">
        <f t="shared" ca="1" si="61"/>
        <v>BUY</v>
      </c>
      <c r="N288" s="7" t="str">
        <f t="shared" ca="1" si="62"/>
        <v/>
      </c>
      <c r="O288">
        <f t="shared" si="63"/>
        <v>991.55</v>
      </c>
      <c r="Q288">
        <f t="shared" si="64"/>
        <v>287</v>
      </c>
    </row>
    <row r="289" spans="1:17" x14ac:dyDescent="0.3">
      <c r="A289" s="13" t="str">
        <f ca="1">N289&amp;"-"&amp;COUNTIF($N$2:N289,N289)</f>
        <v>-285</v>
      </c>
      <c r="B289" t="str">
        <f t="shared" ca="1" si="54"/>
        <v/>
      </c>
      <c r="C289" s="1">
        <v>35485</v>
      </c>
      <c r="D289">
        <v>964.75</v>
      </c>
      <c r="E289">
        <f t="shared" si="55"/>
        <v>-26.799999999999955</v>
      </c>
      <c r="F289" t="str">
        <f t="shared" si="56"/>
        <v/>
      </c>
      <c r="G289">
        <f t="shared" si="57"/>
        <v>-26.799999999999955</v>
      </c>
      <c r="H289">
        <f t="shared" ca="1" si="65"/>
        <v>7.2900000000000089</v>
      </c>
      <c r="I289">
        <f t="shared" ca="1" si="66"/>
        <v>16.612500000000011</v>
      </c>
      <c r="J289" s="3">
        <f t="shared" ca="1" si="58"/>
        <v>0.43882618510158039</v>
      </c>
      <c r="K289" s="5">
        <f t="shared" ca="1" si="59"/>
        <v>30.498901788515866</v>
      </c>
      <c r="L289">
        <f t="shared" ca="1" si="60"/>
        <v>1</v>
      </c>
      <c r="M289" t="str">
        <f t="shared" ca="1" si="61"/>
        <v>BUY</v>
      </c>
      <c r="N289" s="7" t="str">
        <f t="shared" ca="1" si="62"/>
        <v/>
      </c>
      <c r="O289">
        <f t="shared" si="63"/>
        <v>964.75</v>
      </c>
      <c r="Q289">
        <f t="shared" si="64"/>
        <v>288</v>
      </c>
    </row>
    <row r="290" spans="1:17" x14ac:dyDescent="0.3">
      <c r="A290" s="13" t="str">
        <f ca="1">N290&amp;"-"&amp;COUNTIF($N$2:N290,N290)</f>
        <v>-286</v>
      </c>
      <c r="B290" t="str">
        <f t="shared" ca="1" si="54"/>
        <v/>
      </c>
      <c r="C290" s="1">
        <v>35486</v>
      </c>
      <c r="D290">
        <v>966.1</v>
      </c>
      <c r="E290">
        <f t="shared" si="55"/>
        <v>1.3500000000000227</v>
      </c>
      <c r="F290">
        <f t="shared" si="56"/>
        <v>1.3500000000000227</v>
      </c>
      <c r="G290" t="str">
        <f t="shared" si="57"/>
        <v/>
      </c>
      <c r="H290">
        <f t="shared" ca="1" si="65"/>
        <v>7.005000000000007</v>
      </c>
      <c r="I290">
        <f t="shared" ca="1" si="66"/>
        <v>16.612500000000011</v>
      </c>
      <c r="J290" s="3">
        <f t="shared" ca="1" si="58"/>
        <v>0.42167042889390532</v>
      </c>
      <c r="K290" s="5">
        <f t="shared" ca="1" si="59"/>
        <v>29.660209590346142</v>
      </c>
      <c r="L290">
        <f t="shared" ca="1" si="60"/>
        <v>1</v>
      </c>
      <c r="M290" t="str">
        <f t="shared" ca="1" si="61"/>
        <v>BUY</v>
      </c>
      <c r="N290" s="7" t="str">
        <f t="shared" ca="1" si="62"/>
        <v/>
      </c>
      <c r="O290">
        <f t="shared" si="63"/>
        <v>966.1</v>
      </c>
      <c r="Q290">
        <f t="shared" si="64"/>
        <v>289</v>
      </c>
    </row>
    <row r="291" spans="1:17" x14ac:dyDescent="0.3">
      <c r="A291" s="13" t="str">
        <f ca="1">N291&amp;"-"&amp;COUNTIF($N$2:N291,N291)</f>
        <v>-287</v>
      </c>
      <c r="B291" t="str">
        <f t="shared" ca="1" si="54"/>
        <v/>
      </c>
      <c r="C291" s="1">
        <v>35487</v>
      </c>
      <c r="D291">
        <v>968.85</v>
      </c>
      <c r="E291">
        <f t="shared" si="55"/>
        <v>2.75</v>
      </c>
      <c r="F291">
        <f t="shared" si="56"/>
        <v>2.75</v>
      </c>
      <c r="G291" t="str">
        <f t="shared" si="57"/>
        <v/>
      </c>
      <c r="H291">
        <f t="shared" ca="1" si="65"/>
        <v>6.755000000000007</v>
      </c>
      <c r="I291">
        <f t="shared" ca="1" si="66"/>
        <v>16.612500000000011</v>
      </c>
      <c r="J291" s="3">
        <f t="shared" ca="1" si="58"/>
        <v>0.4066215199398045</v>
      </c>
      <c r="K291" s="5">
        <f t="shared" ca="1" si="59"/>
        <v>28.907670910452552</v>
      </c>
      <c r="L291">
        <f t="shared" ca="1" si="60"/>
        <v>1</v>
      </c>
      <c r="M291" t="str">
        <f t="shared" ca="1" si="61"/>
        <v>BUY</v>
      </c>
      <c r="N291" s="7" t="str">
        <f t="shared" ca="1" si="62"/>
        <v/>
      </c>
      <c r="O291">
        <f t="shared" si="63"/>
        <v>968.85</v>
      </c>
      <c r="Q291">
        <f t="shared" si="64"/>
        <v>290</v>
      </c>
    </row>
    <row r="292" spans="1:17" x14ac:dyDescent="0.3">
      <c r="A292" s="13" t="str">
        <f ca="1">N292&amp;"-"&amp;COUNTIF($N$2:N292,N292)</f>
        <v>-288</v>
      </c>
      <c r="B292" t="str">
        <f t="shared" ca="1" si="54"/>
        <v/>
      </c>
      <c r="C292" s="1">
        <v>35488</v>
      </c>
      <c r="D292">
        <v>992.75</v>
      </c>
      <c r="E292">
        <f t="shared" si="55"/>
        <v>23.899999999999977</v>
      </c>
      <c r="F292">
        <f t="shared" si="56"/>
        <v>23.899999999999977</v>
      </c>
      <c r="G292" t="str">
        <f t="shared" si="57"/>
        <v/>
      </c>
      <c r="H292">
        <f t="shared" ca="1" si="65"/>
        <v>8.0400000000000098</v>
      </c>
      <c r="I292">
        <f t="shared" ca="1" si="66"/>
        <v>16.612500000000011</v>
      </c>
      <c r="J292" s="3">
        <f t="shared" ca="1" si="58"/>
        <v>0.48397291196388287</v>
      </c>
      <c r="K292" s="5">
        <f t="shared" ca="1" si="59"/>
        <v>32.613325220565883</v>
      </c>
      <c r="L292">
        <f t="shared" ca="1" si="60"/>
        <v>1</v>
      </c>
      <c r="M292" t="str">
        <f t="shared" ca="1" si="61"/>
        <v>BUY</v>
      </c>
      <c r="N292" s="7" t="str">
        <f t="shared" ca="1" si="62"/>
        <v/>
      </c>
      <c r="O292">
        <f t="shared" si="63"/>
        <v>992.75</v>
      </c>
      <c r="Q292">
        <f t="shared" si="64"/>
        <v>291</v>
      </c>
    </row>
    <row r="293" spans="1:17" x14ac:dyDescent="0.3">
      <c r="A293" s="13" t="str">
        <f ca="1">N293&amp;"-"&amp;COUNTIF($N$2:N293,N293)</f>
        <v>-289</v>
      </c>
      <c r="B293" t="str">
        <f t="shared" ca="1" si="54"/>
        <v/>
      </c>
      <c r="C293" s="1">
        <v>35489</v>
      </c>
      <c r="D293">
        <v>998.65</v>
      </c>
      <c r="E293">
        <f t="shared" si="55"/>
        <v>5.8999999999999773</v>
      </c>
      <c r="F293">
        <f t="shared" si="56"/>
        <v>5.8999999999999773</v>
      </c>
      <c r="G293" t="str">
        <f t="shared" si="57"/>
        <v/>
      </c>
      <c r="H293">
        <f t="shared" ca="1" si="65"/>
        <v>8.3649999999999984</v>
      </c>
      <c r="I293">
        <f t="shared" ca="1" si="66"/>
        <v>16.612500000000011</v>
      </c>
      <c r="J293" s="3">
        <f t="shared" ca="1" si="58"/>
        <v>0.50353649360421326</v>
      </c>
      <c r="K293" s="5">
        <f t="shared" ca="1" si="59"/>
        <v>33.490141127014297</v>
      </c>
      <c r="L293">
        <f t="shared" ca="1" si="60"/>
        <v>1</v>
      </c>
      <c r="M293" t="str">
        <f t="shared" ca="1" si="61"/>
        <v>BUY</v>
      </c>
      <c r="N293" s="7" t="str">
        <f t="shared" ca="1" si="62"/>
        <v/>
      </c>
      <c r="O293">
        <f t="shared" si="63"/>
        <v>998.65</v>
      </c>
      <c r="Q293">
        <f t="shared" si="64"/>
        <v>292</v>
      </c>
    </row>
    <row r="294" spans="1:17" x14ac:dyDescent="0.3">
      <c r="A294" s="13" t="str">
        <f ca="1">N294&amp;"-"&amp;COUNTIF($N$2:N294,N294)</f>
        <v>-290</v>
      </c>
      <c r="B294" t="str">
        <f t="shared" ca="1" si="54"/>
        <v/>
      </c>
      <c r="C294" s="1">
        <v>35490</v>
      </c>
      <c r="D294">
        <v>1102.95</v>
      </c>
      <c r="E294">
        <f t="shared" si="55"/>
        <v>104.30000000000007</v>
      </c>
      <c r="F294">
        <f t="shared" si="56"/>
        <v>104.30000000000007</v>
      </c>
      <c r="G294" t="str">
        <f t="shared" si="57"/>
        <v/>
      </c>
      <c r="H294">
        <f t="shared" ca="1" si="65"/>
        <v>17.66500000000001</v>
      </c>
      <c r="I294">
        <f t="shared" ca="1" si="66"/>
        <v>16.612500000000011</v>
      </c>
      <c r="J294" s="3">
        <f t="shared" ca="1" si="58"/>
        <v>1.0633559066967644</v>
      </c>
      <c r="K294" s="5">
        <f t="shared" ca="1" si="59"/>
        <v>51.535263656917799</v>
      </c>
      <c r="L294">
        <f t="shared" ca="1" si="60"/>
        <v>1</v>
      </c>
      <c r="M294" t="str">
        <f t="shared" ca="1" si="61"/>
        <v>BUY</v>
      </c>
      <c r="N294" s="7" t="str">
        <f t="shared" ca="1" si="62"/>
        <v/>
      </c>
      <c r="O294">
        <f t="shared" si="63"/>
        <v>1102.95</v>
      </c>
      <c r="Q294">
        <f t="shared" si="64"/>
        <v>293</v>
      </c>
    </row>
    <row r="295" spans="1:17" x14ac:dyDescent="0.3">
      <c r="A295" s="13" t="str">
        <f ca="1">N295&amp;"-"&amp;COUNTIF($N$2:N295,N295)</f>
        <v>-291</v>
      </c>
      <c r="B295" t="str">
        <f t="shared" ca="1" si="54"/>
        <v/>
      </c>
      <c r="C295" s="1">
        <v>35492</v>
      </c>
      <c r="D295">
        <v>1107.7</v>
      </c>
      <c r="E295">
        <f t="shared" si="55"/>
        <v>4.75</v>
      </c>
      <c r="F295">
        <f t="shared" si="56"/>
        <v>4.75</v>
      </c>
      <c r="G295" t="str">
        <f t="shared" si="57"/>
        <v/>
      </c>
      <c r="H295">
        <f t="shared" ca="1" si="65"/>
        <v>17.315000000000008</v>
      </c>
      <c r="I295">
        <f t="shared" ca="1" si="66"/>
        <v>16.612500000000011</v>
      </c>
      <c r="J295" s="3">
        <f t="shared" ca="1" si="58"/>
        <v>1.0422874341610231</v>
      </c>
      <c r="K295" s="5">
        <f t="shared" ca="1" si="59"/>
        <v>51.035295851447934</v>
      </c>
      <c r="L295">
        <f t="shared" ca="1" si="60"/>
        <v>1</v>
      </c>
      <c r="M295" t="str">
        <f t="shared" ca="1" si="61"/>
        <v>BUY</v>
      </c>
      <c r="N295" s="7" t="str">
        <f t="shared" ca="1" si="62"/>
        <v/>
      </c>
      <c r="O295">
        <f t="shared" si="63"/>
        <v>1107.7</v>
      </c>
      <c r="Q295">
        <f t="shared" si="64"/>
        <v>294</v>
      </c>
    </row>
    <row r="296" spans="1:17" x14ac:dyDescent="0.3">
      <c r="A296" s="13" t="str">
        <f ca="1">N296&amp;"-"&amp;COUNTIF($N$2:N296,N296)</f>
        <v>-292</v>
      </c>
      <c r="B296" t="str">
        <f t="shared" ca="1" si="54"/>
        <v/>
      </c>
      <c r="C296" s="1">
        <v>35493</v>
      </c>
      <c r="D296">
        <v>1117.3</v>
      </c>
      <c r="E296">
        <f t="shared" si="55"/>
        <v>9.5999999999999091</v>
      </c>
      <c r="F296">
        <f t="shared" si="56"/>
        <v>9.5999999999999091</v>
      </c>
      <c r="G296" t="str">
        <f t="shared" si="57"/>
        <v/>
      </c>
      <c r="H296">
        <f t="shared" ca="1" si="65"/>
        <v>18.160000000000004</v>
      </c>
      <c r="I296">
        <f t="shared" ca="1" si="66"/>
        <v>16.612500000000011</v>
      </c>
      <c r="J296" s="3">
        <f t="shared" ca="1" si="58"/>
        <v>1.0931527464258837</v>
      </c>
      <c r="K296" s="5">
        <f t="shared" ca="1" si="59"/>
        <v>52.225177942339485</v>
      </c>
      <c r="L296">
        <f t="shared" ca="1" si="60"/>
        <v>1</v>
      </c>
      <c r="M296" t="str">
        <f t="shared" ca="1" si="61"/>
        <v>BUY</v>
      </c>
      <c r="N296" s="7" t="str">
        <f t="shared" ca="1" si="62"/>
        <v/>
      </c>
      <c r="O296">
        <f t="shared" si="63"/>
        <v>1117.3</v>
      </c>
      <c r="Q296">
        <f t="shared" si="64"/>
        <v>295</v>
      </c>
    </row>
    <row r="297" spans="1:17" x14ac:dyDescent="0.3">
      <c r="A297" s="13" t="str">
        <f ca="1">N297&amp;"-"&amp;COUNTIF($N$2:N297,N297)</f>
        <v>-293</v>
      </c>
      <c r="B297" t="str">
        <f t="shared" ca="1" si="54"/>
        <v/>
      </c>
      <c r="C297" s="1">
        <v>35494</v>
      </c>
      <c r="D297">
        <v>1132.9000000000001</v>
      </c>
      <c r="E297">
        <f t="shared" si="55"/>
        <v>15.600000000000136</v>
      </c>
      <c r="F297">
        <f t="shared" si="56"/>
        <v>15.600000000000136</v>
      </c>
      <c r="G297" t="str">
        <f t="shared" si="57"/>
        <v/>
      </c>
      <c r="H297">
        <f t="shared" ca="1" si="65"/>
        <v>18.990000000000009</v>
      </c>
      <c r="I297">
        <f t="shared" ca="1" si="66"/>
        <v>16.612500000000011</v>
      </c>
      <c r="J297" s="3">
        <f t="shared" ca="1" si="58"/>
        <v>1.1431151241534987</v>
      </c>
      <c r="K297" s="5">
        <f t="shared" ca="1" si="59"/>
        <v>53.338950916368233</v>
      </c>
      <c r="L297">
        <f t="shared" ca="1" si="60"/>
        <v>1</v>
      </c>
      <c r="M297" t="str">
        <f t="shared" ca="1" si="61"/>
        <v>BUY</v>
      </c>
      <c r="N297" s="7" t="str">
        <f t="shared" ca="1" si="62"/>
        <v/>
      </c>
      <c r="O297">
        <f t="shared" si="63"/>
        <v>1132.9000000000001</v>
      </c>
      <c r="Q297">
        <f t="shared" si="64"/>
        <v>296</v>
      </c>
    </row>
    <row r="298" spans="1:17" x14ac:dyDescent="0.3">
      <c r="A298" s="13" t="str">
        <f ca="1">N298&amp;"-"&amp;COUNTIF($N$2:N298,N298)</f>
        <v>-294</v>
      </c>
      <c r="B298" t="str">
        <f t="shared" ca="1" si="54"/>
        <v/>
      </c>
      <c r="C298" s="1">
        <v>35495</v>
      </c>
      <c r="D298">
        <v>1127.25</v>
      </c>
      <c r="E298">
        <f t="shared" si="55"/>
        <v>-5.6500000000000909</v>
      </c>
      <c r="F298" t="str">
        <f t="shared" si="56"/>
        <v/>
      </c>
      <c r="G298">
        <f t="shared" si="57"/>
        <v>-5.6500000000000909</v>
      </c>
      <c r="H298">
        <f t="shared" ca="1" si="65"/>
        <v>19.916666666666679</v>
      </c>
      <c r="I298">
        <f t="shared" ca="1" si="66"/>
        <v>14.420000000000027</v>
      </c>
      <c r="J298" s="3">
        <f t="shared" ca="1" si="58"/>
        <v>1.3811835413777145</v>
      </c>
      <c r="K298" s="5">
        <f t="shared" ca="1" si="59"/>
        <v>58.004077274051028</v>
      </c>
      <c r="L298">
        <f t="shared" ca="1" si="60"/>
        <v>1</v>
      </c>
      <c r="M298" t="str">
        <f t="shared" ca="1" si="61"/>
        <v>BUY</v>
      </c>
      <c r="N298" s="7" t="str">
        <f t="shared" ca="1" si="62"/>
        <v/>
      </c>
      <c r="O298">
        <f t="shared" si="63"/>
        <v>1127.25</v>
      </c>
      <c r="Q298">
        <f t="shared" si="64"/>
        <v>297</v>
      </c>
    </row>
    <row r="299" spans="1:17" x14ac:dyDescent="0.3">
      <c r="A299" s="13" t="str">
        <f ca="1">N299&amp;"-"&amp;COUNTIF($N$2:N299,N299)</f>
        <v>-295</v>
      </c>
      <c r="B299" t="str">
        <f t="shared" ca="1" si="54"/>
        <v/>
      </c>
      <c r="C299" s="1">
        <v>35499</v>
      </c>
      <c r="D299">
        <v>1078.7</v>
      </c>
      <c r="E299">
        <f t="shared" si="55"/>
        <v>-48.549999999999955</v>
      </c>
      <c r="F299" t="str">
        <f t="shared" si="56"/>
        <v/>
      </c>
      <c r="G299">
        <f t="shared" si="57"/>
        <v>-48.549999999999955</v>
      </c>
      <c r="H299">
        <f t="shared" ca="1" si="65"/>
        <v>19.916666666666679</v>
      </c>
      <c r="I299">
        <f t="shared" ca="1" si="66"/>
        <v>20.260000000000012</v>
      </c>
      <c r="J299" s="3">
        <f t="shared" ca="1" si="58"/>
        <v>0.98305363606449492</v>
      </c>
      <c r="K299" s="5">
        <f t="shared" ca="1" si="59"/>
        <v>49.57272048452667</v>
      </c>
      <c r="L299">
        <f t="shared" ca="1" si="60"/>
        <v>1</v>
      </c>
      <c r="M299" t="str">
        <f t="shared" ca="1" si="61"/>
        <v>BUY</v>
      </c>
      <c r="N299" s="7" t="str">
        <f t="shared" ca="1" si="62"/>
        <v/>
      </c>
      <c r="O299">
        <f t="shared" si="63"/>
        <v>1078.7</v>
      </c>
      <c r="Q299">
        <f t="shared" si="64"/>
        <v>298</v>
      </c>
    </row>
    <row r="300" spans="1:17" x14ac:dyDescent="0.3">
      <c r="A300" s="13" t="str">
        <f ca="1">N300&amp;"-"&amp;COUNTIF($N$2:N300,N300)</f>
        <v>-296</v>
      </c>
      <c r="B300" t="str">
        <f t="shared" ca="1" si="54"/>
        <v/>
      </c>
      <c r="C300" s="1">
        <v>35500</v>
      </c>
      <c r="D300">
        <v>1052</v>
      </c>
      <c r="E300">
        <f t="shared" si="55"/>
        <v>-26.700000000000045</v>
      </c>
      <c r="F300" t="str">
        <f t="shared" si="56"/>
        <v/>
      </c>
      <c r="G300">
        <f t="shared" si="57"/>
        <v>-26.700000000000045</v>
      </c>
      <c r="H300">
        <f t="shared" ca="1" si="65"/>
        <v>21.018750000000011</v>
      </c>
      <c r="I300">
        <f t="shared" ca="1" si="66"/>
        <v>21.333333333333353</v>
      </c>
      <c r="J300" s="3">
        <f t="shared" ca="1" si="58"/>
        <v>0.98525390624999964</v>
      </c>
      <c r="K300" s="5">
        <f t="shared" ca="1" si="59"/>
        <v>49.628609375768598</v>
      </c>
      <c r="L300">
        <f t="shared" ca="1" si="60"/>
        <v>1</v>
      </c>
      <c r="M300" t="str">
        <f t="shared" ca="1" si="61"/>
        <v>BUY</v>
      </c>
      <c r="N300" s="7" t="str">
        <f t="shared" ca="1" si="62"/>
        <v/>
      </c>
      <c r="O300">
        <f t="shared" si="63"/>
        <v>1052</v>
      </c>
      <c r="Q300">
        <f t="shared" si="64"/>
        <v>299</v>
      </c>
    </row>
    <row r="301" spans="1:17" x14ac:dyDescent="0.3">
      <c r="A301" s="13" t="str">
        <f ca="1">N301&amp;"-"&amp;COUNTIF($N$2:N301,N301)</f>
        <v>-297</v>
      </c>
      <c r="B301" t="str">
        <f t="shared" ca="1" si="54"/>
        <v/>
      </c>
      <c r="C301" s="1">
        <v>35501</v>
      </c>
      <c r="D301">
        <v>1074.2</v>
      </c>
      <c r="E301">
        <f t="shared" si="55"/>
        <v>22.200000000000045</v>
      </c>
      <c r="F301">
        <f t="shared" si="56"/>
        <v>22.200000000000045</v>
      </c>
      <c r="G301" t="str">
        <f t="shared" si="57"/>
        <v/>
      </c>
      <c r="H301">
        <f t="shared" ca="1" si="65"/>
        <v>21.150000000000016</v>
      </c>
      <c r="I301">
        <f t="shared" ca="1" si="66"/>
        <v>23.850000000000023</v>
      </c>
      <c r="J301" s="3">
        <f t="shared" ca="1" si="58"/>
        <v>0.88679245283018848</v>
      </c>
      <c r="K301" s="5">
        <f t="shared" ca="1" si="59"/>
        <v>46.999999999999993</v>
      </c>
      <c r="L301">
        <f t="shared" ca="1" si="60"/>
        <v>1</v>
      </c>
      <c r="M301" t="str">
        <f t="shared" ca="1" si="61"/>
        <v>BUY</v>
      </c>
      <c r="N301" s="7" t="str">
        <f t="shared" ca="1" si="62"/>
        <v/>
      </c>
      <c r="O301">
        <f t="shared" si="63"/>
        <v>1074.2</v>
      </c>
      <c r="Q301">
        <f t="shared" si="64"/>
        <v>300</v>
      </c>
    </row>
    <row r="302" spans="1:17" x14ac:dyDescent="0.3">
      <c r="A302" s="13" t="str">
        <f ca="1">N302&amp;"-"&amp;COUNTIF($N$2:N302,N302)</f>
        <v>-298</v>
      </c>
      <c r="B302" t="str">
        <f t="shared" ca="1" si="54"/>
        <v/>
      </c>
      <c r="C302" s="1">
        <v>35502</v>
      </c>
      <c r="D302">
        <v>1066.5</v>
      </c>
      <c r="E302">
        <f t="shared" si="55"/>
        <v>-7.7000000000000455</v>
      </c>
      <c r="F302" t="str">
        <f t="shared" si="56"/>
        <v/>
      </c>
      <c r="G302">
        <f t="shared" si="57"/>
        <v>-7.7000000000000455</v>
      </c>
      <c r="H302">
        <f t="shared" ca="1" si="65"/>
        <v>21.150000000000016</v>
      </c>
      <c r="I302">
        <f t="shared" ca="1" si="66"/>
        <v>23.08000000000002</v>
      </c>
      <c r="J302" s="3">
        <f t="shared" ca="1" si="58"/>
        <v>0.91637781629116111</v>
      </c>
      <c r="K302" s="5">
        <f t="shared" ca="1" si="59"/>
        <v>47.818222925616098</v>
      </c>
      <c r="L302">
        <f t="shared" ca="1" si="60"/>
        <v>1</v>
      </c>
      <c r="M302" t="str">
        <f t="shared" ca="1" si="61"/>
        <v>BUY</v>
      </c>
      <c r="N302" s="7" t="str">
        <f t="shared" ca="1" si="62"/>
        <v/>
      </c>
      <c r="O302">
        <f t="shared" si="63"/>
        <v>1066.5</v>
      </c>
      <c r="Q302">
        <f t="shared" si="64"/>
        <v>301</v>
      </c>
    </row>
    <row r="303" spans="1:17" x14ac:dyDescent="0.3">
      <c r="A303" s="13" t="str">
        <f ca="1">N303&amp;"-"&amp;COUNTIF($N$2:N303,N303)</f>
        <v>-299</v>
      </c>
      <c r="B303" t="str">
        <f t="shared" ca="1" si="54"/>
        <v/>
      </c>
      <c r="C303" s="1">
        <v>35503</v>
      </c>
      <c r="D303">
        <v>1070.0999999999999</v>
      </c>
      <c r="E303">
        <f t="shared" si="55"/>
        <v>3.5999999999999091</v>
      </c>
      <c r="F303">
        <f t="shared" si="56"/>
        <v>3.5999999999999091</v>
      </c>
      <c r="G303" t="str">
        <f t="shared" si="57"/>
        <v/>
      </c>
      <c r="H303">
        <f t="shared" ca="1" si="65"/>
        <v>19.395000000000003</v>
      </c>
      <c r="I303">
        <f t="shared" ca="1" si="66"/>
        <v>22.150000000000034</v>
      </c>
      <c r="J303" s="3">
        <f t="shared" ca="1" si="58"/>
        <v>0.87562076749435547</v>
      </c>
      <c r="K303" s="5">
        <f t="shared" ca="1" si="59"/>
        <v>46.684318209170748</v>
      </c>
      <c r="L303">
        <f t="shared" ca="1" si="60"/>
        <v>1</v>
      </c>
      <c r="M303" t="str">
        <f t="shared" ca="1" si="61"/>
        <v>BUY</v>
      </c>
      <c r="N303" s="7" t="str">
        <f t="shared" ca="1" si="62"/>
        <v/>
      </c>
      <c r="O303">
        <f t="shared" si="63"/>
        <v>1070.0999999999999</v>
      </c>
      <c r="Q303">
        <f t="shared" si="64"/>
        <v>302</v>
      </c>
    </row>
    <row r="304" spans="1:17" x14ac:dyDescent="0.3">
      <c r="A304" s="13" t="str">
        <f ca="1">N304&amp;"-"&amp;COUNTIF($N$2:N304,N304)</f>
        <v>-300</v>
      </c>
      <c r="B304" t="str">
        <f t="shared" ca="1" si="54"/>
        <v/>
      </c>
      <c r="C304" s="1">
        <v>35506</v>
      </c>
      <c r="D304">
        <v>1072.5999999999999</v>
      </c>
      <c r="E304">
        <f t="shared" si="55"/>
        <v>2.5</v>
      </c>
      <c r="F304">
        <f t="shared" si="56"/>
        <v>2.5</v>
      </c>
      <c r="G304" t="str">
        <f t="shared" si="57"/>
        <v/>
      </c>
      <c r="H304">
        <f t="shared" ca="1" si="65"/>
        <v>19.510000000000002</v>
      </c>
      <c r="I304">
        <f t="shared" ca="1" si="66"/>
        <v>22.150000000000034</v>
      </c>
      <c r="J304" s="3">
        <f t="shared" ca="1" si="58"/>
        <v>0.8808126410835202</v>
      </c>
      <c r="K304" s="5">
        <f t="shared" ca="1" si="59"/>
        <v>46.831493038886187</v>
      </c>
      <c r="L304">
        <f t="shared" ca="1" si="60"/>
        <v>1</v>
      </c>
      <c r="M304" t="str">
        <f t="shared" ca="1" si="61"/>
        <v>BUY</v>
      </c>
      <c r="N304" s="7" t="str">
        <f t="shared" ca="1" si="62"/>
        <v/>
      </c>
      <c r="O304">
        <f t="shared" si="63"/>
        <v>1072.5999999999999</v>
      </c>
      <c r="Q304">
        <f t="shared" si="64"/>
        <v>303</v>
      </c>
    </row>
    <row r="305" spans="1:17" x14ac:dyDescent="0.3">
      <c r="A305" s="13" t="str">
        <f ca="1">N305&amp;"-"&amp;COUNTIF($N$2:N305,N305)</f>
        <v>-301</v>
      </c>
      <c r="B305" t="str">
        <f t="shared" ca="1" si="54"/>
        <v/>
      </c>
      <c r="C305" s="1">
        <v>35507</v>
      </c>
      <c r="D305">
        <v>1064.3499999999999</v>
      </c>
      <c r="E305">
        <f t="shared" si="55"/>
        <v>-8.25</v>
      </c>
      <c r="F305" t="str">
        <f t="shared" si="56"/>
        <v/>
      </c>
      <c r="G305">
        <f t="shared" si="57"/>
        <v>-8.25</v>
      </c>
      <c r="H305">
        <f t="shared" ca="1" si="65"/>
        <v>21.372222222222224</v>
      </c>
      <c r="I305">
        <f t="shared" ca="1" si="66"/>
        <v>19.370000000000026</v>
      </c>
      <c r="J305" s="3">
        <f t="shared" ca="1" si="58"/>
        <v>1.1033671771926792</v>
      </c>
      <c r="K305" s="5">
        <f t="shared" ca="1" si="59"/>
        <v>52.457183375149967</v>
      </c>
      <c r="L305">
        <f t="shared" ca="1" si="60"/>
        <v>1</v>
      </c>
      <c r="M305" t="str">
        <f t="shared" ca="1" si="61"/>
        <v>BUY</v>
      </c>
      <c r="N305" s="7" t="str">
        <f t="shared" ca="1" si="62"/>
        <v/>
      </c>
      <c r="O305">
        <f t="shared" si="63"/>
        <v>1064.3499999999999</v>
      </c>
      <c r="Q305">
        <f t="shared" si="64"/>
        <v>304</v>
      </c>
    </row>
    <row r="306" spans="1:17" x14ac:dyDescent="0.3">
      <c r="A306" s="13" t="str">
        <f ca="1">N306&amp;"-"&amp;COUNTIF($N$2:N306,N306)</f>
        <v>-302</v>
      </c>
      <c r="B306" t="str">
        <f t="shared" ca="1" si="54"/>
        <v/>
      </c>
      <c r="C306" s="1">
        <v>35508</v>
      </c>
      <c r="D306">
        <v>1052.05</v>
      </c>
      <c r="E306">
        <f t="shared" si="55"/>
        <v>-12.299999999999955</v>
      </c>
      <c r="F306" t="str">
        <f t="shared" si="56"/>
        <v/>
      </c>
      <c r="G306">
        <f t="shared" si="57"/>
        <v>-12.299999999999955</v>
      </c>
      <c r="H306">
        <f t="shared" ca="1" si="65"/>
        <v>21.056250000000006</v>
      </c>
      <c r="I306">
        <f t="shared" ca="1" si="66"/>
        <v>18.191666666666681</v>
      </c>
      <c r="J306" s="3">
        <f t="shared" ca="1" si="58"/>
        <v>1.1574667888227204</v>
      </c>
      <c r="K306" s="5">
        <f t="shared" ca="1" si="59"/>
        <v>53.649344445034224</v>
      </c>
      <c r="L306">
        <f t="shared" ca="1" si="60"/>
        <v>1</v>
      </c>
      <c r="M306" t="str">
        <f t="shared" ca="1" si="61"/>
        <v>BUY</v>
      </c>
      <c r="N306" s="7" t="str">
        <f t="shared" ca="1" si="62"/>
        <v/>
      </c>
      <c r="O306">
        <f t="shared" si="63"/>
        <v>1052.05</v>
      </c>
      <c r="Q306">
        <f t="shared" si="64"/>
        <v>305</v>
      </c>
    </row>
    <row r="307" spans="1:17" x14ac:dyDescent="0.3">
      <c r="A307" s="13" t="str">
        <f ca="1">N307&amp;"-"&amp;COUNTIF($N$2:N307,N307)</f>
        <v>-303</v>
      </c>
      <c r="B307" t="str">
        <f t="shared" ca="1" si="54"/>
        <v/>
      </c>
      <c r="C307" s="1">
        <v>35509</v>
      </c>
      <c r="D307">
        <v>1054.8</v>
      </c>
      <c r="E307">
        <f t="shared" si="55"/>
        <v>2.75</v>
      </c>
      <c r="F307">
        <f t="shared" si="56"/>
        <v>2.75</v>
      </c>
      <c r="G307" t="str">
        <f t="shared" si="57"/>
        <v/>
      </c>
      <c r="H307">
        <f t="shared" ca="1" si="65"/>
        <v>20.662500000000009</v>
      </c>
      <c r="I307">
        <f t="shared" ca="1" si="66"/>
        <v>18.191666666666681</v>
      </c>
      <c r="J307" s="3">
        <f t="shared" ca="1" si="58"/>
        <v>1.1358222629409067</v>
      </c>
      <c r="K307" s="5">
        <f t="shared" ca="1" si="59"/>
        <v>53.179624664879348</v>
      </c>
      <c r="L307">
        <f t="shared" ca="1" si="60"/>
        <v>1</v>
      </c>
      <c r="M307" t="str">
        <f t="shared" ca="1" si="61"/>
        <v>BUY</v>
      </c>
      <c r="N307" s="7" t="str">
        <f t="shared" ca="1" si="62"/>
        <v/>
      </c>
      <c r="O307">
        <f t="shared" si="63"/>
        <v>1054.8</v>
      </c>
      <c r="Q307">
        <f t="shared" si="64"/>
        <v>306</v>
      </c>
    </row>
    <row r="308" spans="1:17" x14ac:dyDescent="0.3">
      <c r="A308" s="13" t="str">
        <f ca="1">N308&amp;"-"&amp;COUNTIF($N$2:N308,N308)</f>
        <v>-304</v>
      </c>
      <c r="B308" t="str">
        <f t="shared" ca="1" si="54"/>
        <v/>
      </c>
      <c r="C308" s="1">
        <v>35510</v>
      </c>
      <c r="D308">
        <v>1061.4000000000001</v>
      </c>
      <c r="E308">
        <f t="shared" si="55"/>
        <v>6.6000000000001364</v>
      </c>
      <c r="F308">
        <f t="shared" si="56"/>
        <v>6.6000000000001364</v>
      </c>
      <c r="G308" t="str">
        <f t="shared" si="57"/>
        <v/>
      </c>
      <c r="H308">
        <f t="shared" ca="1" si="65"/>
        <v>8.4500000000000171</v>
      </c>
      <c r="I308">
        <f t="shared" ca="1" si="66"/>
        <v>18.191666666666681</v>
      </c>
      <c r="J308" s="3">
        <f t="shared" ca="1" si="58"/>
        <v>0.46449839670178711</v>
      </c>
      <c r="K308" s="5">
        <f t="shared" ca="1" si="59"/>
        <v>31.717234907726024</v>
      </c>
      <c r="L308">
        <f t="shared" ca="1" si="60"/>
        <v>1</v>
      </c>
      <c r="M308" t="str">
        <f t="shared" ca="1" si="61"/>
        <v>BUY</v>
      </c>
      <c r="N308" s="7" t="str">
        <f t="shared" ca="1" si="62"/>
        <v/>
      </c>
      <c r="O308">
        <f t="shared" si="63"/>
        <v>1061.4000000000001</v>
      </c>
      <c r="Q308">
        <f t="shared" si="64"/>
        <v>307</v>
      </c>
    </row>
    <row r="309" spans="1:17" x14ac:dyDescent="0.3">
      <c r="A309" s="13" t="str">
        <f ca="1">N309&amp;"-"&amp;COUNTIF($N$2:N309,N309)</f>
        <v>-305</v>
      </c>
      <c r="B309" t="str">
        <f t="shared" ca="1" si="54"/>
        <v/>
      </c>
      <c r="C309" s="1">
        <v>35514</v>
      </c>
      <c r="D309">
        <v>1058.3499999999999</v>
      </c>
      <c r="E309">
        <f t="shared" si="55"/>
        <v>-3.0500000000001819</v>
      </c>
      <c r="F309" t="str">
        <f t="shared" si="56"/>
        <v/>
      </c>
      <c r="G309">
        <f t="shared" si="57"/>
        <v>-3.0500000000001819</v>
      </c>
      <c r="H309">
        <f t="shared" ca="1" si="65"/>
        <v>8.9785714285714473</v>
      </c>
      <c r="I309">
        <f t="shared" ca="1" si="66"/>
        <v>16.028571428571468</v>
      </c>
      <c r="J309" s="3">
        <f t="shared" ca="1" si="58"/>
        <v>0.56016042780748643</v>
      </c>
      <c r="K309" s="5">
        <f t="shared" ca="1" si="59"/>
        <v>35.904027420736924</v>
      </c>
      <c r="L309">
        <f t="shared" ca="1" si="60"/>
        <v>1</v>
      </c>
      <c r="M309" t="str">
        <f t="shared" ca="1" si="61"/>
        <v>BUY</v>
      </c>
      <c r="N309" s="7" t="str">
        <f t="shared" ca="1" si="62"/>
        <v/>
      </c>
      <c r="O309">
        <f t="shared" si="63"/>
        <v>1058.3499999999999</v>
      </c>
      <c r="Q309">
        <f t="shared" si="64"/>
        <v>308</v>
      </c>
    </row>
    <row r="310" spans="1:17" x14ac:dyDescent="0.3">
      <c r="A310" s="13" t="str">
        <f ca="1">N310&amp;"-"&amp;COUNTIF($N$2:N310,N310)</f>
        <v>-306</v>
      </c>
      <c r="B310" t="str">
        <f t="shared" ca="1" si="54"/>
        <v/>
      </c>
      <c r="C310" s="1">
        <v>35515</v>
      </c>
      <c r="D310">
        <v>1059.2</v>
      </c>
      <c r="E310">
        <f t="shared" si="55"/>
        <v>0.85000000000013642</v>
      </c>
      <c r="F310">
        <f t="shared" si="56"/>
        <v>0.85000000000013642</v>
      </c>
      <c r="G310" t="str">
        <f t="shared" si="57"/>
        <v/>
      </c>
      <c r="H310">
        <f t="shared" ca="1" si="65"/>
        <v>7.7285714285714802</v>
      </c>
      <c r="I310">
        <f t="shared" ca="1" si="66"/>
        <v>16.028571428571468</v>
      </c>
      <c r="J310" s="3">
        <f t="shared" ca="1" si="58"/>
        <v>0.48217468805704305</v>
      </c>
      <c r="K310" s="5">
        <f t="shared" ca="1" si="59"/>
        <v>32.531569452796248</v>
      </c>
      <c r="L310">
        <f t="shared" ca="1" si="60"/>
        <v>1</v>
      </c>
      <c r="M310" t="str">
        <f t="shared" ca="1" si="61"/>
        <v>BUY</v>
      </c>
      <c r="N310" s="7" t="str">
        <f t="shared" ca="1" si="62"/>
        <v/>
      </c>
      <c r="O310">
        <f t="shared" si="63"/>
        <v>1059.2</v>
      </c>
      <c r="Q310">
        <f t="shared" si="64"/>
        <v>309</v>
      </c>
    </row>
    <row r="311" spans="1:17" x14ac:dyDescent="0.3">
      <c r="A311" s="13" t="str">
        <f ca="1">N311&amp;"-"&amp;COUNTIF($N$2:N311,N311)</f>
        <v>-307</v>
      </c>
      <c r="B311" t="str">
        <f t="shared" ca="1" si="54"/>
        <v/>
      </c>
      <c r="C311" s="1">
        <v>35516</v>
      </c>
      <c r="D311">
        <v>1057.8</v>
      </c>
      <c r="E311">
        <f t="shared" si="55"/>
        <v>-1.4000000000000909</v>
      </c>
      <c r="F311" t="str">
        <f t="shared" si="56"/>
        <v/>
      </c>
      <c r="G311">
        <f t="shared" si="57"/>
        <v>-1.4000000000000909</v>
      </c>
      <c r="H311">
        <f t="shared" ca="1" si="65"/>
        <v>6.4166666666667043</v>
      </c>
      <c r="I311">
        <f t="shared" ca="1" si="66"/>
        <v>14.200000000000045</v>
      </c>
      <c r="J311" s="3">
        <f t="shared" ca="1" si="58"/>
        <v>0.45187793427230166</v>
      </c>
      <c r="K311" s="5">
        <f t="shared" ca="1" si="59"/>
        <v>31.123686337914364</v>
      </c>
      <c r="L311">
        <f t="shared" ca="1" si="60"/>
        <v>1</v>
      </c>
      <c r="M311" t="str">
        <f t="shared" ca="1" si="61"/>
        <v>BUY</v>
      </c>
      <c r="N311" s="7" t="str">
        <f t="shared" ca="1" si="62"/>
        <v/>
      </c>
      <c r="O311">
        <f t="shared" si="63"/>
        <v>1057.8</v>
      </c>
      <c r="Q311">
        <f t="shared" si="64"/>
        <v>310</v>
      </c>
    </row>
    <row r="312" spans="1:17" x14ac:dyDescent="0.3">
      <c r="A312" s="13" t="str">
        <f ca="1">N312&amp;"-"&amp;COUNTIF($N$2:N312,N312)</f>
        <v>-308</v>
      </c>
      <c r="B312" t="str">
        <f t="shared" ca="1" si="54"/>
        <v/>
      </c>
      <c r="C312" s="1">
        <v>35520</v>
      </c>
      <c r="D312">
        <v>968.3</v>
      </c>
      <c r="E312">
        <f t="shared" si="55"/>
        <v>-89.5</v>
      </c>
      <c r="F312" t="str">
        <f t="shared" si="56"/>
        <v/>
      </c>
      <c r="G312">
        <f t="shared" si="57"/>
        <v>-89.5</v>
      </c>
      <c r="H312">
        <f t="shared" ca="1" si="65"/>
        <v>6.4166666666667043</v>
      </c>
      <c r="I312">
        <f t="shared" ca="1" si="66"/>
        <v>24.681250000000034</v>
      </c>
      <c r="J312" s="3">
        <f t="shared" ca="1" si="58"/>
        <v>0.2599814298978656</v>
      </c>
      <c r="K312" s="5">
        <f t="shared" ca="1" si="59"/>
        <v>20.633750921149669</v>
      </c>
      <c r="L312">
        <f t="shared" ca="1" si="60"/>
        <v>1</v>
      </c>
      <c r="M312" t="str">
        <f t="shared" ca="1" si="61"/>
        <v>BUY</v>
      </c>
      <c r="N312" s="7" t="str">
        <f t="shared" ca="1" si="62"/>
        <v/>
      </c>
      <c r="O312">
        <f t="shared" si="63"/>
        <v>968.3</v>
      </c>
      <c r="Q312">
        <f t="shared" si="64"/>
        <v>311</v>
      </c>
    </row>
    <row r="313" spans="1:17" x14ac:dyDescent="0.3">
      <c r="A313" s="13" t="str">
        <f ca="1">N313&amp;"-"&amp;COUNTIF($N$2:N313,N313)</f>
        <v>-309</v>
      </c>
      <c r="B313" t="str">
        <f t="shared" ca="1" si="54"/>
        <v/>
      </c>
      <c r="C313" s="1">
        <v>35521</v>
      </c>
      <c r="D313">
        <v>970.15</v>
      </c>
      <c r="E313">
        <f t="shared" si="55"/>
        <v>1.8500000000000227</v>
      </c>
      <c r="F313">
        <f t="shared" si="56"/>
        <v>1.8500000000000227</v>
      </c>
      <c r="G313" t="str">
        <f t="shared" si="57"/>
        <v/>
      </c>
      <c r="H313">
        <f t="shared" ca="1" si="65"/>
        <v>5.7642857142857498</v>
      </c>
      <c r="I313">
        <f t="shared" ca="1" si="66"/>
        <v>21.271428571428618</v>
      </c>
      <c r="J313" s="3">
        <f t="shared" ca="1" si="58"/>
        <v>0.27098723975822808</v>
      </c>
      <c r="K313" s="5">
        <f t="shared" ca="1" si="59"/>
        <v>21.321003963011947</v>
      </c>
      <c r="L313">
        <f t="shared" ca="1" si="60"/>
        <v>1</v>
      </c>
      <c r="M313" t="str">
        <f t="shared" ca="1" si="61"/>
        <v>BUY</v>
      </c>
      <c r="N313" s="7" t="str">
        <f t="shared" ca="1" si="62"/>
        <v/>
      </c>
      <c r="O313">
        <f t="shared" si="63"/>
        <v>970.15</v>
      </c>
      <c r="Q313">
        <f t="shared" si="64"/>
        <v>312</v>
      </c>
    </row>
    <row r="314" spans="1:17" x14ac:dyDescent="0.3">
      <c r="A314" s="13" t="str">
        <f ca="1">N314&amp;"-"&amp;COUNTIF($N$2:N314,N314)</f>
        <v>-310</v>
      </c>
      <c r="B314" t="str">
        <f t="shared" ca="1" si="54"/>
        <v/>
      </c>
      <c r="C314" s="1">
        <v>35522</v>
      </c>
      <c r="D314">
        <v>1002.2</v>
      </c>
      <c r="E314">
        <f t="shared" si="55"/>
        <v>32.050000000000068</v>
      </c>
      <c r="F314">
        <f t="shared" si="56"/>
        <v>32.050000000000068</v>
      </c>
      <c r="G314" t="str">
        <f t="shared" si="57"/>
        <v/>
      </c>
      <c r="H314">
        <f t="shared" ca="1" si="65"/>
        <v>9.0500000000000398</v>
      </c>
      <c r="I314">
        <f t="shared" ca="1" si="66"/>
        <v>20.366666666666713</v>
      </c>
      <c r="J314" s="3">
        <f t="shared" ca="1" si="58"/>
        <v>0.44435351882160484</v>
      </c>
      <c r="K314" s="5">
        <f t="shared" ca="1" si="59"/>
        <v>30.764872521246502</v>
      </c>
      <c r="L314">
        <f t="shared" ca="1" si="60"/>
        <v>1</v>
      </c>
      <c r="M314" t="str">
        <f t="shared" ca="1" si="61"/>
        <v>BUY</v>
      </c>
      <c r="N314" s="7" t="str">
        <f t="shared" ca="1" si="62"/>
        <v/>
      </c>
      <c r="O314">
        <f t="shared" si="63"/>
        <v>1002.2</v>
      </c>
      <c r="Q314">
        <f t="shared" si="64"/>
        <v>313</v>
      </c>
    </row>
    <row r="315" spans="1:17" x14ac:dyDescent="0.3">
      <c r="A315" s="13" t="str">
        <f ca="1">N315&amp;"-"&amp;COUNTIF($N$2:N315,N315)</f>
        <v>-311</v>
      </c>
      <c r="B315" t="str">
        <f t="shared" ca="1" si="54"/>
        <v/>
      </c>
      <c r="C315" s="1">
        <v>35523</v>
      </c>
      <c r="D315">
        <v>1010.65</v>
      </c>
      <c r="E315">
        <f t="shared" si="55"/>
        <v>8.4499999999999318</v>
      </c>
      <c r="F315">
        <f t="shared" si="56"/>
        <v>8.4499999999999318</v>
      </c>
      <c r="G315" t="str">
        <f t="shared" si="57"/>
        <v/>
      </c>
      <c r="H315">
        <f t="shared" ca="1" si="65"/>
        <v>7.3312500000000256</v>
      </c>
      <c r="I315">
        <f t="shared" ca="1" si="66"/>
        <v>20.366666666666713</v>
      </c>
      <c r="J315" s="3">
        <f t="shared" ca="1" si="58"/>
        <v>0.35996317512275</v>
      </c>
      <c r="K315" s="5">
        <f t="shared" ca="1" si="59"/>
        <v>26.468597216998901</v>
      </c>
      <c r="L315">
        <f t="shared" ca="1" si="60"/>
        <v>1</v>
      </c>
      <c r="M315" t="str">
        <f t="shared" ca="1" si="61"/>
        <v>BUY</v>
      </c>
      <c r="N315" s="7" t="str">
        <f t="shared" ca="1" si="62"/>
        <v/>
      </c>
      <c r="O315">
        <f t="shared" si="63"/>
        <v>1010.65</v>
      </c>
      <c r="Q315">
        <f t="shared" si="64"/>
        <v>314</v>
      </c>
    </row>
    <row r="316" spans="1:17" x14ac:dyDescent="0.3">
      <c r="A316" s="13" t="str">
        <f ca="1">N316&amp;"-"&amp;COUNTIF($N$2:N316,N316)</f>
        <v>-312</v>
      </c>
      <c r="B316" t="str">
        <f t="shared" ca="1" si="54"/>
        <v/>
      </c>
      <c r="C316" s="1">
        <v>35524</v>
      </c>
      <c r="D316">
        <v>1001</v>
      </c>
      <c r="E316">
        <f t="shared" si="55"/>
        <v>-9.6499999999999773</v>
      </c>
      <c r="F316" t="str">
        <f t="shared" si="56"/>
        <v/>
      </c>
      <c r="G316">
        <f t="shared" si="57"/>
        <v>-9.6499999999999773</v>
      </c>
      <c r="H316">
        <f t="shared" ca="1" si="65"/>
        <v>7.3312500000000256</v>
      </c>
      <c r="I316">
        <f t="shared" ca="1" si="66"/>
        <v>20.691666666666702</v>
      </c>
      <c r="J316" s="3">
        <f t="shared" ca="1" si="58"/>
        <v>0.35430930326218346</v>
      </c>
      <c r="K316" s="5">
        <f t="shared" ca="1" si="59"/>
        <v>26.161623671102561</v>
      </c>
      <c r="L316">
        <f t="shared" ca="1" si="60"/>
        <v>1</v>
      </c>
      <c r="M316" t="str">
        <f t="shared" ca="1" si="61"/>
        <v>BUY</v>
      </c>
      <c r="N316" s="7" t="str">
        <f t="shared" ca="1" si="62"/>
        <v/>
      </c>
      <c r="O316">
        <f t="shared" si="63"/>
        <v>1001</v>
      </c>
      <c r="Q316">
        <f t="shared" si="64"/>
        <v>315</v>
      </c>
    </row>
    <row r="317" spans="1:17" x14ac:dyDescent="0.3">
      <c r="A317" s="13" t="str">
        <f ca="1">N317&amp;"-"&amp;COUNTIF($N$2:N317,N317)</f>
        <v>-313</v>
      </c>
      <c r="B317" t="str">
        <f t="shared" ca="1" si="54"/>
        <v/>
      </c>
      <c r="C317" s="1">
        <v>35527</v>
      </c>
      <c r="D317">
        <v>990.9</v>
      </c>
      <c r="E317">
        <f t="shared" si="55"/>
        <v>-10.100000000000023</v>
      </c>
      <c r="F317" t="str">
        <f t="shared" si="56"/>
        <v/>
      </c>
      <c r="G317">
        <f t="shared" si="57"/>
        <v>-10.100000000000023</v>
      </c>
      <c r="H317">
        <f t="shared" ca="1" si="65"/>
        <v>7.8642857142857565</v>
      </c>
      <c r="I317">
        <f t="shared" ca="1" si="66"/>
        <v>19.178571428571463</v>
      </c>
      <c r="J317" s="3">
        <f t="shared" ca="1" si="58"/>
        <v>0.41005586592178916</v>
      </c>
      <c r="K317" s="5">
        <f t="shared" ca="1" si="59"/>
        <v>29.080824088748102</v>
      </c>
      <c r="L317">
        <f t="shared" ca="1" si="60"/>
        <v>1</v>
      </c>
      <c r="M317" t="str">
        <f t="shared" ca="1" si="61"/>
        <v>BUY</v>
      </c>
      <c r="N317" s="7" t="str">
        <f t="shared" ca="1" si="62"/>
        <v/>
      </c>
      <c r="O317">
        <f t="shared" si="63"/>
        <v>990.9</v>
      </c>
      <c r="Q317">
        <f t="shared" si="64"/>
        <v>316</v>
      </c>
    </row>
    <row r="318" spans="1:17" x14ac:dyDescent="0.3">
      <c r="A318" s="13" t="str">
        <f ca="1">N318&amp;"-"&amp;COUNTIF($N$2:N318,N318)</f>
        <v>-314</v>
      </c>
      <c r="B318" t="str">
        <f t="shared" ca="1" si="54"/>
        <v/>
      </c>
      <c r="C318" s="1">
        <v>35529</v>
      </c>
      <c r="D318">
        <v>1030.3</v>
      </c>
      <c r="E318">
        <f t="shared" si="55"/>
        <v>39.399999999999977</v>
      </c>
      <c r="F318">
        <f t="shared" si="56"/>
        <v>39.399999999999977</v>
      </c>
      <c r="G318" t="str">
        <f t="shared" si="57"/>
        <v/>
      </c>
      <c r="H318">
        <f t="shared" ca="1" si="65"/>
        <v>13.135714285714325</v>
      </c>
      <c r="I318">
        <f t="shared" ca="1" si="66"/>
        <v>19.178571428571463</v>
      </c>
      <c r="J318" s="3">
        <f t="shared" ca="1" si="58"/>
        <v>0.68491620111731932</v>
      </c>
      <c r="K318" s="5">
        <f t="shared" ca="1" si="59"/>
        <v>40.649867374005339</v>
      </c>
      <c r="L318">
        <f t="shared" ca="1" si="60"/>
        <v>1</v>
      </c>
      <c r="M318" t="str">
        <f t="shared" ca="1" si="61"/>
        <v>BUY</v>
      </c>
      <c r="N318" s="7" t="str">
        <f t="shared" ca="1" si="62"/>
        <v/>
      </c>
      <c r="O318">
        <f t="shared" si="63"/>
        <v>1030.3</v>
      </c>
      <c r="Q318">
        <f t="shared" si="64"/>
        <v>317</v>
      </c>
    </row>
    <row r="319" spans="1:17" x14ac:dyDescent="0.3">
      <c r="A319" s="13" t="str">
        <f ca="1">N319&amp;"-"&amp;COUNTIF($N$2:N319,N319)</f>
        <v>-315</v>
      </c>
      <c r="B319" t="str">
        <f t="shared" ca="1" si="54"/>
        <v/>
      </c>
      <c r="C319" s="1">
        <v>35530</v>
      </c>
      <c r="D319">
        <v>1008.35</v>
      </c>
      <c r="E319">
        <f t="shared" si="55"/>
        <v>-21.949999999999932</v>
      </c>
      <c r="F319" t="str">
        <f t="shared" si="56"/>
        <v/>
      </c>
      <c r="G319">
        <f t="shared" si="57"/>
        <v>-21.949999999999932</v>
      </c>
      <c r="H319">
        <f t="shared" ca="1" si="65"/>
        <v>13.135714285714325</v>
      </c>
      <c r="I319">
        <f t="shared" ca="1" si="66"/>
        <v>21.135714285714307</v>
      </c>
      <c r="J319" s="3">
        <f t="shared" ca="1" si="58"/>
        <v>0.62149374788780121</v>
      </c>
      <c r="K319" s="5">
        <f t="shared" ca="1" si="59"/>
        <v>38.32847019591501</v>
      </c>
      <c r="L319">
        <f t="shared" ca="1" si="60"/>
        <v>1</v>
      </c>
      <c r="M319" t="str">
        <f t="shared" ca="1" si="61"/>
        <v>BUY</v>
      </c>
      <c r="N319" s="7" t="str">
        <f t="shared" ca="1" si="62"/>
        <v/>
      </c>
      <c r="O319">
        <f t="shared" si="63"/>
        <v>1008.35</v>
      </c>
      <c r="Q319">
        <f t="shared" si="64"/>
        <v>318</v>
      </c>
    </row>
    <row r="320" spans="1:17" x14ac:dyDescent="0.3">
      <c r="A320" s="13" t="str">
        <f ca="1">N320&amp;"-"&amp;COUNTIF($N$2:N320,N320)</f>
        <v>-316</v>
      </c>
      <c r="B320" t="str">
        <f t="shared" ca="1" si="54"/>
        <v/>
      </c>
      <c r="C320" s="1">
        <v>35531</v>
      </c>
      <c r="D320">
        <v>1013.4</v>
      </c>
      <c r="E320">
        <f t="shared" si="55"/>
        <v>5.0499999999999545</v>
      </c>
      <c r="F320">
        <f t="shared" si="56"/>
        <v>5.0499999999999545</v>
      </c>
      <c r="G320" t="str">
        <f t="shared" si="57"/>
        <v/>
      </c>
      <c r="H320">
        <f t="shared" ca="1" si="65"/>
        <v>12.125000000000028</v>
      </c>
      <c r="I320">
        <f t="shared" ca="1" si="66"/>
        <v>22.608333333333366</v>
      </c>
      <c r="J320" s="3">
        <f t="shared" ca="1" si="58"/>
        <v>0.53630667158127576</v>
      </c>
      <c r="K320" s="5">
        <f t="shared" ca="1" si="59"/>
        <v>34.90882917466412</v>
      </c>
      <c r="L320">
        <f t="shared" ca="1" si="60"/>
        <v>1</v>
      </c>
      <c r="M320" t="str">
        <f t="shared" ca="1" si="61"/>
        <v>BUY</v>
      </c>
      <c r="N320" s="7" t="str">
        <f t="shared" ca="1" si="62"/>
        <v/>
      </c>
      <c r="O320">
        <f t="shared" si="63"/>
        <v>1013.4</v>
      </c>
      <c r="Q320">
        <f t="shared" si="64"/>
        <v>319</v>
      </c>
    </row>
    <row r="321" spans="1:17" x14ac:dyDescent="0.3">
      <c r="A321" s="13" t="str">
        <f ca="1">N321&amp;"-"&amp;COUNTIF($N$2:N321,N321)</f>
        <v>-317</v>
      </c>
      <c r="B321" t="str">
        <f t="shared" ca="1" si="54"/>
        <v/>
      </c>
      <c r="C321" s="1">
        <v>35532</v>
      </c>
      <c r="D321">
        <v>1003.25</v>
      </c>
      <c r="E321">
        <f t="shared" si="55"/>
        <v>-10.149999999999977</v>
      </c>
      <c r="F321" t="str">
        <f t="shared" si="56"/>
        <v/>
      </c>
      <c r="G321">
        <f t="shared" si="57"/>
        <v>-10.149999999999977</v>
      </c>
      <c r="H321">
        <f t="shared" ca="1" si="65"/>
        <v>13.464285714285747</v>
      </c>
      <c r="I321">
        <f t="shared" ca="1" si="66"/>
        <v>20.828571428571454</v>
      </c>
      <c r="J321" s="3">
        <f t="shared" ca="1" si="58"/>
        <v>0.6464334705075454</v>
      </c>
      <c r="K321" s="5">
        <f t="shared" ca="1" si="59"/>
        <v>39.26265361383048</v>
      </c>
      <c r="L321">
        <f t="shared" ca="1" si="60"/>
        <v>1</v>
      </c>
      <c r="M321" t="str">
        <f t="shared" ca="1" si="61"/>
        <v>BUY</v>
      </c>
      <c r="N321" s="7" t="str">
        <f t="shared" ca="1" si="62"/>
        <v/>
      </c>
      <c r="O321">
        <f t="shared" si="63"/>
        <v>1003.25</v>
      </c>
      <c r="Q321">
        <f t="shared" si="64"/>
        <v>320</v>
      </c>
    </row>
    <row r="322" spans="1:17" x14ac:dyDescent="0.3">
      <c r="A322" s="13" t="str">
        <f ca="1">N322&amp;"-"&amp;COUNTIF($N$2:N322,N322)</f>
        <v>-318</v>
      </c>
      <c r="B322" t="str">
        <f t="shared" ca="1" si="54"/>
        <v/>
      </c>
      <c r="C322" s="1">
        <v>35535</v>
      </c>
      <c r="D322">
        <v>1014.9</v>
      </c>
      <c r="E322">
        <f t="shared" si="55"/>
        <v>11.649999999999977</v>
      </c>
      <c r="F322">
        <f t="shared" si="56"/>
        <v>11.649999999999977</v>
      </c>
      <c r="G322" t="str">
        <f t="shared" si="57"/>
        <v/>
      </c>
      <c r="H322">
        <f t="shared" ca="1" si="65"/>
        <v>14.185714285714296</v>
      </c>
      <c r="I322">
        <f t="shared" ca="1" si="66"/>
        <v>20.828571428571454</v>
      </c>
      <c r="J322" s="3">
        <f t="shared" ca="1" si="58"/>
        <v>0.68106995884773625</v>
      </c>
      <c r="K322" s="5">
        <f t="shared" ca="1" si="59"/>
        <v>40.514075887392885</v>
      </c>
      <c r="L322">
        <f t="shared" ca="1" si="60"/>
        <v>1</v>
      </c>
      <c r="M322" t="str">
        <f t="shared" ca="1" si="61"/>
        <v>BUY</v>
      </c>
      <c r="N322" s="7" t="str">
        <f t="shared" ca="1" si="62"/>
        <v/>
      </c>
      <c r="O322">
        <f t="shared" si="63"/>
        <v>1014.9</v>
      </c>
      <c r="Q322">
        <f t="shared" si="64"/>
        <v>321</v>
      </c>
    </row>
    <row r="323" spans="1:17" x14ac:dyDescent="0.3">
      <c r="A323" s="13" t="str">
        <f ca="1">N323&amp;"-"&amp;COUNTIF($N$2:N323,N323)</f>
        <v>-319</v>
      </c>
      <c r="B323" t="str">
        <f t="shared" ref="B323:B386" ca="1" si="67">N323</f>
        <v/>
      </c>
      <c r="C323" s="1">
        <v>35537</v>
      </c>
      <c r="D323">
        <v>1035.2</v>
      </c>
      <c r="E323">
        <f t="shared" ref="E323:E386" si="68">IF(E322="Change", "", D323-D322)</f>
        <v>20.300000000000068</v>
      </c>
      <c r="F323">
        <f t="shared" ref="F323:F386" si="69">IF(F322="Gain","",IF(E323&gt;0,E323,""))</f>
        <v>20.300000000000068</v>
      </c>
      <c r="G323" t="str">
        <f t="shared" ref="G323:G386" si="70">IF(G322="Loss","",IF(E323&lt;0,E323,""))</f>
        <v/>
      </c>
      <c r="H323">
        <f t="shared" ca="1" si="65"/>
        <v>14.950000000000017</v>
      </c>
      <c r="I323">
        <f t="shared" ca="1" si="66"/>
        <v>23.791666666666668</v>
      </c>
      <c r="J323" s="3">
        <f t="shared" ref="J323:J386" ca="1" si="71">IFERROR(H323/I323, "")</f>
        <v>0.62837127845884477</v>
      </c>
      <c r="K323" s="5">
        <f t="shared" ref="K323:K386" ca="1" si="72">IFERROR((IF(J323=0, 0, (100-(100/(1+J323))))), "")</f>
        <v>38.588943858894417</v>
      </c>
      <c r="L323">
        <f t="shared" ref="L323:L386" ca="1" si="73">IF(M322="Signal","",IF(M322="",IF(M323="SELL",0,IF(M323="BUY",1,"")),IF(M323="BUY",1,L322)))</f>
        <v>1</v>
      </c>
      <c r="M323" t="str">
        <f t="shared" ref="M323:M386" ca="1" si="74">IF(K323="","",IF(K323&lt;$V$4,"BUY",IF(K323&gt;$V$5,"SELL",M322)))</f>
        <v>BUY</v>
      </c>
      <c r="N323" s="7" t="str">
        <f t="shared" ref="N323:N386" ca="1" si="75">IF(L323=1, IF(M323="BUY",IF(M322="BUY","",1),IF(M323="SELL",IF(M322="SELL","",0),"")), "")</f>
        <v/>
      </c>
      <c r="O323">
        <f t="shared" ref="O323:O386" si="76">D323</f>
        <v>1035.2</v>
      </c>
      <c r="Q323">
        <f t="shared" si="64"/>
        <v>322</v>
      </c>
    </row>
    <row r="324" spans="1:17" x14ac:dyDescent="0.3">
      <c r="A324" s="13" t="str">
        <f ca="1">N324&amp;"-"&amp;COUNTIF($N$2:N324,N324)</f>
        <v>-320</v>
      </c>
      <c r="B324" t="str">
        <f t="shared" ca="1" si="67"/>
        <v/>
      </c>
      <c r="C324" s="1">
        <v>35541</v>
      </c>
      <c r="D324">
        <v>1060.5999999999999</v>
      </c>
      <c r="E324">
        <f t="shared" si="68"/>
        <v>25.399999999999864</v>
      </c>
      <c r="F324">
        <f t="shared" si="69"/>
        <v>25.399999999999864</v>
      </c>
      <c r="G324" t="str">
        <f t="shared" si="70"/>
        <v/>
      </c>
      <c r="H324">
        <f t="shared" ca="1" si="65"/>
        <v>18.018749999999983</v>
      </c>
      <c r="I324">
        <f t="shared" ca="1" si="66"/>
        <v>23.791666666666668</v>
      </c>
      <c r="J324" s="3">
        <f t="shared" ca="1" si="71"/>
        <v>0.75735551663747736</v>
      </c>
      <c r="K324" s="5">
        <f t="shared" ca="1" si="72"/>
        <v>43.096317703921443</v>
      </c>
      <c r="L324">
        <f t="shared" ca="1" si="73"/>
        <v>1</v>
      </c>
      <c r="M324" t="str">
        <f t="shared" ca="1" si="74"/>
        <v>BUY</v>
      </c>
      <c r="N324" s="7" t="str">
        <f t="shared" ca="1" si="75"/>
        <v/>
      </c>
      <c r="O324">
        <f t="shared" si="76"/>
        <v>1060.5999999999999</v>
      </c>
      <c r="Q324">
        <f t="shared" ref="Q324:Q387" si="77">Q323+1</f>
        <v>323</v>
      </c>
    </row>
    <row r="325" spans="1:17" x14ac:dyDescent="0.3">
      <c r="A325" s="13" t="str">
        <f ca="1">N325&amp;"-"&amp;COUNTIF($N$2:N325,N325)</f>
        <v>-321</v>
      </c>
      <c r="B325" t="str">
        <f t="shared" ca="1" si="67"/>
        <v/>
      </c>
      <c r="C325" s="1">
        <v>35542</v>
      </c>
      <c r="D325">
        <v>1059.8</v>
      </c>
      <c r="E325">
        <f t="shared" si="68"/>
        <v>-0.79999999999995453</v>
      </c>
      <c r="F325" t="str">
        <f t="shared" si="69"/>
        <v/>
      </c>
      <c r="G325">
        <f t="shared" si="70"/>
        <v>-0.79999999999995453</v>
      </c>
      <c r="H325">
        <f t="shared" ca="1" si="65"/>
        <v>18.018749999999983</v>
      </c>
      <c r="I325">
        <f t="shared" ca="1" si="66"/>
        <v>23.691666666666645</v>
      </c>
      <c r="J325" s="3">
        <f t="shared" ca="1" si="71"/>
        <v>0.76055223355610269</v>
      </c>
      <c r="K325" s="5">
        <f t="shared" ca="1" si="72"/>
        <v>43.199640377603515</v>
      </c>
      <c r="L325">
        <f t="shared" ca="1" si="73"/>
        <v>1</v>
      </c>
      <c r="M325" t="str">
        <f t="shared" ca="1" si="74"/>
        <v>BUY</v>
      </c>
      <c r="N325" s="7" t="str">
        <f t="shared" ca="1" si="75"/>
        <v/>
      </c>
      <c r="O325">
        <f t="shared" si="76"/>
        <v>1059.8</v>
      </c>
      <c r="Q325">
        <f t="shared" si="77"/>
        <v>324</v>
      </c>
    </row>
    <row r="326" spans="1:17" x14ac:dyDescent="0.3">
      <c r="A326" s="13" t="str">
        <f ca="1">N326&amp;"-"&amp;COUNTIF($N$2:N326,N326)</f>
        <v>-322</v>
      </c>
      <c r="B326" t="str">
        <f t="shared" ca="1" si="67"/>
        <v/>
      </c>
      <c r="C326" s="1">
        <v>35543</v>
      </c>
      <c r="D326">
        <v>1071.05</v>
      </c>
      <c r="E326">
        <f t="shared" si="68"/>
        <v>11.25</v>
      </c>
      <c r="F326">
        <f t="shared" si="69"/>
        <v>11.25</v>
      </c>
      <c r="G326" t="str">
        <f t="shared" si="70"/>
        <v/>
      </c>
      <c r="H326">
        <f t="shared" ca="1" si="65"/>
        <v>17.266666666666652</v>
      </c>
      <c r="I326">
        <f t="shared" ca="1" si="66"/>
        <v>10.529999999999973</v>
      </c>
      <c r="J326" s="3">
        <f t="shared" ca="1" si="71"/>
        <v>1.6397594175371981</v>
      </c>
      <c r="K326" s="5">
        <f t="shared" ca="1" si="72"/>
        <v>62.11775992325223</v>
      </c>
      <c r="L326">
        <f t="shared" ca="1" si="73"/>
        <v>1</v>
      </c>
      <c r="M326" t="str">
        <f t="shared" ca="1" si="74"/>
        <v>BUY</v>
      </c>
      <c r="N326" s="7" t="str">
        <f t="shared" ca="1" si="75"/>
        <v/>
      </c>
      <c r="O326">
        <f t="shared" si="76"/>
        <v>1071.05</v>
      </c>
      <c r="Q326">
        <f t="shared" si="77"/>
        <v>325</v>
      </c>
    </row>
    <row r="327" spans="1:17" x14ac:dyDescent="0.3">
      <c r="A327" s="13" t="str">
        <f ca="1">N327&amp;"-"&amp;COUNTIF($N$2:N327,N327)</f>
        <v>-323</v>
      </c>
      <c r="B327" t="str">
        <f t="shared" ca="1" si="67"/>
        <v/>
      </c>
      <c r="C327" s="1">
        <v>35544</v>
      </c>
      <c r="D327">
        <v>1067.2</v>
      </c>
      <c r="E327">
        <f t="shared" si="68"/>
        <v>-3.8499999999999091</v>
      </c>
      <c r="F327" t="str">
        <f t="shared" si="69"/>
        <v/>
      </c>
      <c r="G327">
        <f t="shared" si="70"/>
        <v>-3.8499999999999091</v>
      </c>
      <c r="H327">
        <f t="shared" ca="1" si="65"/>
        <v>19.19374999999998</v>
      </c>
      <c r="I327">
        <f t="shared" ca="1" si="66"/>
        <v>9.4166666666666288</v>
      </c>
      <c r="J327" s="3">
        <f t="shared" ca="1" si="71"/>
        <v>2.0382743362831919</v>
      </c>
      <c r="K327" s="5">
        <f t="shared" ca="1" si="72"/>
        <v>67.08657977135374</v>
      </c>
      <c r="L327">
        <f t="shared" ca="1" si="73"/>
        <v>1</v>
      </c>
      <c r="M327" t="str">
        <f t="shared" ca="1" si="74"/>
        <v>BUY</v>
      </c>
      <c r="N327" s="7" t="str">
        <f t="shared" ca="1" si="75"/>
        <v/>
      </c>
      <c r="O327">
        <f t="shared" si="76"/>
        <v>1067.2</v>
      </c>
      <c r="Q327">
        <f t="shared" si="77"/>
        <v>326</v>
      </c>
    </row>
    <row r="328" spans="1:17" x14ac:dyDescent="0.3">
      <c r="A328" s="13" t="str">
        <f ca="1">N328&amp;"-"&amp;COUNTIF($N$2:N328,N328)</f>
        <v>-324</v>
      </c>
      <c r="B328" t="str">
        <f t="shared" ca="1" si="67"/>
        <v/>
      </c>
      <c r="C328" s="1">
        <v>35545</v>
      </c>
      <c r="D328">
        <v>1069.4000000000001</v>
      </c>
      <c r="E328">
        <f t="shared" si="68"/>
        <v>2.2000000000000455</v>
      </c>
      <c r="F328">
        <f t="shared" si="69"/>
        <v>2.2000000000000455</v>
      </c>
      <c r="G328" t="str">
        <f t="shared" si="70"/>
        <v/>
      </c>
      <c r="H328">
        <f t="shared" ca="1" si="65"/>
        <v>15.462499999999977</v>
      </c>
      <c r="I328">
        <f t="shared" ca="1" si="66"/>
        <v>9.4166666666666288</v>
      </c>
      <c r="J328" s="3">
        <f t="shared" ca="1" si="71"/>
        <v>1.6420353982300926</v>
      </c>
      <c r="K328" s="5">
        <f t="shared" ca="1" si="72"/>
        <v>62.150393568916485</v>
      </c>
      <c r="L328">
        <f t="shared" ca="1" si="73"/>
        <v>1</v>
      </c>
      <c r="M328" t="str">
        <f t="shared" ca="1" si="74"/>
        <v>BUY</v>
      </c>
      <c r="N328" s="7" t="str">
        <f t="shared" ca="1" si="75"/>
        <v/>
      </c>
      <c r="O328">
        <f t="shared" si="76"/>
        <v>1069.4000000000001</v>
      </c>
      <c r="Q328">
        <f t="shared" si="77"/>
        <v>327</v>
      </c>
    </row>
    <row r="329" spans="1:17" x14ac:dyDescent="0.3">
      <c r="A329" s="13" t="str">
        <f ca="1">N329&amp;"-"&amp;COUNTIF($N$2:N329,N329)</f>
        <v>-325</v>
      </c>
      <c r="B329" t="str">
        <f t="shared" ca="1" si="67"/>
        <v/>
      </c>
      <c r="C329" s="1">
        <v>35548</v>
      </c>
      <c r="D329">
        <v>1065.4000000000001</v>
      </c>
      <c r="E329">
        <f t="shared" si="68"/>
        <v>-4</v>
      </c>
      <c r="F329" t="str">
        <f t="shared" si="69"/>
        <v/>
      </c>
      <c r="G329">
        <f t="shared" si="70"/>
        <v>-4</v>
      </c>
      <c r="H329">
        <f t="shared" ca="1" si="65"/>
        <v>16.464285714285698</v>
      </c>
      <c r="I329">
        <f t="shared" ca="1" si="66"/>
        <v>8.6428571428571104</v>
      </c>
      <c r="J329" s="3">
        <f t="shared" ca="1" si="71"/>
        <v>1.9049586776859557</v>
      </c>
      <c r="K329" s="5">
        <f t="shared" ca="1" si="72"/>
        <v>65.576102418207739</v>
      </c>
      <c r="L329">
        <f t="shared" ca="1" si="73"/>
        <v>1</v>
      </c>
      <c r="M329" t="str">
        <f t="shared" ca="1" si="74"/>
        <v>BUY</v>
      </c>
      <c r="N329" s="7" t="str">
        <f t="shared" ca="1" si="75"/>
        <v/>
      </c>
      <c r="O329">
        <f t="shared" si="76"/>
        <v>1065.4000000000001</v>
      </c>
      <c r="Q329">
        <f t="shared" si="77"/>
        <v>328</v>
      </c>
    </row>
    <row r="330" spans="1:17" x14ac:dyDescent="0.3">
      <c r="A330" s="13" t="str">
        <f ca="1">N330&amp;"-"&amp;COUNTIF($N$2:N330,N330)</f>
        <v>-326</v>
      </c>
      <c r="B330" t="str">
        <f t="shared" ca="1" si="67"/>
        <v/>
      </c>
      <c r="C330" s="1">
        <v>35549</v>
      </c>
      <c r="D330">
        <v>1057.45</v>
      </c>
      <c r="E330">
        <f t="shared" si="68"/>
        <v>-7.9500000000000455</v>
      </c>
      <c r="F330" t="str">
        <f t="shared" si="69"/>
        <v/>
      </c>
      <c r="G330">
        <f t="shared" si="70"/>
        <v>-7.9500000000000455</v>
      </c>
      <c r="H330">
        <f t="shared" ca="1" si="65"/>
        <v>16.464285714285698</v>
      </c>
      <c r="I330">
        <f t="shared" ca="1" si="66"/>
        <v>8.3999999999999773</v>
      </c>
      <c r="J330" s="3">
        <f t="shared" ca="1" si="71"/>
        <v>1.9600340136054455</v>
      </c>
      <c r="K330" s="5">
        <f t="shared" ca="1" si="72"/>
        <v>66.216604424016126</v>
      </c>
      <c r="L330">
        <f t="shared" ca="1" si="73"/>
        <v>1</v>
      </c>
      <c r="M330" t="str">
        <f t="shared" ca="1" si="74"/>
        <v>BUY</v>
      </c>
      <c r="N330" s="7" t="str">
        <f t="shared" ca="1" si="75"/>
        <v/>
      </c>
      <c r="O330">
        <f t="shared" si="76"/>
        <v>1057.45</v>
      </c>
      <c r="Q330">
        <f t="shared" si="77"/>
        <v>329</v>
      </c>
    </row>
    <row r="331" spans="1:17" x14ac:dyDescent="0.3">
      <c r="A331" s="13" t="str">
        <f ca="1">N331&amp;"-"&amp;COUNTIF($N$2:N331,N331)</f>
        <v>-327</v>
      </c>
      <c r="B331" t="str">
        <f t="shared" ca="1" si="67"/>
        <v/>
      </c>
      <c r="C331" s="1">
        <v>35550</v>
      </c>
      <c r="D331">
        <v>1079.8499999999999</v>
      </c>
      <c r="E331">
        <f t="shared" si="68"/>
        <v>22.399999999999864</v>
      </c>
      <c r="F331">
        <f t="shared" si="69"/>
        <v>22.399999999999864</v>
      </c>
      <c r="G331" t="str">
        <f t="shared" si="70"/>
        <v/>
      </c>
      <c r="H331">
        <f t="shared" ca="1" si="65"/>
        <v>17.206249999999969</v>
      </c>
      <c r="I331">
        <f t="shared" ca="1" si="66"/>
        <v>8.1166666666666369</v>
      </c>
      <c r="J331" s="3">
        <f t="shared" ca="1" si="71"/>
        <v>2.1198665297741313</v>
      </c>
      <c r="K331" s="5">
        <f t="shared" ca="1" si="72"/>
        <v>67.947346770876223</v>
      </c>
      <c r="L331">
        <f t="shared" ca="1" si="73"/>
        <v>1</v>
      </c>
      <c r="M331" t="str">
        <f t="shared" ca="1" si="74"/>
        <v>BUY</v>
      </c>
      <c r="N331" s="7" t="str">
        <f t="shared" ca="1" si="75"/>
        <v/>
      </c>
      <c r="O331">
        <f t="shared" si="76"/>
        <v>1079.8499999999999</v>
      </c>
      <c r="Q331">
        <f t="shared" si="77"/>
        <v>330</v>
      </c>
    </row>
    <row r="332" spans="1:17" x14ac:dyDescent="0.3">
      <c r="A332" s="13" t="str">
        <f ca="1">N332&amp;"-"&amp;COUNTIF($N$2:N332,N332)</f>
        <v>-328</v>
      </c>
      <c r="B332" t="str">
        <f t="shared" ca="1" si="67"/>
        <v/>
      </c>
      <c r="C332" s="1">
        <v>35552</v>
      </c>
      <c r="D332">
        <v>1069</v>
      </c>
      <c r="E332">
        <f t="shared" si="68"/>
        <v>-10.849999999999909</v>
      </c>
      <c r="F332" t="str">
        <f t="shared" si="69"/>
        <v/>
      </c>
      <c r="G332">
        <f t="shared" si="70"/>
        <v>-10.849999999999909</v>
      </c>
      <c r="H332">
        <f t="shared" ca="1" si="65"/>
        <v>14.035714285714253</v>
      </c>
      <c r="I332">
        <f t="shared" ca="1" si="66"/>
        <v>8.5071428571428189</v>
      </c>
      <c r="J332" s="3">
        <f t="shared" ca="1" si="71"/>
        <v>1.6498740554156206</v>
      </c>
      <c r="K332" s="5">
        <f t="shared" ca="1" si="72"/>
        <v>62.262357414448722</v>
      </c>
      <c r="L332">
        <f t="shared" ca="1" si="73"/>
        <v>1</v>
      </c>
      <c r="M332" t="str">
        <f t="shared" ca="1" si="74"/>
        <v>BUY</v>
      </c>
      <c r="N332" s="7" t="str">
        <f t="shared" ca="1" si="75"/>
        <v/>
      </c>
      <c r="O332">
        <f t="shared" si="76"/>
        <v>1069</v>
      </c>
      <c r="Q332">
        <f t="shared" si="77"/>
        <v>331</v>
      </c>
    </row>
    <row r="333" spans="1:17" x14ac:dyDescent="0.3">
      <c r="A333" s="13" t="str">
        <f ca="1">N333&amp;"-"&amp;COUNTIF($N$2:N333,N333)</f>
        <v>-329</v>
      </c>
      <c r="B333" t="str">
        <f t="shared" ca="1" si="67"/>
        <v/>
      </c>
      <c r="C333" s="1">
        <v>35555</v>
      </c>
      <c r="D333">
        <v>1045.5</v>
      </c>
      <c r="E333">
        <f t="shared" si="68"/>
        <v>-23.5</v>
      </c>
      <c r="F333" t="str">
        <f t="shared" si="69"/>
        <v/>
      </c>
      <c r="G333">
        <f t="shared" si="70"/>
        <v>-23.5</v>
      </c>
      <c r="H333">
        <f t="shared" ca="1" si="65"/>
        <v>14.035714285714253</v>
      </c>
      <c r="I333">
        <f t="shared" ca="1" si="66"/>
        <v>8.7285714285713993</v>
      </c>
      <c r="J333" s="3">
        <f t="shared" ca="1" si="71"/>
        <v>1.6080196399345352</v>
      </c>
      <c r="K333" s="5">
        <f t="shared" ca="1" si="72"/>
        <v>61.656730467524341</v>
      </c>
      <c r="L333">
        <f t="shared" ca="1" si="73"/>
        <v>1</v>
      </c>
      <c r="M333" t="str">
        <f t="shared" ca="1" si="74"/>
        <v>BUY</v>
      </c>
      <c r="N333" s="7" t="str">
        <f t="shared" ca="1" si="75"/>
        <v/>
      </c>
      <c r="O333">
        <f t="shared" si="76"/>
        <v>1045.5</v>
      </c>
      <c r="Q333">
        <f t="shared" si="77"/>
        <v>332</v>
      </c>
    </row>
    <row r="334" spans="1:17" x14ac:dyDescent="0.3">
      <c r="A334" s="13" t="str">
        <f ca="1">N334&amp;"-"&amp;COUNTIF($N$2:N334,N334)</f>
        <v>-330</v>
      </c>
      <c r="B334" t="str">
        <f t="shared" ca="1" si="67"/>
        <v/>
      </c>
      <c r="C334" s="1">
        <v>35556</v>
      </c>
      <c r="D334">
        <v>1048.4000000000001</v>
      </c>
      <c r="E334">
        <f t="shared" si="68"/>
        <v>2.9000000000000909</v>
      </c>
      <c r="F334">
        <f t="shared" si="69"/>
        <v>2.9000000000000909</v>
      </c>
      <c r="G334" t="str">
        <f t="shared" si="70"/>
        <v/>
      </c>
      <c r="H334">
        <f t="shared" ca="1" si="65"/>
        <v>13.728571428571415</v>
      </c>
      <c r="I334">
        <f t="shared" ca="1" si="66"/>
        <v>8.7285714285713993</v>
      </c>
      <c r="J334" s="3">
        <f t="shared" ca="1" si="71"/>
        <v>1.5728314238952574</v>
      </c>
      <c r="K334" s="5">
        <f t="shared" ca="1" si="72"/>
        <v>61.132315521628556</v>
      </c>
      <c r="L334">
        <f t="shared" ca="1" si="73"/>
        <v>1</v>
      </c>
      <c r="M334" t="str">
        <f t="shared" ca="1" si="74"/>
        <v>BUY</v>
      </c>
      <c r="N334" s="7" t="str">
        <f t="shared" ca="1" si="75"/>
        <v/>
      </c>
      <c r="O334">
        <f t="shared" si="76"/>
        <v>1048.4000000000001</v>
      </c>
      <c r="Q334">
        <f t="shared" si="77"/>
        <v>333</v>
      </c>
    </row>
    <row r="335" spans="1:17" x14ac:dyDescent="0.3">
      <c r="A335" s="13" t="str">
        <f ca="1">N335&amp;"-"&amp;COUNTIF($N$2:N335,N335)</f>
        <v>-331</v>
      </c>
      <c r="B335" t="str">
        <f t="shared" ca="1" si="67"/>
        <v/>
      </c>
      <c r="C335" s="1">
        <v>35557</v>
      </c>
      <c r="D335">
        <v>1044.4000000000001</v>
      </c>
      <c r="E335">
        <f t="shared" si="68"/>
        <v>-4</v>
      </c>
      <c r="F335" t="str">
        <f t="shared" si="69"/>
        <v/>
      </c>
      <c r="G335">
        <f t="shared" si="70"/>
        <v>-4</v>
      </c>
      <c r="H335">
        <f t="shared" ca="1" si="65"/>
        <v>13.728571428571415</v>
      </c>
      <c r="I335">
        <f t="shared" ca="1" si="66"/>
        <v>7.8499999999999739</v>
      </c>
      <c r="J335" s="3">
        <f t="shared" ca="1" si="71"/>
        <v>1.7488626023657912</v>
      </c>
      <c r="K335" s="5">
        <f t="shared" ca="1" si="72"/>
        <v>63.621317444554833</v>
      </c>
      <c r="L335">
        <f t="shared" ca="1" si="73"/>
        <v>1</v>
      </c>
      <c r="M335" t="str">
        <f t="shared" ca="1" si="74"/>
        <v>BUY</v>
      </c>
      <c r="N335" s="7" t="str">
        <f t="shared" ca="1" si="75"/>
        <v/>
      </c>
      <c r="O335">
        <f t="shared" si="76"/>
        <v>1044.4000000000001</v>
      </c>
      <c r="Q335">
        <f t="shared" si="77"/>
        <v>334</v>
      </c>
    </row>
    <row r="336" spans="1:17" x14ac:dyDescent="0.3">
      <c r="A336" s="13" t="str">
        <f ca="1">N336&amp;"-"&amp;COUNTIF($N$2:N336,N336)</f>
        <v>-332</v>
      </c>
      <c r="B336" t="str">
        <f t="shared" ca="1" si="67"/>
        <v/>
      </c>
      <c r="C336" s="1">
        <v>35558</v>
      </c>
      <c r="D336">
        <v>1054.05</v>
      </c>
      <c r="E336">
        <f t="shared" si="68"/>
        <v>9.6499999999998636</v>
      </c>
      <c r="F336">
        <f t="shared" si="69"/>
        <v>9.6499999999998636</v>
      </c>
      <c r="G336" t="str">
        <f t="shared" si="70"/>
        <v/>
      </c>
      <c r="H336">
        <f t="shared" ca="1" si="65"/>
        <v>13.442857142857113</v>
      </c>
      <c r="I336">
        <f t="shared" ca="1" si="66"/>
        <v>7.8499999999999739</v>
      </c>
      <c r="J336" s="3">
        <f t="shared" ca="1" si="71"/>
        <v>1.7124658780709754</v>
      </c>
      <c r="K336" s="5">
        <f t="shared" ca="1" si="72"/>
        <v>63.133176786313342</v>
      </c>
      <c r="L336">
        <f t="shared" ca="1" si="73"/>
        <v>1</v>
      </c>
      <c r="M336" t="str">
        <f t="shared" ca="1" si="74"/>
        <v>BUY</v>
      </c>
      <c r="N336" s="7" t="str">
        <f t="shared" ca="1" si="75"/>
        <v/>
      </c>
      <c r="O336">
        <f t="shared" si="76"/>
        <v>1054.05</v>
      </c>
      <c r="Q336">
        <f t="shared" si="77"/>
        <v>335</v>
      </c>
    </row>
    <row r="337" spans="1:17" x14ac:dyDescent="0.3">
      <c r="A337" s="13" t="str">
        <f ca="1">N337&amp;"-"&amp;COUNTIF($N$2:N337,N337)</f>
        <v>-333</v>
      </c>
      <c r="B337" t="str">
        <f t="shared" ca="1" si="67"/>
        <v/>
      </c>
      <c r="C337" s="1">
        <v>35559</v>
      </c>
      <c r="D337">
        <v>1053.3499999999999</v>
      </c>
      <c r="E337">
        <f t="shared" si="68"/>
        <v>-0.70000000000004547</v>
      </c>
      <c r="F337" t="str">
        <f t="shared" si="69"/>
        <v/>
      </c>
      <c r="G337">
        <f t="shared" si="70"/>
        <v>-0.70000000000004547</v>
      </c>
      <c r="H337">
        <f t="shared" ref="H337:H400" ca="1" si="78">IF(Q337&gt;$U$2,AVERAGE(OFFSET(F337,0,0,-$U$2,1)),"")</f>
        <v>12.299999999999955</v>
      </c>
      <c r="I337">
        <f t="shared" ref="I337:I400" ca="1" si="79">IF($Q337&gt;$U$2,ABS((AVERAGE(OFFSET(G337,0,0,-$U$2,1)))),"")</f>
        <v>6.9562499999999829</v>
      </c>
      <c r="J337" s="3">
        <f t="shared" ca="1" si="71"/>
        <v>1.7681940700808603</v>
      </c>
      <c r="K337" s="5">
        <f t="shared" ca="1" si="72"/>
        <v>63.875365141187899</v>
      </c>
      <c r="L337">
        <f t="shared" ca="1" si="73"/>
        <v>1</v>
      </c>
      <c r="M337" t="str">
        <f t="shared" ca="1" si="74"/>
        <v>BUY</v>
      </c>
      <c r="N337" s="7" t="str">
        <f t="shared" ca="1" si="75"/>
        <v/>
      </c>
      <c r="O337">
        <f t="shared" si="76"/>
        <v>1053.3499999999999</v>
      </c>
      <c r="Q337">
        <f t="shared" si="77"/>
        <v>336</v>
      </c>
    </row>
    <row r="338" spans="1:17" x14ac:dyDescent="0.3">
      <c r="A338" s="13" t="str">
        <f ca="1">N338&amp;"-"&amp;COUNTIF($N$2:N338,N338)</f>
        <v>-334</v>
      </c>
      <c r="B338" t="str">
        <f t="shared" ca="1" si="67"/>
        <v/>
      </c>
      <c r="C338" s="1">
        <v>35562</v>
      </c>
      <c r="D338">
        <v>1040.5</v>
      </c>
      <c r="E338">
        <f t="shared" si="68"/>
        <v>-12.849999999999909</v>
      </c>
      <c r="F338" t="str">
        <f t="shared" si="69"/>
        <v/>
      </c>
      <c r="G338">
        <f t="shared" si="70"/>
        <v>-12.849999999999909</v>
      </c>
      <c r="H338">
        <f t="shared" ca="1" si="78"/>
        <v>9.6799999999999731</v>
      </c>
      <c r="I338">
        <f t="shared" ca="1" si="79"/>
        <v>7.6111111111110858</v>
      </c>
      <c r="J338" s="3">
        <f t="shared" ca="1" si="71"/>
        <v>1.2718248175182489</v>
      </c>
      <c r="K338" s="5">
        <f t="shared" ca="1" si="72"/>
        <v>55.982521526796063</v>
      </c>
      <c r="L338">
        <f t="shared" ca="1" si="73"/>
        <v>1</v>
      </c>
      <c r="M338" t="str">
        <f t="shared" ca="1" si="74"/>
        <v>BUY</v>
      </c>
      <c r="N338" s="7" t="str">
        <f t="shared" ca="1" si="75"/>
        <v/>
      </c>
      <c r="O338">
        <f t="shared" si="76"/>
        <v>1040.5</v>
      </c>
      <c r="Q338">
        <f t="shared" si="77"/>
        <v>337</v>
      </c>
    </row>
    <row r="339" spans="1:17" x14ac:dyDescent="0.3">
      <c r="A339" s="13" t="str">
        <f ca="1">N339&amp;"-"&amp;COUNTIF($N$2:N339,N339)</f>
        <v>-335</v>
      </c>
      <c r="B339" t="str">
        <f t="shared" ca="1" si="67"/>
        <v/>
      </c>
      <c r="C339" s="1">
        <v>35563</v>
      </c>
      <c r="D339">
        <v>1031.05</v>
      </c>
      <c r="E339">
        <f t="shared" si="68"/>
        <v>-9.4500000000000455</v>
      </c>
      <c r="F339" t="str">
        <f t="shared" si="69"/>
        <v/>
      </c>
      <c r="G339">
        <f t="shared" si="70"/>
        <v>-9.4500000000000455</v>
      </c>
      <c r="H339">
        <f t="shared" ca="1" si="78"/>
        <v>9.6799999999999731</v>
      </c>
      <c r="I339">
        <f t="shared" ca="1" si="79"/>
        <v>8.5722222222222069</v>
      </c>
      <c r="J339" s="3">
        <f t="shared" ca="1" si="71"/>
        <v>1.1292287751134142</v>
      </c>
      <c r="K339" s="5">
        <f t="shared" ca="1" si="72"/>
        <v>53.034638095817833</v>
      </c>
      <c r="L339">
        <f t="shared" ca="1" si="73"/>
        <v>1</v>
      </c>
      <c r="M339" t="str">
        <f t="shared" ca="1" si="74"/>
        <v>BUY</v>
      </c>
      <c r="N339" s="7" t="str">
        <f t="shared" ca="1" si="75"/>
        <v/>
      </c>
      <c r="O339">
        <f t="shared" si="76"/>
        <v>1031.05</v>
      </c>
      <c r="Q339">
        <f t="shared" si="77"/>
        <v>338</v>
      </c>
    </row>
    <row r="340" spans="1:17" x14ac:dyDescent="0.3">
      <c r="A340" s="13" t="str">
        <f ca="1">N340&amp;"-"&amp;COUNTIF($N$2:N340,N340)</f>
        <v>-336</v>
      </c>
      <c r="B340" t="str">
        <f t="shared" ca="1" si="67"/>
        <v/>
      </c>
      <c r="C340" s="1">
        <v>35564</v>
      </c>
      <c r="D340">
        <v>1041.6500000000001</v>
      </c>
      <c r="E340">
        <f t="shared" si="68"/>
        <v>10.600000000000136</v>
      </c>
      <c r="F340">
        <f t="shared" si="69"/>
        <v>10.600000000000136</v>
      </c>
      <c r="G340" t="str">
        <f t="shared" si="70"/>
        <v/>
      </c>
      <c r="H340">
        <f t="shared" ca="1" si="78"/>
        <v>9.5500000000000007</v>
      </c>
      <c r="I340">
        <f t="shared" ca="1" si="79"/>
        <v>8.5722222222222069</v>
      </c>
      <c r="J340" s="3">
        <f t="shared" ca="1" si="71"/>
        <v>1.1140635126377207</v>
      </c>
      <c r="K340" s="5">
        <f t="shared" ca="1" si="72"/>
        <v>52.697731453096303</v>
      </c>
      <c r="L340">
        <f t="shared" ca="1" si="73"/>
        <v>1</v>
      </c>
      <c r="M340" t="str">
        <f t="shared" ca="1" si="74"/>
        <v>BUY</v>
      </c>
      <c r="N340" s="7" t="str">
        <f t="shared" ca="1" si="75"/>
        <v/>
      </c>
      <c r="O340">
        <f t="shared" si="76"/>
        <v>1041.6500000000001</v>
      </c>
      <c r="Q340">
        <f t="shared" si="77"/>
        <v>339</v>
      </c>
    </row>
    <row r="341" spans="1:17" x14ac:dyDescent="0.3">
      <c r="A341" s="13" t="str">
        <f ca="1">N341&amp;"-"&amp;COUNTIF($N$2:N341,N341)</f>
        <v>-337</v>
      </c>
      <c r="B341" t="str">
        <f t="shared" ca="1" si="67"/>
        <v/>
      </c>
      <c r="C341" s="1">
        <v>35565</v>
      </c>
      <c r="D341">
        <v>1045</v>
      </c>
      <c r="E341">
        <f t="shared" si="68"/>
        <v>3.3499999999999091</v>
      </c>
      <c r="F341">
        <f t="shared" si="69"/>
        <v>3.3499999999999091</v>
      </c>
      <c r="G341" t="str">
        <f t="shared" si="70"/>
        <v/>
      </c>
      <c r="H341">
        <f t="shared" ca="1" si="78"/>
        <v>8.5166666666666515</v>
      </c>
      <c r="I341">
        <f t="shared" ca="1" si="79"/>
        <v>9.1624999999999943</v>
      </c>
      <c r="J341" s="3">
        <f t="shared" ca="1" si="71"/>
        <v>0.9295134151887211</v>
      </c>
      <c r="K341" s="5">
        <f t="shared" ca="1" si="72"/>
        <v>48.173462172990781</v>
      </c>
      <c r="L341">
        <f t="shared" ca="1" si="73"/>
        <v>1</v>
      </c>
      <c r="M341" t="str">
        <f t="shared" ca="1" si="74"/>
        <v>BUY</v>
      </c>
      <c r="N341" s="7" t="str">
        <f t="shared" ca="1" si="75"/>
        <v/>
      </c>
      <c r="O341">
        <f t="shared" si="76"/>
        <v>1045</v>
      </c>
      <c r="Q341">
        <f t="shared" si="77"/>
        <v>340</v>
      </c>
    </row>
    <row r="342" spans="1:17" x14ac:dyDescent="0.3">
      <c r="A342" s="13" t="str">
        <f ca="1">N342&amp;"-"&amp;COUNTIF($N$2:N342,N342)</f>
        <v>-338</v>
      </c>
      <c r="B342" t="str">
        <f t="shared" ca="1" si="67"/>
        <v/>
      </c>
      <c r="C342" s="1">
        <v>35566</v>
      </c>
      <c r="D342">
        <v>1048.4000000000001</v>
      </c>
      <c r="E342">
        <f t="shared" si="68"/>
        <v>3.4000000000000909</v>
      </c>
      <c r="F342">
        <f t="shared" si="69"/>
        <v>3.4000000000000909</v>
      </c>
      <c r="G342" t="str">
        <f t="shared" si="70"/>
        <v/>
      </c>
      <c r="H342">
        <f t="shared" ca="1" si="78"/>
        <v>8.7166666666666597</v>
      </c>
      <c r="I342">
        <f t="shared" ca="1" si="79"/>
        <v>9.1624999999999943</v>
      </c>
      <c r="J342" s="3">
        <f t="shared" ca="1" si="71"/>
        <v>0.95134151887221452</v>
      </c>
      <c r="K342" s="5">
        <f t="shared" ca="1" si="72"/>
        <v>48.753204381263103</v>
      </c>
      <c r="L342">
        <f t="shared" ca="1" si="73"/>
        <v>1</v>
      </c>
      <c r="M342" t="str">
        <f t="shared" ca="1" si="74"/>
        <v>BUY</v>
      </c>
      <c r="N342" s="7" t="str">
        <f t="shared" ca="1" si="75"/>
        <v/>
      </c>
      <c r="O342">
        <f t="shared" si="76"/>
        <v>1048.4000000000001</v>
      </c>
      <c r="Q342">
        <f t="shared" si="77"/>
        <v>341</v>
      </c>
    </row>
    <row r="343" spans="1:17" x14ac:dyDescent="0.3">
      <c r="A343" s="13" t="str">
        <f ca="1">N343&amp;"-"&amp;COUNTIF($N$2:N343,N343)</f>
        <v>-339</v>
      </c>
      <c r="B343" t="str">
        <f t="shared" ca="1" si="67"/>
        <v/>
      </c>
      <c r="C343" s="1">
        <v>35569</v>
      </c>
      <c r="D343">
        <v>1050.8</v>
      </c>
      <c r="E343">
        <f t="shared" si="68"/>
        <v>2.3999999999998636</v>
      </c>
      <c r="F343">
        <f t="shared" si="69"/>
        <v>2.3999999999998636</v>
      </c>
      <c r="G343" t="str">
        <f t="shared" si="70"/>
        <v/>
      </c>
      <c r="H343">
        <f t="shared" ca="1" si="78"/>
        <v>7.8142857142856883</v>
      </c>
      <c r="I343">
        <f t="shared" ca="1" si="79"/>
        <v>9.8999999999999932</v>
      </c>
      <c r="J343" s="3">
        <f t="shared" ca="1" si="71"/>
        <v>0.7893217893217872</v>
      </c>
      <c r="K343" s="5">
        <f t="shared" ca="1" si="72"/>
        <v>44.112903225806384</v>
      </c>
      <c r="L343">
        <f t="shared" ca="1" si="73"/>
        <v>1</v>
      </c>
      <c r="M343" t="str">
        <f t="shared" ca="1" si="74"/>
        <v>BUY</v>
      </c>
      <c r="N343" s="7" t="str">
        <f t="shared" ca="1" si="75"/>
        <v/>
      </c>
      <c r="O343">
        <f t="shared" si="76"/>
        <v>1050.8</v>
      </c>
      <c r="Q343">
        <f t="shared" si="77"/>
        <v>342</v>
      </c>
    </row>
    <row r="344" spans="1:17" x14ac:dyDescent="0.3">
      <c r="A344" s="13" t="str">
        <f ca="1">N344&amp;"-"&amp;COUNTIF($N$2:N344,N344)</f>
        <v>-340</v>
      </c>
      <c r="B344" t="str">
        <f t="shared" ca="1" si="67"/>
        <v/>
      </c>
      <c r="C344" s="1">
        <v>35570</v>
      </c>
      <c r="D344">
        <v>1050.8499999999999</v>
      </c>
      <c r="E344">
        <f t="shared" si="68"/>
        <v>4.9999999999954525E-2</v>
      </c>
      <c r="F344">
        <f t="shared" si="69"/>
        <v>4.9999999999954525E-2</v>
      </c>
      <c r="G344" t="str">
        <f t="shared" si="70"/>
        <v/>
      </c>
      <c r="H344">
        <f t="shared" ca="1" si="78"/>
        <v>6.8437499999999716</v>
      </c>
      <c r="I344">
        <f t="shared" ca="1" si="79"/>
        <v>10.224999999999985</v>
      </c>
      <c r="J344" s="3">
        <f t="shared" ca="1" si="71"/>
        <v>0.66931540342298101</v>
      </c>
      <c r="K344" s="5">
        <f t="shared" ca="1" si="72"/>
        <v>40.095203222262839</v>
      </c>
      <c r="L344">
        <f t="shared" ca="1" si="73"/>
        <v>1</v>
      </c>
      <c r="M344" t="str">
        <f t="shared" ca="1" si="74"/>
        <v>BUY</v>
      </c>
      <c r="N344" s="7" t="str">
        <f t="shared" ca="1" si="75"/>
        <v/>
      </c>
      <c r="O344">
        <f t="shared" si="76"/>
        <v>1050.8499999999999</v>
      </c>
      <c r="Q344">
        <f t="shared" si="77"/>
        <v>343</v>
      </c>
    </row>
    <row r="345" spans="1:17" x14ac:dyDescent="0.3">
      <c r="A345" s="13" t="str">
        <f ca="1">N345&amp;"-"&amp;COUNTIF($N$2:N345,N345)</f>
        <v>-341</v>
      </c>
      <c r="B345" t="str">
        <f t="shared" ca="1" si="67"/>
        <v/>
      </c>
      <c r="C345" s="1">
        <v>35571</v>
      </c>
      <c r="D345">
        <v>1042</v>
      </c>
      <c r="E345">
        <f t="shared" si="68"/>
        <v>-8.8499999999999091</v>
      </c>
      <c r="F345" t="str">
        <f t="shared" si="69"/>
        <v/>
      </c>
      <c r="G345">
        <f t="shared" si="70"/>
        <v>-8.8499999999999091</v>
      </c>
      <c r="H345">
        <f t="shared" ca="1" si="78"/>
        <v>4.6214285714285586</v>
      </c>
      <c r="I345">
        <f t="shared" ca="1" si="79"/>
        <v>10.028571428571402</v>
      </c>
      <c r="J345" s="3">
        <f t="shared" ca="1" si="71"/>
        <v>0.46082621082621078</v>
      </c>
      <c r="K345" s="5">
        <f t="shared" ca="1" si="72"/>
        <v>31.545587518283753</v>
      </c>
      <c r="L345">
        <f t="shared" ca="1" si="73"/>
        <v>1</v>
      </c>
      <c r="M345" t="str">
        <f t="shared" ca="1" si="74"/>
        <v>BUY</v>
      </c>
      <c r="N345" s="7" t="str">
        <f t="shared" ca="1" si="75"/>
        <v/>
      </c>
      <c r="O345">
        <f t="shared" si="76"/>
        <v>1042</v>
      </c>
      <c r="Q345">
        <f t="shared" si="77"/>
        <v>344</v>
      </c>
    </row>
    <row r="346" spans="1:17" x14ac:dyDescent="0.3">
      <c r="A346" s="13" t="str">
        <f ca="1">N346&amp;"-"&amp;COUNTIF($N$2:N346,N346)</f>
        <v>-342</v>
      </c>
      <c r="B346" t="str">
        <f t="shared" ca="1" si="67"/>
        <v/>
      </c>
      <c r="C346" s="1">
        <v>35572</v>
      </c>
      <c r="D346">
        <v>1037.2</v>
      </c>
      <c r="E346">
        <f t="shared" si="68"/>
        <v>-4.7999999999999545</v>
      </c>
      <c r="F346" t="str">
        <f t="shared" si="69"/>
        <v/>
      </c>
      <c r="G346">
        <f t="shared" si="70"/>
        <v>-4.7999999999999545</v>
      </c>
      <c r="H346">
        <f t="shared" ca="1" si="78"/>
        <v>4.6214285714285586</v>
      </c>
      <c r="I346">
        <f t="shared" ca="1" si="79"/>
        <v>9.1642857142856951</v>
      </c>
      <c r="J346" s="3">
        <f t="shared" ca="1" si="71"/>
        <v>0.50428682774746658</v>
      </c>
      <c r="K346" s="5">
        <f t="shared" ca="1" si="72"/>
        <v>33.52331606217615</v>
      </c>
      <c r="L346">
        <f t="shared" ca="1" si="73"/>
        <v>1</v>
      </c>
      <c r="M346" t="str">
        <f t="shared" ca="1" si="74"/>
        <v>BUY</v>
      </c>
      <c r="N346" s="7" t="str">
        <f t="shared" ca="1" si="75"/>
        <v/>
      </c>
      <c r="O346">
        <f t="shared" si="76"/>
        <v>1037.2</v>
      </c>
      <c r="Q346">
        <f t="shared" si="77"/>
        <v>345</v>
      </c>
    </row>
    <row r="347" spans="1:17" x14ac:dyDescent="0.3">
      <c r="A347" s="13" t="str">
        <f ca="1">N347&amp;"-"&amp;COUNTIF($N$2:N347,N347)</f>
        <v>-343</v>
      </c>
      <c r="B347" t="str">
        <f t="shared" ca="1" si="67"/>
        <v/>
      </c>
      <c r="C347" s="1">
        <v>35573</v>
      </c>
      <c r="D347">
        <v>1033.7</v>
      </c>
      <c r="E347">
        <f t="shared" si="68"/>
        <v>-3.5</v>
      </c>
      <c r="F347" t="str">
        <f t="shared" si="69"/>
        <v/>
      </c>
      <c r="G347">
        <f t="shared" si="70"/>
        <v>-3.5</v>
      </c>
      <c r="H347">
        <f t="shared" ca="1" si="78"/>
        <v>4.6214285714285586</v>
      </c>
      <c r="I347">
        <f t="shared" ca="1" si="79"/>
        <v>6.3071428571428374</v>
      </c>
      <c r="J347" s="3">
        <f t="shared" ca="1" si="71"/>
        <v>0.73272933182332978</v>
      </c>
      <c r="K347" s="5">
        <f t="shared" ca="1" si="72"/>
        <v>42.287581699346411</v>
      </c>
      <c r="L347">
        <f t="shared" ca="1" si="73"/>
        <v>1</v>
      </c>
      <c r="M347" t="str">
        <f t="shared" ca="1" si="74"/>
        <v>BUY</v>
      </c>
      <c r="N347" s="7" t="str">
        <f t="shared" ca="1" si="75"/>
        <v/>
      </c>
      <c r="O347">
        <f t="shared" si="76"/>
        <v>1033.7</v>
      </c>
      <c r="Q347">
        <f t="shared" si="77"/>
        <v>346</v>
      </c>
    </row>
    <row r="348" spans="1:17" x14ac:dyDescent="0.3">
      <c r="A348" s="13" t="str">
        <f ca="1">N348&amp;"-"&amp;COUNTIF($N$2:N348,N348)</f>
        <v>-344</v>
      </c>
      <c r="B348" t="str">
        <f t="shared" ca="1" si="67"/>
        <v/>
      </c>
      <c r="C348" s="1">
        <v>35576</v>
      </c>
      <c r="D348">
        <v>1026.9000000000001</v>
      </c>
      <c r="E348">
        <f t="shared" si="68"/>
        <v>-6.7999999999999545</v>
      </c>
      <c r="F348" t="str">
        <f t="shared" si="69"/>
        <v/>
      </c>
      <c r="G348">
        <f t="shared" si="70"/>
        <v>-6.7999999999999545</v>
      </c>
      <c r="H348">
        <f t="shared" ca="1" si="78"/>
        <v>4.908333333333303</v>
      </c>
      <c r="I348">
        <f t="shared" ca="1" si="79"/>
        <v>6.3687499999999773</v>
      </c>
      <c r="J348" s="3">
        <f t="shared" ca="1" si="71"/>
        <v>0.77069021916911806</v>
      </c>
      <c r="K348" s="5">
        <f t="shared" ca="1" si="72"/>
        <v>43.524847589137195</v>
      </c>
      <c r="L348">
        <f t="shared" ca="1" si="73"/>
        <v>1</v>
      </c>
      <c r="M348" t="str">
        <f t="shared" ca="1" si="74"/>
        <v>BUY</v>
      </c>
      <c r="N348" s="7" t="str">
        <f t="shared" ca="1" si="75"/>
        <v/>
      </c>
      <c r="O348">
        <f t="shared" si="76"/>
        <v>1026.9000000000001</v>
      </c>
      <c r="Q348">
        <f t="shared" si="77"/>
        <v>347</v>
      </c>
    </row>
    <row r="349" spans="1:17" x14ac:dyDescent="0.3">
      <c r="A349" s="13" t="str">
        <f ca="1">N349&amp;"-"&amp;COUNTIF($N$2:N349,N349)</f>
        <v>-345</v>
      </c>
      <c r="B349" t="str">
        <f t="shared" ca="1" si="67"/>
        <v/>
      </c>
      <c r="C349" s="1">
        <v>35577</v>
      </c>
      <c r="D349">
        <v>1025.7</v>
      </c>
      <c r="E349">
        <f t="shared" si="68"/>
        <v>-1.2000000000000455</v>
      </c>
      <c r="F349" t="str">
        <f t="shared" si="69"/>
        <v/>
      </c>
      <c r="G349">
        <f t="shared" si="70"/>
        <v>-1.2000000000000455</v>
      </c>
      <c r="H349">
        <f t="shared" ca="1" si="78"/>
        <v>4.908333333333303</v>
      </c>
      <c r="I349">
        <f t="shared" ca="1" si="79"/>
        <v>6.0187499999999829</v>
      </c>
      <c r="J349" s="3">
        <f t="shared" ca="1" si="71"/>
        <v>0.81550709588092496</v>
      </c>
      <c r="K349" s="5">
        <f t="shared" ca="1" si="72"/>
        <v>44.918970448045677</v>
      </c>
      <c r="L349">
        <f t="shared" ca="1" si="73"/>
        <v>1</v>
      </c>
      <c r="M349" t="str">
        <f t="shared" ca="1" si="74"/>
        <v>BUY</v>
      </c>
      <c r="N349" s="7" t="str">
        <f t="shared" ca="1" si="75"/>
        <v/>
      </c>
      <c r="O349">
        <f t="shared" si="76"/>
        <v>1025.7</v>
      </c>
      <c r="Q349">
        <f t="shared" si="77"/>
        <v>348</v>
      </c>
    </row>
    <row r="350" spans="1:17" x14ac:dyDescent="0.3">
      <c r="A350" s="13" t="str">
        <f ca="1">N350&amp;"-"&amp;COUNTIF($N$2:N350,N350)</f>
        <v>-346</v>
      </c>
      <c r="B350" t="str">
        <f t="shared" ca="1" si="67"/>
        <v/>
      </c>
      <c r="C350" s="1">
        <v>35578</v>
      </c>
      <c r="D350">
        <v>1027</v>
      </c>
      <c r="E350">
        <f t="shared" si="68"/>
        <v>1.2999999999999545</v>
      </c>
      <c r="F350">
        <f t="shared" si="69"/>
        <v>1.2999999999999545</v>
      </c>
      <c r="G350" t="str">
        <f t="shared" si="70"/>
        <v/>
      </c>
      <c r="H350">
        <f t="shared" ca="1" si="78"/>
        <v>3.5166666666666515</v>
      </c>
      <c r="I350">
        <f t="shared" ca="1" si="79"/>
        <v>6.0187499999999829</v>
      </c>
      <c r="J350" s="3">
        <f t="shared" ca="1" si="71"/>
        <v>0.58428521979923764</v>
      </c>
      <c r="K350" s="5">
        <f t="shared" ca="1" si="72"/>
        <v>36.880052436093479</v>
      </c>
      <c r="L350">
        <f t="shared" ca="1" si="73"/>
        <v>1</v>
      </c>
      <c r="M350" t="str">
        <f t="shared" ca="1" si="74"/>
        <v>BUY</v>
      </c>
      <c r="N350" s="7" t="str">
        <f t="shared" ca="1" si="75"/>
        <v/>
      </c>
      <c r="O350">
        <f t="shared" si="76"/>
        <v>1027</v>
      </c>
      <c r="Q350">
        <f t="shared" si="77"/>
        <v>349</v>
      </c>
    </row>
    <row r="351" spans="1:17" x14ac:dyDescent="0.3">
      <c r="A351" s="13" t="str">
        <f ca="1">N351&amp;"-"&amp;COUNTIF($N$2:N351,N351)</f>
        <v>-347</v>
      </c>
      <c r="B351" t="str">
        <f t="shared" ca="1" si="67"/>
        <v/>
      </c>
      <c r="C351" s="1">
        <v>35579</v>
      </c>
      <c r="D351">
        <v>1038.2</v>
      </c>
      <c r="E351">
        <f t="shared" si="68"/>
        <v>11.200000000000045</v>
      </c>
      <c r="F351">
        <f t="shared" si="69"/>
        <v>11.200000000000045</v>
      </c>
      <c r="G351" t="str">
        <f t="shared" si="70"/>
        <v/>
      </c>
      <c r="H351">
        <f t="shared" ca="1" si="78"/>
        <v>4.6142857142857077</v>
      </c>
      <c r="I351">
        <f t="shared" ca="1" si="79"/>
        <v>6.7785714285714027</v>
      </c>
      <c r="J351" s="3">
        <f t="shared" ca="1" si="71"/>
        <v>0.68071654373024393</v>
      </c>
      <c r="K351" s="5">
        <f t="shared" ca="1" si="72"/>
        <v>40.501567398119171</v>
      </c>
      <c r="L351">
        <f t="shared" ca="1" si="73"/>
        <v>1</v>
      </c>
      <c r="M351" t="str">
        <f t="shared" ca="1" si="74"/>
        <v>BUY</v>
      </c>
      <c r="N351" s="7" t="str">
        <f t="shared" ca="1" si="75"/>
        <v/>
      </c>
      <c r="O351">
        <f t="shared" si="76"/>
        <v>1038.2</v>
      </c>
      <c r="Q351">
        <f t="shared" si="77"/>
        <v>350</v>
      </c>
    </row>
    <row r="352" spans="1:17" x14ac:dyDescent="0.3">
      <c r="A352" s="13" t="str">
        <f ca="1">N352&amp;"-"&amp;COUNTIF($N$2:N352,N352)</f>
        <v>-348</v>
      </c>
      <c r="B352" t="str">
        <f t="shared" ca="1" si="67"/>
        <v/>
      </c>
      <c r="C352" s="1">
        <v>35580</v>
      </c>
      <c r="D352">
        <v>1050.9000000000001</v>
      </c>
      <c r="E352">
        <f t="shared" si="68"/>
        <v>12.700000000000045</v>
      </c>
      <c r="F352">
        <f t="shared" si="69"/>
        <v>12.700000000000045</v>
      </c>
      <c r="G352" t="str">
        <f t="shared" si="70"/>
        <v/>
      </c>
      <c r="H352">
        <f t="shared" ca="1" si="78"/>
        <v>5.625</v>
      </c>
      <c r="I352">
        <f t="shared" ca="1" si="79"/>
        <v>5.7666666666666515</v>
      </c>
      <c r="J352" s="3">
        <f t="shared" ca="1" si="71"/>
        <v>0.9754335260115633</v>
      </c>
      <c r="K352" s="5">
        <f t="shared" ca="1" si="72"/>
        <v>49.378200438917403</v>
      </c>
      <c r="L352">
        <f t="shared" ca="1" si="73"/>
        <v>1</v>
      </c>
      <c r="M352" t="str">
        <f t="shared" ca="1" si="74"/>
        <v>BUY</v>
      </c>
      <c r="N352" s="7" t="str">
        <f t="shared" ca="1" si="75"/>
        <v/>
      </c>
      <c r="O352">
        <f t="shared" si="76"/>
        <v>1050.9000000000001</v>
      </c>
      <c r="Q352">
        <f t="shared" si="77"/>
        <v>351</v>
      </c>
    </row>
    <row r="353" spans="1:17" x14ac:dyDescent="0.3">
      <c r="A353" s="13" t="str">
        <f ca="1">N353&amp;"-"&amp;COUNTIF($N$2:N353,N353)</f>
        <v>-349</v>
      </c>
      <c r="B353" t="str">
        <f t="shared" ca="1" si="67"/>
        <v/>
      </c>
      <c r="C353" s="1">
        <v>35583</v>
      </c>
      <c r="D353">
        <v>1064.95</v>
      </c>
      <c r="E353">
        <f t="shared" si="68"/>
        <v>14.049999999999955</v>
      </c>
      <c r="F353">
        <f t="shared" si="69"/>
        <v>14.049999999999955</v>
      </c>
      <c r="G353" t="str">
        <f t="shared" si="70"/>
        <v/>
      </c>
      <c r="H353">
        <f t="shared" ca="1" si="78"/>
        <v>6.5611111111111065</v>
      </c>
      <c r="I353">
        <f t="shared" ca="1" si="79"/>
        <v>5.0299999999999727</v>
      </c>
      <c r="J353" s="3">
        <f t="shared" ca="1" si="71"/>
        <v>1.3043958471393922</v>
      </c>
      <c r="K353" s="5">
        <f t="shared" ca="1" si="72"/>
        <v>56.604677914110546</v>
      </c>
      <c r="L353">
        <f t="shared" ca="1" si="73"/>
        <v>1</v>
      </c>
      <c r="M353" t="str">
        <f t="shared" ca="1" si="74"/>
        <v>BUY</v>
      </c>
      <c r="N353" s="7" t="str">
        <f t="shared" ca="1" si="75"/>
        <v/>
      </c>
      <c r="O353">
        <f t="shared" si="76"/>
        <v>1064.95</v>
      </c>
      <c r="Q353">
        <f t="shared" si="77"/>
        <v>352</v>
      </c>
    </row>
    <row r="354" spans="1:17" x14ac:dyDescent="0.3">
      <c r="A354" s="13" t="str">
        <f ca="1">N354&amp;"-"&amp;COUNTIF($N$2:N354,N354)</f>
        <v>-350</v>
      </c>
      <c r="B354" t="str">
        <f t="shared" ca="1" si="67"/>
        <v/>
      </c>
      <c r="C354" s="1">
        <v>35584</v>
      </c>
      <c r="D354">
        <v>1073.75</v>
      </c>
      <c r="E354">
        <f t="shared" si="68"/>
        <v>8.7999999999999545</v>
      </c>
      <c r="F354">
        <f t="shared" si="69"/>
        <v>8.7999999999999545</v>
      </c>
      <c r="G354" t="str">
        <f t="shared" si="70"/>
        <v/>
      </c>
      <c r="H354">
        <f t="shared" ca="1" si="78"/>
        <v>6.3611111111110858</v>
      </c>
      <c r="I354">
        <f t="shared" ca="1" si="79"/>
        <v>5.0299999999999727</v>
      </c>
      <c r="J354" s="3">
        <f t="shared" ca="1" si="71"/>
        <v>1.2646344157278568</v>
      </c>
      <c r="K354" s="5">
        <f t="shared" ca="1" si="72"/>
        <v>55.842762387826795</v>
      </c>
      <c r="L354">
        <f t="shared" ca="1" si="73"/>
        <v>1</v>
      </c>
      <c r="M354" t="str">
        <f t="shared" ca="1" si="74"/>
        <v>BUY</v>
      </c>
      <c r="N354" s="7" t="str">
        <f t="shared" ca="1" si="75"/>
        <v/>
      </c>
      <c r="O354">
        <f t="shared" si="76"/>
        <v>1073.75</v>
      </c>
      <c r="Q354">
        <f t="shared" si="77"/>
        <v>353</v>
      </c>
    </row>
    <row r="355" spans="1:17" x14ac:dyDescent="0.3">
      <c r="A355" s="13" t="str">
        <f ca="1">N355&amp;"-"&amp;COUNTIF($N$2:N355,N355)</f>
        <v>-351</v>
      </c>
      <c r="B355" t="str">
        <f t="shared" ca="1" si="67"/>
        <v/>
      </c>
      <c r="C355" s="1">
        <v>35585</v>
      </c>
      <c r="D355">
        <v>1085.75</v>
      </c>
      <c r="E355">
        <f t="shared" si="68"/>
        <v>12</v>
      </c>
      <c r="F355">
        <f t="shared" si="69"/>
        <v>12</v>
      </c>
      <c r="G355" t="str">
        <f t="shared" si="70"/>
        <v/>
      </c>
      <c r="H355">
        <f t="shared" ca="1" si="78"/>
        <v>7.3222222222222069</v>
      </c>
      <c r="I355">
        <f t="shared" ca="1" si="79"/>
        <v>5.0299999999999727</v>
      </c>
      <c r="J355" s="3">
        <f t="shared" ca="1" si="71"/>
        <v>1.4557101833443831</v>
      </c>
      <c r="K355" s="5">
        <f t="shared" ca="1" si="72"/>
        <v>59.278582351353862</v>
      </c>
      <c r="L355">
        <f t="shared" ca="1" si="73"/>
        <v>1</v>
      </c>
      <c r="M355" t="str">
        <f t="shared" ca="1" si="74"/>
        <v>BUY</v>
      </c>
      <c r="N355" s="7" t="str">
        <f t="shared" ca="1" si="75"/>
        <v/>
      </c>
      <c r="O355">
        <f t="shared" si="76"/>
        <v>1085.75</v>
      </c>
      <c r="Q355">
        <f t="shared" si="77"/>
        <v>354</v>
      </c>
    </row>
    <row r="356" spans="1:17" x14ac:dyDescent="0.3">
      <c r="A356" s="13" t="str">
        <f ca="1">N356&amp;"-"&amp;COUNTIF($N$2:N356,N356)</f>
        <v>-352</v>
      </c>
      <c r="B356" t="str">
        <f t="shared" ca="1" si="67"/>
        <v/>
      </c>
      <c r="C356" s="1">
        <v>35586</v>
      </c>
      <c r="D356">
        <v>1086.5999999999999</v>
      </c>
      <c r="E356">
        <f t="shared" si="68"/>
        <v>0.84999999999990905</v>
      </c>
      <c r="F356">
        <f t="shared" si="69"/>
        <v>0.84999999999990905</v>
      </c>
      <c r="G356" t="str">
        <f t="shared" si="70"/>
        <v/>
      </c>
      <c r="H356">
        <f t="shared" ca="1" si="78"/>
        <v>7.0388888888888532</v>
      </c>
      <c r="I356">
        <f t="shared" ca="1" si="79"/>
        <v>5.0299999999999727</v>
      </c>
      <c r="J356" s="3">
        <f t="shared" ca="1" si="71"/>
        <v>1.39938148884471</v>
      </c>
      <c r="K356" s="5">
        <f t="shared" ca="1" si="72"/>
        <v>58.322592524396988</v>
      </c>
      <c r="L356">
        <f t="shared" ca="1" si="73"/>
        <v>1</v>
      </c>
      <c r="M356" t="str">
        <f t="shared" ca="1" si="74"/>
        <v>BUY</v>
      </c>
      <c r="N356" s="7" t="str">
        <f t="shared" ca="1" si="75"/>
        <v/>
      </c>
      <c r="O356">
        <f t="shared" si="76"/>
        <v>1086.5999999999999</v>
      </c>
      <c r="Q356">
        <f t="shared" si="77"/>
        <v>355</v>
      </c>
    </row>
    <row r="357" spans="1:17" x14ac:dyDescent="0.3">
      <c r="A357" s="13" t="str">
        <f ca="1">N357&amp;"-"&amp;COUNTIF($N$2:N357,N357)</f>
        <v>-353</v>
      </c>
      <c r="B357" t="str">
        <f t="shared" ca="1" si="67"/>
        <v/>
      </c>
      <c r="C357" s="1">
        <v>35587</v>
      </c>
      <c r="D357">
        <v>1082.75</v>
      </c>
      <c r="E357">
        <f t="shared" si="68"/>
        <v>-3.8499999999999091</v>
      </c>
      <c r="F357" t="str">
        <f t="shared" si="69"/>
        <v/>
      </c>
      <c r="G357">
        <f t="shared" si="70"/>
        <v>-3.8499999999999091</v>
      </c>
      <c r="H357">
        <f t="shared" ca="1" si="78"/>
        <v>7.6187499999999773</v>
      </c>
      <c r="I357">
        <f t="shared" ca="1" si="79"/>
        <v>4.8333333333332957</v>
      </c>
      <c r="J357" s="3">
        <f t="shared" ca="1" si="71"/>
        <v>1.5762931034482834</v>
      </c>
      <c r="K357" s="5">
        <f t="shared" ca="1" si="72"/>
        <v>61.184540739501536</v>
      </c>
      <c r="L357">
        <f t="shared" ca="1" si="73"/>
        <v>1</v>
      </c>
      <c r="M357" t="str">
        <f t="shared" ca="1" si="74"/>
        <v>BUY</v>
      </c>
      <c r="N357" s="7" t="str">
        <f t="shared" ca="1" si="75"/>
        <v/>
      </c>
      <c r="O357">
        <f t="shared" si="76"/>
        <v>1082.75</v>
      </c>
      <c r="Q357">
        <f t="shared" si="77"/>
        <v>356</v>
      </c>
    </row>
    <row r="358" spans="1:17" x14ac:dyDescent="0.3">
      <c r="A358" s="13" t="str">
        <f ca="1">N358&amp;"-"&amp;COUNTIF($N$2:N358,N358)</f>
        <v>-354</v>
      </c>
      <c r="B358" t="str">
        <f t="shared" ca="1" si="67"/>
        <v/>
      </c>
      <c r="C358" s="1">
        <v>35590</v>
      </c>
      <c r="D358">
        <v>1074.6500000000001</v>
      </c>
      <c r="E358">
        <f t="shared" si="68"/>
        <v>-8.0999999999999091</v>
      </c>
      <c r="F358" t="str">
        <f t="shared" si="69"/>
        <v/>
      </c>
      <c r="G358">
        <f t="shared" si="70"/>
        <v>-8.0999999999999091</v>
      </c>
      <c r="H358">
        <f t="shared" ca="1" si="78"/>
        <v>8.6999999999999797</v>
      </c>
      <c r="I358">
        <f t="shared" ca="1" si="79"/>
        <v>5.2999999999999545</v>
      </c>
      <c r="J358" s="3">
        <f t="shared" ca="1" si="71"/>
        <v>1.6415094339622744</v>
      </c>
      <c r="K358" s="5">
        <f t="shared" ca="1" si="72"/>
        <v>62.142857142857288</v>
      </c>
      <c r="L358">
        <f t="shared" ca="1" si="73"/>
        <v>1</v>
      </c>
      <c r="M358" t="str">
        <f t="shared" ca="1" si="74"/>
        <v>BUY</v>
      </c>
      <c r="N358" s="7" t="str">
        <f t="shared" ca="1" si="75"/>
        <v/>
      </c>
      <c r="O358">
        <f t="shared" si="76"/>
        <v>1074.6500000000001</v>
      </c>
      <c r="Q358">
        <f t="shared" si="77"/>
        <v>357</v>
      </c>
    </row>
    <row r="359" spans="1:17" x14ac:dyDescent="0.3">
      <c r="A359" s="13" t="str">
        <f ca="1">N359&amp;"-"&amp;COUNTIF($N$2:N359,N359)</f>
        <v>-355</v>
      </c>
      <c r="B359" t="str">
        <f t="shared" ca="1" si="67"/>
        <v/>
      </c>
      <c r="C359" s="1">
        <v>35591</v>
      </c>
      <c r="D359">
        <v>1081.0999999999999</v>
      </c>
      <c r="E359">
        <f t="shared" si="68"/>
        <v>6.4499999999998181</v>
      </c>
      <c r="F359">
        <f t="shared" si="69"/>
        <v>6.4499999999998181</v>
      </c>
      <c r="G359" t="str">
        <f t="shared" si="70"/>
        <v/>
      </c>
      <c r="H359">
        <f t="shared" ca="1" si="78"/>
        <v>8.4187499999999602</v>
      </c>
      <c r="I359">
        <f t="shared" ca="1" si="79"/>
        <v>4.7083333333332957</v>
      </c>
      <c r="J359" s="3">
        <f t="shared" ca="1" si="71"/>
        <v>1.7880530973451385</v>
      </c>
      <c r="K359" s="5">
        <f t="shared" ca="1" si="72"/>
        <v>64.13267735280121</v>
      </c>
      <c r="L359">
        <f t="shared" ca="1" si="73"/>
        <v>1</v>
      </c>
      <c r="M359" t="str">
        <f t="shared" ca="1" si="74"/>
        <v>BUY</v>
      </c>
      <c r="N359" s="7" t="str">
        <f t="shared" ca="1" si="75"/>
        <v/>
      </c>
      <c r="O359">
        <f t="shared" si="76"/>
        <v>1081.0999999999999</v>
      </c>
      <c r="Q359">
        <f t="shared" si="77"/>
        <v>358</v>
      </c>
    </row>
    <row r="360" spans="1:17" x14ac:dyDescent="0.3">
      <c r="A360" s="13" t="str">
        <f ca="1">N360&amp;"-"&amp;COUNTIF($N$2:N360,N360)</f>
        <v>-356</v>
      </c>
      <c r="B360" t="str">
        <f t="shared" ca="1" si="67"/>
        <v/>
      </c>
      <c r="C360" s="1">
        <v>35592</v>
      </c>
      <c r="D360">
        <v>1104.5999999999999</v>
      </c>
      <c r="E360">
        <f t="shared" si="68"/>
        <v>23.5</v>
      </c>
      <c r="F360">
        <f t="shared" si="69"/>
        <v>23.5</v>
      </c>
      <c r="G360" t="str">
        <f t="shared" si="70"/>
        <v/>
      </c>
      <c r="H360">
        <f t="shared" ca="1" si="78"/>
        <v>10.094444444444409</v>
      </c>
      <c r="I360">
        <f t="shared" ca="1" si="79"/>
        <v>4.689999999999964</v>
      </c>
      <c r="J360" s="3">
        <f t="shared" ca="1" si="71"/>
        <v>2.1523335702440272</v>
      </c>
      <c r="K360" s="5">
        <f t="shared" ca="1" si="72"/>
        <v>68.277468811062775</v>
      </c>
      <c r="L360">
        <f t="shared" ca="1" si="73"/>
        <v>1</v>
      </c>
      <c r="M360" t="str">
        <f t="shared" ca="1" si="74"/>
        <v>BUY</v>
      </c>
      <c r="N360" s="7" t="str">
        <f t="shared" ca="1" si="75"/>
        <v/>
      </c>
      <c r="O360">
        <f t="shared" si="76"/>
        <v>1104.5999999999999</v>
      </c>
      <c r="Q360">
        <f t="shared" si="77"/>
        <v>359</v>
      </c>
    </row>
    <row r="361" spans="1:17" x14ac:dyDescent="0.3">
      <c r="A361" s="13" t="str">
        <f ca="1">N361&amp;"-"&amp;COUNTIF($N$2:N361,N361)</f>
        <v>-357</v>
      </c>
      <c r="B361" t="str">
        <f t="shared" ca="1" si="67"/>
        <v/>
      </c>
      <c r="C361" s="1">
        <v>35593</v>
      </c>
      <c r="D361">
        <v>1120.7</v>
      </c>
      <c r="E361">
        <f t="shared" si="68"/>
        <v>16.100000000000136</v>
      </c>
      <c r="F361">
        <f t="shared" si="69"/>
        <v>16.100000000000136</v>
      </c>
      <c r="G361" t="str">
        <f t="shared" si="70"/>
        <v/>
      </c>
      <c r="H361">
        <f t="shared" ca="1" si="78"/>
        <v>10.694999999999983</v>
      </c>
      <c r="I361">
        <f t="shared" ca="1" si="79"/>
        <v>4.9874999999999545</v>
      </c>
      <c r="J361" s="3">
        <f t="shared" ca="1" si="71"/>
        <v>2.1443609022556553</v>
      </c>
      <c r="K361" s="5">
        <f t="shared" ca="1" si="72"/>
        <v>68.197034911525748</v>
      </c>
      <c r="L361">
        <f t="shared" ca="1" si="73"/>
        <v>1</v>
      </c>
      <c r="M361" t="str">
        <f t="shared" ca="1" si="74"/>
        <v>BUY</v>
      </c>
      <c r="N361" s="7" t="str">
        <f t="shared" ca="1" si="75"/>
        <v/>
      </c>
      <c r="O361">
        <f t="shared" si="76"/>
        <v>1120.7</v>
      </c>
      <c r="Q361">
        <f t="shared" si="77"/>
        <v>360</v>
      </c>
    </row>
    <row r="362" spans="1:17" x14ac:dyDescent="0.3">
      <c r="A362" s="13" t="str">
        <f ca="1">N362&amp;"-"&amp;COUNTIF($N$2:N362,N362)</f>
        <v>0-2</v>
      </c>
      <c r="B362">
        <f t="shared" ca="1" si="67"/>
        <v>0</v>
      </c>
      <c r="C362" s="1">
        <v>35594</v>
      </c>
      <c r="D362">
        <v>1136.3</v>
      </c>
      <c r="E362">
        <f t="shared" si="68"/>
        <v>15.599999999999909</v>
      </c>
      <c r="F362">
        <f t="shared" si="69"/>
        <v>15.599999999999909</v>
      </c>
      <c r="G362" t="str">
        <f t="shared" si="70"/>
        <v/>
      </c>
      <c r="H362">
        <f t="shared" ca="1" si="78"/>
        <v>11.140909090909066</v>
      </c>
      <c r="I362">
        <f t="shared" ca="1" si="79"/>
        <v>4.3833333333332876</v>
      </c>
      <c r="J362" s="3">
        <f t="shared" ca="1" si="71"/>
        <v>2.5416522640857449</v>
      </c>
      <c r="K362" s="5">
        <f t="shared" ca="1" si="72"/>
        <v>71.764591059925991</v>
      </c>
      <c r="L362">
        <f t="shared" ca="1" si="73"/>
        <v>1</v>
      </c>
      <c r="M362" t="str">
        <f t="shared" ca="1" si="74"/>
        <v>SELL</v>
      </c>
      <c r="N362" s="7">
        <f t="shared" ca="1" si="75"/>
        <v>0</v>
      </c>
      <c r="O362">
        <f t="shared" si="76"/>
        <v>1136.3</v>
      </c>
      <c r="Q362">
        <f t="shared" si="77"/>
        <v>361</v>
      </c>
    </row>
    <row r="363" spans="1:17" x14ac:dyDescent="0.3">
      <c r="A363" s="13" t="str">
        <f ca="1">N363&amp;"-"&amp;COUNTIF($N$2:N363,N363)</f>
        <v>-358</v>
      </c>
      <c r="B363" t="str">
        <f t="shared" ca="1" si="67"/>
        <v/>
      </c>
      <c r="C363" s="1">
        <v>35597</v>
      </c>
      <c r="D363">
        <v>1129.7</v>
      </c>
      <c r="E363">
        <f t="shared" si="68"/>
        <v>-6.5999999999999091</v>
      </c>
      <c r="F363" t="str">
        <f t="shared" si="69"/>
        <v/>
      </c>
      <c r="G363">
        <f t="shared" si="70"/>
        <v>-6.5999999999999091</v>
      </c>
      <c r="H363">
        <f t="shared" ca="1" si="78"/>
        <v>11.140909090909066</v>
      </c>
      <c r="I363">
        <f t="shared" ca="1" si="79"/>
        <v>6.1833333333332421</v>
      </c>
      <c r="J363" s="3">
        <f t="shared" ca="1" si="71"/>
        <v>1.8017642734624093</v>
      </c>
      <c r="K363" s="5">
        <f t="shared" ca="1" si="72"/>
        <v>64.308203603288732</v>
      </c>
      <c r="L363">
        <f t="shared" ca="1" si="73"/>
        <v>1</v>
      </c>
      <c r="M363" t="str">
        <f t="shared" ca="1" si="74"/>
        <v>SELL</v>
      </c>
      <c r="N363" s="7" t="str">
        <f t="shared" ca="1" si="75"/>
        <v/>
      </c>
      <c r="O363">
        <f t="shared" si="76"/>
        <v>1129.7</v>
      </c>
      <c r="Q363">
        <f t="shared" si="77"/>
        <v>362</v>
      </c>
    </row>
    <row r="364" spans="1:17" x14ac:dyDescent="0.3">
      <c r="A364" s="13" t="str">
        <f ca="1">N364&amp;"-"&amp;COUNTIF($N$2:N364,N364)</f>
        <v>-359</v>
      </c>
      <c r="B364" t="str">
        <f t="shared" ca="1" si="67"/>
        <v/>
      </c>
      <c r="C364" s="1">
        <v>35598</v>
      </c>
      <c r="D364">
        <v>1138.8</v>
      </c>
      <c r="E364">
        <f t="shared" si="68"/>
        <v>9.0999999999999091</v>
      </c>
      <c r="F364">
        <f t="shared" si="69"/>
        <v>9.0999999999999091</v>
      </c>
      <c r="G364" t="str">
        <f t="shared" si="70"/>
        <v/>
      </c>
      <c r="H364">
        <f t="shared" ca="1" si="78"/>
        <v>11.849999999999971</v>
      </c>
      <c r="I364">
        <f t="shared" ca="1" si="79"/>
        <v>6.1833333333332421</v>
      </c>
      <c r="J364" s="3">
        <f t="shared" ca="1" si="71"/>
        <v>1.9164420485175437</v>
      </c>
      <c r="K364" s="5">
        <f t="shared" ca="1" si="72"/>
        <v>65.711645101663862</v>
      </c>
      <c r="L364">
        <f t="shared" ca="1" si="73"/>
        <v>1</v>
      </c>
      <c r="M364" t="str">
        <f t="shared" ca="1" si="74"/>
        <v>SELL</v>
      </c>
      <c r="N364" s="7" t="str">
        <f t="shared" ca="1" si="75"/>
        <v/>
      </c>
      <c r="O364">
        <f t="shared" si="76"/>
        <v>1138.8</v>
      </c>
      <c r="Q364">
        <f t="shared" si="77"/>
        <v>363</v>
      </c>
    </row>
    <row r="365" spans="1:17" x14ac:dyDescent="0.3">
      <c r="A365" s="13" t="str">
        <f ca="1">N365&amp;"-"&amp;COUNTIF($N$2:N365,N365)</f>
        <v>-360</v>
      </c>
      <c r="B365" t="str">
        <f t="shared" ca="1" si="67"/>
        <v/>
      </c>
      <c r="C365" s="1">
        <v>35599</v>
      </c>
      <c r="D365">
        <v>1159.8</v>
      </c>
      <c r="E365">
        <f t="shared" si="68"/>
        <v>21</v>
      </c>
      <c r="F365">
        <f t="shared" si="69"/>
        <v>21</v>
      </c>
      <c r="G365" t="str">
        <f t="shared" si="70"/>
        <v/>
      </c>
      <c r="H365">
        <f t="shared" ca="1" si="78"/>
        <v>12.740909090909058</v>
      </c>
      <c r="I365">
        <f t="shared" ca="1" si="79"/>
        <v>6.1833333333332421</v>
      </c>
      <c r="J365" s="3">
        <f t="shared" ca="1" si="71"/>
        <v>2.0605243812791234</v>
      </c>
      <c r="K365" s="5">
        <f t="shared" ca="1" si="72"/>
        <v>67.325860688551103</v>
      </c>
      <c r="L365">
        <f t="shared" ca="1" si="73"/>
        <v>1</v>
      </c>
      <c r="M365" t="str">
        <f t="shared" ca="1" si="74"/>
        <v>SELL</v>
      </c>
      <c r="N365" s="7" t="str">
        <f t="shared" ca="1" si="75"/>
        <v/>
      </c>
      <c r="O365">
        <f t="shared" si="76"/>
        <v>1159.8</v>
      </c>
      <c r="Q365">
        <f t="shared" si="77"/>
        <v>364</v>
      </c>
    </row>
    <row r="366" spans="1:17" x14ac:dyDescent="0.3">
      <c r="A366" s="13" t="str">
        <f ca="1">N366&amp;"-"&amp;COUNTIF($N$2:N366,N366)</f>
        <v>-361</v>
      </c>
      <c r="B366" t="str">
        <f t="shared" ca="1" si="67"/>
        <v/>
      </c>
      <c r="C366" s="1">
        <v>35600</v>
      </c>
      <c r="D366">
        <v>1159.8</v>
      </c>
      <c r="E366">
        <f t="shared" si="68"/>
        <v>0</v>
      </c>
      <c r="F366" t="str">
        <f t="shared" si="69"/>
        <v/>
      </c>
      <c r="G366" t="str">
        <f t="shared" si="70"/>
        <v/>
      </c>
      <c r="H366">
        <f t="shared" ca="1" si="78"/>
        <v>12.744999999999958</v>
      </c>
      <c r="I366">
        <f t="shared" ca="1" si="79"/>
        <v>6.1833333333332421</v>
      </c>
      <c r="J366" s="3">
        <f t="shared" ca="1" si="71"/>
        <v>2.0611859838275168</v>
      </c>
      <c r="K366" s="5">
        <f t="shared" ca="1" si="72"/>
        <v>67.332922426697451</v>
      </c>
      <c r="L366">
        <f t="shared" ca="1" si="73"/>
        <v>1</v>
      </c>
      <c r="M366" t="str">
        <f t="shared" ca="1" si="74"/>
        <v>SELL</v>
      </c>
      <c r="N366" s="7" t="str">
        <f t="shared" ca="1" si="75"/>
        <v/>
      </c>
      <c r="O366">
        <f t="shared" si="76"/>
        <v>1159.8</v>
      </c>
      <c r="Q366">
        <f t="shared" si="77"/>
        <v>365</v>
      </c>
    </row>
    <row r="367" spans="1:17" x14ac:dyDescent="0.3">
      <c r="A367" s="13" t="str">
        <f ca="1">N367&amp;"-"&amp;COUNTIF($N$2:N367,N367)</f>
        <v>-362</v>
      </c>
      <c r="B367" t="str">
        <f t="shared" ca="1" si="67"/>
        <v/>
      </c>
      <c r="C367" s="1">
        <v>35601</v>
      </c>
      <c r="D367">
        <v>1158.3499999999999</v>
      </c>
      <c r="E367">
        <f t="shared" si="68"/>
        <v>-1.4500000000000455</v>
      </c>
      <c r="F367" t="str">
        <f t="shared" si="69"/>
        <v/>
      </c>
      <c r="G367">
        <f t="shared" si="70"/>
        <v>-1.4500000000000455</v>
      </c>
      <c r="H367">
        <f t="shared" ca="1" si="78"/>
        <v>12.599999999999959</v>
      </c>
      <c r="I367">
        <f t="shared" ca="1" si="79"/>
        <v>4.9999999999999432</v>
      </c>
      <c r="J367" s="3">
        <f t="shared" ca="1" si="71"/>
        <v>2.5200000000000204</v>
      </c>
      <c r="K367" s="5">
        <f t="shared" ca="1" si="72"/>
        <v>71.590909090909264</v>
      </c>
      <c r="L367">
        <f t="shared" ca="1" si="73"/>
        <v>1</v>
      </c>
      <c r="M367" t="str">
        <f t="shared" ca="1" si="74"/>
        <v>SELL</v>
      </c>
      <c r="N367" s="7" t="str">
        <f t="shared" ca="1" si="75"/>
        <v/>
      </c>
      <c r="O367">
        <f t="shared" si="76"/>
        <v>1158.3499999999999</v>
      </c>
      <c r="Q367">
        <f t="shared" si="77"/>
        <v>366</v>
      </c>
    </row>
    <row r="368" spans="1:17" x14ac:dyDescent="0.3">
      <c r="A368" s="13" t="str">
        <f ca="1">N368&amp;"-"&amp;COUNTIF($N$2:N368,N368)</f>
        <v>-363</v>
      </c>
      <c r="B368" t="str">
        <f t="shared" ca="1" si="67"/>
        <v/>
      </c>
      <c r="C368" s="1">
        <v>35604</v>
      </c>
      <c r="D368">
        <v>1153.7</v>
      </c>
      <c r="E368">
        <f t="shared" si="68"/>
        <v>-4.6499999999998636</v>
      </c>
      <c r="F368" t="str">
        <f t="shared" si="69"/>
        <v/>
      </c>
      <c r="G368">
        <f t="shared" si="70"/>
        <v>-4.6499999999998636</v>
      </c>
      <c r="H368">
        <f t="shared" ca="1" si="78"/>
        <v>13.07499999999996</v>
      </c>
      <c r="I368">
        <f t="shared" ca="1" si="79"/>
        <v>4.9299999999999269</v>
      </c>
      <c r="J368" s="3">
        <f t="shared" ca="1" si="71"/>
        <v>2.6521298174442505</v>
      </c>
      <c r="K368" s="5">
        <f t="shared" ca="1" si="72"/>
        <v>72.618717023049385</v>
      </c>
      <c r="L368">
        <f t="shared" ca="1" si="73"/>
        <v>1</v>
      </c>
      <c r="M368" t="str">
        <f t="shared" ca="1" si="74"/>
        <v>SELL</v>
      </c>
      <c r="N368" s="7" t="str">
        <f t="shared" ca="1" si="75"/>
        <v/>
      </c>
      <c r="O368">
        <f t="shared" si="76"/>
        <v>1153.7</v>
      </c>
      <c r="Q368">
        <f t="shared" si="77"/>
        <v>367</v>
      </c>
    </row>
    <row r="369" spans="1:17" x14ac:dyDescent="0.3">
      <c r="A369" s="13" t="str">
        <f ca="1">N369&amp;"-"&amp;COUNTIF($N$2:N369,N369)</f>
        <v>-364</v>
      </c>
      <c r="B369" t="str">
        <f t="shared" ca="1" si="67"/>
        <v/>
      </c>
      <c r="C369" s="1">
        <v>35605</v>
      </c>
      <c r="D369">
        <v>1155.3</v>
      </c>
      <c r="E369">
        <f t="shared" si="68"/>
        <v>1.5999999999999091</v>
      </c>
      <c r="F369">
        <f t="shared" si="69"/>
        <v>1.5999999999999091</v>
      </c>
      <c r="G369" t="str">
        <f t="shared" si="70"/>
        <v/>
      </c>
      <c r="H369">
        <f t="shared" ca="1" si="78"/>
        <v>11.774999999999949</v>
      </c>
      <c r="I369">
        <f t="shared" ca="1" si="79"/>
        <v>4.9299999999999269</v>
      </c>
      <c r="J369" s="3">
        <f t="shared" ca="1" si="71"/>
        <v>2.3884381338742644</v>
      </c>
      <c r="K369" s="5">
        <f t="shared" ca="1" si="72"/>
        <v>70.487877880874208</v>
      </c>
      <c r="L369">
        <f t="shared" ca="1" si="73"/>
        <v>1</v>
      </c>
      <c r="M369" t="str">
        <f t="shared" ca="1" si="74"/>
        <v>SELL</v>
      </c>
      <c r="N369" s="7" t="str">
        <f t="shared" ca="1" si="75"/>
        <v/>
      </c>
      <c r="O369">
        <f t="shared" si="76"/>
        <v>1155.3</v>
      </c>
      <c r="Q369">
        <f t="shared" si="77"/>
        <v>368</v>
      </c>
    </row>
    <row r="370" spans="1:17" x14ac:dyDescent="0.3">
      <c r="A370" s="13" t="str">
        <f ca="1">N370&amp;"-"&amp;COUNTIF($N$2:N370,N370)</f>
        <v>-365</v>
      </c>
      <c r="B370" t="str">
        <f t="shared" ca="1" si="67"/>
        <v/>
      </c>
      <c r="C370" s="1">
        <v>35606</v>
      </c>
      <c r="D370">
        <v>1161.9000000000001</v>
      </c>
      <c r="E370">
        <f t="shared" si="68"/>
        <v>6.6000000000001364</v>
      </c>
      <c r="F370">
        <f t="shared" si="69"/>
        <v>6.6000000000001364</v>
      </c>
      <c r="G370" t="str">
        <f t="shared" si="70"/>
        <v/>
      </c>
      <c r="H370">
        <f t="shared" ca="1" si="78"/>
        <v>12.493749999999977</v>
      </c>
      <c r="I370">
        <f t="shared" ca="1" si="79"/>
        <v>4.9299999999999269</v>
      </c>
      <c r="J370" s="3">
        <f t="shared" ca="1" si="71"/>
        <v>2.534229208924982</v>
      </c>
      <c r="K370" s="5">
        <f t="shared" ca="1" si="72"/>
        <v>71.705287323337657</v>
      </c>
      <c r="L370">
        <f t="shared" ca="1" si="73"/>
        <v>1</v>
      </c>
      <c r="M370" t="str">
        <f t="shared" ca="1" si="74"/>
        <v>SELL</v>
      </c>
      <c r="N370" s="7" t="str">
        <f t="shared" ca="1" si="75"/>
        <v/>
      </c>
      <c r="O370">
        <f t="shared" si="76"/>
        <v>1161.9000000000001</v>
      </c>
      <c r="Q370">
        <f t="shared" si="77"/>
        <v>369</v>
      </c>
    </row>
    <row r="371" spans="1:17" x14ac:dyDescent="0.3">
      <c r="A371" s="13" t="str">
        <f ca="1">N371&amp;"-"&amp;COUNTIF($N$2:N371,N371)</f>
        <v>-366</v>
      </c>
      <c r="B371" t="str">
        <f t="shared" ca="1" si="67"/>
        <v/>
      </c>
      <c r="C371" s="1">
        <v>35607</v>
      </c>
      <c r="D371">
        <v>1168.2</v>
      </c>
      <c r="E371">
        <f t="shared" si="68"/>
        <v>6.2999999999999545</v>
      </c>
      <c r="F371">
        <f t="shared" si="69"/>
        <v>6.2999999999999545</v>
      </c>
      <c r="G371" t="str">
        <f t="shared" si="70"/>
        <v/>
      </c>
      <c r="H371">
        <f t="shared" ca="1" si="78"/>
        <v>11.80555555555553</v>
      </c>
      <c r="I371">
        <f t="shared" ca="1" si="79"/>
        <v>5.1999999999999318</v>
      </c>
      <c r="J371" s="3">
        <f t="shared" ca="1" si="71"/>
        <v>2.2702991452991701</v>
      </c>
      <c r="K371" s="5">
        <f t="shared" ca="1" si="72"/>
        <v>69.421757595557239</v>
      </c>
      <c r="L371">
        <f t="shared" ca="1" si="73"/>
        <v>1</v>
      </c>
      <c r="M371" t="str">
        <f t="shared" ca="1" si="74"/>
        <v>SELL</v>
      </c>
      <c r="N371" s="7" t="str">
        <f t="shared" ca="1" si="75"/>
        <v/>
      </c>
      <c r="O371">
        <f t="shared" si="76"/>
        <v>1168.2</v>
      </c>
      <c r="Q371">
        <f t="shared" si="77"/>
        <v>370</v>
      </c>
    </row>
    <row r="372" spans="1:17" x14ac:dyDescent="0.3">
      <c r="A372" s="13" t="str">
        <f ca="1">N372&amp;"-"&amp;COUNTIF($N$2:N372,N372)</f>
        <v>-367</v>
      </c>
      <c r="B372" t="str">
        <f t="shared" ca="1" si="67"/>
        <v/>
      </c>
      <c r="C372" s="1">
        <v>35608</v>
      </c>
      <c r="D372">
        <v>1169.6500000000001</v>
      </c>
      <c r="E372">
        <f t="shared" si="68"/>
        <v>1.4500000000000455</v>
      </c>
      <c r="F372">
        <f t="shared" si="69"/>
        <v>1.4500000000000455</v>
      </c>
      <c r="G372" t="str">
        <f t="shared" si="70"/>
        <v/>
      </c>
      <c r="H372">
        <f t="shared" ca="1" si="78"/>
        <v>10.769999999999982</v>
      </c>
      <c r="I372">
        <f t="shared" ca="1" si="79"/>
        <v>4.233333333333273</v>
      </c>
      <c r="J372" s="3">
        <f t="shared" ca="1" si="71"/>
        <v>2.5440944881890082</v>
      </c>
      <c r="K372" s="5">
        <f t="shared" ca="1" si="72"/>
        <v>71.78404798933596</v>
      </c>
      <c r="L372">
        <f t="shared" ca="1" si="73"/>
        <v>1</v>
      </c>
      <c r="M372" t="str">
        <f t="shared" ca="1" si="74"/>
        <v>SELL</v>
      </c>
      <c r="N372" s="7" t="str">
        <f t="shared" ca="1" si="75"/>
        <v/>
      </c>
      <c r="O372">
        <f t="shared" si="76"/>
        <v>1169.6500000000001</v>
      </c>
      <c r="Q372">
        <f t="shared" si="77"/>
        <v>371</v>
      </c>
    </row>
    <row r="373" spans="1:17" x14ac:dyDescent="0.3">
      <c r="A373" s="13" t="str">
        <f ca="1">N373&amp;"-"&amp;COUNTIF($N$2:N373,N373)</f>
        <v>-368</v>
      </c>
      <c r="B373" t="str">
        <f t="shared" ca="1" si="67"/>
        <v/>
      </c>
      <c r="C373" s="1">
        <v>35611</v>
      </c>
      <c r="D373">
        <v>1192.4000000000001</v>
      </c>
      <c r="E373">
        <f t="shared" si="68"/>
        <v>22.75</v>
      </c>
      <c r="F373">
        <f t="shared" si="69"/>
        <v>22.75</v>
      </c>
      <c r="G373" t="str">
        <f t="shared" si="70"/>
        <v/>
      </c>
      <c r="H373">
        <f t="shared" ca="1" si="78"/>
        <v>12.4</v>
      </c>
      <c r="I373">
        <f t="shared" ca="1" si="79"/>
        <v>4.233333333333273</v>
      </c>
      <c r="J373" s="3">
        <f t="shared" ca="1" si="71"/>
        <v>2.9291338582677584</v>
      </c>
      <c r="K373" s="5">
        <f t="shared" ca="1" si="72"/>
        <v>74.549098196393061</v>
      </c>
      <c r="L373">
        <f t="shared" ca="1" si="73"/>
        <v>1</v>
      </c>
      <c r="M373" t="str">
        <f t="shared" ca="1" si="74"/>
        <v>SELL</v>
      </c>
      <c r="N373" s="7" t="str">
        <f t="shared" ca="1" si="75"/>
        <v/>
      </c>
      <c r="O373">
        <f t="shared" si="76"/>
        <v>1192.4000000000001</v>
      </c>
      <c r="Q373">
        <f t="shared" si="77"/>
        <v>372</v>
      </c>
    </row>
    <row r="374" spans="1:17" x14ac:dyDescent="0.3">
      <c r="A374" s="13" t="str">
        <f ca="1">N374&amp;"-"&amp;COUNTIF($N$2:N374,N374)</f>
        <v>-369</v>
      </c>
      <c r="B374" t="str">
        <f t="shared" ca="1" si="67"/>
        <v/>
      </c>
      <c r="C374" s="1">
        <v>35612</v>
      </c>
      <c r="D374">
        <v>1200.45</v>
      </c>
      <c r="E374">
        <f t="shared" si="68"/>
        <v>8.0499999999999545</v>
      </c>
      <c r="F374">
        <f t="shared" si="69"/>
        <v>8.0499999999999545</v>
      </c>
      <c r="G374" t="str">
        <f t="shared" si="70"/>
        <v/>
      </c>
      <c r="H374">
        <f t="shared" ca="1" si="78"/>
        <v>10.854999999999995</v>
      </c>
      <c r="I374">
        <f t="shared" ca="1" si="79"/>
        <v>4.233333333333273</v>
      </c>
      <c r="J374" s="3">
        <f t="shared" ca="1" si="71"/>
        <v>2.5641732283464922</v>
      </c>
      <c r="K374" s="5">
        <f t="shared" ca="1" si="72"/>
        <v>71.943002319673312</v>
      </c>
      <c r="L374">
        <f t="shared" ca="1" si="73"/>
        <v>1</v>
      </c>
      <c r="M374" t="str">
        <f t="shared" ca="1" si="74"/>
        <v>SELL</v>
      </c>
      <c r="N374" s="7" t="str">
        <f t="shared" ca="1" si="75"/>
        <v/>
      </c>
      <c r="O374">
        <f t="shared" si="76"/>
        <v>1200.45</v>
      </c>
      <c r="Q374">
        <f t="shared" si="77"/>
        <v>373</v>
      </c>
    </row>
    <row r="375" spans="1:17" x14ac:dyDescent="0.3">
      <c r="A375" s="13" t="str">
        <f ca="1">N375&amp;"-"&amp;COUNTIF($N$2:N375,N375)</f>
        <v>-370</v>
      </c>
      <c r="B375" t="str">
        <f t="shared" ca="1" si="67"/>
        <v/>
      </c>
      <c r="C375" s="1">
        <v>35613</v>
      </c>
      <c r="D375">
        <v>1222.95</v>
      </c>
      <c r="E375">
        <f t="shared" si="68"/>
        <v>22.5</v>
      </c>
      <c r="F375">
        <f t="shared" si="69"/>
        <v>22.5</v>
      </c>
      <c r="G375" t="str">
        <f t="shared" si="70"/>
        <v/>
      </c>
      <c r="H375">
        <f t="shared" ca="1" si="78"/>
        <v>11.494999999999981</v>
      </c>
      <c r="I375">
        <f t="shared" ca="1" si="79"/>
        <v>4.233333333333273</v>
      </c>
      <c r="J375" s="3">
        <f t="shared" ca="1" si="71"/>
        <v>2.7153543307086956</v>
      </c>
      <c r="K375" s="5">
        <f t="shared" ca="1" si="72"/>
        <v>73.08466673731084</v>
      </c>
      <c r="L375">
        <f t="shared" ca="1" si="73"/>
        <v>1</v>
      </c>
      <c r="M375" t="str">
        <f t="shared" ca="1" si="74"/>
        <v>SELL</v>
      </c>
      <c r="N375" s="7" t="str">
        <f t="shared" ca="1" si="75"/>
        <v/>
      </c>
      <c r="O375">
        <f t="shared" si="76"/>
        <v>1222.95</v>
      </c>
      <c r="Q375">
        <f t="shared" si="77"/>
        <v>374</v>
      </c>
    </row>
    <row r="376" spans="1:17" x14ac:dyDescent="0.3">
      <c r="A376" s="13" t="str">
        <f ca="1">N376&amp;"-"&amp;COUNTIF($N$2:N376,N376)</f>
        <v>-371</v>
      </c>
      <c r="B376" t="str">
        <f t="shared" ca="1" si="67"/>
        <v/>
      </c>
      <c r="C376" s="1">
        <v>35614</v>
      </c>
      <c r="D376">
        <v>1214.9000000000001</v>
      </c>
      <c r="E376">
        <f t="shared" si="68"/>
        <v>-8.0499999999999545</v>
      </c>
      <c r="F376" t="str">
        <f t="shared" si="69"/>
        <v/>
      </c>
      <c r="G376">
        <f t="shared" si="70"/>
        <v>-8.0499999999999545</v>
      </c>
      <c r="H376">
        <f t="shared" ca="1" si="78"/>
        <v>11.038888888888879</v>
      </c>
      <c r="I376">
        <f t="shared" ca="1" si="79"/>
        <v>5.1874999999999432</v>
      </c>
      <c r="J376" s="3">
        <f t="shared" ca="1" si="71"/>
        <v>2.1279785809906504</v>
      </c>
      <c r="K376" s="5">
        <f t="shared" ca="1" si="72"/>
        <v>68.030471625438892</v>
      </c>
      <c r="L376">
        <f t="shared" ca="1" si="73"/>
        <v>1</v>
      </c>
      <c r="M376" t="str">
        <f t="shared" ca="1" si="74"/>
        <v>SELL</v>
      </c>
      <c r="N376" s="7" t="str">
        <f t="shared" ca="1" si="75"/>
        <v/>
      </c>
      <c r="O376">
        <f t="shared" si="76"/>
        <v>1214.9000000000001</v>
      </c>
      <c r="Q376">
        <f t="shared" si="77"/>
        <v>375</v>
      </c>
    </row>
    <row r="377" spans="1:17" x14ac:dyDescent="0.3">
      <c r="A377" s="13" t="str">
        <f ca="1">N377&amp;"-"&amp;COUNTIF($N$2:N377,N377)</f>
        <v>-372</v>
      </c>
      <c r="B377" t="str">
        <f t="shared" ca="1" si="67"/>
        <v/>
      </c>
      <c r="C377" s="1">
        <v>35615</v>
      </c>
      <c r="D377">
        <v>1216.0999999999999</v>
      </c>
      <c r="E377">
        <f t="shared" si="68"/>
        <v>1.1999999999998181</v>
      </c>
      <c r="F377">
        <f t="shared" si="69"/>
        <v>1.1999999999998181</v>
      </c>
      <c r="G377" t="str">
        <f t="shared" si="70"/>
        <v/>
      </c>
      <c r="H377">
        <f t="shared" ca="1" si="78"/>
        <v>10.054999999999973</v>
      </c>
      <c r="I377">
        <f t="shared" ca="1" si="79"/>
        <v>4.7166666666666215</v>
      </c>
      <c r="J377" s="3">
        <f t="shared" ca="1" si="71"/>
        <v>2.1318021201413573</v>
      </c>
      <c r="K377" s="5">
        <f t="shared" ca="1" si="72"/>
        <v>68.06950242581533</v>
      </c>
      <c r="L377">
        <f t="shared" ca="1" si="73"/>
        <v>1</v>
      </c>
      <c r="M377" t="str">
        <f t="shared" ca="1" si="74"/>
        <v>SELL</v>
      </c>
      <c r="N377" s="7" t="str">
        <f t="shared" ca="1" si="75"/>
        <v/>
      </c>
      <c r="O377">
        <f t="shared" si="76"/>
        <v>1216.0999999999999</v>
      </c>
      <c r="Q377">
        <f t="shared" si="77"/>
        <v>376</v>
      </c>
    </row>
    <row r="378" spans="1:17" x14ac:dyDescent="0.3">
      <c r="A378" s="13" t="str">
        <f ca="1">N378&amp;"-"&amp;COUNTIF($N$2:N378,N378)</f>
        <v>-373</v>
      </c>
      <c r="B378" t="str">
        <f t="shared" ca="1" si="67"/>
        <v/>
      </c>
      <c r="C378" s="1">
        <v>35618</v>
      </c>
      <c r="D378">
        <v>1209.7</v>
      </c>
      <c r="E378">
        <f t="shared" si="68"/>
        <v>-6.3999999999998636</v>
      </c>
      <c r="F378" t="str">
        <f t="shared" si="69"/>
        <v/>
      </c>
      <c r="G378">
        <f t="shared" si="70"/>
        <v>-6.3999999999998636</v>
      </c>
      <c r="H378">
        <f t="shared" ca="1" si="78"/>
        <v>10.16111111111109</v>
      </c>
      <c r="I378">
        <f t="shared" ca="1" si="79"/>
        <v>5.1374999999999318</v>
      </c>
      <c r="J378" s="3">
        <f t="shared" ca="1" si="71"/>
        <v>1.9778318464450073</v>
      </c>
      <c r="K378" s="5">
        <f t="shared" ca="1" si="72"/>
        <v>66.418520199727894</v>
      </c>
      <c r="L378">
        <f t="shared" ca="1" si="73"/>
        <v>1</v>
      </c>
      <c r="M378" t="str">
        <f t="shared" ca="1" si="74"/>
        <v>SELL</v>
      </c>
      <c r="N378" s="7" t="str">
        <f t="shared" ca="1" si="75"/>
        <v/>
      </c>
      <c r="O378">
        <f t="shared" si="76"/>
        <v>1209.7</v>
      </c>
      <c r="Q378">
        <f t="shared" si="77"/>
        <v>377</v>
      </c>
    </row>
    <row r="379" spans="1:17" x14ac:dyDescent="0.3">
      <c r="A379" s="13" t="str">
        <f ca="1">N379&amp;"-"&amp;COUNTIF($N$2:N379,N379)</f>
        <v>-374</v>
      </c>
      <c r="B379" t="str">
        <f t="shared" ca="1" si="67"/>
        <v/>
      </c>
      <c r="C379" s="1">
        <v>35619</v>
      </c>
      <c r="D379">
        <v>1198.25</v>
      </c>
      <c r="E379">
        <f t="shared" si="68"/>
        <v>-11.450000000000045</v>
      </c>
      <c r="F379" t="str">
        <f t="shared" si="69"/>
        <v/>
      </c>
      <c r="G379">
        <f t="shared" si="70"/>
        <v>-11.450000000000045</v>
      </c>
      <c r="H379">
        <f t="shared" ca="1" si="78"/>
        <v>8.8062499999999773</v>
      </c>
      <c r="I379">
        <f t="shared" ca="1" si="79"/>
        <v>6.3999999999999542</v>
      </c>
      <c r="J379" s="3">
        <f t="shared" ca="1" si="71"/>
        <v>1.3759765625000062</v>
      </c>
      <c r="K379" s="5">
        <f t="shared" ca="1" si="72"/>
        <v>57.912042745581694</v>
      </c>
      <c r="L379">
        <f t="shared" ca="1" si="73"/>
        <v>1</v>
      </c>
      <c r="M379" t="str">
        <f t="shared" ca="1" si="74"/>
        <v>SELL</v>
      </c>
      <c r="N379" s="7" t="str">
        <f t="shared" ca="1" si="75"/>
        <v/>
      </c>
      <c r="O379">
        <f t="shared" si="76"/>
        <v>1198.25</v>
      </c>
      <c r="Q379">
        <f t="shared" si="77"/>
        <v>378</v>
      </c>
    </row>
    <row r="380" spans="1:17" x14ac:dyDescent="0.3">
      <c r="A380" s="13" t="str">
        <f ca="1">N380&amp;"-"&amp;COUNTIF($N$2:N380,N380)</f>
        <v>-375</v>
      </c>
      <c r="B380" t="str">
        <f t="shared" ca="1" si="67"/>
        <v/>
      </c>
      <c r="C380" s="1">
        <v>35620</v>
      </c>
      <c r="D380">
        <v>1236.55</v>
      </c>
      <c r="E380">
        <f t="shared" si="68"/>
        <v>38.299999999999955</v>
      </c>
      <c r="F380">
        <f t="shared" si="69"/>
        <v>38.299999999999955</v>
      </c>
      <c r="G380" t="str">
        <f t="shared" si="70"/>
        <v/>
      </c>
      <c r="H380">
        <f t="shared" ca="1" si="78"/>
        <v>12.083333333333307</v>
      </c>
      <c r="I380">
        <f t="shared" ca="1" si="79"/>
        <v>6.3999999999999542</v>
      </c>
      <c r="J380" s="3">
        <f t="shared" ca="1" si="71"/>
        <v>1.8880208333333428</v>
      </c>
      <c r="K380" s="5">
        <f t="shared" ca="1" si="72"/>
        <v>65.374211000901823</v>
      </c>
      <c r="L380">
        <f t="shared" ca="1" si="73"/>
        <v>1</v>
      </c>
      <c r="M380" t="str">
        <f t="shared" ca="1" si="74"/>
        <v>SELL</v>
      </c>
      <c r="N380" s="7" t="str">
        <f t="shared" ca="1" si="75"/>
        <v/>
      </c>
      <c r="O380">
        <f t="shared" si="76"/>
        <v>1236.55</v>
      </c>
      <c r="Q380">
        <f t="shared" si="77"/>
        <v>379</v>
      </c>
    </row>
    <row r="381" spans="1:17" x14ac:dyDescent="0.3">
      <c r="A381" s="13" t="str">
        <f ca="1">N381&amp;"-"&amp;COUNTIF($N$2:N381,N381)</f>
        <v>-376</v>
      </c>
      <c r="B381" t="str">
        <f t="shared" ca="1" si="67"/>
        <v/>
      </c>
      <c r="C381" s="1">
        <v>35621</v>
      </c>
      <c r="D381">
        <v>1239.1500000000001</v>
      </c>
      <c r="E381">
        <f t="shared" si="68"/>
        <v>2.6000000000001364</v>
      </c>
      <c r="F381">
        <f t="shared" si="69"/>
        <v>2.6000000000001364</v>
      </c>
      <c r="G381" t="str">
        <f t="shared" si="70"/>
        <v/>
      </c>
      <c r="H381">
        <f t="shared" ca="1" si="78"/>
        <v>11.134999999999991</v>
      </c>
      <c r="I381">
        <f t="shared" ca="1" si="79"/>
        <v>7.6374999999999318</v>
      </c>
      <c r="J381" s="3">
        <f t="shared" ca="1" si="71"/>
        <v>1.457937806873989</v>
      </c>
      <c r="K381" s="5">
        <f t="shared" ca="1" si="72"/>
        <v>59.315488080969708</v>
      </c>
      <c r="L381">
        <f t="shared" ca="1" si="73"/>
        <v>1</v>
      </c>
      <c r="M381" t="str">
        <f t="shared" ca="1" si="74"/>
        <v>SELL</v>
      </c>
      <c r="N381" s="7" t="str">
        <f t="shared" ca="1" si="75"/>
        <v/>
      </c>
      <c r="O381">
        <f t="shared" si="76"/>
        <v>1239.1500000000001</v>
      </c>
      <c r="Q381">
        <f t="shared" si="77"/>
        <v>380</v>
      </c>
    </row>
    <row r="382" spans="1:17" x14ac:dyDescent="0.3">
      <c r="A382" s="13" t="str">
        <f ca="1">N382&amp;"-"&amp;COUNTIF($N$2:N382,N382)</f>
        <v>-377</v>
      </c>
      <c r="B382" t="str">
        <f t="shared" ca="1" si="67"/>
        <v/>
      </c>
      <c r="C382" s="1">
        <v>35622</v>
      </c>
      <c r="D382">
        <v>1221.0999999999999</v>
      </c>
      <c r="E382">
        <f t="shared" si="68"/>
        <v>-18.050000000000182</v>
      </c>
      <c r="F382" t="str">
        <f t="shared" si="69"/>
        <v/>
      </c>
      <c r="G382">
        <f t="shared" si="70"/>
        <v>-18.050000000000182</v>
      </c>
      <c r="H382">
        <f t="shared" ca="1" si="78"/>
        <v>11.134999999999991</v>
      </c>
      <c r="I382">
        <f t="shared" ca="1" si="79"/>
        <v>10.987500000000011</v>
      </c>
      <c r="J382" s="3">
        <f t="shared" ca="1" si="71"/>
        <v>1.0134243458475523</v>
      </c>
      <c r="K382" s="5">
        <f t="shared" ca="1" si="72"/>
        <v>50.333371002373099</v>
      </c>
      <c r="L382">
        <f t="shared" ca="1" si="73"/>
        <v>1</v>
      </c>
      <c r="M382" t="str">
        <f t="shared" ca="1" si="74"/>
        <v>SELL</v>
      </c>
      <c r="N382" s="7" t="str">
        <f t="shared" ca="1" si="75"/>
        <v/>
      </c>
      <c r="O382">
        <f t="shared" si="76"/>
        <v>1221.0999999999999</v>
      </c>
      <c r="Q382">
        <f t="shared" si="77"/>
        <v>381</v>
      </c>
    </row>
    <row r="383" spans="1:17" x14ac:dyDescent="0.3">
      <c r="A383" s="13" t="str">
        <f ca="1">N383&amp;"-"&amp;COUNTIF($N$2:N383,N383)</f>
        <v>-378</v>
      </c>
      <c r="B383" t="str">
        <f t="shared" ca="1" si="67"/>
        <v/>
      </c>
      <c r="C383" s="1">
        <v>35625</v>
      </c>
      <c r="D383">
        <v>1187.05</v>
      </c>
      <c r="E383">
        <f t="shared" si="68"/>
        <v>-34.049999999999955</v>
      </c>
      <c r="F383" t="str">
        <f t="shared" si="69"/>
        <v/>
      </c>
      <c r="G383">
        <f t="shared" si="70"/>
        <v>-34.049999999999955</v>
      </c>
      <c r="H383">
        <f t="shared" ca="1" si="78"/>
        <v>12.194444444444445</v>
      </c>
      <c r="I383">
        <f t="shared" ca="1" si="79"/>
        <v>15.6</v>
      </c>
      <c r="J383" s="3">
        <f t="shared" ca="1" si="71"/>
        <v>0.78169515669515677</v>
      </c>
      <c r="K383" s="5">
        <f t="shared" ca="1" si="72"/>
        <v>43.873675794523294</v>
      </c>
      <c r="L383">
        <f t="shared" ca="1" si="73"/>
        <v>1</v>
      </c>
      <c r="M383" t="str">
        <f t="shared" ca="1" si="74"/>
        <v>SELL</v>
      </c>
      <c r="N383" s="7" t="str">
        <f t="shared" ca="1" si="75"/>
        <v/>
      </c>
      <c r="O383">
        <f t="shared" si="76"/>
        <v>1187.05</v>
      </c>
      <c r="Q383">
        <f t="shared" si="77"/>
        <v>382</v>
      </c>
    </row>
    <row r="384" spans="1:17" x14ac:dyDescent="0.3">
      <c r="A384" s="13" t="str">
        <f ca="1">N384&amp;"-"&amp;COUNTIF($N$2:N384,N384)</f>
        <v>-379</v>
      </c>
      <c r="B384" t="str">
        <f t="shared" ca="1" si="67"/>
        <v/>
      </c>
      <c r="C384" s="1">
        <v>35626</v>
      </c>
      <c r="D384">
        <v>1183.3499999999999</v>
      </c>
      <c r="E384">
        <f t="shared" si="68"/>
        <v>-3.7000000000000455</v>
      </c>
      <c r="F384" t="str">
        <f t="shared" si="69"/>
        <v/>
      </c>
      <c r="G384">
        <f t="shared" si="70"/>
        <v>-3.7000000000000455</v>
      </c>
      <c r="H384">
        <f t="shared" ca="1" si="78"/>
        <v>12.893749999999983</v>
      </c>
      <c r="I384">
        <f t="shared" ca="1" si="79"/>
        <v>13.616666666666674</v>
      </c>
      <c r="J384" s="3">
        <f t="shared" ca="1" si="71"/>
        <v>0.94690942472460038</v>
      </c>
      <c r="K384" s="5">
        <f t="shared" ca="1" si="72"/>
        <v>48.63654223968561</v>
      </c>
      <c r="L384">
        <f t="shared" ca="1" si="73"/>
        <v>1</v>
      </c>
      <c r="M384" t="str">
        <f t="shared" ca="1" si="74"/>
        <v>SELL</v>
      </c>
      <c r="N384" s="7" t="str">
        <f t="shared" ca="1" si="75"/>
        <v/>
      </c>
      <c r="O384">
        <f t="shared" si="76"/>
        <v>1183.3499999999999</v>
      </c>
      <c r="Q384">
        <f t="shared" si="77"/>
        <v>383</v>
      </c>
    </row>
    <row r="385" spans="1:17" x14ac:dyDescent="0.3">
      <c r="A385" s="13" t="str">
        <f ca="1">N385&amp;"-"&amp;COUNTIF($N$2:N385,N385)</f>
        <v>-380</v>
      </c>
      <c r="B385" t="str">
        <f t="shared" ca="1" si="67"/>
        <v/>
      </c>
      <c r="C385" s="1">
        <v>35627</v>
      </c>
      <c r="D385">
        <v>1183</v>
      </c>
      <c r="E385">
        <f t="shared" si="68"/>
        <v>-0.34999999999990905</v>
      </c>
      <c r="F385" t="str">
        <f t="shared" si="69"/>
        <v/>
      </c>
      <c r="G385">
        <f t="shared" si="70"/>
        <v>-0.34999999999990905</v>
      </c>
      <c r="H385">
        <f t="shared" ca="1" si="78"/>
        <v>13.835714285714273</v>
      </c>
      <c r="I385">
        <f t="shared" ca="1" si="79"/>
        <v>11.721428571428564</v>
      </c>
      <c r="J385" s="3">
        <f t="shared" ca="1" si="71"/>
        <v>1.1803778184034122</v>
      </c>
      <c r="K385" s="5">
        <f t="shared" ca="1" si="72"/>
        <v>54.13638904415874</v>
      </c>
      <c r="L385">
        <f t="shared" ca="1" si="73"/>
        <v>1</v>
      </c>
      <c r="M385" t="str">
        <f t="shared" ca="1" si="74"/>
        <v>SELL</v>
      </c>
      <c r="N385" s="7" t="str">
        <f t="shared" ca="1" si="75"/>
        <v/>
      </c>
      <c r="O385">
        <f t="shared" si="76"/>
        <v>1183</v>
      </c>
      <c r="Q385">
        <f t="shared" si="77"/>
        <v>384</v>
      </c>
    </row>
    <row r="386" spans="1:17" x14ac:dyDescent="0.3">
      <c r="A386" s="13" t="str">
        <f ca="1">N386&amp;"-"&amp;COUNTIF($N$2:N386,N386)</f>
        <v>-381</v>
      </c>
      <c r="B386" t="str">
        <f t="shared" ca="1" si="67"/>
        <v/>
      </c>
      <c r="C386" s="1">
        <v>35628</v>
      </c>
      <c r="D386">
        <v>1181.4000000000001</v>
      </c>
      <c r="E386">
        <f t="shared" si="68"/>
        <v>-1.5999999999999091</v>
      </c>
      <c r="F386" t="str">
        <f t="shared" si="69"/>
        <v/>
      </c>
      <c r="G386">
        <f t="shared" si="70"/>
        <v>-1.5999999999999091</v>
      </c>
      <c r="H386">
        <f t="shared" ca="1" si="78"/>
        <v>15.899999999999977</v>
      </c>
      <c r="I386">
        <f t="shared" ca="1" si="79"/>
        <v>10.456249999999983</v>
      </c>
      <c r="J386" s="3">
        <f t="shared" ca="1" si="71"/>
        <v>1.5206216377764499</v>
      </c>
      <c r="K386" s="5">
        <f t="shared" ca="1" si="72"/>
        <v>60.327246857955892</v>
      </c>
      <c r="L386">
        <f t="shared" ca="1" si="73"/>
        <v>1</v>
      </c>
      <c r="M386" t="str">
        <f t="shared" ca="1" si="74"/>
        <v>SELL</v>
      </c>
      <c r="N386" s="7" t="str">
        <f t="shared" ca="1" si="75"/>
        <v/>
      </c>
      <c r="O386">
        <f t="shared" si="76"/>
        <v>1181.4000000000001</v>
      </c>
      <c r="Q386">
        <f t="shared" si="77"/>
        <v>385</v>
      </c>
    </row>
    <row r="387" spans="1:17" x14ac:dyDescent="0.3">
      <c r="A387" s="13" t="str">
        <f ca="1">N387&amp;"-"&amp;COUNTIF($N$2:N387,N387)</f>
        <v>-382</v>
      </c>
      <c r="B387" t="str">
        <f t="shared" ref="B387:B450" ca="1" si="80">N387</f>
        <v/>
      </c>
      <c r="C387" s="1">
        <v>35632</v>
      </c>
      <c r="D387">
        <v>1165</v>
      </c>
      <c r="E387">
        <f t="shared" ref="E387:E450" si="81">IF(E386="Change", "", D387-D386)</f>
        <v>-16.400000000000091</v>
      </c>
      <c r="F387" t="str">
        <f t="shared" ref="F387:F450" si="82">IF(F386="Gain","",IF(E387&gt;0,E387,""))</f>
        <v/>
      </c>
      <c r="G387">
        <f t="shared" ref="G387:G450" si="83">IF(G386="Loss","",IF(E387&lt;0,E387,""))</f>
        <v>-16.400000000000091</v>
      </c>
      <c r="H387">
        <f t="shared" ca="1" si="78"/>
        <v>14.529999999999973</v>
      </c>
      <c r="I387">
        <f t="shared" ca="1" si="79"/>
        <v>11.116666666666662</v>
      </c>
      <c r="J387" s="3">
        <f t="shared" ref="J387:J450" ca="1" si="84">IFERROR(H387/I387, "")</f>
        <v>1.3070464767616172</v>
      </c>
      <c r="K387" s="5">
        <f t="shared" ref="K387:K450" ca="1" si="85">IFERROR((IF(J387=0, 0, (100-(100/(1+J387))))), "")</f>
        <v>56.65453600207951</v>
      </c>
      <c r="L387">
        <f t="shared" ref="L387:L450" ca="1" si="86">IF(M386="Signal","",IF(M386="",IF(M387="SELL",0,IF(M387="BUY",1,"")),IF(M387="BUY",1,L386)))</f>
        <v>1</v>
      </c>
      <c r="M387" t="str">
        <f t="shared" ref="M387:M450" ca="1" si="87">IF(K387="","",IF(K387&lt;$V$4,"BUY",IF(K387&gt;$V$5,"SELL",M386)))</f>
        <v>SELL</v>
      </c>
      <c r="N387" s="7" t="str">
        <f t="shared" ref="N387:N450" ca="1" si="88">IF(L387=1, IF(M387="BUY",IF(M386="BUY","",1),IF(M387="SELL",IF(M386="SELL","",0),"")), "")</f>
        <v/>
      </c>
      <c r="O387">
        <f t="shared" ref="O387:O450" si="89">D387</f>
        <v>1165</v>
      </c>
      <c r="Q387">
        <f t="shared" si="77"/>
        <v>386</v>
      </c>
    </row>
    <row r="388" spans="1:17" x14ac:dyDescent="0.3">
      <c r="A388" s="13" t="str">
        <f ca="1">N388&amp;"-"&amp;COUNTIF($N$2:N388,N388)</f>
        <v>-383</v>
      </c>
      <c r="B388" t="str">
        <f t="shared" ca="1" si="80"/>
        <v/>
      </c>
      <c r="C388" s="1">
        <v>35633</v>
      </c>
      <c r="D388">
        <v>1173.25</v>
      </c>
      <c r="E388">
        <f t="shared" si="81"/>
        <v>8.25</v>
      </c>
      <c r="F388">
        <f t="shared" si="82"/>
        <v>8.25</v>
      </c>
      <c r="G388" t="str">
        <f t="shared" si="83"/>
        <v/>
      </c>
      <c r="H388">
        <f t="shared" ca="1" si="78"/>
        <v>14.569999999999983</v>
      </c>
      <c r="I388">
        <f t="shared" ca="1" si="79"/>
        <v>11.116666666666662</v>
      </c>
      <c r="J388" s="3">
        <f t="shared" ca="1" si="84"/>
        <v>1.3106446776611684</v>
      </c>
      <c r="K388" s="5">
        <f t="shared" ca="1" si="85"/>
        <v>56.722034778094972</v>
      </c>
      <c r="L388">
        <f t="shared" ca="1" si="86"/>
        <v>1</v>
      </c>
      <c r="M388" t="str">
        <f t="shared" ca="1" si="87"/>
        <v>SELL</v>
      </c>
      <c r="N388" s="7" t="str">
        <f t="shared" ca="1" si="88"/>
        <v/>
      </c>
      <c r="O388">
        <f t="shared" si="89"/>
        <v>1173.25</v>
      </c>
      <c r="Q388">
        <f t="shared" ref="Q388:Q451" si="90">Q387+1</f>
        <v>387</v>
      </c>
    </row>
    <row r="389" spans="1:17" x14ac:dyDescent="0.3">
      <c r="A389" s="13" t="str">
        <f ca="1">N389&amp;"-"&amp;COUNTIF($N$2:N389,N389)</f>
        <v>-384</v>
      </c>
      <c r="B389" t="str">
        <f t="shared" ca="1" si="80"/>
        <v/>
      </c>
      <c r="C389" s="1">
        <v>35634</v>
      </c>
      <c r="D389">
        <v>1200.7</v>
      </c>
      <c r="E389">
        <f t="shared" si="81"/>
        <v>27.450000000000045</v>
      </c>
      <c r="F389">
        <f t="shared" si="82"/>
        <v>27.450000000000045</v>
      </c>
      <c r="G389" t="str">
        <f t="shared" si="83"/>
        <v/>
      </c>
      <c r="H389">
        <f t="shared" ca="1" si="78"/>
        <v>15.559999999999992</v>
      </c>
      <c r="I389">
        <f t="shared" ca="1" si="79"/>
        <v>11.116666666666662</v>
      </c>
      <c r="J389" s="3">
        <f t="shared" ca="1" si="84"/>
        <v>1.3997001499250374</v>
      </c>
      <c r="K389" s="5">
        <f t="shared" ca="1" si="85"/>
        <v>58.32812695239285</v>
      </c>
      <c r="L389">
        <f t="shared" ca="1" si="86"/>
        <v>1</v>
      </c>
      <c r="M389" t="str">
        <f t="shared" ca="1" si="87"/>
        <v>SELL</v>
      </c>
      <c r="N389" s="7" t="str">
        <f t="shared" ca="1" si="88"/>
        <v/>
      </c>
      <c r="O389">
        <f t="shared" si="89"/>
        <v>1200.7</v>
      </c>
      <c r="Q389">
        <f t="shared" si="90"/>
        <v>388</v>
      </c>
    </row>
    <row r="390" spans="1:17" x14ac:dyDescent="0.3">
      <c r="A390" s="13" t="str">
        <f ca="1">N390&amp;"-"&amp;COUNTIF($N$2:N390,N390)</f>
        <v>-385</v>
      </c>
      <c r="B390" t="str">
        <f t="shared" ca="1" si="80"/>
        <v/>
      </c>
      <c r="C390" s="1">
        <v>35635</v>
      </c>
      <c r="D390">
        <v>1199.95</v>
      </c>
      <c r="E390">
        <f t="shared" si="81"/>
        <v>-0.75</v>
      </c>
      <c r="F390" t="str">
        <f t="shared" si="82"/>
        <v/>
      </c>
      <c r="G390">
        <f t="shared" si="83"/>
        <v>-0.75</v>
      </c>
      <c r="H390">
        <f t="shared" ca="1" si="78"/>
        <v>15.559999999999992</v>
      </c>
      <c r="I390">
        <f t="shared" ca="1" si="79"/>
        <v>10.305555555555555</v>
      </c>
      <c r="J390" s="3">
        <f t="shared" ca="1" si="84"/>
        <v>1.5098652291105112</v>
      </c>
      <c r="K390" s="5">
        <f t="shared" ca="1" si="85"/>
        <v>60.15722324842131</v>
      </c>
      <c r="L390">
        <f t="shared" ca="1" si="86"/>
        <v>1</v>
      </c>
      <c r="M390" t="str">
        <f t="shared" ca="1" si="87"/>
        <v>SELL</v>
      </c>
      <c r="N390" s="7" t="str">
        <f t="shared" ca="1" si="88"/>
        <v/>
      </c>
      <c r="O390">
        <f t="shared" si="89"/>
        <v>1199.95</v>
      </c>
      <c r="Q390">
        <f t="shared" si="90"/>
        <v>389</v>
      </c>
    </row>
    <row r="391" spans="1:17" x14ac:dyDescent="0.3">
      <c r="A391" s="13" t="str">
        <f ca="1">N391&amp;"-"&amp;COUNTIF($N$2:N391,N391)</f>
        <v>-386</v>
      </c>
      <c r="B391" t="str">
        <f t="shared" ca="1" si="80"/>
        <v/>
      </c>
      <c r="C391" s="1">
        <v>35636</v>
      </c>
      <c r="D391">
        <v>1185.05</v>
      </c>
      <c r="E391">
        <f t="shared" si="81"/>
        <v>-14.900000000000091</v>
      </c>
      <c r="F391" t="str">
        <f t="shared" si="82"/>
        <v/>
      </c>
      <c r="G391">
        <f t="shared" si="83"/>
        <v>-14.900000000000091</v>
      </c>
      <c r="H391">
        <f t="shared" ca="1" si="78"/>
        <v>19.150000000000034</v>
      </c>
      <c r="I391">
        <f t="shared" ca="1" si="79"/>
        <v>10.765000000000009</v>
      </c>
      <c r="J391" s="3">
        <f t="shared" ca="1" si="84"/>
        <v>1.7789131444496069</v>
      </c>
      <c r="K391" s="5">
        <f t="shared" ca="1" si="85"/>
        <v>64.014708340297531</v>
      </c>
      <c r="L391">
        <f t="shared" ca="1" si="86"/>
        <v>1</v>
      </c>
      <c r="M391" t="str">
        <f t="shared" ca="1" si="87"/>
        <v>SELL</v>
      </c>
      <c r="N391" s="7" t="str">
        <f t="shared" ca="1" si="88"/>
        <v/>
      </c>
      <c r="O391">
        <f t="shared" si="89"/>
        <v>1185.05</v>
      </c>
      <c r="Q391">
        <f t="shared" si="90"/>
        <v>390</v>
      </c>
    </row>
    <row r="392" spans="1:17" x14ac:dyDescent="0.3">
      <c r="A392" s="13" t="str">
        <f ca="1">N392&amp;"-"&amp;COUNTIF($N$2:N392,N392)</f>
        <v>-387</v>
      </c>
      <c r="B392" t="str">
        <f t="shared" ca="1" si="80"/>
        <v/>
      </c>
      <c r="C392" s="1">
        <v>35639</v>
      </c>
      <c r="D392">
        <v>1181.6500000000001</v>
      </c>
      <c r="E392">
        <f t="shared" si="81"/>
        <v>-3.3999999999998636</v>
      </c>
      <c r="F392" t="str">
        <f t="shared" si="82"/>
        <v/>
      </c>
      <c r="G392">
        <f t="shared" si="83"/>
        <v>-3.3999999999998636</v>
      </c>
      <c r="H392">
        <f t="shared" ca="1" si="78"/>
        <v>19.150000000000034</v>
      </c>
      <c r="I392">
        <f t="shared" ca="1" si="79"/>
        <v>10.465000000000009</v>
      </c>
      <c r="J392" s="3">
        <f t="shared" ca="1" si="84"/>
        <v>1.8299092212135708</v>
      </c>
      <c r="K392" s="5">
        <f t="shared" ca="1" si="85"/>
        <v>64.663177443862935</v>
      </c>
      <c r="L392">
        <f t="shared" ca="1" si="86"/>
        <v>1</v>
      </c>
      <c r="M392" t="str">
        <f t="shared" ca="1" si="87"/>
        <v>SELL</v>
      </c>
      <c r="N392" s="7" t="str">
        <f t="shared" ca="1" si="88"/>
        <v/>
      </c>
      <c r="O392">
        <f t="shared" si="89"/>
        <v>1181.6500000000001</v>
      </c>
      <c r="Q392">
        <f t="shared" si="90"/>
        <v>391</v>
      </c>
    </row>
    <row r="393" spans="1:17" x14ac:dyDescent="0.3">
      <c r="A393" s="13" t="str">
        <f ca="1">N393&amp;"-"&amp;COUNTIF($N$2:N393,N393)</f>
        <v>-388</v>
      </c>
      <c r="B393" t="str">
        <f t="shared" ca="1" si="80"/>
        <v/>
      </c>
      <c r="C393" s="1">
        <v>35640</v>
      </c>
      <c r="D393">
        <v>1190.3</v>
      </c>
      <c r="E393">
        <f t="shared" si="81"/>
        <v>8.6499999999998636</v>
      </c>
      <c r="F393">
        <f t="shared" si="82"/>
        <v>8.6499999999998636</v>
      </c>
      <c r="G393" t="str">
        <f t="shared" si="83"/>
        <v/>
      </c>
      <c r="H393">
        <f t="shared" ca="1" si="78"/>
        <v>17.05</v>
      </c>
      <c r="I393">
        <f t="shared" ca="1" si="79"/>
        <v>10.355555555555561</v>
      </c>
      <c r="J393" s="3">
        <f t="shared" ca="1" si="84"/>
        <v>1.6464592274678103</v>
      </c>
      <c r="K393" s="5">
        <f t="shared" ca="1" si="85"/>
        <v>62.21366308534359</v>
      </c>
      <c r="L393">
        <f t="shared" ca="1" si="86"/>
        <v>1</v>
      </c>
      <c r="M393" t="str">
        <f t="shared" ca="1" si="87"/>
        <v>SELL</v>
      </c>
      <c r="N393" s="7" t="str">
        <f t="shared" ca="1" si="88"/>
        <v/>
      </c>
      <c r="O393">
        <f t="shared" si="89"/>
        <v>1190.3</v>
      </c>
      <c r="Q393">
        <f t="shared" si="90"/>
        <v>392</v>
      </c>
    </row>
    <row r="394" spans="1:17" x14ac:dyDescent="0.3">
      <c r="A394" s="13" t="str">
        <f ca="1">N394&amp;"-"&amp;COUNTIF($N$2:N394,N394)</f>
        <v>-389</v>
      </c>
      <c r="B394" t="str">
        <f t="shared" ca="1" si="80"/>
        <v/>
      </c>
      <c r="C394" s="1">
        <v>35641</v>
      </c>
      <c r="D394">
        <v>1197.9000000000001</v>
      </c>
      <c r="E394">
        <f t="shared" si="81"/>
        <v>7.6000000000001364</v>
      </c>
      <c r="F394">
        <f t="shared" si="82"/>
        <v>7.6000000000001364</v>
      </c>
      <c r="G394" t="str">
        <f t="shared" si="83"/>
        <v/>
      </c>
      <c r="H394">
        <f t="shared" ca="1" si="78"/>
        <v>10.910000000000036</v>
      </c>
      <c r="I394">
        <f t="shared" ca="1" si="79"/>
        <v>10.355555555555561</v>
      </c>
      <c r="J394" s="3">
        <f t="shared" ca="1" si="84"/>
        <v>1.0535407725321917</v>
      </c>
      <c r="K394" s="5">
        <f t="shared" ca="1" si="85"/>
        <v>51.303620878833868</v>
      </c>
      <c r="L394">
        <f t="shared" ca="1" si="86"/>
        <v>1</v>
      </c>
      <c r="M394" t="str">
        <f t="shared" ca="1" si="87"/>
        <v>SELL</v>
      </c>
      <c r="N394" s="7" t="str">
        <f t="shared" ca="1" si="88"/>
        <v/>
      </c>
      <c r="O394">
        <f t="shared" si="89"/>
        <v>1197.9000000000001</v>
      </c>
      <c r="Q394">
        <f t="shared" si="90"/>
        <v>393</v>
      </c>
    </row>
    <row r="395" spans="1:17" x14ac:dyDescent="0.3">
      <c r="A395" s="13" t="str">
        <f ca="1">N395&amp;"-"&amp;COUNTIF($N$2:N395,N395)</f>
        <v>-390</v>
      </c>
      <c r="B395" t="str">
        <f t="shared" ca="1" si="80"/>
        <v/>
      </c>
      <c r="C395" s="1">
        <v>35642</v>
      </c>
      <c r="D395">
        <v>1221.5</v>
      </c>
      <c r="E395">
        <f t="shared" si="81"/>
        <v>23.599999999999909</v>
      </c>
      <c r="F395">
        <f t="shared" si="82"/>
        <v>23.599999999999909</v>
      </c>
      <c r="G395" t="str">
        <f t="shared" si="83"/>
        <v/>
      </c>
      <c r="H395">
        <f t="shared" ca="1" si="78"/>
        <v>15.109999999999991</v>
      </c>
      <c r="I395">
        <f t="shared" ca="1" si="79"/>
        <v>10.355555555555561</v>
      </c>
      <c r="J395" s="3">
        <f t="shared" ca="1" si="84"/>
        <v>1.459120171673818</v>
      </c>
      <c r="K395" s="5">
        <f t="shared" ca="1" si="85"/>
        <v>59.335049522230435</v>
      </c>
      <c r="L395">
        <f t="shared" ca="1" si="86"/>
        <v>1</v>
      </c>
      <c r="M395" t="str">
        <f t="shared" ca="1" si="87"/>
        <v>SELL</v>
      </c>
      <c r="N395" s="7" t="str">
        <f t="shared" ca="1" si="88"/>
        <v/>
      </c>
      <c r="O395">
        <f t="shared" si="89"/>
        <v>1221.5</v>
      </c>
      <c r="Q395">
        <f t="shared" si="90"/>
        <v>394</v>
      </c>
    </row>
    <row r="396" spans="1:17" x14ac:dyDescent="0.3">
      <c r="A396" s="13" t="str">
        <f ca="1">N396&amp;"-"&amp;COUNTIF($N$2:N396,N396)</f>
        <v>-391</v>
      </c>
      <c r="B396" t="str">
        <f t="shared" ca="1" si="80"/>
        <v/>
      </c>
      <c r="C396" s="1">
        <v>35643</v>
      </c>
      <c r="D396">
        <v>1232.4000000000001</v>
      </c>
      <c r="E396">
        <f t="shared" si="81"/>
        <v>10.900000000000091</v>
      </c>
      <c r="F396">
        <f t="shared" si="82"/>
        <v>10.900000000000091</v>
      </c>
      <c r="G396" t="str">
        <f t="shared" si="83"/>
        <v/>
      </c>
      <c r="H396">
        <f t="shared" ca="1" si="78"/>
        <v>14.40833333333334</v>
      </c>
      <c r="I396">
        <f t="shared" ca="1" si="79"/>
        <v>9.3937499999999829</v>
      </c>
      <c r="J396" s="3">
        <f t="shared" ca="1" si="84"/>
        <v>1.5338212463961003</v>
      </c>
      <c r="K396" s="5">
        <f t="shared" ca="1" si="85"/>
        <v>60.533916849015377</v>
      </c>
      <c r="L396">
        <f t="shared" ca="1" si="86"/>
        <v>1</v>
      </c>
      <c r="M396" t="str">
        <f t="shared" ca="1" si="87"/>
        <v>SELL</v>
      </c>
      <c r="N396" s="7" t="str">
        <f t="shared" ca="1" si="88"/>
        <v/>
      </c>
      <c r="O396">
        <f t="shared" si="89"/>
        <v>1232.4000000000001</v>
      </c>
      <c r="Q396">
        <f t="shared" si="90"/>
        <v>395</v>
      </c>
    </row>
    <row r="397" spans="1:17" x14ac:dyDescent="0.3">
      <c r="A397" s="13" t="str">
        <f ca="1">N397&amp;"-"&amp;COUNTIF($N$2:N397,N397)</f>
        <v>-392</v>
      </c>
      <c r="B397" t="str">
        <f t="shared" ca="1" si="80"/>
        <v/>
      </c>
      <c r="C397" s="1">
        <v>35646</v>
      </c>
      <c r="D397">
        <v>1250.4000000000001</v>
      </c>
      <c r="E397">
        <f t="shared" si="81"/>
        <v>18</v>
      </c>
      <c r="F397">
        <f t="shared" si="82"/>
        <v>18</v>
      </c>
      <c r="G397" t="str">
        <f t="shared" si="83"/>
        <v/>
      </c>
      <c r="H397">
        <f t="shared" ca="1" si="78"/>
        <v>14.921428571428578</v>
      </c>
      <c r="I397">
        <f t="shared" ca="1" si="79"/>
        <v>5.8714285714285586</v>
      </c>
      <c r="J397" s="3">
        <f t="shared" ca="1" si="84"/>
        <v>2.541362530413632</v>
      </c>
      <c r="K397" s="5">
        <f t="shared" ca="1" si="85"/>
        <v>71.762281003091772</v>
      </c>
      <c r="L397">
        <f t="shared" ca="1" si="86"/>
        <v>1</v>
      </c>
      <c r="M397" t="str">
        <f t="shared" ca="1" si="87"/>
        <v>SELL</v>
      </c>
      <c r="N397" s="7" t="str">
        <f t="shared" ca="1" si="88"/>
        <v/>
      </c>
      <c r="O397">
        <f t="shared" si="89"/>
        <v>1250.4000000000001</v>
      </c>
      <c r="Q397">
        <f t="shared" si="90"/>
        <v>396</v>
      </c>
    </row>
    <row r="398" spans="1:17" x14ac:dyDescent="0.3">
      <c r="A398" s="13" t="str">
        <f ca="1">N398&amp;"-"&amp;COUNTIF($N$2:N398,N398)</f>
        <v>-393</v>
      </c>
      <c r="B398" t="str">
        <f t="shared" ca="1" si="80"/>
        <v/>
      </c>
      <c r="C398" s="1">
        <v>35647</v>
      </c>
      <c r="D398">
        <v>1273.1500000000001</v>
      </c>
      <c r="E398">
        <f t="shared" si="81"/>
        <v>22.75</v>
      </c>
      <c r="F398">
        <f t="shared" si="82"/>
        <v>22.75</v>
      </c>
      <c r="G398" t="str">
        <f t="shared" si="83"/>
        <v/>
      </c>
      <c r="H398">
        <f t="shared" ca="1" si="78"/>
        <v>15.900000000000006</v>
      </c>
      <c r="I398">
        <f t="shared" ca="1" si="79"/>
        <v>6.2333333333333103</v>
      </c>
      <c r="J398" s="3">
        <f t="shared" ca="1" si="84"/>
        <v>2.5508021390374434</v>
      </c>
      <c r="K398" s="5">
        <f t="shared" ca="1" si="85"/>
        <v>71.837349397590444</v>
      </c>
      <c r="L398">
        <f t="shared" ca="1" si="86"/>
        <v>1</v>
      </c>
      <c r="M398" t="str">
        <f t="shared" ca="1" si="87"/>
        <v>SELL</v>
      </c>
      <c r="N398" s="7" t="str">
        <f t="shared" ca="1" si="88"/>
        <v/>
      </c>
      <c r="O398">
        <f t="shared" si="89"/>
        <v>1273.1500000000001</v>
      </c>
      <c r="Q398">
        <f t="shared" si="90"/>
        <v>397</v>
      </c>
    </row>
    <row r="399" spans="1:17" x14ac:dyDescent="0.3">
      <c r="A399" s="13" t="str">
        <f ca="1">N399&amp;"-"&amp;COUNTIF($N$2:N399,N399)</f>
        <v>-394</v>
      </c>
      <c r="B399" t="str">
        <f t="shared" ca="1" si="80"/>
        <v/>
      </c>
      <c r="C399" s="1">
        <v>35648</v>
      </c>
      <c r="D399">
        <v>1292.95</v>
      </c>
      <c r="E399">
        <f t="shared" si="81"/>
        <v>19.799999999999955</v>
      </c>
      <c r="F399">
        <f t="shared" si="82"/>
        <v>19.799999999999955</v>
      </c>
      <c r="G399" t="str">
        <f t="shared" si="83"/>
        <v/>
      </c>
      <c r="H399">
        <f t="shared" ca="1" si="78"/>
        <v>16.333333333333332</v>
      </c>
      <c r="I399">
        <f t="shared" ca="1" si="79"/>
        <v>7.4099999999999913</v>
      </c>
      <c r="J399" s="3">
        <f t="shared" ca="1" si="84"/>
        <v>2.2042285200179963</v>
      </c>
      <c r="K399" s="5">
        <f t="shared" ca="1" si="85"/>
        <v>68.791239646216511</v>
      </c>
      <c r="L399">
        <f t="shared" ca="1" si="86"/>
        <v>1</v>
      </c>
      <c r="M399" t="str">
        <f t="shared" ca="1" si="87"/>
        <v>SELL</v>
      </c>
      <c r="N399" s="7" t="str">
        <f t="shared" ca="1" si="88"/>
        <v/>
      </c>
      <c r="O399">
        <f t="shared" si="89"/>
        <v>1292.95</v>
      </c>
      <c r="Q399">
        <f t="shared" si="90"/>
        <v>398</v>
      </c>
    </row>
    <row r="400" spans="1:17" x14ac:dyDescent="0.3">
      <c r="A400" s="13" t="str">
        <f ca="1">N400&amp;"-"&amp;COUNTIF($N$2:N400,N400)</f>
        <v>-395</v>
      </c>
      <c r="B400" t="str">
        <f t="shared" ca="1" si="80"/>
        <v/>
      </c>
      <c r="C400" s="1">
        <v>35649</v>
      </c>
      <c r="D400">
        <v>1269.6500000000001</v>
      </c>
      <c r="E400">
        <f t="shared" si="81"/>
        <v>-23.299999999999955</v>
      </c>
      <c r="F400" t="str">
        <f t="shared" si="82"/>
        <v/>
      </c>
      <c r="G400">
        <f t="shared" si="83"/>
        <v>-23.299999999999955</v>
      </c>
      <c r="H400">
        <f t="shared" ca="1" si="78"/>
        <v>16.333333333333332</v>
      </c>
      <c r="I400">
        <f t="shared" ca="1" si="79"/>
        <v>11.75</v>
      </c>
      <c r="J400" s="3">
        <f t="shared" ca="1" si="84"/>
        <v>1.3900709219858156</v>
      </c>
      <c r="K400" s="5">
        <f t="shared" ca="1" si="85"/>
        <v>58.160237388724035</v>
      </c>
      <c r="L400">
        <f t="shared" ca="1" si="86"/>
        <v>1</v>
      </c>
      <c r="M400" t="str">
        <f t="shared" ca="1" si="87"/>
        <v>SELL</v>
      </c>
      <c r="N400" s="7" t="str">
        <f t="shared" ca="1" si="88"/>
        <v/>
      </c>
      <c r="O400">
        <f t="shared" si="89"/>
        <v>1269.6500000000001</v>
      </c>
      <c r="Q400">
        <f t="shared" si="90"/>
        <v>399</v>
      </c>
    </row>
    <row r="401" spans="1:17" x14ac:dyDescent="0.3">
      <c r="A401" s="13" t="str">
        <f ca="1">N401&amp;"-"&amp;COUNTIF($N$2:N401,N401)</f>
        <v>-396</v>
      </c>
      <c r="B401" t="str">
        <f t="shared" ca="1" si="80"/>
        <v/>
      </c>
      <c r="C401" s="1">
        <v>35650</v>
      </c>
      <c r="D401">
        <v>1256.95</v>
      </c>
      <c r="E401">
        <f t="shared" si="81"/>
        <v>-12.700000000000045</v>
      </c>
      <c r="F401" t="str">
        <f t="shared" si="82"/>
        <v/>
      </c>
      <c r="G401">
        <f t="shared" si="83"/>
        <v>-12.700000000000045</v>
      </c>
      <c r="H401">
        <f t="shared" ref="H401:H464" ca="1" si="91">IF(Q401&gt;$U$2,AVERAGE(OFFSET(F401,0,0,-$U$2,1)),"")</f>
        <v>16.333333333333332</v>
      </c>
      <c r="I401">
        <f t="shared" ref="I401:I464" ca="1" si="92">IF($Q401&gt;$U$2,ABS((AVERAGE(OFFSET(G401,0,0,-$U$2,1)))),"")</f>
        <v>11.009999999999991</v>
      </c>
      <c r="J401" s="3">
        <f t="shared" ca="1" si="84"/>
        <v>1.4834998486224655</v>
      </c>
      <c r="K401" s="5">
        <f t="shared" ca="1" si="85"/>
        <v>59.734243569425843</v>
      </c>
      <c r="L401">
        <f t="shared" ca="1" si="86"/>
        <v>1</v>
      </c>
      <c r="M401" t="str">
        <f t="shared" ca="1" si="87"/>
        <v>SELL</v>
      </c>
      <c r="N401" s="7" t="str">
        <f t="shared" ca="1" si="88"/>
        <v/>
      </c>
      <c r="O401">
        <f t="shared" si="89"/>
        <v>1256.95</v>
      </c>
      <c r="Q401">
        <f t="shared" si="90"/>
        <v>400</v>
      </c>
    </row>
    <row r="402" spans="1:17" x14ac:dyDescent="0.3">
      <c r="A402" s="13" t="str">
        <f ca="1">N402&amp;"-"&amp;COUNTIF($N$2:N402,N402)</f>
        <v>-397</v>
      </c>
      <c r="B402" t="str">
        <f t="shared" ca="1" si="80"/>
        <v/>
      </c>
      <c r="C402" s="1">
        <v>35653</v>
      </c>
      <c r="D402">
        <v>1258.3499999999999</v>
      </c>
      <c r="E402">
        <f t="shared" si="81"/>
        <v>1.3999999999998636</v>
      </c>
      <c r="F402">
        <f t="shared" si="82"/>
        <v>1.3999999999998636</v>
      </c>
      <c r="G402" t="str">
        <f t="shared" si="83"/>
        <v/>
      </c>
      <c r="H402">
        <f t="shared" ca="1" si="91"/>
        <v>15.572222222222207</v>
      </c>
      <c r="I402">
        <f t="shared" ca="1" si="92"/>
        <v>11.009999999999991</v>
      </c>
      <c r="J402" s="3">
        <f t="shared" ca="1" si="84"/>
        <v>1.4143707740437983</v>
      </c>
      <c r="K402" s="5">
        <f t="shared" ca="1" si="85"/>
        <v>58.581340912890816</v>
      </c>
      <c r="L402">
        <f t="shared" ca="1" si="86"/>
        <v>1</v>
      </c>
      <c r="M402" t="str">
        <f t="shared" ca="1" si="87"/>
        <v>SELL</v>
      </c>
      <c r="N402" s="7" t="str">
        <f t="shared" ca="1" si="88"/>
        <v/>
      </c>
      <c r="O402">
        <f t="shared" si="89"/>
        <v>1258.3499999999999</v>
      </c>
      <c r="Q402">
        <f t="shared" si="90"/>
        <v>401</v>
      </c>
    </row>
    <row r="403" spans="1:17" x14ac:dyDescent="0.3">
      <c r="A403" s="13" t="str">
        <f ca="1">N403&amp;"-"&amp;COUNTIF($N$2:N403,N403)</f>
        <v>-398</v>
      </c>
      <c r="B403" t="str">
        <f t="shared" ca="1" si="80"/>
        <v/>
      </c>
      <c r="C403" s="1">
        <v>35654</v>
      </c>
      <c r="D403">
        <v>1248.45</v>
      </c>
      <c r="E403">
        <f t="shared" si="81"/>
        <v>-9.8999999999998636</v>
      </c>
      <c r="F403" t="str">
        <f t="shared" si="82"/>
        <v/>
      </c>
      <c r="G403">
        <f t="shared" si="83"/>
        <v>-9.8999999999998636</v>
      </c>
      <c r="H403">
        <f t="shared" ca="1" si="91"/>
        <v>14.087499999999977</v>
      </c>
      <c r="I403">
        <f t="shared" ca="1" si="92"/>
        <v>10.824999999999969</v>
      </c>
      <c r="J403" s="3">
        <f t="shared" ca="1" si="84"/>
        <v>1.3013856812933042</v>
      </c>
      <c r="K403" s="5">
        <f t="shared" ca="1" si="85"/>
        <v>56.547917711992007</v>
      </c>
      <c r="L403">
        <f t="shared" ca="1" si="86"/>
        <v>1</v>
      </c>
      <c r="M403" t="str">
        <f t="shared" ca="1" si="87"/>
        <v>SELL</v>
      </c>
      <c r="N403" s="7" t="str">
        <f t="shared" ca="1" si="88"/>
        <v/>
      </c>
      <c r="O403">
        <f t="shared" si="89"/>
        <v>1248.45</v>
      </c>
      <c r="Q403">
        <f t="shared" si="90"/>
        <v>402</v>
      </c>
    </row>
    <row r="404" spans="1:17" x14ac:dyDescent="0.3">
      <c r="A404" s="13" t="str">
        <f ca="1">N404&amp;"-"&amp;COUNTIF($N$2:N404,N404)</f>
        <v>-399</v>
      </c>
      <c r="B404" t="str">
        <f t="shared" ca="1" si="80"/>
        <v/>
      </c>
      <c r="C404" s="1">
        <v>35655</v>
      </c>
      <c r="D404">
        <v>1244.5999999999999</v>
      </c>
      <c r="E404">
        <f t="shared" si="81"/>
        <v>-3.8500000000001364</v>
      </c>
      <c r="F404" t="str">
        <f t="shared" si="82"/>
        <v/>
      </c>
      <c r="G404">
        <f t="shared" si="83"/>
        <v>-3.8500000000001364</v>
      </c>
      <c r="H404">
        <f t="shared" ca="1" si="91"/>
        <v>14.087499999999977</v>
      </c>
      <c r="I404">
        <f t="shared" ca="1" si="92"/>
        <v>11.34166666666666</v>
      </c>
      <c r="J404" s="3">
        <f t="shared" ca="1" si="84"/>
        <v>1.2421013960323279</v>
      </c>
      <c r="K404" s="5">
        <f t="shared" ca="1" si="85"/>
        <v>55.398984106177259</v>
      </c>
      <c r="L404">
        <f t="shared" ca="1" si="86"/>
        <v>1</v>
      </c>
      <c r="M404" t="str">
        <f t="shared" ca="1" si="87"/>
        <v>SELL</v>
      </c>
      <c r="N404" s="7" t="str">
        <f t="shared" ca="1" si="88"/>
        <v/>
      </c>
      <c r="O404">
        <f t="shared" si="89"/>
        <v>1244.5999999999999</v>
      </c>
      <c r="Q404">
        <f t="shared" si="90"/>
        <v>403</v>
      </c>
    </row>
    <row r="405" spans="1:17" x14ac:dyDescent="0.3">
      <c r="A405" s="13" t="str">
        <f ca="1">N405&amp;"-"&amp;COUNTIF($N$2:N405,N405)</f>
        <v>-400</v>
      </c>
      <c r="B405" t="str">
        <f t="shared" ca="1" si="80"/>
        <v/>
      </c>
      <c r="C405" s="1">
        <v>35656</v>
      </c>
      <c r="D405">
        <v>1227.9000000000001</v>
      </c>
      <c r="E405">
        <f t="shared" si="81"/>
        <v>-16.699999999999818</v>
      </c>
      <c r="F405" t="str">
        <f t="shared" si="82"/>
        <v/>
      </c>
      <c r="G405">
        <f t="shared" si="83"/>
        <v>-16.699999999999818</v>
      </c>
      <c r="H405">
        <f t="shared" ca="1" si="91"/>
        <v>14.087499999999977</v>
      </c>
      <c r="I405">
        <f t="shared" ca="1" si="92"/>
        <v>11.641666666666614</v>
      </c>
      <c r="J405" s="3">
        <f t="shared" ca="1" si="84"/>
        <v>1.210093056549753</v>
      </c>
      <c r="K405" s="5">
        <f t="shared" ca="1" si="85"/>
        <v>54.753036437247033</v>
      </c>
      <c r="L405">
        <f t="shared" ca="1" si="86"/>
        <v>1</v>
      </c>
      <c r="M405" t="str">
        <f t="shared" ca="1" si="87"/>
        <v>SELL</v>
      </c>
      <c r="N405" s="7" t="str">
        <f t="shared" ca="1" si="88"/>
        <v/>
      </c>
      <c r="O405">
        <f t="shared" si="89"/>
        <v>1227.9000000000001</v>
      </c>
      <c r="Q405">
        <f t="shared" si="90"/>
        <v>404</v>
      </c>
    </row>
    <row r="406" spans="1:17" x14ac:dyDescent="0.3">
      <c r="A406" s="13" t="str">
        <f ca="1">N406&amp;"-"&amp;COUNTIF($N$2:N406,N406)</f>
        <v>-401</v>
      </c>
      <c r="B406" t="str">
        <f t="shared" ca="1" si="80"/>
        <v/>
      </c>
      <c r="C406" s="1">
        <v>35660</v>
      </c>
      <c r="D406">
        <v>1201.45</v>
      </c>
      <c r="E406">
        <f t="shared" si="81"/>
        <v>-26.450000000000045</v>
      </c>
      <c r="F406" t="str">
        <f t="shared" si="82"/>
        <v/>
      </c>
      <c r="G406">
        <f t="shared" si="83"/>
        <v>-26.450000000000045</v>
      </c>
      <c r="H406">
        <f t="shared" ca="1" si="91"/>
        <v>14.087499999999977</v>
      </c>
      <c r="I406">
        <f t="shared" ca="1" si="92"/>
        <v>15.483333333333311</v>
      </c>
      <c r="J406" s="3">
        <f t="shared" ca="1" si="84"/>
        <v>0.90984930032292777</v>
      </c>
      <c r="K406" s="5">
        <f t="shared" ca="1" si="85"/>
        <v>47.639847823023807</v>
      </c>
      <c r="L406">
        <f t="shared" ca="1" si="86"/>
        <v>1</v>
      </c>
      <c r="M406" t="str">
        <f t="shared" ca="1" si="87"/>
        <v>SELL</v>
      </c>
      <c r="N406" s="7" t="str">
        <f t="shared" ca="1" si="88"/>
        <v/>
      </c>
      <c r="O406">
        <f t="shared" si="89"/>
        <v>1201.45</v>
      </c>
      <c r="Q406">
        <f t="shared" si="90"/>
        <v>405</v>
      </c>
    </row>
    <row r="407" spans="1:17" x14ac:dyDescent="0.3">
      <c r="A407" s="13" t="str">
        <f ca="1">N407&amp;"-"&amp;COUNTIF($N$2:N407,N407)</f>
        <v>-402</v>
      </c>
      <c r="B407" t="str">
        <f t="shared" ca="1" si="80"/>
        <v/>
      </c>
      <c r="C407" s="1">
        <v>35661</v>
      </c>
      <c r="D407">
        <v>1180.7</v>
      </c>
      <c r="E407">
        <f t="shared" si="81"/>
        <v>-20.75</v>
      </c>
      <c r="F407" t="str">
        <f t="shared" si="82"/>
        <v/>
      </c>
      <c r="G407">
        <f t="shared" si="83"/>
        <v>-20.75</v>
      </c>
      <c r="H407">
        <f t="shared" ca="1" si="91"/>
        <v>14.864285714285709</v>
      </c>
      <c r="I407">
        <f t="shared" ca="1" si="92"/>
        <v>16.235714285714266</v>
      </c>
      <c r="J407" s="3">
        <f t="shared" ca="1" si="84"/>
        <v>0.91553013638363467</v>
      </c>
      <c r="K407" s="5">
        <f t="shared" ca="1" si="85"/>
        <v>47.795130914101989</v>
      </c>
      <c r="L407">
        <f t="shared" ca="1" si="86"/>
        <v>1</v>
      </c>
      <c r="M407" t="str">
        <f t="shared" ca="1" si="87"/>
        <v>SELL</v>
      </c>
      <c r="N407" s="7" t="str">
        <f t="shared" ca="1" si="88"/>
        <v/>
      </c>
      <c r="O407">
        <f t="shared" si="89"/>
        <v>1180.7</v>
      </c>
      <c r="Q407">
        <f t="shared" si="90"/>
        <v>406</v>
      </c>
    </row>
    <row r="408" spans="1:17" x14ac:dyDescent="0.3">
      <c r="A408" s="13" t="str">
        <f ca="1">N408&amp;"-"&amp;COUNTIF($N$2:N408,N408)</f>
        <v>-403</v>
      </c>
      <c r="B408" t="str">
        <f t="shared" ca="1" si="80"/>
        <v/>
      </c>
      <c r="C408" s="1">
        <v>35662</v>
      </c>
      <c r="D408">
        <v>1198.2</v>
      </c>
      <c r="E408">
        <f t="shared" si="81"/>
        <v>17.5</v>
      </c>
      <c r="F408">
        <f t="shared" si="82"/>
        <v>17.5</v>
      </c>
      <c r="G408" t="str">
        <f t="shared" si="83"/>
        <v/>
      </c>
      <c r="H408">
        <f t="shared" ca="1" si="91"/>
        <v>16.278571428571404</v>
      </c>
      <c r="I408">
        <f t="shared" ca="1" si="92"/>
        <v>16.235714285714266</v>
      </c>
      <c r="J408" s="3">
        <f t="shared" ca="1" si="84"/>
        <v>1.0026396832380111</v>
      </c>
      <c r="K408" s="5">
        <f t="shared" ca="1" si="85"/>
        <v>50.065905096660806</v>
      </c>
      <c r="L408">
        <f t="shared" ca="1" si="86"/>
        <v>1</v>
      </c>
      <c r="M408" t="str">
        <f t="shared" ca="1" si="87"/>
        <v>SELL</v>
      </c>
      <c r="N408" s="7" t="str">
        <f t="shared" ca="1" si="88"/>
        <v/>
      </c>
      <c r="O408">
        <f t="shared" si="89"/>
        <v>1198.2</v>
      </c>
      <c r="Q408">
        <f t="shared" si="90"/>
        <v>407</v>
      </c>
    </row>
    <row r="409" spans="1:17" x14ac:dyDescent="0.3">
      <c r="A409" s="13" t="str">
        <f ca="1">N409&amp;"-"&amp;COUNTIF($N$2:N409,N409)</f>
        <v>-404</v>
      </c>
      <c r="B409" t="str">
        <f t="shared" ca="1" si="80"/>
        <v/>
      </c>
      <c r="C409" s="1">
        <v>35663</v>
      </c>
      <c r="D409">
        <v>1181.5</v>
      </c>
      <c r="E409">
        <f t="shared" si="81"/>
        <v>-16.700000000000045</v>
      </c>
      <c r="F409" t="str">
        <f t="shared" si="82"/>
        <v/>
      </c>
      <c r="G409">
        <f t="shared" si="83"/>
        <v>-16.700000000000045</v>
      </c>
      <c r="H409">
        <f t="shared" ca="1" si="91"/>
        <v>15.058333333333318</v>
      </c>
      <c r="I409">
        <f t="shared" ca="1" si="92"/>
        <v>16.293749999999989</v>
      </c>
      <c r="J409" s="3">
        <f t="shared" ca="1" si="84"/>
        <v>0.92417849379874661</v>
      </c>
      <c r="K409" s="5">
        <f t="shared" ca="1" si="85"/>
        <v>48.029769419895004</v>
      </c>
      <c r="L409">
        <f t="shared" ca="1" si="86"/>
        <v>1</v>
      </c>
      <c r="M409" t="str">
        <f t="shared" ca="1" si="87"/>
        <v>SELL</v>
      </c>
      <c r="N409" s="7" t="str">
        <f t="shared" ca="1" si="88"/>
        <v/>
      </c>
      <c r="O409">
        <f t="shared" si="89"/>
        <v>1181.5</v>
      </c>
      <c r="Q409">
        <f t="shared" si="90"/>
        <v>408</v>
      </c>
    </row>
    <row r="410" spans="1:17" x14ac:dyDescent="0.3">
      <c r="A410" s="13" t="str">
        <f ca="1">N410&amp;"-"&amp;COUNTIF($N$2:N410,N410)</f>
        <v>-405</v>
      </c>
      <c r="B410" t="str">
        <f t="shared" ca="1" si="80"/>
        <v/>
      </c>
      <c r="C410" s="1">
        <v>35664</v>
      </c>
      <c r="D410">
        <v>1160.45</v>
      </c>
      <c r="E410">
        <f t="shared" si="81"/>
        <v>-21.049999999999955</v>
      </c>
      <c r="F410" t="str">
        <f t="shared" si="82"/>
        <v/>
      </c>
      <c r="G410">
        <f t="shared" si="83"/>
        <v>-21.049999999999955</v>
      </c>
      <c r="H410">
        <f t="shared" ca="1" si="91"/>
        <v>15.889999999999963</v>
      </c>
      <c r="I410">
        <f t="shared" ca="1" si="92"/>
        <v>16.822222222222209</v>
      </c>
      <c r="J410" s="3">
        <f t="shared" ca="1" si="84"/>
        <v>0.94458388375164981</v>
      </c>
      <c r="K410" s="5">
        <f t="shared" ca="1" si="85"/>
        <v>48.575116334363607</v>
      </c>
      <c r="L410">
        <f t="shared" ca="1" si="86"/>
        <v>1</v>
      </c>
      <c r="M410" t="str">
        <f t="shared" ca="1" si="87"/>
        <v>SELL</v>
      </c>
      <c r="N410" s="7" t="str">
        <f t="shared" ca="1" si="88"/>
        <v/>
      </c>
      <c r="O410">
        <f t="shared" si="89"/>
        <v>1160.45</v>
      </c>
      <c r="Q410">
        <f t="shared" si="90"/>
        <v>409</v>
      </c>
    </row>
    <row r="411" spans="1:17" x14ac:dyDescent="0.3">
      <c r="A411" s="13" t="str">
        <f ca="1">N411&amp;"-"&amp;COUNTIF($N$2:N411,N411)</f>
        <v>-406</v>
      </c>
      <c r="B411" t="str">
        <f t="shared" ca="1" si="80"/>
        <v/>
      </c>
      <c r="C411" s="1">
        <v>35667</v>
      </c>
      <c r="D411">
        <v>1144.3</v>
      </c>
      <c r="E411">
        <f t="shared" si="81"/>
        <v>-16.150000000000091</v>
      </c>
      <c r="F411" t="str">
        <f t="shared" si="82"/>
        <v/>
      </c>
      <c r="G411">
        <f t="shared" si="83"/>
        <v>-16.150000000000091</v>
      </c>
      <c r="H411">
        <f t="shared" ca="1" si="91"/>
        <v>15.362499999999955</v>
      </c>
      <c r="I411">
        <f t="shared" ca="1" si="92"/>
        <v>16.754999999999995</v>
      </c>
      <c r="J411" s="3">
        <f t="shared" ca="1" si="84"/>
        <v>0.91689048045359345</v>
      </c>
      <c r="K411" s="5">
        <f t="shared" ca="1" si="85"/>
        <v>47.832178718766954</v>
      </c>
      <c r="L411">
        <f t="shared" ca="1" si="86"/>
        <v>1</v>
      </c>
      <c r="M411" t="str">
        <f t="shared" ca="1" si="87"/>
        <v>SELL</v>
      </c>
      <c r="N411" s="7" t="str">
        <f t="shared" ca="1" si="88"/>
        <v/>
      </c>
      <c r="O411">
        <f t="shared" si="89"/>
        <v>1144.3</v>
      </c>
      <c r="Q411">
        <f t="shared" si="90"/>
        <v>410</v>
      </c>
    </row>
    <row r="412" spans="1:17" x14ac:dyDescent="0.3">
      <c r="A412" s="13" t="str">
        <f ca="1">N412&amp;"-"&amp;COUNTIF($N$2:N412,N412)</f>
        <v>-407</v>
      </c>
      <c r="B412" t="str">
        <f t="shared" ca="1" si="80"/>
        <v/>
      </c>
      <c r="C412" s="1">
        <v>35668</v>
      </c>
      <c r="D412">
        <v>1151.75</v>
      </c>
      <c r="E412">
        <f t="shared" si="81"/>
        <v>7.4500000000000455</v>
      </c>
      <c r="F412">
        <f t="shared" si="82"/>
        <v>7.4500000000000455</v>
      </c>
      <c r="G412" t="str">
        <f t="shared" si="83"/>
        <v/>
      </c>
      <c r="H412">
        <f t="shared" ca="1" si="91"/>
        <v>11.537499999999966</v>
      </c>
      <c r="I412">
        <f t="shared" ca="1" si="92"/>
        <v>16.754999999999995</v>
      </c>
      <c r="J412" s="3">
        <f t="shared" ca="1" si="84"/>
        <v>0.68860041778573378</v>
      </c>
      <c r="K412" s="5">
        <f t="shared" ca="1" si="85"/>
        <v>40.779358487231534</v>
      </c>
      <c r="L412">
        <f t="shared" ca="1" si="86"/>
        <v>1</v>
      </c>
      <c r="M412" t="str">
        <f t="shared" ca="1" si="87"/>
        <v>SELL</v>
      </c>
      <c r="N412" s="7" t="str">
        <f t="shared" ca="1" si="88"/>
        <v/>
      </c>
      <c r="O412">
        <f t="shared" si="89"/>
        <v>1151.75</v>
      </c>
      <c r="Q412">
        <f t="shared" si="90"/>
        <v>411</v>
      </c>
    </row>
    <row r="413" spans="1:17" x14ac:dyDescent="0.3">
      <c r="A413" s="13" t="str">
        <f ca="1">N413&amp;"-"&amp;COUNTIF($N$2:N413,N413)</f>
        <v>-408</v>
      </c>
      <c r="B413" t="str">
        <f t="shared" ca="1" si="80"/>
        <v/>
      </c>
      <c r="C413" s="1">
        <v>35669</v>
      </c>
      <c r="D413">
        <v>1168.4000000000001</v>
      </c>
      <c r="E413">
        <f t="shared" si="81"/>
        <v>16.650000000000091</v>
      </c>
      <c r="F413">
        <f t="shared" si="82"/>
        <v>16.650000000000091</v>
      </c>
      <c r="G413" t="str">
        <f t="shared" si="83"/>
        <v/>
      </c>
      <c r="H413">
        <f t="shared" ca="1" si="91"/>
        <v>10.75</v>
      </c>
      <c r="I413">
        <f t="shared" ca="1" si="92"/>
        <v>16.754999999999995</v>
      </c>
      <c r="J413" s="3">
        <f t="shared" ca="1" si="84"/>
        <v>0.64159952253058805</v>
      </c>
      <c r="K413" s="5">
        <f t="shared" ca="1" si="85"/>
        <v>39.083802944919107</v>
      </c>
      <c r="L413">
        <f t="shared" ca="1" si="86"/>
        <v>1</v>
      </c>
      <c r="M413" t="str">
        <f t="shared" ca="1" si="87"/>
        <v>SELL</v>
      </c>
      <c r="N413" s="7" t="str">
        <f t="shared" ca="1" si="88"/>
        <v/>
      </c>
      <c r="O413">
        <f t="shared" si="89"/>
        <v>1168.4000000000001</v>
      </c>
      <c r="Q413">
        <f t="shared" si="90"/>
        <v>412</v>
      </c>
    </row>
    <row r="414" spans="1:17" x14ac:dyDescent="0.3">
      <c r="A414" s="13" t="str">
        <f ca="1">N414&amp;"-"&amp;COUNTIF($N$2:N414,N414)</f>
        <v>-409</v>
      </c>
      <c r="B414" t="str">
        <f t="shared" ca="1" si="80"/>
        <v/>
      </c>
      <c r="C414" s="1">
        <v>35670</v>
      </c>
      <c r="D414">
        <v>1134.6500000000001</v>
      </c>
      <c r="E414">
        <f t="shared" si="81"/>
        <v>-33.75</v>
      </c>
      <c r="F414" t="str">
        <f t="shared" si="82"/>
        <v/>
      </c>
      <c r="G414">
        <f t="shared" si="83"/>
        <v>-33.75</v>
      </c>
      <c r="H414">
        <f t="shared" ca="1" si="91"/>
        <v>10.75</v>
      </c>
      <c r="I414">
        <f t="shared" ca="1" si="92"/>
        <v>17.8</v>
      </c>
      <c r="J414" s="3">
        <f t="shared" ca="1" si="84"/>
        <v>0.6039325842696629</v>
      </c>
      <c r="K414" s="5">
        <f t="shared" ca="1" si="85"/>
        <v>37.653239929947453</v>
      </c>
      <c r="L414">
        <f t="shared" ca="1" si="86"/>
        <v>1</v>
      </c>
      <c r="M414" t="str">
        <f t="shared" ca="1" si="87"/>
        <v>SELL</v>
      </c>
      <c r="N414" s="7" t="str">
        <f t="shared" ca="1" si="88"/>
        <v/>
      </c>
      <c r="O414">
        <f t="shared" si="89"/>
        <v>1134.6500000000001</v>
      </c>
      <c r="Q414">
        <f t="shared" si="90"/>
        <v>413</v>
      </c>
    </row>
    <row r="415" spans="1:17" x14ac:dyDescent="0.3">
      <c r="A415" s="13" t="str">
        <f ca="1">N415&amp;"-"&amp;COUNTIF($N$2:N415,N415)</f>
        <v>-410</v>
      </c>
      <c r="B415" t="str">
        <f t="shared" ca="1" si="80"/>
        <v/>
      </c>
      <c r="C415" s="1">
        <v>35671</v>
      </c>
      <c r="D415">
        <v>1105</v>
      </c>
      <c r="E415">
        <f t="shared" si="81"/>
        <v>-29.650000000000091</v>
      </c>
      <c r="F415" t="str">
        <f t="shared" si="82"/>
        <v/>
      </c>
      <c r="G415">
        <f t="shared" si="83"/>
        <v>-29.650000000000091</v>
      </c>
      <c r="H415">
        <f t="shared" ca="1" si="91"/>
        <v>10.75</v>
      </c>
      <c r="I415">
        <f t="shared" ca="1" si="92"/>
        <v>19.495000000000005</v>
      </c>
      <c r="J415" s="3">
        <f t="shared" ca="1" si="84"/>
        <v>0.55142344190818149</v>
      </c>
      <c r="K415" s="5">
        <f t="shared" ca="1" si="85"/>
        <v>35.54306496941642</v>
      </c>
      <c r="L415">
        <f t="shared" ca="1" si="86"/>
        <v>1</v>
      </c>
      <c r="M415" t="str">
        <f t="shared" ca="1" si="87"/>
        <v>SELL</v>
      </c>
      <c r="N415" s="7" t="str">
        <f t="shared" ca="1" si="88"/>
        <v/>
      </c>
      <c r="O415">
        <f t="shared" si="89"/>
        <v>1105</v>
      </c>
      <c r="Q415">
        <f t="shared" si="90"/>
        <v>414</v>
      </c>
    </row>
    <row r="416" spans="1:17" x14ac:dyDescent="0.3">
      <c r="A416" s="13" t="str">
        <f ca="1">N416&amp;"-"&amp;COUNTIF($N$2:N416,N416)</f>
        <v>-411</v>
      </c>
      <c r="B416" t="str">
        <f t="shared" ca="1" si="80"/>
        <v/>
      </c>
      <c r="C416" s="1">
        <v>35674</v>
      </c>
      <c r="D416">
        <v>1104.7</v>
      </c>
      <c r="E416">
        <f t="shared" si="81"/>
        <v>-0.29999999999995453</v>
      </c>
      <c r="F416" t="str">
        <f t="shared" si="82"/>
        <v/>
      </c>
      <c r="G416">
        <f t="shared" si="83"/>
        <v>-0.29999999999995453</v>
      </c>
      <c r="H416">
        <f t="shared" ca="1" si="91"/>
        <v>13.866666666666712</v>
      </c>
      <c r="I416">
        <f t="shared" ca="1" si="92"/>
        <v>17.75</v>
      </c>
      <c r="J416" s="3">
        <f t="shared" ca="1" si="84"/>
        <v>0.78122065727699785</v>
      </c>
      <c r="K416" s="5">
        <f t="shared" ca="1" si="85"/>
        <v>43.858724301528817</v>
      </c>
      <c r="L416">
        <f t="shared" ca="1" si="86"/>
        <v>1</v>
      </c>
      <c r="M416" t="str">
        <f t="shared" ca="1" si="87"/>
        <v>SELL</v>
      </c>
      <c r="N416" s="7" t="str">
        <f t="shared" ca="1" si="88"/>
        <v/>
      </c>
      <c r="O416">
        <f t="shared" si="89"/>
        <v>1104.7</v>
      </c>
      <c r="Q416">
        <f t="shared" si="90"/>
        <v>415</v>
      </c>
    </row>
    <row r="417" spans="1:17" x14ac:dyDescent="0.3">
      <c r="A417" s="13" t="str">
        <f ca="1">N417&amp;"-"&amp;COUNTIF($N$2:N417,N417)</f>
        <v>-412</v>
      </c>
      <c r="B417" t="str">
        <f t="shared" ca="1" si="80"/>
        <v/>
      </c>
      <c r="C417" s="1">
        <v>35675</v>
      </c>
      <c r="D417">
        <v>1117.1500000000001</v>
      </c>
      <c r="E417">
        <f t="shared" si="81"/>
        <v>12.450000000000045</v>
      </c>
      <c r="F417">
        <f t="shared" si="82"/>
        <v>12.450000000000045</v>
      </c>
      <c r="G417" t="str">
        <f t="shared" si="83"/>
        <v/>
      </c>
      <c r="H417">
        <f t="shared" ca="1" si="91"/>
        <v>13.512500000000045</v>
      </c>
      <c r="I417">
        <f t="shared" ca="1" si="92"/>
        <v>18.535000000000014</v>
      </c>
      <c r="J417" s="3">
        <f t="shared" ca="1" si="84"/>
        <v>0.72902616671162856</v>
      </c>
      <c r="K417" s="5">
        <f t="shared" ca="1" si="85"/>
        <v>42.16397534909126</v>
      </c>
      <c r="L417">
        <f t="shared" ca="1" si="86"/>
        <v>1</v>
      </c>
      <c r="M417" t="str">
        <f t="shared" ca="1" si="87"/>
        <v>SELL</v>
      </c>
      <c r="N417" s="7" t="str">
        <f t="shared" ca="1" si="88"/>
        <v/>
      </c>
      <c r="O417">
        <f t="shared" si="89"/>
        <v>1117.1500000000001</v>
      </c>
      <c r="Q417">
        <f t="shared" si="90"/>
        <v>416</v>
      </c>
    </row>
    <row r="418" spans="1:17" x14ac:dyDescent="0.3">
      <c r="A418" s="13" t="str">
        <f ca="1">N418&amp;"-"&amp;COUNTIF($N$2:N418,N418)</f>
        <v>-413</v>
      </c>
      <c r="B418" t="str">
        <f t="shared" ca="1" si="80"/>
        <v/>
      </c>
      <c r="C418" s="1">
        <v>35676</v>
      </c>
      <c r="D418">
        <v>1134.7</v>
      </c>
      <c r="E418">
        <f t="shared" si="81"/>
        <v>17.549999999999955</v>
      </c>
      <c r="F418">
        <f t="shared" si="82"/>
        <v>17.549999999999955</v>
      </c>
      <c r="G418" t="str">
        <f t="shared" si="83"/>
        <v/>
      </c>
      <c r="H418">
        <f t="shared" ca="1" si="91"/>
        <v>14.320000000000027</v>
      </c>
      <c r="I418">
        <f t="shared" ca="1" si="92"/>
        <v>20.166666666666668</v>
      </c>
      <c r="J418" s="3">
        <f t="shared" ca="1" si="84"/>
        <v>0.71008264462810045</v>
      </c>
      <c r="K418" s="5">
        <f t="shared" ca="1" si="85"/>
        <v>41.523294026677021</v>
      </c>
      <c r="L418">
        <f t="shared" ca="1" si="86"/>
        <v>1</v>
      </c>
      <c r="M418" t="str">
        <f t="shared" ca="1" si="87"/>
        <v>SELL</v>
      </c>
      <c r="N418" s="7" t="str">
        <f t="shared" ca="1" si="88"/>
        <v/>
      </c>
      <c r="O418">
        <f t="shared" si="89"/>
        <v>1134.7</v>
      </c>
      <c r="Q418">
        <f t="shared" si="90"/>
        <v>417</v>
      </c>
    </row>
    <row r="419" spans="1:17" x14ac:dyDescent="0.3">
      <c r="A419" s="13" t="str">
        <f ca="1">N419&amp;"-"&amp;COUNTIF($N$2:N419,N419)</f>
        <v>-414</v>
      </c>
      <c r="B419" t="str">
        <f t="shared" ca="1" si="80"/>
        <v/>
      </c>
      <c r="C419" s="1">
        <v>35677</v>
      </c>
      <c r="D419">
        <v>1137.1500000000001</v>
      </c>
      <c r="E419">
        <f t="shared" si="81"/>
        <v>2.4500000000000455</v>
      </c>
      <c r="F419">
        <f t="shared" si="82"/>
        <v>2.4500000000000455</v>
      </c>
      <c r="G419" t="str">
        <f t="shared" si="83"/>
        <v/>
      </c>
      <c r="H419">
        <f t="shared" ca="1" si="91"/>
        <v>12.341666666666697</v>
      </c>
      <c r="I419">
        <f t="shared" ca="1" si="92"/>
        <v>20.600000000000023</v>
      </c>
      <c r="J419" s="3">
        <f t="shared" ca="1" si="84"/>
        <v>0.59911003236246041</v>
      </c>
      <c r="K419" s="5">
        <f t="shared" ca="1" si="85"/>
        <v>37.465216291424262</v>
      </c>
      <c r="L419">
        <f t="shared" ca="1" si="86"/>
        <v>1</v>
      </c>
      <c r="M419" t="str">
        <f t="shared" ca="1" si="87"/>
        <v>SELL</v>
      </c>
      <c r="N419" s="7" t="str">
        <f t="shared" ca="1" si="88"/>
        <v/>
      </c>
      <c r="O419">
        <f t="shared" si="89"/>
        <v>1137.1500000000001</v>
      </c>
      <c r="Q419">
        <f t="shared" si="90"/>
        <v>418</v>
      </c>
    </row>
    <row r="420" spans="1:17" x14ac:dyDescent="0.3">
      <c r="A420" s="13" t="str">
        <f ca="1">N420&amp;"-"&amp;COUNTIF($N$2:N420,N420)</f>
        <v>-415</v>
      </c>
      <c r="B420" t="str">
        <f t="shared" ca="1" si="80"/>
        <v/>
      </c>
      <c r="C420" s="1">
        <v>35678</v>
      </c>
      <c r="D420">
        <v>1149.25</v>
      </c>
      <c r="E420">
        <f t="shared" si="81"/>
        <v>12.099999999999909</v>
      </c>
      <c r="F420">
        <f t="shared" si="82"/>
        <v>12.099999999999909</v>
      </c>
      <c r="G420" t="str">
        <f t="shared" si="83"/>
        <v/>
      </c>
      <c r="H420">
        <f t="shared" ca="1" si="91"/>
        <v>12.307142857142869</v>
      </c>
      <c r="I420">
        <f t="shared" ca="1" si="92"/>
        <v>19.764285714285734</v>
      </c>
      <c r="J420" s="3">
        <f t="shared" ca="1" si="84"/>
        <v>0.62269606071557648</v>
      </c>
      <c r="K420" s="5">
        <f t="shared" ca="1" si="85"/>
        <v>38.374164810690424</v>
      </c>
      <c r="L420">
        <f t="shared" ca="1" si="86"/>
        <v>1</v>
      </c>
      <c r="M420" t="str">
        <f t="shared" ca="1" si="87"/>
        <v>SELL</v>
      </c>
      <c r="N420" s="7" t="str">
        <f t="shared" ca="1" si="88"/>
        <v/>
      </c>
      <c r="O420">
        <f t="shared" si="89"/>
        <v>1149.25</v>
      </c>
      <c r="Q420">
        <f t="shared" si="90"/>
        <v>419</v>
      </c>
    </row>
    <row r="421" spans="1:17" x14ac:dyDescent="0.3">
      <c r="A421" s="13" t="str">
        <f ca="1">N421&amp;"-"&amp;COUNTIF($N$2:N421,N421)</f>
        <v>-416</v>
      </c>
      <c r="B421" t="str">
        <f t="shared" ca="1" si="80"/>
        <v/>
      </c>
      <c r="C421" s="1">
        <v>35681</v>
      </c>
      <c r="D421">
        <v>1158.25</v>
      </c>
      <c r="E421">
        <f t="shared" si="81"/>
        <v>9</v>
      </c>
      <c r="F421">
        <f t="shared" si="82"/>
        <v>9</v>
      </c>
      <c r="G421" t="str">
        <f t="shared" si="83"/>
        <v/>
      </c>
      <c r="H421">
        <f t="shared" ca="1" si="91"/>
        <v>11.893750000000011</v>
      </c>
      <c r="I421">
        <f t="shared" ca="1" si="92"/>
        <v>19.600000000000023</v>
      </c>
      <c r="J421" s="3">
        <f t="shared" ca="1" si="84"/>
        <v>0.60682397959183665</v>
      </c>
      <c r="K421" s="5">
        <f t="shared" ca="1" si="85"/>
        <v>37.765429648739826</v>
      </c>
      <c r="L421">
        <f t="shared" ca="1" si="86"/>
        <v>1</v>
      </c>
      <c r="M421" t="str">
        <f t="shared" ca="1" si="87"/>
        <v>SELL</v>
      </c>
      <c r="N421" s="7" t="str">
        <f t="shared" ca="1" si="88"/>
        <v/>
      </c>
      <c r="O421">
        <f t="shared" si="89"/>
        <v>1158.25</v>
      </c>
      <c r="Q421">
        <f t="shared" si="90"/>
        <v>420</v>
      </c>
    </row>
    <row r="422" spans="1:17" x14ac:dyDescent="0.3">
      <c r="A422" s="13" t="str">
        <f ca="1">N422&amp;"-"&amp;COUNTIF($N$2:N422,N422)</f>
        <v>-417</v>
      </c>
      <c r="B422" t="str">
        <f t="shared" ca="1" si="80"/>
        <v/>
      </c>
      <c r="C422" s="1">
        <v>35682</v>
      </c>
      <c r="D422">
        <v>1159.55</v>
      </c>
      <c r="E422">
        <f t="shared" si="81"/>
        <v>1.2999999999999545</v>
      </c>
      <c r="F422">
        <f t="shared" si="82"/>
        <v>1.2999999999999545</v>
      </c>
      <c r="G422" t="str">
        <f t="shared" si="83"/>
        <v/>
      </c>
      <c r="H422">
        <f t="shared" ca="1" si="91"/>
        <v>9.8687500000000057</v>
      </c>
      <c r="I422">
        <f t="shared" ca="1" si="92"/>
        <v>19.600000000000023</v>
      </c>
      <c r="J422" s="3">
        <f t="shared" ca="1" si="84"/>
        <v>0.50350765306122425</v>
      </c>
      <c r="K422" s="5">
        <f t="shared" ca="1" si="85"/>
        <v>33.488865323435832</v>
      </c>
      <c r="L422">
        <f t="shared" ca="1" si="86"/>
        <v>1</v>
      </c>
      <c r="M422" t="str">
        <f t="shared" ca="1" si="87"/>
        <v>SELL</v>
      </c>
      <c r="N422" s="7" t="str">
        <f t="shared" ca="1" si="88"/>
        <v/>
      </c>
      <c r="O422">
        <f t="shared" si="89"/>
        <v>1159.55</v>
      </c>
      <c r="Q422">
        <f t="shared" si="90"/>
        <v>421</v>
      </c>
    </row>
    <row r="423" spans="1:17" x14ac:dyDescent="0.3">
      <c r="A423" s="13" t="str">
        <f ca="1">N423&amp;"-"&amp;COUNTIF($N$2:N423,N423)</f>
        <v>-418</v>
      </c>
      <c r="B423" t="str">
        <f t="shared" ca="1" si="80"/>
        <v/>
      </c>
      <c r="C423" s="1">
        <v>35683</v>
      </c>
      <c r="D423">
        <v>1154.55</v>
      </c>
      <c r="E423">
        <f t="shared" si="81"/>
        <v>-5</v>
      </c>
      <c r="F423" t="str">
        <f t="shared" si="82"/>
        <v/>
      </c>
      <c r="G423">
        <f t="shared" si="83"/>
        <v>-5</v>
      </c>
      <c r="H423">
        <f t="shared" ca="1" si="91"/>
        <v>9.8687500000000057</v>
      </c>
      <c r="I423">
        <f t="shared" ca="1" si="92"/>
        <v>17.650000000000016</v>
      </c>
      <c r="J423" s="3">
        <f t="shared" ca="1" si="84"/>
        <v>0.55913597733711029</v>
      </c>
      <c r="K423" s="5">
        <f t="shared" ca="1" si="85"/>
        <v>35.861912332500566</v>
      </c>
      <c r="L423">
        <f t="shared" ca="1" si="86"/>
        <v>1</v>
      </c>
      <c r="M423" t="str">
        <f t="shared" ca="1" si="87"/>
        <v>SELL</v>
      </c>
      <c r="N423" s="7" t="str">
        <f t="shared" ca="1" si="88"/>
        <v/>
      </c>
      <c r="O423">
        <f t="shared" si="89"/>
        <v>1154.55</v>
      </c>
      <c r="Q423">
        <f t="shared" si="90"/>
        <v>422</v>
      </c>
    </row>
    <row r="424" spans="1:17" x14ac:dyDescent="0.3">
      <c r="A424" s="13" t="str">
        <f ca="1">N424&amp;"-"&amp;COUNTIF($N$2:N424,N424)</f>
        <v>-419</v>
      </c>
      <c r="B424" t="str">
        <f t="shared" ca="1" si="80"/>
        <v/>
      </c>
      <c r="C424" s="1">
        <v>35684</v>
      </c>
      <c r="D424">
        <v>1154.3</v>
      </c>
      <c r="E424">
        <f t="shared" si="81"/>
        <v>-0.25</v>
      </c>
      <c r="F424" t="str">
        <f t="shared" si="82"/>
        <v/>
      </c>
      <c r="G424">
        <f t="shared" si="83"/>
        <v>-0.25</v>
      </c>
      <c r="H424">
        <f t="shared" ca="1" si="91"/>
        <v>9.8687500000000057</v>
      </c>
      <c r="I424">
        <f t="shared" ca="1" si="92"/>
        <v>14.183333333333357</v>
      </c>
      <c r="J424" s="3">
        <f t="shared" ca="1" si="84"/>
        <v>0.69579905992949398</v>
      </c>
      <c r="K424" s="5">
        <f t="shared" ca="1" si="85"/>
        <v>41.030749242096114</v>
      </c>
      <c r="L424">
        <f t="shared" ca="1" si="86"/>
        <v>1</v>
      </c>
      <c r="M424" t="str">
        <f t="shared" ca="1" si="87"/>
        <v>SELL</v>
      </c>
      <c r="N424" s="7" t="str">
        <f t="shared" ca="1" si="88"/>
        <v/>
      </c>
      <c r="O424">
        <f t="shared" si="89"/>
        <v>1154.3</v>
      </c>
      <c r="Q424">
        <f t="shared" si="90"/>
        <v>423</v>
      </c>
    </row>
    <row r="425" spans="1:17" x14ac:dyDescent="0.3">
      <c r="A425" s="13" t="str">
        <f ca="1">N425&amp;"-"&amp;COUNTIF($N$2:N425,N425)</f>
        <v>-420</v>
      </c>
      <c r="B425" t="str">
        <f t="shared" ca="1" si="80"/>
        <v/>
      </c>
      <c r="C425" s="1">
        <v>35685</v>
      </c>
      <c r="D425">
        <v>1142.8499999999999</v>
      </c>
      <c r="E425">
        <f t="shared" si="81"/>
        <v>-11.450000000000045</v>
      </c>
      <c r="F425" t="str">
        <f t="shared" si="82"/>
        <v/>
      </c>
      <c r="G425">
        <f t="shared" si="83"/>
        <v>-11.450000000000045</v>
      </c>
      <c r="H425">
        <f t="shared" ca="1" si="91"/>
        <v>9.8687500000000057</v>
      </c>
      <c r="I425">
        <f t="shared" ca="1" si="92"/>
        <v>13.400000000000015</v>
      </c>
      <c r="J425" s="3">
        <f t="shared" ca="1" si="84"/>
        <v>0.73647388059701457</v>
      </c>
      <c r="K425" s="5">
        <f t="shared" ca="1" si="85"/>
        <v>42.412033306473262</v>
      </c>
      <c r="L425">
        <f t="shared" ca="1" si="86"/>
        <v>1</v>
      </c>
      <c r="M425" t="str">
        <f t="shared" ca="1" si="87"/>
        <v>SELL</v>
      </c>
      <c r="N425" s="7" t="str">
        <f t="shared" ca="1" si="88"/>
        <v/>
      </c>
      <c r="O425">
        <f t="shared" si="89"/>
        <v>1142.8499999999999</v>
      </c>
      <c r="Q425">
        <f t="shared" si="90"/>
        <v>424</v>
      </c>
    </row>
    <row r="426" spans="1:17" x14ac:dyDescent="0.3">
      <c r="A426" s="13" t="str">
        <f ca="1">N426&amp;"-"&amp;COUNTIF($N$2:N426,N426)</f>
        <v>-421</v>
      </c>
      <c r="B426" t="str">
        <f t="shared" ca="1" si="80"/>
        <v/>
      </c>
      <c r="C426" s="1">
        <v>35688</v>
      </c>
      <c r="D426">
        <v>1141</v>
      </c>
      <c r="E426">
        <f t="shared" si="81"/>
        <v>-1.8499999999999091</v>
      </c>
      <c r="F426" t="str">
        <f t="shared" si="82"/>
        <v/>
      </c>
      <c r="G426">
        <f t="shared" si="83"/>
        <v>-1.8499999999999091</v>
      </c>
      <c r="H426">
        <f t="shared" ca="1" si="91"/>
        <v>10.214285714285714</v>
      </c>
      <c r="I426">
        <f t="shared" ca="1" si="92"/>
        <v>11.75</v>
      </c>
      <c r="J426" s="3">
        <f t="shared" ca="1" si="84"/>
        <v>0.8693009118541033</v>
      </c>
      <c r="K426" s="5">
        <f t="shared" ca="1" si="85"/>
        <v>46.504065040650403</v>
      </c>
      <c r="L426">
        <f t="shared" ca="1" si="86"/>
        <v>1</v>
      </c>
      <c r="M426" t="str">
        <f t="shared" ca="1" si="87"/>
        <v>SELL</v>
      </c>
      <c r="N426" s="7" t="str">
        <f t="shared" ca="1" si="88"/>
        <v/>
      </c>
      <c r="O426">
        <f t="shared" si="89"/>
        <v>1141</v>
      </c>
      <c r="Q426">
        <f t="shared" si="90"/>
        <v>425</v>
      </c>
    </row>
    <row r="427" spans="1:17" x14ac:dyDescent="0.3">
      <c r="A427" s="13" t="str">
        <f ca="1">N427&amp;"-"&amp;COUNTIF($N$2:N427,N427)</f>
        <v>-422</v>
      </c>
      <c r="B427" t="str">
        <f t="shared" ca="1" si="80"/>
        <v/>
      </c>
      <c r="C427" s="1">
        <v>35689</v>
      </c>
      <c r="D427">
        <v>1140.1500000000001</v>
      </c>
      <c r="E427">
        <f t="shared" si="81"/>
        <v>-0.84999999999990905</v>
      </c>
      <c r="F427" t="str">
        <f t="shared" si="82"/>
        <v/>
      </c>
      <c r="G427">
        <f t="shared" si="83"/>
        <v>-0.84999999999990905</v>
      </c>
      <c r="H427">
        <f t="shared" ca="1" si="91"/>
        <v>9.1416666666666515</v>
      </c>
      <c r="I427">
        <f t="shared" ca="1" si="92"/>
        <v>10.387499999999989</v>
      </c>
      <c r="J427" s="3">
        <f t="shared" ca="1" si="84"/>
        <v>0.88006417970316841</v>
      </c>
      <c r="K427" s="5">
        <f t="shared" ca="1" si="85"/>
        <v>46.8103264348197</v>
      </c>
      <c r="L427">
        <f t="shared" ca="1" si="86"/>
        <v>1</v>
      </c>
      <c r="M427" t="str">
        <f t="shared" ca="1" si="87"/>
        <v>SELL</v>
      </c>
      <c r="N427" s="7" t="str">
        <f t="shared" ca="1" si="88"/>
        <v/>
      </c>
      <c r="O427">
        <f t="shared" si="89"/>
        <v>1140.1500000000001</v>
      </c>
      <c r="Q427">
        <f t="shared" si="90"/>
        <v>426</v>
      </c>
    </row>
    <row r="428" spans="1:17" x14ac:dyDescent="0.3">
      <c r="A428" s="13" t="str">
        <f ca="1">N428&amp;"-"&amp;COUNTIF($N$2:N428,N428)</f>
        <v>-423</v>
      </c>
      <c r="B428" t="str">
        <f t="shared" ca="1" si="80"/>
        <v/>
      </c>
      <c r="C428" s="1">
        <v>35690</v>
      </c>
      <c r="D428">
        <v>1134.2</v>
      </c>
      <c r="E428">
        <f t="shared" si="81"/>
        <v>-5.9500000000000455</v>
      </c>
      <c r="F428" t="str">
        <f t="shared" si="82"/>
        <v/>
      </c>
      <c r="G428">
        <f t="shared" si="83"/>
        <v>-5.9500000000000455</v>
      </c>
      <c r="H428">
        <f t="shared" ca="1" si="91"/>
        <v>9.1416666666666515</v>
      </c>
      <c r="I428">
        <f t="shared" ca="1" si="92"/>
        <v>6.9124999999999943</v>
      </c>
      <c r="J428" s="3">
        <f t="shared" ca="1" si="84"/>
        <v>1.3224834237492453</v>
      </c>
      <c r="K428" s="5">
        <f t="shared" ca="1" si="85"/>
        <v>56.9426420970672</v>
      </c>
      <c r="L428">
        <f t="shared" ca="1" si="86"/>
        <v>1</v>
      </c>
      <c r="M428" t="str">
        <f t="shared" ca="1" si="87"/>
        <v>SELL</v>
      </c>
      <c r="N428" s="7" t="str">
        <f t="shared" ca="1" si="88"/>
        <v/>
      </c>
      <c r="O428">
        <f t="shared" si="89"/>
        <v>1134.2</v>
      </c>
      <c r="Q428">
        <f t="shared" si="90"/>
        <v>427</v>
      </c>
    </row>
    <row r="429" spans="1:17" x14ac:dyDescent="0.3">
      <c r="A429" s="13" t="str">
        <f ca="1">N429&amp;"-"&amp;COUNTIF($N$2:N429,N429)</f>
        <v>-424</v>
      </c>
      <c r="B429" t="str">
        <f t="shared" ca="1" si="80"/>
        <v/>
      </c>
      <c r="C429" s="1">
        <v>35691</v>
      </c>
      <c r="D429">
        <v>1109.3499999999999</v>
      </c>
      <c r="E429">
        <f t="shared" si="81"/>
        <v>-24.850000000000136</v>
      </c>
      <c r="F429" t="str">
        <f t="shared" si="82"/>
        <v/>
      </c>
      <c r="G429">
        <f t="shared" si="83"/>
        <v>-24.850000000000136</v>
      </c>
      <c r="H429">
        <f t="shared" ca="1" si="91"/>
        <v>9.1416666666666515</v>
      </c>
      <c r="I429">
        <f t="shared" ca="1" si="92"/>
        <v>6.3125</v>
      </c>
      <c r="J429" s="3">
        <f t="shared" ca="1" si="84"/>
        <v>1.4481848184818458</v>
      </c>
      <c r="K429" s="5">
        <f t="shared" ca="1" si="85"/>
        <v>59.153410622809339</v>
      </c>
      <c r="L429">
        <f t="shared" ca="1" si="86"/>
        <v>1</v>
      </c>
      <c r="M429" t="str">
        <f t="shared" ca="1" si="87"/>
        <v>SELL</v>
      </c>
      <c r="N429" s="7" t="str">
        <f t="shared" ca="1" si="88"/>
        <v/>
      </c>
      <c r="O429">
        <f t="shared" si="89"/>
        <v>1109.3499999999999</v>
      </c>
      <c r="Q429">
        <f t="shared" si="90"/>
        <v>428</v>
      </c>
    </row>
    <row r="430" spans="1:17" x14ac:dyDescent="0.3">
      <c r="A430" s="13" t="str">
        <f ca="1">N430&amp;"-"&amp;COUNTIF($N$2:N430,N430)</f>
        <v>-425</v>
      </c>
      <c r="B430" t="str">
        <f t="shared" ca="1" si="80"/>
        <v/>
      </c>
      <c r="C430" s="1">
        <v>35692</v>
      </c>
      <c r="D430">
        <v>1104.3</v>
      </c>
      <c r="E430">
        <f t="shared" si="81"/>
        <v>-5.0499999999999545</v>
      </c>
      <c r="F430" t="str">
        <f t="shared" si="82"/>
        <v/>
      </c>
      <c r="G430">
        <f t="shared" si="83"/>
        <v>-5.0499999999999545</v>
      </c>
      <c r="H430">
        <f t="shared" ca="1" si="91"/>
        <v>9.1416666666666515</v>
      </c>
      <c r="I430">
        <f t="shared" ca="1" si="92"/>
        <v>6.90625</v>
      </c>
      <c r="J430" s="3">
        <f t="shared" ca="1" si="84"/>
        <v>1.3236802413272979</v>
      </c>
      <c r="K430" s="5">
        <f t="shared" ca="1" si="85"/>
        <v>56.964818901726559</v>
      </c>
      <c r="L430">
        <f t="shared" ca="1" si="86"/>
        <v>1</v>
      </c>
      <c r="M430" t="str">
        <f t="shared" ca="1" si="87"/>
        <v>SELL</v>
      </c>
      <c r="N430" s="7" t="str">
        <f t="shared" ca="1" si="88"/>
        <v/>
      </c>
      <c r="O430">
        <f t="shared" si="89"/>
        <v>1104.3</v>
      </c>
      <c r="Q430">
        <f t="shared" si="90"/>
        <v>429</v>
      </c>
    </row>
    <row r="431" spans="1:17" x14ac:dyDescent="0.3">
      <c r="A431" s="13" t="str">
        <f ca="1">N431&amp;"-"&amp;COUNTIF($N$2:N431,N431)</f>
        <v>-426</v>
      </c>
      <c r="B431" t="str">
        <f t="shared" ca="1" si="80"/>
        <v/>
      </c>
      <c r="C431" s="1">
        <v>35695</v>
      </c>
      <c r="D431">
        <v>1085</v>
      </c>
      <c r="E431">
        <f t="shared" si="81"/>
        <v>-19.299999999999955</v>
      </c>
      <c r="F431" t="str">
        <f t="shared" si="82"/>
        <v/>
      </c>
      <c r="G431">
        <f t="shared" si="83"/>
        <v>-19.299999999999955</v>
      </c>
      <c r="H431">
        <f t="shared" ca="1" si="91"/>
        <v>8.479999999999972</v>
      </c>
      <c r="I431">
        <f t="shared" ca="1" si="92"/>
        <v>8.2833333333333279</v>
      </c>
      <c r="J431" s="3">
        <f t="shared" ca="1" si="84"/>
        <v>1.0237424547283676</v>
      </c>
      <c r="K431" s="5">
        <f t="shared" ca="1" si="85"/>
        <v>50.58659773314767</v>
      </c>
      <c r="L431">
        <f t="shared" ca="1" si="86"/>
        <v>1</v>
      </c>
      <c r="M431" t="str">
        <f t="shared" ca="1" si="87"/>
        <v>SELL</v>
      </c>
      <c r="N431" s="7" t="str">
        <f t="shared" ca="1" si="88"/>
        <v/>
      </c>
      <c r="O431">
        <f t="shared" si="89"/>
        <v>1085</v>
      </c>
      <c r="Q431">
        <f t="shared" si="90"/>
        <v>430</v>
      </c>
    </row>
    <row r="432" spans="1:17" x14ac:dyDescent="0.3">
      <c r="A432" s="13" t="str">
        <f ca="1">N432&amp;"-"&amp;COUNTIF($N$2:N432,N432)</f>
        <v>-427</v>
      </c>
      <c r="B432" t="str">
        <f t="shared" ca="1" si="80"/>
        <v/>
      </c>
      <c r="C432" s="1">
        <v>35696</v>
      </c>
      <c r="D432">
        <v>1088.6500000000001</v>
      </c>
      <c r="E432">
        <f t="shared" si="81"/>
        <v>3.6500000000000909</v>
      </c>
      <c r="F432">
        <f t="shared" si="82"/>
        <v>3.6500000000000909</v>
      </c>
      <c r="G432" t="str">
        <f t="shared" si="83"/>
        <v/>
      </c>
      <c r="H432">
        <f t="shared" ca="1" si="91"/>
        <v>5.7</v>
      </c>
      <c r="I432">
        <f t="shared" ca="1" si="92"/>
        <v>8.2833333333333279</v>
      </c>
      <c r="J432" s="3">
        <f t="shared" ca="1" si="84"/>
        <v>0.6881287726358154</v>
      </c>
      <c r="K432" s="5">
        <f t="shared" ca="1" si="85"/>
        <v>40.762812872467244</v>
      </c>
      <c r="L432">
        <f t="shared" ca="1" si="86"/>
        <v>1</v>
      </c>
      <c r="M432" t="str">
        <f t="shared" ca="1" si="87"/>
        <v>SELL</v>
      </c>
      <c r="N432" s="7" t="str">
        <f t="shared" ca="1" si="88"/>
        <v/>
      </c>
      <c r="O432">
        <f t="shared" si="89"/>
        <v>1088.6500000000001</v>
      </c>
      <c r="Q432">
        <f t="shared" si="90"/>
        <v>431</v>
      </c>
    </row>
    <row r="433" spans="1:17" x14ac:dyDescent="0.3">
      <c r="A433" s="13" t="str">
        <f ca="1">N433&amp;"-"&amp;COUNTIF($N$2:N433,N433)</f>
        <v>-428</v>
      </c>
      <c r="B433" t="str">
        <f t="shared" ca="1" si="80"/>
        <v/>
      </c>
      <c r="C433" s="1">
        <v>35697</v>
      </c>
      <c r="D433">
        <v>1100.8499999999999</v>
      </c>
      <c r="E433">
        <f t="shared" si="81"/>
        <v>12.199999999999818</v>
      </c>
      <c r="F433">
        <f t="shared" si="82"/>
        <v>12.199999999999818</v>
      </c>
      <c r="G433" t="str">
        <f t="shared" si="83"/>
        <v/>
      </c>
      <c r="H433">
        <f t="shared" ca="1" si="91"/>
        <v>7.6499999999999542</v>
      </c>
      <c r="I433">
        <f t="shared" ca="1" si="92"/>
        <v>8.2833333333333279</v>
      </c>
      <c r="J433" s="3">
        <f t="shared" ca="1" si="84"/>
        <v>0.92354124748490452</v>
      </c>
      <c r="K433" s="5">
        <f t="shared" ca="1" si="85"/>
        <v>48.012552301255099</v>
      </c>
      <c r="L433">
        <f t="shared" ca="1" si="86"/>
        <v>1</v>
      </c>
      <c r="M433" t="str">
        <f t="shared" ca="1" si="87"/>
        <v>SELL</v>
      </c>
      <c r="N433" s="7" t="str">
        <f t="shared" ca="1" si="88"/>
        <v/>
      </c>
      <c r="O433">
        <f t="shared" si="89"/>
        <v>1100.8499999999999</v>
      </c>
      <c r="Q433">
        <f t="shared" si="90"/>
        <v>432</v>
      </c>
    </row>
    <row r="434" spans="1:17" x14ac:dyDescent="0.3">
      <c r="A434" s="13" t="str">
        <f ca="1">N434&amp;"-"&amp;COUNTIF($N$2:N434,N434)</f>
        <v>-429</v>
      </c>
      <c r="B434" t="str">
        <f t="shared" ca="1" si="80"/>
        <v/>
      </c>
      <c r="C434" s="1">
        <v>35698</v>
      </c>
      <c r="D434">
        <v>1111.3499999999999</v>
      </c>
      <c r="E434">
        <f t="shared" si="81"/>
        <v>10.5</v>
      </c>
      <c r="F434">
        <f t="shared" si="82"/>
        <v>10.5</v>
      </c>
      <c r="G434" t="str">
        <f t="shared" si="83"/>
        <v/>
      </c>
      <c r="H434">
        <f t="shared" ca="1" si="91"/>
        <v>7.3299999999999725</v>
      </c>
      <c r="I434">
        <f t="shared" ca="1" si="92"/>
        <v>8.2833333333333279</v>
      </c>
      <c r="J434" s="3">
        <f t="shared" ca="1" si="84"/>
        <v>0.88490945674043997</v>
      </c>
      <c r="K434" s="5">
        <f t="shared" ca="1" si="85"/>
        <v>46.947053800170721</v>
      </c>
      <c r="L434">
        <f t="shared" ca="1" si="86"/>
        <v>1</v>
      </c>
      <c r="M434" t="str">
        <f t="shared" ca="1" si="87"/>
        <v>SELL</v>
      </c>
      <c r="N434" s="7" t="str">
        <f t="shared" ca="1" si="88"/>
        <v/>
      </c>
      <c r="O434">
        <f t="shared" si="89"/>
        <v>1111.3499999999999</v>
      </c>
      <c r="Q434">
        <f t="shared" si="90"/>
        <v>433</v>
      </c>
    </row>
    <row r="435" spans="1:17" x14ac:dyDescent="0.3">
      <c r="A435" s="13" t="str">
        <f ca="1">N435&amp;"-"&amp;COUNTIF($N$2:N435,N435)</f>
        <v>-430</v>
      </c>
      <c r="B435" t="str">
        <f t="shared" ca="1" si="80"/>
        <v/>
      </c>
      <c r="C435" s="1">
        <v>35699</v>
      </c>
      <c r="D435">
        <v>1116.0999999999999</v>
      </c>
      <c r="E435">
        <f t="shared" si="81"/>
        <v>4.75</v>
      </c>
      <c r="F435">
        <f t="shared" si="82"/>
        <v>4.75</v>
      </c>
      <c r="G435" t="str">
        <f t="shared" si="83"/>
        <v/>
      </c>
      <c r="H435">
        <f t="shared" ca="1" si="91"/>
        <v>6.4799999999999729</v>
      </c>
      <c r="I435">
        <f t="shared" ca="1" si="92"/>
        <v>8.2833333333333279</v>
      </c>
      <c r="J435" s="3">
        <f t="shared" ca="1" si="84"/>
        <v>0.78229376257544991</v>
      </c>
      <c r="K435" s="5">
        <f t="shared" ca="1" si="85"/>
        <v>43.892526529690592</v>
      </c>
      <c r="L435">
        <f t="shared" ca="1" si="86"/>
        <v>1</v>
      </c>
      <c r="M435" t="str">
        <f t="shared" ca="1" si="87"/>
        <v>SELL</v>
      </c>
      <c r="N435" s="7" t="str">
        <f t="shared" ca="1" si="88"/>
        <v/>
      </c>
      <c r="O435">
        <f t="shared" si="89"/>
        <v>1116.0999999999999</v>
      </c>
      <c r="Q435">
        <f t="shared" si="90"/>
        <v>434</v>
      </c>
    </row>
    <row r="436" spans="1:17" x14ac:dyDescent="0.3">
      <c r="A436" s="13" t="str">
        <f ca="1">N436&amp;"-"&amp;COUNTIF($N$2:N436,N436)</f>
        <v>-431</v>
      </c>
      <c r="B436" t="str">
        <f t="shared" ca="1" si="80"/>
        <v/>
      </c>
      <c r="C436" s="1">
        <v>35702</v>
      </c>
      <c r="D436">
        <v>1125.7</v>
      </c>
      <c r="E436">
        <f t="shared" si="81"/>
        <v>9.6000000000001364</v>
      </c>
      <c r="F436">
        <f t="shared" si="82"/>
        <v>9.6000000000001364</v>
      </c>
      <c r="G436" t="str">
        <f t="shared" si="83"/>
        <v/>
      </c>
      <c r="H436">
        <f t="shared" ca="1" si="91"/>
        <v>8.1400000000000095</v>
      </c>
      <c r="I436">
        <f t="shared" ca="1" si="92"/>
        <v>8.2833333333333279</v>
      </c>
      <c r="J436" s="3">
        <f t="shared" ca="1" si="84"/>
        <v>0.982696177062376</v>
      </c>
      <c r="K436" s="5">
        <f t="shared" ca="1" si="85"/>
        <v>49.563628983154096</v>
      </c>
      <c r="L436">
        <f t="shared" ca="1" si="86"/>
        <v>1</v>
      </c>
      <c r="M436" t="str">
        <f t="shared" ca="1" si="87"/>
        <v>SELL</v>
      </c>
      <c r="N436" s="7" t="str">
        <f t="shared" ca="1" si="88"/>
        <v/>
      </c>
      <c r="O436">
        <f t="shared" si="89"/>
        <v>1125.7</v>
      </c>
      <c r="Q436">
        <f t="shared" si="90"/>
        <v>435</v>
      </c>
    </row>
    <row r="437" spans="1:17" x14ac:dyDescent="0.3">
      <c r="A437" s="13" t="str">
        <f ca="1">N437&amp;"-"&amp;COUNTIF($N$2:N437,N437)</f>
        <v>-432</v>
      </c>
      <c r="B437" t="str">
        <f t="shared" ca="1" si="80"/>
        <v/>
      </c>
      <c r="C437" s="1">
        <v>35703</v>
      </c>
      <c r="D437">
        <v>1123.8</v>
      </c>
      <c r="E437">
        <f t="shared" si="81"/>
        <v>-1.9000000000000909</v>
      </c>
      <c r="F437" t="str">
        <f t="shared" si="82"/>
        <v/>
      </c>
      <c r="G437">
        <f t="shared" si="83"/>
        <v>-1.9000000000000909</v>
      </c>
      <c r="H437">
        <f t="shared" ca="1" si="91"/>
        <v>8.1400000000000095</v>
      </c>
      <c r="I437">
        <f t="shared" ca="1" si="92"/>
        <v>7.9388888888888935</v>
      </c>
      <c r="J437" s="3">
        <f t="shared" ca="1" si="84"/>
        <v>1.0253324002799167</v>
      </c>
      <c r="K437" s="5">
        <f t="shared" ca="1" si="85"/>
        <v>50.625388708451396</v>
      </c>
      <c r="L437">
        <f t="shared" ca="1" si="86"/>
        <v>1</v>
      </c>
      <c r="M437" t="str">
        <f t="shared" ca="1" si="87"/>
        <v>SELL</v>
      </c>
      <c r="N437" s="7" t="str">
        <f t="shared" ca="1" si="88"/>
        <v/>
      </c>
      <c r="O437">
        <f t="shared" si="89"/>
        <v>1123.8</v>
      </c>
      <c r="Q437">
        <f t="shared" si="90"/>
        <v>436</v>
      </c>
    </row>
    <row r="438" spans="1:17" x14ac:dyDescent="0.3">
      <c r="A438" s="13" t="str">
        <f ca="1">N438&amp;"-"&amp;COUNTIF($N$2:N438,N438)</f>
        <v>-433</v>
      </c>
      <c r="B438" t="str">
        <f t="shared" ca="1" si="80"/>
        <v/>
      </c>
      <c r="C438" s="1">
        <v>35704</v>
      </c>
      <c r="D438">
        <v>1114.7</v>
      </c>
      <c r="E438">
        <f t="shared" si="81"/>
        <v>-9.0999999999999091</v>
      </c>
      <c r="F438" t="str">
        <f t="shared" si="82"/>
        <v/>
      </c>
      <c r="G438">
        <f t="shared" si="83"/>
        <v>-9.0999999999999091</v>
      </c>
      <c r="H438">
        <f t="shared" ca="1" si="91"/>
        <v>8.1400000000000095</v>
      </c>
      <c r="I438">
        <f t="shared" ca="1" si="92"/>
        <v>8.9222222222222172</v>
      </c>
      <c r="J438" s="3">
        <f t="shared" ca="1" si="84"/>
        <v>0.91232876712328925</v>
      </c>
      <c r="K438" s="5">
        <f t="shared" ca="1" si="85"/>
        <v>47.707736389684861</v>
      </c>
      <c r="L438">
        <f t="shared" ca="1" si="86"/>
        <v>1</v>
      </c>
      <c r="M438" t="str">
        <f t="shared" ca="1" si="87"/>
        <v>SELL</v>
      </c>
      <c r="N438" s="7" t="str">
        <f t="shared" ca="1" si="88"/>
        <v/>
      </c>
      <c r="O438">
        <f t="shared" si="89"/>
        <v>1114.7</v>
      </c>
      <c r="Q438">
        <f t="shared" si="90"/>
        <v>437</v>
      </c>
    </row>
    <row r="439" spans="1:17" x14ac:dyDescent="0.3">
      <c r="A439" s="13" t="str">
        <f ca="1">N439&amp;"-"&amp;COUNTIF($N$2:N439,N439)</f>
        <v>-434</v>
      </c>
      <c r="B439" t="str">
        <f t="shared" ca="1" si="80"/>
        <v/>
      </c>
      <c r="C439" s="1">
        <v>35712</v>
      </c>
      <c r="D439">
        <v>1134.55</v>
      </c>
      <c r="E439">
        <f t="shared" si="81"/>
        <v>19.849999999999909</v>
      </c>
      <c r="F439">
        <f t="shared" si="82"/>
        <v>19.849999999999909</v>
      </c>
      <c r="G439" t="str">
        <f t="shared" si="83"/>
        <v/>
      </c>
      <c r="H439">
        <f t="shared" ca="1" si="91"/>
        <v>10.09166666666666</v>
      </c>
      <c r="I439">
        <f t="shared" ca="1" si="92"/>
        <v>8.6062499999999886</v>
      </c>
      <c r="J439" s="3">
        <f t="shared" ca="1" si="84"/>
        <v>1.1725974340353433</v>
      </c>
      <c r="K439" s="5">
        <f t="shared" ca="1" si="85"/>
        <v>53.972144846796674</v>
      </c>
      <c r="L439">
        <f t="shared" ca="1" si="86"/>
        <v>1</v>
      </c>
      <c r="M439" t="str">
        <f t="shared" ca="1" si="87"/>
        <v>SELL</v>
      </c>
      <c r="N439" s="7" t="str">
        <f t="shared" ca="1" si="88"/>
        <v/>
      </c>
      <c r="O439">
        <f t="shared" si="89"/>
        <v>1134.55</v>
      </c>
      <c r="Q439">
        <f t="shared" si="90"/>
        <v>438</v>
      </c>
    </row>
    <row r="440" spans="1:17" x14ac:dyDescent="0.3">
      <c r="A440" s="13" t="str">
        <f ca="1">N440&amp;"-"&amp;COUNTIF($N$2:N440,N440)</f>
        <v>-435</v>
      </c>
      <c r="B440" t="str">
        <f t="shared" ca="1" si="80"/>
        <v/>
      </c>
      <c r="C440" s="1">
        <v>35713</v>
      </c>
      <c r="D440">
        <v>1163.55</v>
      </c>
      <c r="E440">
        <f t="shared" si="81"/>
        <v>29</v>
      </c>
      <c r="F440">
        <f t="shared" si="82"/>
        <v>29</v>
      </c>
      <c r="G440" t="str">
        <f t="shared" si="83"/>
        <v/>
      </c>
      <c r="H440">
        <f t="shared" ca="1" si="91"/>
        <v>12.792857142857136</v>
      </c>
      <c r="I440">
        <f t="shared" ca="1" si="92"/>
        <v>9.5714285714285712</v>
      </c>
      <c r="J440" s="3">
        <f t="shared" ca="1" si="84"/>
        <v>1.3365671641791037</v>
      </c>
      <c r="K440" s="5">
        <f t="shared" ca="1" si="85"/>
        <v>57.202171830086222</v>
      </c>
      <c r="L440">
        <f t="shared" ca="1" si="86"/>
        <v>1</v>
      </c>
      <c r="M440" t="str">
        <f t="shared" ca="1" si="87"/>
        <v>SELL</v>
      </c>
      <c r="N440" s="7" t="str">
        <f t="shared" ca="1" si="88"/>
        <v/>
      </c>
      <c r="O440">
        <f t="shared" si="89"/>
        <v>1163.55</v>
      </c>
      <c r="Q440">
        <f t="shared" si="90"/>
        <v>439</v>
      </c>
    </row>
    <row r="441" spans="1:17" x14ac:dyDescent="0.3">
      <c r="A441" s="13" t="str">
        <f ca="1">N441&amp;"-"&amp;COUNTIF($N$2:N441,N441)</f>
        <v>-436</v>
      </c>
      <c r="B441" t="str">
        <f t="shared" ca="1" si="80"/>
        <v/>
      </c>
      <c r="C441" s="1">
        <v>35716</v>
      </c>
      <c r="D441">
        <v>1156.95</v>
      </c>
      <c r="E441">
        <f t="shared" si="81"/>
        <v>-6.5999999999999091</v>
      </c>
      <c r="F441" t="str">
        <f t="shared" si="82"/>
        <v/>
      </c>
      <c r="G441">
        <f t="shared" si="83"/>
        <v>-6.5999999999999091</v>
      </c>
      <c r="H441">
        <f t="shared" ca="1" si="91"/>
        <v>12.792857142857136</v>
      </c>
      <c r="I441">
        <f t="shared" ca="1" si="92"/>
        <v>10.392857142857142</v>
      </c>
      <c r="J441" s="3">
        <f t="shared" ca="1" si="84"/>
        <v>1.2309278350515458</v>
      </c>
      <c r="K441" s="5">
        <f t="shared" ca="1" si="85"/>
        <v>55.175600739371518</v>
      </c>
      <c r="L441">
        <f t="shared" ca="1" si="86"/>
        <v>1</v>
      </c>
      <c r="M441" t="str">
        <f t="shared" ca="1" si="87"/>
        <v>SELL</v>
      </c>
      <c r="N441" s="7" t="str">
        <f t="shared" ca="1" si="88"/>
        <v/>
      </c>
      <c r="O441">
        <f t="shared" si="89"/>
        <v>1156.95</v>
      </c>
      <c r="Q441">
        <f t="shared" si="90"/>
        <v>440</v>
      </c>
    </row>
    <row r="442" spans="1:17" x14ac:dyDescent="0.3">
      <c r="A442" s="13" t="str">
        <f ca="1">N442&amp;"-"&amp;COUNTIF($N$2:N442,N442)</f>
        <v>-437</v>
      </c>
      <c r="B442" t="str">
        <f t="shared" ca="1" si="80"/>
        <v/>
      </c>
      <c r="C442" s="1">
        <v>35717</v>
      </c>
      <c r="D442">
        <v>1137.9000000000001</v>
      </c>
      <c r="E442">
        <f t="shared" si="81"/>
        <v>-19.049999999999955</v>
      </c>
      <c r="F442" t="str">
        <f t="shared" si="82"/>
        <v/>
      </c>
      <c r="G442">
        <f t="shared" si="83"/>
        <v>-19.049999999999955</v>
      </c>
      <c r="H442">
        <f t="shared" ca="1" si="91"/>
        <v>12.792857142857136</v>
      </c>
      <c r="I442">
        <f t="shared" ca="1" si="92"/>
        <v>12.264285714285702</v>
      </c>
      <c r="J442" s="3">
        <f t="shared" ca="1" si="84"/>
        <v>1.0430984274898083</v>
      </c>
      <c r="K442" s="5">
        <f t="shared" ca="1" si="85"/>
        <v>51.05473204104905</v>
      </c>
      <c r="L442">
        <f t="shared" ca="1" si="86"/>
        <v>1</v>
      </c>
      <c r="M442" t="str">
        <f t="shared" ca="1" si="87"/>
        <v>SELL</v>
      </c>
      <c r="N442" s="7" t="str">
        <f t="shared" ca="1" si="88"/>
        <v/>
      </c>
      <c r="O442">
        <f t="shared" si="89"/>
        <v>1137.9000000000001</v>
      </c>
      <c r="Q442">
        <f t="shared" si="90"/>
        <v>441</v>
      </c>
    </row>
    <row r="443" spans="1:17" x14ac:dyDescent="0.3">
      <c r="A443" s="13" t="str">
        <f ca="1">N443&amp;"-"&amp;COUNTIF($N$2:N443,N443)</f>
        <v>-438</v>
      </c>
      <c r="B443" t="str">
        <f t="shared" ca="1" si="80"/>
        <v/>
      </c>
      <c r="C443" s="1">
        <v>35718</v>
      </c>
      <c r="D443">
        <v>1150.45</v>
      </c>
      <c r="E443">
        <f t="shared" si="81"/>
        <v>12.549999999999955</v>
      </c>
      <c r="F443">
        <f t="shared" si="82"/>
        <v>12.549999999999955</v>
      </c>
      <c r="G443" t="str">
        <f t="shared" si="83"/>
        <v/>
      </c>
      <c r="H443">
        <f t="shared" ca="1" si="91"/>
        <v>12.762499999999989</v>
      </c>
      <c r="I443">
        <f t="shared" ca="1" si="92"/>
        <v>10.166666666666629</v>
      </c>
      <c r="J443" s="3">
        <f t="shared" ca="1" si="84"/>
        <v>1.2553278688524625</v>
      </c>
      <c r="K443" s="5">
        <f t="shared" ca="1" si="85"/>
        <v>55.660548791568303</v>
      </c>
      <c r="L443">
        <f t="shared" ca="1" si="86"/>
        <v>1</v>
      </c>
      <c r="M443" t="str">
        <f t="shared" ca="1" si="87"/>
        <v>SELL</v>
      </c>
      <c r="N443" s="7" t="str">
        <f t="shared" ca="1" si="88"/>
        <v/>
      </c>
      <c r="O443">
        <f t="shared" si="89"/>
        <v>1150.45</v>
      </c>
      <c r="Q443">
        <f t="shared" si="90"/>
        <v>442</v>
      </c>
    </row>
    <row r="444" spans="1:17" x14ac:dyDescent="0.3">
      <c r="A444" s="13" t="str">
        <f ca="1">N444&amp;"-"&amp;COUNTIF($N$2:N444,N444)</f>
        <v>-439</v>
      </c>
      <c r="B444" t="str">
        <f t="shared" ca="1" si="80"/>
        <v/>
      </c>
      <c r="C444" s="1">
        <v>35719</v>
      </c>
      <c r="D444">
        <v>1168.3499999999999</v>
      </c>
      <c r="E444">
        <f t="shared" si="81"/>
        <v>17.899999999999864</v>
      </c>
      <c r="F444">
        <f t="shared" si="82"/>
        <v>17.899999999999864</v>
      </c>
      <c r="G444" t="str">
        <f t="shared" si="83"/>
        <v/>
      </c>
      <c r="H444">
        <f t="shared" ca="1" si="91"/>
        <v>13.333333333333307</v>
      </c>
      <c r="I444">
        <f t="shared" ca="1" si="92"/>
        <v>11.189999999999964</v>
      </c>
      <c r="J444" s="3">
        <f t="shared" ca="1" si="84"/>
        <v>1.191540065534705</v>
      </c>
      <c r="K444" s="5">
        <f t="shared" ca="1" si="85"/>
        <v>54.369987766752786</v>
      </c>
      <c r="L444">
        <f t="shared" ca="1" si="86"/>
        <v>1</v>
      </c>
      <c r="M444" t="str">
        <f t="shared" ca="1" si="87"/>
        <v>SELL</v>
      </c>
      <c r="N444" s="7" t="str">
        <f t="shared" ca="1" si="88"/>
        <v/>
      </c>
      <c r="O444">
        <f t="shared" si="89"/>
        <v>1168.3499999999999</v>
      </c>
      <c r="Q444">
        <f t="shared" si="90"/>
        <v>443</v>
      </c>
    </row>
    <row r="445" spans="1:17" x14ac:dyDescent="0.3">
      <c r="A445" s="13" t="str">
        <f ca="1">N445&amp;"-"&amp;COUNTIF($N$2:N445,N445)</f>
        <v>-440</v>
      </c>
      <c r="B445" t="str">
        <f t="shared" ca="1" si="80"/>
        <v/>
      </c>
      <c r="C445" s="1">
        <v>35720</v>
      </c>
      <c r="D445">
        <v>1177.8</v>
      </c>
      <c r="E445">
        <f t="shared" si="81"/>
        <v>9.4500000000000455</v>
      </c>
      <c r="F445">
        <f t="shared" si="82"/>
        <v>9.4500000000000455</v>
      </c>
      <c r="G445" t="str">
        <f t="shared" si="83"/>
        <v/>
      </c>
      <c r="H445">
        <f t="shared" ca="1" si="91"/>
        <v>12.944999999999983</v>
      </c>
      <c r="I445">
        <f t="shared" ca="1" si="92"/>
        <v>9.1624999999999659</v>
      </c>
      <c r="J445" s="3">
        <f t="shared" ca="1" si="84"/>
        <v>1.4128240109140553</v>
      </c>
      <c r="K445" s="5">
        <f t="shared" ca="1" si="85"/>
        <v>58.55478909872221</v>
      </c>
      <c r="L445">
        <f t="shared" ca="1" si="86"/>
        <v>1</v>
      </c>
      <c r="M445" t="str">
        <f t="shared" ca="1" si="87"/>
        <v>SELL</v>
      </c>
      <c r="N445" s="7" t="str">
        <f t="shared" ca="1" si="88"/>
        <v/>
      </c>
      <c r="O445">
        <f t="shared" si="89"/>
        <v>1177.8</v>
      </c>
      <c r="Q445">
        <f t="shared" si="90"/>
        <v>444</v>
      </c>
    </row>
    <row r="446" spans="1:17" x14ac:dyDescent="0.3">
      <c r="A446" s="13" t="str">
        <f ca="1">N446&amp;"-"&amp;COUNTIF($N$2:N446,N446)</f>
        <v>-441</v>
      </c>
      <c r="B446" t="str">
        <f t="shared" ca="1" si="80"/>
        <v/>
      </c>
      <c r="C446" s="1">
        <v>35723</v>
      </c>
      <c r="D446">
        <v>1188.2</v>
      </c>
      <c r="E446">
        <f t="shared" si="81"/>
        <v>10.400000000000091</v>
      </c>
      <c r="F446">
        <f t="shared" si="82"/>
        <v>10.400000000000091</v>
      </c>
      <c r="G446" t="str">
        <f t="shared" si="83"/>
        <v/>
      </c>
      <c r="H446">
        <f t="shared" ca="1" si="91"/>
        <v>13.619999999999981</v>
      </c>
      <c r="I446">
        <f t="shared" ca="1" si="92"/>
        <v>9.1624999999999659</v>
      </c>
      <c r="J446" s="3">
        <f t="shared" ca="1" si="84"/>
        <v>1.4864938608458425</v>
      </c>
      <c r="K446" s="5">
        <f t="shared" ca="1" si="85"/>
        <v>59.782727971030454</v>
      </c>
      <c r="L446">
        <f t="shared" ca="1" si="86"/>
        <v>1</v>
      </c>
      <c r="M446" t="str">
        <f t="shared" ca="1" si="87"/>
        <v>SELL</v>
      </c>
      <c r="N446" s="7" t="str">
        <f t="shared" ca="1" si="88"/>
        <v/>
      </c>
      <c r="O446">
        <f t="shared" si="89"/>
        <v>1188.2</v>
      </c>
      <c r="Q446">
        <f t="shared" si="90"/>
        <v>445</v>
      </c>
    </row>
    <row r="447" spans="1:17" x14ac:dyDescent="0.3">
      <c r="A447" s="13" t="str">
        <f ca="1">N447&amp;"-"&amp;COUNTIF($N$2:N447,N447)</f>
        <v>-442</v>
      </c>
      <c r="B447" t="str">
        <f t="shared" ca="1" si="80"/>
        <v/>
      </c>
      <c r="C447" s="1">
        <v>35724</v>
      </c>
      <c r="D447">
        <v>1174.95</v>
      </c>
      <c r="E447">
        <f t="shared" si="81"/>
        <v>-13.25</v>
      </c>
      <c r="F447" t="str">
        <f t="shared" si="82"/>
        <v/>
      </c>
      <c r="G447">
        <f t="shared" si="83"/>
        <v>-13.25</v>
      </c>
      <c r="H447">
        <f t="shared" ca="1" si="91"/>
        <v>13.777777777777779</v>
      </c>
      <c r="I447">
        <f t="shared" ca="1" si="92"/>
        <v>9.979999999999972</v>
      </c>
      <c r="J447" s="3">
        <f t="shared" ca="1" si="84"/>
        <v>1.3805388554887592</v>
      </c>
      <c r="K447" s="5">
        <f t="shared" ca="1" si="85"/>
        <v>57.99270414367232</v>
      </c>
      <c r="L447">
        <f t="shared" ca="1" si="86"/>
        <v>1</v>
      </c>
      <c r="M447" t="str">
        <f t="shared" ca="1" si="87"/>
        <v>SELL</v>
      </c>
      <c r="N447" s="7" t="str">
        <f t="shared" ca="1" si="88"/>
        <v/>
      </c>
      <c r="O447">
        <f t="shared" si="89"/>
        <v>1174.95</v>
      </c>
      <c r="Q447">
        <f t="shared" si="90"/>
        <v>446</v>
      </c>
    </row>
    <row r="448" spans="1:17" x14ac:dyDescent="0.3">
      <c r="A448" s="13" t="str">
        <f ca="1">N448&amp;"-"&amp;COUNTIF($N$2:N448,N448)</f>
        <v>-443</v>
      </c>
      <c r="B448" t="str">
        <f t="shared" ca="1" si="80"/>
        <v/>
      </c>
      <c r="C448" s="1">
        <v>35725</v>
      </c>
      <c r="D448">
        <v>1169.8499999999999</v>
      </c>
      <c r="E448">
        <f t="shared" si="81"/>
        <v>-5.1000000000001364</v>
      </c>
      <c r="F448" t="str">
        <f t="shared" si="82"/>
        <v/>
      </c>
      <c r="G448">
        <f t="shared" si="83"/>
        <v>-5.1000000000001364</v>
      </c>
      <c r="H448">
        <f t="shared" ca="1" si="91"/>
        <v>14.1875</v>
      </c>
      <c r="I448">
        <f t="shared" ca="1" si="92"/>
        <v>9.1666666666666661</v>
      </c>
      <c r="J448" s="3">
        <f t="shared" ca="1" si="84"/>
        <v>1.5477272727272728</v>
      </c>
      <c r="K448" s="5">
        <f t="shared" ca="1" si="85"/>
        <v>60.749330954504906</v>
      </c>
      <c r="L448">
        <f t="shared" ca="1" si="86"/>
        <v>1</v>
      </c>
      <c r="M448" t="str">
        <f t="shared" ca="1" si="87"/>
        <v>SELL</v>
      </c>
      <c r="N448" s="7" t="str">
        <f t="shared" ca="1" si="88"/>
        <v/>
      </c>
      <c r="O448">
        <f t="shared" si="89"/>
        <v>1169.8499999999999</v>
      </c>
      <c r="Q448">
        <f t="shared" si="90"/>
        <v>447</v>
      </c>
    </row>
    <row r="449" spans="1:17" x14ac:dyDescent="0.3">
      <c r="A449" s="13" t="str">
        <f ca="1">N449&amp;"-"&amp;COUNTIF($N$2:N449,N449)</f>
        <v>-444</v>
      </c>
      <c r="B449" t="str">
        <f t="shared" ca="1" si="80"/>
        <v/>
      </c>
      <c r="C449" s="1">
        <v>35726</v>
      </c>
      <c r="D449">
        <v>1151.6500000000001</v>
      </c>
      <c r="E449">
        <f t="shared" si="81"/>
        <v>-18.199999999999818</v>
      </c>
      <c r="F449" t="str">
        <f t="shared" si="82"/>
        <v/>
      </c>
      <c r="G449">
        <f t="shared" si="83"/>
        <v>-18.199999999999818</v>
      </c>
      <c r="H449">
        <f t="shared" ca="1" si="91"/>
        <v>15.535714285714286</v>
      </c>
      <c r="I449">
        <f t="shared" ca="1" si="92"/>
        <v>10.457142857142831</v>
      </c>
      <c r="J449" s="3">
        <f t="shared" ca="1" si="84"/>
        <v>1.4856557377049218</v>
      </c>
      <c r="K449" s="5">
        <f t="shared" ca="1" si="85"/>
        <v>59.769167353668649</v>
      </c>
      <c r="L449">
        <f t="shared" ca="1" si="86"/>
        <v>1</v>
      </c>
      <c r="M449" t="str">
        <f t="shared" ca="1" si="87"/>
        <v>SELL</v>
      </c>
      <c r="N449" s="7" t="str">
        <f t="shared" ca="1" si="88"/>
        <v/>
      </c>
      <c r="O449">
        <f t="shared" si="89"/>
        <v>1151.6500000000001</v>
      </c>
      <c r="Q449">
        <f t="shared" si="90"/>
        <v>448</v>
      </c>
    </row>
    <row r="450" spans="1:17" x14ac:dyDescent="0.3">
      <c r="A450" s="13" t="str">
        <f ca="1">N450&amp;"-"&amp;COUNTIF($N$2:N450,N450)</f>
        <v>-445</v>
      </c>
      <c r="B450" t="str">
        <f t="shared" ca="1" si="80"/>
        <v/>
      </c>
      <c r="C450" s="1">
        <v>35727</v>
      </c>
      <c r="D450">
        <v>1136.6500000000001</v>
      </c>
      <c r="E450">
        <f t="shared" si="81"/>
        <v>-15</v>
      </c>
      <c r="F450" t="str">
        <f t="shared" si="82"/>
        <v/>
      </c>
      <c r="G450">
        <f t="shared" si="83"/>
        <v>-15</v>
      </c>
      <c r="H450">
        <f t="shared" ca="1" si="91"/>
        <v>16.524999999999977</v>
      </c>
      <c r="I450">
        <f t="shared" ca="1" si="92"/>
        <v>11.024999999999977</v>
      </c>
      <c r="J450" s="3">
        <f t="shared" ca="1" si="84"/>
        <v>1.4988662131519284</v>
      </c>
      <c r="K450" s="5">
        <f t="shared" ca="1" si="85"/>
        <v>59.981851179673342</v>
      </c>
      <c r="L450">
        <f t="shared" ca="1" si="86"/>
        <v>1</v>
      </c>
      <c r="M450" t="str">
        <f t="shared" ca="1" si="87"/>
        <v>SELL</v>
      </c>
      <c r="N450" s="7" t="str">
        <f t="shared" ca="1" si="88"/>
        <v/>
      </c>
      <c r="O450">
        <f t="shared" si="89"/>
        <v>1136.6500000000001</v>
      </c>
      <c r="Q450">
        <f t="shared" si="90"/>
        <v>449</v>
      </c>
    </row>
    <row r="451" spans="1:17" x14ac:dyDescent="0.3">
      <c r="A451" s="13" t="str">
        <f ca="1">N451&amp;"-"&amp;COUNTIF($N$2:N451,N451)</f>
        <v>-446</v>
      </c>
      <c r="B451" t="str">
        <f t="shared" ref="B451:B514" ca="1" si="93">N451</f>
        <v/>
      </c>
      <c r="C451" s="1">
        <v>35730</v>
      </c>
      <c r="D451">
        <v>1120.8</v>
      </c>
      <c r="E451">
        <f t="shared" ref="E451:E514" si="94">IF(E450="Change", "", D451-D450)</f>
        <v>-15.850000000000136</v>
      </c>
      <c r="F451" t="str">
        <f t="shared" ref="F451:F514" si="95">IF(F450="Gain","",IF(E451&gt;0,E451,""))</f>
        <v/>
      </c>
      <c r="G451">
        <f t="shared" ref="G451:G514" si="96">IF(G450="Loss","",IF(E451&lt;0,E451,""))</f>
        <v>-15.850000000000136</v>
      </c>
      <c r="H451">
        <f t="shared" ca="1" si="91"/>
        <v>16.524999999999977</v>
      </c>
      <c r="I451">
        <f t="shared" ca="1" si="92"/>
        <v>12.768749999999983</v>
      </c>
      <c r="J451" s="3">
        <f t="shared" ref="J451:J514" ca="1" si="97">IFERROR(H451/I451, "")</f>
        <v>1.2941752325012237</v>
      </c>
      <c r="K451" s="5">
        <f t="shared" ref="K451:K514" ca="1" si="98">IFERROR((IF(J451=0, 0, (100-(100/(1+J451))))), "")</f>
        <v>56.411350544058031</v>
      </c>
      <c r="L451">
        <f t="shared" ref="L451:L514" ca="1" si="99">IF(M450="Signal","",IF(M450="",IF(M451="SELL",0,IF(M451="BUY",1,"")),IF(M451="BUY",1,L450)))</f>
        <v>1</v>
      </c>
      <c r="M451" t="str">
        <f t="shared" ref="M451:M514" ca="1" si="100">IF(K451="","",IF(K451&lt;$V$4,"BUY",IF(K451&gt;$V$5,"SELL",M450)))</f>
        <v>SELL</v>
      </c>
      <c r="N451" s="7" t="str">
        <f t="shared" ref="N451:N514" ca="1" si="101">IF(L451=1, IF(M451="BUY",IF(M450="BUY","",1),IF(M451="SELL",IF(M450="SELL","",0),"")), "")</f>
        <v/>
      </c>
      <c r="O451">
        <f t="shared" ref="O451:O514" si="102">D451</f>
        <v>1120.8</v>
      </c>
      <c r="Q451">
        <f t="shared" si="90"/>
        <v>450</v>
      </c>
    </row>
    <row r="452" spans="1:17" x14ac:dyDescent="0.3">
      <c r="A452" s="13" t="str">
        <f ca="1">N452&amp;"-"&amp;COUNTIF($N$2:N452,N452)</f>
        <v>-447</v>
      </c>
      <c r="B452" t="str">
        <f t="shared" ca="1" si="93"/>
        <v/>
      </c>
      <c r="C452" s="1">
        <v>35731</v>
      </c>
      <c r="D452">
        <v>1032.5999999999999</v>
      </c>
      <c r="E452">
        <f t="shared" si="94"/>
        <v>-88.200000000000045</v>
      </c>
      <c r="F452" t="str">
        <f t="shared" si="95"/>
        <v/>
      </c>
      <c r="G452">
        <f t="shared" si="96"/>
        <v>-88.200000000000045</v>
      </c>
      <c r="H452">
        <f t="shared" ca="1" si="91"/>
        <v>16.524999999999977</v>
      </c>
      <c r="I452">
        <f t="shared" ca="1" si="92"/>
        <v>22.65625</v>
      </c>
      <c r="J452" s="3">
        <f t="shared" ca="1" si="97"/>
        <v>0.72937931034482661</v>
      </c>
      <c r="K452" s="5">
        <f t="shared" ca="1" si="98"/>
        <v>42.175785611740274</v>
      </c>
      <c r="L452">
        <f t="shared" ca="1" si="99"/>
        <v>1</v>
      </c>
      <c r="M452" t="str">
        <f t="shared" ca="1" si="100"/>
        <v>SELL</v>
      </c>
      <c r="N452" s="7" t="str">
        <f t="shared" ca="1" si="101"/>
        <v/>
      </c>
      <c r="O452">
        <f t="shared" si="102"/>
        <v>1032.5999999999999</v>
      </c>
      <c r="Q452">
        <f t="shared" ref="Q452:Q515" si="103">Q451+1</f>
        <v>451</v>
      </c>
    </row>
    <row r="453" spans="1:17" x14ac:dyDescent="0.3">
      <c r="A453" s="13" t="str">
        <f ca="1">N453&amp;"-"&amp;COUNTIF($N$2:N453,N453)</f>
        <v>-448</v>
      </c>
      <c r="B453" t="str">
        <f t="shared" ca="1" si="93"/>
        <v/>
      </c>
      <c r="C453" s="1">
        <v>35732</v>
      </c>
      <c r="D453">
        <v>1107</v>
      </c>
      <c r="E453">
        <f t="shared" si="94"/>
        <v>74.400000000000091</v>
      </c>
      <c r="F453">
        <f t="shared" si="95"/>
        <v>74.400000000000091</v>
      </c>
      <c r="G453" t="str">
        <f t="shared" si="96"/>
        <v/>
      </c>
      <c r="H453">
        <f t="shared" ca="1" si="91"/>
        <v>25.616666666666674</v>
      </c>
      <c r="I453">
        <f t="shared" ca="1" si="92"/>
        <v>22.65625</v>
      </c>
      <c r="J453" s="3">
        <f t="shared" ca="1" si="97"/>
        <v>1.1306666666666669</v>
      </c>
      <c r="K453" s="5">
        <f t="shared" ca="1" si="98"/>
        <v>53.066332916145186</v>
      </c>
      <c r="L453">
        <f t="shared" ca="1" si="99"/>
        <v>1</v>
      </c>
      <c r="M453" t="str">
        <f t="shared" ca="1" si="100"/>
        <v>SELL</v>
      </c>
      <c r="N453" s="7" t="str">
        <f t="shared" ca="1" si="101"/>
        <v/>
      </c>
      <c r="O453">
        <f t="shared" si="102"/>
        <v>1107</v>
      </c>
      <c r="Q453">
        <f t="shared" si="103"/>
        <v>452</v>
      </c>
    </row>
    <row r="454" spans="1:17" x14ac:dyDescent="0.3">
      <c r="A454" s="13" t="str">
        <f ca="1">N454&amp;"-"&amp;COUNTIF($N$2:N454,N454)</f>
        <v>-449</v>
      </c>
      <c r="B454" t="str">
        <f t="shared" ca="1" si="93"/>
        <v/>
      </c>
      <c r="C454" s="1">
        <v>35733</v>
      </c>
      <c r="D454">
        <v>1085.25</v>
      </c>
      <c r="E454">
        <f t="shared" si="94"/>
        <v>-21.75</v>
      </c>
      <c r="F454" t="str">
        <f t="shared" si="95"/>
        <v/>
      </c>
      <c r="G454">
        <f t="shared" si="96"/>
        <v>-21.75</v>
      </c>
      <c r="H454">
        <f t="shared" ca="1" si="91"/>
        <v>24.940000000000008</v>
      </c>
      <c r="I454">
        <f t="shared" ca="1" si="92"/>
        <v>22.555555555555557</v>
      </c>
      <c r="J454" s="3">
        <f t="shared" ca="1" si="97"/>
        <v>1.1057142857142861</v>
      </c>
      <c r="K454" s="5">
        <f t="shared" ca="1" si="98"/>
        <v>52.51017639077341</v>
      </c>
      <c r="L454">
        <f t="shared" ca="1" si="99"/>
        <v>1</v>
      </c>
      <c r="M454" t="str">
        <f t="shared" ca="1" si="100"/>
        <v>SELL</v>
      </c>
      <c r="N454" s="7" t="str">
        <f t="shared" ca="1" si="101"/>
        <v/>
      </c>
      <c r="O454">
        <f t="shared" si="102"/>
        <v>1085.25</v>
      </c>
      <c r="Q454">
        <f t="shared" si="103"/>
        <v>453</v>
      </c>
    </row>
    <row r="455" spans="1:17" x14ac:dyDescent="0.3">
      <c r="A455" s="13" t="str">
        <f ca="1">N455&amp;"-"&amp;COUNTIF($N$2:N455,N455)</f>
        <v>-450</v>
      </c>
      <c r="B455" t="str">
        <f t="shared" ca="1" si="93"/>
        <v/>
      </c>
      <c r="C455" s="1">
        <v>35737</v>
      </c>
      <c r="D455">
        <v>1084</v>
      </c>
      <c r="E455">
        <f t="shared" si="94"/>
        <v>-1.25</v>
      </c>
      <c r="F455" t="str">
        <f t="shared" si="95"/>
        <v/>
      </c>
      <c r="G455">
        <f t="shared" si="96"/>
        <v>-1.25</v>
      </c>
      <c r="H455">
        <f t="shared" ca="1" si="91"/>
        <v>24.940000000000008</v>
      </c>
      <c r="I455">
        <f t="shared" ca="1" si="92"/>
        <v>21.961111111111123</v>
      </c>
      <c r="J455" s="3">
        <f t="shared" ca="1" si="97"/>
        <v>1.1356438148241839</v>
      </c>
      <c r="K455" s="5">
        <f t="shared" ca="1" si="98"/>
        <v>53.17571249200445</v>
      </c>
      <c r="L455">
        <f t="shared" ca="1" si="99"/>
        <v>1</v>
      </c>
      <c r="M455" t="str">
        <f t="shared" ca="1" si="100"/>
        <v>SELL</v>
      </c>
      <c r="N455" s="7" t="str">
        <f t="shared" ca="1" si="101"/>
        <v/>
      </c>
      <c r="O455">
        <f t="shared" si="102"/>
        <v>1084</v>
      </c>
      <c r="Q455">
        <f t="shared" si="103"/>
        <v>454</v>
      </c>
    </row>
    <row r="456" spans="1:17" x14ac:dyDescent="0.3">
      <c r="A456" s="13" t="str">
        <f ca="1">N456&amp;"-"&amp;COUNTIF($N$2:N456,N456)</f>
        <v>-451</v>
      </c>
      <c r="B456" t="str">
        <f t="shared" ca="1" si="93"/>
        <v/>
      </c>
      <c r="C456" s="1">
        <v>35738</v>
      </c>
      <c r="D456">
        <v>1090.2</v>
      </c>
      <c r="E456">
        <f t="shared" si="94"/>
        <v>6.2000000000000455</v>
      </c>
      <c r="F456">
        <f t="shared" si="95"/>
        <v>6.2000000000000455</v>
      </c>
      <c r="G456" t="str">
        <f t="shared" si="96"/>
        <v/>
      </c>
      <c r="H456">
        <f t="shared" ca="1" si="91"/>
        <v>21.816666666666681</v>
      </c>
      <c r="I456">
        <f t="shared" ca="1" si="92"/>
        <v>22.325000000000017</v>
      </c>
      <c r="J456" s="3">
        <f t="shared" ca="1" si="97"/>
        <v>0.9772303098170958</v>
      </c>
      <c r="K456" s="5">
        <f t="shared" ca="1" si="98"/>
        <v>49.424202378704926</v>
      </c>
      <c r="L456">
        <f t="shared" ca="1" si="99"/>
        <v>1</v>
      </c>
      <c r="M456" t="str">
        <f t="shared" ca="1" si="100"/>
        <v>SELL</v>
      </c>
      <c r="N456" s="7" t="str">
        <f t="shared" ca="1" si="101"/>
        <v/>
      </c>
      <c r="O456">
        <f t="shared" si="102"/>
        <v>1090.2</v>
      </c>
      <c r="Q456">
        <f t="shared" si="103"/>
        <v>455</v>
      </c>
    </row>
    <row r="457" spans="1:17" x14ac:dyDescent="0.3">
      <c r="A457" s="13" t="str">
        <f ca="1">N457&amp;"-"&amp;COUNTIF($N$2:N457,N457)</f>
        <v>-452</v>
      </c>
      <c r="B457" t="str">
        <f t="shared" ca="1" si="93"/>
        <v/>
      </c>
      <c r="C457" s="1">
        <v>35739</v>
      </c>
      <c r="D457">
        <v>1085</v>
      </c>
      <c r="E457">
        <f t="shared" si="94"/>
        <v>-5.2000000000000455</v>
      </c>
      <c r="F457" t="str">
        <f t="shared" si="95"/>
        <v/>
      </c>
      <c r="G457">
        <f t="shared" si="96"/>
        <v>-5.2000000000000455</v>
      </c>
      <c r="H457">
        <f t="shared" ca="1" si="91"/>
        <v>23.670000000000027</v>
      </c>
      <c r="I457">
        <f t="shared" ca="1" si="92"/>
        <v>20.422222222222242</v>
      </c>
      <c r="J457" s="3">
        <f t="shared" ca="1" si="97"/>
        <v>1.1590315560391733</v>
      </c>
      <c r="K457" s="5">
        <f t="shared" ca="1" si="98"/>
        <v>53.682937277927586</v>
      </c>
      <c r="L457">
        <f t="shared" ca="1" si="99"/>
        <v>1</v>
      </c>
      <c r="M457" t="str">
        <f t="shared" ca="1" si="100"/>
        <v>SELL</v>
      </c>
      <c r="N457" s="7" t="str">
        <f t="shared" ca="1" si="101"/>
        <v/>
      </c>
      <c r="O457">
        <f t="shared" si="102"/>
        <v>1085</v>
      </c>
      <c r="Q457">
        <f t="shared" si="103"/>
        <v>456</v>
      </c>
    </row>
    <row r="458" spans="1:17" x14ac:dyDescent="0.3">
      <c r="A458" s="13" t="str">
        <f ca="1">N458&amp;"-"&amp;COUNTIF($N$2:N458,N458)</f>
        <v>-453</v>
      </c>
      <c r="B458" t="str">
        <f t="shared" ca="1" si="93"/>
        <v/>
      </c>
      <c r="C458" s="1">
        <v>35740</v>
      </c>
      <c r="D458">
        <v>1080.95</v>
      </c>
      <c r="E458">
        <f t="shared" si="94"/>
        <v>-4.0499999999999545</v>
      </c>
      <c r="F458" t="str">
        <f t="shared" si="95"/>
        <v/>
      </c>
      <c r="G458">
        <f t="shared" si="96"/>
        <v>-4.0499999999999545</v>
      </c>
      <c r="H458">
        <f t="shared" ca="1" si="91"/>
        <v>25.112500000000068</v>
      </c>
      <c r="I458">
        <f t="shared" ca="1" si="92"/>
        <v>18.785000000000014</v>
      </c>
      <c r="J458" s="3">
        <f t="shared" ca="1" si="97"/>
        <v>1.3368379025818498</v>
      </c>
      <c r="K458" s="5">
        <f t="shared" ca="1" si="98"/>
        <v>57.207130246597231</v>
      </c>
      <c r="L458">
        <f t="shared" ca="1" si="99"/>
        <v>1</v>
      </c>
      <c r="M458" t="str">
        <f t="shared" ca="1" si="100"/>
        <v>SELL</v>
      </c>
      <c r="N458" s="7" t="str">
        <f t="shared" ca="1" si="101"/>
        <v/>
      </c>
      <c r="O458">
        <f t="shared" si="102"/>
        <v>1080.95</v>
      </c>
      <c r="Q458">
        <f t="shared" si="103"/>
        <v>457</v>
      </c>
    </row>
    <row r="459" spans="1:17" x14ac:dyDescent="0.3">
      <c r="A459" s="13" t="str">
        <f ca="1">N459&amp;"-"&amp;COUNTIF($N$2:N459,N459)</f>
        <v>-454</v>
      </c>
      <c r="B459" t="str">
        <f t="shared" ca="1" si="93"/>
        <v/>
      </c>
      <c r="C459" s="1">
        <v>35741</v>
      </c>
      <c r="D459">
        <v>1074.8</v>
      </c>
      <c r="E459">
        <f t="shared" si="94"/>
        <v>-6.1500000000000909</v>
      </c>
      <c r="F459" t="str">
        <f t="shared" si="95"/>
        <v/>
      </c>
      <c r="G459">
        <f t="shared" si="96"/>
        <v>-6.1500000000000909</v>
      </c>
      <c r="H459">
        <f t="shared" ca="1" si="91"/>
        <v>30.33333333333341</v>
      </c>
      <c r="I459">
        <f t="shared" ca="1" si="92"/>
        <v>17.636363636363658</v>
      </c>
      <c r="J459" s="3">
        <f t="shared" ca="1" si="97"/>
        <v>1.7199312714776656</v>
      </c>
      <c r="K459" s="5">
        <f t="shared" ca="1" si="98"/>
        <v>63.234365129500979</v>
      </c>
      <c r="L459">
        <f t="shared" ca="1" si="99"/>
        <v>1</v>
      </c>
      <c r="M459" t="str">
        <f t="shared" ca="1" si="100"/>
        <v>SELL</v>
      </c>
      <c r="N459" s="7" t="str">
        <f t="shared" ca="1" si="101"/>
        <v/>
      </c>
      <c r="O459">
        <f t="shared" si="102"/>
        <v>1074.8</v>
      </c>
      <c r="Q459">
        <f t="shared" si="103"/>
        <v>458</v>
      </c>
    </row>
    <row r="460" spans="1:17" x14ac:dyDescent="0.3">
      <c r="A460" s="13" t="str">
        <f ca="1">N460&amp;"-"&amp;COUNTIF($N$2:N460,N460)</f>
        <v>-455</v>
      </c>
      <c r="B460" t="str">
        <f t="shared" ca="1" si="93"/>
        <v/>
      </c>
      <c r="C460" s="1">
        <v>35744</v>
      </c>
      <c r="D460">
        <v>1065.9000000000001</v>
      </c>
      <c r="E460">
        <f t="shared" si="94"/>
        <v>-8.8999999999998636</v>
      </c>
      <c r="F460" t="str">
        <f t="shared" si="95"/>
        <v/>
      </c>
      <c r="G460">
        <f t="shared" si="96"/>
        <v>-8.8999999999998636</v>
      </c>
      <c r="H460">
        <f t="shared" ca="1" si="91"/>
        <v>40.300000000000068</v>
      </c>
      <c r="I460">
        <f t="shared" ca="1" si="92"/>
        <v>16.908333333333342</v>
      </c>
      <c r="J460" s="3">
        <f t="shared" ca="1" si="97"/>
        <v>2.3834401182848723</v>
      </c>
      <c r="K460" s="5">
        <f t="shared" ca="1" si="98"/>
        <v>70.444282592862379</v>
      </c>
      <c r="L460">
        <f t="shared" ca="1" si="99"/>
        <v>1</v>
      </c>
      <c r="M460" t="str">
        <f t="shared" ca="1" si="100"/>
        <v>SELL</v>
      </c>
      <c r="N460" s="7" t="str">
        <f t="shared" ca="1" si="101"/>
        <v/>
      </c>
      <c r="O460">
        <f t="shared" si="102"/>
        <v>1065.9000000000001</v>
      </c>
      <c r="Q460">
        <f t="shared" si="103"/>
        <v>459</v>
      </c>
    </row>
    <row r="461" spans="1:17" x14ac:dyDescent="0.3">
      <c r="A461" s="13" t="str">
        <f ca="1">N461&amp;"-"&amp;COUNTIF($N$2:N461,N461)</f>
        <v>-456</v>
      </c>
      <c r="B461" t="str">
        <f t="shared" ca="1" si="93"/>
        <v/>
      </c>
      <c r="C461" s="1">
        <v>35745</v>
      </c>
      <c r="D461">
        <v>1073.3499999999999</v>
      </c>
      <c r="E461">
        <f t="shared" si="94"/>
        <v>7.4499999999998181</v>
      </c>
      <c r="F461">
        <f t="shared" si="95"/>
        <v>7.4499999999998181</v>
      </c>
      <c r="G461" t="str">
        <f t="shared" si="96"/>
        <v/>
      </c>
      <c r="H461">
        <f t="shared" ca="1" si="91"/>
        <v>29.349999999999984</v>
      </c>
      <c r="I461">
        <f t="shared" ca="1" si="92"/>
        <v>17.240909090909099</v>
      </c>
      <c r="J461" s="3">
        <f t="shared" ca="1" si="97"/>
        <v>1.7023464276298428</v>
      </c>
      <c r="K461" s="5">
        <f t="shared" ca="1" si="98"/>
        <v>62.995121951219495</v>
      </c>
      <c r="L461">
        <f t="shared" ca="1" si="99"/>
        <v>1</v>
      </c>
      <c r="M461" t="str">
        <f t="shared" ca="1" si="100"/>
        <v>SELL</v>
      </c>
      <c r="N461" s="7" t="str">
        <f t="shared" ca="1" si="101"/>
        <v/>
      </c>
      <c r="O461">
        <f t="shared" si="102"/>
        <v>1073.3499999999999</v>
      </c>
      <c r="Q461">
        <f t="shared" si="103"/>
        <v>460</v>
      </c>
    </row>
    <row r="462" spans="1:17" x14ac:dyDescent="0.3">
      <c r="A462" s="13" t="str">
        <f ca="1">N462&amp;"-"&amp;COUNTIF($N$2:N462,N462)</f>
        <v>-457</v>
      </c>
      <c r="B462" t="str">
        <f t="shared" ca="1" si="93"/>
        <v/>
      </c>
      <c r="C462" s="1">
        <v>35746</v>
      </c>
      <c r="D462">
        <v>1045</v>
      </c>
      <c r="E462">
        <f t="shared" si="94"/>
        <v>-28.349999999999909</v>
      </c>
      <c r="F462" t="str">
        <f t="shared" si="95"/>
        <v/>
      </c>
      <c r="G462">
        <f t="shared" si="96"/>
        <v>-28.349999999999909</v>
      </c>
      <c r="H462">
        <f t="shared" ca="1" si="91"/>
        <v>29.349999999999984</v>
      </c>
      <c r="I462">
        <f t="shared" ca="1" si="92"/>
        <v>19.354545454545441</v>
      </c>
      <c r="J462" s="3">
        <f t="shared" ca="1" si="97"/>
        <v>1.5164396430248945</v>
      </c>
      <c r="K462" s="5">
        <f t="shared" ca="1" si="98"/>
        <v>60.261315912272522</v>
      </c>
      <c r="L462">
        <f t="shared" ca="1" si="99"/>
        <v>1</v>
      </c>
      <c r="M462" t="str">
        <f t="shared" ca="1" si="100"/>
        <v>SELL</v>
      </c>
      <c r="N462" s="7" t="str">
        <f t="shared" ca="1" si="101"/>
        <v/>
      </c>
      <c r="O462">
        <f t="shared" si="102"/>
        <v>1045</v>
      </c>
      <c r="Q462">
        <f t="shared" si="103"/>
        <v>461</v>
      </c>
    </row>
    <row r="463" spans="1:17" x14ac:dyDescent="0.3">
      <c r="A463" s="13" t="str">
        <f ca="1">N463&amp;"-"&amp;COUNTIF($N$2:N463,N463)</f>
        <v>-458</v>
      </c>
      <c r="B463" t="str">
        <f t="shared" ca="1" si="93"/>
        <v/>
      </c>
      <c r="C463" s="1">
        <v>35747</v>
      </c>
      <c r="D463">
        <v>1022.4</v>
      </c>
      <c r="E463">
        <f t="shared" si="94"/>
        <v>-22.600000000000023</v>
      </c>
      <c r="F463" t="str">
        <f t="shared" si="95"/>
        <v/>
      </c>
      <c r="G463">
        <f t="shared" si="96"/>
        <v>-22.600000000000023</v>
      </c>
      <c r="H463">
        <f t="shared" ca="1" si="91"/>
        <v>29.349999999999984</v>
      </c>
      <c r="I463">
        <f t="shared" ca="1" si="92"/>
        <v>19.754545454545461</v>
      </c>
      <c r="J463" s="3">
        <f t="shared" ca="1" si="97"/>
        <v>1.4857340082834778</v>
      </c>
      <c r="K463" s="5">
        <f t="shared" ca="1" si="98"/>
        <v>59.770434138665166</v>
      </c>
      <c r="L463">
        <f t="shared" ca="1" si="99"/>
        <v>1</v>
      </c>
      <c r="M463" t="str">
        <f t="shared" ca="1" si="100"/>
        <v>SELL</v>
      </c>
      <c r="N463" s="7" t="str">
        <f t="shared" ca="1" si="101"/>
        <v/>
      </c>
      <c r="O463">
        <f t="shared" si="102"/>
        <v>1022.4</v>
      </c>
      <c r="Q463">
        <f t="shared" si="103"/>
        <v>462</v>
      </c>
    </row>
    <row r="464" spans="1:17" x14ac:dyDescent="0.3">
      <c r="A464" s="13" t="str">
        <f ca="1">N464&amp;"-"&amp;COUNTIF($N$2:N464,N464)</f>
        <v>-459</v>
      </c>
      <c r="B464" t="str">
        <f t="shared" ca="1" si="93"/>
        <v/>
      </c>
      <c r="C464" s="1">
        <v>35751</v>
      </c>
      <c r="D464">
        <v>1024.95</v>
      </c>
      <c r="E464">
        <f t="shared" si="94"/>
        <v>2.5500000000000682</v>
      </c>
      <c r="F464">
        <f t="shared" si="95"/>
        <v>2.5500000000000682</v>
      </c>
      <c r="G464" t="str">
        <f t="shared" si="96"/>
        <v/>
      </c>
      <c r="H464">
        <f t="shared" ca="1" si="91"/>
        <v>22.650000000000006</v>
      </c>
      <c r="I464">
        <f t="shared" ca="1" si="92"/>
        <v>20.230000000000008</v>
      </c>
      <c r="J464" s="3">
        <f t="shared" ca="1" si="97"/>
        <v>1.1196243203163616</v>
      </c>
      <c r="K464" s="5">
        <f t="shared" ca="1" si="98"/>
        <v>52.821828358208954</v>
      </c>
      <c r="L464">
        <f t="shared" ca="1" si="99"/>
        <v>1</v>
      </c>
      <c r="M464" t="str">
        <f t="shared" ca="1" si="100"/>
        <v>SELL</v>
      </c>
      <c r="N464" s="7" t="str">
        <f t="shared" ca="1" si="101"/>
        <v/>
      </c>
      <c r="O464">
        <f t="shared" si="102"/>
        <v>1024.95</v>
      </c>
      <c r="Q464">
        <f t="shared" si="103"/>
        <v>463</v>
      </c>
    </row>
    <row r="465" spans="1:17" x14ac:dyDescent="0.3">
      <c r="A465" s="13" t="str">
        <f ca="1">N465&amp;"-"&amp;COUNTIF($N$2:N465,N465)</f>
        <v>-460</v>
      </c>
      <c r="B465" t="str">
        <f t="shared" ca="1" si="93"/>
        <v/>
      </c>
      <c r="C465" s="1">
        <v>35752</v>
      </c>
      <c r="D465">
        <v>1009.8</v>
      </c>
      <c r="E465">
        <f t="shared" si="94"/>
        <v>-15.150000000000091</v>
      </c>
      <c r="F465" t="str">
        <f t="shared" si="95"/>
        <v/>
      </c>
      <c r="G465">
        <f t="shared" si="96"/>
        <v>-15.150000000000091</v>
      </c>
      <c r="H465">
        <f t="shared" ref="H465:H528" ca="1" si="104">IF(Q465&gt;$U$2,AVERAGE(OFFSET(F465,0,0,-$U$2,1)),"")</f>
        <v>22.650000000000006</v>
      </c>
      <c r="I465">
        <f t="shared" ref="I465:I528" ca="1" si="105">IF($Q465&gt;$U$2,ABS((AVERAGE(OFFSET(G465,0,0,-$U$2,1)))),"")</f>
        <v>20.160000000000004</v>
      </c>
      <c r="J465" s="3">
        <f t="shared" ca="1" si="97"/>
        <v>1.1235119047619049</v>
      </c>
      <c r="K465" s="5">
        <f t="shared" ca="1" si="98"/>
        <v>52.908199018920818</v>
      </c>
      <c r="L465">
        <f t="shared" ca="1" si="99"/>
        <v>1</v>
      </c>
      <c r="M465" t="str">
        <f t="shared" ca="1" si="100"/>
        <v>SELL</v>
      </c>
      <c r="N465" s="7" t="str">
        <f t="shared" ca="1" si="101"/>
        <v/>
      </c>
      <c r="O465">
        <f t="shared" si="102"/>
        <v>1009.8</v>
      </c>
      <c r="Q465">
        <f t="shared" si="103"/>
        <v>464</v>
      </c>
    </row>
    <row r="466" spans="1:17" x14ac:dyDescent="0.3">
      <c r="A466" s="13" t="str">
        <f ca="1">N466&amp;"-"&amp;COUNTIF($N$2:N466,N466)</f>
        <v>-461</v>
      </c>
      <c r="B466" t="str">
        <f t="shared" ca="1" si="93"/>
        <v/>
      </c>
      <c r="C466" s="1">
        <v>35753</v>
      </c>
      <c r="D466">
        <v>987.85</v>
      </c>
      <c r="E466">
        <f t="shared" si="94"/>
        <v>-21.949999999999932</v>
      </c>
      <c r="F466" t="str">
        <f t="shared" si="95"/>
        <v/>
      </c>
      <c r="G466">
        <f t="shared" si="96"/>
        <v>-21.949999999999932</v>
      </c>
      <c r="H466">
        <f t="shared" ca="1" si="104"/>
        <v>22.650000000000006</v>
      </c>
      <c r="I466">
        <f t="shared" ca="1" si="105"/>
        <v>13.534999999999991</v>
      </c>
      <c r="J466" s="3">
        <f t="shared" ca="1" si="97"/>
        <v>1.673439231621723</v>
      </c>
      <c r="K466" s="5">
        <f t="shared" ca="1" si="98"/>
        <v>62.594997927317969</v>
      </c>
      <c r="L466">
        <f t="shared" ca="1" si="99"/>
        <v>1</v>
      </c>
      <c r="M466" t="str">
        <f t="shared" ca="1" si="100"/>
        <v>SELL</v>
      </c>
      <c r="N466" s="7" t="str">
        <f t="shared" ca="1" si="101"/>
        <v/>
      </c>
      <c r="O466">
        <f t="shared" si="102"/>
        <v>987.85</v>
      </c>
      <c r="Q466">
        <f t="shared" si="103"/>
        <v>465</v>
      </c>
    </row>
    <row r="467" spans="1:17" x14ac:dyDescent="0.3">
      <c r="A467" s="13" t="str">
        <f ca="1">N467&amp;"-"&amp;COUNTIF($N$2:N467,N467)</f>
        <v>-462</v>
      </c>
      <c r="B467" t="str">
        <f t="shared" ca="1" si="93"/>
        <v/>
      </c>
      <c r="C467" s="1">
        <v>35754</v>
      </c>
      <c r="D467">
        <v>995.15</v>
      </c>
      <c r="E467">
        <f t="shared" si="94"/>
        <v>7.2999999999999545</v>
      </c>
      <c r="F467">
        <f t="shared" si="95"/>
        <v>7.2999999999999545</v>
      </c>
      <c r="G467" t="str">
        <f t="shared" si="96"/>
        <v/>
      </c>
      <c r="H467">
        <f t="shared" ca="1" si="104"/>
        <v>5.8749999999999716</v>
      </c>
      <c r="I467">
        <f t="shared" ca="1" si="105"/>
        <v>13.534999999999991</v>
      </c>
      <c r="J467" s="3">
        <f t="shared" ca="1" si="97"/>
        <v>0.43405984484669191</v>
      </c>
      <c r="K467" s="5">
        <f t="shared" ca="1" si="98"/>
        <v>30.267903142709855</v>
      </c>
      <c r="L467">
        <f t="shared" ca="1" si="99"/>
        <v>1</v>
      </c>
      <c r="M467" t="str">
        <f t="shared" ca="1" si="100"/>
        <v>SELL</v>
      </c>
      <c r="N467" s="7" t="str">
        <f t="shared" ca="1" si="101"/>
        <v/>
      </c>
      <c r="O467">
        <f t="shared" si="102"/>
        <v>995.15</v>
      </c>
      <c r="Q467">
        <f t="shared" si="103"/>
        <v>466</v>
      </c>
    </row>
    <row r="468" spans="1:17" x14ac:dyDescent="0.3">
      <c r="A468" s="13" t="str">
        <f ca="1">N468&amp;"-"&amp;COUNTIF($N$2:N468,N468)</f>
        <v>-463</v>
      </c>
      <c r="B468" t="str">
        <f t="shared" ca="1" si="93"/>
        <v/>
      </c>
      <c r="C468" s="1">
        <v>35755</v>
      </c>
      <c r="D468">
        <v>1005.75</v>
      </c>
      <c r="E468">
        <f t="shared" si="94"/>
        <v>10.600000000000023</v>
      </c>
      <c r="F468">
        <f t="shared" si="95"/>
        <v>10.600000000000023</v>
      </c>
      <c r="G468" t="str">
        <f t="shared" si="96"/>
        <v/>
      </c>
      <c r="H468">
        <f t="shared" ca="1" si="104"/>
        <v>6.8199999999999816</v>
      </c>
      <c r="I468">
        <f t="shared" ca="1" si="105"/>
        <v>12.622222222222213</v>
      </c>
      <c r="J468" s="3">
        <f t="shared" ca="1" si="97"/>
        <v>0.54031690140844968</v>
      </c>
      <c r="K468" s="5">
        <f t="shared" ca="1" si="98"/>
        <v>35.078294662247075</v>
      </c>
      <c r="L468">
        <f t="shared" ca="1" si="99"/>
        <v>1</v>
      </c>
      <c r="M468" t="str">
        <f t="shared" ca="1" si="100"/>
        <v>SELL</v>
      </c>
      <c r="N468" s="7" t="str">
        <f t="shared" ca="1" si="101"/>
        <v/>
      </c>
      <c r="O468">
        <f t="shared" si="102"/>
        <v>1005.75</v>
      </c>
      <c r="Q468">
        <f t="shared" si="103"/>
        <v>467</v>
      </c>
    </row>
    <row r="469" spans="1:17" x14ac:dyDescent="0.3">
      <c r="A469" s="13" t="str">
        <f ca="1">N469&amp;"-"&amp;COUNTIF($N$2:N469,N469)</f>
        <v>-464</v>
      </c>
      <c r="B469" t="str">
        <f t="shared" ca="1" si="93"/>
        <v/>
      </c>
      <c r="C469" s="1">
        <v>35758</v>
      </c>
      <c r="D469">
        <v>981.25</v>
      </c>
      <c r="E469">
        <f t="shared" si="94"/>
        <v>-24.5</v>
      </c>
      <c r="F469" t="str">
        <f t="shared" si="95"/>
        <v/>
      </c>
      <c r="G469">
        <f t="shared" si="96"/>
        <v>-24.5</v>
      </c>
      <c r="H469">
        <f t="shared" ca="1" si="104"/>
        <v>6.8199999999999816</v>
      </c>
      <c r="I469">
        <f t="shared" ca="1" si="105"/>
        <v>15.205555555555545</v>
      </c>
      <c r="J469" s="3">
        <f t="shared" ca="1" si="97"/>
        <v>0.44852027767628699</v>
      </c>
      <c r="K469" s="5">
        <f t="shared" ca="1" si="98"/>
        <v>30.964031680371249</v>
      </c>
      <c r="L469">
        <f t="shared" ca="1" si="99"/>
        <v>1</v>
      </c>
      <c r="M469" t="str">
        <f t="shared" ca="1" si="100"/>
        <v>SELL</v>
      </c>
      <c r="N469" s="7" t="str">
        <f t="shared" ca="1" si="101"/>
        <v/>
      </c>
      <c r="O469">
        <f t="shared" si="102"/>
        <v>981.25</v>
      </c>
      <c r="Q469">
        <f t="shared" si="103"/>
        <v>468</v>
      </c>
    </row>
    <row r="470" spans="1:17" x14ac:dyDescent="0.3">
      <c r="A470" s="13" t="str">
        <f ca="1">N470&amp;"-"&amp;COUNTIF($N$2:N470,N470)</f>
        <v>-465</v>
      </c>
      <c r="B470" t="str">
        <f t="shared" ca="1" si="93"/>
        <v/>
      </c>
      <c r="C470" s="1">
        <v>35759</v>
      </c>
      <c r="D470">
        <v>1010.7</v>
      </c>
      <c r="E470">
        <f t="shared" si="94"/>
        <v>29.450000000000045</v>
      </c>
      <c r="F470">
        <f t="shared" si="95"/>
        <v>29.450000000000045</v>
      </c>
      <c r="G470" t="str">
        <f t="shared" si="96"/>
        <v/>
      </c>
      <c r="H470">
        <f t="shared" ca="1" si="104"/>
        <v>11.469999999999981</v>
      </c>
      <c r="I470">
        <f t="shared" ca="1" si="105"/>
        <v>15.205555555555545</v>
      </c>
      <c r="J470" s="3">
        <f t="shared" ca="1" si="97"/>
        <v>0.7543295579101198</v>
      </c>
      <c r="K470" s="5">
        <f t="shared" ca="1" si="98"/>
        <v>42.998167277574112</v>
      </c>
      <c r="L470">
        <f t="shared" ca="1" si="99"/>
        <v>1</v>
      </c>
      <c r="M470" t="str">
        <f t="shared" ca="1" si="100"/>
        <v>SELL</v>
      </c>
      <c r="N470" s="7" t="str">
        <f t="shared" ca="1" si="101"/>
        <v/>
      </c>
      <c r="O470">
        <f t="shared" si="102"/>
        <v>1010.7</v>
      </c>
      <c r="Q470">
        <f t="shared" si="103"/>
        <v>469</v>
      </c>
    </row>
    <row r="471" spans="1:17" x14ac:dyDescent="0.3">
      <c r="A471" s="13" t="str">
        <f ca="1">N471&amp;"-"&amp;COUNTIF($N$2:N471,N471)</f>
        <v>-466</v>
      </c>
      <c r="B471" t="str">
        <f t="shared" ca="1" si="93"/>
        <v/>
      </c>
      <c r="C471" s="1">
        <v>35760</v>
      </c>
      <c r="D471">
        <v>1016.85</v>
      </c>
      <c r="E471">
        <f t="shared" si="94"/>
        <v>6.1499999999999773</v>
      </c>
      <c r="F471">
        <f t="shared" si="95"/>
        <v>6.1499999999999773</v>
      </c>
      <c r="G471" t="str">
        <f t="shared" si="96"/>
        <v/>
      </c>
      <c r="H471">
        <f t="shared" ca="1" si="104"/>
        <v>10.583333333333314</v>
      </c>
      <c r="I471">
        <f t="shared" ca="1" si="105"/>
        <v>16.456249999999983</v>
      </c>
      <c r="J471" s="3">
        <f t="shared" ca="1" si="97"/>
        <v>0.64311938220027798</v>
      </c>
      <c r="K471" s="5">
        <f t="shared" ca="1" si="98"/>
        <v>39.140149472224344</v>
      </c>
      <c r="L471">
        <f t="shared" ca="1" si="99"/>
        <v>1</v>
      </c>
      <c r="M471" t="str">
        <f t="shared" ca="1" si="100"/>
        <v>SELL</v>
      </c>
      <c r="N471" s="7" t="str">
        <f t="shared" ca="1" si="101"/>
        <v/>
      </c>
      <c r="O471">
        <f t="shared" si="102"/>
        <v>1016.85</v>
      </c>
      <c r="Q471">
        <f t="shared" si="103"/>
        <v>470</v>
      </c>
    </row>
    <row r="472" spans="1:17" x14ac:dyDescent="0.3">
      <c r="A472" s="13" t="str">
        <f ca="1">N472&amp;"-"&amp;COUNTIF($N$2:N472,N472)</f>
        <v>-467</v>
      </c>
      <c r="B472" t="str">
        <f t="shared" ca="1" si="93"/>
        <v/>
      </c>
      <c r="C472" s="1">
        <v>35761</v>
      </c>
      <c r="D472">
        <v>1046.75</v>
      </c>
      <c r="E472">
        <f t="shared" si="94"/>
        <v>29.899999999999977</v>
      </c>
      <c r="F472">
        <f t="shared" si="95"/>
        <v>29.899999999999977</v>
      </c>
      <c r="G472" t="str">
        <f t="shared" si="96"/>
        <v/>
      </c>
      <c r="H472">
        <f t="shared" ca="1" si="104"/>
        <v>13.342857142857124</v>
      </c>
      <c r="I472">
        <f t="shared" ca="1" si="105"/>
        <v>18.228571428571417</v>
      </c>
      <c r="J472" s="3">
        <f t="shared" ca="1" si="97"/>
        <v>0.73197492163009348</v>
      </c>
      <c r="K472" s="5">
        <f t="shared" ca="1" si="98"/>
        <v>42.262443438914005</v>
      </c>
      <c r="L472">
        <f t="shared" ca="1" si="99"/>
        <v>1</v>
      </c>
      <c r="M472" t="str">
        <f t="shared" ca="1" si="100"/>
        <v>SELL</v>
      </c>
      <c r="N472" s="7" t="str">
        <f t="shared" ca="1" si="101"/>
        <v/>
      </c>
      <c r="O472">
        <f t="shared" si="102"/>
        <v>1046.75</v>
      </c>
      <c r="Q472">
        <f t="shared" si="103"/>
        <v>471</v>
      </c>
    </row>
    <row r="473" spans="1:17" x14ac:dyDescent="0.3">
      <c r="A473" s="13" t="str">
        <f ca="1">N473&amp;"-"&amp;COUNTIF($N$2:N473,N473)</f>
        <v>-468</v>
      </c>
      <c r="B473" t="str">
        <f t="shared" ca="1" si="93"/>
        <v/>
      </c>
      <c r="C473" s="1">
        <v>35762</v>
      </c>
      <c r="D473">
        <v>1023.95</v>
      </c>
      <c r="E473">
        <f t="shared" si="94"/>
        <v>-22.799999999999955</v>
      </c>
      <c r="F473" t="str">
        <f t="shared" si="95"/>
        <v/>
      </c>
      <c r="G473">
        <f t="shared" si="96"/>
        <v>-22.799999999999955</v>
      </c>
      <c r="H473">
        <f t="shared" ca="1" si="104"/>
        <v>13.342857142857124</v>
      </c>
      <c r="I473">
        <f t="shared" ca="1" si="105"/>
        <v>20.607142857142826</v>
      </c>
      <c r="J473" s="3">
        <f t="shared" ca="1" si="97"/>
        <v>0.64748700173310236</v>
      </c>
      <c r="K473" s="5">
        <f t="shared" ca="1" si="98"/>
        <v>39.301493793393654</v>
      </c>
      <c r="L473">
        <f t="shared" ca="1" si="99"/>
        <v>1</v>
      </c>
      <c r="M473" t="str">
        <f t="shared" ca="1" si="100"/>
        <v>SELL</v>
      </c>
      <c r="N473" s="7" t="str">
        <f t="shared" ca="1" si="101"/>
        <v/>
      </c>
      <c r="O473">
        <f t="shared" si="102"/>
        <v>1023.95</v>
      </c>
      <c r="Q473">
        <f t="shared" si="103"/>
        <v>472</v>
      </c>
    </row>
    <row r="474" spans="1:17" x14ac:dyDescent="0.3">
      <c r="A474" s="13" t="str">
        <f ca="1">N474&amp;"-"&amp;COUNTIF($N$2:N474,N474)</f>
        <v>-469</v>
      </c>
      <c r="B474" t="str">
        <f t="shared" ca="1" si="93"/>
        <v/>
      </c>
      <c r="C474" s="1">
        <v>35765</v>
      </c>
      <c r="D474">
        <v>1032.6500000000001</v>
      </c>
      <c r="E474">
        <f t="shared" si="94"/>
        <v>8.7000000000000455</v>
      </c>
      <c r="F474">
        <f t="shared" si="95"/>
        <v>8.7000000000000455</v>
      </c>
      <c r="G474" t="str">
        <f t="shared" si="96"/>
        <v/>
      </c>
      <c r="H474">
        <f t="shared" ca="1" si="104"/>
        <v>12.762499999999989</v>
      </c>
      <c r="I474">
        <f t="shared" ca="1" si="105"/>
        <v>22.558333333333319</v>
      </c>
      <c r="J474" s="3">
        <f t="shared" ca="1" si="97"/>
        <v>0.56575544883635009</v>
      </c>
      <c r="K474" s="5">
        <f t="shared" ca="1" si="98"/>
        <v>36.133065943140259</v>
      </c>
      <c r="L474">
        <f t="shared" ca="1" si="99"/>
        <v>1</v>
      </c>
      <c r="M474" t="str">
        <f t="shared" ca="1" si="100"/>
        <v>SELL</v>
      </c>
      <c r="N474" s="7" t="str">
        <f t="shared" ca="1" si="101"/>
        <v/>
      </c>
      <c r="O474">
        <f t="shared" si="102"/>
        <v>1032.6500000000001</v>
      </c>
      <c r="Q474">
        <f t="shared" si="103"/>
        <v>473</v>
      </c>
    </row>
    <row r="475" spans="1:17" x14ac:dyDescent="0.3">
      <c r="A475" s="13" t="str">
        <f ca="1">N475&amp;"-"&amp;COUNTIF($N$2:N475,N475)</f>
        <v>-470</v>
      </c>
      <c r="B475" t="str">
        <f t="shared" ca="1" si="93"/>
        <v/>
      </c>
      <c r="C475" s="1">
        <v>35766</v>
      </c>
      <c r="D475">
        <v>1029.8</v>
      </c>
      <c r="E475">
        <f t="shared" si="94"/>
        <v>-2.8500000000001364</v>
      </c>
      <c r="F475" t="str">
        <f t="shared" si="95"/>
        <v/>
      </c>
      <c r="G475">
        <f t="shared" si="96"/>
        <v>-2.8500000000001364</v>
      </c>
      <c r="H475">
        <f t="shared" ca="1" si="104"/>
        <v>13.521428571428585</v>
      </c>
      <c r="I475">
        <f t="shared" ca="1" si="105"/>
        <v>19.742857142857151</v>
      </c>
      <c r="J475" s="3">
        <f t="shared" ca="1" si="97"/>
        <v>0.68487698986975443</v>
      </c>
      <c r="K475" s="5">
        <f t="shared" ca="1" si="98"/>
        <v>40.648486149881911</v>
      </c>
      <c r="L475">
        <f t="shared" ca="1" si="99"/>
        <v>1</v>
      </c>
      <c r="M475" t="str">
        <f t="shared" ca="1" si="100"/>
        <v>SELL</v>
      </c>
      <c r="N475" s="7" t="str">
        <f t="shared" ca="1" si="101"/>
        <v/>
      </c>
      <c r="O475">
        <f t="shared" si="102"/>
        <v>1029.8</v>
      </c>
      <c r="Q475">
        <f t="shared" si="103"/>
        <v>474</v>
      </c>
    </row>
    <row r="476" spans="1:17" x14ac:dyDescent="0.3">
      <c r="A476" s="13" t="str">
        <f ca="1">N476&amp;"-"&amp;COUNTIF($N$2:N476,N476)</f>
        <v>-471</v>
      </c>
      <c r="B476" t="str">
        <f t="shared" ca="1" si="93"/>
        <v/>
      </c>
      <c r="C476" s="1">
        <v>35767</v>
      </c>
      <c r="D476">
        <v>1030.7</v>
      </c>
      <c r="E476">
        <f t="shared" si="94"/>
        <v>0.90000000000009095</v>
      </c>
      <c r="F476">
        <f t="shared" si="95"/>
        <v>0.90000000000009095</v>
      </c>
      <c r="G476" t="str">
        <f t="shared" si="96"/>
        <v/>
      </c>
      <c r="H476">
        <f t="shared" ca="1" si="104"/>
        <v>11.943750000000023</v>
      </c>
      <c r="I476">
        <f t="shared" ca="1" si="105"/>
        <v>18.308333333333355</v>
      </c>
      <c r="J476" s="3">
        <f t="shared" ca="1" si="97"/>
        <v>0.65236686390532594</v>
      </c>
      <c r="K476" s="5">
        <f t="shared" ca="1" si="98"/>
        <v>39.480752014324104</v>
      </c>
      <c r="L476">
        <f t="shared" ca="1" si="99"/>
        <v>1</v>
      </c>
      <c r="M476" t="str">
        <f t="shared" ca="1" si="100"/>
        <v>SELL</v>
      </c>
      <c r="N476" s="7" t="str">
        <f t="shared" ca="1" si="101"/>
        <v/>
      </c>
      <c r="O476">
        <f t="shared" si="102"/>
        <v>1030.7</v>
      </c>
      <c r="Q476">
        <f t="shared" si="103"/>
        <v>475</v>
      </c>
    </row>
    <row r="477" spans="1:17" x14ac:dyDescent="0.3">
      <c r="A477" s="13" t="str">
        <f ca="1">N477&amp;"-"&amp;COUNTIF($N$2:N477,N477)</f>
        <v>-472</v>
      </c>
      <c r="B477" t="str">
        <f t="shared" ca="1" si="93"/>
        <v/>
      </c>
      <c r="C477" s="1">
        <v>35768</v>
      </c>
      <c r="D477">
        <v>1011.75</v>
      </c>
      <c r="E477">
        <f t="shared" si="94"/>
        <v>-18.950000000000045</v>
      </c>
      <c r="F477" t="str">
        <f t="shared" si="95"/>
        <v/>
      </c>
      <c r="G477">
        <f t="shared" si="96"/>
        <v>-18.950000000000045</v>
      </c>
      <c r="H477">
        <f t="shared" ca="1" si="104"/>
        <v>11.943750000000023</v>
      </c>
      <c r="I477">
        <f t="shared" ca="1" si="105"/>
        <v>17.700000000000028</v>
      </c>
      <c r="J477" s="3">
        <f t="shared" ca="1" si="97"/>
        <v>0.67478813559322059</v>
      </c>
      <c r="K477" s="5">
        <f t="shared" ca="1" si="98"/>
        <v>40.290955091714117</v>
      </c>
      <c r="L477">
        <f t="shared" ca="1" si="99"/>
        <v>1</v>
      </c>
      <c r="M477" t="str">
        <f t="shared" ca="1" si="100"/>
        <v>SELL</v>
      </c>
      <c r="N477" s="7" t="str">
        <f t="shared" ca="1" si="101"/>
        <v/>
      </c>
      <c r="O477">
        <f t="shared" si="102"/>
        <v>1011.75</v>
      </c>
      <c r="Q477">
        <f t="shared" si="103"/>
        <v>476</v>
      </c>
    </row>
    <row r="478" spans="1:17" x14ac:dyDescent="0.3">
      <c r="A478" s="13" t="str">
        <f ca="1">N478&amp;"-"&amp;COUNTIF($N$2:N478,N478)</f>
        <v>-473</v>
      </c>
      <c r="B478" t="str">
        <f t="shared" ca="1" si="93"/>
        <v/>
      </c>
      <c r="C478" s="1">
        <v>35769</v>
      </c>
      <c r="D478">
        <v>1006.3</v>
      </c>
      <c r="E478">
        <f t="shared" si="94"/>
        <v>-5.4500000000000455</v>
      </c>
      <c r="F478" t="str">
        <f t="shared" si="95"/>
        <v/>
      </c>
      <c r="G478">
        <f t="shared" si="96"/>
        <v>-5.4500000000000455</v>
      </c>
      <c r="H478">
        <f t="shared" ca="1" si="104"/>
        <v>13.285714285714302</v>
      </c>
      <c r="I478">
        <f t="shared" ca="1" si="105"/>
        <v>15.950000000000029</v>
      </c>
      <c r="J478" s="3">
        <f t="shared" ca="1" si="97"/>
        <v>0.83296014330497037</v>
      </c>
      <c r="K478" s="5">
        <f t="shared" ca="1" si="98"/>
        <v>45.443440019545555</v>
      </c>
      <c r="L478">
        <f t="shared" ca="1" si="99"/>
        <v>1</v>
      </c>
      <c r="M478" t="str">
        <f t="shared" ca="1" si="100"/>
        <v>SELL</v>
      </c>
      <c r="N478" s="7" t="str">
        <f t="shared" ca="1" si="101"/>
        <v/>
      </c>
      <c r="O478">
        <f t="shared" si="102"/>
        <v>1006.3</v>
      </c>
      <c r="Q478">
        <f t="shared" si="103"/>
        <v>477</v>
      </c>
    </row>
    <row r="479" spans="1:17" x14ac:dyDescent="0.3">
      <c r="A479" s="13" t="str">
        <f ca="1">N479&amp;"-"&amp;COUNTIF($N$2:N479,N479)</f>
        <v>-474</v>
      </c>
      <c r="B479" t="str">
        <f t="shared" ca="1" si="93"/>
        <v/>
      </c>
      <c r="C479" s="1">
        <v>35772</v>
      </c>
      <c r="D479">
        <v>1008.8</v>
      </c>
      <c r="E479">
        <f t="shared" si="94"/>
        <v>2.5</v>
      </c>
      <c r="F479">
        <f t="shared" si="95"/>
        <v>2.5</v>
      </c>
      <c r="G479" t="str">
        <f t="shared" si="96"/>
        <v/>
      </c>
      <c r="H479">
        <f t="shared" ca="1" si="104"/>
        <v>11.937500000000014</v>
      </c>
      <c r="I479">
        <f t="shared" ca="1" si="105"/>
        <v>16.083333333333353</v>
      </c>
      <c r="J479" s="3">
        <f t="shared" ca="1" si="97"/>
        <v>0.74222797927461137</v>
      </c>
      <c r="K479" s="5">
        <f t="shared" ca="1" si="98"/>
        <v>42.602230483271377</v>
      </c>
      <c r="L479">
        <f t="shared" ca="1" si="99"/>
        <v>1</v>
      </c>
      <c r="M479" t="str">
        <f t="shared" ca="1" si="100"/>
        <v>SELL</v>
      </c>
      <c r="N479" s="7" t="str">
        <f t="shared" ca="1" si="101"/>
        <v/>
      </c>
      <c r="O479">
        <f t="shared" si="102"/>
        <v>1008.8</v>
      </c>
      <c r="Q479">
        <f t="shared" si="103"/>
        <v>478</v>
      </c>
    </row>
    <row r="480" spans="1:17" x14ac:dyDescent="0.3">
      <c r="A480" s="13" t="str">
        <f ca="1">N480&amp;"-"&amp;COUNTIF($N$2:N480,N480)</f>
        <v>-475</v>
      </c>
      <c r="B480" t="str">
        <f t="shared" ca="1" si="93"/>
        <v/>
      </c>
      <c r="C480" s="1">
        <v>35773</v>
      </c>
      <c r="D480">
        <v>984.05</v>
      </c>
      <c r="E480">
        <f t="shared" si="94"/>
        <v>-24.75</v>
      </c>
      <c r="F480" t="str">
        <f t="shared" si="95"/>
        <v/>
      </c>
      <c r="G480">
        <f t="shared" si="96"/>
        <v>-24.75</v>
      </c>
      <c r="H480">
        <f t="shared" ca="1" si="104"/>
        <v>11.937500000000014</v>
      </c>
      <c r="I480">
        <f t="shared" ca="1" si="105"/>
        <v>16.550000000000029</v>
      </c>
      <c r="J480" s="3">
        <f t="shared" ca="1" si="97"/>
        <v>0.72129909365558875</v>
      </c>
      <c r="K480" s="5">
        <f t="shared" ca="1" si="98"/>
        <v>41.90434401053092</v>
      </c>
      <c r="L480">
        <f t="shared" ca="1" si="99"/>
        <v>1</v>
      </c>
      <c r="M480" t="str">
        <f t="shared" ca="1" si="100"/>
        <v>SELL</v>
      </c>
      <c r="N480" s="7" t="str">
        <f t="shared" ca="1" si="101"/>
        <v/>
      </c>
      <c r="O480">
        <f t="shared" si="102"/>
        <v>984.05</v>
      </c>
      <c r="Q480">
        <f t="shared" si="103"/>
        <v>479</v>
      </c>
    </row>
    <row r="481" spans="1:17" x14ac:dyDescent="0.3">
      <c r="A481" s="13" t="str">
        <f ca="1">N481&amp;"-"&amp;COUNTIF($N$2:N481,N481)</f>
        <v>-476</v>
      </c>
      <c r="B481" t="str">
        <f t="shared" ca="1" si="93"/>
        <v/>
      </c>
      <c r="C481" s="1">
        <v>35774</v>
      </c>
      <c r="D481">
        <v>971.9</v>
      </c>
      <c r="E481">
        <f t="shared" si="94"/>
        <v>-12.149999999999977</v>
      </c>
      <c r="F481" t="str">
        <f t="shared" si="95"/>
        <v/>
      </c>
      <c r="G481">
        <f t="shared" si="96"/>
        <v>-12.149999999999977</v>
      </c>
      <c r="H481">
        <f t="shared" ca="1" si="104"/>
        <v>12.600000000000023</v>
      </c>
      <c r="I481">
        <f t="shared" ca="1" si="105"/>
        <v>15.921428571428594</v>
      </c>
      <c r="J481" s="3">
        <f t="shared" ca="1" si="97"/>
        <v>0.79138627187079436</v>
      </c>
      <c r="K481" s="5">
        <f t="shared" ca="1" si="98"/>
        <v>44.177310293012788</v>
      </c>
      <c r="L481">
        <f t="shared" ca="1" si="99"/>
        <v>1</v>
      </c>
      <c r="M481" t="str">
        <f t="shared" ca="1" si="100"/>
        <v>SELL</v>
      </c>
      <c r="N481" s="7" t="str">
        <f t="shared" ca="1" si="101"/>
        <v/>
      </c>
      <c r="O481">
        <f t="shared" si="102"/>
        <v>971.9</v>
      </c>
      <c r="Q481">
        <f t="shared" si="103"/>
        <v>480</v>
      </c>
    </row>
    <row r="482" spans="1:17" x14ac:dyDescent="0.3">
      <c r="A482" s="13" t="str">
        <f ca="1">N482&amp;"-"&amp;COUNTIF($N$2:N482,N482)</f>
        <v>-477</v>
      </c>
      <c r="B482" t="str">
        <f t="shared" ca="1" si="93"/>
        <v/>
      </c>
      <c r="C482" s="1">
        <v>35775</v>
      </c>
      <c r="D482">
        <v>973.65</v>
      </c>
      <c r="E482">
        <f t="shared" si="94"/>
        <v>1.75</v>
      </c>
      <c r="F482">
        <f t="shared" si="95"/>
        <v>1.75</v>
      </c>
      <c r="G482" t="str">
        <f t="shared" si="96"/>
        <v/>
      </c>
      <c r="H482">
        <f t="shared" ca="1" si="104"/>
        <v>11.335714285714305</v>
      </c>
      <c r="I482">
        <f t="shared" ca="1" si="105"/>
        <v>15.921428571428594</v>
      </c>
      <c r="J482" s="3">
        <f t="shared" ca="1" si="97"/>
        <v>0.71197846567967715</v>
      </c>
      <c r="K482" s="5">
        <f t="shared" ca="1" si="98"/>
        <v>41.58805031446542</v>
      </c>
      <c r="L482">
        <f t="shared" ca="1" si="99"/>
        <v>1</v>
      </c>
      <c r="M482" t="str">
        <f t="shared" ca="1" si="100"/>
        <v>SELL</v>
      </c>
      <c r="N482" s="7" t="str">
        <f t="shared" ca="1" si="101"/>
        <v/>
      </c>
      <c r="O482">
        <f t="shared" si="102"/>
        <v>973.65</v>
      </c>
      <c r="Q482">
        <f t="shared" si="103"/>
        <v>481</v>
      </c>
    </row>
    <row r="483" spans="1:17" x14ac:dyDescent="0.3">
      <c r="A483" s="13" t="str">
        <f ca="1">N483&amp;"-"&amp;COUNTIF($N$2:N483,N483)</f>
        <v>-478</v>
      </c>
      <c r="B483" t="str">
        <f t="shared" ca="1" si="93"/>
        <v/>
      </c>
      <c r="C483" s="1">
        <v>35776</v>
      </c>
      <c r="D483">
        <v>965.15</v>
      </c>
      <c r="E483">
        <f t="shared" si="94"/>
        <v>-8.5</v>
      </c>
      <c r="F483" t="str">
        <f t="shared" si="95"/>
        <v/>
      </c>
      <c r="G483">
        <f t="shared" si="96"/>
        <v>-8.5</v>
      </c>
      <c r="H483">
        <f t="shared" ca="1" si="104"/>
        <v>11.335714285714305</v>
      </c>
      <c r="I483">
        <f t="shared" ca="1" si="105"/>
        <v>13.635714285714309</v>
      </c>
      <c r="J483" s="3">
        <f t="shared" ca="1" si="97"/>
        <v>0.83132530120481929</v>
      </c>
      <c r="K483" s="5">
        <f t="shared" ca="1" si="98"/>
        <v>45.394736842105267</v>
      </c>
      <c r="L483">
        <f t="shared" ca="1" si="99"/>
        <v>1</v>
      </c>
      <c r="M483" t="str">
        <f t="shared" ca="1" si="100"/>
        <v>SELL</v>
      </c>
      <c r="N483" s="7" t="str">
        <f t="shared" ca="1" si="101"/>
        <v/>
      </c>
      <c r="O483">
        <f t="shared" si="102"/>
        <v>965.15</v>
      </c>
      <c r="Q483">
        <f t="shared" si="103"/>
        <v>482</v>
      </c>
    </row>
    <row r="484" spans="1:17" x14ac:dyDescent="0.3">
      <c r="A484" s="13" t="str">
        <f ca="1">N484&amp;"-"&amp;COUNTIF($N$2:N484,N484)</f>
        <v>-479</v>
      </c>
      <c r="B484" t="str">
        <f t="shared" ca="1" si="93"/>
        <v/>
      </c>
      <c r="C484" s="1">
        <v>35779</v>
      </c>
      <c r="D484">
        <v>979.85</v>
      </c>
      <c r="E484">
        <f t="shared" si="94"/>
        <v>14.700000000000045</v>
      </c>
      <c r="F484">
        <f t="shared" si="95"/>
        <v>14.700000000000045</v>
      </c>
      <c r="G484" t="str">
        <f t="shared" si="96"/>
        <v/>
      </c>
      <c r="H484">
        <f t="shared" ca="1" si="104"/>
        <v>9.2285714285714473</v>
      </c>
      <c r="I484">
        <f t="shared" ca="1" si="105"/>
        <v>13.635714285714309</v>
      </c>
      <c r="J484" s="3">
        <f t="shared" ca="1" si="97"/>
        <v>0.67679413305395519</v>
      </c>
      <c r="K484" s="5">
        <f t="shared" ca="1" si="98"/>
        <v>40.362386754139337</v>
      </c>
      <c r="L484">
        <f t="shared" ca="1" si="99"/>
        <v>1</v>
      </c>
      <c r="M484" t="str">
        <f t="shared" ca="1" si="100"/>
        <v>SELL</v>
      </c>
      <c r="N484" s="7" t="str">
        <f t="shared" ca="1" si="101"/>
        <v/>
      </c>
      <c r="O484">
        <f t="shared" si="102"/>
        <v>979.85</v>
      </c>
      <c r="Q484">
        <f t="shared" si="103"/>
        <v>483</v>
      </c>
    </row>
    <row r="485" spans="1:17" x14ac:dyDescent="0.3">
      <c r="A485" s="13" t="str">
        <f ca="1">N485&amp;"-"&amp;COUNTIF($N$2:N485,N485)</f>
        <v>-480</v>
      </c>
      <c r="B485" t="str">
        <f t="shared" ca="1" si="93"/>
        <v/>
      </c>
      <c r="C485" s="1">
        <v>35780</v>
      </c>
      <c r="D485">
        <v>1002.35</v>
      </c>
      <c r="E485">
        <f t="shared" si="94"/>
        <v>22.5</v>
      </c>
      <c r="F485">
        <f t="shared" si="95"/>
        <v>22.5</v>
      </c>
      <c r="G485" t="str">
        <f t="shared" si="96"/>
        <v/>
      </c>
      <c r="H485">
        <f t="shared" ca="1" si="104"/>
        <v>11.564285714285736</v>
      </c>
      <c r="I485">
        <f t="shared" ca="1" si="105"/>
        <v>13.635714285714309</v>
      </c>
      <c r="J485" s="3">
        <f t="shared" ca="1" si="97"/>
        <v>0.84808800419067587</v>
      </c>
      <c r="K485" s="5">
        <f t="shared" ca="1" si="98"/>
        <v>45.890022675736965</v>
      </c>
      <c r="L485">
        <f t="shared" ca="1" si="99"/>
        <v>1</v>
      </c>
      <c r="M485" t="str">
        <f t="shared" ca="1" si="100"/>
        <v>SELL</v>
      </c>
      <c r="N485" s="7" t="str">
        <f t="shared" ca="1" si="101"/>
        <v/>
      </c>
      <c r="O485">
        <f t="shared" si="102"/>
        <v>1002.35</v>
      </c>
      <c r="Q485">
        <f t="shared" si="103"/>
        <v>484</v>
      </c>
    </row>
    <row r="486" spans="1:17" x14ac:dyDescent="0.3">
      <c r="A486" s="13" t="str">
        <f ca="1">N486&amp;"-"&amp;COUNTIF($N$2:N486,N486)</f>
        <v>-481</v>
      </c>
      <c r="B486" t="str">
        <f t="shared" ca="1" si="93"/>
        <v/>
      </c>
      <c r="C486" s="1">
        <v>35781</v>
      </c>
      <c r="D486">
        <v>1013.15</v>
      </c>
      <c r="E486">
        <f t="shared" si="94"/>
        <v>10.799999999999955</v>
      </c>
      <c r="F486">
        <f t="shared" si="95"/>
        <v>10.799999999999955</v>
      </c>
      <c r="G486" t="str">
        <f t="shared" si="96"/>
        <v/>
      </c>
      <c r="H486">
        <f t="shared" ca="1" si="104"/>
        <v>8.8357142857143049</v>
      </c>
      <c r="I486">
        <f t="shared" ca="1" si="105"/>
        <v>13.635714285714309</v>
      </c>
      <c r="J486" s="3">
        <f t="shared" ca="1" si="97"/>
        <v>0.64798323729701446</v>
      </c>
      <c r="K486" s="5">
        <f t="shared" ca="1" si="98"/>
        <v>39.319771137952969</v>
      </c>
      <c r="L486">
        <f t="shared" ca="1" si="99"/>
        <v>1</v>
      </c>
      <c r="M486" t="str">
        <f t="shared" ca="1" si="100"/>
        <v>SELL</v>
      </c>
      <c r="N486" s="7" t="str">
        <f t="shared" ca="1" si="101"/>
        <v/>
      </c>
      <c r="O486">
        <f t="shared" si="102"/>
        <v>1013.15</v>
      </c>
      <c r="Q486">
        <f t="shared" si="103"/>
        <v>485</v>
      </c>
    </row>
    <row r="487" spans="1:17" x14ac:dyDescent="0.3">
      <c r="A487" s="13" t="str">
        <f ca="1">N487&amp;"-"&amp;COUNTIF($N$2:N487,N487)</f>
        <v>-482</v>
      </c>
      <c r="B487" t="str">
        <f t="shared" ca="1" si="93"/>
        <v/>
      </c>
      <c r="C487" s="1">
        <v>35782</v>
      </c>
      <c r="D487">
        <v>1009.7</v>
      </c>
      <c r="E487">
        <f t="shared" si="94"/>
        <v>-3.4499999999999318</v>
      </c>
      <c r="F487" t="str">
        <f t="shared" si="95"/>
        <v/>
      </c>
      <c r="G487">
        <f t="shared" si="96"/>
        <v>-3.4499999999999318</v>
      </c>
      <c r="H487">
        <f t="shared" ca="1" si="104"/>
        <v>8.8357142857143049</v>
      </c>
      <c r="I487">
        <f t="shared" ca="1" si="105"/>
        <v>10.871428571428591</v>
      </c>
      <c r="J487" s="3">
        <f t="shared" ca="1" si="97"/>
        <v>0.81274638633377161</v>
      </c>
      <c r="K487" s="5">
        <f t="shared" ca="1" si="98"/>
        <v>44.835085175788336</v>
      </c>
      <c r="L487">
        <f t="shared" ca="1" si="99"/>
        <v>1</v>
      </c>
      <c r="M487" t="str">
        <f t="shared" ca="1" si="100"/>
        <v>SELL</v>
      </c>
      <c r="N487" s="7" t="str">
        <f t="shared" ca="1" si="101"/>
        <v/>
      </c>
      <c r="O487">
        <f t="shared" si="102"/>
        <v>1009.7</v>
      </c>
      <c r="Q487">
        <f t="shared" si="103"/>
        <v>486</v>
      </c>
    </row>
    <row r="488" spans="1:17" x14ac:dyDescent="0.3">
      <c r="A488" s="13" t="str">
        <f ca="1">N488&amp;"-"&amp;COUNTIF($N$2:N488,N488)</f>
        <v>-483</v>
      </c>
      <c r="B488" t="str">
        <f t="shared" ca="1" si="93"/>
        <v/>
      </c>
      <c r="C488" s="1">
        <v>35783</v>
      </c>
      <c r="D488">
        <v>1028.4000000000001</v>
      </c>
      <c r="E488">
        <f t="shared" si="94"/>
        <v>18.700000000000045</v>
      </c>
      <c r="F488">
        <f t="shared" si="95"/>
        <v>18.700000000000045</v>
      </c>
      <c r="G488" t="str">
        <f t="shared" si="96"/>
        <v/>
      </c>
      <c r="H488">
        <f t="shared" ca="1" si="104"/>
        <v>10.264285714285734</v>
      </c>
      <c r="I488">
        <f t="shared" ca="1" si="105"/>
        <v>10.871428571428591</v>
      </c>
      <c r="J488" s="3">
        <f t="shared" ca="1" si="97"/>
        <v>0.94415243101182655</v>
      </c>
      <c r="K488" s="5">
        <f t="shared" ca="1" si="98"/>
        <v>48.56370395403853</v>
      </c>
      <c r="L488">
        <f t="shared" ca="1" si="99"/>
        <v>1</v>
      </c>
      <c r="M488" t="str">
        <f t="shared" ca="1" si="100"/>
        <v>SELL</v>
      </c>
      <c r="N488" s="7" t="str">
        <f t="shared" ca="1" si="101"/>
        <v/>
      </c>
      <c r="O488">
        <f t="shared" si="102"/>
        <v>1028.4000000000001</v>
      </c>
      <c r="Q488">
        <f t="shared" si="103"/>
        <v>487</v>
      </c>
    </row>
    <row r="489" spans="1:17" x14ac:dyDescent="0.3">
      <c r="A489" s="13" t="str">
        <f ca="1">N489&amp;"-"&amp;COUNTIF($N$2:N489,N489)</f>
        <v>-484</v>
      </c>
      <c r="B489" t="str">
        <f t="shared" ca="1" si="93"/>
        <v/>
      </c>
      <c r="C489" s="1">
        <v>35786</v>
      </c>
      <c r="D489">
        <v>1051.4000000000001</v>
      </c>
      <c r="E489">
        <f t="shared" si="94"/>
        <v>23</v>
      </c>
      <c r="F489">
        <f t="shared" si="95"/>
        <v>23</v>
      </c>
      <c r="G489" t="str">
        <f t="shared" si="96"/>
        <v/>
      </c>
      <c r="H489">
        <f t="shared" ca="1" si="104"/>
        <v>11.856250000000017</v>
      </c>
      <c r="I489">
        <f t="shared" ca="1" si="105"/>
        <v>12.208333333333334</v>
      </c>
      <c r="J489" s="3">
        <f t="shared" ca="1" si="97"/>
        <v>0.97116040955631533</v>
      </c>
      <c r="K489" s="5">
        <f t="shared" ca="1" si="98"/>
        <v>49.268461605055876</v>
      </c>
      <c r="L489">
        <f t="shared" ca="1" si="99"/>
        <v>1</v>
      </c>
      <c r="M489" t="str">
        <f t="shared" ca="1" si="100"/>
        <v>SELL</v>
      </c>
      <c r="N489" s="7" t="str">
        <f t="shared" ca="1" si="101"/>
        <v/>
      </c>
      <c r="O489">
        <f t="shared" si="102"/>
        <v>1051.4000000000001</v>
      </c>
      <c r="Q489">
        <f t="shared" si="103"/>
        <v>488</v>
      </c>
    </row>
    <row r="490" spans="1:17" x14ac:dyDescent="0.3">
      <c r="A490" s="13" t="str">
        <f ca="1">N490&amp;"-"&amp;COUNTIF($N$2:N490,N490)</f>
        <v>-485</v>
      </c>
      <c r="B490" t="str">
        <f t="shared" ca="1" si="93"/>
        <v/>
      </c>
      <c r="C490" s="1">
        <v>35787</v>
      </c>
      <c r="D490">
        <v>1054.8</v>
      </c>
      <c r="E490">
        <f t="shared" si="94"/>
        <v>3.3999999999998636</v>
      </c>
      <c r="F490">
        <f t="shared" si="95"/>
        <v>3.3999999999998636</v>
      </c>
      <c r="G490" t="str">
        <f t="shared" si="96"/>
        <v/>
      </c>
      <c r="H490">
        <f t="shared" ca="1" si="104"/>
        <v>12.168749999999989</v>
      </c>
      <c r="I490">
        <f t="shared" ca="1" si="105"/>
        <v>12.208333333333334</v>
      </c>
      <c r="J490" s="3">
        <f t="shared" ca="1" si="97"/>
        <v>0.99675767918088642</v>
      </c>
      <c r="K490" s="5">
        <f t="shared" ca="1" si="98"/>
        <v>49.918810358089026</v>
      </c>
      <c r="L490">
        <f t="shared" ca="1" si="99"/>
        <v>1</v>
      </c>
      <c r="M490" t="str">
        <f t="shared" ca="1" si="100"/>
        <v>SELL</v>
      </c>
      <c r="N490" s="7" t="str">
        <f t="shared" ca="1" si="101"/>
        <v/>
      </c>
      <c r="O490">
        <f t="shared" si="102"/>
        <v>1054.8</v>
      </c>
      <c r="Q490">
        <f t="shared" si="103"/>
        <v>489</v>
      </c>
    </row>
    <row r="491" spans="1:17" x14ac:dyDescent="0.3">
      <c r="A491" s="13" t="str">
        <f ca="1">N491&amp;"-"&amp;COUNTIF($N$2:N491,N491)</f>
        <v>-486</v>
      </c>
      <c r="B491" t="str">
        <f t="shared" ca="1" si="93"/>
        <v/>
      </c>
      <c r="C491" s="1">
        <v>35788</v>
      </c>
      <c r="D491">
        <v>1054.1500000000001</v>
      </c>
      <c r="E491">
        <f t="shared" si="94"/>
        <v>-0.64999999999986358</v>
      </c>
      <c r="F491" t="str">
        <f t="shared" si="95"/>
        <v/>
      </c>
      <c r="G491">
        <f t="shared" si="96"/>
        <v>-0.64999999999986358</v>
      </c>
      <c r="H491">
        <f t="shared" ca="1" si="104"/>
        <v>12.168749999999989</v>
      </c>
      <c r="I491">
        <f t="shared" ca="1" si="105"/>
        <v>9.158333333333303</v>
      </c>
      <c r="J491" s="3">
        <f t="shared" ca="1" si="97"/>
        <v>1.3287079162875373</v>
      </c>
      <c r="K491" s="5">
        <f t="shared" ca="1" si="98"/>
        <v>57.057731757350837</v>
      </c>
      <c r="L491">
        <f t="shared" ca="1" si="99"/>
        <v>1</v>
      </c>
      <c r="M491" t="str">
        <f t="shared" ca="1" si="100"/>
        <v>SELL</v>
      </c>
      <c r="N491" s="7" t="str">
        <f t="shared" ca="1" si="101"/>
        <v/>
      </c>
      <c r="O491">
        <f t="shared" si="102"/>
        <v>1054.1500000000001</v>
      </c>
      <c r="Q491">
        <f t="shared" si="103"/>
        <v>490</v>
      </c>
    </row>
    <row r="492" spans="1:17" x14ac:dyDescent="0.3">
      <c r="A492" s="13" t="str">
        <f ca="1">N492&amp;"-"&amp;COUNTIF($N$2:N492,N492)</f>
        <v>-487</v>
      </c>
      <c r="B492" t="str">
        <f t="shared" ca="1" si="93"/>
        <v/>
      </c>
      <c r="C492" s="1">
        <v>35790</v>
      </c>
      <c r="D492">
        <v>1061.45</v>
      </c>
      <c r="E492">
        <f t="shared" si="94"/>
        <v>7.2999999999999545</v>
      </c>
      <c r="F492">
        <f t="shared" si="95"/>
        <v>7.2999999999999545</v>
      </c>
      <c r="G492" t="str">
        <f t="shared" si="96"/>
        <v/>
      </c>
      <c r="H492">
        <f t="shared" ca="1" si="104"/>
        <v>11.627777777777762</v>
      </c>
      <c r="I492">
        <f t="shared" ca="1" si="105"/>
        <v>9.8999999999999542</v>
      </c>
      <c r="J492" s="3">
        <f t="shared" ca="1" si="97"/>
        <v>1.1745230078563451</v>
      </c>
      <c r="K492" s="5">
        <f t="shared" ca="1" si="98"/>
        <v>54.012903225806532</v>
      </c>
      <c r="L492">
        <f t="shared" ca="1" si="99"/>
        <v>1</v>
      </c>
      <c r="M492" t="str">
        <f t="shared" ca="1" si="100"/>
        <v>SELL</v>
      </c>
      <c r="N492" s="7" t="str">
        <f t="shared" ca="1" si="101"/>
        <v/>
      </c>
      <c r="O492">
        <f t="shared" si="102"/>
        <v>1061.45</v>
      </c>
      <c r="Q492">
        <f t="shared" si="103"/>
        <v>491</v>
      </c>
    </row>
    <row r="493" spans="1:17" x14ac:dyDescent="0.3">
      <c r="A493" s="13" t="str">
        <f ca="1">N493&amp;"-"&amp;COUNTIF($N$2:N493,N493)</f>
        <v>-488</v>
      </c>
      <c r="B493" t="str">
        <f t="shared" ca="1" si="93"/>
        <v/>
      </c>
      <c r="C493" s="1">
        <v>35793</v>
      </c>
      <c r="D493">
        <v>1079</v>
      </c>
      <c r="E493">
        <f t="shared" si="94"/>
        <v>17.549999999999955</v>
      </c>
      <c r="F493">
        <f t="shared" si="95"/>
        <v>17.549999999999955</v>
      </c>
      <c r="G493" t="str">
        <f t="shared" si="96"/>
        <v/>
      </c>
      <c r="H493">
        <f t="shared" ca="1" si="104"/>
        <v>13.299999999999979</v>
      </c>
      <c r="I493">
        <f t="shared" ca="1" si="105"/>
        <v>9.8999999999999542</v>
      </c>
      <c r="J493" s="3">
        <f t="shared" ca="1" si="97"/>
        <v>1.3434343434343476</v>
      </c>
      <c r="K493" s="5">
        <f t="shared" ca="1" si="98"/>
        <v>57.327586206896633</v>
      </c>
      <c r="L493">
        <f t="shared" ca="1" si="99"/>
        <v>1</v>
      </c>
      <c r="M493" t="str">
        <f t="shared" ca="1" si="100"/>
        <v>SELL</v>
      </c>
      <c r="N493" s="7" t="str">
        <f t="shared" ca="1" si="101"/>
        <v/>
      </c>
      <c r="O493">
        <f t="shared" si="102"/>
        <v>1079</v>
      </c>
      <c r="Q493">
        <f t="shared" si="103"/>
        <v>492</v>
      </c>
    </row>
    <row r="494" spans="1:17" x14ac:dyDescent="0.3">
      <c r="A494" s="13" t="str">
        <f ca="1">N494&amp;"-"&amp;COUNTIF($N$2:N494,N494)</f>
        <v>-489</v>
      </c>
      <c r="B494" t="str">
        <f t="shared" ca="1" si="93"/>
        <v/>
      </c>
      <c r="C494" s="1">
        <v>35794</v>
      </c>
      <c r="D494">
        <v>1058.5</v>
      </c>
      <c r="E494">
        <f t="shared" si="94"/>
        <v>-20.5</v>
      </c>
      <c r="F494" t="str">
        <f t="shared" si="95"/>
        <v/>
      </c>
      <c r="G494">
        <f t="shared" si="96"/>
        <v>-20.5</v>
      </c>
      <c r="H494">
        <f t="shared" ca="1" si="104"/>
        <v>13.299999999999979</v>
      </c>
      <c r="I494">
        <f t="shared" ca="1" si="105"/>
        <v>9.0499999999999545</v>
      </c>
      <c r="J494" s="3">
        <f t="shared" ca="1" si="97"/>
        <v>1.4696132596685134</v>
      </c>
      <c r="K494" s="5">
        <f t="shared" ca="1" si="98"/>
        <v>59.507829977628717</v>
      </c>
      <c r="L494">
        <f t="shared" ca="1" si="99"/>
        <v>1</v>
      </c>
      <c r="M494" t="str">
        <f t="shared" ca="1" si="100"/>
        <v>SELL</v>
      </c>
      <c r="N494" s="7" t="str">
        <f t="shared" ca="1" si="101"/>
        <v/>
      </c>
      <c r="O494">
        <f t="shared" si="102"/>
        <v>1058.5</v>
      </c>
      <c r="Q494">
        <f t="shared" si="103"/>
        <v>493</v>
      </c>
    </row>
    <row r="495" spans="1:17" x14ac:dyDescent="0.3">
      <c r="A495" s="13" t="str">
        <f ca="1">N495&amp;"-"&amp;COUNTIF($N$2:N495,N495)</f>
        <v>-490</v>
      </c>
      <c r="B495" t="str">
        <f t="shared" ca="1" si="93"/>
        <v/>
      </c>
      <c r="C495" s="1">
        <v>35795</v>
      </c>
      <c r="D495">
        <v>1079.4000000000001</v>
      </c>
      <c r="E495">
        <f t="shared" si="94"/>
        <v>20.900000000000091</v>
      </c>
      <c r="F495">
        <f t="shared" si="95"/>
        <v>20.900000000000091</v>
      </c>
      <c r="G495" t="str">
        <f t="shared" si="96"/>
        <v/>
      </c>
      <c r="H495">
        <f t="shared" ca="1" si="104"/>
        <v>14.059999999999992</v>
      </c>
      <c r="I495">
        <f t="shared" ca="1" si="105"/>
        <v>8.2749999999999488</v>
      </c>
      <c r="J495" s="3">
        <f t="shared" ca="1" si="97"/>
        <v>1.6990936555891334</v>
      </c>
      <c r="K495" s="5">
        <f t="shared" ca="1" si="98"/>
        <v>62.950526080143405</v>
      </c>
      <c r="L495">
        <f t="shared" ca="1" si="99"/>
        <v>1</v>
      </c>
      <c r="M495" t="str">
        <f t="shared" ca="1" si="100"/>
        <v>SELL</v>
      </c>
      <c r="N495" s="7" t="str">
        <f t="shared" ca="1" si="101"/>
        <v/>
      </c>
      <c r="O495">
        <f t="shared" si="102"/>
        <v>1079.4000000000001</v>
      </c>
      <c r="Q495">
        <f t="shared" si="103"/>
        <v>494</v>
      </c>
    </row>
    <row r="496" spans="1:17" x14ac:dyDescent="0.3">
      <c r="A496" s="13" t="str">
        <f ca="1">N496&amp;"-"&amp;COUNTIF($N$2:N496,N496)</f>
        <v>-491</v>
      </c>
      <c r="B496" t="str">
        <f t="shared" ca="1" si="93"/>
        <v/>
      </c>
      <c r="C496" s="1">
        <v>35796</v>
      </c>
      <c r="D496">
        <v>1081.2</v>
      </c>
      <c r="E496">
        <f t="shared" si="94"/>
        <v>1.7999999999999545</v>
      </c>
      <c r="F496">
        <f t="shared" si="95"/>
        <v>1.7999999999999545</v>
      </c>
      <c r="G496" t="str">
        <f t="shared" si="96"/>
        <v/>
      </c>
      <c r="H496">
        <f t="shared" ca="1" si="104"/>
        <v>14.064999999999987</v>
      </c>
      <c r="I496">
        <f t="shared" ca="1" si="105"/>
        <v>8.2749999999999488</v>
      </c>
      <c r="J496" s="3">
        <f t="shared" ca="1" si="97"/>
        <v>1.6996978851963835</v>
      </c>
      <c r="K496" s="5">
        <f t="shared" ca="1" si="98"/>
        <v>62.958818263205131</v>
      </c>
      <c r="L496">
        <f t="shared" ca="1" si="99"/>
        <v>1</v>
      </c>
      <c r="M496" t="str">
        <f t="shared" ca="1" si="100"/>
        <v>SELL</v>
      </c>
      <c r="N496" s="7" t="str">
        <f t="shared" ca="1" si="101"/>
        <v/>
      </c>
      <c r="O496">
        <f t="shared" si="102"/>
        <v>1081.2</v>
      </c>
      <c r="Q496">
        <f t="shared" si="103"/>
        <v>495</v>
      </c>
    </row>
    <row r="497" spans="1:17" x14ac:dyDescent="0.3">
      <c r="A497" s="13" t="str">
        <f ca="1">N497&amp;"-"&amp;COUNTIF($N$2:N497,N497)</f>
        <v>-492</v>
      </c>
      <c r="B497" t="str">
        <f t="shared" ca="1" si="93"/>
        <v/>
      </c>
      <c r="C497" s="1">
        <v>35797</v>
      </c>
      <c r="D497">
        <v>1086.2</v>
      </c>
      <c r="E497">
        <f t="shared" si="94"/>
        <v>5</v>
      </c>
      <c r="F497">
        <f t="shared" si="95"/>
        <v>5</v>
      </c>
      <c r="G497" t="str">
        <f t="shared" si="96"/>
        <v/>
      </c>
      <c r="H497">
        <f t="shared" ca="1" si="104"/>
        <v>13.240909090909078</v>
      </c>
      <c r="I497">
        <f t="shared" ca="1" si="105"/>
        <v>8.1999999999999318</v>
      </c>
      <c r="J497" s="3">
        <f t="shared" ca="1" si="97"/>
        <v>1.6147450110864863</v>
      </c>
      <c r="K497" s="5">
        <f t="shared" ca="1" si="98"/>
        <v>61.755352978588263</v>
      </c>
      <c r="L497">
        <f t="shared" ca="1" si="99"/>
        <v>1</v>
      </c>
      <c r="M497" t="str">
        <f t="shared" ca="1" si="100"/>
        <v>SELL</v>
      </c>
      <c r="N497" s="7" t="str">
        <f t="shared" ca="1" si="101"/>
        <v/>
      </c>
      <c r="O497">
        <f t="shared" si="102"/>
        <v>1086.2</v>
      </c>
      <c r="Q497">
        <f t="shared" si="103"/>
        <v>496</v>
      </c>
    </row>
    <row r="498" spans="1:17" x14ac:dyDescent="0.3">
      <c r="A498" s="13" t="str">
        <f ca="1">N498&amp;"-"&amp;COUNTIF($N$2:N498,N498)</f>
        <v>-493</v>
      </c>
      <c r="B498" t="str">
        <f t="shared" ca="1" si="93"/>
        <v/>
      </c>
      <c r="C498" s="1">
        <v>35800</v>
      </c>
      <c r="D498">
        <v>1091.6500000000001</v>
      </c>
      <c r="E498">
        <f t="shared" si="94"/>
        <v>5.4500000000000455</v>
      </c>
      <c r="F498">
        <f t="shared" si="95"/>
        <v>5.4500000000000455</v>
      </c>
      <c r="G498" t="str">
        <f t="shared" si="96"/>
        <v/>
      </c>
      <c r="H498">
        <f t="shared" ca="1" si="104"/>
        <v>12.399999999999988</v>
      </c>
      <c r="I498">
        <f t="shared" ca="1" si="105"/>
        <v>8.1999999999999318</v>
      </c>
      <c r="J498" s="3">
        <f t="shared" ca="1" si="97"/>
        <v>1.5121951219512306</v>
      </c>
      <c r="K498" s="5">
        <f t="shared" ca="1" si="98"/>
        <v>60.194174757281729</v>
      </c>
      <c r="L498">
        <f t="shared" ca="1" si="99"/>
        <v>1</v>
      </c>
      <c r="M498" t="str">
        <f t="shared" ca="1" si="100"/>
        <v>SELL</v>
      </c>
      <c r="N498" s="7" t="str">
        <f t="shared" ca="1" si="101"/>
        <v/>
      </c>
      <c r="O498">
        <f t="shared" si="102"/>
        <v>1091.6500000000001</v>
      </c>
      <c r="Q498">
        <f t="shared" si="103"/>
        <v>497</v>
      </c>
    </row>
    <row r="499" spans="1:17" x14ac:dyDescent="0.3">
      <c r="A499" s="13" t="str">
        <f ca="1">N499&amp;"-"&amp;COUNTIF($N$2:N499,N499)</f>
        <v>-494</v>
      </c>
      <c r="B499" t="str">
        <f t="shared" ca="1" si="93"/>
        <v/>
      </c>
      <c r="C499" s="1">
        <v>35801</v>
      </c>
      <c r="D499">
        <v>1079.1500000000001</v>
      </c>
      <c r="E499">
        <f t="shared" si="94"/>
        <v>-12.5</v>
      </c>
      <c r="F499" t="str">
        <f t="shared" si="95"/>
        <v/>
      </c>
      <c r="G499">
        <f t="shared" si="96"/>
        <v>-12.5</v>
      </c>
      <c r="H499">
        <f t="shared" ca="1" si="104"/>
        <v>11.389999999999986</v>
      </c>
      <c r="I499">
        <f t="shared" ca="1" si="105"/>
        <v>9.2749999999999488</v>
      </c>
      <c r="J499" s="3">
        <f t="shared" ca="1" si="97"/>
        <v>1.2280323450134825</v>
      </c>
      <c r="K499" s="5">
        <f t="shared" ca="1" si="98"/>
        <v>55.117348173239883</v>
      </c>
      <c r="L499">
        <f t="shared" ca="1" si="99"/>
        <v>1</v>
      </c>
      <c r="M499" t="str">
        <f t="shared" ca="1" si="100"/>
        <v>SELL</v>
      </c>
      <c r="N499" s="7" t="str">
        <f t="shared" ca="1" si="101"/>
        <v/>
      </c>
      <c r="O499">
        <f t="shared" si="102"/>
        <v>1079.1500000000001</v>
      </c>
      <c r="Q499">
        <f t="shared" si="103"/>
        <v>498</v>
      </c>
    </row>
    <row r="500" spans="1:17" x14ac:dyDescent="0.3">
      <c r="A500" s="13" t="str">
        <f ca="1">N500&amp;"-"&amp;COUNTIF($N$2:N500,N500)</f>
        <v>-495</v>
      </c>
      <c r="B500" t="str">
        <f t="shared" ca="1" si="93"/>
        <v/>
      </c>
      <c r="C500" s="1">
        <v>35802</v>
      </c>
      <c r="D500">
        <v>1082.4000000000001</v>
      </c>
      <c r="E500">
        <f t="shared" si="94"/>
        <v>3.25</v>
      </c>
      <c r="F500">
        <f t="shared" si="95"/>
        <v>3.25</v>
      </c>
      <c r="G500" t="str">
        <f t="shared" si="96"/>
        <v/>
      </c>
      <c r="H500">
        <f t="shared" ca="1" si="104"/>
        <v>10.634999999999991</v>
      </c>
      <c r="I500">
        <f t="shared" ca="1" si="105"/>
        <v>9.2749999999999488</v>
      </c>
      <c r="J500" s="3">
        <f t="shared" ca="1" si="97"/>
        <v>1.1466307277628085</v>
      </c>
      <c r="K500" s="5">
        <f t="shared" ca="1" si="98"/>
        <v>53.415369161225627</v>
      </c>
      <c r="L500">
        <f t="shared" ca="1" si="99"/>
        <v>1</v>
      </c>
      <c r="M500" t="str">
        <f t="shared" ca="1" si="100"/>
        <v>SELL</v>
      </c>
      <c r="N500" s="7" t="str">
        <f t="shared" ca="1" si="101"/>
        <v/>
      </c>
      <c r="O500">
        <f t="shared" si="102"/>
        <v>1082.4000000000001</v>
      </c>
      <c r="Q500">
        <f t="shared" si="103"/>
        <v>499</v>
      </c>
    </row>
    <row r="501" spans="1:17" x14ac:dyDescent="0.3">
      <c r="A501" s="13" t="str">
        <f ca="1">N501&amp;"-"&amp;COUNTIF($N$2:N501,N501)</f>
        <v>-496</v>
      </c>
      <c r="B501" t="str">
        <f t="shared" ca="1" si="93"/>
        <v/>
      </c>
      <c r="C501" s="1">
        <v>35803</v>
      </c>
      <c r="D501">
        <v>1057.75</v>
      </c>
      <c r="E501">
        <f t="shared" si="94"/>
        <v>-24.650000000000091</v>
      </c>
      <c r="F501" t="str">
        <f t="shared" si="95"/>
        <v/>
      </c>
      <c r="G501">
        <f t="shared" si="96"/>
        <v>-24.650000000000091</v>
      </c>
      <c r="H501">
        <f t="shared" ca="1" si="104"/>
        <v>10.634999999999991</v>
      </c>
      <c r="I501">
        <f t="shared" ca="1" si="105"/>
        <v>14.574999999999989</v>
      </c>
      <c r="J501" s="3">
        <f t="shared" ca="1" si="97"/>
        <v>0.72967409948542017</v>
      </c>
      <c r="K501" s="5">
        <f t="shared" ca="1" si="98"/>
        <v>42.185640618802054</v>
      </c>
      <c r="L501">
        <f t="shared" ca="1" si="99"/>
        <v>1</v>
      </c>
      <c r="M501" t="str">
        <f t="shared" ca="1" si="100"/>
        <v>SELL</v>
      </c>
      <c r="N501" s="7" t="str">
        <f t="shared" ca="1" si="101"/>
        <v/>
      </c>
      <c r="O501">
        <f t="shared" si="102"/>
        <v>1057.75</v>
      </c>
      <c r="Q501">
        <f t="shared" si="103"/>
        <v>500</v>
      </c>
    </row>
    <row r="502" spans="1:17" x14ac:dyDescent="0.3">
      <c r="A502" s="13" t="str">
        <f ca="1">N502&amp;"-"&amp;COUNTIF($N$2:N502,N502)</f>
        <v>-497</v>
      </c>
      <c r="B502" t="str">
        <f t="shared" ca="1" si="93"/>
        <v/>
      </c>
      <c r="C502" s="1">
        <v>35804</v>
      </c>
      <c r="D502">
        <v>1033.55</v>
      </c>
      <c r="E502">
        <f t="shared" si="94"/>
        <v>-24.200000000000045</v>
      </c>
      <c r="F502" t="str">
        <f t="shared" si="95"/>
        <v/>
      </c>
      <c r="G502">
        <f t="shared" si="96"/>
        <v>-24.200000000000045</v>
      </c>
      <c r="H502">
        <f t="shared" ca="1" si="104"/>
        <v>9.7388888888888729</v>
      </c>
      <c r="I502">
        <f t="shared" ca="1" si="105"/>
        <v>16.5</v>
      </c>
      <c r="J502" s="3">
        <f t="shared" ca="1" si="97"/>
        <v>0.59023569023568923</v>
      </c>
      <c r="K502" s="5">
        <f t="shared" ca="1" si="98"/>
        <v>37.116239678170622</v>
      </c>
      <c r="L502">
        <f t="shared" ca="1" si="99"/>
        <v>1</v>
      </c>
      <c r="M502" t="str">
        <f t="shared" ca="1" si="100"/>
        <v>SELL</v>
      </c>
      <c r="N502" s="7" t="str">
        <f t="shared" ca="1" si="101"/>
        <v/>
      </c>
      <c r="O502">
        <f t="shared" si="102"/>
        <v>1033.55</v>
      </c>
      <c r="Q502">
        <f t="shared" si="103"/>
        <v>501</v>
      </c>
    </row>
    <row r="503" spans="1:17" x14ac:dyDescent="0.3">
      <c r="A503" s="13" t="str">
        <f ca="1">N503&amp;"-"&amp;COUNTIF($N$2:N503,N503)</f>
        <v>1-3</v>
      </c>
      <c r="B503">
        <f t="shared" ca="1" si="93"/>
        <v>1</v>
      </c>
      <c r="C503" s="1">
        <v>35807</v>
      </c>
      <c r="D503">
        <v>995.8</v>
      </c>
      <c r="E503">
        <f t="shared" si="94"/>
        <v>-37.75</v>
      </c>
      <c r="F503" t="str">
        <f t="shared" si="95"/>
        <v/>
      </c>
      <c r="G503">
        <f t="shared" si="96"/>
        <v>-37.75</v>
      </c>
      <c r="H503">
        <f t="shared" ca="1" si="104"/>
        <v>8.0812499999999829</v>
      </c>
      <c r="I503">
        <f t="shared" ca="1" si="105"/>
        <v>20.041666666666668</v>
      </c>
      <c r="J503" s="3">
        <f t="shared" ca="1" si="97"/>
        <v>0.40322245322245237</v>
      </c>
      <c r="K503" s="5">
        <f t="shared" ca="1" si="98"/>
        <v>28.735461886065593</v>
      </c>
      <c r="L503">
        <f t="shared" ca="1" si="99"/>
        <v>1</v>
      </c>
      <c r="M503" t="str">
        <f t="shared" ca="1" si="100"/>
        <v>BUY</v>
      </c>
      <c r="N503" s="7">
        <f t="shared" ca="1" si="101"/>
        <v>1</v>
      </c>
      <c r="O503">
        <f t="shared" si="102"/>
        <v>995.8</v>
      </c>
      <c r="Q503">
        <f t="shared" si="103"/>
        <v>502</v>
      </c>
    </row>
    <row r="504" spans="1:17" x14ac:dyDescent="0.3">
      <c r="A504" s="13" t="str">
        <f ca="1">N504&amp;"-"&amp;COUNTIF($N$2:N504,N504)</f>
        <v>-498</v>
      </c>
      <c r="B504" t="str">
        <f t="shared" ca="1" si="93"/>
        <v/>
      </c>
      <c r="C504" s="1">
        <v>35808</v>
      </c>
      <c r="D504">
        <v>999.1</v>
      </c>
      <c r="E504">
        <f t="shared" si="94"/>
        <v>3.3000000000000682</v>
      </c>
      <c r="F504">
        <f t="shared" si="95"/>
        <v>3.3000000000000682</v>
      </c>
      <c r="G504" t="str">
        <f t="shared" si="96"/>
        <v/>
      </c>
      <c r="H504">
        <f t="shared" ca="1" si="104"/>
        <v>8.0687500000000085</v>
      </c>
      <c r="I504">
        <f t="shared" ca="1" si="105"/>
        <v>20.041666666666668</v>
      </c>
      <c r="J504" s="3">
        <f t="shared" ca="1" si="97"/>
        <v>0.402598752598753</v>
      </c>
      <c r="K504" s="5">
        <f t="shared" ca="1" si="98"/>
        <v>28.703772326391473</v>
      </c>
      <c r="L504">
        <f t="shared" ca="1" si="99"/>
        <v>1</v>
      </c>
      <c r="M504" t="str">
        <f t="shared" ca="1" si="100"/>
        <v>BUY</v>
      </c>
      <c r="N504" s="7" t="str">
        <f t="shared" ca="1" si="101"/>
        <v/>
      </c>
      <c r="O504">
        <f t="shared" si="102"/>
        <v>999.1</v>
      </c>
      <c r="Q504">
        <f t="shared" si="103"/>
        <v>503</v>
      </c>
    </row>
    <row r="505" spans="1:17" x14ac:dyDescent="0.3">
      <c r="A505" s="13" t="str">
        <f ca="1">N505&amp;"-"&amp;COUNTIF($N$2:N505,N505)</f>
        <v>-499</v>
      </c>
      <c r="B505" t="str">
        <f t="shared" ca="1" si="93"/>
        <v/>
      </c>
      <c r="C505" s="1">
        <v>35809</v>
      </c>
      <c r="D505">
        <v>997.55</v>
      </c>
      <c r="E505">
        <f t="shared" si="94"/>
        <v>-1.5500000000000682</v>
      </c>
      <c r="F505" t="str">
        <f t="shared" si="95"/>
        <v/>
      </c>
      <c r="G505">
        <f t="shared" si="96"/>
        <v>-1.5500000000000682</v>
      </c>
      <c r="H505">
        <f t="shared" ca="1" si="104"/>
        <v>8.0687500000000085</v>
      </c>
      <c r="I505">
        <f t="shared" ca="1" si="105"/>
        <v>20.191666666666702</v>
      </c>
      <c r="J505" s="3">
        <f t="shared" ca="1" si="97"/>
        <v>0.39960792406108103</v>
      </c>
      <c r="K505" s="5">
        <f t="shared" ca="1" si="98"/>
        <v>28.55141909325468</v>
      </c>
      <c r="L505">
        <f t="shared" ca="1" si="99"/>
        <v>1</v>
      </c>
      <c r="M505" t="str">
        <f t="shared" ca="1" si="100"/>
        <v>BUY</v>
      </c>
      <c r="N505" s="7" t="str">
        <f t="shared" ca="1" si="101"/>
        <v/>
      </c>
      <c r="O505">
        <f t="shared" si="102"/>
        <v>997.55</v>
      </c>
      <c r="Q505">
        <f t="shared" si="103"/>
        <v>504</v>
      </c>
    </row>
    <row r="506" spans="1:17" x14ac:dyDescent="0.3">
      <c r="A506" s="13" t="str">
        <f ca="1">N506&amp;"-"&amp;COUNTIF($N$2:N506,N506)</f>
        <v>-500</v>
      </c>
      <c r="B506" t="str">
        <f t="shared" ca="1" si="93"/>
        <v/>
      </c>
      <c r="C506" s="1">
        <v>35810</v>
      </c>
      <c r="D506">
        <v>989.65</v>
      </c>
      <c r="E506">
        <f t="shared" si="94"/>
        <v>-7.8999999999999773</v>
      </c>
      <c r="F506" t="str">
        <f t="shared" si="95"/>
        <v/>
      </c>
      <c r="G506">
        <f t="shared" si="96"/>
        <v>-7.8999999999999773</v>
      </c>
      <c r="H506">
        <f t="shared" ca="1" si="104"/>
        <v>8.1785714285714448</v>
      </c>
      <c r="I506">
        <f t="shared" ca="1" si="105"/>
        <v>18.435714285714312</v>
      </c>
      <c r="J506" s="3">
        <f t="shared" ca="1" si="97"/>
        <v>0.4436265013560638</v>
      </c>
      <c r="K506" s="5">
        <f t="shared" ca="1" si="98"/>
        <v>30.730005367686545</v>
      </c>
      <c r="L506">
        <f t="shared" ca="1" si="99"/>
        <v>1</v>
      </c>
      <c r="M506" t="str">
        <f t="shared" ca="1" si="100"/>
        <v>BUY</v>
      </c>
      <c r="N506" s="7" t="str">
        <f t="shared" ca="1" si="101"/>
        <v/>
      </c>
      <c r="O506">
        <f t="shared" si="102"/>
        <v>989.65</v>
      </c>
      <c r="Q506">
        <f t="shared" si="103"/>
        <v>505</v>
      </c>
    </row>
    <row r="507" spans="1:17" x14ac:dyDescent="0.3">
      <c r="A507" s="13" t="str">
        <f ca="1">N507&amp;"-"&amp;COUNTIF($N$2:N507,N507)</f>
        <v>-501</v>
      </c>
      <c r="B507" t="str">
        <f t="shared" ca="1" si="93"/>
        <v/>
      </c>
      <c r="C507" s="1">
        <v>35811</v>
      </c>
      <c r="D507">
        <v>997.8</v>
      </c>
      <c r="E507">
        <f t="shared" si="94"/>
        <v>8.1499999999999773</v>
      </c>
      <c r="F507">
        <f t="shared" si="95"/>
        <v>8.1499999999999773</v>
      </c>
      <c r="G507" t="str">
        <f t="shared" si="96"/>
        <v/>
      </c>
      <c r="H507">
        <f t="shared" ca="1" si="104"/>
        <v>6.8357142857143049</v>
      </c>
      <c r="I507">
        <f t="shared" ca="1" si="105"/>
        <v>18.435714285714312</v>
      </c>
      <c r="J507" s="3">
        <f t="shared" ca="1" si="97"/>
        <v>0.3707865168539331</v>
      </c>
      <c r="K507" s="5">
        <f t="shared" ca="1" si="98"/>
        <v>27.049180327868882</v>
      </c>
      <c r="L507">
        <f t="shared" ca="1" si="99"/>
        <v>1</v>
      </c>
      <c r="M507" t="str">
        <f t="shared" ca="1" si="100"/>
        <v>BUY</v>
      </c>
      <c r="N507" s="7" t="str">
        <f t="shared" ca="1" si="101"/>
        <v/>
      </c>
      <c r="O507">
        <f t="shared" si="102"/>
        <v>997.8</v>
      </c>
      <c r="Q507">
        <f t="shared" si="103"/>
        <v>506</v>
      </c>
    </row>
    <row r="508" spans="1:17" x14ac:dyDescent="0.3">
      <c r="A508" s="13" t="str">
        <f ca="1">N508&amp;"-"&amp;COUNTIF($N$2:N508,N508)</f>
        <v>-502</v>
      </c>
      <c r="B508" t="str">
        <f t="shared" ca="1" si="93"/>
        <v/>
      </c>
      <c r="C508" s="1">
        <v>35814</v>
      </c>
      <c r="D508">
        <v>1017.25</v>
      </c>
      <c r="E508">
        <f t="shared" si="94"/>
        <v>19.450000000000045</v>
      </c>
      <c r="F508">
        <f t="shared" si="95"/>
        <v>19.450000000000045</v>
      </c>
      <c r="G508" t="str">
        <f t="shared" si="96"/>
        <v/>
      </c>
      <c r="H508">
        <f t="shared" ca="1" si="104"/>
        <v>8.4125000000000227</v>
      </c>
      <c r="I508">
        <f t="shared" ca="1" si="105"/>
        <v>18.091666666666697</v>
      </c>
      <c r="J508" s="3">
        <f t="shared" ca="1" si="97"/>
        <v>0.46499309074159423</v>
      </c>
      <c r="K508" s="5">
        <f t="shared" ca="1" si="98"/>
        <v>31.740292406854294</v>
      </c>
      <c r="L508">
        <f t="shared" ca="1" si="99"/>
        <v>1</v>
      </c>
      <c r="M508" t="str">
        <f t="shared" ca="1" si="100"/>
        <v>BUY</v>
      </c>
      <c r="N508" s="7" t="str">
        <f t="shared" ca="1" si="101"/>
        <v/>
      </c>
      <c r="O508">
        <f t="shared" si="102"/>
        <v>1017.25</v>
      </c>
      <c r="Q508">
        <f t="shared" si="103"/>
        <v>507</v>
      </c>
    </row>
    <row r="509" spans="1:17" x14ac:dyDescent="0.3">
      <c r="A509" s="13" t="str">
        <f ca="1">N509&amp;"-"&amp;COUNTIF($N$2:N509,N509)</f>
        <v>-503</v>
      </c>
      <c r="B509" t="str">
        <f t="shared" ca="1" si="93"/>
        <v/>
      </c>
      <c r="C509" s="1">
        <v>35815</v>
      </c>
      <c r="D509">
        <v>1011.45</v>
      </c>
      <c r="E509">
        <f t="shared" si="94"/>
        <v>-5.7999999999999545</v>
      </c>
      <c r="F509" t="str">
        <f t="shared" si="95"/>
        <v/>
      </c>
      <c r="G509">
        <f t="shared" si="96"/>
        <v>-5.7999999999999545</v>
      </c>
      <c r="H509">
        <f t="shared" ca="1" si="104"/>
        <v>6.6285714285714414</v>
      </c>
      <c r="I509">
        <f t="shared" ca="1" si="105"/>
        <v>16.335714285714307</v>
      </c>
      <c r="J509" s="3">
        <f t="shared" ca="1" si="97"/>
        <v>0.40577175338871913</v>
      </c>
      <c r="K509" s="5">
        <f t="shared" ca="1" si="98"/>
        <v>28.864696734059109</v>
      </c>
      <c r="L509">
        <f t="shared" ca="1" si="99"/>
        <v>1</v>
      </c>
      <c r="M509" t="str">
        <f t="shared" ca="1" si="100"/>
        <v>BUY</v>
      </c>
      <c r="N509" s="7" t="str">
        <f t="shared" ca="1" si="101"/>
        <v/>
      </c>
      <c r="O509">
        <f t="shared" si="102"/>
        <v>1011.45</v>
      </c>
      <c r="Q509">
        <f t="shared" si="103"/>
        <v>508</v>
      </c>
    </row>
    <row r="510" spans="1:17" x14ac:dyDescent="0.3">
      <c r="A510" s="13" t="str">
        <f ca="1">N510&amp;"-"&amp;COUNTIF($N$2:N510,N510)</f>
        <v>-504</v>
      </c>
      <c r="B510" t="str">
        <f t="shared" ca="1" si="93"/>
        <v/>
      </c>
      <c r="C510" s="1">
        <v>35816</v>
      </c>
      <c r="D510">
        <v>1012.4</v>
      </c>
      <c r="E510">
        <f t="shared" si="94"/>
        <v>0.94999999999993179</v>
      </c>
      <c r="F510">
        <f t="shared" si="95"/>
        <v>0.94999999999993179</v>
      </c>
      <c r="G510" t="str">
        <f t="shared" si="96"/>
        <v/>
      </c>
      <c r="H510">
        <f t="shared" ca="1" si="104"/>
        <v>6.5071428571428669</v>
      </c>
      <c r="I510">
        <f t="shared" ca="1" si="105"/>
        <v>16.335714285714307</v>
      </c>
      <c r="J510" s="3">
        <f t="shared" ca="1" si="97"/>
        <v>0.39833843463052043</v>
      </c>
      <c r="K510" s="5">
        <f t="shared" ca="1" si="98"/>
        <v>28.486554096310186</v>
      </c>
      <c r="L510">
        <f t="shared" ca="1" si="99"/>
        <v>1</v>
      </c>
      <c r="M510" t="str">
        <f t="shared" ca="1" si="100"/>
        <v>BUY</v>
      </c>
      <c r="N510" s="7" t="str">
        <f t="shared" ca="1" si="101"/>
        <v/>
      </c>
      <c r="O510">
        <f t="shared" si="102"/>
        <v>1012.4</v>
      </c>
      <c r="Q510">
        <f t="shared" si="103"/>
        <v>509</v>
      </c>
    </row>
    <row r="511" spans="1:17" x14ac:dyDescent="0.3">
      <c r="A511" s="13" t="str">
        <f ca="1">N511&amp;"-"&amp;COUNTIF($N$2:N511,N511)</f>
        <v>-505</v>
      </c>
      <c r="B511" t="str">
        <f t="shared" ca="1" si="93"/>
        <v/>
      </c>
      <c r="C511" s="1">
        <v>35817</v>
      </c>
      <c r="D511">
        <v>992.35</v>
      </c>
      <c r="E511">
        <f t="shared" si="94"/>
        <v>-20.049999999999955</v>
      </c>
      <c r="F511" t="str">
        <f t="shared" si="95"/>
        <v/>
      </c>
      <c r="G511">
        <f t="shared" si="96"/>
        <v>-20.049999999999955</v>
      </c>
      <c r="H511">
        <f t="shared" ca="1" si="104"/>
        <v>6.7583333333333444</v>
      </c>
      <c r="I511">
        <f t="shared" ca="1" si="105"/>
        <v>16.800000000000011</v>
      </c>
      <c r="J511" s="3">
        <f t="shared" ca="1" si="97"/>
        <v>0.40228174603174643</v>
      </c>
      <c r="K511" s="5">
        <f t="shared" ca="1" si="98"/>
        <v>28.687654757693693</v>
      </c>
      <c r="L511">
        <f t="shared" ca="1" si="99"/>
        <v>1</v>
      </c>
      <c r="M511" t="str">
        <f t="shared" ca="1" si="100"/>
        <v>BUY</v>
      </c>
      <c r="N511" s="7" t="str">
        <f t="shared" ca="1" si="101"/>
        <v/>
      </c>
      <c r="O511">
        <f t="shared" si="102"/>
        <v>992.35</v>
      </c>
      <c r="Q511">
        <f t="shared" si="103"/>
        <v>510</v>
      </c>
    </row>
    <row r="512" spans="1:17" x14ac:dyDescent="0.3">
      <c r="A512" s="13" t="str">
        <f ca="1">N512&amp;"-"&amp;COUNTIF($N$2:N512,N512)</f>
        <v>-506</v>
      </c>
      <c r="B512" t="str">
        <f t="shared" ca="1" si="93"/>
        <v/>
      </c>
      <c r="C512" s="1">
        <v>35818</v>
      </c>
      <c r="D512">
        <v>986.8</v>
      </c>
      <c r="E512">
        <f t="shared" si="94"/>
        <v>-5.5500000000000682</v>
      </c>
      <c r="F512" t="str">
        <f t="shared" si="95"/>
        <v/>
      </c>
      <c r="G512">
        <f t="shared" si="96"/>
        <v>-5.5500000000000682</v>
      </c>
      <c r="H512">
        <f t="shared" ca="1" si="104"/>
        <v>7.0200000000000049</v>
      </c>
      <c r="I512">
        <f t="shared" ca="1" si="105"/>
        <v>15.550000000000018</v>
      </c>
      <c r="J512" s="3">
        <f t="shared" ca="1" si="97"/>
        <v>0.45144694533762036</v>
      </c>
      <c r="K512" s="5">
        <f t="shared" ca="1" si="98"/>
        <v>31.103234381922903</v>
      </c>
      <c r="L512">
        <f t="shared" ca="1" si="99"/>
        <v>1</v>
      </c>
      <c r="M512" t="str">
        <f t="shared" ca="1" si="100"/>
        <v>BUY</v>
      </c>
      <c r="N512" s="7" t="str">
        <f t="shared" ca="1" si="101"/>
        <v/>
      </c>
      <c r="O512">
        <f t="shared" si="102"/>
        <v>986.8</v>
      </c>
      <c r="Q512">
        <f t="shared" si="103"/>
        <v>511</v>
      </c>
    </row>
    <row r="513" spans="1:17" x14ac:dyDescent="0.3">
      <c r="A513" s="13" t="str">
        <f ca="1">N513&amp;"-"&amp;COUNTIF($N$2:N513,N513)</f>
        <v>-507</v>
      </c>
      <c r="B513" t="str">
        <f t="shared" ca="1" si="93"/>
        <v/>
      </c>
      <c r="C513" s="1">
        <v>35822</v>
      </c>
      <c r="D513">
        <v>963.3</v>
      </c>
      <c r="E513">
        <f t="shared" si="94"/>
        <v>-23.5</v>
      </c>
      <c r="F513" t="str">
        <f t="shared" si="95"/>
        <v/>
      </c>
      <c r="G513">
        <f t="shared" si="96"/>
        <v>-23.5</v>
      </c>
      <c r="H513">
        <f t="shared" ca="1" si="104"/>
        <v>7.0200000000000049</v>
      </c>
      <c r="I513">
        <f t="shared" ca="1" si="105"/>
        <v>16.77222222222224</v>
      </c>
      <c r="J513" s="3">
        <f t="shared" ca="1" si="97"/>
        <v>0.41854918847300415</v>
      </c>
      <c r="K513" s="5">
        <f t="shared" ca="1" si="98"/>
        <v>29.50544062018399</v>
      </c>
      <c r="L513">
        <f t="shared" ca="1" si="99"/>
        <v>1</v>
      </c>
      <c r="M513" t="str">
        <f t="shared" ca="1" si="100"/>
        <v>BUY</v>
      </c>
      <c r="N513" s="7" t="str">
        <f t="shared" ca="1" si="101"/>
        <v/>
      </c>
      <c r="O513">
        <f t="shared" si="102"/>
        <v>963.3</v>
      </c>
      <c r="Q513">
        <f t="shared" si="103"/>
        <v>512</v>
      </c>
    </row>
    <row r="514" spans="1:17" x14ac:dyDescent="0.3">
      <c r="A514" s="13" t="str">
        <f ca="1">N514&amp;"-"&amp;COUNTIF($N$2:N514,N514)</f>
        <v>-508</v>
      </c>
      <c r="B514" t="str">
        <f t="shared" ca="1" si="93"/>
        <v/>
      </c>
      <c r="C514" s="1">
        <v>35823</v>
      </c>
      <c r="D514">
        <v>944.8</v>
      </c>
      <c r="E514">
        <f t="shared" si="94"/>
        <v>-18.5</v>
      </c>
      <c r="F514" t="str">
        <f t="shared" si="95"/>
        <v/>
      </c>
      <c r="G514">
        <f t="shared" si="96"/>
        <v>-18.5</v>
      </c>
      <c r="H514">
        <f t="shared" ca="1" si="104"/>
        <v>7.9625000000000057</v>
      </c>
      <c r="I514">
        <f t="shared" ca="1" si="105"/>
        <v>16.945000000000014</v>
      </c>
      <c r="J514" s="3">
        <f t="shared" ca="1" si="97"/>
        <v>0.46990262614340506</v>
      </c>
      <c r="K514" s="5">
        <f t="shared" ca="1" si="98"/>
        <v>31.968282645789415</v>
      </c>
      <c r="L514">
        <f t="shared" ca="1" si="99"/>
        <v>1</v>
      </c>
      <c r="M514" t="str">
        <f t="shared" ca="1" si="100"/>
        <v>BUY</v>
      </c>
      <c r="N514" s="7" t="str">
        <f t="shared" ca="1" si="101"/>
        <v/>
      </c>
      <c r="O514">
        <f t="shared" si="102"/>
        <v>944.8</v>
      </c>
      <c r="Q514">
        <f t="shared" si="103"/>
        <v>513</v>
      </c>
    </row>
    <row r="515" spans="1:17" x14ac:dyDescent="0.3">
      <c r="A515" s="13" t="str">
        <f ca="1">N515&amp;"-"&amp;COUNTIF($N$2:N515,N515)</f>
        <v>-509</v>
      </c>
      <c r="B515" t="str">
        <f t="shared" ref="B515:B578" ca="1" si="106">N515</f>
        <v/>
      </c>
      <c r="C515" s="1">
        <v>35824</v>
      </c>
      <c r="D515">
        <v>941.35</v>
      </c>
      <c r="E515">
        <f t="shared" ref="E515:E578" si="107">IF(E514="Change", "", D515-D514)</f>
        <v>-3.4499999999999318</v>
      </c>
      <c r="F515" t="str">
        <f t="shared" ref="F515:F578" si="108">IF(F514="Gain","",IF(E515&gt;0,E515,""))</f>
        <v/>
      </c>
      <c r="G515">
        <f t="shared" ref="G515:G578" si="109">IF(G514="Loss","",IF(E515&lt;0,E515,""))</f>
        <v>-3.4499999999999318</v>
      </c>
      <c r="H515">
        <f t="shared" ca="1" si="104"/>
        <v>7.9625000000000057</v>
      </c>
      <c r="I515">
        <f t="shared" ca="1" si="105"/>
        <v>14.824999999999999</v>
      </c>
      <c r="J515" s="3">
        <f t="shared" ref="J515:J578" ca="1" si="110">IFERROR(H515/I515, "")</f>
        <v>0.53709949409780822</v>
      </c>
      <c r="K515" s="5">
        <f t="shared" ref="K515:K578" ca="1" si="111">IFERROR((IF(J515=0, 0, (100-(100/(1+J515))))), "")</f>
        <v>34.94240263302251</v>
      </c>
      <c r="L515">
        <f t="shared" ref="L515:L578" ca="1" si="112">IF(M514="Signal","",IF(M514="",IF(M515="SELL",0,IF(M515="BUY",1,"")),IF(M515="BUY",1,L514)))</f>
        <v>1</v>
      </c>
      <c r="M515" t="str">
        <f t="shared" ref="M515:M578" ca="1" si="113">IF(K515="","",IF(K515&lt;$V$4,"BUY",IF(K515&gt;$V$5,"SELL",M514)))</f>
        <v>BUY</v>
      </c>
      <c r="N515" s="7" t="str">
        <f t="shared" ref="N515:N578" ca="1" si="114">IF(L515=1, IF(M515="BUY",IF(M514="BUY","",1),IF(M515="SELL",IF(M514="SELL","",0),"")), "")</f>
        <v/>
      </c>
      <c r="O515">
        <f t="shared" ref="O515:O578" si="115">D515</f>
        <v>941.35</v>
      </c>
      <c r="Q515">
        <f t="shared" si="103"/>
        <v>514</v>
      </c>
    </row>
    <row r="516" spans="1:17" x14ac:dyDescent="0.3">
      <c r="A516" s="13" t="str">
        <f ca="1">N516&amp;"-"&amp;COUNTIF($N$2:N516,N516)</f>
        <v>-510</v>
      </c>
      <c r="B516" t="str">
        <f t="shared" ca="1" si="106"/>
        <v/>
      </c>
      <c r="C516" s="1">
        <v>35825</v>
      </c>
      <c r="D516">
        <v>963.45</v>
      </c>
      <c r="E516">
        <f t="shared" si="107"/>
        <v>22.100000000000023</v>
      </c>
      <c r="F516">
        <f t="shared" si="108"/>
        <v>22.100000000000023</v>
      </c>
      <c r="G516" t="str">
        <f t="shared" si="109"/>
        <v/>
      </c>
      <c r="H516">
        <f t="shared" ca="1" si="104"/>
        <v>10.79000000000001</v>
      </c>
      <c r="I516">
        <f t="shared" ca="1" si="105"/>
        <v>13.783333333333328</v>
      </c>
      <c r="J516" s="3">
        <f t="shared" ca="1" si="110"/>
        <v>0.78282950423216546</v>
      </c>
      <c r="K516" s="5">
        <f t="shared" ca="1" si="111"/>
        <v>43.909386869234972</v>
      </c>
      <c r="L516">
        <f t="shared" ca="1" si="112"/>
        <v>1</v>
      </c>
      <c r="M516" t="str">
        <f t="shared" ca="1" si="113"/>
        <v>BUY</v>
      </c>
      <c r="N516" s="7" t="str">
        <f t="shared" ca="1" si="114"/>
        <v/>
      </c>
      <c r="O516">
        <f t="shared" si="115"/>
        <v>963.45</v>
      </c>
      <c r="Q516">
        <f t="shared" ref="Q516:Q579" si="116">Q515+1</f>
        <v>515</v>
      </c>
    </row>
    <row r="517" spans="1:17" x14ac:dyDescent="0.3">
      <c r="A517" s="13" t="str">
        <f ca="1">N517&amp;"-"&amp;COUNTIF($N$2:N517,N517)</f>
        <v>-511</v>
      </c>
      <c r="B517" t="str">
        <f t="shared" ca="1" si="106"/>
        <v/>
      </c>
      <c r="C517" s="1">
        <v>35828</v>
      </c>
      <c r="D517">
        <v>976.6</v>
      </c>
      <c r="E517">
        <f t="shared" si="107"/>
        <v>13.149999999999977</v>
      </c>
      <c r="F517">
        <f t="shared" si="108"/>
        <v>13.149999999999977</v>
      </c>
      <c r="G517" t="str">
        <f t="shared" si="109"/>
        <v/>
      </c>
      <c r="H517">
        <f t="shared" ca="1" si="104"/>
        <v>11.183333333333337</v>
      </c>
      <c r="I517">
        <f t="shared" ca="1" si="105"/>
        <v>10.787499999999994</v>
      </c>
      <c r="J517" s="3">
        <f t="shared" ca="1" si="110"/>
        <v>1.0366937041328708</v>
      </c>
      <c r="K517" s="5">
        <f t="shared" ca="1" si="111"/>
        <v>50.900815475061655</v>
      </c>
      <c r="L517">
        <f t="shared" ca="1" si="112"/>
        <v>1</v>
      </c>
      <c r="M517" t="str">
        <f t="shared" ca="1" si="113"/>
        <v>BUY</v>
      </c>
      <c r="N517" s="7" t="str">
        <f t="shared" ca="1" si="114"/>
        <v/>
      </c>
      <c r="O517">
        <f t="shared" si="115"/>
        <v>976.6</v>
      </c>
      <c r="Q517">
        <f t="shared" si="116"/>
        <v>516</v>
      </c>
    </row>
    <row r="518" spans="1:17" x14ac:dyDescent="0.3">
      <c r="A518" s="13" t="str">
        <f ca="1">N518&amp;"-"&amp;COUNTIF($N$2:N518,N518)</f>
        <v>-512</v>
      </c>
      <c r="B518" t="str">
        <f t="shared" ca="1" si="106"/>
        <v/>
      </c>
      <c r="C518" s="1">
        <v>35829</v>
      </c>
      <c r="D518">
        <v>975.25</v>
      </c>
      <c r="E518">
        <f t="shared" si="107"/>
        <v>-1.3500000000000227</v>
      </c>
      <c r="F518" t="str">
        <f t="shared" si="108"/>
        <v/>
      </c>
      <c r="G518">
        <f t="shared" si="109"/>
        <v>-1.3500000000000227</v>
      </c>
      <c r="H518">
        <f t="shared" ca="1" si="104"/>
        <v>12.759999999999991</v>
      </c>
      <c r="I518">
        <f t="shared" ca="1" si="105"/>
        <v>9.7388888888888872</v>
      </c>
      <c r="J518" s="3">
        <f t="shared" ca="1" si="110"/>
        <v>1.310211066742726</v>
      </c>
      <c r="K518" s="5">
        <f t="shared" ca="1" si="111"/>
        <v>56.713911798113472</v>
      </c>
      <c r="L518">
        <f t="shared" ca="1" si="112"/>
        <v>1</v>
      </c>
      <c r="M518" t="str">
        <f t="shared" ca="1" si="113"/>
        <v>BUY</v>
      </c>
      <c r="N518" s="7" t="str">
        <f t="shared" ca="1" si="114"/>
        <v/>
      </c>
      <c r="O518">
        <f t="shared" si="115"/>
        <v>975.25</v>
      </c>
      <c r="Q518">
        <f t="shared" si="116"/>
        <v>517</v>
      </c>
    </row>
    <row r="519" spans="1:17" x14ac:dyDescent="0.3">
      <c r="A519" s="13" t="str">
        <f ca="1">N519&amp;"-"&amp;COUNTIF($N$2:N519,N519)</f>
        <v>-513</v>
      </c>
      <c r="B519" t="str">
        <f t="shared" ca="1" si="106"/>
        <v/>
      </c>
      <c r="C519" s="1">
        <v>35830</v>
      </c>
      <c r="D519">
        <v>967.95</v>
      </c>
      <c r="E519">
        <f t="shared" si="107"/>
        <v>-7.2999999999999545</v>
      </c>
      <c r="F519" t="str">
        <f t="shared" si="108"/>
        <v/>
      </c>
      <c r="G519">
        <f t="shared" si="109"/>
        <v>-7.2999999999999545</v>
      </c>
      <c r="H519">
        <f t="shared" ca="1" si="104"/>
        <v>12.759999999999991</v>
      </c>
      <c r="I519">
        <f t="shared" ca="1" si="105"/>
        <v>10.377777777777762</v>
      </c>
      <c r="J519" s="3">
        <f t="shared" ca="1" si="110"/>
        <v>1.2295503211991445</v>
      </c>
      <c r="K519" s="5">
        <f t="shared" ca="1" si="111"/>
        <v>55.147906262005392</v>
      </c>
      <c r="L519">
        <f t="shared" ca="1" si="112"/>
        <v>1</v>
      </c>
      <c r="M519" t="str">
        <f t="shared" ca="1" si="113"/>
        <v>BUY</v>
      </c>
      <c r="N519" s="7" t="str">
        <f t="shared" ca="1" si="114"/>
        <v/>
      </c>
      <c r="O519">
        <f t="shared" si="115"/>
        <v>967.95</v>
      </c>
      <c r="Q519">
        <f t="shared" si="116"/>
        <v>518</v>
      </c>
    </row>
    <row r="520" spans="1:17" x14ac:dyDescent="0.3">
      <c r="A520" s="13" t="str">
        <f ca="1">N520&amp;"-"&amp;COUNTIF($N$2:N520,N520)</f>
        <v>-514</v>
      </c>
      <c r="B520" t="str">
        <f t="shared" ca="1" si="106"/>
        <v/>
      </c>
      <c r="C520" s="1">
        <v>35831</v>
      </c>
      <c r="D520">
        <v>976.1</v>
      </c>
      <c r="E520">
        <f t="shared" si="107"/>
        <v>8.1499999999999773</v>
      </c>
      <c r="F520">
        <f t="shared" si="108"/>
        <v>8.1499999999999773</v>
      </c>
      <c r="G520" t="str">
        <f t="shared" si="109"/>
        <v/>
      </c>
      <c r="H520">
        <f t="shared" ca="1" si="104"/>
        <v>11.991666666666655</v>
      </c>
      <c r="I520">
        <f t="shared" ca="1" si="105"/>
        <v>10.687499999999986</v>
      </c>
      <c r="J520" s="3">
        <f t="shared" ca="1" si="110"/>
        <v>1.1220272904483435</v>
      </c>
      <c r="K520" s="5">
        <f t="shared" ca="1" si="111"/>
        <v>52.875252618041536</v>
      </c>
      <c r="L520">
        <f t="shared" ca="1" si="112"/>
        <v>1</v>
      </c>
      <c r="M520" t="str">
        <f t="shared" ca="1" si="113"/>
        <v>BUY</v>
      </c>
      <c r="N520" s="7" t="str">
        <f t="shared" ca="1" si="114"/>
        <v/>
      </c>
      <c r="O520">
        <f t="shared" si="115"/>
        <v>976.1</v>
      </c>
      <c r="Q520">
        <f t="shared" si="116"/>
        <v>519</v>
      </c>
    </row>
    <row r="521" spans="1:17" x14ac:dyDescent="0.3">
      <c r="A521" s="13" t="str">
        <f ca="1">N521&amp;"-"&amp;COUNTIF($N$2:N521,N521)</f>
        <v>-515</v>
      </c>
      <c r="B521" t="str">
        <f t="shared" ca="1" si="106"/>
        <v/>
      </c>
      <c r="C521" s="1">
        <v>35832</v>
      </c>
      <c r="D521">
        <v>977.65</v>
      </c>
      <c r="E521">
        <f t="shared" si="107"/>
        <v>1.5499999999999545</v>
      </c>
      <c r="F521">
        <f t="shared" si="108"/>
        <v>1.5499999999999545</v>
      </c>
      <c r="G521" t="str">
        <f t="shared" si="109"/>
        <v/>
      </c>
      <c r="H521">
        <f t="shared" ca="1" si="104"/>
        <v>10.891666666666652</v>
      </c>
      <c r="I521">
        <f t="shared" ca="1" si="105"/>
        <v>10.687499999999986</v>
      </c>
      <c r="J521" s="3">
        <f t="shared" ca="1" si="110"/>
        <v>1.019103313840156</v>
      </c>
      <c r="K521" s="5">
        <f t="shared" ca="1" si="111"/>
        <v>50.473064298127049</v>
      </c>
      <c r="L521">
        <f t="shared" ca="1" si="112"/>
        <v>1</v>
      </c>
      <c r="M521" t="str">
        <f t="shared" ca="1" si="113"/>
        <v>BUY</v>
      </c>
      <c r="N521" s="7" t="str">
        <f t="shared" ca="1" si="114"/>
        <v/>
      </c>
      <c r="O521">
        <f t="shared" si="115"/>
        <v>977.65</v>
      </c>
      <c r="Q521">
        <f t="shared" si="116"/>
        <v>520</v>
      </c>
    </row>
    <row r="522" spans="1:17" x14ac:dyDescent="0.3">
      <c r="A522" s="13" t="str">
        <f ca="1">N522&amp;"-"&amp;COUNTIF($N$2:N522,N522)</f>
        <v>-516</v>
      </c>
      <c r="B522" t="str">
        <f t="shared" ca="1" si="106"/>
        <v/>
      </c>
      <c r="C522" s="1">
        <v>35835</v>
      </c>
      <c r="D522">
        <v>976.1</v>
      </c>
      <c r="E522">
        <f t="shared" si="107"/>
        <v>-1.5499999999999545</v>
      </c>
      <c r="F522" t="str">
        <f t="shared" si="108"/>
        <v/>
      </c>
      <c r="G522">
        <f t="shared" si="109"/>
        <v>-1.5499999999999545</v>
      </c>
      <c r="H522">
        <f t="shared" ca="1" si="104"/>
        <v>9.1799999999999731</v>
      </c>
      <c r="I522">
        <f t="shared" ca="1" si="105"/>
        <v>9.6722222222222047</v>
      </c>
      <c r="J522" s="3">
        <f t="shared" ca="1" si="110"/>
        <v>0.94910970706490416</v>
      </c>
      <c r="K522" s="5">
        <f t="shared" ca="1" si="111"/>
        <v>48.694524665527169</v>
      </c>
      <c r="L522">
        <f t="shared" ca="1" si="112"/>
        <v>1</v>
      </c>
      <c r="M522" t="str">
        <f t="shared" ca="1" si="113"/>
        <v>BUY</v>
      </c>
      <c r="N522" s="7" t="str">
        <f t="shared" ca="1" si="114"/>
        <v/>
      </c>
      <c r="O522">
        <f t="shared" si="115"/>
        <v>976.1</v>
      </c>
      <c r="Q522">
        <f t="shared" si="116"/>
        <v>521</v>
      </c>
    </row>
    <row r="523" spans="1:17" x14ac:dyDescent="0.3">
      <c r="A523" s="13" t="str">
        <f ca="1">N523&amp;"-"&amp;COUNTIF($N$2:N523,N523)</f>
        <v>-517</v>
      </c>
      <c r="B523" t="str">
        <f t="shared" ca="1" si="106"/>
        <v/>
      </c>
      <c r="C523" s="1">
        <v>35836</v>
      </c>
      <c r="D523">
        <v>963.7</v>
      </c>
      <c r="E523">
        <f t="shared" si="107"/>
        <v>-12.399999999999977</v>
      </c>
      <c r="F523" t="str">
        <f t="shared" si="108"/>
        <v/>
      </c>
      <c r="G523">
        <f t="shared" si="109"/>
        <v>-12.399999999999977</v>
      </c>
      <c r="H523">
        <f t="shared" ca="1" si="104"/>
        <v>9.1799999999999731</v>
      </c>
      <c r="I523">
        <f t="shared" ca="1" si="105"/>
        <v>10.405555555555541</v>
      </c>
      <c r="J523" s="3">
        <f t="shared" ca="1" si="110"/>
        <v>0.88222103577148825</v>
      </c>
      <c r="K523" s="5">
        <f t="shared" ca="1" si="111"/>
        <v>46.871277018210662</v>
      </c>
      <c r="L523">
        <f t="shared" ca="1" si="112"/>
        <v>1</v>
      </c>
      <c r="M523" t="str">
        <f t="shared" ca="1" si="113"/>
        <v>BUY</v>
      </c>
      <c r="N523" s="7" t="str">
        <f t="shared" ca="1" si="114"/>
        <v/>
      </c>
      <c r="O523">
        <f t="shared" si="115"/>
        <v>963.7</v>
      </c>
      <c r="Q523">
        <f t="shared" si="116"/>
        <v>522</v>
      </c>
    </row>
    <row r="524" spans="1:17" x14ac:dyDescent="0.3">
      <c r="A524" s="13" t="str">
        <f ca="1">N524&amp;"-"&amp;COUNTIF($N$2:N524,N524)</f>
        <v>-518</v>
      </c>
      <c r="B524" t="str">
        <f t="shared" ca="1" si="106"/>
        <v/>
      </c>
      <c r="C524" s="1">
        <v>35837</v>
      </c>
      <c r="D524">
        <v>958.9</v>
      </c>
      <c r="E524">
        <f t="shared" si="107"/>
        <v>-4.8000000000000682</v>
      </c>
      <c r="F524" t="str">
        <f t="shared" si="108"/>
        <v/>
      </c>
      <c r="G524">
        <f t="shared" si="109"/>
        <v>-4.8000000000000682</v>
      </c>
      <c r="H524">
        <f t="shared" ca="1" si="104"/>
        <v>11.237499999999983</v>
      </c>
      <c r="I524">
        <f t="shared" ca="1" si="105"/>
        <v>9.8449999999999935</v>
      </c>
      <c r="J524" s="3">
        <f t="shared" ca="1" si="110"/>
        <v>1.1414423565261544</v>
      </c>
      <c r="K524" s="5">
        <f t="shared" ca="1" si="111"/>
        <v>53.302502075180819</v>
      </c>
      <c r="L524">
        <f t="shared" ca="1" si="112"/>
        <v>1</v>
      </c>
      <c r="M524" t="str">
        <f t="shared" ca="1" si="113"/>
        <v>BUY</v>
      </c>
      <c r="N524" s="7" t="str">
        <f t="shared" ca="1" si="114"/>
        <v/>
      </c>
      <c r="O524">
        <f t="shared" si="115"/>
        <v>958.9</v>
      </c>
      <c r="Q524">
        <f t="shared" si="116"/>
        <v>523</v>
      </c>
    </row>
    <row r="525" spans="1:17" x14ac:dyDescent="0.3">
      <c r="A525" s="13" t="str">
        <f ca="1">N525&amp;"-"&amp;COUNTIF($N$2:N525,N525)</f>
        <v>-519</v>
      </c>
      <c r="B525" t="str">
        <f t="shared" ca="1" si="106"/>
        <v/>
      </c>
      <c r="C525" s="1">
        <v>35838</v>
      </c>
      <c r="D525">
        <v>956.65</v>
      </c>
      <c r="E525">
        <f t="shared" si="107"/>
        <v>-2.25</v>
      </c>
      <c r="F525" t="str">
        <f t="shared" si="108"/>
        <v/>
      </c>
      <c r="G525">
        <f t="shared" si="109"/>
        <v>-2.25</v>
      </c>
      <c r="H525">
        <f t="shared" ca="1" si="104"/>
        <v>11.237499999999983</v>
      </c>
      <c r="I525">
        <f t="shared" ca="1" si="105"/>
        <v>8.0649999999999977</v>
      </c>
      <c r="J525" s="3">
        <f t="shared" ca="1" si="110"/>
        <v>1.3933663980161173</v>
      </c>
      <c r="K525" s="5">
        <f t="shared" ca="1" si="111"/>
        <v>58.217847429089467</v>
      </c>
      <c r="L525">
        <f t="shared" ca="1" si="112"/>
        <v>1</v>
      </c>
      <c r="M525" t="str">
        <f t="shared" ca="1" si="113"/>
        <v>BUY</v>
      </c>
      <c r="N525" s="7" t="str">
        <f t="shared" ca="1" si="114"/>
        <v/>
      </c>
      <c r="O525">
        <f t="shared" si="115"/>
        <v>956.65</v>
      </c>
      <c r="Q525">
        <f t="shared" si="116"/>
        <v>524</v>
      </c>
    </row>
    <row r="526" spans="1:17" x14ac:dyDescent="0.3">
      <c r="A526" s="13" t="str">
        <f ca="1">N526&amp;"-"&amp;COUNTIF($N$2:N526,N526)</f>
        <v>-520</v>
      </c>
      <c r="B526" t="str">
        <f t="shared" ca="1" si="106"/>
        <v/>
      </c>
      <c r="C526" s="1">
        <v>35839</v>
      </c>
      <c r="D526">
        <v>974.55</v>
      </c>
      <c r="E526">
        <f t="shared" si="107"/>
        <v>17.899999999999977</v>
      </c>
      <c r="F526">
        <f t="shared" si="108"/>
        <v>17.899999999999977</v>
      </c>
      <c r="G526" t="str">
        <f t="shared" si="109"/>
        <v/>
      </c>
      <c r="H526">
        <f t="shared" ca="1" si="104"/>
        <v>12.569999999999983</v>
      </c>
      <c r="I526">
        <f t="shared" ca="1" si="105"/>
        <v>8.3444444444444343</v>
      </c>
      <c r="J526" s="3">
        <f t="shared" ca="1" si="110"/>
        <v>1.506391478029294</v>
      </c>
      <c r="K526" s="5">
        <f t="shared" ca="1" si="111"/>
        <v>60.102002868830681</v>
      </c>
      <c r="L526">
        <f t="shared" ca="1" si="112"/>
        <v>1</v>
      </c>
      <c r="M526" t="str">
        <f t="shared" ca="1" si="113"/>
        <v>BUY</v>
      </c>
      <c r="N526" s="7" t="str">
        <f t="shared" ca="1" si="114"/>
        <v/>
      </c>
      <c r="O526">
        <f t="shared" si="115"/>
        <v>974.55</v>
      </c>
      <c r="Q526">
        <f t="shared" si="116"/>
        <v>525</v>
      </c>
    </row>
    <row r="527" spans="1:17" x14ac:dyDescent="0.3">
      <c r="A527" s="13" t="str">
        <f ca="1">N527&amp;"-"&amp;COUNTIF($N$2:N527,N527)</f>
        <v>-521</v>
      </c>
      <c r="B527" t="str">
        <f t="shared" ca="1" si="106"/>
        <v/>
      </c>
      <c r="C527" s="1">
        <v>35843</v>
      </c>
      <c r="D527">
        <v>991.7</v>
      </c>
      <c r="E527">
        <f t="shared" si="107"/>
        <v>17.150000000000091</v>
      </c>
      <c r="F527">
        <f t="shared" si="108"/>
        <v>17.150000000000091</v>
      </c>
      <c r="G527" t="str">
        <f t="shared" si="109"/>
        <v/>
      </c>
      <c r="H527">
        <f t="shared" ca="1" si="104"/>
        <v>13.333333333333334</v>
      </c>
      <c r="I527">
        <f t="shared" ca="1" si="105"/>
        <v>6.4499999999999886</v>
      </c>
      <c r="J527" s="3">
        <f t="shared" ca="1" si="110"/>
        <v>2.0671834625323036</v>
      </c>
      <c r="K527" s="5">
        <f t="shared" ca="1" si="111"/>
        <v>67.396798652064064</v>
      </c>
      <c r="L527">
        <f t="shared" ca="1" si="112"/>
        <v>1</v>
      </c>
      <c r="M527" t="str">
        <f t="shared" ca="1" si="113"/>
        <v>BUY</v>
      </c>
      <c r="N527" s="7" t="str">
        <f t="shared" ca="1" si="114"/>
        <v/>
      </c>
      <c r="O527">
        <f t="shared" si="115"/>
        <v>991.7</v>
      </c>
      <c r="Q527">
        <f t="shared" si="116"/>
        <v>526</v>
      </c>
    </row>
    <row r="528" spans="1:17" x14ac:dyDescent="0.3">
      <c r="A528" s="13" t="str">
        <f ca="1">N528&amp;"-"&amp;COUNTIF($N$2:N528,N528)</f>
        <v>0-3</v>
      </c>
      <c r="B528">
        <f t="shared" ca="1" si="106"/>
        <v>0</v>
      </c>
      <c r="C528" s="1">
        <v>35844</v>
      </c>
      <c r="D528">
        <v>988.85</v>
      </c>
      <c r="E528">
        <f t="shared" si="107"/>
        <v>-2.8500000000000227</v>
      </c>
      <c r="F528" t="str">
        <f t="shared" si="108"/>
        <v/>
      </c>
      <c r="G528">
        <f t="shared" si="109"/>
        <v>-2.8500000000000227</v>
      </c>
      <c r="H528">
        <f t="shared" ca="1" si="104"/>
        <v>13.333333333333334</v>
      </c>
      <c r="I528">
        <f t="shared" ca="1" si="105"/>
        <v>4.4937499999999915</v>
      </c>
      <c r="J528" s="3">
        <f t="shared" ca="1" si="110"/>
        <v>2.967083912841916</v>
      </c>
      <c r="K528" s="5">
        <f t="shared" ca="1" si="111"/>
        <v>74.792567488605854</v>
      </c>
      <c r="L528">
        <f t="shared" ca="1" si="112"/>
        <v>1</v>
      </c>
      <c r="M528" t="str">
        <f t="shared" ca="1" si="113"/>
        <v>SELL</v>
      </c>
      <c r="N528" s="7">
        <f t="shared" ca="1" si="114"/>
        <v>0</v>
      </c>
      <c r="O528">
        <f t="shared" si="115"/>
        <v>988.85</v>
      </c>
      <c r="Q528">
        <f t="shared" si="116"/>
        <v>527</v>
      </c>
    </row>
    <row r="529" spans="1:17" x14ac:dyDescent="0.3">
      <c r="A529" s="13" t="str">
        <f ca="1">N529&amp;"-"&amp;COUNTIF($N$2:N529,N529)</f>
        <v>-522</v>
      </c>
      <c r="B529" t="str">
        <f t="shared" ca="1" si="106"/>
        <v/>
      </c>
      <c r="C529" s="1">
        <v>35845</v>
      </c>
      <c r="D529">
        <v>997.55</v>
      </c>
      <c r="E529">
        <f t="shared" si="107"/>
        <v>8.6999999999999318</v>
      </c>
      <c r="F529">
        <f t="shared" si="108"/>
        <v>8.6999999999999318</v>
      </c>
      <c r="G529" t="str">
        <f t="shared" si="109"/>
        <v/>
      </c>
      <c r="H529">
        <f t="shared" ref="H529:H592" ca="1" si="117">IF(Q529&gt;$U$2,AVERAGE(OFFSET(F529,0,0,-$U$2,1)),"")</f>
        <v>12.671428571428562</v>
      </c>
      <c r="I529">
        <f t="shared" ref="I529:I592" ca="1" si="118">IF($Q529&gt;$U$2,ABS((AVERAGE(OFFSET(G529,0,0,-$U$2,1)))),"")</f>
        <v>4.6428571428571432</v>
      </c>
      <c r="J529" s="3">
        <f t="shared" ca="1" si="110"/>
        <v>2.7292307692307669</v>
      </c>
      <c r="K529" s="5">
        <f t="shared" ca="1" si="111"/>
        <v>73.184818481848168</v>
      </c>
      <c r="L529">
        <f t="shared" ca="1" si="112"/>
        <v>1</v>
      </c>
      <c r="M529" t="str">
        <f t="shared" ca="1" si="113"/>
        <v>SELL</v>
      </c>
      <c r="N529" s="7" t="str">
        <f t="shared" ca="1" si="114"/>
        <v/>
      </c>
      <c r="O529">
        <f t="shared" si="115"/>
        <v>997.55</v>
      </c>
      <c r="Q529">
        <f t="shared" si="116"/>
        <v>528</v>
      </c>
    </row>
    <row r="530" spans="1:17" x14ac:dyDescent="0.3">
      <c r="A530" s="13" t="str">
        <f ca="1">N530&amp;"-"&amp;COUNTIF($N$2:N530,N530)</f>
        <v>-523</v>
      </c>
      <c r="B530" t="str">
        <f t="shared" ca="1" si="106"/>
        <v/>
      </c>
      <c r="C530" s="1">
        <v>35846</v>
      </c>
      <c r="D530">
        <v>993.65</v>
      </c>
      <c r="E530">
        <f t="shared" si="107"/>
        <v>-3.8999999999999773</v>
      </c>
      <c r="F530" t="str">
        <f t="shared" si="108"/>
        <v/>
      </c>
      <c r="G530">
        <f t="shared" si="109"/>
        <v>-3.8999999999999773</v>
      </c>
      <c r="H530">
        <f t="shared" ca="1" si="117"/>
        <v>11.099999999999985</v>
      </c>
      <c r="I530">
        <f t="shared" ca="1" si="118"/>
        <v>4.5499999999999972</v>
      </c>
      <c r="J530" s="3">
        <f t="shared" ca="1" si="110"/>
        <v>2.439560439560438</v>
      </c>
      <c r="K530" s="5">
        <f t="shared" ca="1" si="111"/>
        <v>70.926517571884972</v>
      </c>
      <c r="L530">
        <f t="shared" ca="1" si="112"/>
        <v>1</v>
      </c>
      <c r="M530" t="str">
        <f t="shared" ca="1" si="113"/>
        <v>SELL</v>
      </c>
      <c r="N530" s="7" t="str">
        <f t="shared" ca="1" si="114"/>
        <v/>
      </c>
      <c r="O530">
        <f t="shared" si="115"/>
        <v>993.65</v>
      </c>
      <c r="Q530">
        <f t="shared" si="116"/>
        <v>529</v>
      </c>
    </row>
    <row r="531" spans="1:17" x14ac:dyDescent="0.3">
      <c r="A531" s="13" t="str">
        <f ca="1">N531&amp;"-"&amp;COUNTIF($N$2:N531,N531)</f>
        <v>-524</v>
      </c>
      <c r="B531" t="str">
        <f t="shared" ca="1" si="106"/>
        <v/>
      </c>
      <c r="C531" s="1">
        <v>35849</v>
      </c>
      <c r="D531">
        <v>1009.6</v>
      </c>
      <c r="E531">
        <f t="shared" si="107"/>
        <v>15.950000000000045</v>
      </c>
      <c r="F531">
        <f t="shared" si="108"/>
        <v>15.950000000000045</v>
      </c>
      <c r="G531" t="str">
        <f t="shared" si="109"/>
        <v/>
      </c>
      <c r="H531">
        <f t="shared" ca="1" si="117"/>
        <v>11.566666666666663</v>
      </c>
      <c r="I531">
        <f t="shared" ca="1" si="118"/>
        <v>4.5499999999999972</v>
      </c>
      <c r="J531" s="3">
        <f t="shared" ca="1" si="110"/>
        <v>2.5421245421245429</v>
      </c>
      <c r="K531" s="5">
        <f t="shared" ca="1" si="111"/>
        <v>71.768355739400221</v>
      </c>
      <c r="L531">
        <f t="shared" ca="1" si="112"/>
        <v>1</v>
      </c>
      <c r="M531" t="str">
        <f t="shared" ca="1" si="113"/>
        <v>SELL</v>
      </c>
      <c r="N531" s="7" t="str">
        <f t="shared" ca="1" si="114"/>
        <v/>
      </c>
      <c r="O531">
        <f t="shared" si="115"/>
        <v>1009.6</v>
      </c>
      <c r="Q531">
        <f t="shared" si="116"/>
        <v>530</v>
      </c>
    </row>
    <row r="532" spans="1:17" x14ac:dyDescent="0.3">
      <c r="A532" s="13" t="str">
        <f ca="1">N532&amp;"-"&amp;COUNTIF($N$2:N532,N532)</f>
        <v>-525</v>
      </c>
      <c r="B532" t="str">
        <f t="shared" ca="1" si="106"/>
        <v/>
      </c>
      <c r="C532" s="1">
        <v>35850</v>
      </c>
      <c r="D532">
        <v>1014.1</v>
      </c>
      <c r="E532">
        <f t="shared" si="107"/>
        <v>4.5</v>
      </c>
      <c r="F532">
        <f t="shared" si="108"/>
        <v>4.5</v>
      </c>
      <c r="G532" t="str">
        <f t="shared" si="109"/>
        <v/>
      </c>
      <c r="H532">
        <f t="shared" ca="1" si="117"/>
        <v>10.557142857142853</v>
      </c>
      <c r="I532">
        <f t="shared" ca="1" si="118"/>
        <v>5.0071428571428509</v>
      </c>
      <c r="J532" s="3">
        <f t="shared" ca="1" si="110"/>
        <v>2.1084165477888748</v>
      </c>
      <c r="K532" s="5">
        <f t="shared" ca="1" si="111"/>
        <v>67.829279486002775</v>
      </c>
      <c r="L532">
        <f t="shared" ca="1" si="112"/>
        <v>1</v>
      </c>
      <c r="M532" t="str">
        <f t="shared" ca="1" si="113"/>
        <v>SELL</v>
      </c>
      <c r="N532" s="7" t="str">
        <f t="shared" ca="1" si="114"/>
        <v/>
      </c>
      <c r="O532">
        <f t="shared" si="115"/>
        <v>1014.1</v>
      </c>
      <c r="Q532">
        <f t="shared" si="116"/>
        <v>531</v>
      </c>
    </row>
    <row r="533" spans="1:17" x14ac:dyDescent="0.3">
      <c r="A533" s="13" t="str">
        <f ca="1">N533&amp;"-"&amp;COUNTIF($N$2:N533,N533)</f>
        <v>-526</v>
      </c>
      <c r="B533" t="str">
        <f t="shared" ca="1" si="106"/>
        <v/>
      </c>
      <c r="C533" s="1">
        <v>35851</v>
      </c>
      <c r="D533">
        <v>1036.05</v>
      </c>
      <c r="E533">
        <f t="shared" si="107"/>
        <v>21.949999999999932</v>
      </c>
      <c r="F533">
        <f t="shared" si="108"/>
        <v>21.949999999999932</v>
      </c>
      <c r="G533" t="str">
        <f t="shared" si="109"/>
        <v/>
      </c>
      <c r="H533">
        <f t="shared" ca="1" si="117"/>
        <v>11.981249999999989</v>
      </c>
      <c r="I533">
        <f t="shared" ca="1" si="118"/>
        <v>4.625</v>
      </c>
      <c r="J533" s="3">
        <f t="shared" ca="1" si="110"/>
        <v>2.590540540540538</v>
      </c>
      <c r="K533" s="5">
        <f t="shared" ca="1" si="111"/>
        <v>72.149040270982283</v>
      </c>
      <c r="L533">
        <f t="shared" ca="1" si="112"/>
        <v>1</v>
      </c>
      <c r="M533" t="str">
        <f t="shared" ca="1" si="113"/>
        <v>SELL</v>
      </c>
      <c r="N533" s="7" t="str">
        <f t="shared" ca="1" si="114"/>
        <v/>
      </c>
      <c r="O533">
        <f t="shared" si="115"/>
        <v>1036.05</v>
      </c>
      <c r="Q533">
        <f t="shared" si="116"/>
        <v>532</v>
      </c>
    </row>
    <row r="534" spans="1:17" x14ac:dyDescent="0.3">
      <c r="A534" s="13" t="str">
        <f ca="1">N534&amp;"-"&amp;COUNTIF($N$2:N534,N534)</f>
        <v>-527</v>
      </c>
      <c r="B534" t="str">
        <f t="shared" ca="1" si="106"/>
        <v/>
      </c>
      <c r="C534" s="1">
        <v>35852</v>
      </c>
      <c r="D534">
        <v>1045.8</v>
      </c>
      <c r="E534">
        <f t="shared" si="107"/>
        <v>9.75</v>
      </c>
      <c r="F534">
        <f t="shared" si="108"/>
        <v>9.75</v>
      </c>
      <c r="G534" t="str">
        <f t="shared" si="109"/>
        <v/>
      </c>
      <c r="H534">
        <f t="shared" ca="1" si="117"/>
        <v>12.181249999999991</v>
      </c>
      <c r="I534">
        <f t="shared" ca="1" si="118"/>
        <v>4.625</v>
      </c>
      <c r="J534" s="3">
        <f t="shared" ca="1" si="110"/>
        <v>2.6337837837837821</v>
      </c>
      <c r="K534" s="5">
        <f t="shared" ca="1" si="111"/>
        <v>72.480476013387857</v>
      </c>
      <c r="L534">
        <f t="shared" ca="1" si="112"/>
        <v>1</v>
      </c>
      <c r="M534" t="str">
        <f t="shared" ca="1" si="113"/>
        <v>SELL</v>
      </c>
      <c r="N534" s="7" t="str">
        <f t="shared" ca="1" si="114"/>
        <v/>
      </c>
      <c r="O534">
        <f t="shared" si="115"/>
        <v>1045.8</v>
      </c>
      <c r="Q534">
        <f t="shared" si="116"/>
        <v>533</v>
      </c>
    </row>
    <row r="535" spans="1:17" x14ac:dyDescent="0.3">
      <c r="A535" s="13" t="str">
        <f ca="1">N535&amp;"-"&amp;COUNTIF($N$2:N535,N535)</f>
        <v>-528</v>
      </c>
      <c r="B535" t="str">
        <f t="shared" ca="1" si="106"/>
        <v/>
      </c>
      <c r="C535" s="1">
        <v>35853</v>
      </c>
      <c r="D535">
        <v>1060.75</v>
      </c>
      <c r="E535">
        <f t="shared" si="107"/>
        <v>14.950000000000045</v>
      </c>
      <c r="F535">
        <f t="shared" si="108"/>
        <v>14.950000000000045</v>
      </c>
      <c r="G535" t="str">
        <f t="shared" si="109"/>
        <v/>
      </c>
      <c r="H535">
        <f t="shared" ca="1" si="117"/>
        <v>13.856250000000003</v>
      </c>
      <c r="I535">
        <f t="shared" ca="1" si="118"/>
        <v>4.625</v>
      </c>
      <c r="J535" s="3">
        <f t="shared" ca="1" si="110"/>
        <v>2.9959459459459468</v>
      </c>
      <c r="K535" s="5">
        <f t="shared" ca="1" si="111"/>
        <v>74.97463645586744</v>
      </c>
      <c r="L535">
        <f t="shared" ca="1" si="112"/>
        <v>1</v>
      </c>
      <c r="M535" t="str">
        <f t="shared" ca="1" si="113"/>
        <v>SELL</v>
      </c>
      <c r="N535" s="7" t="str">
        <f t="shared" ca="1" si="114"/>
        <v/>
      </c>
      <c r="O535">
        <f t="shared" si="115"/>
        <v>1060.75</v>
      </c>
      <c r="Q535">
        <f t="shared" si="116"/>
        <v>534</v>
      </c>
    </row>
    <row r="536" spans="1:17" x14ac:dyDescent="0.3">
      <c r="A536" s="13" t="str">
        <f ca="1">N536&amp;"-"&amp;COUNTIF($N$2:N536,N536)</f>
        <v>-529</v>
      </c>
      <c r="B536" t="str">
        <f t="shared" ca="1" si="106"/>
        <v/>
      </c>
      <c r="C536" s="1">
        <v>35856</v>
      </c>
      <c r="D536">
        <v>1098.2</v>
      </c>
      <c r="E536">
        <f t="shared" si="107"/>
        <v>37.450000000000045</v>
      </c>
      <c r="F536">
        <f t="shared" si="108"/>
        <v>37.450000000000045</v>
      </c>
      <c r="G536" t="str">
        <f t="shared" si="109"/>
        <v/>
      </c>
      <c r="H536">
        <f t="shared" ca="1" si="117"/>
        <v>16.477777777777785</v>
      </c>
      <c r="I536">
        <f t="shared" ca="1" si="118"/>
        <v>5.2400000000000091</v>
      </c>
      <c r="J536" s="3">
        <f t="shared" ca="1" si="110"/>
        <v>3.1446140797285795</v>
      </c>
      <c r="K536" s="5">
        <f t="shared" ca="1" si="111"/>
        <v>75.872301238104967</v>
      </c>
      <c r="L536">
        <f t="shared" ca="1" si="112"/>
        <v>1</v>
      </c>
      <c r="M536" t="str">
        <f t="shared" ca="1" si="113"/>
        <v>SELL</v>
      </c>
      <c r="N536" s="7" t="str">
        <f t="shared" ca="1" si="114"/>
        <v/>
      </c>
      <c r="O536">
        <f t="shared" si="115"/>
        <v>1098.2</v>
      </c>
      <c r="Q536">
        <f t="shared" si="116"/>
        <v>535</v>
      </c>
    </row>
    <row r="537" spans="1:17" x14ac:dyDescent="0.3">
      <c r="A537" s="13" t="str">
        <f ca="1">N537&amp;"-"&amp;COUNTIF($N$2:N537,N537)</f>
        <v>-530</v>
      </c>
      <c r="B537" t="str">
        <f t="shared" ca="1" si="106"/>
        <v/>
      </c>
      <c r="C537" s="1">
        <v>35857</v>
      </c>
      <c r="D537">
        <v>1063.5</v>
      </c>
      <c r="E537">
        <f t="shared" si="107"/>
        <v>-34.700000000000045</v>
      </c>
      <c r="F537" t="str">
        <f t="shared" si="108"/>
        <v/>
      </c>
      <c r="G537">
        <f t="shared" si="109"/>
        <v>-34.700000000000045</v>
      </c>
      <c r="H537">
        <f t="shared" ca="1" si="117"/>
        <v>16.477777777777785</v>
      </c>
      <c r="I537">
        <f t="shared" ca="1" si="118"/>
        <v>9.7000000000000224</v>
      </c>
      <c r="J537" s="3">
        <f t="shared" ca="1" si="110"/>
        <v>1.6987399770904894</v>
      </c>
      <c r="K537" s="5">
        <f t="shared" ca="1" si="111"/>
        <v>62.945670628183315</v>
      </c>
      <c r="L537">
        <f t="shared" ca="1" si="112"/>
        <v>1</v>
      </c>
      <c r="M537" t="str">
        <f t="shared" ca="1" si="113"/>
        <v>SELL</v>
      </c>
      <c r="N537" s="7" t="str">
        <f t="shared" ca="1" si="114"/>
        <v/>
      </c>
      <c r="O537">
        <f t="shared" si="115"/>
        <v>1063.5</v>
      </c>
      <c r="Q537">
        <f t="shared" si="116"/>
        <v>536</v>
      </c>
    </row>
    <row r="538" spans="1:17" x14ac:dyDescent="0.3">
      <c r="A538" s="13" t="str">
        <f ca="1">N538&amp;"-"&amp;COUNTIF($N$2:N538,N538)</f>
        <v>-531</v>
      </c>
      <c r="B538" t="str">
        <f t="shared" ca="1" si="106"/>
        <v/>
      </c>
      <c r="C538" s="1">
        <v>35858</v>
      </c>
      <c r="D538">
        <v>1092.3499999999999</v>
      </c>
      <c r="E538">
        <f t="shared" si="107"/>
        <v>28.849999999999909</v>
      </c>
      <c r="F538">
        <f t="shared" si="108"/>
        <v>28.849999999999909</v>
      </c>
      <c r="G538" t="str">
        <f t="shared" si="109"/>
        <v/>
      </c>
      <c r="H538">
        <f t="shared" ca="1" si="117"/>
        <v>17.714999999999996</v>
      </c>
      <c r="I538">
        <f t="shared" ca="1" si="118"/>
        <v>10.925000000000011</v>
      </c>
      <c r="J538" s="3">
        <f t="shared" ca="1" si="110"/>
        <v>1.6215102974828355</v>
      </c>
      <c r="K538" s="5">
        <f t="shared" ca="1" si="111"/>
        <v>61.854050279329577</v>
      </c>
      <c r="L538">
        <f t="shared" ca="1" si="112"/>
        <v>1</v>
      </c>
      <c r="M538" t="str">
        <f t="shared" ca="1" si="113"/>
        <v>SELL</v>
      </c>
      <c r="N538" s="7" t="str">
        <f t="shared" ca="1" si="114"/>
        <v/>
      </c>
      <c r="O538">
        <f t="shared" si="115"/>
        <v>1092.3499999999999</v>
      </c>
      <c r="Q538">
        <f t="shared" si="116"/>
        <v>537</v>
      </c>
    </row>
    <row r="539" spans="1:17" x14ac:dyDescent="0.3">
      <c r="A539" s="13" t="str">
        <f ca="1">N539&amp;"-"&amp;COUNTIF($N$2:N539,N539)</f>
        <v>-532</v>
      </c>
      <c r="B539" t="str">
        <f t="shared" ca="1" si="106"/>
        <v/>
      </c>
      <c r="C539" s="1">
        <v>35859</v>
      </c>
      <c r="D539">
        <v>1083.3499999999999</v>
      </c>
      <c r="E539">
        <f t="shared" si="107"/>
        <v>-9</v>
      </c>
      <c r="F539" t="str">
        <f t="shared" si="108"/>
        <v/>
      </c>
      <c r="G539">
        <f t="shared" si="109"/>
        <v>-9</v>
      </c>
      <c r="H539">
        <f t="shared" ca="1" si="117"/>
        <v>17.714999999999996</v>
      </c>
      <c r="I539">
        <f t="shared" ca="1" si="118"/>
        <v>12.612500000000011</v>
      </c>
      <c r="J539" s="3">
        <f t="shared" ca="1" si="110"/>
        <v>1.4045589692765099</v>
      </c>
      <c r="K539" s="5">
        <f t="shared" ca="1" si="111"/>
        <v>58.412332041876162</v>
      </c>
      <c r="L539">
        <f t="shared" ca="1" si="112"/>
        <v>1</v>
      </c>
      <c r="M539" t="str">
        <f t="shared" ca="1" si="113"/>
        <v>SELL</v>
      </c>
      <c r="N539" s="7" t="str">
        <f t="shared" ca="1" si="114"/>
        <v/>
      </c>
      <c r="O539">
        <f t="shared" si="115"/>
        <v>1083.3499999999999</v>
      </c>
      <c r="Q539">
        <f t="shared" si="116"/>
        <v>538</v>
      </c>
    </row>
    <row r="540" spans="1:17" x14ac:dyDescent="0.3">
      <c r="A540" s="13" t="str">
        <f ca="1">N540&amp;"-"&amp;COUNTIF($N$2:N540,N540)</f>
        <v>-533</v>
      </c>
      <c r="B540" t="str">
        <f t="shared" ca="1" si="106"/>
        <v/>
      </c>
      <c r="C540" s="1">
        <v>35860</v>
      </c>
      <c r="D540">
        <v>1081.45</v>
      </c>
      <c r="E540">
        <f t="shared" si="107"/>
        <v>-1.8999999999998636</v>
      </c>
      <c r="F540" t="str">
        <f t="shared" si="108"/>
        <v/>
      </c>
      <c r="G540">
        <f t="shared" si="109"/>
        <v>-1.8999999999998636</v>
      </c>
      <c r="H540">
        <f t="shared" ca="1" si="117"/>
        <v>17.694444444444443</v>
      </c>
      <c r="I540">
        <f t="shared" ca="1" si="118"/>
        <v>10.469999999999981</v>
      </c>
      <c r="J540" s="3">
        <f t="shared" ca="1" si="110"/>
        <v>1.6900137960309909</v>
      </c>
      <c r="K540" s="5">
        <f t="shared" ca="1" si="111"/>
        <v>62.825469465046595</v>
      </c>
      <c r="L540">
        <f t="shared" ca="1" si="112"/>
        <v>1</v>
      </c>
      <c r="M540" t="str">
        <f t="shared" ca="1" si="113"/>
        <v>SELL</v>
      </c>
      <c r="N540" s="7" t="str">
        <f t="shared" ca="1" si="114"/>
        <v/>
      </c>
      <c r="O540">
        <f t="shared" si="115"/>
        <v>1081.45</v>
      </c>
      <c r="Q540">
        <f t="shared" si="116"/>
        <v>539</v>
      </c>
    </row>
    <row r="541" spans="1:17" x14ac:dyDescent="0.3">
      <c r="A541" s="13" t="str">
        <f ca="1">N541&amp;"-"&amp;COUNTIF($N$2:N541,N541)</f>
        <v>-534</v>
      </c>
      <c r="B541" t="str">
        <f t="shared" ca="1" si="106"/>
        <v/>
      </c>
      <c r="C541" s="1">
        <v>35863</v>
      </c>
      <c r="D541">
        <v>1099.5</v>
      </c>
      <c r="E541">
        <f t="shared" si="107"/>
        <v>18.049999999999955</v>
      </c>
      <c r="F541">
        <f t="shared" si="108"/>
        <v>18.049999999999955</v>
      </c>
      <c r="G541" t="str">
        <f t="shared" si="109"/>
        <v/>
      </c>
      <c r="H541">
        <f t="shared" ca="1" si="117"/>
        <v>17.79444444444443</v>
      </c>
      <c r="I541">
        <f t="shared" ca="1" si="118"/>
        <v>10.469999999999981</v>
      </c>
      <c r="J541" s="3">
        <f t="shared" ca="1" si="110"/>
        <v>1.699564894407303</v>
      </c>
      <c r="K541" s="5">
        <f t="shared" ca="1" si="111"/>
        <v>62.956993474329764</v>
      </c>
      <c r="L541">
        <f t="shared" ca="1" si="112"/>
        <v>1</v>
      </c>
      <c r="M541" t="str">
        <f t="shared" ca="1" si="113"/>
        <v>SELL</v>
      </c>
      <c r="N541" s="7" t="str">
        <f t="shared" ca="1" si="114"/>
        <v/>
      </c>
      <c r="O541">
        <f t="shared" si="115"/>
        <v>1099.5</v>
      </c>
      <c r="Q541">
        <f t="shared" si="116"/>
        <v>540</v>
      </c>
    </row>
    <row r="542" spans="1:17" x14ac:dyDescent="0.3">
      <c r="A542" s="13" t="str">
        <f ca="1">N542&amp;"-"&amp;COUNTIF($N$2:N542,N542)</f>
        <v>-535</v>
      </c>
      <c r="B542" t="str">
        <f t="shared" ca="1" si="106"/>
        <v/>
      </c>
      <c r="C542" s="1">
        <v>35864</v>
      </c>
      <c r="D542">
        <v>1086.05</v>
      </c>
      <c r="E542">
        <f t="shared" si="107"/>
        <v>-13.450000000000045</v>
      </c>
      <c r="F542" t="str">
        <f t="shared" si="108"/>
        <v/>
      </c>
      <c r="G542">
        <f t="shared" si="109"/>
        <v>-13.450000000000045</v>
      </c>
      <c r="H542">
        <f t="shared" ca="1" si="117"/>
        <v>17.79444444444443</v>
      </c>
      <c r="I542">
        <f t="shared" ca="1" si="118"/>
        <v>12.589999999999986</v>
      </c>
      <c r="J542" s="3">
        <f t="shared" ca="1" si="110"/>
        <v>1.4133792251345869</v>
      </c>
      <c r="K542" s="5">
        <f t="shared" ca="1" si="111"/>
        <v>58.564323849923213</v>
      </c>
      <c r="L542">
        <f t="shared" ca="1" si="112"/>
        <v>1</v>
      </c>
      <c r="M542" t="str">
        <f t="shared" ca="1" si="113"/>
        <v>SELL</v>
      </c>
      <c r="N542" s="7" t="str">
        <f t="shared" ca="1" si="114"/>
        <v/>
      </c>
      <c r="O542">
        <f t="shared" si="115"/>
        <v>1086.05</v>
      </c>
      <c r="Q542">
        <f t="shared" si="116"/>
        <v>541</v>
      </c>
    </row>
    <row r="543" spans="1:17" x14ac:dyDescent="0.3">
      <c r="A543" s="13" t="str">
        <f ca="1">N543&amp;"-"&amp;COUNTIF($N$2:N543,N543)</f>
        <v>-536</v>
      </c>
      <c r="B543" t="str">
        <f t="shared" ca="1" si="106"/>
        <v/>
      </c>
      <c r="C543" s="1">
        <v>35865</v>
      </c>
      <c r="D543">
        <v>1083</v>
      </c>
      <c r="E543">
        <f t="shared" si="107"/>
        <v>-3.0499999999999545</v>
      </c>
      <c r="F543" t="str">
        <f t="shared" si="108"/>
        <v/>
      </c>
      <c r="G543">
        <f t="shared" si="109"/>
        <v>-3.0499999999999545</v>
      </c>
      <c r="H543">
        <f t="shared" ca="1" si="117"/>
        <v>18.931249999999991</v>
      </c>
      <c r="I543">
        <f t="shared" ca="1" si="118"/>
        <v>10.99999999999998</v>
      </c>
      <c r="J543" s="3">
        <f t="shared" ca="1" si="110"/>
        <v>1.7210227272727296</v>
      </c>
      <c r="K543" s="5">
        <f t="shared" ca="1" si="111"/>
        <v>63.249112549592851</v>
      </c>
      <c r="L543">
        <f t="shared" ca="1" si="112"/>
        <v>1</v>
      </c>
      <c r="M543" t="str">
        <f t="shared" ca="1" si="113"/>
        <v>SELL</v>
      </c>
      <c r="N543" s="7" t="str">
        <f t="shared" ca="1" si="114"/>
        <v/>
      </c>
      <c r="O543">
        <f t="shared" si="115"/>
        <v>1083</v>
      </c>
      <c r="Q543">
        <f t="shared" si="116"/>
        <v>542</v>
      </c>
    </row>
    <row r="544" spans="1:17" x14ac:dyDescent="0.3">
      <c r="A544" s="13" t="str">
        <f ca="1">N544&amp;"-"&amp;COUNTIF($N$2:N544,N544)</f>
        <v>-537</v>
      </c>
      <c r="B544" t="str">
        <f t="shared" ca="1" si="106"/>
        <v/>
      </c>
      <c r="C544" s="1">
        <v>35866</v>
      </c>
      <c r="D544">
        <v>1077.5</v>
      </c>
      <c r="E544">
        <f t="shared" si="107"/>
        <v>-5.5</v>
      </c>
      <c r="F544" t="str">
        <f t="shared" si="108"/>
        <v/>
      </c>
      <c r="G544">
        <f t="shared" si="109"/>
        <v>-5.5</v>
      </c>
      <c r="H544">
        <f t="shared" ca="1" si="117"/>
        <v>18.931249999999991</v>
      </c>
      <c r="I544">
        <f t="shared" ca="1" si="118"/>
        <v>11.266666666666652</v>
      </c>
      <c r="J544" s="3">
        <f t="shared" ca="1" si="110"/>
        <v>1.680288461538463</v>
      </c>
      <c r="K544" s="5">
        <f t="shared" ca="1" si="111"/>
        <v>62.690582959641276</v>
      </c>
      <c r="L544">
        <f t="shared" ca="1" si="112"/>
        <v>1</v>
      </c>
      <c r="M544" t="str">
        <f t="shared" ca="1" si="113"/>
        <v>SELL</v>
      </c>
      <c r="N544" s="7" t="str">
        <f t="shared" ca="1" si="114"/>
        <v/>
      </c>
      <c r="O544">
        <f t="shared" si="115"/>
        <v>1077.5</v>
      </c>
      <c r="Q544">
        <f t="shared" si="116"/>
        <v>543</v>
      </c>
    </row>
    <row r="545" spans="1:17" x14ac:dyDescent="0.3">
      <c r="A545" s="13" t="str">
        <f ca="1">N545&amp;"-"&amp;COUNTIF($N$2:N545,N545)</f>
        <v>-538</v>
      </c>
      <c r="B545" t="str">
        <f t="shared" ca="1" si="106"/>
        <v/>
      </c>
      <c r="C545" s="1">
        <v>35870</v>
      </c>
      <c r="D545">
        <v>1090.45</v>
      </c>
      <c r="E545">
        <f t="shared" si="107"/>
        <v>12.950000000000045</v>
      </c>
      <c r="F545">
        <f t="shared" si="108"/>
        <v>12.950000000000045</v>
      </c>
      <c r="G545" t="str">
        <f t="shared" si="109"/>
        <v/>
      </c>
      <c r="H545">
        <f t="shared" ca="1" si="117"/>
        <v>18.556249999999991</v>
      </c>
      <c r="I545">
        <f t="shared" ca="1" si="118"/>
        <v>11.266666666666652</v>
      </c>
      <c r="J545" s="3">
        <f t="shared" ca="1" si="110"/>
        <v>1.6470044378698239</v>
      </c>
      <c r="K545" s="5">
        <f t="shared" ca="1" si="111"/>
        <v>62.221446035626983</v>
      </c>
      <c r="L545">
        <f t="shared" ca="1" si="112"/>
        <v>1</v>
      </c>
      <c r="M545" t="str">
        <f t="shared" ca="1" si="113"/>
        <v>SELL</v>
      </c>
      <c r="N545" s="7" t="str">
        <f t="shared" ca="1" si="114"/>
        <v/>
      </c>
      <c r="O545">
        <f t="shared" si="115"/>
        <v>1090.45</v>
      </c>
      <c r="Q545">
        <f t="shared" si="116"/>
        <v>544</v>
      </c>
    </row>
    <row r="546" spans="1:17" x14ac:dyDescent="0.3">
      <c r="A546" s="13" t="str">
        <f ca="1">N546&amp;"-"&amp;COUNTIF($N$2:N546,N546)</f>
        <v>-539</v>
      </c>
      <c r="B546" t="str">
        <f t="shared" ca="1" si="106"/>
        <v/>
      </c>
      <c r="C546" s="1">
        <v>35871</v>
      </c>
      <c r="D546">
        <v>1083.3</v>
      </c>
      <c r="E546">
        <f t="shared" si="107"/>
        <v>-7.1500000000000909</v>
      </c>
      <c r="F546" t="str">
        <f t="shared" si="108"/>
        <v/>
      </c>
      <c r="G546">
        <f t="shared" si="109"/>
        <v>-7.1500000000000909</v>
      </c>
      <c r="H546">
        <f t="shared" ca="1" si="117"/>
        <v>20.564285714285706</v>
      </c>
      <c r="I546">
        <f t="shared" ca="1" si="118"/>
        <v>10.678571428571429</v>
      </c>
      <c r="J546" s="3">
        <f t="shared" ca="1" si="110"/>
        <v>1.9257525083612033</v>
      </c>
      <c r="K546" s="5">
        <f t="shared" ca="1" si="111"/>
        <v>65.820759030635571</v>
      </c>
      <c r="L546">
        <f t="shared" ca="1" si="112"/>
        <v>1</v>
      </c>
      <c r="M546" t="str">
        <f t="shared" ca="1" si="113"/>
        <v>SELL</v>
      </c>
      <c r="N546" s="7" t="str">
        <f t="shared" ca="1" si="114"/>
        <v/>
      </c>
      <c r="O546">
        <f t="shared" si="115"/>
        <v>1083.3</v>
      </c>
      <c r="Q546">
        <f t="shared" si="116"/>
        <v>545</v>
      </c>
    </row>
    <row r="547" spans="1:17" x14ac:dyDescent="0.3">
      <c r="A547" s="13" t="str">
        <f ca="1">N547&amp;"-"&amp;COUNTIF($N$2:N547,N547)</f>
        <v>-540</v>
      </c>
      <c r="B547" t="str">
        <f t="shared" ca="1" si="106"/>
        <v/>
      </c>
      <c r="C547" s="1">
        <v>35872</v>
      </c>
      <c r="D547">
        <v>1103.3499999999999</v>
      </c>
      <c r="E547">
        <f t="shared" si="107"/>
        <v>20.049999999999955</v>
      </c>
      <c r="F547">
        <f t="shared" si="108"/>
        <v>20.049999999999955</v>
      </c>
      <c r="G547" t="str">
        <f t="shared" si="109"/>
        <v/>
      </c>
      <c r="H547">
        <f t="shared" ca="1" si="117"/>
        <v>20.292857142857137</v>
      </c>
      <c r="I547">
        <f t="shared" ca="1" si="118"/>
        <v>10.678571428571429</v>
      </c>
      <c r="J547" s="3">
        <f t="shared" ca="1" si="110"/>
        <v>1.9003344481605347</v>
      </c>
      <c r="K547" s="5">
        <f t="shared" ca="1" si="111"/>
        <v>65.521217712177105</v>
      </c>
      <c r="L547">
        <f t="shared" ca="1" si="112"/>
        <v>1</v>
      </c>
      <c r="M547" t="str">
        <f t="shared" ca="1" si="113"/>
        <v>SELL</v>
      </c>
      <c r="N547" s="7" t="str">
        <f t="shared" ca="1" si="114"/>
        <v/>
      </c>
      <c r="O547">
        <f t="shared" si="115"/>
        <v>1103.3499999999999</v>
      </c>
      <c r="Q547">
        <f t="shared" si="116"/>
        <v>546</v>
      </c>
    </row>
    <row r="548" spans="1:17" x14ac:dyDescent="0.3">
      <c r="A548" s="13" t="str">
        <f ca="1">N548&amp;"-"&amp;COUNTIF($N$2:N548,N548)</f>
        <v>-541</v>
      </c>
      <c r="B548" t="str">
        <f t="shared" ca="1" si="106"/>
        <v/>
      </c>
      <c r="C548" s="1">
        <v>35873</v>
      </c>
      <c r="D548">
        <v>1105.8</v>
      </c>
      <c r="E548">
        <f t="shared" si="107"/>
        <v>2.4500000000000455</v>
      </c>
      <c r="F548">
        <f t="shared" si="108"/>
        <v>2.4500000000000455</v>
      </c>
      <c r="G548" t="str">
        <f t="shared" si="109"/>
        <v/>
      </c>
      <c r="H548">
        <f t="shared" ca="1" si="117"/>
        <v>19.25</v>
      </c>
      <c r="I548">
        <f t="shared" ca="1" si="118"/>
        <v>10.678571428571429</v>
      </c>
      <c r="J548" s="3">
        <f t="shared" ca="1" si="110"/>
        <v>1.8026755852842808</v>
      </c>
      <c r="K548" s="5">
        <f t="shared" ca="1" si="111"/>
        <v>64.319809069212411</v>
      </c>
      <c r="L548">
        <f t="shared" ca="1" si="112"/>
        <v>1</v>
      </c>
      <c r="M548" t="str">
        <f t="shared" ca="1" si="113"/>
        <v>SELL</v>
      </c>
      <c r="N548" s="7" t="str">
        <f t="shared" ca="1" si="114"/>
        <v/>
      </c>
      <c r="O548">
        <f t="shared" si="115"/>
        <v>1105.8</v>
      </c>
      <c r="Q548">
        <f t="shared" si="116"/>
        <v>547</v>
      </c>
    </row>
    <row r="549" spans="1:17" x14ac:dyDescent="0.3">
      <c r="A549" s="13" t="str">
        <f ca="1">N549&amp;"-"&amp;COUNTIF($N$2:N549,N549)</f>
        <v>-542</v>
      </c>
      <c r="B549" t="str">
        <f t="shared" ca="1" si="106"/>
        <v/>
      </c>
      <c r="C549" s="1">
        <v>35874</v>
      </c>
      <c r="D549">
        <v>1109.5999999999999</v>
      </c>
      <c r="E549">
        <f t="shared" si="107"/>
        <v>3.7999999999999545</v>
      </c>
      <c r="F549">
        <f t="shared" si="108"/>
        <v>3.7999999999999545</v>
      </c>
      <c r="G549" t="str">
        <f t="shared" si="109"/>
        <v/>
      </c>
      <c r="H549">
        <f t="shared" ca="1" si="117"/>
        <v>17.657142857142844</v>
      </c>
      <c r="I549">
        <f t="shared" ca="1" si="118"/>
        <v>10.678571428571429</v>
      </c>
      <c r="J549" s="3">
        <f t="shared" ca="1" si="110"/>
        <v>1.6535117056856175</v>
      </c>
      <c r="K549" s="5">
        <f t="shared" ca="1" si="111"/>
        <v>62.31409125283588</v>
      </c>
      <c r="L549">
        <f t="shared" ca="1" si="112"/>
        <v>1</v>
      </c>
      <c r="M549" t="str">
        <f t="shared" ca="1" si="113"/>
        <v>SELL</v>
      </c>
      <c r="N549" s="7" t="str">
        <f t="shared" ca="1" si="114"/>
        <v/>
      </c>
      <c r="O549">
        <f t="shared" si="115"/>
        <v>1109.5999999999999</v>
      </c>
      <c r="Q549">
        <f t="shared" si="116"/>
        <v>548</v>
      </c>
    </row>
    <row r="550" spans="1:17" x14ac:dyDescent="0.3">
      <c r="A550" s="13" t="str">
        <f ca="1">N550&amp;"-"&amp;COUNTIF($N$2:N550,N550)</f>
        <v>-543</v>
      </c>
      <c r="B550" t="str">
        <f t="shared" ca="1" si="106"/>
        <v/>
      </c>
      <c r="C550" s="1">
        <v>35877</v>
      </c>
      <c r="D550">
        <v>1124.0999999999999</v>
      </c>
      <c r="E550">
        <f t="shared" si="107"/>
        <v>14.5</v>
      </c>
      <c r="F550">
        <f t="shared" si="108"/>
        <v>14.5</v>
      </c>
      <c r="G550" t="str">
        <f t="shared" si="109"/>
        <v/>
      </c>
      <c r="H550">
        <f t="shared" ca="1" si="117"/>
        <v>14.378571428571409</v>
      </c>
      <c r="I550">
        <f t="shared" ca="1" si="118"/>
        <v>10.678571428571429</v>
      </c>
      <c r="J550" s="3">
        <f t="shared" ca="1" si="110"/>
        <v>1.3464882943143794</v>
      </c>
      <c r="K550" s="5">
        <f t="shared" ca="1" si="111"/>
        <v>57.383124287343179</v>
      </c>
      <c r="L550">
        <f t="shared" ca="1" si="112"/>
        <v>1</v>
      </c>
      <c r="M550" t="str">
        <f t="shared" ca="1" si="113"/>
        <v>SELL</v>
      </c>
      <c r="N550" s="7" t="str">
        <f t="shared" ca="1" si="114"/>
        <v/>
      </c>
      <c r="O550">
        <f t="shared" si="115"/>
        <v>1124.0999999999999</v>
      </c>
      <c r="Q550">
        <f t="shared" si="116"/>
        <v>549</v>
      </c>
    </row>
    <row r="551" spans="1:17" x14ac:dyDescent="0.3">
      <c r="A551" s="13" t="str">
        <f ca="1">N551&amp;"-"&amp;COUNTIF($N$2:N551,N551)</f>
        <v>-544</v>
      </c>
      <c r="B551" t="str">
        <f t="shared" ca="1" si="106"/>
        <v/>
      </c>
      <c r="C551" s="1">
        <v>35878</v>
      </c>
      <c r="D551">
        <v>1120.8499999999999</v>
      </c>
      <c r="E551">
        <f t="shared" si="107"/>
        <v>-3.25</v>
      </c>
      <c r="F551" t="str">
        <f t="shared" si="108"/>
        <v/>
      </c>
      <c r="G551">
        <f t="shared" si="109"/>
        <v>-3.25</v>
      </c>
      <c r="H551">
        <f t="shared" ca="1" si="117"/>
        <v>14.378571428571409</v>
      </c>
      <c r="I551">
        <f t="shared" ca="1" si="118"/>
        <v>6.1857142857142788</v>
      </c>
      <c r="J551" s="3">
        <f t="shared" ca="1" si="110"/>
        <v>2.3244803695150109</v>
      </c>
      <c r="K551" s="5">
        <f t="shared" ca="1" si="111"/>
        <v>69.920111149704752</v>
      </c>
      <c r="L551">
        <f t="shared" ca="1" si="112"/>
        <v>1</v>
      </c>
      <c r="M551" t="str">
        <f t="shared" ca="1" si="113"/>
        <v>SELL</v>
      </c>
      <c r="N551" s="7" t="str">
        <f t="shared" ca="1" si="114"/>
        <v/>
      </c>
      <c r="O551">
        <f t="shared" si="115"/>
        <v>1120.8499999999999</v>
      </c>
      <c r="Q551">
        <f t="shared" si="116"/>
        <v>550</v>
      </c>
    </row>
    <row r="552" spans="1:17" x14ac:dyDescent="0.3">
      <c r="A552" s="13" t="str">
        <f ca="1">N552&amp;"-"&amp;COUNTIF($N$2:N552,N552)</f>
        <v>-545</v>
      </c>
      <c r="B552" t="str">
        <f t="shared" ca="1" si="106"/>
        <v/>
      </c>
      <c r="C552" s="1">
        <v>35879</v>
      </c>
      <c r="D552">
        <v>1146.95</v>
      </c>
      <c r="E552">
        <f t="shared" si="107"/>
        <v>26.100000000000136</v>
      </c>
      <c r="F552">
        <f t="shared" si="108"/>
        <v>26.100000000000136</v>
      </c>
      <c r="G552" t="str">
        <f t="shared" si="109"/>
        <v/>
      </c>
      <c r="H552">
        <f t="shared" ca="1" si="117"/>
        <v>13.985714285714298</v>
      </c>
      <c r="I552">
        <f t="shared" ca="1" si="118"/>
        <v>6.1857142857142788</v>
      </c>
      <c r="J552" s="3">
        <f t="shared" ca="1" si="110"/>
        <v>2.2609699769053164</v>
      </c>
      <c r="K552" s="5">
        <f t="shared" ca="1" si="111"/>
        <v>69.334277620396648</v>
      </c>
      <c r="L552">
        <f t="shared" ca="1" si="112"/>
        <v>1</v>
      </c>
      <c r="M552" t="str">
        <f t="shared" ca="1" si="113"/>
        <v>SELL</v>
      </c>
      <c r="N552" s="7" t="str">
        <f t="shared" ca="1" si="114"/>
        <v/>
      </c>
      <c r="O552">
        <f t="shared" si="115"/>
        <v>1146.95</v>
      </c>
      <c r="Q552">
        <f t="shared" si="116"/>
        <v>551</v>
      </c>
    </row>
    <row r="553" spans="1:17" x14ac:dyDescent="0.3">
      <c r="A553" s="13" t="str">
        <f ca="1">N553&amp;"-"&amp;COUNTIF($N$2:N553,N553)</f>
        <v>-546</v>
      </c>
      <c r="B553" t="str">
        <f t="shared" ca="1" si="106"/>
        <v/>
      </c>
      <c r="C553" s="1">
        <v>35880</v>
      </c>
      <c r="D553">
        <v>1129.5</v>
      </c>
      <c r="E553">
        <f t="shared" si="107"/>
        <v>-17.450000000000045</v>
      </c>
      <c r="F553" t="str">
        <f t="shared" si="108"/>
        <v/>
      </c>
      <c r="G553">
        <f t="shared" si="109"/>
        <v>-17.450000000000045</v>
      </c>
      <c r="H553">
        <f t="shared" ca="1" si="117"/>
        <v>13.985714285714298</v>
      </c>
      <c r="I553">
        <f t="shared" ca="1" si="118"/>
        <v>7.3928571428571432</v>
      </c>
      <c r="J553" s="3">
        <f t="shared" ca="1" si="110"/>
        <v>1.8917874396135281</v>
      </c>
      <c r="K553" s="5">
        <f t="shared" ca="1" si="111"/>
        <v>65.419311727363862</v>
      </c>
      <c r="L553">
        <f t="shared" ca="1" si="112"/>
        <v>1</v>
      </c>
      <c r="M553" t="str">
        <f t="shared" ca="1" si="113"/>
        <v>SELL</v>
      </c>
      <c r="N553" s="7" t="str">
        <f t="shared" ca="1" si="114"/>
        <v/>
      </c>
      <c r="O553">
        <f t="shared" si="115"/>
        <v>1129.5</v>
      </c>
      <c r="Q553">
        <f t="shared" si="116"/>
        <v>552</v>
      </c>
    </row>
    <row r="554" spans="1:17" x14ac:dyDescent="0.3">
      <c r="A554" s="13" t="str">
        <f ca="1">N554&amp;"-"&amp;COUNTIF($N$2:N554,N554)</f>
        <v>-547</v>
      </c>
      <c r="B554" t="str">
        <f t="shared" ca="1" si="106"/>
        <v/>
      </c>
      <c r="C554" s="1">
        <v>35881</v>
      </c>
      <c r="D554">
        <v>1140.3499999999999</v>
      </c>
      <c r="E554">
        <f t="shared" si="107"/>
        <v>10.849999999999909</v>
      </c>
      <c r="F554">
        <f t="shared" si="108"/>
        <v>10.849999999999909</v>
      </c>
      <c r="G554" t="str">
        <f t="shared" si="109"/>
        <v/>
      </c>
      <c r="H554">
        <f t="shared" ca="1" si="117"/>
        <v>13.59375</v>
      </c>
      <c r="I554">
        <f t="shared" ca="1" si="118"/>
        <v>8.3083333333333567</v>
      </c>
      <c r="J554" s="3">
        <f t="shared" ca="1" si="110"/>
        <v>1.6361584754262744</v>
      </c>
      <c r="K554" s="5">
        <f t="shared" ca="1" si="111"/>
        <v>62.066013507086403</v>
      </c>
      <c r="L554">
        <f t="shared" ca="1" si="112"/>
        <v>1</v>
      </c>
      <c r="M554" t="str">
        <f t="shared" ca="1" si="113"/>
        <v>SELL</v>
      </c>
      <c r="N554" s="7" t="str">
        <f t="shared" ca="1" si="114"/>
        <v/>
      </c>
      <c r="O554">
        <f t="shared" si="115"/>
        <v>1140.3499999999999</v>
      </c>
      <c r="Q554">
        <f t="shared" si="116"/>
        <v>553</v>
      </c>
    </row>
    <row r="555" spans="1:17" x14ac:dyDescent="0.3">
      <c r="A555" s="13" t="str">
        <f ca="1">N555&amp;"-"&amp;COUNTIF($N$2:N555,N555)</f>
        <v>-548</v>
      </c>
      <c r="B555" t="str">
        <f t="shared" ca="1" si="106"/>
        <v/>
      </c>
      <c r="C555" s="1">
        <v>35884</v>
      </c>
      <c r="D555">
        <v>1124.8499999999999</v>
      </c>
      <c r="E555">
        <f t="shared" si="107"/>
        <v>-15.5</v>
      </c>
      <c r="F555" t="str">
        <f t="shared" si="108"/>
        <v/>
      </c>
      <c r="G555">
        <f t="shared" si="109"/>
        <v>-15.5</v>
      </c>
      <c r="H555">
        <f t="shared" ca="1" si="117"/>
        <v>12.957142857142864</v>
      </c>
      <c r="I555">
        <f t="shared" ca="1" si="118"/>
        <v>9.3357142857143049</v>
      </c>
      <c r="J555" s="3">
        <f t="shared" ca="1" si="110"/>
        <v>1.3879112471308319</v>
      </c>
      <c r="K555" s="5">
        <f t="shared" ca="1" si="111"/>
        <v>58.12239666773467</v>
      </c>
      <c r="L555">
        <f t="shared" ca="1" si="112"/>
        <v>1</v>
      </c>
      <c r="M555" t="str">
        <f t="shared" ca="1" si="113"/>
        <v>SELL</v>
      </c>
      <c r="N555" s="7" t="str">
        <f t="shared" ca="1" si="114"/>
        <v/>
      </c>
      <c r="O555">
        <f t="shared" si="115"/>
        <v>1124.8499999999999</v>
      </c>
      <c r="Q555">
        <f t="shared" si="116"/>
        <v>554</v>
      </c>
    </row>
    <row r="556" spans="1:17" x14ac:dyDescent="0.3">
      <c r="A556" s="13" t="str">
        <f ca="1">N556&amp;"-"&amp;COUNTIF($N$2:N556,N556)</f>
        <v>-549</v>
      </c>
      <c r="B556" t="str">
        <f t="shared" ca="1" si="106"/>
        <v/>
      </c>
      <c r="C556" s="1">
        <v>35885</v>
      </c>
      <c r="D556">
        <v>1116.9000000000001</v>
      </c>
      <c r="E556">
        <f t="shared" si="107"/>
        <v>-7.9499999999998181</v>
      </c>
      <c r="F556" t="str">
        <f t="shared" si="108"/>
        <v/>
      </c>
      <c r="G556">
        <f t="shared" si="109"/>
        <v>-7.9499999999998181</v>
      </c>
      <c r="H556">
        <f t="shared" ca="1" si="117"/>
        <v>12.957142857142864</v>
      </c>
      <c r="I556">
        <f t="shared" ca="1" si="118"/>
        <v>8.5499999999999865</v>
      </c>
      <c r="J556" s="3">
        <f t="shared" ca="1" si="110"/>
        <v>1.5154553049289923</v>
      </c>
      <c r="K556" s="5">
        <f t="shared" ca="1" si="111"/>
        <v>60.24576552640324</v>
      </c>
      <c r="L556">
        <f t="shared" ca="1" si="112"/>
        <v>1</v>
      </c>
      <c r="M556" t="str">
        <f t="shared" ca="1" si="113"/>
        <v>SELL</v>
      </c>
      <c r="N556" s="7" t="str">
        <f t="shared" ca="1" si="114"/>
        <v/>
      </c>
      <c r="O556">
        <f t="shared" si="115"/>
        <v>1116.9000000000001</v>
      </c>
      <c r="Q556">
        <f t="shared" si="116"/>
        <v>555</v>
      </c>
    </row>
    <row r="557" spans="1:17" x14ac:dyDescent="0.3">
      <c r="A557" s="13" t="str">
        <f ca="1">N557&amp;"-"&amp;COUNTIF($N$2:N557,N557)</f>
        <v>-550</v>
      </c>
      <c r="B557" t="str">
        <f t="shared" ca="1" si="106"/>
        <v/>
      </c>
      <c r="C557" s="1">
        <v>35886</v>
      </c>
      <c r="D557">
        <v>1150.0999999999999</v>
      </c>
      <c r="E557">
        <f t="shared" si="107"/>
        <v>33.199999999999818</v>
      </c>
      <c r="F557">
        <f t="shared" si="108"/>
        <v>33.199999999999818</v>
      </c>
      <c r="G557" t="str">
        <f t="shared" si="109"/>
        <v/>
      </c>
      <c r="H557">
        <f t="shared" ca="1" si="117"/>
        <v>15.487499999999983</v>
      </c>
      <c r="I557">
        <f t="shared" ca="1" si="118"/>
        <v>9.4666666666666597</v>
      </c>
      <c r="J557" s="3">
        <f t="shared" ca="1" si="110"/>
        <v>1.6360035211267601</v>
      </c>
      <c r="K557" s="5">
        <f t="shared" ca="1" si="111"/>
        <v>62.063783603272661</v>
      </c>
      <c r="L557">
        <f t="shared" ca="1" si="112"/>
        <v>1</v>
      </c>
      <c r="M557" t="str">
        <f t="shared" ca="1" si="113"/>
        <v>SELL</v>
      </c>
      <c r="N557" s="7" t="str">
        <f t="shared" ca="1" si="114"/>
        <v/>
      </c>
      <c r="O557">
        <f t="shared" si="115"/>
        <v>1150.0999999999999</v>
      </c>
      <c r="Q557">
        <f t="shared" si="116"/>
        <v>556</v>
      </c>
    </row>
    <row r="558" spans="1:17" x14ac:dyDescent="0.3">
      <c r="A558" s="13" t="str">
        <f ca="1">N558&amp;"-"&amp;COUNTIF($N$2:N558,N558)</f>
        <v>-551</v>
      </c>
      <c r="B558" t="str">
        <f t="shared" ca="1" si="106"/>
        <v/>
      </c>
      <c r="C558" s="1">
        <v>35887</v>
      </c>
      <c r="D558">
        <v>1157.4000000000001</v>
      </c>
      <c r="E558">
        <f t="shared" si="107"/>
        <v>7.3000000000001819</v>
      </c>
      <c r="F558">
        <f t="shared" si="108"/>
        <v>7.3000000000001819</v>
      </c>
      <c r="G558" t="str">
        <f t="shared" si="109"/>
        <v/>
      </c>
      <c r="H558">
        <f t="shared" ca="1" si="117"/>
        <v>14.577777777777783</v>
      </c>
      <c r="I558">
        <f t="shared" ca="1" si="118"/>
        <v>10.259999999999991</v>
      </c>
      <c r="J558" s="3">
        <f t="shared" ca="1" si="110"/>
        <v>1.4208360407190834</v>
      </c>
      <c r="K558" s="5">
        <f t="shared" ca="1" si="111"/>
        <v>58.691956696788083</v>
      </c>
      <c r="L558">
        <f t="shared" ca="1" si="112"/>
        <v>1</v>
      </c>
      <c r="M558" t="str">
        <f t="shared" ca="1" si="113"/>
        <v>SELL</v>
      </c>
      <c r="N558" s="7" t="str">
        <f t="shared" ca="1" si="114"/>
        <v/>
      </c>
      <c r="O558">
        <f t="shared" si="115"/>
        <v>1157.4000000000001</v>
      </c>
      <c r="Q558">
        <f t="shared" si="116"/>
        <v>557</v>
      </c>
    </row>
    <row r="559" spans="1:17" x14ac:dyDescent="0.3">
      <c r="A559" s="13" t="str">
        <f ca="1">N559&amp;"-"&amp;COUNTIF($N$2:N559,N559)</f>
        <v>-552</v>
      </c>
      <c r="B559" t="str">
        <f t="shared" ca="1" si="106"/>
        <v/>
      </c>
      <c r="C559" s="1">
        <v>35888</v>
      </c>
      <c r="D559">
        <v>1173.45</v>
      </c>
      <c r="E559">
        <f t="shared" si="107"/>
        <v>16.049999999999955</v>
      </c>
      <c r="F559">
        <f t="shared" si="108"/>
        <v>16.049999999999955</v>
      </c>
      <c r="G559" t="str">
        <f t="shared" si="109"/>
        <v/>
      </c>
      <c r="H559">
        <f t="shared" ca="1" si="117"/>
        <v>14.922222222222217</v>
      </c>
      <c r="I559">
        <f t="shared" ca="1" si="118"/>
        <v>10.259999999999991</v>
      </c>
      <c r="J559" s="3">
        <f t="shared" ca="1" si="110"/>
        <v>1.4544076239982682</v>
      </c>
      <c r="K559" s="5">
        <f t="shared" ca="1" si="111"/>
        <v>59.256971408401</v>
      </c>
      <c r="L559">
        <f t="shared" ca="1" si="112"/>
        <v>1</v>
      </c>
      <c r="M559" t="str">
        <f t="shared" ca="1" si="113"/>
        <v>SELL</v>
      </c>
      <c r="N559" s="7" t="str">
        <f t="shared" ca="1" si="114"/>
        <v/>
      </c>
      <c r="O559">
        <f t="shared" si="115"/>
        <v>1173.45</v>
      </c>
      <c r="Q559">
        <f t="shared" si="116"/>
        <v>558</v>
      </c>
    </row>
    <row r="560" spans="1:17" x14ac:dyDescent="0.3">
      <c r="A560" s="13" t="str">
        <f ca="1">N560&amp;"-"&amp;COUNTIF($N$2:N560,N560)</f>
        <v>-553</v>
      </c>
      <c r="B560" t="str">
        <f t="shared" ca="1" si="106"/>
        <v/>
      </c>
      <c r="C560" s="1">
        <v>35891</v>
      </c>
      <c r="D560">
        <v>1187.0999999999999</v>
      </c>
      <c r="E560">
        <f t="shared" si="107"/>
        <v>13.649999999999864</v>
      </c>
      <c r="F560">
        <f t="shared" si="108"/>
        <v>13.649999999999864</v>
      </c>
      <c r="G560" t="str">
        <f t="shared" si="109"/>
        <v/>
      </c>
      <c r="H560">
        <f t="shared" ca="1" si="117"/>
        <v>14.794999999999982</v>
      </c>
      <c r="I560">
        <f t="shared" ca="1" si="118"/>
        <v>11.037499999999966</v>
      </c>
      <c r="J560" s="3">
        <f t="shared" ca="1" si="110"/>
        <v>1.3404303510758802</v>
      </c>
      <c r="K560" s="5">
        <f t="shared" ca="1" si="111"/>
        <v>57.272815252104948</v>
      </c>
      <c r="L560">
        <f t="shared" ca="1" si="112"/>
        <v>1</v>
      </c>
      <c r="M560" t="str">
        <f t="shared" ca="1" si="113"/>
        <v>SELL</v>
      </c>
      <c r="N560" s="7" t="str">
        <f t="shared" ca="1" si="114"/>
        <v/>
      </c>
      <c r="O560">
        <f t="shared" si="115"/>
        <v>1187.0999999999999</v>
      </c>
      <c r="Q560">
        <f t="shared" si="116"/>
        <v>559</v>
      </c>
    </row>
    <row r="561" spans="1:17" x14ac:dyDescent="0.3">
      <c r="A561" s="13" t="str">
        <f ca="1">N561&amp;"-"&amp;COUNTIF($N$2:N561,N561)</f>
        <v>-554</v>
      </c>
      <c r="B561" t="str">
        <f t="shared" ca="1" si="106"/>
        <v/>
      </c>
      <c r="C561" s="1">
        <v>35892</v>
      </c>
      <c r="D561">
        <v>1187.8</v>
      </c>
      <c r="E561">
        <f t="shared" si="107"/>
        <v>0.70000000000004547</v>
      </c>
      <c r="F561">
        <f t="shared" si="108"/>
        <v>0.70000000000004547</v>
      </c>
      <c r="G561" t="str">
        <f t="shared" si="109"/>
        <v/>
      </c>
      <c r="H561">
        <f t="shared" ca="1" si="117"/>
        <v>12.859999999999991</v>
      </c>
      <c r="I561">
        <f t="shared" ca="1" si="118"/>
        <v>11.037499999999966</v>
      </c>
      <c r="J561" s="3">
        <f t="shared" ca="1" si="110"/>
        <v>1.1651189127972847</v>
      </c>
      <c r="K561" s="5">
        <f t="shared" ca="1" si="111"/>
        <v>53.813160372423951</v>
      </c>
      <c r="L561">
        <f t="shared" ca="1" si="112"/>
        <v>1</v>
      </c>
      <c r="M561" t="str">
        <f t="shared" ca="1" si="113"/>
        <v>SELL</v>
      </c>
      <c r="N561" s="7" t="str">
        <f t="shared" ca="1" si="114"/>
        <v/>
      </c>
      <c r="O561">
        <f t="shared" si="115"/>
        <v>1187.8</v>
      </c>
      <c r="Q561">
        <f t="shared" si="116"/>
        <v>560</v>
      </c>
    </row>
    <row r="562" spans="1:17" x14ac:dyDescent="0.3">
      <c r="A562" s="13" t="str">
        <f ca="1">N562&amp;"-"&amp;COUNTIF($N$2:N562,N562)</f>
        <v>-555</v>
      </c>
      <c r="B562" t="str">
        <f t="shared" ca="1" si="106"/>
        <v/>
      </c>
      <c r="C562" s="1">
        <v>35894</v>
      </c>
      <c r="D562">
        <v>1209.5999999999999</v>
      </c>
      <c r="E562">
        <f t="shared" si="107"/>
        <v>21.799999999999955</v>
      </c>
      <c r="F562">
        <f t="shared" si="108"/>
        <v>21.799999999999955</v>
      </c>
      <c r="G562" t="str">
        <f t="shared" si="109"/>
        <v/>
      </c>
      <c r="H562">
        <f t="shared" ca="1" si="117"/>
        <v>14.794999999999982</v>
      </c>
      <c r="I562">
        <f t="shared" ca="1" si="118"/>
        <v>11.037499999999966</v>
      </c>
      <c r="J562" s="3">
        <f t="shared" ca="1" si="110"/>
        <v>1.3404303510758802</v>
      </c>
      <c r="K562" s="5">
        <f t="shared" ca="1" si="111"/>
        <v>57.272815252104948</v>
      </c>
      <c r="L562">
        <f t="shared" ca="1" si="112"/>
        <v>1</v>
      </c>
      <c r="M562" t="str">
        <f t="shared" ca="1" si="113"/>
        <v>SELL</v>
      </c>
      <c r="N562" s="7" t="str">
        <f t="shared" ca="1" si="114"/>
        <v/>
      </c>
      <c r="O562">
        <f t="shared" si="115"/>
        <v>1209.5999999999999</v>
      </c>
      <c r="Q562">
        <f t="shared" si="116"/>
        <v>561</v>
      </c>
    </row>
    <row r="563" spans="1:17" x14ac:dyDescent="0.3">
      <c r="A563" s="13" t="str">
        <f ca="1">N563&amp;"-"&amp;COUNTIF($N$2:N563,N563)</f>
        <v>-556</v>
      </c>
      <c r="B563" t="str">
        <f t="shared" ca="1" si="106"/>
        <v/>
      </c>
      <c r="C563" s="1">
        <v>35895</v>
      </c>
      <c r="D563">
        <v>1192.4000000000001</v>
      </c>
      <c r="E563">
        <f t="shared" si="107"/>
        <v>-17.199999999999818</v>
      </c>
      <c r="F563" t="str">
        <f t="shared" si="108"/>
        <v/>
      </c>
      <c r="G563">
        <f t="shared" si="109"/>
        <v>-17.199999999999818</v>
      </c>
      <c r="H563">
        <f t="shared" ca="1" si="117"/>
        <v>16.016666666666652</v>
      </c>
      <c r="I563">
        <f t="shared" ca="1" si="118"/>
        <v>12.269999999999936</v>
      </c>
      <c r="J563" s="3">
        <f t="shared" ca="1" si="110"/>
        <v>1.3053518065743062</v>
      </c>
      <c r="K563" s="5">
        <f t="shared" ca="1" si="111"/>
        <v>56.622672637285042</v>
      </c>
      <c r="L563">
        <f t="shared" ca="1" si="112"/>
        <v>1</v>
      </c>
      <c r="M563" t="str">
        <f t="shared" ca="1" si="113"/>
        <v>SELL</v>
      </c>
      <c r="N563" s="7" t="str">
        <f t="shared" ca="1" si="114"/>
        <v/>
      </c>
      <c r="O563">
        <f t="shared" si="115"/>
        <v>1192.4000000000001</v>
      </c>
      <c r="Q563">
        <f t="shared" si="116"/>
        <v>562</v>
      </c>
    </row>
    <row r="564" spans="1:17" x14ac:dyDescent="0.3">
      <c r="A564" s="13" t="str">
        <f ca="1">N564&amp;"-"&amp;COUNTIF($N$2:N564,N564)</f>
        <v>-557</v>
      </c>
      <c r="B564" t="str">
        <f t="shared" ca="1" si="106"/>
        <v/>
      </c>
      <c r="C564" s="1">
        <v>35898</v>
      </c>
      <c r="D564">
        <v>1159.45</v>
      </c>
      <c r="E564">
        <f t="shared" si="107"/>
        <v>-32.950000000000045</v>
      </c>
      <c r="F564" t="str">
        <f t="shared" si="108"/>
        <v/>
      </c>
      <c r="G564">
        <f t="shared" si="109"/>
        <v>-32.950000000000045</v>
      </c>
      <c r="H564">
        <f t="shared" ca="1" si="117"/>
        <v>16.206249999999983</v>
      </c>
      <c r="I564">
        <f t="shared" ca="1" si="118"/>
        <v>15.716666666666621</v>
      </c>
      <c r="J564" s="3">
        <f t="shared" ca="1" si="110"/>
        <v>1.0311505832449648</v>
      </c>
      <c r="K564" s="5">
        <f t="shared" ca="1" si="111"/>
        <v>50.766821118579955</v>
      </c>
      <c r="L564">
        <f t="shared" ca="1" si="112"/>
        <v>1</v>
      </c>
      <c r="M564" t="str">
        <f t="shared" ca="1" si="113"/>
        <v>SELL</v>
      </c>
      <c r="N564" s="7" t="str">
        <f t="shared" ca="1" si="114"/>
        <v/>
      </c>
      <c r="O564">
        <f t="shared" si="115"/>
        <v>1159.45</v>
      </c>
      <c r="Q564">
        <f t="shared" si="116"/>
        <v>563</v>
      </c>
    </row>
    <row r="565" spans="1:17" x14ac:dyDescent="0.3">
      <c r="A565" s="13" t="str">
        <f ca="1">N565&amp;"-"&amp;COUNTIF($N$2:N565,N565)</f>
        <v>-558</v>
      </c>
      <c r="B565" t="str">
        <f t="shared" ca="1" si="106"/>
        <v/>
      </c>
      <c r="C565" s="1">
        <v>35900</v>
      </c>
      <c r="D565">
        <v>1206.3</v>
      </c>
      <c r="E565">
        <f t="shared" si="107"/>
        <v>46.849999999999909</v>
      </c>
      <c r="F565">
        <f t="shared" si="108"/>
        <v>46.849999999999909</v>
      </c>
      <c r="G565" t="str">
        <f t="shared" si="109"/>
        <v/>
      </c>
      <c r="H565">
        <f t="shared" ca="1" si="117"/>
        <v>19.611111111111086</v>
      </c>
      <c r="I565">
        <f t="shared" ca="1" si="118"/>
        <v>18.209999999999944</v>
      </c>
      <c r="J565" s="3">
        <f t="shared" ca="1" si="110"/>
        <v>1.0769418512416884</v>
      </c>
      <c r="K565" s="5">
        <f t="shared" ca="1" si="111"/>
        <v>51.852287082464279</v>
      </c>
      <c r="L565">
        <f t="shared" ca="1" si="112"/>
        <v>1</v>
      </c>
      <c r="M565" t="str">
        <f t="shared" ca="1" si="113"/>
        <v>SELL</v>
      </c>
      <c r="N565" s="7" t="str">
        <f t="shared" ca="1" si="114"/>
        <v/>
      </c>
      <c r="O565">
        <f t="shared" si="115"/>
        <v>1206.3</v>
      </c>
      <c r="Q565">
        <f t="shared" si="116"/>
        <v>564</v>
      </c>
    </row>
    <row r="566" spans="1:17" x14ac:dyDescent="0.3">
      <c r="A566" s="13" t="str">
        <f ca="1">N566&amp;"-"&amp;COUNTIF($N$2:N566,N566)</f>
        <v>-559</v>
      </c>
      <c r="B566" t="str">
        <f t="shared" ca="1" si="106"/>
        <v/>
      </c>
      <c r="C566" s="1">
        <v>35901</v>
      </c>
      <c r="D566">
        <v>1197.05</v>
      </c>
      <c r="E566">
        <f t="shared" si="107"/>
        <v>-9.25</v>
      </c>
      <c r="F566" t="str">
        <f t="shared" si="108"/>
        <v/>
      </c>
      <c r="G566">
        <f t="shared" si="109"/>
        <v>-9.25</v>
      </c>
      <c r="H566">
        <f t="shared" ca="1" si="117"/>
        <v>18.799999999999955</v>
      </c>
      <c r="I566">
        <f t="shared" ca="1" si="118"/>
        <v>16.716666666666622</v>
      </c>
      <c r="J566" s="3">
        <f t="shared" ca="1" si="110"/>
        <v>1.124626121635095</v>
      </c>
      <c r="K566" s="5">
        <f t="shared" ca="1" si="111"/>
        <v>52.932895354293763</v>
      </c>
      <c r="L566">
        <f t="shared" ca="1" si="112"/>
        <v>1</v>
      </c>
      <c r="M566" t="str">
        <f t="shared" ca="1" si="113"/>
        <v>SELL</v>
      </c>
      <c r="N566" s="7" t="str">
        <f t="shared" ca="1" si="114"/>
        <v/>
      </c>
      <c r="O566">
        <f t="shared" si="115"/>
        <v>1197.05</v>
      </c>
      <c r="Q566">
        <f t="shared" si="116"/>
        <v>565</v>
      </c>
    </row>
    <row r="567" spans="1:17" x14ac:dyDescent="0.3">
      <c r="A567" s="13" t="str">
        <f ca="1">N567&amp;"-"&amp;COUNTIF($N$2:N567,N567)</f>
        <v>-560</v>
      </c>
      <c r="B567" t="str">
        <f t="shared" ca="1" si="106"/>
        <v/>
      </c>
      <c r="C567" s="1">
        <v>35902</v>
      </c>
      <c r="D567">
        <v>1210</v>
      </c>
      <c r="E567">
        <f t="shared" si="107"/>
        <v>12.950000000000045</v>
      </c>
      <c r="F567">
        <f t="shared" si="108"/>
        <v>12.950000000000045</v>
      </c>
      <c r="G567" t="str">
        <f t="shared" si="109"/>
        <v/>
      </c>
      <c r="H567">
        <f t="shared" ca="1" si="117"/>
        <v>18.149999999999963</v>
      </c>
      <c r="I567">
        <f t="shared" ca="1" si="118"/>
        <v>16.569999999999936</v>
      </c>
      <c r="J567" s="3">
        <f t="shared" ca="1" si="110"/>
        <v>1.0953530476765259</v>
      </c>
      <c r="K567" s="5">
        <f t="shared" ca="1" si="111"/>
        <v>52.275345622119865</v>
      </c>
      <c r="L567">
        <f t="shared" ca="1" si="112"/>
        <v>1</v>
      </c>
      <c r="M567" t="str">
        <f t="shared" ca="1" si="113"/>
        <v>SELL</v>
      </c>
      <c r="N567" s="7" t="str">
        <f t="shared" ca="1" si="114"/>
        <v/>
      </c>
      <c r="O567">
        <f t="shared" si="115"/>
        <v>1210</v>
      </c>
      <c r="Q567">
        <f t="shared" si="116"/>
        <v>566</v>
      </c>
    </row>
    <row r="568" spans="1:17" x14ac:dyDescent="0.3">
      <c r="A568" s="13" t="str">
        <f ca="1">N568&amp;"-"&amp;COUNTIF($N$2:N568,N568)</f>
        <v>-561</v>
      </c>
      <c r="B568" t="str">
        <f t="shared" ca="1" si="106"/>
        <v/>
      </c>
      <c r="C568" s="1">
        <v>35905</v>
      </c>
      <c r="D568">
        <v>1207.1500000000001</v>
      </c>
      <c r="E568">
        <f t="shared" si="107"/>
        <v>-2.8499999999999091</v>
      </c>
      <c r="F568" t="str">
        <f t="shared" si="108"/>
        <v/>
      </c>
      <c r="G568">
        <f t="shared" si="109"/>
        <v>-2.8499999999999091</v>
      </c>
      <c r="H568">
        <f t="shared" ca="1" si="117"/>
        <v>19.062499999999972</v>
      </c>
      <c r="I568">
        <f t="shared" ca="1" si="118"/>
        <v>14.283333333333266</v>
      </c>
      <c r="J568" s="3">
        <f t="shared" ca="1" si="110"/>
        <v>1.3345974329054886</v>
      </c>
      <c r="K568" s="5">
        <f t="shared" ca="1" si="111"/>
        <v>57.166062726477655</v>
      </c>
      <c r="L568">
        <f t="shared" ca="1" si="112"/>
        <v>1</v>
      </c>
      <c r="M568" t="str">
        <f t="shared" ca="1" si="113"/>
        <v>SELL</v>
      </c>
      <c r="N568" s="7" t="str">
        <f t="shared" ca="1" si="114"/>
        <v/>
      </c>
      <c r="O568">
        <f t="shared" si="115"/>
        <v>1207.1500000000001</v>
      </c>
      <c r="Q568">
        <f t="shared" si="116"/>
        <v>567</v>
      </c>
    </row>
    <row r="569" spans="1:17" x14ac:dyDescent="0.3">
      <c r="A569" s="13" t="str">
        <f ca="1">N569&amp;"-"&amp;COUNTIF($N$2:N569,N569)</f>
        <v>-562</v>
      </c>
      <c r="B569" t="str">
        <f t="shared" ca="1" si="106"/>
        <v/>
      </c>
      <c r="C569" s="1">
        <v>35906</v>
      </c>
      <c r="D569">
        <v>1212.75</v>
      </c>
      <c r="E569">
        <f t="shared" si="107"/>
        <v>5.5999999999999091</v>
      </c>
      <c r="F569">
        <f t="shared" si="108"/>
        <v>5.5999999999999091</v>
      </c>
      <c r="G569" t="str">
        <f t="shared" si="109"/>
        <v/>
      </c>
      <c r="H569">
        <f t="shared" ca="1" si="117"/>
        <v>17.566666666666631</v>
      </c>
      <c r="I569">
        <f t="shared" ca="1" si="118"/>
        <v>14.039999999999917</v>
      </c>
      <c r="J569" s="3">
        <f t="shared" ca="1" si="110"/>
        <v>1.2511870845204227</v>
      </c>
      <c r="K569" s="5">
        <f t="shared" ca="1" si="111"/>
        <v>55.578991773887459</v>
      </c>
      <c r="L569">
        <f t="shared" ca="1" si="112"/>
        <v>1</v>
      </c>
      <c r="M569" t="str">
        <f t="shared" ca="1" si="113"/>
        <v>SELL</v>
      </c>
      <c r="N569" s="7" t="str">
        <f t="shared" ca="1" si="114"/>
        <v/>
      </c>
      <c r="O569">
        <f t="shared" si="115"/>
        <v>1212.75</v>
      </c>
      <c r="Q569">
        <f t="shared" si="116"/>
        <v>568</v>
      </c>
    </row>
    <row r="570" spans="1:17" x14ac:dyDescent="0.3">
      <c r="A570" s="13" t="str">
        <f ca="1">N570&amp;"-"&amp;COUNTIF($N$2:N570,N570)</f>
        <v>-563</v>
      </c>
      <c r="B570" t="str">
        <f t="shared" ca="1" si="106"/>
        <v/>
      </c>
      <c r="C570" s="1">
        <v>35907</v>
      </c>
      <c r="D570">
        <v>1210.8</v>
      </c>
      <c r="E570">
        <f t="shared" si="107"/>
        <v>-1.9500000000000455</v>
      </c>
      <c r="F570" t="str">
        <f t="shared" si="108"/>
        <v/>
      </c>
      <c r="G570">
        <f t="shared" si="109"/>
        <v>-1.9500000000000455</v>
      </c>
      <c r="H570">
        <f t="shared" ca="1" si="117"/>
        <v>17.566666666666631</v>
      </c>
      <c r="I570">
        <f t="shared" ca="1" si="118"/>
        <v>12.839999999999964</v>
      </c>
      <c r="J570" s="3">
        <f t="shared" ca="1" si="110"/>
        <v>1.3681204569055045</v>
      </c>
      <c r="K570" s="5">
        <f t="shared" ca="1" si="111"/>
        <v>57.772418329313766</v>
      </c>
      <c r="L570">
        <f t="shared" ca="1" si="112"/>
        <v>1</v>
      </c>
      <c r="M570" t="str">
        <f t="shared" ca="1" si="113"/>
        <v>SELL</v>
      </c>
      <c r="N570" s="7" t="str">
        <f t="shared" ca="1" si="114"/>
        <v/>
      </c>
      <c r="O570">
        <f t="shared" si="115"/>
        <v>1210.8</v>
      </c>
      <c r="Q570">
        <f t="shared" si="116"/>
        <v>569</v>
      </c>
    </row>
    <row r="571" spans="1:17" x14ac:dyDescent="0.3">
      <c r="A571" s="13" t="str">
        <f ca="1">N571&amp;"-"&amp;COUNTIF($N$2:N571,N571)</f>
        <v>-564</v>
      </c>
      <c r="B571" t="str">
        <f t="shared" ca="1" si="106"/>
        <v/>
      </c>
      <c r="C571" s="1">
        <v>35908</v>
      </c>
      <c r="D571">
        <v>1182.0999999999999</v>
      </c>
      <c r="E571">
        <f t="shared" si="107"/>
        <v>-28.700000000000045</v>
      </c>
      <c r="F571" t="str">
        <f t="shared" si="108"/>
        <v/>
      </c>
      <c r="G571">
        <f t="shared" si="109"/>
        <v>-28.700000000000045</v>
      </c>
      <c r="H571">
        <f t="shared" ca="1" si="117"/>
        <v>15.612499999999983</v>
      </c>
      <c r="I571">
        <f t="shared" ca="1" si="118"/>
        <v>15.483333333333311</v>
      </c>
      <c r="J571" s="3">
        <f t="shared" ca="1" si="110"/>
        <v>1.008342303552207</v>
      </c>
      <c r="K571" s="5">
        <f t="shared" ca="1" si="111"/>
        <v>50.207691276966379</v>
      </c>
      <c r="L571">
        <f t="shared" ca="1" si="112"/>
        <v>1</v>
      </c>
      <c r="M571" t="str">
        <f t="shared" ca="1" si="113"/>
        <v>SELL</v>
      </c>
      <c r="N571" s="7" t="str">
        <f t="shared" ca="1" si="114"/>
        <v/>
      </c>
      <c r="O571">
        <f t="shared" si="115"/>
        <v>1182.0999999999999</v>
      </c>
      <c r="Q571">
        <f t="shared" si="116"/>
        <v>570</v>
      </c>
    </row>
    <row r="572" spans="1:17" x14ac:dyDescent="0.3">
      <c r="A572" s="13" t="str">
        <f ca="1">N572&amp;"-"&amp;COUNTIF($N$2:N572,N572)</f>
        <v>-565</v>
      </c>
      <c r="B572" t="str">
        <f t="shared" ca="1" si="106"/>
        <v/>
      </c>
      <c r="C572" s="1">
        <v>35909</v>
      </c>
      <c r="D572">
        <v>1173.8</v>
      </c>
      <c r="E572">
        <f t="shared" si="107"/>
        <v>-8.2999999999999545</v>
      </c>
      <c r="F572" t="str">
        <f t="shared" si="108"/>
        <v/>
      </c>
      <c r="G572">
        <f t="shared" si="109"/>
        <v>-8.2999999999999545</v>
      </c>
      <c r="H572">
        <f t="shared" ca="1" si="117"/>
        <v>16.799999999999955</v>
      </c>
      <c r="I572">
        <f t="shared" ca="1" si="118"/>
        <v>14.457142857142831</v>
      </c>
      <c r="J572" s="3">
        <f t="shared" ca="1" si="110"/>
        <v>1.1620553359683785</v>
      </c>
      <c r="K572" s="5">
        <f t="shared" ca="1" si="111"/>
        <v>53.747714808043852</v>
      </c>
      <c r="L572">
        <f t="shared" ca="1" si="112"/>
        <v>1</v>
      </c>
      <c r="M572" t="str">
        <f t="shared" ca="1" si="113"/>
        <v>SELL</v>
      </c>
      <c r="N572" s="7" t="str">
        <f t="shared" ca="1" si="114"/>
        <v/>
      </c>
      <c r="O572">
        <f t="shared" si="115"/>
        <v>1173.8</v>
      </c>
      <c r="Q572">
        <f t="shared" si="116"/>
        <v>571</v>
      </c>
    </row>
    <row r="573" spans="1:17" x14ac:dyDescent="0.3">
      <c r="A573" s="13" t="str">
        <f ca="1">N573&amp;"-"&amp;COUNTIF($N$2:N573,N573)</f>
        <v>-566</v>
      </c>
      <c r="B573" t="str">
        <f t="shared" ca="1" si="106"/>
        <v/>
      </c>
      <c r="C573" s="1">
        <v>35912</v>
      </c>
      <c r="D573">
        <v>1164.3499999999999</v>
      </c>
      <c r="E573">
        <f t="shared" si="107"/>
        <v>-9.4500000000000455</v>
      </c>
      <c r="F573" t="str">
        <f t="shared" si="108"/>
        <v/>
      </c>
      <c r="G573">
        <f t="shared" si="109"/>
        <v>-9.4500000000000455</v>
      </c>
      <c r="H573">
        <f t="shared" ca="1" si="117"/>
        <v>16.924999999999955</v>
      </c>
      <c r="I573">
        <f t="shared" ca="1" si="118"/>
        <v>13.831249999999983</v>
      </c>
      <c r="J573" s="3">
        <f t="shared" ca="1" si="110"/>
        <v>1.2236782647989137</v>
      </c>
      <c r="K573" s="5">
        <f t="shared" ca="1" si="111"/>
        <v>55.029465555781314</v>
      </c>
      <c r="L573">
        <f t="shared" ca="1" si="112"/>
        <v>1</v>
      </c>
      <c r="M573" t="str">
        <f t="shared" ca="1" si="113"/>
        <v>SELL</v>
      </c>
      <c r="N573" s="7" t="str">
        <f t="shared" ca="1" si="114"/>
        <v/>
      </c>
      <c r="O573">
        <f t="shared" si="115"/>
        <v>1164.3499999999999</v>
      </c>
      <c r="Q573">
        <f t="shared" si="116"/>
        <v>572</v>
      </c>
    </row>
    <row r="574" spans="1:17" x14ac:dyDescent="0.3">
      <c r="A574" s="13" t="str">
        <f ca="1">N574&amp;"-"&amp;COUNTIF($N$2:N574,N574)</f>
        <v>-567</v>
      </c>
      <c r="B574" t="str">
        <f t="shared" ca="1" si="106"/>
        <v/>
      </c>
      <c r="C574" s="1">
        <v>35913</v>
      </c>
      <c r="D574">
        <v>1146.8</v>
      </c>
      <c r="E574">
        <f t="shared" si="107"/>
        <v>-17.549999999999955</v>
      </c>
      <c r="F574" t="str">
        <f t="shared" si="108"/>
        <v/>
      </c>
      <c r="G574">
        <f t="shared" si="109"/>
        <v>-17.549999999999955</v>
      </c>
      <c r="H574">
        <f t="shared" ca="1" si="117"/>
        <v>17.579999999999973</v>
      </c>
      <c r="I574">
        <f t="shared" ca="1" si="118"/>
        <v>14.244444444444424</v>
      </c>
      <c r="J574" s="3">
        <f t="shared" ca="1" si="110"/>
        <v>1.2341653666146646</v>
      </c>
      <c r="K574" s="5">
        <f t="shared" ca="1" si="111"/>
        <v>55.240555827107052</v>
      </c>
      <c r="L574">
        <f t="shared" ca="1" si="112"/>
        <v>1</v>
      </c>
      <c r="M574" t="str">
        <f t="shared" ca="1" si="113"/>
        <v>SELL</v>
      </c>
      <c r="N574" s="7" t="str">
        <f t="shared" ca="1" si="114"/>
        <v/>
      </c>
      <c r="O574">
        <f t="shared" si="115"/>
        <v>1146.8</v>
      </c>
      <c r="Q574">
        <f t="shared" si="116"/>
        <v>573</v>
      </c>
    </row>
    <row r="575" spans="1:17" x14ac:dyDescent="0.3">
      <c r="A575" s="13" t="str">
        <f ca="1">N575&amp;"-"&amp;COUNTIF($N$2:N575,N575)</f>
        <v>-568</v>
      </c>
      <c r="B575" t="str">
        <f t="shared" ca="1" si="106"/>
        <v/>
      </c>
      <c r="C575" s="1">
        <v>35914</v>
      </c>
      <c r="D575">
        <v>1151.0999999999999</v>
      </c>
      <c r="E575">
        <f t="shared" si="107"/>
        <v>4.2999999999999545</v>
      </c>
      <c r="F575">
        <f t="shared" si="108"/>
        <v>4.2999999999999545</v>
      </c>
      <c r="G575" t="str">
        <f t="shared" si="109"/>
        <v/>
      </c>
      <c r="H575">
        <f t="shared" ca="1" si="117"/>
        <v>18.299999999999955</v>
      </c>
      <c r="I575">
        <f t="shared" ca="1" si="118"/>
        <v>14.244444444444424</v>
      </c>
      <c r="J575" s="3">
        <f t="shared" ca="1" si="110"/>
        <v>1.2847113884555368</v>
      </c>
      <c r="K575" s="5">
        <f t="shared" ca="1" si="111"/>
        <v>56.230795493342413</v>
      </c>
      <c r="L575">
        <f t="shared" ca="1" si="112"/>
        <v>1</v>
      </c>
      <c r="M575" t="str">
        <f t="shared" ca="1" si="113"/>
        <v>SELL</v>
      </c>
      <c r="N575" s="7" t="str">
        <f t="shared" ca="1" si="114"/>
        <v/>
      </c>
      <c r="O575">
        <f t="shared" si="115"/>
        <v>1151.0999999999999</v>
      </c>
      <c r="Q575">
        <f t="shared" si="116"/>
        <v>574</v>
      </c>
    </row>
    <row r="576" spans="1:17" x14ac:dyDescent="0.3">
      <c r="A576" s="13" t="str">
        <f ca="1">N576&amp;"-"&amp;COUNTIF($N$2:N576,N576)</f>
        <v>-569</v>
      </c>
      <c r="B576" t="str">
        <f t="shared" ca="1" si="106"/>
        <v/>
      </c>
      <c r="C576" s="1">
        <v>35915</v>
      </c>
      <c r="D576">
        <v>1159.3499999999999</v>
      </c>
      <c r="E576">
        <f t="shared" si="107"/>
        <v>8.25</v>
      </c>
      <c r="F576">
        <f t="shared" si="108"/>
        <v>8.25</v>
      </c>
      <c r="G576" t="str">
        <f t="shared" si="109"/>
        <v/>
      </c>
      <c r="H576">
        <f t="shared" ca="1" si="117"/>
        <v>15.589999999999964</v>
      </c>
      <c r="I576">
        <f t="shared" ca="1" si="118"/>
        <v>14.244444444444424</v>
      </c>
      <c r="J576" s="3">
        <f t="shared" ca="1" si="110"/>
        <v>1.0944617784711379</v>
      </c>
      <c r="K576" s="5">
        <f t="shared" ca="1" si="111"/>
        <v>52.25503705634798</v>
      </c>
      <c r="L576">
        <f t="shared" ca="1" si="112"/>
        <v>1</v>
      </c>
      <c r="M576" t="str">
        <f t="shared" ca="1" si="113"/>
        <v>SELL</v>
      </c>
      <c r="N576" s="7" t="str">
        <f t="shared" ca="1" si="114"/>
        <v/>
      </c>
      <c r="O576">
        <f t="shared" si="115"/>
        <v>1159.3499999999999</v>
      </c>
      <c r="Q576">
        <f t="shared" si="116"/>
        <v>575</v>
      </c>
    </row>
    <row r="577" spans="1:17" x14ac:dyDescent="0.3">
      <c r="A577" s="13" t="str">
        <f ca="1">N577&amp;"-"&amp;COUNTIF($N$2:N577,N577)</f>
        <v>-570</v>
      </c>
      <c r="B577" t="str">
        <f t="shared" ca="1" si="106"/>
        <v/>
      </c>
      <c r="C577" s="1">
        <v>35919</v>
      </c>
      <c r="D577">
        <v>1185.1500000000001</v>
      </c>
      <c r="E577">
        <f t="shared" si="107"/>
        <v>25.800000000000182</v>
      </c>
      <c r="F577">
        <f t="shared" si="108"/>
        <v>25.800000000000182</v>
      </c>
      <c r="G577" t="str">
        <f t="shared" si="109"/>
        <v/>
      </c>
      <c r="H577">
        <f t="shared" ca="1" si="117"/>
        <v>17.291666666666668</v>
      </c>
      <c r="I577">
        <f t="shared" ca="1" si="118"/>
        <v>13.875</v>
      </c>
      <c r="J577" s="3">
        <f t="shared" ca="1" si="110"/>
        <v>1.2462462462462462</v>
      </c>
      <c r="K577" s="5">
        <f t="shared" ca="1" si="111"/>
        <v>55.481283422459896</v>
      </c>
      <c r="L577">
        <f t="shared" ca="1" si="112"/>
        <v>1</v>
      </c>
      <c r="M577" t="str">
        <f t="shared" ca="1" si="113"/>
        <v>SELL</v>
      </c>
      <c r="N577" s="7" t="str">
        <f t="shared" ca="1" si="114"/>
        <v/>
      </c>
      <c r="O577">
        <f t="shared" si="115"/>
        <v>1185.1500000000001</v>
      </c>
      <c r="Q577">
        <f t="shared" si="116"/>
        <v>576</v>
      </c>
    </row>
    <row r="578" spans="1:17" x14ac:dyDescent="0.3">
      <c r="A578" s="13" t="str">
        <f ca="1">N578&amp;"-"&amp;COUNTIF($N$2:N578,N578)</f>
        <v>-571</v>
      </c>
      <c r="B578" t="str">
        <f t="shared" ca="1" si="106"/>
        <v/>
      </c>
      <c r="C578" s="1">
        <v>35920</v>
      </c>
      <c r="D578">
        <v>1188.0999999999999</v>
      </c>
      <c r="E578">
        <f t="shared" si="107"/>
        <v>2.9499999999998181</v>
      </c>
      <c r="F578">
        <f t="shared" si="108"/>
        <v>2.9499999999998181</v>
      </c>
      <c r="G578" t="str">
        <f t="shared" si="109"/>
        <v/>
      </c>
      <c r="H578">
        <f t="shared" ca="1" si="117"/>
        <v>15.242857142857117</v>
      </c>
      <c r="I578">
        <f t="shared" ca="1" si="118"/>
        <v>11.149999999999993</v>
      </c>
      <c r="J578" s="3">
        <f t="shared" ca="1" si="110"/>
        <v>1.3670723894939127</v>
      </c>
      <c r="K578" s="5">
        <f t="shared" ca="1" si="111"/>
        <v>57.753721244925551</v>
      </c>
      <c r="L578">
        <f t="shared" ca="1" si="112"/>
        <v>1</v>
      </c>
      <c r="M578" t="str">
        <f t="shared" ca="1" si="113"/>
        <v>SELL</v>
      </c>
      <c r="N578" s="7" t="str">
        <f t="shared" ca="1" si="114"/>
        <v/>
      </c>
      <c r="O578">
        <f t="shared" si="115"/>
        <v>1188.0999999999999</v>
      </c>
      <c r="Q578">
        <f t="shared" si="116"/>
        <v>577</v>
      </c>
    </row>
    <row r="579" spans="1:17" x14ac:dyDescent="0.3">
      <c r="A579" s="13" t="str">
        <f ca="1">N579&amp;"-"&amp;COUNTIF($N$2:N579,N579)</f>
        <v>-572</v>
      </c>
      <c r="B579" t="str">
        <f t="shared" ref="B579:B642" ca="1" si="119">N579</f>
        <v/>
      </c>
      <c r="C579" s="1">
        <v>35921</v>
      </c>
      <c r="D579">
        <v>1172.45</v>
      </c>
      <c r="E579">
        <f t="shared" ref="E579:E642" si="120">IF(E578="Change", "", D579-D578)</f>
        <v>-15.649999999999864</v>
      </c>
      <c r="F579" t="str">
        <f t="shared" ref="F579:F642" si="121">IF(F578="Gain","",IF(E579&gt;0,E579,""))</f>
        <v/>
      </c>
      <c r="G579">
        <f t="shared" ref="G579:G642" si="122">IF(G578="Loss","",IF(E579&lt;0,E579,""))</f>
        <v>-15.649999999999864</v>
      </c>
      <c r="H579">
        <f t="shared" ca="1" si="117"/>
        <v>9.9749999999999854</v>
      </c>
      <c r="I579">
        <f t="shared" ca="1" si="118"/>
        <v>11.712499999999977</v>
      </c>
      <c r="J579" s="3">
        <f t="shared" ref="J579:J642" ca="1" si="123">IFERROR(H579/I579, "")</f>
        <v>0.851654215581644</v>
      </c>
      <c r="K579" s="5">
        <f t="shared" ref="K579:K642" ca="1" si="124">IFERROR((IF(J579=0, 0, (100-(100/(1+J579))))), "")</f>
        <v>45.994236311239206</v>
      </c>
      <c r="L579">
        <f t="shared" ref="L579:L642" ca="1" si="125">IF(M578="Signal","",IF(M578="",IF(M579="SELL",0,IF(M579="BUY",1,"")),IF(M579="BUY",1,L578)))</f>
        <v>1</v>
      </c>
      <c r="M579" t="str">
        <f t="shared" ref="M579:M642" ca="1" si="126">IF(K579="","",IF(K579&lt;$V$4,"BUY",IF(K579&gt;$V$5,"SELL",M578)))</f>
        <v>SELL</v>
      </c>
      <c r="N579" s="7" t="str">
        <f t="shared" ref="N579:N642" ca="1" si="127">IF(L579=1, IF(M579="BUY",IF(M578="BUY","",1),IF(M579="SELL",IF(M578="SELL","",0),"")), "")</f>
        <v/>
      </c>
      <c r="O579">
        <f t="shared" ref="O579:O642" si="128">D579</f>
        <v>1172.45</v>
      </c>
      <c r="Q579">
        <f t="shared" si="116"/>
        <v>578</v>
      </c>
    </row>
    <row r="580" spans="1:17" x14ac:dyDescent="0.3">
      <c r="A580" s="13" t="str">
        <f ca="1">N580&amp;"-"&amp;COUNTIF($N$2:N580,N580)</f>
        <v>-573</v>
      </c>
      <c r="B580" t="str">
        <f t="shared" ca="1" si="119"/>
        <v/>
      </c>
      <c r="C580" s="1">
        <v>35923</v>
      </c>
      <c r="D580">
        <v>1161.55</v>
      </c>
      <c r="E580">
        <f t="shared" si="120"/>
        <v>-10.900000000000091</v>
      </c>
      <c r="F580" t="str">
        <f t="shared" si="121"/>
        <v/>
      </c>
      <c r="G580">
        <f t="shared" si="122"/>
        <v>-10.900000000000091</v>
      </c>
      <c r="H580">
        <f t="shared" ca="1" si="117"/>
        <v>9.9749999999999854</v>
      </c>
      <c r="I580">
        <f t="shared" ca="1" si="118"/>
        <v>11.918749999999989</v>
      </c>
      <c r="J580" s="3">
        <f t="shared" ca="1" si="123"/>
        <v>0.83691662296801217</v>
      </c>
      <c r="K580" s="5">
        <f t="shared" ca="1" si="124"/>
        <v>45.560947759063652</v>
      </c>
      <c r="L580">
        <f t="shared" ca="1" si="125"/>
        <v>1</v>
      </c>
      <c r="M580" t="str">
        <f t="shared" ca="1" si="126"/>
        <v>SELL</v>
      </c>
      <c r="N580" s="7" t="str">
        <f t="shared" ca="1" si="127"/>
        <v/>
      </c>
      <c r="O580">
        <f t="shared" si="128"/>
        <v>1161.55</v>
      </c>
      <c r="Q580">
        <f t="shared" ref="Q580:Q643" si="129">Q579+1</f>
        <v>579</v>
      </c>
    </row>
    <row r="581" spans="1:17" x14ac:dyDescent="0.3">
      <c r="A581" s="13" t="str">
        <f ca="1">N581&amp;"-"&amp;COUNTIF($N$2:N581,N581)</f>
        <v>-574</v>
      </c>
      <c r="B581" t="str">
        <f t="shared" ca="1" si="119"/>
        <v/>
      </c>
      <c r="C581" s="1">
        <v>35926</v>
      </c>
      <c r="D581">
        <v>1160.3</v>
      </c>
      <c r="E581">
        <f t="shared" si="120"/>
        <v>-1.25</v>
      </c>
      <c r="F581" t="str">
        <f t="shared" si="121"/>
        <v/>
      </c>
      <c r="G581">
        <f t="shared" si="122"/>
        <v>-1.25</v>
      </c>
      <c r="H581">
        <f t="shared" ca="1" si="117"/>
        <v>9.3799999999999724</v>
      </c>
      <c r="I581">
        <f t="shared" ca="1" si="118"/>
        <v>10.733333333333324</v>
      </c>
      <c r="J581" s="3">
        <f t="shared" ca="1" si="123"/>
        <v>0.87391304347825904</v>
      </c>
      <c r="K581" s="5">
        <f t="shared" ca="1" si="124"/>
        <v>46.635730858468627</v>
      </c>
      <c r="L581">
        <f t="shared" ca="1" si="125"/>
        <v>1</v>
      </c>
      <c r="M581" t="str">
        <f t="shared" ca="1" si="126"/>
        <v>SELL</v>
      </c>
      <c r="N581" s="7" t="str">
        <f t="shared" ca="1" si="127"/>
        <v/>
      </c>
      <c r="O581">
        <f t="shared" si="128"/>
        <v>1160.3</v>
      </c>
      <c r="Q581">
        <f t="shared" si="129"/>
        <v>580</v>
      </c>
    </row>
    <row r="582" spans="1:17" x14ac:dyDescent="0.3">
      <c r="A582" s="13" t="str">
        <f ca="1">N582&amp;"-"&amp;COUNTIF($N$2:N582,N582)</f>
        <v>-575</v>
      </c>
      <c r="B582" t="str">
        <f t="shared" ca="1" si="119"/>
        <v/>
      </c>
      <c r="C582" s="1">
        <v>35927</v>
      </c>
      <c r="D582">
        <v>1132.25</v>
      </c>
      <c r="E582">
        <f t="shared" si="120"/>
        <v>-28.049999999999955</v>
      </c>
      <c r="F582" t="str">
        <f t="shared" si="121"/>
        <v/>
      </c>
      <c r="G582">
        <f t="shared" si="122"/>
        <v>-28.049999999999955</v>
      </c>
      <c r="H582">
        <f t="shared" ca="1" si="117"/>
        <v>9.3799999999999724</v>
      </c>
      <c r="I582">
        <f t="shared" ca="1" si="118"/>
        <v>13.533333333333328</v>
      </c>
      <c r="J582" s="3">
        <f t="shared" ca="1" si="123"/>
        <v>0.69310344827586035</v>
      </c>
      <c r="K582" s="5">
        <f t="shared" ca="1" si="124"/>
        <v>40.936863543788121</v>
      </c>
      <c r="L582">
        <f t="shared" ca="1" si="125"/>
        <v>1</v>
      </c>
      <c r="M582" t="str">
        <f t="shared" ca="1" si="126"/>
        <v>SELL</v>
      </c>
      <c r="N582" s="7" t="str">
        <f t="shared" ca="1" si="127"/>
        <v/>
      </c>
      <c r="O582">
        <f t="shared" si="128"/>
        <v>1132.25</v>
      </c>
      <c r="Q582">
        <f t="shared" si="129"/>
        <v>581</v>
      </c>
    </row>
    <row r="583" spans="1:17" x14ac:dyDescent="0.3">
      <c r="A583" s="13" t="str">
        <f ca="1">N583&amp;"-"&amp;COUNTIF($N$2:N583,N583)</f>
        <v>-576</v>
      </c>
      <c r="B583" t="str">
        <f t="shared" ca="1" si="119"/>
        <v/>
      </c>
      <c r="C583" s="1">
        <v>35928</v>
      </c>
      <c r="D583">
        <v>1094.0999999999999</v>
      </c>
      <c r="E583">
        <f t="shared" si="120"/>
        <v>-38.150000000000091</v>
      </c>
      <c r="F583" t="str">
        <f t="shared" si="121"/>
        <v/>
      </c>
      <c r="G583">
        <f t="shared" si="122"/>
        <v>-38.150000000000091</v>
      </c>
      <c r="H583">
        <f t="shared" ca="1" si="117"/>
        <v>10.324999999999989</v>
      </c>
      <c r="I583">
        <f t="shared" ca="1" si="118"/>
        <v>15.995000000000005</v>
      </c>
      <c r="J583" s="3">
        <f t="shared" ca="1" si="123"/>
        <v>0.64551422319474749</v>
      </c>
      <c r="K583" s="5">
        <f t="shared" ca="1" si="124"/>
        <v>39.228723404255284</v>
      </c>
      <c r="L583">
        <f t="shared" ca="1" si="125"/>
        <v>1</v>
      </c>
      <c r="M583" t="str">
        <f t="shared" ca="1" si="126"/>
        <v>SELL</v>
      </c>
      <c r="N583" s="7" t="str">
        <f t="shared" ca="1" si="127"/>
        <v/>
      </c>
      <c r="O583">
        <f t="shared" si="128"/>
        <v>1094.0999999999999</v>
      </c>
      <c r="Q583">
        <f t="shared" si="129"/>
        <v>582</v>
      </c>
    </row>
    <row r="584" spans="1:17" x14ac:dyDescent="0.3">
      <c r="A584" s="13" t="str">
        <f ca="1">N584&amp;"-"&amp;COUNTIF($N$2:N584,N584)</f>
        <v>-577</v>
      </c>
      <c r="B584" t="str">
        <f t="shared" ca="1" si="119"/>
        <v/>
      </c>
      <c r="C584" s="1">
        <v>35929</v>
      </c>
      <c r="D584">
        <v>1118.6500000000001</v>
      </c>
      <c r="E584">
        <f t="shared" si="120"/>
        <v>24.550000000000182</v>
      </c>
      <c r="F584">
        <f t="shared" si="121"/>
        <v>24.550000000000182</v>
      </c>
      <c r="G584" t="str">
        <f t="shared" si="122"/>
        <v/>
      </c>
      <c r="H584">
        <f t="shared" ca="1" si="117"/>
        <v>13.170000000000027</v>
      </c>
      <c r="I584">
        <f t="shared" ca="1" si="118"/>
        <v>17.555555555555557</v>
      </c>
      <c r="J584" s="3">
        <f t="shared" ca="1" si="123"/>
        <v>0.75018987341772292</v>
      </c>
      <c r="K584" s="5">
        <f t="shared" ca="1" si="124"/>
        <v>42.863342132860851</v>
      </c>
      <c r="L584">
        <f t="shared" ca="1" si="125"/>
        <v>1</v>
      </c>
      <c r="M584" t="str">
        <f t="shared" ca="1" si="126"/>
        <v>SELL</v>
      </c>
      <c r="N584" s="7" t="str">
        <f t="shared" ca="1" si="127"/>
        <v/>
      </c>
      <c r="O584">
        <f t="shared" si="128"/>
        <v>1118.6500000000001</v>
      </c>
      <c r="Q584">
        <f t="shared" si="129"/>
        <v>583</v>
      </c>
    </row>
    <row r="585" spans="1:17" x14ac:dyDescent="0.3">
      <c r="A585" s="13" t="str">
        <f ca="1">N585&amp;"-"&amp;COUNTIF($N$2:N585,N585)</f>
        <v>-578</v>
      </c>
      <c r="B585" t="str">
        <f t="shared" ca="1" si="119"/>
        <v/>
      </c>
      <c r="C585" s="1">
        <v>35930</v>
      </c>
      <c r="D585">
        <v>1110.0999999999999</v>
      </c>
      <c r="E585">
        <f t="shared" si="120"/>
        <v>-8.5500000000001819</v>
      </c>
      <c r="F585" t="str">
        <f t="shared" si="121"/>
        <v/>
      </c>
      <c r="G585">
        <f t="shared" si="122"/>
        <v>-8.5500000000001819</v>
      </c>
      <c r="H585">
        <f t="shared" ca="1" si="117"/>
        <v>13.170000000000027</v>
      </c>
      <c r="I585">
        <f t="shared" ca="1" si="118"/>
        <v>15.316666666666682</v>
      </c>
      <c r="J585" s="3">
        <f t="shared" ca="1" si="123"/>
        <v>0.85984766050054495</v>
      </c>
      <c r="K585" s="5">
        <f t="shared" ca="1" si="124"/>
        <v>46.232155394336559</v>
      </c>
      <c r="L585">
        <f t="shared" ca="1" si="125"/>
        <v>1</v>
      </c>
      <c r="M585" t="str">
        <f t="shared" ca="1" si="126"/>
        <v>SELL</v>
      </c>
      <c r="N585" s="7" t="str">
        <f t="shared" ca="1" si="127"/>
        <v/>
      </c>
      <c r="O585">
        <f t="shared" si="128"/>
        <v>1110.0999999999999</v>
      </c>
      <c r="Q585">
        <f t="shared" si="129"/>
        <v>584</v>
      </c>
    </row>
    <row r="586" spans="1:17" x14ac:dyDescent="0.3">
      <c r="A586" s="13" t="str">
        <f ca="1">N586&amp;"-"&amp;COUNTIF($N$2:N586,N586)</f>
        <v>-579</v>
      </c>
      <c r="B586" t="str">
        <f t="shared" ca="1" si="119"/>
        <v/>
      </c>
      <c r="C586" s="1">
        <v>35933</v>
      </c>
      <c r="D586">
        <v>1119.8</v>
      </c>
      <c r="E586">
        <f t="shared" si="120"/>
        <v>9.7000000000000455</v>
      </c>
      <c r="F586">
        <f t="shared" si="121"/>
        <v>9.7000000000000455</v>
      </c>
      <c r="G586" t="str">
        <f t="shared" si="122"/>
        <v/>
      </c>
      <c r="H586">
        <f t="shared" ca="1" si="117"/>
        <v>12.591666666666697</v>
      </c>
      <c r="I586">
        <f t="shared" ca="1" si="118"/>
        <v>16.193750000000023</v>
      </c>
      <c r="J586" s="3">
        <f t="shared" ca="1" si="123"/>
        <v>0.77756336034993001</v>
      </c>
      <c r="K586" s="5">
        <f t="shared" ca="1" si="124"/>
        <v>43.743214880220044</v>
      </c>
      <c r="L586">
        <f t="shared" ca="1" si="125"/>
        <v>1</v>
      </c>
      <c r="M586" t="str">
        <f t="shared" ca="1" si="126"/>
        <v>SELL</v>
      </c>
      <c r="N586" s="7" t="str">
        <f t="shared" ca="1" si="127"/>
        <v/>
      </c>
      <c r="O586">
        <f t="shared" si="128"/>
        <v>1119.8</v>
      </c>
      <c r="Q586">
        <f t="shared" si="129"/>
        <v>585</v>
      </c>
    </row>
    <row r="587" spans="1:17" x14ac:dyDescent="0.3">
      <c r="A587" s="13" t="str">
        <f ca="1">N587&amp;"-"&amp;COUNTIF($N$2:N587,N587)</f>
        <v>-580</v>
      </c>
      <c r="B587" t="str">
        <f t="shared" ca="1" si="119"/>
        <v/>
      </c>
      <c r="C587" s="1">
        <v>35934</v>
      </c>
      <c r="D587">
        <v>1121.75</v>
      </c>
      <c r="E587">
        <f t="shared" si="120"/>
        <v>1.9500000000000455</v>
      </c>
      <c r="F587">
        <f t="shared" si="121"/>
        <v>1.9500000000000455</v>
      </c>
      <c r="G587" t="str">
        <f t="shared" si="122"/>
        <v/>
      </c>
      <c r="H587">
        <f t="shared" ca="1" si="117"/>
        <v>11.071428571428603</v>
      </c>
      <c r="I587">
        <f t="shared" ca="1" si="118"/>
        <v>17.157142857142876</v>
      </c>
      <c r="J587" s="3">
        <f t="shared" ca="1" si="123"/>
        <v>0.64529558701082546</v>
      </c>
      <c r="K587" s="5">
        <f t="shared" ca="1" si="124"/>
        <v>39.220647773279396</v>
      </c>
      <c r="L587">
        <f t="shared" ca="1" si="125"/>
        <v>1</v>
      </c>
      <c r="M587" t="str">
        <f t="shared" ca="1" si="126"/>
        <v>SELL</v>
      </c>
      <c r="N587" s="7" t="str">
        <f t="shared" ca="1" si="127"/>
        <v/>
      </c>
      <c r="O587">
        <f t="shared" si="128"/>
        <v>1121.75</v>
      </c>
      <c r="Q587">
        <f t="shared" si="129"/>
        <v>586</v>
      </c>
    </row>
    <row r="588" spans="1:17" x14ac:dyDescent="0.3">
      <c r="A588" s="13" t="str">
        <f ca="1">N588&amp;"-"&amp;COUNTIF($N$2:N588,N588)</f>
        <v>-581</v>
      </c>
      <c r="B588" t="str">
        <f t="shared" ca="1" si="119"/>
        <v/>
      </c>
      <c r="C588" s="1">
        <v>35935</v>
      </c>
      <c r="D588">
        <v>1141.3</v>
      </c>
      <c r="E588">
        <f t="shared" si="120"/>
        <v>19.549999999999955</v>
      </c>
      <c r="F588">
        <f t="shared" si="121"/>
        <v>19.549999999999955</v>
      </c>
      <c r="G588" t="str">
        <f t="shared" si="122"/>
        <v/>
      </c>
      <c r="H588">
        <f t="shared" ca="1" si="117"/>
        <v>12.131250000000023</v>
      </c>
      <c r="I588">
        <f t="shared" ca="1" si="118"/>
        <v>17.091666666666697</v>
      </c>
      <c r="J588" s="3">
        <f t="shared" ca="1" si="123"/>
        <v>0.70977571916138471</v>
      </c>
      <c r="K588" s="5">
        <f t="shared" ca="1" si="124"/>
        <v>41.512796749126686</v>
      </c>
      <c r="L588">
        <f t="shared" ca="1" si="125"/>
        <v>1</v>
      </c>
      <c r="M588" t="str">
        <f t="shared" ca="1" si="126"/>
        <v>SELL</v>
      </c>
      <c r="N588" s="7" t="str">
        <f t="shared" ca="1" si="127"/>
        <v/>
      </c>
      <c r="O588">
        <f t="shared" si="128"/>
        <v>1141.3</v>
      </c>
      <c r="Q588">
        <f t="shared" si="129"/>
        <v>587</v>
      </c>
    </row>
    <row r="589" spans="1:17" x14ac:dyDescent="0.3">
      <c r="A589" s="13" t="str">
        <f ca="1">N589&amp;"-"&amp;COUNTIF($N$2:N589,N589)</f>
        <v>-582</v>
      </c>
      <c r="B589" t="str">
        <f t="shared" ca="1" si="119"/>
        <v/>
      </c>
      <c r="C589" s="1">
        <v>35936</v>
      </c>
      <c r="D589">
        <v>1126.1500000000001</v>
      </c>
      <c r="E589">
        <f t="shared" si="120"/>
        <v>-15.149999999999864</v>
      </c>
      <c r="F589" t="str">
        <f t="shared" si="121"/>
        <v/>
      </c>
      <c r="G589">
        <f t="shared" si="122"/>
        <v>-15.149999999999864</v>
      </c>
      <c r="H589">
        <f t="shared" ca="1" si="117"/>
        <v>13.250000000000032</v>
      </c>
      <c r="I589">
        <f t="shared" ca="1" si="118"/>
        <v>16.81428571428572</v>
      </c>
      <c r="J589" s="3">
        <f t="shared" ca="1" si="123"/>
        <v>0.78802039082413078</v>
      </c>
      <c r="K589" s="5">
        <f t="shared" ca="1" si="124"/>
        <v>44.07222618199102</v>
      </c>
      <c r="L589">
        <f t="shared" ca="1" si="125"/>
        <v>1</v>
      </c>
      <c r="M589" t="str">
        <f t="shared" ca="1" si="126"/>
        <v>SELL</v>
      </c>
      <c r="N589" s="7" t="str">
        <f t="shared" ca="1" si="127"/>
        <v/>
      </c>
      <c r="O589">
        <f t="shared" si="128"/>
        <v>1126.1500000000001</v>
      </c>
      <c r="Q589">
        <f t="shared" si="129"/>
        <v>588</v>
      </c>
    </row>
    <row r="590" spans="1:17" x14ac:dyDescent="0.3">
      <c r="A590" s="13" t="str">
        <f ca="1">N590&amp;"-"&amp;COUNTIF($N$2:N590,N590)</f>
        <v>-583</v>
      </c>
      <c r="B590" t="str">
        <f t="shared" ca="1" si="119"/>
        <v/>
      </c>
      <c r="C590" s="1">
        <v>35937</v>
      </c>
      <c r="D590">
        <v>1126.55</v>
      </c>
      <c r="E590">
        <f t="shared" si="120"/>
        <v>0.39999999999986358</v>
      </c>
      <c r="F590">
        <f t="shared" si="121"/>
        <v>0.39999999999986358</v>
      </c>
      <c r="G590" t="str">
        <f t="shared" si="122"/>
        <v/>
      </c>
      <c r="H590">
        <f t="shared" ca="1" si="117"/>
        <v>12.128571428571442</v>
      </c>
      <c r="I590">
        <f t="shared" ca="1" si="118"/>
        <v>16.81428571428572</v>
      </c>
      <c r="J590" s="3">
        <f t="shared" ca="1" si="123"/>
        <v>0.72132540356839481</v>
      </c>
      <c r="K590" s="5">
        <f t="shared" ca="1" si="124"/>
        <v>41.905231984205351</v>
      </c>
      <c r="L590">
        <f t="shared" ca="1" si="125"/>
        <v>1</v>
      </c>
      <c r="M590" t="str">
        <f t="shared" ca="1" si="126"/>
        <v>SELL</v>
      </c>
      <c r="N590" s="7" t="str">
        <f t="shared" ca="1" si="127"/>
        <v/>
      </c>
      <c r="O590">
        <f t="shared" si="128"/>
        <v>1126.55</v>
      </c>
      <c r="Q590">
        <f t="shared" si="129"/>
        <v>589</v>
      </c>
    </row>
    <row r="591" spans="1:17" x14ac:dyDescent="0.3">
      <c r="A591" s="13" t="str">
        <f ca="1">N591&amp;"-"&amp;COUNTIF($N$2:N591,N591)</f>
        <v>-584</v>
      </c>
      <c r="B591" t="str">
        <f t="shared" ca="1" si="119"/>
        <v/>
      </c>
      <c r="C591" s="1">
        <v>35940</v>
      </c>
      <c r="D591">
        <v>1122.95</v>
      </c>
      <c r="E591">
        <f t="shared" si="120"/>
        <v>-3.5999999999999091</v>
      </c>
      <c r="F591" t="str">
        <f t="shared" si="121"/>
        <v/>
      </c>
      <c r="G591">
        <f t="shared" si="122"/>
        <v>-3.5999999999999091</v>
      </c>
      <c r="H591">
        <f t="shared" ca="1" si="117"/>
        <v>9.8499999999999854</v>
      </c>
      <c r="I591">
        <f t="shared" ca="1" si="118"/>
        <v>15.162499999999994</v>
      </c>
      <c r="J591" s="3">
        <f t="shared" ca="1" si="123"/>
        <v>0.64962901896125236</v>
      </c>
      <c r="K591" s="5">
        <f t="shared" ca="1" si="124"/>
        <v>39.380309845077434</v>
      </c>
      <c r="L591">
        <f t="shared" ca="1" si="125"/>
        <v>1</v>
      </c>
      <c r="M591" t="str">
        <f t="shared" ca="1" si="126"/>
        <v>SELL</v>
      </c>
      <c r="N591" s="7" t="str">
        <f t="shared" ca="1" si="127"/>
        <v/>
      </c>
      <c r="O591">
        <f t="shared" si="128"/>
        <v>1122.95</v>
      </c>
      <c r="Q591">
        <f t="shared" si="129"/>
        <v>590</v>
      </c>
    </row>
    <row r="592" spans="1:17" x14ac:dyDescent="0.3">
      <c r="A592" s="13" t="str">
        <f ca="1">N592&amp;"-"&amp;COUNTIF($N$2:N592,N592)</f>
        <v>-585</v>
      </c>
      <c r="B592" t="str">
        <f t="shared" ca="1" si="119"/>
        <v/>
      </c>
      <c r="C592" s="1">
        <v>35941</v>
      </c>
      <c r="D592">
        <v>1104.45</v>
      </c>
      <c r="E592">
        <f t="shared" si="120"/>
        <v>-18.5</v>
      </c>
      <c r="F592" t="str">
        <f t="shared" si="121"/>
        <v/>
      </c>
      <c r="G592">
        <f t="shared" si="122"/>
        <v>-18.5</v>
      </c>
      <c r="H592">
        <f t="shared" ca="1" si="117"/>
        <v>11.230000000000018</v>
      </c>
      <c r="I592">
        <f t="shared" ca="1" si="118"/>
        <v>15.533333333333328</v>
      </c>
      <c r="J592" s="3">
        <f t="shared" ca="1" si="123"/>
        <v>0.72296137339055933</v>
      </c>
      <c r="K592" s="5">
        <f t="shared" ca="1" si="124"/>
        <v>41.960393573296848</v>
      </c>
      <c r="L592">
        <f t="shared" ca="1" si="125"/>
        <v>1</v>
      </c>
      <c r="M592" t="str">
        <f t="shared" ca="1" si="126"/>
        <v>SELL</v>
      </c>
      <c r="N592" s="7" t="str">
        <f t="shared" ca="1" si="127"/>
        <v/>
      </c>
      <c r="O592">
        <f t="shared" si="128"/>
        <v>1104.45</v>
      </c>
      <c r="Q592">
        <f t="shared" si="129"/>
        <v>591</v>
      </c>
    </row>
    <row r="593" spans="1:17" x14ac:dyDescent="0.3">
      <c r="A593" s="13" t="str">
        <f ca="1">N593&amp;"-"&amp;COUNTIF($N$2:N593,N593)</f>
        <v>-586</v>
      </c>
      <c r="B593" t="str">
        <f t="shared" ca="1" si="119"/>
        <v/>
      </c>
      <c r="C593" s="1">
        <v>35942</v>
      </c>
      <c r="D593">
        <v>1090.95</v>
      </c>
      <c r="E593">
        <f t="shared" si="120"/>
        <v>-13.5</v>
      </c>
      <c r="F593" t="str">
        <f t="shared" si="121"/>
        <v/>
      </c>
      <c r="G593">
        <f t="shared" si="122"/>
        <v>-13.5</v>
      </c>
      <c r="H593">
        <f t="shared" ref="H593:H656" ca="1" si="130">IF(Q593&gt;$U$2,AVERAGE(OFFSET(F593,0,0,-$U$2,1)),"")</f>
        <v>11.230000000000018</v>
      </c>
      <c r="I593">
        <f t="shared" ref="I593:I656" ca="1" si="131">IF($Q593&gt;$U$2,ABS((AVERAGE(OFFSET(G593,0,0,-$U$2,1)))),"")</f>
        <v>15.294444444444455</v>
      </c>
      <c r="J593" s="3">
        <f t="shared" ca="1" si="123"/>
        <v>0.73425354159099232</v>
      </c>
      <c r="K593" s="5">
        <f t="shared" ca="1" si="124"/>
        <v>42.338304289544261</v>
      </c>
      <c r="L593">
        <f t="shared" ca="1" si="125"/>
        <v>1</v>
      </c>
      <c r="M593" t="str">
        <f t="shared" ca="1" si="126"/>
        <v>SELL</v>
      </c>
      <c r="N593" s="7" t="str">
        <f t="shared" ca="1" si="127"/>
        <v/>
      </c>
      <c r="O593">
        <f t="shared" si="128"/>
        <v>1090.95</v>
      </c>
      <c r="Q593">
        <f t="shared" si="129"/>
        <v>592</v>
      </c>
    </row>
    <row r="594" spans="1:17" x14ac:dyDescent="0.3">
      <c r="A594" s="13" t="str">
        <f ca="1">N594&amp;"-"&amp;COUNTIF($N$2:N594,N594)</f>
        <v>-587</v>
      </c>
      <c r="B594" t="str">
        <f t="shared" ca="1" si="119"/>
        <v/>
      </c>
      <c r="C594" s="1">
        <v>35943</v>
      </c>
      <c r="D594">
        <v>1075.55</v>
      </c>
      <c r="E594">
        <f t="shared" si="120"/>
        <v>-15.400000000000091</v>
      </c>
      <c r="F594" t="str">
        <f t="shared" si="121"/>
        <v/>
      </c>
      <c r="G594">
        <f t="shared" si="122"/>
        <v>-15.400000000000091</v>
      </c>
      <c r="H594">
        <f t="shared" ca="1" si="130"/>
        <v>11.230000000000018</v>
      </c>
      <c r="I594">
        <f t="shared" ca="1" si="131"/>
        <v>15.794444444444455</v>
      </c>
      <c r="J594" s="3">
        <f t="shared" ca="1" si="123"/>
        <v>0.71100949701020122</v>
      </c>
      <c r="K594" s="5">
        <f t="shared" ca="1" si="124"/>
        <v>41.554970808321706</v>
      </c>
      <c r="L594">
        <f t="shared" ca="1" si="125"/>
        <v>1</v>
      </c>
      <c r="M594" t="str">
        <f t="shared" ca="1" si="126"/>
        <v>SELL</v>
      </c>
      <c r="N594" s="7" t="str">
        <f t="shared" ca="1" si="127"/>
        <v/>
      </c>
      <c r="O594">
        <f t="shared" si="128"/>
        <v>1075.55</v>
      </c>
      <c r="Q594">
        <f t="shared" si="129"/>
        <v>593</v>
      </c>
    </row>
    <row r="595" spans="1:17" x14ac:dyDescent="0.3">
      <c r="A595" s="13" t="str">
        <f ca="1">N595&amp;"-"&amp;COUNTIF($N$2:N595,N595)</f>
        <v>-588</v>
      </c>
      <c r="B595" t="str">
        <f t="shared" ca="1" si="119"/>
        <v/>
      </c>
      <c r="C595" s="1">
        <v>35944</v>
      </c>
      <c r="D595">
        <v>1063.1500000000001</v>
      </c>
      <c r="E595">
        <f t="shared" si="120"/>
        <v>-12.399999999999864</v>
      </c>
      <c r="F595" t="str">
        <f t="shared" si="121"/>
        <v/>
      </c>
      <c r="G595">
        <f t="shared" si="122"/>
        <v>-12.399999999999864</v>
      </c>
      <c r="H595">
        <f t="shared" ca="1" si="130"/>
        <v>11.230000000000018</v>
      </c>
      <c r="I595">
        <f t="shared" ca="1" si="131"/>
        <v>17.033333333333328</v>
      </c>
      <c r="J595" s="3">
        <f t="shared" ca="1" si="123"/>
        <v>0.65929549902152773</v>
      </c>
      <c r="K595" s="5">
        <f t="shared" ca="1" si="124"/>
        <v>39.73345913433193</v>
      </c>
      <c r="L595">
        <f t="shared" ca="1" si="125"/>
        <v>1</v>
      </c>
      <c r="M595" t="str">
        <f t="shared" ca="1" si="126"/>
        <v>SELL</v>
      </c>
      <c r="N595" s="7" t="str">
        <f t="shared" ca="1" si="127"/>
        <v/>
      </c>
      <c r="O595">
        <f t="shared" si="128"/>
        <v>1063.1500000000001</v>
      </c>
      <c r="Q595">
        <f t="shared" si="129"/>
        <v>594</v>
      </c>
    </row>
    <row r="596" spans="1:17" x14ac:dyDescent="0.3">
      <c r="A596" s="13" t="str">
        <f ca="1">N596&amp;"-"&amp;COUNTIF($N$2:N596,N596)</f>
        <v>-589</v>
      </c>
      <c r="B596" t="str">
        <f t="shared" ca="1" si="119"/>
        <v/>
      </c>
      <c r="C596" s="1">
        <v>35947</v>
      </c>
      <c r="D596">
        <v>1053.75</v>
      </c>
      <c r="E596">
        <f t="shared" si="120"/>
        <v>-9.4000000000000909</v>
      </c>
      <c r="F596" t="str">
        <f t="shared" si="121"/>
        <v/>
      </c>
      <c r="G596">
        <f t="shared" si="122"/>
        <v>-9.4000000000000909</v>
      </c>
      <c r="H596">
        <f t="shared" ca="1" si="130"/>
        <v>11.230000000000018</v>
      </c>
      <c r="I596">
        <f t="shared" ca="1" si="131"/>
        <v>14.961111111111121</v>
      </c>
      <c r="J596" s="3">
        <f t="shared" ca="1" si="123"/>
        <v>0.75061269959153432</v>
      </c>
      <c r="K596" s="5">
        <f t="shared" ca="1" si="124"/>
        <v>42.877142372306146</v>
      </c>
      <c r="L596">
        <f t="shared" ca="1" si="125"/>
        <v>1</v>
      </c>
      <c r="M596" t="str">
        <f t="shared" ca="1" si="126"/>
        <v>SELL</v>
      </c>
      <c r="N596" s="7" t="str">
        <f t="shared" ca="1" si="127"/>
        <v/>
      </c>
      <c r="O596">
        <f t="shared" si="128"/>
        <v>1053.75</v>
      </c>
      <c r="Q596">
        <f t="shared" si="129"/>
        <v>595</v>
      </c>
    </row>
    <row r="597" spans="1:17" x14ac:dyDescent="0.3">
      <c r="A597" s="13" t="str">
        <f ca="1">N597&amp;"-"&amp;COUNTIF($N$2:N597,N597)</f>
        <v>-590</v>
      </c>
      <c r="B597" t="str">
        <f t="shared" ca="1" si="119"/>
        <v/>
      </c>
      <c r="C597" s="1">
        <v>35948</v>
      </c>
      <c r="D597">
        <v>1019.6</v>
      </c>
      <c r="E597">
        <f t="shared" si="120"/>
        <v>-34.149999999999977</v>
      </c>
      <c r="F597" t="str">
        <f t="shared" si="121"/>
        <v/>
      </c>
      <c r="G597">
        <f t="shared" si="122"/>
        <v>-34.149999999999977</v>
      </c>
      <c r="H597">
        <f t="shared" ca="1" si="130"/>
        <v>11.230000000000018</v>
      </c>
      <c r="I597">
        <f t="shared" ca="1" si="131"/>
        <v>14.516666666666664</v>
      </c>
      <c r="J597" s="3">
        <f t="shared" ca="1" si="123"/>
        <v>0.77359357060849743</v>
      </c>
      <c r="K597" s="5">
        <f t="shared" ca="1" si="124"/>
        <v>43.617296737441784</v>
      </c>
      <c r="L597">
        <f t="shared" ca="1" si="125"/>
        <v>1</v>
      </c>
      <c r="M597" t="str">
        <f t="shared" ca="1" si="126"/>
        <v>SELL</v>
      </c>
      <c r="N597" s="7" t="str">
        <f t="shared" ca="1" si="127"/>
        <v/>
      </c>
      <c r="O597">
        <f t="shared" si="128"/>
        <v>1019.6</v>
      </c>
      <c r="Q597">
        <f t="shared" si="129"/>
        <v>596</v>
      </c>
    </row>
    <row r="598" spans="1:17" x14ac:dyDescent="0.3">
      <c r="A598" s="13" t="str">
        <f ca="1">N598&amp;"-"&amp;COUNTIF($N$2:N598,N598)</f>
        <v>-591</v>
      </c>
      <c r="B598" t="str">
        <f t="shared" ca="1" si="119"/>
        <v/>
      </c>
      <c r="C598" s="1">
        <v>35949</v>
      </c>
      <c r="D598">
        <v>1033.9000000000001</v>
      </c>
      <c r="E598">
        <f t="shared" si="120"/>
        <v>14.300000000000068</v>
      </c>
      <c r="F598">
        <f t="shared" si="121"/>
        <v>14.300000000000068</v>
      </c>
      <c r="G598" t="str">
        <f t="shared" si="122"/>
        <v/>
      </c>
      <c r="H598">
        <f t="shared" ca="1" si="130"/>
        <v>9.1799999999999962</v>
      </c>
      <c r="I598">
        <f t="shared" ca="1" si="131"/>
        <v>14.516666666666664</v>
      </c>
      <c r="J598" s="3">
        <f t="shared" ca="1" si="123"/>
        <v>0.63237657864523522</v>
      </c>
      <c r="K598" s="5">
        <f t="shared" ca="1" si="124"/>
        <v>38.73962582641721</v>
      </c>
      <c r="L598">
        <f t="shared" ca="1" si="125"/>
        <v>1</v>
      </c>
      <c r="M598" t="str">
        <f t="shared" ca="1" si="126"/>
        <v>SELL</v>
      </c>
      <c r="N598" s="7" t="str">
        <f t="shared" ca="1" si="127"/>
        <v/>
      </c>
      <c r="O598">
        <f t="shared" si="128"/>
        <v>1033.9000000000001</v>
      </c>
      <c r="Q598">
        <f t="shared" si="129"/>
        <v>597</v>
      </c>
    </row>
    <row r="599" spans="1:17" x14ac:dyDescent="0.3">
      <c r="A599" s="13" t="str">
        <f ca="1">N599&amp;"-"&amp;COUNTIF($N$2:N599,N599)</f>
        <v>-592</v>
      </c>
      <c r="B599" t="str">
        <f t="shared" ca="1" si="119"/>
        <v/>
      </c>
      <c r="C599" s="1">
        <v>35950</v>
      </c>
      <c r="D599">
        <v>1027</v>
      </c>
      <c r="E599">
        <f t="shared" si="120"/>
        <v>-6.9000000000000909</v>
      </c>
      <c r="F599" t="str">
        <f t="shared" si="121"/>
        <v/>
      </c>
      <c r="G599">
        <f t="shared" si="122"/>
        <v>-6.9000000000000909</v>
      </c>
      <c r="H599">
        <f t="shared" ca="1" si="130"/>
        <v>9.1799999999999962</v>
      </c>
      <c r="I599">
        <f t="shared" ca="1" si="131"/>
        <v>14.333333333333321</v>
      </c>
      <c r="J599" s="3">
        <f t="shared" ca="1" si="123"/>
        <v>0.64046511627906999</v>
      </c>
      <c r="K599" s="5">
        <f t="shared" ca="1" si="124"/>
        <v>39.041678480294877</v>
      </c>
      <c r="L599">
        <f t="shared" ca="1" si="125"/>
        <v>1</v>
      </c>
      <c r="M599" t="str">
        <f t="shared" ca="1" si="126"/>
        <v>SELL</v>
      </c>
      <c r="N599" s="7" t="str">
        <f t="shared" ca="1" si="127"/>
        <v/>
      </c>
      <c r="O599">
        <f t="shared" si="128"/>
        <v>1027</v>
      </c>
      <c r="Q599">
        <f t="shared" si="129"/>
        <v>598</v>
      </c>
    </row>
    <row r="600" spans="1:17" x14ac:dyDescent="0.3">
      <c r="A600" s="13" t="str">
        <f ca="1">N600&amp;"-"&amp;COUNTIF($N$2:N600,N600)</f>
        <v>-593</v>
      </c>
      <c r="B600" t="str">
        <f t="shared" ca="1" si="119"/>
        <v/>
      </c>
      <c r="C600" s="1">
        <v>35951</v>
      </c>
      <c r="D600">
        <v>993.5</v>
      </c>
      <c r="E600">
        <f t="shared" si="120"/>
        <v>-33.5</v>
      </c>
      <c r="F600" t="str">
        <f t="shared" si="121"/>
        <v/>
      </c>
      <c r="G600">
        <f t="shared" si="122"/>
        <v>-33.5</v>
      </c>
      <c r="H600">
        <f t="shared" ca="1" si="130"/>
        <v>9.0499999999999829</v>
      </c>
      <c r="I600">
        <f t="shared" ca="1" si="131"/>
        <v>16.249999999999989</v>
      </c>
      <c r="J600" s="3">
        <f t="shared" ca="1" si="123"/>
        <v>0.55692307692307619</v>
      </c>
      <c r="K600" s="5">
        <f t="shared" ca="1" si="124"/>
        <v>35.770750988142268</v>
      </c>
      <c r="L600">
        <f t="shared" ca="1" si="125"/>
        <v>1</v>
      </c>
      <c r="M600" t="str">
        <f t="shared" ca="1" si="126"/>
        <v>SELL</v>
      </c>
      <c r="N600" s="7" t="str">
        <f t="shared" ca="1" si="127"/>
        <v/>
      </c>
      <c r="O600">
        <f t="shared" si="128"/>
        <v>993.5</v>
      </c>
      <c r="Q600">
        <f t="shared" si="129"/>
        <v>599</v>
      </c>
    </row>
    <row r="601" spans="1:17" x14ac:dyDescent="0.3">
      <c r="A601" s="13" t="str">
        <f ca="1">N601&amp;"-"&amp;COUNTIF($N$2:N601,N601)</f>
        <v>-594</v>
      </c>
      <c r="B601" t="str">
        <f t="shared" ca="1" si="119"/>
        <v/>
      </c>
      <c r="C601" s="1">
        <v>35954</v>
      </c>
      <c r="D601">
        <v>968.6</v>
      </c>
      <c r="E601">
        <f t="shared" si="120"/>
        <v>-24.899999999999977</v>
      </c>
      <c r="F601" t="str">
        <f t="shared" si="121"/>
        <v/>
      </c>
      <c r="G601">
        <f t="shared" si="122"/>
        <v>-24.899999999999977</v>
      </c>
      <c r="H601">
        <f t="shared" ca="1" si="130"/>
        <v>11.416666666666629</v>
      </c>
      <c r="I601">
        <f t="shared" ca="1" si="131"/>
        <v>17.036363636363625</v>
      </c>
      <c r="J601" s="3">
        <f t="shared" ca="1" si="123"/>
        <v>0.67013518320882071</v>
      </c>
      <c r="K601" s="5">
        <f t="shared" ca="1" si="124"/>
        <v>40.124607274082692</v>
      </c>
      <c r="L601">
        <f t="shared" ca="1" si="125"/>
        <v>1</v>
      </c>
      <c r="M601" t="str">
        <f t="shared" ca="1" si="126"/>
        <v>SELL</v>
      </c>
      <c r="N601" s="7" t="str">
        <f t="shared" ca="1" si="127"/>
        <v/>
      </c>
      <c r="O601">
        <f t="shared" si="128"/>
        <v>968.6</v>
      </c>
      <c r="Q601">
        <f t="shared" si="129"/>
        <v>600</v>
      </c>
    </row>
    <row r="602" spans="1:17" x14ac:dyDescent="0.3">
      <c r="A602" s="13" t="str">
        <f ca="1">N602&amp;"-"&amp;COUNTIF($N$2:N602,N602)</f>
        <v>-595</v>
      </c>
      <c r="B602" t="str">
        <f t="shared" ca="1" si="119"/>
        <v/>
      </c>
      <c r="C602" s="1">
        <v>35955</v>
      </c>
      <c r="D602">
        <v>995.05</v>
      </c>
      <c r="E602">
        <f t="shared" si="120"/>
        <v>26.449999999999932</v>
      </c>
      <c r="F602">
        <f t="shared" si="121"/>
        <v>26.449999999999932</v>
      </c>
      <c r="G602" t="str">
        <f t="shared" si="122"/>
        <v/>
      </c>
      <c r="H602">
        <f t="shared" ca="1" si="130"/>
        <v>13.716666666666621</v>
      </c>
      <c r="I602">
        <f t="shared" ca="1" si="131"/>
        <v>17.036363636363625</v>
      </c>
      <c r="J602" s="3">
        <f t="shared" ca="1" si="123"/>
        <v>0.80514051938811593</v>
      </c>
      <c r="K602" s="5">
        <f t="shared" ca="1" si="124"/>
        <v>44.602650638025253</v>
      </c>
      <c r="L602">
        <f t="shared" ca="1" si="125"/>
        <v>1</v>
      </c>
      <c r="M602" t="str">
        <f t="shared" ca="1" si="126"/>
        <v>SELL</v>
      </c>
      <c r="N602" s="7" t="str">
        <f t="shared" ca="1" si="127"/>
        <v/>
      </c>
      <c r="O602">
        <f t="shared" si="128"/>
        <v>995.05</v>
      </c>
      <c r="Q602">
        <f t="shared" si="129"/>
        <v>601</v>
      </c>
    </row>
    <row r="603" spans="1:17" x14ac:dyDescent="0.3">
      <c r="A603" s="13" t="str">
        <f ca="1">N603&amp;"-"&amp;COUNTIF($N$2:N603,N603)</f>
        <v>-596</v>
      </c>
      <c r="B603" t="str">
        <f t="shared" ca="1" si="119"/>
        <v/>
      </c>
      <c r="C603" s="1">
        <v>35956</v>
      </c>
      <c r="D603">
        <v>962.9</v>
      </c>
      <c r="E603">
        <f t="shared" si="120"/>
        <v>-32.149999999999977</v>
      </c>
      <c r="F603" t="str">
        <f t="shared" si="121"/>
        <v/>
      </c>
      <c r="G603">
        <f t="shared" si="122"/>
        <v>-32.149999999999977</v>
      </c>
      <c r="H603">
        <f t="shared" ca="1" si="130"/>
        <v>13.716666666666621</v>
      </c>
      <c r="I603">
        <f t="shared" ca="1" si="131"/>
        <v>18.581818181818178</v>
      </c>
      <c r="J603" s="3">
        <f t="shared" ca="1" si="123"/>
        <v>0.73817677756033684</v>
      </c>
      <c r="K603" s="5">
        <f t="shared" ca="1" si="124"/>
        <v>42.468452408875464</v>
      </c>
      <c r="L603">
        <f t="shared" ca="1" si="125"/>
        <v>1</v>
      </c>
      <c r="M603" t="str">
        <f t="shared" ca="1" si="126"/>
        <v>SELL</v>
      </c>
      <c r="N603" s="7" t="str">
        <f t="shared" ca="1" si="127"/>
        <v/>
      </c>
      <c r="O603">
        <f t="shared" si="128"/>
        <v>962.9</v>
      </c>
      <c r="Q603">
        <f t="shared" si="129"/>
        <v>602</v>
      </c>
    </row>
    <row r="604" spans="1:17" x14ac:dyDescent="0.3">
      <c r="A604" s="13" t="str">
        <f ca="1">N604&amp;"-"&amp;COUNTIF($N$2:N604,N604)</f>
        <v>-597</v>
      </c>
      <c r="B604" t="str">
        <f t="shared" ca="1" si="119"/>
        <v/>
      </c>
      <c r="C604" s="1">
        <v>35957</v>
      </c>
      <c r="D604">
        <v>961.35</v>
      </c>
      <c r="E604">
        <f t="shared" si="120"/>
        <v>-1.5499999999999545</v>
      </c>
      <c r="F604" t="str">
        <f t="shared" si="121"/>
        <v/>
      </c>
      <c r="G604">
        <f t="shared" si="122"/>
        <v>-1.5499999999999545</v>
      </c>
      <c r="H604">
        <f t="shared" ca="1" si="130"/>
        <v>20.375</v>
      </c>
      <c r="I604">
        <f t="shared" ca="1" si="131"/>
        <v>17.162499999999994</v>
      </c>
      <c r="J604" s="3">
        <f t="shared" ca="1" si="123"/>
        <v>1.1871813546977426</v>
      </c>
      <c r="K604" s="5">
        <f t="shared" ca="1" si="124"/>
        <v>54.279054279054286</v>
      </c>
      <c r="L604">
        <f t="shared" ca="1" si="125"/>
        <v>1</v>
      </c>
      <c r="M604" t="str">
        <f t="shared" ca="1" si="126"/>
        <v>SELL</v>
      </c>
      <c r="N604" s="7" t="str">
        <f t="shared" ca="1" si="127"/>
        <v/>
      </c>
      <c r="O604">
        <f t="shared" si="128"/>
        <v>961.35</v>
      </c>
      <c r="Q604">
        <f t="shared" si="129"/>
        <v>603</v>
      </c>
    </row>
    <row r="605" spans="1:17" x14ac:dyDescent="0.3">
      <c r="A605" s="13" t="str">
        <f ca="1">N605&amp;"-"&amp;COUNTIF($N$2:N605,N605)</f>
        <v>-598</v>
      </c>
      <c r="B605" t="str">
        <f t="shared" ca="1" si="119"/>
        <v/>
      </c>
      <c r="C605" s="1">
        <v>35958</v>
      </c>
      <c r="D605">
        <v>971.15</v>
      </c>
      <c r="E605">
        <f t="shared" si="120"/>
        <v>9.7999999999999545</v>
      </c>
      <c r="F605">
        <f t="shared" si="121"/>
        <v>9.7999999999999545</v>
      </c>
      <c r="G605" t="str">
        <f t="shared" si="122"/>
        <v/>
      </c>
      <c r="H605">
        <f t="shared" ca="1" si="130"/>
        <v>16.849999999999984</v>
      </c>
      <c r="I605">
        <f t="shared" ca="1" si="131"/>
        <v>18.395454545454548</v>
      </c>
      <c r="J605" s="3">
        <f t="shared" ca="1" si="123"/>
        <v>0.91598715097603056</v>
      </c>
      <c r="K605" s="5">
        <f t="shared" ca="1" si="124"/>
        <v>47.80758318287333</v>
      </c>
      <c r="L605">
        <f t="shared" ca="1" si="125"/>
        <v>1</v>
      </c>
      <c r="M605" t="str">
        <f t="shared" ca="1" si="126"/>
        <v>SELL</v>
      </c>
      <c r="N605" s="7" t="str">
        <f t="shared" ca="1" si="127"/>
        <v/>
      </c>
      <c r="O605">
        <f t="shared" si="128"/>
        <v>971.15</v>
      </c>
      <c r="Q605">
        <f t="shared" si="129"/>
        <v>604</v>
      </c>
    </row>
    <row r="606" spans="1:17" x14ac:dyDescent="0.3">
      <c r="A606" s="13" t="str">
        <f ca="1">N606&amp;"-"&amp;COUNTIF($N$2:N606,N606)</f>
        <v>-599</v>
      </c>
      <c r="B606" t="str">
        <f t="shared" ca="1" si="119"/>
        <v/>
      </c>
      <c r="C606" s="1">
        <v>35961</v>
      </c>
      <c r="D606">
        <v>916.8</v>
      </c>
      <c r="E606">
        <f t="shared" si="120"/>
        <v>-54.350000000000023</v>
      </c>
      <c r="F606" t="str">
        <f t="shared" si="121"/>
        <v/>
      </c>
      <c r="G606">
        <f t="shared" si="122"/>
        <v>-54.350000000000023</v>
      </c>
      <c r="H606">
        <f t="shared" ca="1" si="130"/>
        <v>16.849999999999984</v>
      </c>
      <c r="I606">
        <f t="shared" ca="1" si="131"/>
        <v>21.65454545454546</v>
      </c>
      <c r="J606" s="3">
        <f t="shared" ca="1" si="123"/>
        <v>0.77812762384550704</v>
      </c>
      <c r="K606" s="5">
        <f t="shared" ca="1" si="124"/>
        <v>43.761067170345854</v>
      </c>
      <c r="L606">
        <f t="shared" ca="1" si="125"/>
        <v>1</v>
      </c>
      <c r="M606" t="str">
        <f t="shared" ca="1" si="126"/>
        <v>SELL</v>
      </c>
      <c r="N606" s="7" t="str">
        <f t="shared" ca="1" si="127"/>
        <v/>
      </c>
      <c r="O606">
        <f t="shared" si="128"/>
        <v>916.8</v>
      </c>
      <c r="Q606">
        <f t="shared" si="129"/>
        <v>605</v>
      </c>
    </row>
    <row r="607" spans="1:17" x14ac:dyDescent="0.3">
      <c r="A607" s="13" t="str">
        <f ca="1">N607&amp;"-"&amp;COUNTIF($N$2:N607,N607)</f>
        <v>-600</v>
      </c>
      <c r="B607" t="str">
        <f t="shared" ca="1" si="119"/>
        <v/>
      </c>
      <c r="C607" s="1">
        <v>35962</v>
      </c>
      <c r="D607">
        <v>910.1</v>
      </c>
      <c r="E607">
        <f t="shared" si="120"/>
        <v>-6.6999999999999318</v>
      </c>
      <c r="F607" t="str">
        <f t="shared" si="121"/>
        <v/>
      </c>
      <c r="G607">
        <f t="shared" si="122"/>
        <v>-6.6999999999999318</v>
      </c>
      <c r="H607">
        <f t="shared" ca="1" si="130"/>
        <v>16.849999999999984</v>
      </c>
      <c r="I607">
        <f t="shared" ca="1" si="131"/>
        <v>21.036363636363635</v>
      </c>
      <c r="J607" s="3">
        <f t="shared" ca="1" si="123"/>
        <v>0.80099394987035366</v>
      </c>
      <c r="K607" s="5">
        <f t="shared" ca="1" si="124"/>
        <v>44.475104979004172</v>
      </c>
      <c r="L607">
        <f t="shared" ca="1" si="125"/>
        <v>1</v>
      </c>
      <c r="M607" t="str">
        <f t="shared" ca="1" si="126"/>
        <v>SELL</v>
      </c>
      <c r="N607" s="7" t="str">
        <f t="shared" ca="1" si="127"/>
        <v/>
      </c>
      <c r="O607">
        <f t="shared" si="128"/>
        <v>910.1</v>
      </c>
      <c r="Q607">
        <f t="shared" si="129"/>
        <v>606</v>
      </c>
    </row>
    <row r="608" spans="1:17" x14ac:dyDescent="0.3">
      <c r="A608" s="13" t="str">
        <f ca="1">N608&amp;"-"&amp;COUNTIF($N$2:N608,N608)</f>
        <v>-601</v>
      </c>
      <c r="B608" t="str">
        <f t="shared" ca="1" si="119"/>
        <v/>
      </c>
      <c r="C608" s="1">
        <v>35963</v>
      </c>
      <c r="D608">
        <v>976.5</v>
      </c>
      <c r="E608">
        <f t="shared" si="120"/>
        <v>66.399999999999977</v>
      </c>
      <c r="F608">
        <f t="shared" si="121"/>
        <v>66.399999999999977</v>
      </c>
      <c r="G608" t="str">
        <f t="shared" si="122"/>
        <v/>
      </c>
      <c r="H608">
        <f t="shared" ca="1" si="130"/>
        <v>29.237499999999983</v>
      </c>
      <c r="I608">
        <f t="shared" ca="1" si="131"/>
        <v>21.599999999999987</v>
      </c>
      <c r="J608" s="3">
        <f t="shared" ca="1" si="123"/>
        <v>1.353587962962963</v>
      </c>
      <c r="K608" s="5">
        <f t="shared" ca="1" si="124"/>
        <v>57.511679370543398</v>
      </c>
      <c r="L608">
        <f t="shared" ca="1" si="125"/>
        <v>1</v>
      </c>
      <c r="M608" t="str">
        <f t="shared" ca="1" si="126"/>
        <v>SELL</v>
      </c>
      <c r="N608" s="7" t="str">
        <f t="shared" ca="1" si="127"/>
        <v/>
      </c>
      <c r="O608">
        <f t="shared" si="128"/>
        <v>976.5</v>
      </c>
      <c r="Q608">
        <f t="shared" si="129"/>
        <v>607</v>
      </c>
    </row>
    <row r="609" spans="1:17" x14ac:dyDescent="0.3">
      <c r="A609" s="13" t="str">
        <f ca="1">N609&amp;"-"&amp;COUNTIF($N$2:N609,N609)</f>
        <v>-602</v>
      </c>
      <c r="B609" t="str">
        <f t="shared" ca="1" si="119"/>
        <v/>
      </c>
      <c r="C609" s="1">
        <v>35964</v>
      </c>
      <c r="D609">
        <v>956.15</v>
      </c>
      <c r="E609">
        <f t="shared" si="120"/>
        <v>-20.350000000000023</v>
      </c>
      <c r="F609" t="str">
        <f t="shared" si="121"/>
        <v/>
      </c>
      <c r="G609">
        <f t="shared" si="122"/>
        <v>-20.350000000000023</v>
      </c>
      <c r="H609">
        <f t="shared" ca="1" si="130"/>
        <v>29.237499999999983</v>
      </c>
      <c r="I609">
        <f t="shared" ca="1" si="131"/>
        <v>22.395000000000003</v>
      </c>
      <c r="J609" s="3">
        <f t="shared" ca="1" si="123"/>
        <v>1.3055369502120999</v>
      </c>
      <c r="K609" s="5">
        <f t="shared" ca="1" si="124"/>
        <v>56.626156006391312</v>
      </c>
      <c r="L609">
        <f t="shared" ca="1" si="125"/>
        <v>1</v>
      </c>
      <c r="M609" t="str">
        <f t="shared" ca="1" si="126"/>
        <v>SELL</v>
      </c>
      <c r="N609" s="7" t="str">
        <f t="shared" ca="1" si="127"/>
        <v/>
      </c>
      <c r="O609">
        <f t="shared" si="128"/>
        <v>956.15</v>
      </c>
      <c r="Q609">
        <f t="shared" si="129"/>
        <v>608</v>
      </c>
    </row>
    <row r="610" spans="1:17" x14ac:dyDescent="0.3">
      <c r="A610" s="13" t="str">
        <f ca="1">N610&amp;"-"&amp;COUNTIF($N$2:N610,N610)</f>
        <v>-603</v>
      </c>
      <c r="B610" t="str">
        <f t="shared" ca="1" si="119"/>
        <v/>
      </c>
      <c r="C610" s="1">
        <v>35965</v>
      </c>
      <c r="D610">
        <v>913.25</v>
      </c>
      <c r="E610">
        <f t="shared" si="120"/>
        <v>-42.899999999999977</v>
      </c>
      <c r="F610" t="str">
        <f t="shared" si="121"/>
        <v/>
      </c>
      <c r="G610">
        <f t="shared" si="122"/>
        <v>-42.899999999999977</v>
      </c>
      <c r="H610">
        <f t="shared" ca="1" si="130"/>
        <v>29.237499999999983</v>
      </c>
      <c r="I610">
        <f t="shared" ca="1" si="131"/>
        <v>25.744999999999994</v>
      </c>
      <c r="J610" s="3">
        <f t="shared" ca="1" si="123"/>
        <v>1.1356574092056706</v>
      </c>
      <c r="K610" s="5">
        <f t="shared" ca="1" si="124"/>
        <v>53.176010548810972</v>
      </c>
      <c r="L610">
        <f t="shared" ca="1" si="125"/>
        <v>1</v>
      </c>
      <c r="M610" t="str">
        <f t="shared" ca="1" si="126"/>
        <v>SELL</v>
      </c>
      <c r="N610" s="7" t="str">
        <f t="shared" ca="1" si="127"/>
        <v/>
      </c>
      <c r="O610">
        <f t="shared" si="128"/>
        <v>913.25</v>
      </c>
      <c r="Q610">
        <f t="shared" si="129"/>
        <v>609</v>
      </c>
    </row>
    <row r="611" spans="1:17" x14ac:dyDescent="0.3">
      <c r="A611" s="13" t="str">
        <f ca="1">N611&amp;"-"&amp;COUNTIF($N$2:N611,N611)</f>
        <v>-604</v>
      </c>
      <c r="B611" t="str">
        <f t="shared" ca="1" si="119"/>
        <v/>
      </c>
      <c r="C611" s="1">
        <v>35968</v>
      </c>
      <c r="D611">
        <v>880.2</v>
      </c>
      <c r="E611">
        <f t="shared" si="120"/>
        <v>-33.049999999999955</v>
      </c>
      <c r="F611" t="str">
        <f t="shared" si="121"/>
        <v/>
      </c>
      <c r="G611">
        <f t="shared" si="122"/>
        <v>-33.049999999999955</v>
      </c>
      <c r="H611">
        <f t="shared" ca="1" si="130"/>
        <v>29.237499999999983</v>
      </c>
      <c r="I611">
        <f t="shared" ca="1" si="131"/>
        <v>25.634999999999991</v>
      </c>
      <c r="J611" s="3">
        <f t="shared" ca="1" si="123"/>
        <v>1.140530524673298</v>
      </c>
      <c r="K611" s="5">
        <f t="shared" ca="1" si="124"/>
        <v>53.282609686090474</v>
      </c>
      <c r="L611">
        <f t="shared" ca="1" si="125"/>
        <v>1</v>
      </c>
      <c r="M611" t="str">
        <f t="shared" ca="1" si="126"/>
        <v>SELL</v>
      </c>
      <c r="N611" s="7" t="str">
        <f t="shared" ca="1" si="127"/>
        <v/>
      </c>
      <c r="O611">
        <f t="shared" si="128"/>
        <v>880.2</v>
      </c>
      <c r="Q611">
        <f t="shared" si="129"/>
        <v>610</v>
      </c>
    </row>
    <row r="612" spans="1:17" x14ac:dyDescent="0.3">
      <c r="A612" s="13" t="str">
        <f ca="1">N612&amp;"-"&amp;COUNTIF($N$2:N612,N612)</f>
        <v>-605</v>
      </c>
      <c r="B612" t="str">
        <f t="shared" ca="1" si="119"/>
        <v/>
      </c>
      <c r="C612" s="1">
        <v>35969</v>
      </c>
      <c r="D612">
        <v>875.6</v>
      </c>
      <c r="E612">
        <f t="shared" si="120"/>
        <v>-4.6000000000000227</v>
      </c>
      <c r="F612" t="str">
        <f t="shared" si="121"/>
        <v/>
      </c>
      <c r="G612">
        <f t="shared" si="122"/>
        <v>-4.6000000000000227</v>
      </c>
      <c r="H612">
        <f t="shared" ca="1" si="130"/>
        <v>34.216666666666619</v>
      </c>
      <c r="I612">
        <f t="shared" ca="1" si="131"/>
        <v>23.722727272727266</v>
      </c>
      <c r="J612" s="3">
        <f t="shared" ca="1" si="123"/>
        <v>1.4423580507121398</v>
      </c>
      <c r="K612" s="5">
        <f t="shared" ca="1" si="124"/>
        <v>59.055962343096205</v>
      </c>
      <c r="L612">
        <f t="shared" ca="1" si="125"/>
        <v>1</v>
      </c>
      <c r="M612" t="str">
        <f t="shared" ca="1" si="126"/>
        <v>SELL</v>
      </c>
      <c r="N612" s="7" t="str">
        <f t="shared" ca="1" si="127"/>
        <v/>
      </c>
      <c r="O612">
        <f t="shared" si="128"/>
        <v>875.6</v>
      </c>
      <c r="Q612">
        <f t="shared" si="129"/>
        <v>611</v>
      </c>
    </row>
    <row r="613" spans="1:17" x14ac:dyDescent="0.3">
      <c r="A613" s="13" t="str">
        <f ca="1">N613&amp;"-"&amp;COUNTIF($N$2:N613,N613)</f>
        <v>-606</v>
      </c>
      <c r="B613" t="str">
        <f t="shared" ca="1" si="119"/>
        <v/>
      </c>
      <c r="C613" s="1">
        <v>35970</v>
      </c>
      <c r="D613">
        <v>908.5</v>
      </c>
      <c r="E613">
        <f t="shared" si="120"/>
        <v>32.899999999999977</v>
      </c>
      <c r="F613">
        <f t="shared" si="121"/>
        <v>32.899999999999977</v>
      </c>
      <c r="G613" t="str">
        <f t="shared" si="122"/>
        <v/>
      </c>
      <c r="H613">
        <f t="shared" ca="1" si="130"/>
        <v>33.88749999999996</v>
      </c>
      <c r="I613">
        <f t="shared" ca="1" si="131"/>
        <v>25.404999999999983</v>
      </c>
      <c r="J613" s="3">
        <f t="shared" ca="1" si="123"/>
        <v>1.333890966345207</v>
      </c>
      <c r="K613" s="5">
        <f t="shared" ca="1" si="124"/>
        <v>57.153096934688179</v>
      </c>
      <c r="L613">
        <f t="shared" ca="1" si="125"/>
        <v>1</v>
      </c>
      <c r="M613" t="str">
        <f t="shared" ca="1" si="126"/>
        <v>SELL</v>
      </c>
      <c r="N613" s="7" t="str">
        <f t="shared" ca="1" si="127"/>
        <v/>
      </c>
      <c r="O613">
        <f t="shared" si="128"/>
        <v>908.5</v>
      </c>
      <c r="Q613">
        <f t="shared" si="129"/>
        <v>612</v>
      </c>
    </row>
    <row r="614" spans="1:17" x14ac:dyDescent="0.3">
      <c r="A614" s="13" t="str">
        <f ca="1">N614&amp;"-"&amp;COUNTIF($N$2:N614,N614)</f>
        <v>-607</v>
      </c>
      <c r="B614" t="str">
        <f t="shared" ca="1" si="119"/>
        <v/>
      </c>
      <c r="C614" s="1">
        <v>35971</v>
      </c>
      <c r="D614">
        <v>932.15</v>
      </c>
      <c r="E614">
        <f t="shared" si="120"/>
        <v>23.649999999999977</v>
      </c>
      <c r="F614">
        <f t="shared" si="121"/>
        <v>23.649999999999977</v>
      </c>
      <c r="G614" t="str">
        <f t="shared" si="122"/>
        <v/>
      </c>
      <c r="H614">
        <f t="shared" ca="1" si="130"/>
        <v>31.839999999999964</v>
      </c>
      <c r="I614">
        <f t="shared" ca="1" si="131"/>
        <v>24.505555555555539</v>
      </c>
      <c r="J614" s="3">
        <f t="shared" ca="1" si="123"/>
        <v>1.2992972115166623</v>
      </c>
      <c r="K614" s="5">
        <f t="shared" ca="1" si="124"/>
        <v>56.508449843229265</v>
      </c>
      <c r="L614">
        <f t="shared" ca="1" si="125"/>
        <v>1</v>
      </c>
      <c r="M614" t="str">
        <f t="shared" ca="1" si="126"/>
        <v>SELL</v>
      </c>
      <c r="N614" s="7" t="str">
        <f t="shared" ca="1" si="127"/>
        <v/>
      </c>
      <c r="O614">
        <f t="shared" si="128"/>
        <v>932.15</v>
      </c>
      <c r="Q614">
        <f t="shared" si="129"/>
        <v>613</v>
      </c>
    </row>
    <row r="615" spans="1:17" x14ac:dyDescent="0.3">
      <c r="A615" s="13" t="str">
        <f ca="1">N615&amp;"-"&amp;COUNTIF($N$2:N615,N615)</f>
        <v>-608</v>
      </c>
      <c r="B615" t="str">
        <f t="shared" ca="1" si="119"/>
        <v/>
      </c>
      <c r="C615" s="1">
        <v>35972</v>
      </c>
      <c r="D615">
        <v>924.35</v>
      </c>
      <c r="E615">
        <f t="shared" si="120"/>
        <v>-7.7999999999999545</v>
      </c>
      <c r="F615" t="str">
        <f t="shared" si="121"/>
        <v/>
      </c>
      <c r="G615">
        <f t="shared" si="122"/>
        <v>-7.7999999999999545</v>
      </c>
      <c r="H615">
        <f t="shared" ca="1" si="130"/>
        <v>31.839999999999964</v>
      </c>
      <c r="I615">
        <f t="shared" ca="1" si="131"/>
        <v>22.605555555555537</v>
      </c>
      <c r="J615" s="3">
        <f t="shared" ca="1" si="123"/>
        <v>1.4085033177684931</v>
      </c>
      <c r="K615" s="5">
        <f t="shared" ca="1" si="124"/>
        <v>58.48043917471071</v>
      </c>
      <c r="L615">
        <f t="shared" ca="1" si="125"/>
        <v>1</v>
      </c>
      <c r="M615" t="str">
        <f t="shared" ca="1" si="126"/>
        <v>SELL</v>
      </c>
      <c r="N615" s="7" t="str">
        <f t="shared" ca="1" si="127"/>
        <v/>
      </c>
      <c r="O615">
        <f t="shared" si="128"/>
        <v>924.35</v>
      </c>
      <c r="Q615">
        <f t="shared" si="129"/>
        <v>614</v>
      </c>
    </row>
    <row r="616" spans="1:17" x14ac:dyDescent="0.3">
      <c r="A616" s="13" t="str">
        <f ca="1">N616&amp;"-"&amp;COUNTIF($N$2:N616,N616)</f>
        <v>-609</v>
      </c>
      <c r="B616" t="str">
        <f t="shared" ca="1" si="119"/>
        <v/>
      </c>
      <c r="C616" s="1">
        <v>35975</v>
      </c>
      <c r="D616">
        <v>949.1</v>
      </c>
      <c r="E616">
        <f t="shared" si="120"/>
        <v>24.75</v>
      </c>
      <c r="F616">
        <f t="shared" si="121"/>
        <v>24.75</v>
      </c>
      <c r="G616" t="str">
        <f t="shared" si="122"/>
        <v/>
      </c>
      <c r="H616">
        <f t="shared" ca="1" si="130"/>
        <v>31.499999999999979</v>
      </c>
      <c r="I616">
        <f t="shared" ca="1" si="131"/>
        <v>22.605555555555537</v>
      </c>
      <c r="J616" s="3">
        <f t="shared" ca="1" si="123"/>
        <v>1.3934627672646844</v>
      </c>
      <c r="K616" s="5">
        <f t="shared" ca="1" si="124"/>
        <v>58.219529725844545</v>
      </c>
      <c r="L616">
        <f t="shared" ca="1" si="125"/>
        <v>1</v>
      </c>
      <c r="M616" t="str">
        <f t="shared" ca="1" si="126"/>
        <v>SELL</v>
      </c>
      <c r="N616" s="7" t="str">
        <f t="shared" ca="1" si="127"/>
        <v/>
      </c>
      <c r="O616">
        <f t="shared" si="128"/>
        <v>949.1</v>
      </c>
      <c r="Q616">
        <f t="shared" si="129"/>
        <v>615</v>
      </c>
    </row>
    <row r="617" spans="1:17" x14ac:dyDescent="0.3">
      <c r="A617" s="13" t="str">
        <f ca="1">N617&amp;"-"&amp;COUNTIF($N$2:N617,N617)</f>
        <v>-610</v>
      </c>
      <c r="B617" t="str">
        <f t="shared" ca="1" si="119"/>
        <v/>
      </c>
      <c r="C617" s="1">
        <v>35976</v>
      </c>
      <c r="D617">
        <v>941.65</v>
      </c>
      <c r="E617">
        <f t="shared" si="120"/>
        <v>-7.4500000000000455</v>
      </c>
      <c r="F617" t="str">
        <f t="shared" si="121"/>
        <v/>
      </c>
      <c r="G617">
        <f t="shared" si="122"/>
        <v>-7.4500000000000455</v>
      </c>
      <c r="H617">
        <f t="shared" ca="1" si="130"/>
        <v>31.499999999999979</v>
      </c>
      <c r="I617">
        <f t="shared" ca="1" si="131"/>
        <v>19.8611111111111</v>
      </c>
      <c r="J617" s="3">
        <f t="shared" ca="1" si="123"/>
        <v>1.5860139860139859</v>
      </c>
      <c r="K617" s="5">
        <f t="shared" ca="1" si="124"/>
        <v>61.33044889129259</v>
      </c>
      <c r="L617">
        <f t="shared" ca="1" si="125"/>
        <v>1</v>
      </c>
      <c r="M617" t="str">
        <f t="shared" ca="1" si="126"/>
        <v>SELL</v>
      </c>
      <c r="N617" s="7" t="str">
        <f t="shared" ca="1" si="127"/>
        <v/>
      </c>
      <c r="O617">
        <f t="shared" si="128"/>
        <v>941.65</v>
      </c>
      <c r="Q617">
        <f t="shared" si="129"/>
        <v>616</v>
      </c>
    </row>
    <row r="618" spans="1:17" x14ac:dyDescent="0.3">
      <c r="A618" s="13" t="str">
        <f ca="1">N618&amp;"-"&amp;COUNTIF($N$2:N618,N618)</f>
        <v>-611</v>
      </c>
      <c r="B618" t="str">
        <f t="shared" ca="1" si="119"/>
        <v/>
      </c>
      <c r="C618" s="1">
        <v>35977</v>
      </c>
      <c r="D618">
        <v>942.25</v>
      </c>
      <c r="E618">
        <f t="shared" si="120"/>
        <v>0.60000000000002274</v>
      </c>
      <c r="F618">
        <f t="shared" si="121"/>
        <v>0.60000000000002274</v>
      </c>
      <c r="G618" t="str">
        <f t="shared" si="122"/>
        <v/>
      </c>
      <c r="H618">
        <f t="shared" ca="1" si="130"/>
        <v>26.349999999999984</v>
      </c>
      <c r="I618">
        <f t="shared" ca="1" si="131"/>
        <v>22.149999999999991</v>
      </c>
      <c r="J618" s="3">
        <f t="shared" ca="1" si="123"/>
        <v>1.1896162528216701</v>
      </c>
      <c r="K618" s="5">
        <f t="shared" ca="1" si="124"/>
        <v>54.329896907216494</v>
      </c>
      <c r="L618">
        <f t="shared" ca="1" si="125"/>
        <v>1</v>
      </c>
      <c r="M618" t="str">
        <f t="shared" ca="1" si="126"/>
        <v>SELL</v>
      </c>
      <c r="N618" s="7" t="str">
        <f t="shared" ca="1" si="127"/>
        <v/>
      </c>
      <c r="O618">
        <f t="shared" si="128"/>
        <v>942.25</v>
      </c>
      <c r="Q618">
        <f t="shared" si="129"/>
        <v>617</v>
      </c>
    </row>
    <row r="619" spans="1:17" x14ac:dyDescent="0.3">
      <c r="A619" s="13" t="str">
        <f ca="1">N619&amp;"-"&amp;COUNTIF($N$2:N619,N619)</f>
        <v>-612</v>
      </c>
      <c r="B619" t="str">
        <f t="shared" ca="1" si="119"/>
        <v/>
      </c>
      <c r="C619" s="1">
        <v>35978</v>
      </c>
      <c r="D619">
        <v>919.9</v>
      </c>
      <c r="E619">
        <f t="shared" si="120"/>
        <v>-22.350000000000023</v>
      </c>
      <c r="F619" t="str">
        <f t="shared" si="121"/>
        <v/>
      </c>
      <c r="G619">
        <f t="shared" si="122"/>
        <v>-22.350000000000023</v>
      </c>
      <c r="H619">
        <f t="shared" ca="1" si="130"/>
        <v>29.659999999999989</v>
      </c>
      <c r="I619">
        <f t="shared" ca="1" si="131"/>
        <v>22.172222222222217</v>
      </c>
      <c r="J619" s="3">
        <f t="shared" ca="1" si="123"/>
        <v>1.3377098471561011</v>
      </c>
      <c r="K619" s="5">
        <f t="shared" ca="1" si="124"/>
        <v>57.223091598962462</v>
      </c>
      <c r="L619">
        <f t="shared" ca="1" si="125"/>
        <v>1</v>
      </c>
      <c r="M619" t="str">
        <f t="shared" ca="1" si="126"/>
        <v>SELL</v>
      </c>
      <c r="N619" s="7" t="str">
        <f t="shared" ca="1" si="127"/>
        <v/>
      </c>
      <c r="O619">
        <f t="shared" si="128"/>
        <v>919.9</v>
      </c>
      <c r="Q619">
        <f t="shared" si="129"/>
        <v>618</v>
      </c>
    </row>
    <row r="620" spans="1:17" x14ac:dyDescent="0.3">
      <c r="A620" s="13" t="str">
        <f ca="1">N620&amp;"-"&amp;COUNTIF($N$2:N620,N620)</f>
        <v>-613</v>
      </c>
      <c r="B620" t="str">
        <f t="shared" ca="1" si="119"/>
        <v/>
      </c>
      <c r="C620" s="1">
        <v>35979</v>
      </c>
      <c r="D620">
        <v>900.55</v>
      </c>
      <c r="E620">
        <f t="shared" si="120"/>
        <v>-19.350000000000023</v>
      </c>
      <c r="F620" t="str">
        <f t="shared" si="121"/>
        <v/>
      </c>
      <c r="G620">
        <f t="shared" si="122"/>
        <v>-19.350000000000023</v>
      </c>
      <c r="H620">
        <f t="shared" ca="1" si="130"/>
        <v>29.659999999999989</v>
      </c>
      <c r="I620">
        <f t="shared" ca="1" si="131"/>
        <v>18.283333333333328</v>
      </c>
      <c r="J620" s="3">
        <f t="shared" ca="1" si="123"/>
        <v>1.6222424794895167</v>
      </c>
      <c r="K620" s="5">
        <f t="shared" ca="1" si="124"/>
        <v>61.864701383577831</v>
      </c>
      <c r="L620">
        <f t="shared" ca="1" si="125"/>
        <v>1</v>
      </c>
      <c r="M620" t="str">
        <f t="shared" ca="1" si="126"/>
        <v>SELL</v>
      </c>
      <c r="N620" s="7" t="str">
        <f t="shared" ca="1" si="127"/>
        <v/>
      </c>
      <c r="O620">
        <f t="shared" si="128"/>
        <v>900.55</v>
      </c>
      <c r="Q620">
        <f t="shared" si="129"/>
        <v>619</v>
      </c>
    </row>
    <row r="621" spans="1:17" x14ac:dyDescent="0.3">
      <c r="A621" s="13" t="str">
        <f ca="1">N621&amp;"-"&amp;COUNTIF($N$2:N621,N621)</f>
        <v>-614</v>
      </c>
      <c r="B621" t="str">
        <f t="shared" ca="1" si="119"/>
        <v/>
      </c>
      <c r="C621" s="1">
        <v>35982</v>
      </c>
      <c r="D621">
        <v>917.35</v>
      </c>
      <c r="E621">
        <f t="shared" si="120"/>
        <v>16.800000000000068</v>
      </c>
      <c r="F621">
        <f t="shared" si="121"/>
        <v>16.800000000000068</v>
      </c>
      <c r="G621" t="str">
        <f t="shared" si="122"/>
        <v/>
      </c>
      <c r="H621">
        <f t="shared" ca="1" si="130"/>
        <v>27.516666666666669</v>
      </c>
      <c r="I621">
        <f t="shared" ca="1" si="131"/>
        <v>19.731250000000003</v>
      </c>
      <c r="J621" s="3">
        <f t="shared" ca="1" si="123"/>
        <v>1.3945729067680286</v>
      </c>
      <c r="K621" s="5">
        <f t="shared" ca="1" si="124"/>
        <v>58.238899422373123</v>
      </c>
      <c r="L621">
        <f t="shared" ca="1" si="125"/>
        <v>1</v>
      </c>
      <c r="M621" t="str">
        <f t="shared" ca="1" si="126"/>
        <v>SELL</v>
      </c>
      <c r="N621" s="7" t="str">
        <f t="shared" ca="1" si="127"/>
        <v/>
      </c>
      <c r="O621">
        <f t="shared" si="128"/>
        <v>917.35</v>
      </c>
      <c r="Q621">
        <f t="shared" si="129"/>
        <v>620</v>
      </c>
    </row>
    <row r="622" spans="1:17" x14ac:dyDescent="0.3">
      <c r="A622" s="13" t="str">
        <f ca="1">N622&amp;"-"&amp;COUNTIF($N$2:N622,N622)</f>
        <v>-615</v>
      </c>
      <c r="B622" t="str">
        <f t="shared" ca="1" si="119"/>
        <v/>
      </c>
      <c r="C622" s="1">
        <v>35983</v>
      </c>
      <c r="D622">
        <v>924.7</v>
      </c>
      <c r="E622">
        <f t="shared" si="120"/>
        <v>7.3500000000000227</v>
      </c>
      <c r="F622">
        <f t="shared" si="121"/>
        <v>7.3500000000000227</v>
      </c>
      <c r="G622" t="str">
        <f t="shared" si="122"/>
        <v/>
      </c>
      <c r="H622">
        <f t="shared" ca="1" si="130"/>
        <v>17.675000000000011</v>
      </c>
      <c r="I622">
        <f t="shared" ca="1" si="131"/>
        <v>19.731250000000003</v>
      </c>
      <c r="J622" s="3">
        <f t="shared" ca="1" si="123"/>
        <v>0.89578713968957913</v>
      </c>
      <c r="K622" s="5">
        <f t="shared" ca="1" si="124"/>
        <v>47.251461988304108</v>
      </c>
      <c r="L622">
        <f t="shared" ca="1" si="125"/>
        <v>1</v>
      </c>
      <c r="M622" t="str">
        <f t="shared" ca="1" si="126"/>
        <v>SELL</v>
      </c>
      <c r="N622" s="7" t="str">
        <f t="shared" ca="1" si="127"/>
        <v/>
      </c>
      <c r="O622">
        <f t="shared" si="128"/>
        <v>924.7</v>
      </c>
      <c r="Q622">
        <f t="shared" si="129"/>
        <v>621</v>
      </c>
    </row>
    <row r="623" spans="1:17" x14ac:dyDescent="0.3">
      <c r="A623" s="13" t="str">
        <f ca="1">N623&amp;"-"&amp;COUNTIF($N$2:N623,N623)</f>
        <v>-616</v>
      </c>
      <c r="B623" t="str">
        <f t="shared" ca="1" si="119"/>
        <v/>
      </c>
      <c r="C623" s="1">
        <v>35984</v>
      </c>
      <c r="D623">
        <v>944.15</v>
      </c>
      <c r="E623">
        <f t="shared" si="120"/>
        <v>19.449999999999932</v>
      </c>
      <c r="F623">
        <f t="shared" si="121"/>
        <v>19.449999999999932</v>
      </c>
      <c r="G623" t="str">
        <f t="shared" si="122"/>
        <v/>
      </c>
      <c r="H623">
        <f t="shared" ca="1" si="130"/>
        <v>17.928571428571427</v>
      </c>
      <c r="I623">
        <f t="shared" ca="1" si="131"/>
        <v>19.642857142857142</v>
      </c>
      <c r="J623" s="3">
        <f t="shared" ca="1" si="123"/>
        <v>0.91272727272727272</v>
      </c>
      <c r="K623" s="5">
        <f t="shared" ca="1" si="124"/>
        <v>47.71863117870722</v>
      </c>
      <c r="L623">
        <f t="shared" ca="1" si="125"/>
        <v>1</v>
      </c>
      <c r="M623" t="str">
        <f t="shared" ca="1" si="126"/>
        <v>SELL</v>
      </c>
      <c r="N623" s="7" t="str">
        <f t="shared" ca="1" si="127"/>
        <v/>
      </c>
      <c r="O623">
        <f t="shared" si="128"/>
        <v>944.15</v>
      </c>
      <c r="Q623">
        <f t="shared" si="129"/>
        <v>622</v>
      </c>
    </row>
    <row r="624" spans="1:17" x14ac:dyDescent="0.3">
      <c r="A624" s="13" t="str">
        <f ca="1">N624&amp;"-"&amp;COUNTIF($N$2:N624,N624)</f>
        <v>-617</v>
      </c>
      <c r="B624" t="str">
        <f t="shared" ca="1" si="119"/>
        <v/>
      </c>
      <c r="C624" s="1">
        <v>35985</v>
      </c>
      <c r="D624">
        <v>961.05</v>
      </c>
      <c r="E624">
        <f t="shared" si="120"/>
        <v>16.899999999999977</v>
      </c>
      <c r="F624">
        <f t="shared" si="121"/>
        <v>16.899999999999977</v>
      </c>
      <c r="G624" t="str">
        <f t="shared" si="122"/>
        <v/>
      </c>
      <c r="H624">
        <f t="shared" ca="1" si="130"/>
        <v>17.799999999999997</v>
      </c>
      <c r="I624">
        <f t="shared" ca="1" si="131"/>
        <v>15.766666666666671</v>
      </c>
      <c r="J624" s="3">
        <f t="shared" ca="1" si="123"/>
        <v>1.1289640591966168</v>
      </c>
      <c r="K624" s="5">
        <f t="shared" ca="1" si="124"/>
        <v>53.028798411122132</v>
      </c>
      <c r="L624">
        <f t="shared" ca="1" si="125"/>
        <v>1</v>
      </c>
      <c r="M624" t="str">
        <f t="shared" ca="1" si="126"/>
        <v>SELL</v>
      </c>
      <c r="N624" s="7" t="str">
        <f t="shared" ca="1" si="127"/>
        <v/>
      </c>
      <c r="O624">
        <f t="shared" si="128"/>
        <v>961.05</v>
      </c>
      <c r="Q624">
        <f t="shared" si="129"/>
        <v>623</v>
      </c>
    </row>
    <row r="625" spans="1:17" x14ac:dyDescent="0.3">
      <c r="A625" s="13" t="str">
        <f ca="1">N625&amp;"-"&amp;COUNTIF($N$2:N625,N625)</f>
        <v>-618</v>
      </c>
      <c r="B625" t="str">
        <f t="shared" ca="1" si="119"/>
        <v/>
      </c>
      <c r="C625" s="1">
        <v>35986</v>
      </c>
      <c r="D625">
        <v>980.15</v>
      </c>
      <c r="E625">
        <f t="shared" si="120"/>
        <v>19.100000000000023</v>
      </c>
      <c r="F625">
        <f t="shared" si="121"/>
        <v>19.100000000000023</v>
      </c>
      <c r="G625" t="str">
        <f t="shared" si="122"/>
        <v/>
      </c>
      <c r="H625">
        <f t="shared" ca="1" si="130"/>
        <v>17.944444444444443</v>
      </c>
      <c r="I625">
        <f t="shared" ca="1" si="131"/>
        <v>12.310000000000013</v>
      </c>
      <c r="J625" s="3">
        <f t="shared" ca="1" si="123"/>
        <v>1.4577127899629914</v>
      </c>
      <c r="K625" s="5">
        <f t="shared" ca="1" si="124"/>
        <v>59.311763193653796</v>
      </c>
      <c r="L625">
        <f t="shared" ca="1" si="125"/>
        <v>1</v>
      </c>
      <c r="M625" t="str">
        <f t="shared" ca="1" si="126"/>
        <v>SELL</v>
      </c>
      <c r="N625" s="7" t="str">
        <f t="shared" ca="1" si="127"/>
        <v/>
      </c>
      <c r="O625">
        <f t="shared" si="128"/>
        <v>980.15</v>
      </c>
      <c r="Q625">
        <f t="shared" si="129"/>
        <v>624</v>
      </c>
    </row>
    <row r="626" spans="1:17" x14ac:dyDescent="0.3">
      <c r="A626" s="13" t="str">
        <f ca="1">N626&amp;"-"&amp;COUNTIF($N$2:N626,N626)</f>
        <v>-619</v>
      </c>
      <c r="B626" t="str">
        <f t="shared" ca="1" si="119"/>
        <v/>
      </c>
      <c r="C626" s="1">
        <v>35989</v>
      </c>
      <c r="D626">
        <v>964.35</v>
      </c>
      <c r="E626">
        <f t="shared" si="120"/>
        <v>-15.799999999999955</v>
      </c>
      <c r="F626" t="str">
        <f t="shared" si="121"/>
        <v/>
      </c>
      <c r="G626">
        <f t="shared" si="122"/>
        <v>-15.799999999999955</v>
      </c>
      <c r="H626">
        <f t="shared" ca="1" si="130"/>
        <v>17.944444444444443</v>
      </c>
      <c r="I626">
        <f t="shared" ca="1" si="131"/>
        <v>14.55</v>
      </c>
      <c r="J626" s="3">
        <f t="shared" ca="1" si="123"/>
        <v>1.2332951508209238</v>
      </c>
      <c r="K626" s="5">
        <f t="shared" ca="1" si="124"/>
        <v>55.223115062403828</v>
      </c>
      <c r="L626">
        <f t="shared" ca="1" si="125"/>
        <v>1</v>
      </c>
      <c r="M626" t="str">
        <f t="shared" ca="1" si="126"/>
        <v>SELL</v>
      </c>
      <c r="N626" s="7" t="str">
        <f t="shared" ca="1" si="127"/>
        <v/>
      </c>
      <c r="O626">
        <f t="shared" si="128"/>
        <v>964.35</v>
      </c>
      <c r="Q626">
        <f t="shared" si="129"/>
        <v>625</v>
      </c>
    </row>
    <row r="627" spans="1:17" x14ac:dyDescent="0.3">
      <c r="A627" s="13" t="str">
        <f ca="1">N627&amp;"-"&amp;COUNTIF($N$2:N627,N627)</f>
        <v>-620</v>
      </c>
      <c r="B627" t="str">
        <f t="shared" ca="1" si="119"/>
        <v/>
      </c>
      <c r="C627" s="1">
        <v>35990</v>
      </c>
      <c r="D627">
        <v>967.35</v>
      </c>
      <c r="E627">
        <f t="shared" si="120"/>
        <v>3</v>
      </c>
      <c r="F627">
        <f t="shared" si="121"/>
        <v>3</v>
      </c>
      <c r="G627" t="str">
        <f t="shared" si="122"/>
        <v/>
      </c>
      <c r="H627">
        <f t="shared" ca="1" si="130"/>
        <v>14.622222222222225</v>
      </c>
      <c r="I627">
        <f t="shared" ca="1" si="131"/>
        <v>14.55</v>
      </c>
      <c r="J627" s="3">
        <f t="shared" ca="1" si="123"/>
        <v>1.0049637266132112</v>
      </c>
      <c r="K627" s="5">
        <f t="shared" ca="1" si="124"/>
        <v>50.123785945534188</v>
      </c>
      <c r="L627">
        <f t="shared" ca="1" si="125"/>
        <v>1</v>
      </c>
      <c r="M627" t="str">
        <f t="shared" ca="1" si="126"/>
        <v>SELL</v>
      </c>
      <c r="N627" s="7" t="str">
        <f t="shared" ca="1" si="127"/>
        <v/>
      </c>
      <c r="O627">
        <f t="shared" si="128"/>
        <v>967.35</v>
      </c>
      <c r="Q627">
        <f t="shared" si="129"/>
        <v>626</v>
      </c>
    </row>
    <row r="628" spans="1:17" x14ac:dyDescent="0.3">
      <c r="A628" s="13" t="str">
        <f ca="1">N628&amp;"-"&amp;COUNTIF($N$2:N628,N628)</f>
        <v>-621</v>
      </c>
      <c r="B628" t="str">
        <f t="shared" ca="1" si="119"/>
        <v/>
      </c>
      <c r="C628" s="1">
        <v>35991</v>
      </c>
      <c r="D628">
        <v>971.4</v>
      </c>
      <c r="E628">
        <f t="shared" si="120"/>
        <v>4.0499999999999545</v>
      </c>
      <c r="F628">
        <f t="shared" si="121"/>
        <v>4.0499999999999545</v>
      </c>
      <c r="G628" t="str">
        <f t="shared" si="122"/>
        <v/>
      </c>
      <c r="H628">
        <f t="shared" ca="1" si="130"/>
        <v>12.444444444444445</v>
      </c>
      <c r="I628">
        <f t="shared" ca="1" si="131"/>
        <v>14.55</v>
      </c>
      <c r="J628" s="3">
        <f t="shared" ca="1" si="123"/>
        <v>0.85528827796869034</v>
      </c>
      <c r="K628" s="5">
        <f t="shared" ca="1" si="124"/>
        <v>46.100020580366333</v>
      </c>
      <c r="L628">
        <f t="shared" ca="1" si="125"/>
        <v>1</v>
      </c>
      <c r="M628" t="str">
        <f t="shared" ca="1" si="126"/>
        <v>SELL</v>
      </c>
      <c r="N628" s="7" t="str">
        <f t="shared" ca="1" si="127"/>
        <v/>
      </c>
      <c r="O628">
        <f t="shared" si="128"/>
        <v>971.4</v>
      </c>
      <c r="Q628">
        <f t="shared" si="129"/>
        <v>627</v>
      </c>
    </row>
    <row r="629" spans="1:17" x14ac:dyDescent="0.3">
      <c r="A629" s="13" t="str">
        <f ca="1">N629&amp;"-"&amp;COUNTIF($N$2:N629,N629)</f>
        <v>-622</v>
      </c>
      <c r="B629" t="str">
        <f t="shared" ca="1" si="119"/>
        <v/>
      </c>
      <c r="C629" s="1">
        <v>35992</v>
      </c>
      <c r="D629">
        <v>1004.05</v>
      </c>
      <c r="E629">
        <f t="shared" si="120"/>
        <v>32.649999999999977</v>
      </c>
      <c r="F629">
        <f t="shared" si="121"/>
        <v>32.649999999999977</v>
      </c>
      <c r="G629" t="str">
        <f t="shared" si="122"/>
        <v/>
      </c>
      <c r="H629">
        <f t="shared" ca="1" si="130"/>
        <v>14.464999999999998</v>
      </c>
      <c r="I629">
        <f t="shared" ca="1" si="131"/>
        <v>16.237500000000011</v>
      </c>
      <c r="J629" s="3">
        <f t="shared" ca="1" si="123"/>
        <v>0.89083910700538804</v>
      </c>
      <c r="K629" s="5">
        <f t="shared" ca="1" si="124"/>
        <v>47.113427245338308</v>
      </c>
      <c r="L629">
        <f t="shared" ca="1" si="125"/>
        <v>1</v>
      </c>
      <c r="M629" t="str">
        <f t="shared" ca="1" si="126"/>
        <v>SELL</v>
      </c>
      <c r="N629" s="7" t="str">
        <f t="shared" ca="1" si="127"/>
        <v/>
      </c>
      <c r="O629">
        <f t="shared" si="128"/>
        <v>1004.05</v>
      </c>
      <c r="Q629">
        <f t="shared" si="129"/>
        <v>628</v>
      </c>
    </row>
    <row r="630" spans="1:17" x14ac:dyDescent="0.3">
      <c r="A630" s="13" t="str">
        <f ca="1">N630&amp;"-"&amp;COUNTIF($N$2:N630,N630)</f>
        <v>-623</v>
      </c>
      <c r="B630" t="str">
        <f t="shared" ca="1" si="119"/>
        <v/>
      </c>
      <c r="C630" s="1">
        <v>35993</v>
      </c>
      <c r="D630">
        <v>1000.95</v>
      </c>
      <c r="E630">
        <f t="shared" si="120"/>
        <v>-3.0999999999999091</v>
      </c>
      <c r="F630" t="str">
        <f t="shared" si="121"/>
        <v/>
      </c>
      <c r="G630">
        <f t="shared" si="122"/>
        <v>-3.0999999999999091</v>
      </c>
      <c r="H630">
        <f t="shared" ca="1" si="130"/>
        <v>13.322222222222219</v>
      </c>
      <c r="I630">
        <f t="shared" ca="1" si="131"/>
        <v>13.609999999999991</v>
      </c>
      <c r="J630" s="3">
        <f t="shared" ca="1" si="123"/>
        <v>0.97885541676871624</v>
      </c>
      <c r="K630" s="5">
        <f t="shared" ca="1" si="124"/>
        <v>49.465737035356256</v>
      </c>
      <c r="L630">
        <f t="shared" ca="1" si="125"/>
        <v>1</v>
      </c>
      <c r="M630" t="str">
        <f t="shared" ca="1" si="126"/>
        <v>SELL</v>
      </c>
      <c r="N630" s="7" t="str">
        <f t="shared" ca="1" si="127"/>
        <v/>
      </c>
      <c r="O630">
        <f t="shared" si="128"/>
        <v>1000.95</v>
      </c>
      <c r="Q630">
        <f t="shared" si="129"/>
        <v>629</v>
      </c>
    </row>
    <row r="631" spans="1:17" x14ac:dyDescent="0.3">
      <c r="A631" s="13" t="str">
        <f ca="1">N631&amp;"-"&amp;COUNTIF($N$2:N631,N631)</f>
        <v>-624</v>
      </c>
      <c r="B631" t="str">
        <f t="shared" ca="1" si="119"/>
        <v/>
      </c>
      <c r="C631" s="1">
        <v>35996</v>
      </c>
      <c r="D631">
        <v>977.3</v>
      </c>
      <c r="E631">
        <f t="shared" si="120"/>
        <v>-23.650000000000091</v>
      </c>
      <c r="F631" t="str">
        <f t="shared" si="121"/>
        <v/>
      </c>
      <c r="G631">
        <f t="shared" si="122"/>
        <v>-23.650000000000091</v>
      </c>
      <c r="H631">
        <f t="shared" ca="1" si="130"/>
        <v>13.322222222222219</v>
      </c>
      <c r="I631">
        <f t="shared" ca="1" si="131"/>
        <v>16.850000000000001</v>
      </c>
      <c r="J631" s="3">
        <f t="shared" ca="1" si="123"/>
        <v>0.79063633366303965</v>
      </c>
      <c r="K631" s="5">
        <f t="shared" ca="1" si="124"/>
        <v>44.153931136070696</v>
      </c>
      <c r="L631">
        <f t="shared" ca="1" si="125"/>
        <v>1</v>
      </c>
      <c r="M631" t="str">
        <f t="shared" ca="1" si="126"/>
        <v>SELL</v>
      </c>
      <c r="N631" s="7" t="str">
        <f t="shared" ca="1" si="127"/>
        <v/>
      </c>
      <c r="O631">
        <f t="shared" si="128"/>
        <v>977.3</v>
      </c>
      <c r="Q631">
        <f t="shared" si="129"/>
        <v>630</v>
      </c>
    </row>
    <row r="632" spans="1:17" x14ac:dyDescent="0.3">
      <c r="A632" s="13" t="str">
        <f ca="1">N632&amp;"-"&amp;COUNTIF($N$2:N632,N632)</f>
        <v>-625</v>
      </c>
      <c r="B632" t="str">
        <f t="shared" ca="1" si="119"/>
        <v/>
      </c>
      <c r="C632" s="1">
        <v>35997</v>
      </c>
      <c r="D632">
        <v>965.5</v>
      </c>
      <c r="E632">
        <f t="shared" si="120"/>
        <v>-11.799999999999955</v>
      </c>
      <c r="F632" t="str">
        <f t="shared" si="121"/>
        <v/>
      </c>
      <c r="G632">
        <f t="shared" si="122"/>
        <v>-11.799999999999955</v>
      </c>
      <c r="H632">
        <f t="shared" ca="1" si="130"/>
        <v>14.912499999999994</v>
      </c>
      <c r="I632">
        <f t="shared" ca="1" si="131"/>
        <v>16.008333333333326</v>
      </c>
      <c r="J632" s="3">
        <f t="shared" ca="1" si="123"/>
        <v>0.93154606975533583</v>
      </c>
      <c r="K632" s="5">
        <f t="shared" ca="1" si="124"/>
        <v>48.228001617032746</v>
      </c>
      <c r="L632">
        <f t="shared" ca="1" si="125"/>
        <v>1</v>
      </c>
      <c r="M632" t="str">
        <f t="shared" ca="1" si="126"/>
        <v>SELL</v>
      </c>
      <c r="N632" s="7" t="str">
        <f t="shared" ca="1" si="127"/>
        <v/>
      </c>
      <c r="O632">
        <f t="shared" si="128"/>
        <v>965.5</v>
      </c>
      <c r="Q632">
        <f t="shared" si="129"/>
        <v>631</v>
      </c>
    </row>
    <row r="633" spans="1:17" x14ac:dyDescent="0.3">
      <c r="A633" s="13" t="str">
        <f ca="1">N633&amp;"-"&amp;COUNTIF($N$2:N633,N633)</f>
        <v>-626</v>
      </c>
      <c r="B633" t="str">
        <f t="shared" ca="1" si="119"/>
        <v/>
      </c>
      <c r="C633" s="1">
        <v>35998</v>
      </c>
      <c r="D633">
        <v>965.7</v>
      </c>
      <c r="E633">
        <f t="shared" si="120"/>
        <v>0.20000000000004547</v>
      </c>
      <c r="F633">
        <f t="shared" si="121"/>
        <v>0.20000000000004547</v>
      </c>
      <c r="G633" t="str">
        <f t="shared" si="122"/>
        <v/>
      </c>
      <c r="H633">
        <f t="shared" ca="1" si="130"/>
        <v>13.277777777777779</v>
      </c>
      <c r="I633">
        <f t="shared" ca="1" si="131"/>
        <v>14.739999999999986</v>
      </c>
      <c r="J633" s="3">
        <f t="shared" ca="1" si="123"/>
        <v>0.90079903512739423</v>
      </c>
      <c r="K633" s="5">
        <f t="shared" ca="1" si="124"/>
        <v>47.390545685279214</v>
      </c>
      <c r="L633">
        <f t="shared" ca="1" si="125"/>
        <v>1</v>
      </c>
      <c r="M633" t="str">
        <f t="shared" ca="1" si="126"/>
        <v>SELL</v>
      </c>
      <c r="N633" s="7" t="str">
        <f t="shared" ca="1" si="127"/>
        <v/>
      </c>
      <c r="O633">
        <f t="shared" si="128"/>
        <v>965.7</v>
      </c>
      <c r="Q633">
        <f t="shared" si="129"/>
        <v>632</v>
      </c>
    </row>
    <row r="634" spans="1:17" x14ac:dyDescent="0.3">
      <c r="A634" s="13" t="str">
        <f ca="1">N634&amp;"-"&amp;COUNTIF($N$2:N634,N634)</f>
        <v>-627</v>
      </c>
      <c r="B634" t="str">
        <f t="shared" ca="1" si="119"/>
        <v/>
      </c>
      <c r="C634" s="1">
        <v>35999</v>
      </c>
      <c r="D634">
        <v>934.4</v>
      </c>
      <c r="E634">
        <f t="shared" si="120"/>
        <v>-31.300000000000068</v>
      </c>
      <c r="F634" t="str">
        <f t="shared" si="121"/>
        <v/>
      </c>
      <c r="G634">
        <f t="shared" si="122"/>
        <v>-31.300000000000068</v>
      </c>
      <c r="H634">
        <f t="shared" ca="1" si="130"/>
        <v>13.277777777777779</v>
      </c>
      <c r="I634">
        <f t="shared" ca="1" si="131"/>
        <v>17.129999999999995</v>
      </c>
      <c r="J634" s="3">
        <f t="shared" ca="1" si="123"/>
        <v>0.77511837581890142</v>
      </c>
      <c r="K634" s="5">
        <f t="shared" ca="1" si="124"/>
        <v>43.665728797456794</v>
      </c>
      <c r="L634">
        <f t="shared" ca="1" si="125"/>
        <v>1</v>
      </c>
      <c r="M634" t="str">
        <f t="shared" ca="1" si="126"/>
        <v>SELL</v>
      </c>
      <c r="N634" s="7" t="str">
        <f t="shared" ca="1" si="127"/>
        <v/>
      </c>
      <c r="O634">
        <f t="shared" si="128"/>
        <v>934.4</v>
      </c>
      <c r="Q634">
        <f t="shared" si="129"/>
        <v>633</v>
      </c>
    </row>
    <row r="635" spans="1:17" x14ac:dyDescent="0.3">
      <c r="A635" s="13" t="str">
        <f ca="1">N635&amp;"-"&amp;COUNTIF($N$2:N635,N635)</f>
        <v>-628</v>
      </c>
      <c r="B635" t="str">
        <f t="shared" ca="1" si="119"/>
        <v/>
      </c>
      <c r="C635" s="1">
        <v>36000</v>
      </c>
      <c r="D635">
        <v>920.1</v>
      </c>
      <c r="E635">
        <f t="shared" si="120"/>
        <v>-14.299999999999955</v>
      </c>
      <c r="F635" t="str">
        <f t="shared" si="121"/>
        <v/>
      </c>
      <c r="G635">
        <f t="shared" si="122"/>
        <v>-14.299999999999955</v>
      </c>
      <c r="H635">
        <f t="shared" ca="1" si="130"/>
        <v>12.837499999999991</v>
      </c>
      <c r="I635">
        <f t="shared" ca="1" si="131"/>
        <v>16.658333333333321</v>
      </c>
      <c r="J635" s="3">
        <f t="shared" ca="1" si="123"/>
        <v>0.77063531765882953</v>
      </c>
      <c r="K635" s="5">
        <f t="shared" ca="1" si="124"/>
        <v>43.523096482554031</v>
      </c>
      <c r="L635">
        <f t="shared" ca="1" si="125"/>
        <v>1</v>
      </c>
      <c r="M635" t="str">
        <f t="shared" ca="1" si="126"/>
        <v>SELL</v>
      </c>
      <c r="N635" s="7" t="str">
        <f t="shared" ca="1" si="127"/>
        <v/>
      </c>
      <c r="O635">
        <f t="shared" si="128"/>
        <v>920.1</v>
      </c>
      <c r="Q635">
        <f t="shared" si="129"/>
        <v>634</v>
      </c>
    </row>
    <row r="636" spans="1:17" x14ac:dyDescent="0.3">
      <c r="A636" s="13" t="str">
        <f ca="1">N636&amp;"-"&amp;COUNTIF($N$2:N636,N636)</f>
        <v>-629</v>
      </c>
      <c r="B636" t="str">
        <f t="shared" ca="1" si="119"/>
        <v/>
      </c>
      <c r="C636" s="1">
        <v>36003</v>
      </c>
      <c r="D636">
        <v>899.35</v>
      </c>
      <c r="E636">
        <f t="shared" si="120"/>
        <v>-20.75</v>
      </c>
      <c r="F636" t="str">
        <f t="shared" si="121"/>
        <v/>
      </c>
      <c r="G636">
        <f t="shared" si="122"/>
        <v>-20.75</v>
      </c>
      <c r="H636">
        <f t="shared" ca="1" si="130"/>
        <v>13.621428571428558</v>
      </c>
      <c r="I636">
        <f t="shared" ca="1" si="131"/>
        <v>17.242857142857133</v>
      </c>
      <c r="J636" s="3">
        <f t="shared" ca="1" si="123"/>
        <v>0.78997514498757215</v>
      </c>
      <c r="K636" s="5">
        <f t="shared" ca="1" si="124"/>
        <v>44.133302476278629</v>
      </c>
      <c r="L636">
        <f t="shared" ca="1" si="125"/>
        <v>1</v>
      </c>
      <c r="M636" t="str">
        <f t="shared" ca="1" si="126"/>
        <v>SELL</v>
      </c>
      <c r="N636" s="7" t="str">
        <f t="shared" ca="1" si="127"/>
        <v/>
      </c>
      <c r="O636">
        <f t="shared" si="128"/>
        <v>899.35</v>
      </c>
      <c r="Q636">
        <f t="shared" si="129"/>
        <v>635</v>
      </c>
    </row>
    <row r="637" spans="1:17" x14ac:dyDescent="0.3">
      <c r="A637" s="13" t="str">
        <f ca="1">N637&amp;"-"&amp;COUNTIF($N$2:N637,N637)</f>
        <v>-630</v>
      </c>
      <c r="B637" t="str">
        <f t="shared" ca="1" si="119"/>
        <v/>
      </c>
      <c r="C637" s="1">
        <v>36004</v>
      </c>
      <c r="D637">
        <v>917.25</v>
      </c>
      <c r="E637">
        <f t="shared" si="120"/>
        <v>17.899999999999977</v>
      </c>
      <c r="F637">
        <f t="shared" si="121"/>
        <v>17.899999999999977</v>
      </c>
      <c r="G637" t="str">
        <f t="shared" si="122"/>
        <v/>
      </c>
      <c r="H637">
        <f t="shared" ca="1" si="130"/>
        <v>13.399999999999993</v>
      </c>
      <c r="I637">
        <f t="shared" ca="1" si="131"/>
        <v>17.242857142857133</v>
      </c>
      <c r="J637" s="3">
        <f t="shared" ca="1" si="123"/>
        <v>0.77713338856669434</v>
      </c>
      <c r="K637" s="5">
        <f t="shared" ca="1" si="124"/>
        <v>43.729603729603738</v>
      </c>
      <c r="L637">
        <f t="shared" ca="1" si="125"/>
        <v>1</v>
      </c>
      <c r="M637" t="str">
        <f t="shared" ca="1" si="126"/>
        <v>SELL</v>
      </c>
      <c r="N637" s="7" t="str">
        <f t="shared" ca="1" si="127"/>
        <v/>
      </c>
      <c r="O637">
        <f t="shared" si="128"/>
        <v>917.25</v>
      </c>
      <c r="Q637">
        <f t="shared" si="129"/>
        <v>636</v>
      </c>
    </row>
    <row r="638" spans="1:17" x14ac:dyDescent="0.3">
      <c r="A638" s="13" t="str">
        <f ca="1">N638&amp;"-"&amp;COUNTIF($N$2:N638,N638)</f>
        <v>-631</v>
      </c>
      <c r="B638" t="str">
        <f t="shared" ca="1" si="119"/>
        <v/>
      </c>
      <c r="C638" s="1">
        <v>36005</v>
      </c>
      <c r="D638">
        <v>937.85</v>
      </c>
      <c r="E638">
        <f t="shared" si="120"/>
        <v>20.600000000000023</v>
      </c>
      <c r="F638">
        <f t="shared" si="121"/>
        <v>20.600000000000023</v>
      </c>
      <c r="G638" t="str">
        <f t="shared" si="122"/>
        <v/>
      </c>
      <c r="H638">
        <f t="shared" ca="1" si="130"/>
        <v>13.928571428571429</v>
      </c>
      <c r="I638">
        <f t="shared" ca="1" si="131"/>
        <v>17.242857142857133</v>
      </c>
      <c r="J638" s="3">
        <f t="shared" ca="1" si="123"/>
        <v>0.80778790389395239</v>
      </c>
      <c r="K638" s="5">
        <f t="shared" ca="1" si="124"/>
        <v>44.683776351970685</v>
      </c>
      <c r="L638">
        <f t="shared" ca="1" si="125"/>
        <v>1</v>
      </c>
      <c r="M638" t="str">
        <f t="shared" ca="1" si="126"/>
        <v>SELL</v>
      </c>
      <c r="N638" s="7" t="str">
        <f t="shared" ca="1" si="127"/>
        <v/>
      </c>
      <c r="O638">
        <f t="shared" si="128"/>
        <v>937.85</v>
      </c>
      <c r="Q638">
        <f t="shared" si="129"/>
        <v>637</v>
      </c>
    </row>
    <row r="639" spans="1:17" x14ac:dyDescent="0.3">
      <c r="A639" s="13" t="str">
        <f ca="1">N639&amp;"-"&amp;COUNTIF($N$2:N639,N639)</f>
        <v>-632</v>
      </c>
      <c r="B639" t="str">
        <f t="shared" ca="1" si="119"/>
        <v/>
      </c>
      <c r="C639" s="1">
        <v>36006</v>
      </c>
      <c r="D639">
        <v>932.6</v>
      </c>
      <c r="E639">
        <f t="shared" si="120"/>
        <v>-5.25</v>
      </c>
      <c r="F639" t="str">
        <f t="shared" si="121"/>
        <v/>
      </c>
      <c r="G639">
        <f t="shared" si="122"/>
        <v>-5.25</v>
      </c>
      <c r="H639">
        <f t="shared" ca="1" si="130"/>
        <v>13.066666666666663</v>
      </c>
      <c r="I639">
        <f t="shared" ca="1" si="131"/>
        <v>15.743749999999991</v>
      </c>
      <c r="J639" s="3">
        <f t="shared" ca="1" si="123"/>
        <v>0.82995897843059441</v>
      </c>
      <c r="K639" s="5">
        <f t="shared" ca="1" si="124"/>
        <v>45.353966302697238</v>
      </c>
      <c r="L639">
        <f t="shared" ca="1" si="125"/>
        <v>1</v>
      </c>
      <c r="M639" t="str">
        <f t="shared" ca="1" si="126"/>
        <v>SELL</v>
      </c>
      <c r="N639" s="7" t="str">
        <f t="shared" ca="1" si="127"/>
        <v/>
      </c>
      <c r="O639">
        <f t="shared" si="128"/>
        <v>932.6</v>
      </c>
      <c r="Q639">
        <f t="shared" si="129"/>
        <v>638</v>
      </c>
    </row>
    <row r="640" spans="1:17" x14ac:dyDescent="0.3">
      <c r="A640" s="13" t="str">
        <f ca="1">N640&amp;"-"&amp;COUNTIF($N$2:N640,N640)</f>
        <v>-633</v>
      </c>
      <c r="B640" t="str">
        <f t="shared" ca="1" si="119"/>
        <v/>
      </c>
      <c r="C640" s="1">
        <v>36007</v>
      </c>
      <c r="D640">
        <v>931.4</v>
      </c>
      <c r="E640">
        <f t="shared" si="120"/>
        <v>-1.2000000000000455</v>
      </c>
      <c r="F640" t="str">
        <f t="shared" si="121"/>
        <v/>
      </c>
      <c r="G640">
        <f t="shared" si="122"/>
        <v>-1.2000000000000455</v>
      </c>
      <c r="H640">
        <f t="shared" ca="1" si="130"/>
        <v>13.066666666666663</v>
      </c>
      <c r="I640">
        <f t="shared" ca="1" si="131"/>
        <v>13.918750000000003</v>
      </c>
      <c r="J640" s="3">
        <f t="shared" ca="1" si="123"/>
        <v>0.93878161951803574</v>
      </c>
      <c r="K640" s="5">
        <f t="shared" ca="1" si="124"/>
        <v>48.421215162510599</v>
      </c>
      <c r="L640">
        <f t="shared" ca="1" si="125"/>
        <v>1</v>
      </c>
      <c r="M640" t="str">
        <f t="shared" ca="1" si="126"/>
        <v>SELL</v>
      </c>
      <c r="N640" s="7" t="str">
        <f t="shared" ca="1" si="127"/>
        <v/>
      </c>
      <c r="O640">
        <f t="shared" si="128"/>
        <v>931.4</v>
      </c>
      <c r="Q640">
        <f t="shared" si="129"/>
        <v>639</v>
      </c>
    </row>
    <row r="641" spans="1:17" x14ac:dyDescent="0.3">
      <c r="A641" s="13" t="str">
        <f ca="1">N641&amp;"-"&amp;COUNTIF($N$2:N641,N641)</f>
        <v>-634</v>
      </c>
      <c r="B641" t="str">
        <f t="shared" ca="1" si="119"/>
        <v/>
      </c>
      <c r="C641" s="1">
        <v>36010</v>
      </c>
      <c r="D641">
        <v>906</v>
      </c>
      <c r="E641">
        <f t="shared" si="120"/>
        <v>-25.399999999999977</v>
      </c>
      <c r="F641" t="str">
        <f t="shared" si="121"/>
        <v/>
      </c>
      <c r="G641">
        <f t="shared" si="122"/>
        <v>-25.399999999999977</v>
      </c>
      <c r="H641">
        <f t="shared" ca="1" si="130"/>
        <v>15.079999999999995</v>
      </c>
      <c r="I641">
        <f t="shared" ca="1" si="131"/>
        <v>15.194444444444445</v>
      </c>
      <c r="J641" s="3">
        <f t="shared" ca="1" si="123"/>
        <v>0.99246800731261386</v>
      </c>
      <c r="K641" s="5">
        <f t="shared" ca="1" si="124"/>
        <v>49.810988365691621</v>
      </c>
      <c r="L641">
        <f t="shared" ca="1" si="125"/>
        <v>1</v>
      </c>
      <c r="M641" t="str">
        <f t="shared" ca="1" si="126"/>
        <v>SELL</v>
      </c>
      <c r="N641" s="7" t="str">
        <f t="shared" ca="1" si="127"/>
        <v/>
      </c>
      <c r="O641">
        <f t="shared" si="128"/>
        <v>906</v>
      </c>
      <c r="Q641">
        <f t="shared" si="129"/>
        <v>640</v>
      </c>
    </row>
    <row r="642" spans="1:17" x14ac:dyDescent="0.3">
      <c r="A642" s="13" t="str">
        <f ca="1">N642&amp;"-"&amp;COUNTIF($N$2:N642,N642)</f>
        <v>-635</v>
      </c>
      <c r="B642" t="str">
        <f t="shared" ca="1" si="119"/>
        <v/>
      </c>
      <c r="C642" s="1">
        <v>36011</v>
      </c>
      <c r="D642">
        <v>906.2</v>
      </c>
      <c r="E642">
        <f t="shared" si="120"/>
        <v>0.20000000000004547</v>
      </c>
      <c r="F642">
        <f t="shared" si="121"/>
        <v>0.20000000000004547</v>
      </c>
      <c r="G642" t="str">
        <f t="shared" si="122"/>
        <v/>
      </c>
      <c r="H642">
        <f t="shared" ca="1" si="130"/>
        <v>14.310000000000013</v>
      </c>
      <c r="I642">
        <f t="shared" ca="1" si="131"/>
        <v>15.194444444444445</v>
      </c>
      <c r="J642" s="3">
        <f t="shared" ca="1" si="123"/>
        <v>0.94179159049360228</v>
      </c>
      <c r="K642" s="5">
        <f t="shared" ca="1" si="124"/>
        <v>48.501167432401921</v>
      </c>
      <c r="L642">
        <f t="shared" ca="1" si="125"/>
        <v>1</v>
      </c>
      <c r="M642" t="str">
        <f t="shared" ca="1" si="126"/>
        <v>SELL</v>
      </c>
      <c r="N642" s="7" t="str">
        <f t="shared" ca="1" si="127"/>
        <v/>
      </c>
      <c r="O642">
        <f t="shared" si="128"/>
        <v>906.2</v>
      </c>
      <c r="Q642">
        <f t="shared" si="129"/>
        <v>641</v>
      </c>
    </row>
    <row r="643" spans="1:17" x14ac:dyDescent="0.3">
      <c r="A643" s="13" t="str">
        <f ca="1">N643&amp;"-"&amp;COUNTIF($N$2:N643,N643)</f>
        <v>-636</v>
      </c>
      <c r="B643" t="str">
        <f t="shared" ref="B643:B706" ca="1" si="132">N643</f>
        <v/>
      </c>
      <c r="C643" s="1">
        <v>36012</v>
      </c>
      <c r="D643">
        <v>907.45</v>
      </c>
      <c r="E643">
        <f t="shared" ref="E643:E706" si="133">IF(E642="Change", "", D643-D642)</f>
        <v>1.25</v>
      </c>
      <c r="F643">
        <f t="shared" ref="F643:F706" si="134">IF(F642="Gain","",IF(E643&gt;0,E643,""))</f>
        <v>1.25</v>
      </c>
      <c r="G643" t="str">
        <f t="shared" ref="G643:G706" si="135">IF(G642="Loss","",IF(E643&lt;0,E643,""))</f>
        <v/>
      </c>
      <c r="H643">
        <f t="shared" ca="1" si="130"/>
        <v>8.0300000000000189</v>
      </c>
      <c r="I643">
        <f t="shared" ca="1" si="131"/>
        <v>15.194444444444445</v>
      </c>
      <c r="J643" s="3">
        <f t="shared" ref="J643:J706" ca="1" si="136">IFERROR(H643/I643, "")</f>
        <v>0.5284826325411347</v>
      </c>
      <c r="K643" s="5">
        <f t="shared" ref="K643:K706" ca="1" si="137">IFERROR((IF(J643=0, 0, (100-(100/(1+J643))))), "")</f>
        <v>34.575638694861794</v>
      </c>
      <c r="L643">
        <f t="shared" ref="L643:L706" ca="1" si="138">IF(M642="Signal","",IF(M642="",IF(M643="SELL",0,IF(M643="BUY",1,"")),IF(M643="BUY",1,L642)))</f>
        <v>1</v>
      </c>
      <c r="M643" t="str">
        <f t="shared" ref="M643:M706" ca="1" si="139">IF(K643="","",IF(K643&lt;$V$4,"BUY",IF(K643&gt;$V$5,"SELL",M642)))</f>
        <v>SELL</v>
      </c>
      <c r="N643" s="7" t="str">
        <f t="shared" ref="N643:N706" ca="1" si="140">IF(L643=1, IF(M643="BUY",IF(M642="BUY","",1),IF(M643="SELL",IF(M642="SELL","",0),"")), "")</f>
        <v/>
      </c>
      <c r="O643">
        <f t="shared" ref="O643:O706" si="141">D643</f>
        <v>907.45</v>
      </c>
      <c r="Q643">
        <f t="shared" si="129"/>
        <v>642</v>
      </c>
    </row>
    <row r="644" spans="1:17" x14ac:dyDescent="0.3">
      <c r="A644" s="13" t="str">
        <f ca="1">N644&amp;"-"&amp;COUNTIF($N$2:N644,N644)</f>
        <v>-637</v>
      </c>
      <c r="B644" t="str">
        <f t="shared" ca="1" si="132"/>
        <v/>
      </c>
      <c r="C644" s="1">
        <v>36013</v>
      </c>
      <c r="D644">
        <v>902.75</v>
      </c>
      <c r="E644">
        <f t="shared" si="133"/>
        <v>-4.7000000000000455</v>
      </c>
      <c r="F644" t="str">
        <f t="shared" si="134"/>
        <v/>
      </c>
      <c r="G644">
        <f t="shared" si="135"/>
        <v>-4.7000000000000455</v>
      </c>
      <c r="H644">
        <f t="shared" ca="1" si="130"/>
        <v>8.0300000000000189</v>
      </c>
      <c r="I644">
        <f t="shared" ca="1" si="131"/>
        <v>15.372222222222238</v>
      </c>
      <c r="J644" s="3">
        <f t="shared" ca="1" si="136"/>
        <v>0.52237079869895264</v>
      </c>
      <c r="K644" s="5">
        <f t="shared" ca="1" si="137"/>
        <v>34.312980723578036</v>
      </c>
      <c r="L644">
        <f t="shared" ca="1" si="138"/>
        <v>1</v>
      </c>
      <c r="M644" t="str">
        <f t="shared" ca="1" si="139"/>
        <v>SELL</v>
      </c>
      <c r="N644" s="7" t="str">
        <f t="shared" ca="1" si="140"/>
        <v/>
      </c>
      <c r="O644">
        <f t="shared" si="141"/>
        <v>902.75</v>
      </c>
      <c r="Q644">
        <f t="shared" ref="Q644:Q707" si="142">Q643+1</f>
        <v>643</v>
      </c>
    </row>
    <row r="645" spans="1:17" x14ac:dyDescent="0.3">
      <c r="A645" s="13" t="str">
        <f ca="1">N645&amp;"-"&amp;COUNTIF($N$2:N645,N645)</f>
        <v>-638</v>
      </c>
      <c r="B645" t="str">
        <f t="shared" ca="1" si="132"/>
        <v/>
      </c>
      <c r="C645" s="1">
        <v>36014</v>
      </c>
      <c r="D645">
        <v>895.55</v>
      </c>
      <c r="E645">
        <f t="shared" si="133"/>
        <v>-7.2000000000000455</v>
      </c>
      <c r="F645" t="str">
        <f t="shared" si="134"/>
        <v/>
      </c>
      <c r="G645">
        <f t="shared" si="135"/>
        <v>-7.2000000000000455</v>
      </c>
      <c r="H645">
        <f t="shared" ca="1" si="130"/>
        <v>8.0300000000000189</v>
      </c>
      <c r="I645">
        <f t="shared" ca="1" si="131"/>
        <v>13.544444444444455</v>
      </c>
      <c r="J645" s="3">
        <f t="shared" ca="1" si="136"/>
        <v>0.59286300246103452</v>
      </c>
      <c r="K645" s="5">
        <f t="shared" ca="1" si="137"/>
        <v>37.219961889066312</v>
      </c>
      <c r="L645">
        <f t="shared" ca="1" si="138"/>
        <v>1</v>
      </c>
      <c r="M645" t="str">
        <f t="shared" ca="1" si="139"/>
        <v>SELL</v>
      </c>
      <c r="N645" s="7" t="str">
        <f t="shared" ca="1" si="140"/>
        <v/>
      </c>
      <c r="O645">
        <f t="shared" si="141"/>
        <v>895.55</v>
      </c>
      <c r="Q645">
        <f t="shared" si="142"/>
        <v>644</v>
      </c>
    </row>
    <row r="646" spans="1:17" x14ac:dyDescent="0.3">
      <c r="A646" s="13" t="str">
        <f ca="1">N646&amp;"-"&amp;COUNTIF($N$2:N646,N646)</f>
        <v>-639</v>
      </c>
      <c r="B646" t="str">
        <f t="shared" ca="1" si="132"/>
        <v/>
      </c>
      <c r="C646" s="1">
        <v>36017</v>
      </c>
      <c r="D646">
        <v>878.75</v>
      </c>
      <c r="E646">
        <f t="shared" si="133"/>
        <v>-16.799999999999955</v>
      </c>
      <c r="F646" t="str">
        <f t="shared" si="134"/>
        <v/>
      </c>
      <c r="G646">
        <f t="shared" si="135"/>
        <v>-16.799999999999955</v>
      </c>
      <c r="H646">
        <f t="shared" ca="1" si="130"/>
        <v>8.0300000000000189</v>
      </c>
      <c r="I646">
        <f t="shared" ca="1" si="131"/>
        <v>14.10000000000001</v>
      </c>
      <c r="J646" s="3">
        <f t="shared" ca="1" si="136"/>
        <v>0.56950354609929166</v>
      </c>
      <c r="K646" s="5">
        <f t="shared" ca="1" si="137"/>
        <v>36.28558517849077</v>
      </c>
      <c r="L646">
        <f t="shared" ca="1" si="138"/>
        <v>1</v>
      </c>
      <c r="M646" t="str">
        <f t="shared" ca="1" si="139"/>
        <v>SELL</v>
      </c>
      <c r="N646" s="7" t="str">
        <f t="shared" ca="1" si="140"/>
        <v/>
      </c>
      <c r="O646">
        <f t="shared" si="141"/>
        <v>878.75</v>
      </c>
      <c r="Q646">
        <f t="shared" si="142"/>
        <v>645</v>
      </c>
    </row>
    <row r="647" spans="1:17" x14ac:dyDescent="0.3">
      <c r="A647" s="13" t="str">
        <f ca="1">N647&amp;"-"&amp;COUNTIF($N$2:N647,N647)</f>
        <v>-640</v>
      </c>
      <c r="B647" t="str">
        <f t="shared" ca="1" si="132"/>
        <v/>
      </c>
      <c r="C647" s="1">
        <v>36018</v>
      </c>
      <c r="D647">
        <v>866.5</v>
      </c>
      <c r="E647">
        <f t="shared" si="133"/>
        <v>-12.25</v>
      </c>
      <c r="F647" t="str">
        <f t="shared" si="134"/>
        <v/>
      </c>
      <c r="G647">
        <f t="shared" si="135"/>
        <v>-12.25</v>
      </c>
      <c r="H647">
        <f t="shared" ca="1" si="130"/>
        <v>9.9875000000000114</v>
      </c>
      <c r="I647">
        <f t="shared" ca="1" si="131"/>
        <v>13.91500000000001</v>
      </c>
      <c r="J647" s="3">
        <f t="shared" ca="1" si="136"/>
        <v>0.71775062881782281</v>
      </c>
      <c r="K647" s="5">
        <f t="shared" ca="1" si="137"/>
        <v>41.784332182826077</v>
      </c>
      <c r="L647">
        <f t="shared" ca="1" si="138"/>
        <v>1</v>
      </c>
      <c r="M647" t="str">
        <f t="shared" ca="1" si="139"/>
        <v>SELL</v>
      </c>
      <c r="N647" s="7" t="str">
        <f t="shared" ca="1" si="140"/>
        <v/>
      </c>
      <c r="O647">
        <f t="shared" si="141"/>
        <v>866.5</v>
      </c>
      <c r="Q647">
        <f t="shared" si="142"/>
        <v>646</v>
      </c>
    </row>
    <row r="648" spans="1:17" x14ac:dyDescent="0.3">
      <c r="A648" s="13" t="str">
        <f ca="1">N648&amp;"-"&amp;COUNTIF($N$2:N648,N648)</f>
        <v>-641</v>
      </c>
      <c r="B648" t="str">
        <f t="shared" ca="1" si="132"/>
        <v/>
      </c>
      <c r="C648" s="1">
        <v>36019</v>
      </c>
      <c r="D648">
        <v>860.1</v>
      </c>
      <c r="E648">
        <f t="shared" si="133"/>
        <v>-6.3999999999999773</v>
      </c>
      <c r="F648" t="str">
        <f t="shared" si="134"/>
        <v/>
      </c>
      <c r="G648">
        <f t="shared" si="135"/>
        <v>-6.3999999999999773</v>
      </c>
      <c r="H648">
        <f t="shared" ca="1" si="130"/>
        <v>9.9875000000000114</v>
      </c>
      <c r="I648">
        <f t="shared" ca="1" si="131"/>
        <v>11.425000000000001</v>
      </c>
      <c r="J648" s="3">
        <f t="shared" ca="1" si="136"/>
        <v>0.87417943107221097</v>
      </c>
      <c r="K648" s="5">
        <f t="shared" ca="1" si="137"/>
        <v>46.643315820198509</v>
      </c>
      <c r="L648">
        <f t="shared" ca="1" si="138"/>
        <v>1</v>
      </c>
      <c r="M648" t="str">
        <f t="shared" ca="1" si="139"/>
        <v>SELL</v>
      </c>
      <c r="N648" s="7" t="str">
        <f t="shared" ca="1" si="140"/>
        <v/>
      </c>
      <c r="O648">
        <f t="shared" si="141"/>
        <v>860.1</v>
      </c>
      <c r="Q648">
        <f t="shared" si="142"/>
        <v>647</v>
      </c>
    </row>
    <row r="649" spans="1:17" x14ac:dyDescent="0.3">
      <c r="A649" s="13" t="str">
        <f ca="1">N649&amp;"-"&amp;COUNTIF($N$2:N649,N649)</f>
        <v>-642</v>
      </c>
      <c r="B649" t="str">
        <f t="shared" ca="1" si="132"/>
        <v/>
      </c>
      <c r="C649" s="1">
        <v>36020</v>
      </c>
      <c r="D649">
        <v>872.25</v>
      </c>
      <c r="E649">
        <f t="shared" si="133"/>
        <v>12.149999999999977</v>
      </c>
      <c r="F649">
        <f t="shared" si="134"/>
        <v>12.149999999999977</v>
      </c>
      <c r="G649" t="str">
        <f t="shared" si="135"/>
        <v/>
      </c>
      <c r="H649">
        <f t="shared" ca="1" si="130"/>
        <v>10.420000000000005</v>
      </c>
      <c r="I649">
        <f t="shared" ca="1" si="131"/>
        <v>11.105555555555561</v>
      </c>
      <c r="J649" s="3">
        <f t="shared" ca="1" si="136"/>
        <v>0.93826913456728367</v>
      </c>
      <c r="K649" s="5">
        <f t="shared" ca="1" si="137"/>
        <v>48.407577556392916</v>
      </c>
      <c r="L649">
        <f t="shared" ca="1" si="138"/>
        <v>1</v>
      </c>
      <c r="M649" t="str">
        <f t="shared" ca="1" si="139"/>
        <v>SELL</v>
      </c>
      <c r="N649" s="7" t="str">
        <f t="shared" ca="1" si="140"/>
        <v/>
      </c>
      <c r="O649">
        <f t="shared" si="141"/>
        <v>872.25</v>
      </c>
      <c r="Q649">
        <f t="shared" si="142"/>
        <v>648</v>
      </c>
    </row>
    <row r="650" spans="1:17" x14ac:dyDescent="0.3">
      <c r="A650" s="13" t="str">
        <f ca="1">N650&amp;"-"&amp;COUNTIF($N$2:N650,N650)</f>
        <v>-643</v>
      </c>
      <c r="B650" t="str">
        <f t="shared" ca="1" si="132"/>
        <v/>
      </c>
      <c r="C650" s="1">
        <v>36021</v>
      </c>
      <c r="D650">
        <v>864.1</v>
      </c>
      <c r="E650">
        <f t="shared" si="133"/>
        <v>-8.1499999999999773</v>
      </c>
      <c r="F650" t="str">
        <f t="shared" si="134"/>
        <v/>
      </c>
      <c r="G650">
        <f t="shared" si="135"/>
        <v>-8.1499999999999773</v>
      </c>
      <c r="H650">
        <f t="shared" ca="1" si="130"/>
        <v>10.420000000000005</v>
      </c>
      <c r="I650">
        <f t="shared" ca="1" si="131"/>
        <v>9.7055555555555575</v>
      </c>
      <c r="J650" s="3">
        <f t="shared" ca="1" si="136"/>
        <v>1.0736119061247857</v>
      </c>
      <c r="K650" s="5">
        <f t="shared" ca="1" si="137"/>
        <v>51.774968254844588</v>
      </c>
      <c r="L650">
        <f t="shared" ca="1" si="138"/>
        <v>1</v>
      </c>
      <c r="M650" t="str">
        <f t="shared" ca="1" si="139"/>
        <v>SELL</v>
      </c>
      <c r="N650" s="7" t="str">
        <f t="shared" ca="1" si="140"/>
        <v/>
      </c>
      <c r="O650">
        <f t="shared" si="141"/>
        <v>864.1</v>
      </c>
      <c r="Q650">
        <f t="shared" si="142"/>
        <v>649</v>
      </c>
    </row>
    <row r="651" spans="1:17" x14ac:dyDescent="0.3">
      <c r="A651" s="13" t="str">
        <f ca="1">N651&amp;"-"&amp;COUNTIF($N$2:N651,N651)</f>
        <v>-644</v>
      </c>
      <c r="B651" t="str">
        <f t="shared" ca="1" si="132"/>
        <v/>
      </c>
      <c r="C651" s="1">
        <v>36024</v>
      </c>
      <c r="D651">
        <v>854.55</v>
      </c>
      <c r="E651">
        <f t="shared" si="133"/>
        <v>-9.5500000000000682</v>
      </c>
      <c r="F651" t="str">
        <f t="shared" si="134"/>
        <v/>
      </c>
      <c r="G651">
        <f t="shared" si="135"/>
        <v>-9.5500000000000682</v>
      </c>
      <c r="H651">
        <f t="shared" ca="1" si="130"/>
        <v>8.5500000000000114</v>
      </c>
      <c r="I651">
        <f t="shared" ca="1" si="131"/>
        <v>9.6900000000000084</v>
      </c>
      <c r="J651" s="3">
        <f t="shared" ca="1" si="136"/>
        <v>0.88235294117647101</v>
      </c>
      <c r="K651" s="5">
        <f t="shared" ca="1" si="137"/>
        <v>46.875000000000014</v>
      </c>
      <c r="L651">
        <f t="shared" ca="1" si="138"/>
        <v>1</v>
      </c>
      <c r="M651" t="str">
        <f t="shared" ca="1" si="139"/>
        <v>SELL</v>
      </c>
      <c r="N651" s="7" t="str">
        <f t="shared" ca="1" si="140"/>
        <v/>
      </c>
      <c r="O651">
        <f t="shared" si="141"/>
        <v>854.55</v>
      </c>
      <c r="Q651">
        <f t="shared" si="142"/>
        <v>650</v>
      </c>
    </row>
    <row r="652" spans="1:17" x14ac:dyDescent="0.3">
      <c r="A652" s="13" t="str">
        <f ca="1">N652&amp;"-"&amp;COUNTIF($N$2:N652,N652)</f>
        <v>1-4</v>
      </c>
      <c r="B652">
        <f t="shared" ca="1" si="132"/>
        <v>1</v>
      </c>
      <c r="C652" s="1">
        <v>36025</v>
      </c>
      <c r="D652">
        <v>832.45</v>
      </c>
      <c r="E652">
        <f t="shared" si="133"/>
        <v>-22.099999999999909</v>
      </c>
      <c r="F652" t="str">
        <f t="shared" si="134"/>
        <v/>
      </c>
      <c r="G652">
        <f t="shared" si="135"/>
        <v>-22.099999999999909</v>
      </c>
      <c r="H652">
        <f t="shared" ca="1" si="130"/>
        <v>4.5333333333333412</v>
      </c>
      <c r="I652">
        <f t="shared" ca="1" si="131"/>
        <v>10.818181818181818</v>
      </c>
      <c r="J652" s="3">
        <f t="shared" ca="1" si="136"/>
        <v>0.41904761904761978</v>
      </c>
      <c r="K652" s="5">
        <f t="shared" ca="1" si="137"/>
        <v>29.530201342281913</v>
      </c>
      <c r="L652">
        <f t="shared" ca="1" si="138"/>
        <v>1</v>
      </c>
      <c r="M652" t="str">
        <f t="shared" ca="1" si="139"/>
        <v>BUY</v>
      </c>
      <c r="N652" s="7">
        <f t="shared" ca="1" si="140"/>
        <v>1</v>
      </c>
      <c r="O652">
        <f t="shared" si="141"/>
        <v>832.45</v>
      </c>
      <c r="Q652">
        <f t="shared" si="142"/>
        <v>651</v>
      </c>
    </row>
    <row r="653" spans="1:17" x14ac:dyDescent="0.3">
      <c r="A653" s="13" t="str">
        <f ca="1">N653&amp;"-"&amp;COUNTIF($N$2:N653,N653)</f>
        <v>-645</v>
      </c>
      <c r="B653" t="str">
        <f t="shared" ca="1" si="132"/>
        <v/>
      </c>
      <c r="C653" s="1">
        <v>36026</v>
      </c>
      <c r="D653">
        <v>838.3</v>
      </c>
      <c r="E653">
        <f t="shared" si="133"/>
        <v>5.8499999999999091</v>
      </c>
      <c r="F653">
        <f t="shared" si="134"/>
        <v>5.8499999999999091</v>
      </c>
      <c r="G653" t="str">
        <f t="shared" si="135"/>
        <v/>
      </c>
      <c r="H653">
        <f t="shared" ca="1" si="130"/>
        <v>4.8624999999999829</v>
      </c>
      <c r="I653">
        <f t="shared" ca="1" si="131"/>
        <v>11.375</v>
      </c>
      <c r="J653" s="3">
        <f t="shared" ca="1" si="136"/>
        <v>0.42747252747252595</v>
      </c>
      <c r="K653" s="5">
        <f t="shared" ca="1" si="137"/>
        <v>29.946112394149267</v>
      </c>
      <c r="L653">
        <f t="shared" ca="1" si="138"/>
        <v>1</v>
      </c>
      <c r="M653" t="str">
        <f t="shared" ca="1" si="139"/>
        <v>BUY</v>
      </c>
      <c r="N653" s="7" t="str">
        <f t="shared" ca="1" si="140"/>
        <v/>
      </c>
      <c r="O653">
        <f t="shared" si="141"/>
        <v>838.3</v>
      </c>
      <c r="Q653">
        <f t="shared" si="142"/>
        <v>652</v>
      </c>
    </row>
    <row r="654" spans="1:17" x14ac:dyDescent="0.3">
      <c r="A654" s="13" t="str">
        <f ca="1">N654&amp;"-"&amp;COUNTIF($N$2:N654,N654)</f>
        <v>-646</v>
      </c>
      <c r="B654" t="str">
        <f t="shared" ca="1" si="132"/>
        <v/>
      </c>
      <c r="C654" s="1">
        <v>36027</v>
      </c>
      <c r="D654">
        <v>868.7</v>
      </c>
      <c r="E654">
        <f t="shared" si="133"/>
        <v>30.400000000000091</v>
      </c>
      <c r="F654">
        <f t="shared" si="134"/>
        <v>30.400000000000091</v>
      </c>
      <c r="G654" t="str">
        <f t="shared" si="135"/>
        <v/>
      </c>
      <c r="H654">
        <f t="shared" ca="1" si="130"/>
        <v>9.9700000000000042</v>
      </c>
      <c r="I654">
        <f t="shared" ca="1" si="131"/>
        <v>12.505555555555551</v>
      </c>
      <c r="J654" s="3">
        <f t="shared" ca="1" si="136"/>
        <v>0.79724566859173762</v>
      </c>
      <c r="K654" s="5">
        <f t="shared" ca="1" si="137"/>
        <v>44.359303935139437</v>
      </c>
      <c r="L654">
        <f t="shared" ca="1" si="138"/>
        <v>1</v>
      </c>
      <c r="M654" t="str">
        <f t="shared" ca="1" si="139"/>
        <v>BUY</v>
      </c>
      <c r="N654" s="7" t="str">
        <f t="shared" ca="1" si="140"/>
        <v/>
      </c>
      <c r="O654">
        <f t="shared" si="141"/>
        <v>868.7</v>
      </c>
      <c r="Q654">
        <f t="shared" si="142"/>
        <v>653</v>
      </c>
    </row>
    <row r="655" spans="1:17" x14ac:dyDescent="0.3">
      <c r="A655" s="13" t="str">
        <f ca="1">N655&amp;"-"&amp;COUNTIF($N$2:N655,N655)</f>
        <v>-647</v>
      </c>
      <c r="B655" t="str">
        <f t="shared" ca="1" si="132"/>
        <v/>
      </c>
      <c r="C655" s="1">
        <v>36028</v>
      </c>
      <c r="D655">
        <v>855.45</v>
      </c>
      <c r="E655">
        <f t="shared" si="133"/>
        <v>-13.25</v>
      </c>
      <c r="F655" t="str">
        <f t="shared" si="134"/>
        <v/>
      </c>
      <c r="G655">
        <f t="shared" si="135"/>
        <v>-13.25</v>
      </c>
      <c r="H655">
        <f t="shared" ca="1" si="130"/>
        <v>9.9700000000000042</v>
      </c>
      <c r="I655">
        <f t="shared" ca="1" si="131"/>
        <v>11.155555555555553</v>
      </c>
      <c r="J655" s="3">
        <f t="shared" ca="1" si="136"/>
        <v>0.89372509960159419</v>
      </c>
      <c r="K655" s="5">
        <f t="shared" ca="1" si="137"/>
        <v>47.194025140693228</v>
      </c>
      <c r="L655">
        <f t="shared" ca="1" si="138"/>
        <v>1</v>
      </c>
      <c r="M655" t="str">
        <f t="shared" ca="1" si="139"/>
        <v>BUY</v>
      </c>
      <c r="N655" s="7" t="str">
        <f t="shared" ca="1" si="140"/>
        <v/>
      </c>
      <c r="O655">
        <f t="shared" si="141"/>
        <v>855.45</v>
      </c>
      <c r="Q655">
        <f t="shared" si="142"/>
        <v>654</v>
      </c>
    </row>
    <row r="656" spans="1:17" x14ac:dyDescent="0.3">
      <c r="A656" s="13" t="str">
        <f ca="1">N656&amp;"-"&amp;COUNTIF($N$2:N656,N656)</f>
        <v>-648</v>
      </c>
      <c r="B656" t="str">
        <f t="shared" ca="1" si="132"/>
        <v/>
      </c>
      <c r="C656" s="1">
        <v>36031</v>
      </c>
      <c r="D656">
        <v>859.8</v>
      </c>
      <c r="E656">
        <f t="shared" si="133"/>
        <v>4.3499999999999091</v>
      </c>
      <c r="F656">
        <f t="shared" si="134"/>
        <v>4.3499999999999091</v>
      </c>
      <c r="G656" t="str">
        <f t="shared" si="135"/>
        <v/>
      </c>
      <c r="H656">
        <f t="shared" ca="1" si="130"/>
        <v>10.799999999999978</v>
      </c>
      <c r="I656">
        <f t="shared" ca="1" si="131"/>
        <v>11.155555555555553</v>
      </c>
      <c r="J656" s="3">
        <f t="shared" ca="1" si="136"/>
        <v>0.96812749003983878</v>
      </c>
      <c r="K656" s="5">
        <f t="shared" ca="1" si="137"/>
        <v>49.190283400809669</v>
      </c>
      <c r="L656">
        <f t="shared" ca="1" si="138"/>
        <v>1</v>
      </c>
      <c r="M656" t="str">
        <f t="shared" ca="1" si="139"/>
        <v>BUY</v>
      </c>
      <c r="N656" s="7" t="str">
        <f t="shared" ca="1" si="140"/>
        <v/>
      </c>
      <c r="O656">
        <f t="shared" si="141"/>
        <v>859.8</v>
      </c>
      <c r="Q656">
        <f t="shared" si="142"/>
        <v>655</v>
      </c>
    </row>
    <row r="657" spans="1:17" x14ac:dyDescent="0.3">
      <c r="A657" s="13" t="str">
        <f ca="1">N657&amp;"-"&amp;COUNTIF($N$2:N657,N657)</f>
        <v>-649</v>
      </c>
      <c r="B657" t="str">
        <f t="shared" ca="1" si="132"/>
        <v/>
      </c>
      <c r="C657" s="1">
        <v>36032</v>
      </c>
      <c r="D657">
        <v>871.9</v>
      </c>
      <c r="E657">
        <f t="shared" si="133"/>
        <v>12.100000000000023</v>
      </c>
      <c r="F657">
        <f t="shared" si="134"/>
        <v>12.100000000000023</v>
      </c>
      <c r="G657" t="str">
        <f t="shared" si="135"/>
        <v/>
      </c>
      <c r="H657">
        <f t="shared" ref="H657:H720" ca="1" si="143">IF(Q657&gt;$U$2,AVERAGE(OFFSET(F657,0,0,-$U$2,1)),"")</f>
        <v>12.969999999999981</v>
      </c>
      <c r="I657">
        <f t="shared" ref="I657:I720" ca="1" si="144">IF($Q657&gt;$U$2,ABS((AVERAGE(OFFSET(G657,0,0,-$U$2,1)))),"")</f>
        <v>11.155555555555553</v>
      </c>
      <c r="J657" s="3">
        <f t="shared" ca="1" si="136"/>
        <v>1.1626494023904368</v>
      </c>
      <c r="K657" s="5">
        <f t="shared" ca="1" si="137"/>
        <v>53.760420024869859</v>
      </c>
      <c r="L657">
        <f t="shared" ca="1" si="138"/>
        <v>1</v>
      </c>
      <c r="M657" t="str">
        <f t="shared" ca="1" si="139"/>
        <v>BUY</v>
      </c>
      <c r="N657" s="7" t="str">
        <f t="shared" ca="1" si="140"/>
        <v/>
      </c>
      <c r="O657">
        <f t="shared" si="141"/>
        <v>871.9</v>
      </c>
      <c r="Q657">
        <f t="shared" si="142"/>
        <v>656</v>
      </c>
    </row>
    <row r="658" spans="1:17" x14ac:dyDescent="0.3">
      <c r="A658" s="13" t="str">
        <f ca="1">N658&amp;"-"&amp;COUNTIF($N$2:N658,N658)</f>
        <v>-650</v>
      </c>
      <c r="B658" t="str">
        <f t="shared" ca="1" si="132"/>
        <v/>
      </c>
      <c r="C658" s="1">
        <v>36034</v>
      </c>
      <c r="D658">
        <v>877.45</v>
      </c>
      <c r="E658">
        <f t="shared" si="133"/>
        <v>5.5500000000000682</v>
      </c>
      <c r="F658">
        <f t="shared" si="134"/>
        <v>5.5500000000000682</v>
      </c>
      <c r="G658" t="str">
        <f t="shared" si="135"/>
        <v/>
      </c>
      <c r="H658">
        <f t="shared" ca="1" si="143"/>
        <v>11.733333333333329</v>
      </c>
      <c r="I658">
        <f t="shared" ca="1" si="144"/>
        <v>11.962499999999991</v>
      </c>
      <c r="J658" s="3">
        <f t="shared" ca="1" si="136"/>
        <v>0.98084291187739492</v>
      </c>
      <c r="K658" s="5">
        <f t="shared" ca="1" si="137"/>
        <v>49.516441005802719</v>
      </c>
      <c r="L658">
        <f t="shared" ca="1" si="138"/>
        <v>1</v>
      </c>
      <c r="M658" t="str">
        <f t="shared" ca="1" si="139"/>
        <v>BUY</v>
      </c>
      <c r="N658" s="7" t="str">
        <f t="shared" ca="1" si="140"/>
        <v/>
      </c>
      <c r="O658">
        <f t="shared" si="141"/>
        <v>877.45</v>
      </c>
      <c r="Q658">
        <f t="shared" si="142"/>
        <v>657</v>
      </c>
    </row>
    <row r="659" spans="1:17" x14ac:dyDescent="0.3">
      <c r="A659" s="13" t="str">
        <f ca="1">N659&amp;"-"&amp;COUNTIF($N$2:N659,N659)</f>
        <v>-651</v>
      </c>
      <c r="B659" t="str">
        <f t="shared" ca="1" si="132"/>
        <v/>
      </c>
      <c r="C659" s="1">
        <v>36035</v>
      </c>
      <c r="D659">
        <v>849.8</v>
      </c>
      <c r="E659">
        <f t="shared" si="133"/>
        <v>-27.650000000000091</v>
      </c>
      <c r="F659" t="str">
        <f t="shared" si="134"/>
        <v/>
      </c>
      <c r="G659">
        <f t="shared" si="135"/>
        <v>-27.650000000000091</v>
      </c>
      <c r="H659">
        <f t="shared" ca="1" si="143"/>
        <v>11.733333333333329</v>
      </c>
      <c r="I659">
        <f t="shared" ca="1" si="144"/>
        <v>14.518749999999997</v>
      </c>
      <c r="J659" s="3">
        <f t="shared" ca="1" si="136"/>
        <v>0.80815038025541674</v>
      </c>
      <c r="K659" s="5">
        <f t="shared" ca="1" si="137"/>
        <v>44.694865486866121</v>
      </c>
      <c r="L659">
        <f t="shared" ca="1" si="138"/>
        <v>1</v>
      </c>
      <c r="M659" t="str">
        <f t="shared" ca="1" si="139"/>
        <v>BUY</v>
      </c>
      <c r="N659" s="7" t="str">
        <f t="shared" ca="1" si="140"/>
        <v/>
      </c>
      <c r="O659">
        <f t="shared" si="141"/>
        <v>849.8</v>
      </c>
      <c r="Q659">
        <f t="shared" si="142"/>
        <v>658</v>
      </c>
    </row>
    <row r="660" spans="1:17" x14ac:dyDescent="0.3">
      <c r="A660" s="13" t="str">
        <f ca="1">N660&amp;"-"&amp;COUNTIF($N$2:N660,N660)</f>
        <v>-652</v>
      </c>
      <c r="B660" t="str">
        <f t="shared" ca="1" si="132"/>
        <v/>
      </c>
      <c r="C660" s="1">
        <v>36038</v>
      </c>
      <c r="D660">
        <v>852.8</v>
      </c>
      <c r="E660">
        <f t="shared" si="133"/>
        <v>3</v>
      </c>
      <c r="F660">
        <f t="shared" si="134"/>
        <v>3</v>
      </c>
      <c r="G660" t="str">
        <f t="shared" si="135"/>
        <v/>
      </c>
      <c r="H660">
        <f t="shared" ca="1" si="143"/>
        <v>10.485714285714282</v>
      </c>
      <c r="I660">
        <f t="shared" ca="1" si="144"/>
        <v>14.192857142857147</v>
      </c>
      <c r="J660" s="3">
        <f t="shared" ca="1" si="136"/>
        <v>0.73880221439355764</v>
      </c>
      <c r="K660" s="5">
        <f t="shared" ca="1" si="137"/>
        <v>42.48914616497828</v>
      </c>
      <c r="L660">
        <f t="shared" ca="1" si="138"/>
        <v>1</v>
      </c>
      <c r="M660" t="str">
        <f t="shared" ca="1" si="139"/>
        <v>BUY</v>
      </c>
      <c r="N660" s="7" t="str">
        <f t="shared" ca="1" si="140"/>
        <v/>
      </c>
      <c r="O660">
        <f t="shared" si="141"/>
        <v>852.8</v>
      </c>
      <c r="Q660">
        <f t="shared" si="142"/>
        <v>659</v>
      </c>
    </row>
    <row r="661" spans="1:17" x14ac:dyDescent="0.3">
      <c r="A661" s="13" t="str">
        <f ca="1">N661&amp;"-"&amp;COUNTIF($N$2:N661,N661)</f>
        <v>-653</v>
      </c>
      <c r="B661" t="str">
        <f t="shared" ca="1" si="132"/>
        <v/>
      </c>
      <c r="C661" s="1">
        <v>36039</v>
      </c>
      <c r="D661">
        <v>834.55</v>
      </c>
      <c r="E661">
        <f t="shared" si="133"/>
        <v>-18.25</v>
      </c>
      <c r="F661" t="str">
        <f t="shared" si="134"/>
        <v/>
      </c>
      <c r="G661">
        <f t="shared" si="135"/>
        <v>-18.25</v>
      </c>
      <c r="H661">
        <f t="shared" ca="1" si="143"/>
        <v>10.485714285714282</v>
      </c>
      <c r="I661">
        <f t="shared" ca="1" si="144"/>
        <v>15.050000000000002</v>
      </c>
      <c r="J661" s="3">
        <f t="shared" ca="1" si="136"/>
        <v>0.69672520170859009</v>
      </c>
      <c r="K661" s="5">
        <f t="shared" ca="1" si="137"/>
        <v>41.062937062937053</v>
      </c>
      <c r="L661">
        <f t="shared" ca="1" si="138"/>
        <v>1</v>
      </c>
      <c r="M661" t="str">
        <f t="shared" ca="1" si="139"/>
        <v>BUY</v>
      </c>
      <c r="N661" s="7" t="str">
        <f t="shared" ca="1" si="140"/>
        <v/>
      </c>
      <c r="O661">
        <f t="shared" si="141"/>
        <v>834.55</v>
      </c>
      <c r="Q661">
        <f t="shared" si="142"/>
        <v>660</v>
      </c>
    </row>
    <row r="662" spans="1:17" x14ac:dyDescent="0.3">
      <c r="A662" s="13" t="str">
        <f ca="1">N662&amp;"-"&amp;COUNTIF($N$2:N662,N662)</f>
        <v>-654</v>
      </c>
      <c r="B662" t="str">
        <f t="shared" ca="1" si="132"/>
        <v/>
      </c>
      <c r="C662" s="1">
        <v>36040</v>
      </c>
      <c r="D662">
        <v>842.5</v>
      </c>
      <c r="E662">
        <f t="shared" si="133"/>
        <v>7.9500000000000455</v>
      </c>
      <c r="F662">
        <f t="shared" si="134"/>
        <v>7.9500000000000455</v>
      </c>
      <c r="G662" t="str">
        <f t="shared" si="135"/>
        <v/>
      </c>
      <c r="H662">
        <f t="shared" ca="1" si="143"/>
        <v>10.168750000000003</v>
      </c>
      <c r="I662">
        <f t="shared" ca="1" si="144"/>
        <v>16.491666666666674</v>
      </c>
      <c r="J662" s="3">
        <f t="shared" ca="1" si="136"/>
        <v>0.61659929257200596</v>
      </c>
      <c r="K662" s="5">
        <f t="shared" ca="1" si="137"/>
        <v>38.141751973118701</v>
      </c>
      <c r="L662">
        <f t="shared" ca="1" si="138"/>
        <v>1</v>
      </c>
      <c r="M662" t="str">
        <f t="shared" ca="1" si="139"/>
        <v>BUY</v>
      </c>
      <c r="N662" s="7" t="str">
        <f t="shared" ca="1" si="140"/>
        <v/>
      </c>
      <c r="O662">
        <f t="shared" si="141"/>
        <v>842.5</v>
      </c>
      <c r="Q662">
        <f t="shared" si="142"/>
        <v>661</v>
      </c>
    </row>
    <row r="663" spans="1:17" x14ac:dyDescent="0.3">
      <c r="A663" s="13" t="str">
        <f ca="1">N663&amp;"-"&amp;COUNTIF($N$2:N663,N663)</f>
        <v>-655</v>
      </c>
      <c r="B663" t="str">
        <f t="shared" ca="1" si="132"/>
        <v/>
      </c>
      <c r="C663" s="1">
        <v>36041</v>
      </c>
      <c r="D663">
        <v>846.45</v>
      </c>
      <c r="E663">
        <f t="shared" si="133"/>
        <v>3.9500000000000455</v>
      </c>
      <c r="F663">
        <f t="shared" si="134"/>
        <v>3.9500000000000455</v>
      </c>
      <c r="G663" t="str">
        <f t="shared" si="135"/>
        <v/>
      </c>
      <c r="H663">
        <f t="shared" ca="1" si="143"/>
        <v>9.1437500000000114</v>
      </c>
      <c r="I663">
        <f t="shared" ca="1" si="144"/>
        <v>16.491666666666674</v>
      </c>
      <c r="J663" s="3">
        <f t="shared" ca="1" si="136"/>
        <v>0.55444669024760018</v>
      </c>
      <c r="K663" s="5">
        <f t="shared" ca="1" si="137"/>
        <v>35.668427468508753</v>
      </c>
      <c r="L663">
        <f t="shared" ca="1" si="138"/>
        <v>1</v>
      </c>
      <c r="M663" t="str">
        <f t="shared" ca="1" si="139"/>
        <v>BUY</v>
      </c>
      <c r="N663" s="7" t="str">
        <f t="shared" ca="1" si="140"/>
        <v/>
      </c>
      <c r="O663">
        <f t="shared" si="141"/>
        <v>846.45</v>
      </c>
      <c r="Q663">
        <f t="shared" si="142"/>
        <v>662</v>
      </c>
    </row>
    <row r="664" spans="1:17" x14ac:dyDescent="0.3">
      <c r="A664" s="13" t="str">
        <f ca="1">N664&amp;"-"&amp;COUNTIF($N$2:N664,N664)</f>
        <v>-656</v>
      </c>
      <c r="B664" t="str">
        <f t="shared" ca="1" si="132"/>
        <v/>
      </c>
      <c r="C664" s="1">
        <v>36042</v>
      </c>
      <c r="D664">
        <v>866.5</v>
      </c>
      <c r="E664">
        <f t="shared" si="133"/>
        <v>20.049999999999955</v>
      </c>
      <c r="F664">
        <f t="shared" si="134"/>
        <v>20.049999999999955</v>
      </c>
      <c r="G664" t="str">
        <f t="shared" si="135"/>
        <v/>
      </c>
      <c r="H664">
        <f t="shared" ca="1" si="143"/>
        <v>10.355555555555561</v>
      </c>
      <c r="I664">
        <f t="shared" ca="1" si="144"/>
        <v>18.160000000000014</v>
      </c>
      <c r="J664" s="3">
        <f t="shared" ca="1" si="136"/>
        <v>0.57023984336759659</v>
      </c>
      <c r="K664" s="5">
        <f t="shared" ca="1" si="137"/>
        <v>36.315461346633413</v>
      </c>
      <c r="L664">
        <f t="shared" ca="1" si="138"/>
        <v>1</v>
      </c>
      <c r="M664" t="str">
        <f t="shared" ca="1" si="139"/>
        <v>BUY</v>
      </c>
      <c r="N664" s="7" t="str">
        <f t="shared" ca="1" si="140"/>
        <v/>
      </c>
      <c r="O664">
        <f t="shared" si="141"/>
        <v>866.5</v>
      </c>
      <c r="Q664">
        <f t="shared" si="142"/>
        <v>663</v>
      </c>
    </row>
    <row r="665" spans="1:17" x14ac:dyDescent="0.3">
      <c r="A665" s="13" t="str">
        <f ca="1">N665&amp;"-"&amp;COUNTIF($N$2:N665,N665)</f>
        <v>-657</v>
      </c>
      <c r="B665" t="str">
        <f t="shared" ca="1" si="132"/>
        <v/>
      </c>
      <c r="C665" s="1">
        <v>36045</v>
      </c>
      <c r="D665">
        <v>887.1</v>
      </c>
      <c r="E665">
        <f t="shared" si="133"/>
        <v>20.600000000000023</v>
      </c>
      <c r="F665">
        <f t="shared" si="134"/>
        <v>20.600000000000023</v>
      </c>
      <c r="G665" t="str">
        <f t="shared" si="135"/>
        <v/>
      </c>
      <c r="H665">
        <f t="shared" ca="1" si="143"/>
        <v>11.380000000000006</v>
      </c>
      <c r="I665">
        <f t="shared" ca="1" si="144"/>
        <v>20.3125</v>
      </c>
      <c r="J665" s="3">
        <f t="shared" ca="1" si="136"/>
        <v>0.56024615384615417</v>
      </c>
      <c r="K665" s="5">
        <f t="shared" ca="1" si="137"/>
        <v>35.907549104677784</v>
      </c>
      <c r="L665">
        <f t="shared" ca="1" si="138"/>
        <v>1</v>
      </c>
      <c r="M665" t="str">
        <f t="shared" ca="1" si="139"/>
        <v>BUY</v>
      </c>
      <c r="N665" s="7" t="str">
        <f t="shared" ca="1" si="140"/>
        <v/>
      </c>
      <c r="O665">
        <f t="shared" si="141"/>
        <v>887.1</v>
      </c>
      <c r="Q665">
        <f t="shared" si="142"/>
        <v>664</v>
      </c>
    </row>
    <row r="666" spans="1:17" x14ac:dyDescent="0.3">
      <c r="A666" s="13" t="str">
        <f ca="1">N666&amp;"-"&amp;COUNTIF($N$2:N666,N666)</f>
        <v>-658</v>
      </c>
      <c r="B666" t="str">
        <f t="shared" ca="1" si="132"/>
        <v/>
      </c>
      <c r="C666" s="1">
        <v>36046</v>
      </c>
      <c r="D666">
        <v>899.95</v>
      </c>
      <c r="E666">
        <f t="shared" si="133"/>
        <v>12.850000000000023</v>
      </c>
      <c r="F666">
        <f t="shared" si="134"/>
        <v>12.850000000000023</v>
      </c>
      <c r="G666" t="str">
        <f t="shared" si="135"/>
        <v/>
      </c>
      <c r="H666">
        <f t="shared" ca="1" si="143"/>
        <v>11.513636363636373</v>
      </c>
      <c r="I666">
        <f t="shared" ca="1" si="144"/>
        <v>19.716666666666697</v>
      </c>
      <c r="J666" s="3">
        <f t="shared" ca="1" si="136"/>
        <v>0.5839545070314297</v>
      </c>
      <c r="K666" s="5">
        <f t="shared" ca="1" si="137"/>
        <v>36.866873665825715</v>
      </c>
      <c r="L666">
        <f t="shared" ca="1" si="138"/>
        <v>1</v>
      </c>
      <c r="M666" t="str">
        <f t="shared" ca="1" si="139"/>
        <v>BUY</v>
      </c>
      <c r="N666" s="7" t="str">
        <f t="shared" ca="1" si="140"/>
        <v/>
      </c>
      <c r="O666">
        <f t="shared" si="141"/>
        <v>899.95</v>
      </c>
      <c r="Q666">
        <f t="shared" si="142"/>
        <v>665</v>
      </c>
    </row>
    <row r="667" spans="1:17" x14ac:dyDescent="0.3">
      <c r="A667" s="13" t="str">
        <f ca="1">N667&amp;"-"&amp;COUNTIF($N$2:N667,N667)</f>
        <v>-659</v>
      </c>
      <c r="B667" t="str">
        <f t="shared" ca="1" si="132"/>
        <v/>
      </c>
      <c r="C667" s="1">
        <v>36047</v>
      </c>
      <c r="D667">
        <v>903.6</v>
      </c>
      <c r="E667">
        <f t="shared" si="133"/>
        <v>3.6499999999999773</v>
      </c>
      <c r="F667">
        <f t="shared" si="134"/>
        <v>3.6499999999999773</v>
      </c>
      <c r="G667" t="str">
        <f t="shared" si="135"/>
        <v/>
      </c>
      <c r="H667">
        <f t="shared" ca="1" si="143"/>
        <v>11.313636363636379</v>
      </c>
      <c r="I667">
        <f t="shared" ca="1" si="144"/>
        <v>19.716666666666697</v>
      </c>
      <c r="J667" s="3">
        <f t="shared" ca="1" si="136"/>
        <v>0.57381080458003519</v>
      </c>
      <c r="K667" s="5">
        <f t="shared" ca="1" si="137"/>
        <v>36.459960937499993</v>
      </c>
      <c r="L667">
        <f t="shared" ca="1" si="138"/>
        <v>1</v>
      </c>
      <c r="M667" t="str">
        <f t="shared" ca="1" si="139"/>
        <v>BUY</v>
      </c>
      <c r="N667" s="7" t="str">
        <f t="shared" ca="1" si="140"/>
        <v/>
      </c>
      <c r="O667">
        <f t="shared" si="141"/>
        <v>903.6</v>
      </c>
      <c r="Q667">
        <f t="shared" si="142"/>
        <v>666</v>
      </c>
    </row>
    <row r="668" spans="1:17" x14ac:dyDescent="0.3">
      <c r="A668" s="13" t="str">
        <f ca="1">N668&amp;"-"&amp;COUNTIF($N$2:N668,N668)</f>
        <v>-660</v>
      </c>
      <c r="B668" t="str">
        <f t="shared" ca="1" si="132"/>
        <v/>
      </c>
      <c r="C668" s="1">
        <v>36048</v>
      </c>
      <c r="D668">
        <v>907.4</v>
      </c>
      <c r="E668">
        <f t="shared" si="133"/>
        <v>3.7999999999999545</v>
      </c>
      <c r="F668">
        <f t="shared" si="134"/>
        <v>3.7999999999999545</v>
      </c>
      <c r="G668" t="str">
        <f t="shared" si="135"/>
        <v/>
      </c>
      <c r="H668">
        <f t="shared" ca="1" si="143"/>
        <v>8.8954545454545482</v>
      </c>
      <c r="I668">
        <f t="shared" ca="1" si="144"/>
        <v>19.716666666666697</v>
      </c>
      <c r="J668" s="3">
        <f t="shared" ca="1" si="136"/>
        <v>0.45116422039498905</v>
      </c>
      <c r="K668" s="5">
        <f t="shared" ca="1" si="137"/>
        <v>31.089811480618479</v>
      </c>
      <c r="L668">
        <f t="shared" ca="1" si="138"/>
        <v>1</v>
      </c>
      <c r="M668" t="str">
        <f t="shared" ca="1" si="139"/>
        <v>BUY</v>
      </c>
      <c r="N668" s="7" t="str">
        <f t="shared" ca="1" si="140"/>
        <v/>
      </c>
      <c r="O668">
        <f t="shared" si="141"/>
        <v>907.4</v>
      </c>
      <c r="Q668">
        <f t="shared" si="142"/>
        <v>667</v>
      </c>
    </row>
    <row r="669" spans="1:17" x14ac:dyDescent="0.3">
      <c r="A669" s="13" t="str">
        <f ca="1">N669&amp;"-"&amp;COUNTIF($N$2:N669,N669)</f>
        <v>-661</v>
      </c>
      <c r="B669" t="str">
        <f t="shared" ca="1" si="132"/>
        <v/>
      </c>
      <c r="C669" s="1">
        <v>36049</v>
      </c>
      <c r="D669">
        <v>899.7</v>
      </c>
      <c r="E669">
        <f t="shared" si="133"/>
        <v>-7.6999999999999318</v>
      </c>
      <c r="F669" t="str">
        <f t="shared" si="134"/>
        <v/>
      </c>
      <c r="G669">
        <f t="shared" si="135"/>
        <v>-7.6999999999999318</v>
      </c>
      <c r="H669">
        <f t="shared" ca="1" si="143"/>
        <v>8.8954545454545482</v>
      </c>
      <c r="I669">
        <f t="shared" ca="1" si="144"/>
        <v>17.866666666666674</v>
      </c>
      <c r="J669" s="3">
        <f t="shared" ca="1" si="136"/>
        <v>0.49787991858887376</v>
      </c>
      <c r="K669" s="5">
        <f t="shared" ca="1" si="137"/>
        <v>33.238974126705543</v>
      </c>
      <c r="L669">
        <f t="shared" ca="1" si="138"/>
        <v>1</v>
      </c>
      <c r="M669" t="str">
        <f t="shared" ca="1" si="139"/>
        <v>BUY</v>
      </c>
      <c r="N669" s="7" t="str">
        <f t="shared" ca="1" si="140"/>
        <v/>
      </c>
      <c r="O669">
        <f t="shared" si="141"/>
        <v>899.7</v>
      </c>
      <c r="Q669">
        <f t="shared" si="142"/>
        <v>668</v>
      </c>
    </row>
    <row r="670" spans="1:17" x14ac:dyDescent="0.3">
      <c r="A670" s="13" t="str">
        <f ca="1">N670&amp;"-"&amp;COUNTIF($N$2:N670,N670)</f>
        <v>-662</v>
      </c>
      <c r="B670" t="str">
        <f t="shared" ca="1" si="132"/>
        <v/>
      </c>
      <c r="C670" s="1">
        <v>36052</v>
      </c>
      <c r="D670">
        <v>920.5</v>
      </c>
      <c r="E670">
        <f t="shared" si="133"/>
        <v>20.799999999999955</v>
      </c>
      <c r="F670">
        <f t="shared" si="134"/>
        <v>20.799999999999955</v>
      </c>
      <c r="G670" t="str">
        <f t="shared" si="135"/>
        <v/>
      </c>
      <c r="H670">
        <f t="shared" ca="1" si="143"/>
        <v>10.390909090909098</v>
      </c>
      <c r="I670">
        <f t="shared" ca="1" si="144"/>
        <v>17.866666666666674</v>
      </c>
      <c r="J670" s="3">
        <f t="shared" ca="1" si="136"/>
        <v>0.58158073270013577</v>
      </c>
      <c r="K670" s="5">
        <f t="shared" ca="1" si="137"/>
        <v>36.772117962466496</v>
      </c>
      <c r="L670">
        <f t="shared" ca="1" si="138"/>
        <v>1</v>
      </c>
      <c r="M670" t="str">
        <f t="shared" ca="1" si="139"/>
        <v>BUY</v>
      </c>
      <c r="N670" s="7" t="str">
        <f t="shared" ca="1" si="140"/>
        <v/>
      </c>
      <c r="O670">
        <f t="shared" si="141"/>
        <v>920.5</v>
      </c>
      <c r="Q670">
        <f t="shared" si="142"/>
        <v>669</v>
      </c>
    </row>
    <row r="671" spans="1:17" x14ac:dyDescent="0.3">
      <c r="A671" s="13" t="str">
        <f ca="1">N671&amp;"-"&amp;COUNTIF($N$2:N671,N671)</f>
        <v>-663</v>
      </c>
      <c r="B671" t="str">
        <f t="shared" ca="1" si="132"/>
        <v/>
      </c>
      <c r="C671" s="1">
        <v>36053</v>
      </c>
      <c r="D671">
        <v>920.8</v>
      </c>
      <c r="E671">
        <f t="shared" si="133"/>
        <v>0.29999999999995453</v>
      </c>
      <c r="F671">
        <f t="shared" si="134"/>
        <v>0.29999999999995453</v>
      </c>
      <c r="G671" t="str">
        <f t="shared" si="135"/>
        <v/>
      </c>
      <c r="H671">
        <f t="shared" ca="1" si="143"/>
        <v>9.3181818181818183</v>
      </c>
      <c r="I671">
        <f t="shared" ca="1" si="144"/>
        <v>17.866666666666674</v>
      </c>
      <c r="J671" s="3">
        <f t="shared" ca="1" si="136"/>
        <v>0.52154002713704184</v>
      </c>
      <c r="K671" s="5">
        <f t="shared" ca="1" si="137"/>
        <v>34.277115148812825</v>
      </c>
      <c r="L671">
        <f t="shared" ca="1" si="138"/>
        <v>1</v>
      </c>
      <c r="M671" t="str">
        <f t="shared" ca="1" si="139"/>
        <v>BUY</v>
      </c>
      <c r="N671" s="7" t="str">
        <f t="shared" ca="1" si="140"/>
        <v/>
      </c>
      <c r="O671">
        <f t="shared" si="141"/>
        <v>920.8</v>
      </c>
      <c r="Q671">
        <f t="shared" si="142"/>
        <v>670</v>
      </c>
    </row>
    <row r="672" spans="1:17" x14ac:dyDescent="0.3">
      <c r="A672" s="13" t="str">
        <f ca="1">N672&amp;"-"&amp;COUNTIF($N$2:N672,N672)</f>
        <v>-664</v>
      </c>
      <c r="B672" t="str">
        <f t="shared" ca="1" si="132"/>
        <v/>
      </c>
      <c r="C672" s="1">
        <v>36054</v>
      </c>
      <c r="D672">
        <v>914.5</v>
      </c>
      <c r="E672">
        <f t="shared" si="133"/>
        <v>-6.2999999999999545</v>
      </c>
      <c r="F672" t="str">
        <f t="shared" si="134"/>
        <v/>
      </c>
      <c r="G672">
        <f t="shared" si="135"/>
        <v>-6.2999999999999545</v>
      </c>
      <c r="H672">
        <f t="shared" ca="1" si="143"/>
        <v>9.6949999999999932</v>
      </c>
      <c r="I672">
        <f t="shared" ca="1" si="144"/>
        <v>14.974999999999994</v>
      </c>
      <c r="J672" s="3">
        <f t="shared" ca="1" si="136"/>
        <v>0.64741235392320517</v>
      </c>
      <c r="K672" s="5">
        <f t="shared" ca="1" si="137"/>
        <v>39.298743413052279</v>
      </c>
      <c r="L672">
        <f t="shared" ca="1" si="138"/>
        <v>1</v>
      </c>
      <c r="M672" t="str">
        <f t="shared" ca="1" si="139"/>
        <v>BUY</v>
      </c>
      <c r="N672" s="7" t="str">
        <f t="shared" ca="1" si="140"/>
        <v/>
      </c>
      <c r="O672">
        <f t="shared" si="141"/>
        <v>914.5</v>
      </c>
      <c r="Q672">
        <f t="shared" si="142"/>
        <v>671</v>
      </c>
    </row>
    <row r="673" spans="1:17" x14ac:dyDescent="0.3">
      <c r="A673" s="13" t="str">
        <f ca="1">N673&amp;"-"&amp;COUNTIF($N$2:N673,N673)</f>
        <v>-665</v>
      </c>
      <c r="B673" t="str">
        <f t="shared" ca="1" si="132"/>
        <v/>
      </c>
      <c r="C673" s="1">
        <v>36055</v>
      </c>
      <c r="D673">
        <v>910.1</v>
      </c>
      <c r="E673">
        <f t="shared" si="133"/>
        <v>-4.3999999999999773</v>
      </c>
      <c r="F673" t="str">
        <f t="shared" si="134"/>
        <v/>
      </c>
      <c r="G673">
        <f t="shared" si="135"/>
        <v>-4.3999999999999773</v>
      </c>
      <c r="H673">
        <f t="shared" ca="1" si="143"/>
        <v>9.6949999999999932</v>
      </c>
      <c r="I673">
        <f t="shared" ca="1" si="144"/>
        <v>9.1624999999999659</v>
      </c>
      <c r="J673" s="3">
        <f t="shared" ca="1" si="136"/>
        <v>1.058117326057302</v>
      </c>
      <c r="K673" s="5">
        <f t="shared" ca="1" si="137"/>
        <v>51.411905077555431</v>
      </c>
      <c r="L673">
        <f t="shared" ca="1" si="138"/>
        <v>1</v>
      </c>
      <c r="M673" t="str">
        <f t="shared" ca="1" si="139"/>
        <v>BUY</v>
      </c>
      <c r="N673" s="7" t="str">
        <f t="shared" ca="1" si="140"/>
        <v/>
      </c>
      <c r="O673">
        <f t="shared" si="141"/>
        <v>910.1</v>
      </c>
      <c r="Q673">
        <f t="shared" si="142"/>
        <v>672</v>
      </c>
    </row>
    <row r="674" spans="1:17" x14ac:dyDescent="0.3">
      <c r="A674" s="13" t="str">
        <f ca="1">N674&amp;"-"&amp;COUNTIF($N$2:N674,N674)</f>
        <v>-666</v>
      </c>
      <c r="B674" t="str">
        <f t="shared" ca="1" si="132"/>
        <v/>
      </c>
      <c r="C674" s="1">
        <v>36056</v>
      </c>
      <c r="D674">
        <v>901.65</v>
      </c>
      <c r="E674">
        <f t="shared" si="133"/>
        <v>-8.4500000000000455</v>
      </c>
      <c r="F674" t="str">
        <f t="shared" si="134"/>
        <v/>
      </c>
      <c r="G674">
        <f t="shared" si="135"/>
        <v>-8.4500000000000455</v>
      </c>
      <c r="H674">
        <f t="shared" ca="1" si="143"/>
        <v>10.438888888888881</v>
      </c>
      <c r="I674">
        <f t="shared" ca="1" si="144"/>
        <v>9.0199999999999818</v>
      </c>
      <c r="J674" s="3">
        <f t="shared" ca="1" si="136"/>
        <v>1.157304754865732</v>
      </c>
      <c r="K674" s="5">
        <f t="shared" ca="1" si="137"/>
        <v>53.645863073145698</v>
      </c>
      <c r="L674">
        <f t="shared" ca="1" si="138"/>
        <v>1</v>
      </c>
      <c r="M674" t="str">
        <f t="shared" ca="1" si="139"/>
        <v>BUY</v>
      </c>
      <c r="N674" s="7" t="str">
        <f t="shared" ca="1" si="140"/>
        <v/>
      </c>
      <c r="O674">
        <f t="shared" si="141"/>
        <v>901.65</v>
      </c>
      <c r="Q674">
        <f t="shared" si="142"/>
        <v>673</v>
      </c>
    </row>
    <row r="675" spans="1:17" x14ac:dyDescent="0.3">
      <c r="A675" s="13" t="str">
        <f ca="1">N675&amp;"-"&amp;COUNTIF($N$2:N675,N675)</f>
        <v>-667</v>
      </c>
      <c r="B675" t="str">
        <f t="shared" ca="1" si="132"/>
        <v/>
      </c>
      <c r="C675" s="1">
        <v>36059</v>
      </c>
      <c r="D675">
        <v>897.7</v>
      </c>
      <c r="E675">
        <f t="shared" si="133"/>
        <v>-3.9499999999999318</v>
      </c>
      <c r="F675" t="str">
        <f t="shared" si="134"/>
        <v/>
      </c>
      <c r="G675">
        <f t="shared" si="135"/>
        <v>-3.9499999999999318</v>
      </c>
      <c r="H675">
        <f t="shared" ca="1" si="143"/>
        <v>10.438888888888881</v>
      </c>
      <c r="I675">
        <f t="shared" ca="1" si="144"/>
        <v>6.1599999999999682</v>
      </c>
      <c r="J675" s="3">
        <f t="shared" ca="1" si="136"/>
        <v>1.694624819624827</v>
      </c>
      <c r="K675" s="5">
        <f t="shared" ca="1" si="137"/>
        <v>62.889082267889513</v>
      </c>
      <c r="L675">
        <f t="shared" ca="1" si="138"/>
        <v>1</v>
      </c>
      <c r="M675" t="str">
        <f t="shared" ca="1" si="139"/>
        <v>BUY</v>
      </c>
      <c r="N675" s="7" t="str">
        <f t="shared" ca="1" si="140"/>
        <v/>
      </c>
      <c r="O675">
        <f t="shared" si="141"/>
        <v>897.7</v>
      </c>
      <c r="Q675">
        <f t="shared" si="142"/>
        <v>674</v>
      </c>
    </row>
    <row r="676" spans="1:17" x14ac:dyDescent="0.3">
      <c r="A676" s="13" t="str">
        <f ca="1">N676&amp;"-"&amp;COUNTIF($N$2:N676,N676)</f>
        <v>-668</v>
      </c>
      <c r="B676" t="str">
        <f t="shared" ca="1" si="132"/>
        <v/>
      </c>
      <c r="C676" s="1">
        <v>36060</v>
      </c>
      <c r="D676">
        <v>897.25</v>
      </c>
      <c r="E676">
        <f t="shared" si="133"/>
        <v>-0.45000000000004547</v>
      </c>
      <c r="F676" t="str">
        <f t="shared" si="134"/>
        <v/>
      </c>
      <c r="G676">
        <f t="shared" si="135"/>
        <v>-0.45000000000004547</v>
      </c>
      <c r="H676">
        <f t="shared" ca="1" si="143"/>
        <v>10.749999999999986</v>
      </c>
      <c r="I676">
        <f t="shared" ca="1" si="144"/>
        <v>5.2083333333333144</v>
      </c>
      <c r="J676" s="3">
        <f t="shared" ca="1" si="136"/>
        <v>2.0640000000000049</v>
      </c>
      <c r="K676" s="5">
        <f t="shared" ca="1" si="137"/>
        <v>67.362924281984391</v>
      </c>
      <c r="L676">
        <f t="shared" ca="1" si="138"/>
        <v>1</v>
      </c>
      <c r="M676" t="str">
        <f t="shared" ca="1" si="139"/>
        <v>BUY</v>
      </c>
      <c r="N676" s="7" t="str">
        <f t="shared" ca="1" si="140"/>
        <v/>
      </c>
      <c r="O676">
        <f t="shared" si="141"/>
        <v>897.25</v>
      </c>
      <c r="Q676">
        <f t="shared" si="142"/>
        <v>675</v>
      </c>
    </row>
    <row r="677" spans="1:17" x14ac:dyDescent="0.3">
      <c r="A677" s="13" t="str">
        <f ca="1">N677&amp;"-"&amp;COUNTIF($N$2:N677,N677)</f>
        <v>-669</v>
      </c>
      <c r="B677" t="str">
        <f t="shared" ca="1" si="132"/>
        <v/>
      </c>
      <c r="C677" s="1">
        <v>36061</v>
      </c>
      <c r="D677">
        <v>907.75</v>
      </c>
      <c r="E677">
        <f t="shared" si="133"/>
        <v>10.5</v>
      </c>
      <c r="F677">
        <f t="shared" si="134"/>
        <v>10.5</v>
      </c>
      <c r="G677" t="str">
        <f t="shared" si="135"/>
        <v/>
      </c>
      <c r="H677">
        <f t="shared" ca="1" si="143"/>
        <v>11.56874999999998</v>
      </c>
      <c r="I677">
        <f t="shared" ca="1" si="144"/>
        <v>5.2083333333333144</v>
      </c>
      <c r="J677" s="3">
        <f t="shared" ca="1" si="136"/>
        <v>2.2212000000000041</v>
      </c>
      <c r="K677" s="5">
        <f t="shared" ca="1" si="137"/>
        <v>68.955668694896346</v>
      </c>
      <c r="L677">
        <f t="shared" ca="1" si="138"/>
        <v>1</v>
      </c>
      <c r="M677" t="str">
        <f t="shared" ca="1" si="139"/>
        <v>BUY</v>
      </c>
      <c r="N677" s="7" t="str">
        <f t="shared" ca="1" si="140"/>
        <v/>
      </c>
      <c r="O677">
        <f t="shared" si="141"/>
        <v>907.75</v>
      </c>
      <c r="Q677">
        <f t="shared" si="142"/>
        <v>676</v>
      </c>
    </row>
    <row r="678" spans="1:17" x14ac:dyDescent="0.3">
      <c r="A678" s="13" t="str">
        <f ca="1">N678&amp;"-"&amp;COUNTIF($N$2:N678,N678)</f>
        <v>0-4</v>
      </c>
      <c r="B678">
        <f t="shared" ca="1" si="132"/>
        <v>0</v>
      </c>
      <c r="C678" s="1">
        <v>36062</v>
      </c>
      <c r="D678">
        <v>934.8</v>
      </c>
      <c r="E678">
        <f t="shared" si="133"/>
        <v>27.049999999999955</v>
      </c>
      <c r="F678">
        <f t="shared" si="134"/>
        <v>27.049999999999955</v>
      </c>
      <c r="G678" t="str">
        <f t="shared" si="135"/>
        <v/>
      </c>
      <c r="H678">
        <f t="shared" ca="1" si="143"/>
        <v>12.44374999999998</v>
      </c>
      <c r="I678">
        <f t="shared" ca="1" si="144"/>
        <v>5.2083333333333144</v>
      </c>
      <c r="J678" s="3">
        <f t="shared" ca="1" si="136"/>
        <v>2.3892000000000047</v>
      </c>
      <c r="K678" s="5">
        <f t="shared" ca="1" si="137"/>
        <v>70.494511979228179</v>
      </c>
      <c r="L678">
        <f t="shared" ca="1" si="138"/>
        <v>1</v>
      </c>
      <c r="M678" t="str">
        <f t="shared" ca="1" si="139"/>
        <v>SELL</v>
      </c>
      <c r="N678" s="7">
        <f t="shared" ca="1" si="140"/>
        <v>0</v>
      </c>
      <c r="O678">
        <f t="shared" si="141"/>
        <v>934.8</v>
      </c>
      <c r="Q678">
        <f t="shared" si="142"/>
        <v>677</v>
      </c>
    </row>
    <row r="679" spans="1:17" x14ac:dyDescent="0.3">
      <c r="A679" s="13" t="str">
        <f ca="1">N679&amp;"-"&amp;COUNTIF($N$2:N679,N679)</f>
        <v>-670</v>
      </c>
      <c r="B679" t="str">
        <f t="shared" ca="1" si="132"/>
        <v/>
      </c>
      <c r="C679" s="1">
        <v>36063</v>
      </c>
      <c r="D679">
        <v>934.95</v>
      </c>
      <c r="E679">
        <f t="shared" si="133"/>
        <v>0.15000000000009095</v>
      </c>
      <c r="F679">
        <f t="shared" si="134"/>
        <v>0.15000000000009095</v>
      </c>
      <c r="G679" t="str">
        <f t="shared" si="135"/>
        <v/>
      </c>
      <c r="H679">
        <f t="shared" ca="1" si="143"/>
        <v>9.8874999999999886</v>
      </c>
      <c r="I679">
        <f t="shared" ca="1" si="144"/>
        <v>5.2083333333333144</v>
      </c>
      <c r="J679" s="3">
        <f t="shared" ca="1" si="136"/>
        <v>1.8984000000000048</v>
      </c>
      <c r="K679" s="5">
        <f t="shared" ca="1" si="137"/>
        <v>65.498205906707199</v>
      </c>
      <c r="L679">
        <f t="shared" ca="1" si="138"/>
        <v>1</v>
      </c>
      <c r="M679" t="str">
        <f t="shared" ca="1" si="139"/>
        <v>SELL</v>
      </c>
      <c r="N679" s="7" t="str">
        <f t="shared" ca="1" si="140"/>
        <v/>
      </c>
      <c r="O679">
        <f t="shared" si="141"/>
        <v>934.95</v>
      </c>
      <c r="Q679">
        <f t="shared" si="142"/>
        <v>678</v>
      </c>
    </row>
    <row r="680" spans="1:17" x14ac:dyDescent="0.3">
      <c r="A680" s="13" t="str">
        <f ca="1">N680&amp;"-"&amp;COUNTIF($N$2:N680,N680)</f>
        <v>-671</v>
      </c>
      <c r="B680" t="str">
        <f t="shared" ca="1" si="132"/>
        <v/>
      </c>
      <c r="C680" s="1">
        <v>36066</v>
      </c>
      <c r="D680">
        <v>927.9</v>
      </c>
      <c r="E680">
        <f t="shared" si="133"/>
        <v>-7.0500000000000682</v>
      </c>
      <c r="F680" t="str">
        <f t="shared" si="134"/>
        <v/>
      </c>
      <c r="G680">
        <f t="shared" si="135"/>
        <v>-7.0500000000000682</v>
      </c>
      <c r="H680">
        <f t="shared" ca="1" si="143"/>
        <v>9.4642857142856975</v>
      </c>
      <c r="I680">
        <f t="shared" ca="1" si="144"/>
        <v>5.4714285714285653</v>
      </c>
      <c r="J680" s="3">
        <f t="shared" ca="1" si="136"/>
        <v>1.7297650130548292</v>
      </c>
      <c r="K680" s="5">
        <f t="shared" ca="1" si="137"/>
        <v>63.366810138689608</v>
      </c>
      <c r="L680">
        <f t="shared" ca="1" si="138"/>
        <v>1</v>
      </c>
      <c r="M680" t="str">
        <f t="shared" ca="1" si="139"/>
        <v>SELL</v>
      </c>
      <c r="N680" s="7" t="str">
        <f t="shared" ca="1" si="140"/>
        <v/>
      </c>
      <c r="O680">
        <f t="shared" si="141"/>
        <v>927.9</v>
      </c>
      <c r="Q680">
        <f t="shared" si="142"/>
        <v>679</v>
      </c>
    </row>
    <row r="681" spans="1:17" x14ac:dyDescent="0.3">
      <c r="A681" s="13" t="str">
        <f ca="1">N681&amp;"-"&amp;COUNTIF($N$2:N681,N681)</f>
        <v>-672</v>
      </c>
      <c r="B681" t="str">
        <f t="shared" ca="1" si="132"/>
        <v/>
      </c>
      <c r="C681" s="1">
        <v>36067</v>
      </c>
      <c r="D681">
        <v>908.4</v>
      </c>
      <c r="E681">
        <f t="shared" si="133"/>
        <v>-19.5</v>
      </c>
      <c r="F681" t="str">
        <f t="shared" si="134"/>
        <v/>
      </c>
      <c r="G681">
        <f t="shared" si="135"/>
        <v>-19.5</v>
      </c>
      <c r="H681">
        <f t="shared" ca="1" si="143"/>
        <v>10.433333333333318</v>
      </c>
      <c r="I681">
        <f t="shared" ca="1" si="144"/>
        <v>7.2249999999999943</v>
      </c>
      <c r="J681" s="3">
        <f t="shared" ca="1" si="136"/>
        <v>1.4440599769319482</v>
      </c>
      <c r="K681" s="5">
        <f t="shared" ca="1" si="137"/>
        <v>59.084473808400169</v>
      </c>
      <c r="L681">
        <f t="shared" ca="1" si="138"/>
        <v>1</v>
      </c>
      <c r="M681" t="str">
        <f t="shared" ca="1" si="139"/>
        <v>SELL</v>
      </c>
      <c r="N681" s="7" t="str">
        <f t="shared" ca="1" si="140"/>
        <v/>
      </c>
      <c r="O681">
        <f t="shared" si="141"/>
        <v>908.4</v>
      </c>
      <c r="Q681">
        <f t="shared" si="142"/>
        <v>680</v>
      </c>
    </row>
    <row r="682" spans="1:17" x14ac:dyDescent="0.3">
      <c r="A682" s="13" t="str">
        <f ca="1">N682&amp;"-"&amp;COUNTIF($N$2:N682,N682)</f>
        <v>-673</v>
      </c>
      <c r="B682" t="str">
        <f t="shared" ca="1" si="132"/>
        <v/>
      </c>
      <c r="C682" s="1">
        <v>36068</v>
      </c>
      <c r="D682">
        <v>904.95</v>
      </c>
      <c r="E682">
        <f t="shared" si="133"/>
        <v>-3.4499999999999318</v>
      </c>
      <c r="F682" t="str">
        <f t="shared" si="134"/>
        <v/>
      </c>
      <c r="G682">
        <f t="shared" si="135"/>
        <v>-3.4499999999999318</v>
      </c>
      <c r="H682">
        <f t="shared" ca="1" si="143"/>
        <v>11.759999999999991</v>
      </c>
      <c r="I682">
        <f t="shared" ca="1" si="144"/>
        <v>6.8055555555555429</v>
      </c>
      <c r="J682" s="3">
        <f t="shared" ca="1" si="136"/>
        <v>1.728000000000002</v>
      </c>
      <c r="K682" s="5">
        <f t="shared" ca="1" si="137"/>
        <v>63.343108504398856</v>
      </c>
      <c r="L682">
        <f t="shared" ca="1" si="138"/>
        <v>1</v>
      </c>
      <c r="M682" t="str">
        <f t="shared" ca="1" si="139"/>
        <v>SELL</v>
      </c>
      <c r="N682" s="7" t="str">
        <f t="shared" ca="1" si="140"/>
        <v/>
      </c>
      <c r="O682">
        <f t="shared" si="141"/>
        <v>904.95</v>
      </c>
      <c r="Q682">
        <f t="shared" si="142"/>
        <v>681</v>
      </c>
    </row>
    <row r="683" spans="1:17" x14ac:dyDescent="0.3">
      <c r="A683" s="13" t="str">
        <f ca="1">N683&amp;"-"&amp;COUNTIF($N$2:N683,N683)</f>
        <v>-674</v>
      </c>
      <c r="B683" t="str">
        <f t="shared" ca="1" si="132"/>
        <v/>
      </c>
      <c r="C683" s="1">
        <v>36073</v>
      </c>
      <c r="D683">
        <v>840.75</v>
      </c>
      <c r="E683">
        <f t="shared" si="133"/>
        <v>-64.200000000000045</v>
      </c>
      <c r="F683" t="str">
        <f t="shared" si="134"/>
        <v/>
      </c>
      <c r="G683">
        <f t="shared" si="135"/>
        <v>-64.200000000000045</v>
      </c>
      <c r="H683">
        <f t="shared" ca="1" si="143"/>
        <v>11.759999999999991</v>
      </c>
      <c r="I683">
        <f t="shared" ca="1" si="144"/>
        <v>13.083333333333334</v>
      </c>
      <c r="J683" s="3">
        <f t="shared" ca="1" si="136"/>
        <v>0.89885350318471269</v>
      </c>
      <c r="K683" s="5">
        <f t="shared" ca="1" si="137"/>
        <v>47.336642962565392</v>
      </c>
      <c r="L683">
        <f t="shared" ca="1" si="138"/>
        <v>1</v>
      </c>
      <c r="M683" t="str">
        <f t="shared" ca="1" si="139"/>
        <v>SELL</v>
      </c>
      <c r="N683" s="7" t="str">
        <f t="shared" ca="1" si="140"/>
        <v/>
      </c>
      <c r="O683">
        <f t="shared" si="141"/>
        <v>840.75</v>
      </c>
      <c r="Q683">
        <f t="shared" si="142"/>
        <v>682</v>
      </c>
    </row>
    <row r="684" spans="1:17" x14ac:dyDescent="0.3">
      <c r="A684" s="13" t="str">
        <f ca="1">N684&amp;"-"&amp;COUNTIF($N$2:N684,N684)</f>
        <v>-675</v>
      </c>
      <c r="B684" t="str">
        <f t="shared" ca="1" si="132"/>
        <v/>
      </c>
      <c r="C684" s="1">
        <v>36074</v>
      </c>
      <c r="D684">
        <v>845.75</v>
      </c>
      <c r="E684">
        <f t="shared" si="133"/>
        <v>5</v>
      </c>
      <c r="F684">
        <f t="shared" si="134"/>
        <v>5</v>
      </c>
      <c r="G684" t="str">
        <f t="shared" si="135"/>
        <v/>
      </c>
      <c r="H684">
        <f t="shared" ca="1" si="143"/>
        <v>8.6</v>
      </c>
      <c r="I684">
        <f t="shared" ca="1" si="144"/>
        <v>13.083333333333334</v>
      </c>
      <c r="J684" s="3">
        <f t="shared" ca="1" si="136"/>
        <v>0.65732484076433118</v>
      </c>
      <c r="K684" s="5">
        <f t="shared" ca="1" si="137"/>
        <v>39.661798616448877</v>
      </c>
      <c r="L684">
        <f t="shared" ca="1" si="138"/>
        <v>1</v>
      </c>
      <c r="M684" t="str">
        <f t="shared" ca="1" si="139"/>
        <v>SELL</v>
      </c>
      <c r="N684" s="7" t="str">
        <f t="shared" ca="1" si="140"/>
        <v/>
      </c>
      <c r="O684">
        <f t="shared" si="141"/>
        <v>845.75</v>
      </c>
      <c r="Q684">
        <f t="shared" si="142"/>
        <v>683</v>
      </c>
    </row>
    <row r="685" spans="1:17" x14ac:dyDescent="0.3">
      <c r="A685" s="13" t="str">
        <f ca="1">N685&amp;"-"&amp;COUNTIF($N$2:N685,N685)</f>
        <v>-676</v>
      </c>
      <c r="B685" t="str">
        <f t="shared" ca="1" si="132"/>
        <v/>
      </c>
      <c r="C685" s="1">
        <v>36075</v>
      </c>
      <c r="D685">
        <v>874.25</v>
      </c>
      <c r="E685">
        <f t="shared" si="133"/>
        <v>28.5</v>
      </c>
      <c r="F685">
        <f t="shared" si="134"/>
        <v>28.5</v>
      </c>
      <c r="G685" t="str">
        <f t="shared" si="135"/>
        <v/>
      </c>
      <c r="H685">
        <f t="shared" ca="1" si="143"/>
        <v>14.240000000000009</v>
      </c>
      <c r="I685">
        <f t="shared" ca="1" si="144"/>
        <v>13.083333333333334</v>
      </c>
      <c r="J685" s="3">
        <f t="shared" ca="1" si="136"/>
        <v>1.0884076433121026</v>
      </c>
      <c r="K685" s="5">
        <f t="shared" ca="1" si="137"/>
        <v>52.11662803464683</v>
      </c>
      <c r="L685">
        <f t="shared" ca="1" si="138"/>
        <v>1</v>
      </c>
      <c r="M685" t="str">
        <f t="shared" ca="1" si="139"/>
        <v>SELL</v>
      </c>
      <c r="N685" s="7" t="str">
        <f t="shared" ca="1" si="140"/>
        <v/>
      </c>
      <c r="O685">
        <f t="shared" si="141"/>
        <v>874.25</v>
      </c>
      <c r="Q685">
        <f t="shared" si="142"/>
        <v>684</v>
      </c>
    </row>
    <row r="686" spans="1:17" x14ac:dyDescent="0.3">
      <c r="A686" s="13" t="str">
        <f ca="1">N686&amp;"-"&amp;COUNTIF($N$2:N686,N686)</f>
        <v>-677</v>
      </c>
      <c r="B686" t="str">
        <f t="shared" ca="1" si="132"/>
        <v/>
      </c>
      <c r="C686" s="1">
        <v>36076</v>
      </c>
      <c r="D686">
        <v>847.95</v>
      </c>
      <c r="E686">
        <f t="shared" si="133"/>
        <v>-26.299999999999955</v>
      </c>
      <c r="F686" t="str">
        <f t="shared" si="134"/>
        <v/>
      </c>
      <c r="G686">
        <f t="shared" si="135"/>
        <v>-26.299999999999955</v>
      </c>
      <c r="H686">
        <f t="shared" ca="1" si="143"/>
        <v>14.240000000000009</v>
      </c>
      <c r="I686">
        <f t="shared" ca="1" si="144"/>
        <v>15.305555555555555</v>
      </c>
      <c r="J686" s="3">
        <f t="shared" ca="1" si="136"/>
        <v>0.93038112522686089</v>
      </c>
      <c r="K686" s="5">
        <f t="shared" ca="1" si="137"/>
        <v>48.196758301681037</v>
      </c>
      <c r="L686">
        <f t="shared" ca="1" si="138"/>
        <v>1</v>
      </c>
      <c r="M686" t="str">
        <f t="shared" ca="1" si="139"/>
        <v>SELL</v>
      </c>
      <c r="N686" s="7" t="str">
        <f t="shared" ca="1" si="140"/>
        <v/>
      </c>
      <c r="O686">
        <f t="shared" si="141"/>
        <v>847.95</v>
      </c>
      <c r="Q686">
        <f t="shared" si="142"/>
        <v>685</v>
      </c>
    </row>
    <row r="687" spans="1:17" x14ac:dyDescent="0.3">
      <c r="A687" s="13" t="str">
        <f ca="1">N687&amp;"-"&amp;COUNTIF($N$2:N687,N687)</f>
        <v>-678</v>
      </c>
      <c r="B687" t="str">
        <f t="shared" ca="1" si="132"/>
        <v/>
      </c>
      <c r="C687" s="1">
        <v>36077</v>
      </c>
      <c r="D687">
        <v>849.1</v>
      </c>
      <c r="E687">
        <f t="shared" si="133"/>
        <v>1.1499999999999773</v>
      </c>
      <c r="F687">
        <f t="shared" si="134"/>
        <v>1.1499999999999773</v>
      </c>
      <c r="G687" t="str">
        <f t="shared" si="135"/>
        <v/>
      </c>
      <c r="H687">
        <f t="shared" ca="1" si="143"/>
        <v>12.058333333333337</v>
      </c>
      <c r="I687">
        <f t="shared" ca="1" si="144"/>
        <v>16.668750000000003</v>
      </c>
      <c r="J687" s="3">
        <f t="shared" ca="1" si="136"/>
        <v>0.72340957380327464</v>
      </c>
      <c r="K687" s="5">
        <f t="shared" ca="1" si="137"/>
        <v>41.975487707593011</v>
      </c>
      <c r="L687">
        <f t="shared" ca="1" si="138"/>
        <v>1</v>
      </c>
      <c r="M687" t="str">
        <f t="shared" ca="1" si="139"/>
        <v>SELL</v>
      </c>
      <c r="N687" s="7" t="str">
        <f t="shared" ca="1" si="140"/>
        <v/>
      </c>
      <c r="O687">
        <f t="shared" si="141"/>
        <v>849.1</v>
      </c>
      <c r="Q687">
        <f t="shared" si="142"/>
        <v>686</v>
      </c>
    </row>
    <row r="688" spans="1:17" x14ac:dyDescent="0.3">
      <c r="A688" s="13" t="str">
        <f ca="1">N688&amp;"-"&amp;COUNTIF($N$2:N688,N688)</f>
        <v>-679</v>
      </c>
      <c r="B688" t="str">
        <f t="shared" ca="1" si="132"/>
        <v/>
      </c>
      <c r="C688" s="1">
        <v>36080</v>
      </c>
      <c r="D688">
        <v>835.8</v>
      </c>
      <c r="E688">
        <f t="shared" si="133"/>
        <v>-13.300000000000068</v>
      </c>
      <c r="F688" t="str">
        <f t="shared" si="134"/>
        <v/>
      </c>
      <c r="G688">
        <f t="shared" si="135"/>
        <v>-13.300000000000068</v>
      </c>
      <c r="H688">
        <f t="shared" ca="1" si="143"/>
        <v>12.058333333333337</v>
      </c>
      <c r="I688">
        <f t="shared" ca="1" si="144"/>
        <v>17.275000000000006</v>
      </c>
      <c r="J688" s="3">
        <f t="shared" ca="1" si="136"/>
        <v>0.69802219006271105</v>
      </c>
      <c r="K688" s="5">
        <f t="shared" ca="1" si="137"/>
        <v>41.107954545454547</v>
      </c>
      <c r="L688">
        <f t="shared" ca="1" si="138"/>
        <v>1</v>
      </c>
      <c r="M688" t="str">
        <f t="shared" ca="1" si="139"/>
        <v>SELL</v>
      </c>
      <c r="N688" s="7" t="str">
        <f t="shared" ca="1" si="140"/>
        <v/>
      </c>
      <c r="O688">
        <f t="shared" si="141"/>
        <v>835.8</v>
      </c>
      <c r="Q688">
        <f t="shared" si="142"/>
        <v>687</v>
      </c>
    </row>
    <row r="689" spans="1:17" x14ac:dyDescent="0.3">
      <c r="A689" s="13" t="str">
        <f ca="1">N689&amp;"-"&amp;COUNTIF($N$2:N689,N689)</f>
        <v>-680</v>
      </c>
      <c r="B689" t="str">
        <f t="shared" ca="1" si="132"/>
        <v/>
      </c>
      <c r="C689" s="1">
        <v>36081</v>
      </c>
      <c r="D689">
        <v>816.75</v>
      </c>
      <c r="E689">
        <f t="shared" si="133"/>
        <v>-19.049999999999955</v>
      </c>
      <c r="F689" t="str">
        <f t="shared" si="134"/>
        <v/>
      </c>
      <c r="G689">
        <f t="shared" si="135"/>
        <v>-19.049999999999955</v>
      </c>
      <c r="H689">
        <f t="shared" ca="1" si="143"/>
        <v>12.058333333333337</v>
      </c>
      <c r="I689">
        <f t="shared" ca="1" si="144"/>
        <v>19.162500000000009</v>
      </c>
      <c r="J689" s="3">
        <f t="shared" ca="1" si="136"/>
        <v>0.629267232006958</v>
      </c>
      <c r="K689" s="5">
        <f t="shared" ca="1" si="137"/>
        <v>38.622714533564661</v>
      </c>
      <c r="L689">
        <f t="shared" ca="1" si="138"/>
        <v>1</v>
      </c>
      <c r="M689" t="str">
        <f t="shared" ca="1" si="139"/>
        <v>SELL</v>
      </c>
      <c r="N689" s="7" t="str">
        <f t="shared" ca="1" si="140"/>
        <v/>
      </c>
      <c r="O689">
        <f t="shared" si="141"/>
        <v>816.75</v>
      </c>
      <c r="Q689">
        <f t="shared" si="142"/>
        <v>688</v>
      </c>
    </row>
    <row r="690" spans="1:17" x14ac:dyDescent="0.3">
      <c r="A690" s="13" t="str">
        <f ca="1">N690&amp;"-"&amp;COUNTIF($N$2:N690,N690)</f>
        <v>-681</v>
      </c>
      <c r="B690" t="str">
        <f t="shared" ca="1" si="132"/>
        <v/>
      </c>
      <c r="C690" s="1">
        <v>36082</v>
      </c>
      <c r="D690">
        <v>843.55</v>
      </c>
      <c r="E690">
        <f t="shared" si="133"/>
        <v>26.799999999999955</v>
      </c>
      <c r="F690">
        <f t="shared" si="134"/>
        <v>26.799999999999955</v>
      </c>
      <c r="G690" t="str">
        <f t="shared" si="135"/>
        <v/>
      </c>
      <c r="H690">
        <f t="shared" ca="1" si="143"/>
        <v>14.164285714285711</v>
      </c>
      <c r="I690">
        <f t="shared" ca="1" si="144"/>
        <v>21.835714285714289</v>
      </c>
      <c r="J690" s="3">
        <f t="shared" ca="1" si="136"/>
        <v>0.64867517173699685</v>
      </c>
      <c r="K690" s="5">
        <f t="shared" ca="1" si="137"/>
        <v>39.345238095238095</v>
      </c>
      <c r="L690">
        <f t="shared" ca="1" si="138"/>
        <v>1</v>
      </c>
      <c r="M690" t="str">
        <f t="shared" ca="1" si="139"/>
        <v>SELL</v>
      </c>
      <c r="N690" s="7" t="str">
        <f t="shared" ca="1" si="140"/>
        <v/>
      </c>
      <c r="O690">
        <f t="shared" si="141"/>
        <v>843.55</v>
      </c>
      <c r="Q690">
        <f t="shared" si="142"/>
        <v>689</v>
      </c>
    </row>
    <row r="691" spans="1:17" x14ac:dyDescent="0.3">
      <c r="A691" s="13" t="str">
        <f ca="1">N691&amp;"-"&amp;COUNTIF($N$2:N691,N691)</f>
        <v>-682</v>
      </c>
      <c r="B691" t="str">
        <f t="shared" ca="1" si="132"/>
        <v/>
      </c>
      <c r="C691" s="1">
        <v>36083</v>
      </c>
      <c r="D691">
        <v>835.65</v>
      </c>
      <c r="E691">
        <f t="shared" si="133"/>
        <v>-7.8999999999999773</v>
      </c>
      <c r="F691" t="str">
        <f t="shared" si="134"/>
        <v/>
      </c>
      <c r="G691">
        <f t="shared" si="135"/>
        <v>-7.8999999999999773</v>
      </c>
      <c r="H691">
        <f t="shared" ca="1" si="143"/>
        <v>14.774999999999997</v>
      </c>
      <c r="I691">
        <f t="shared" ca="1" si="144"/>
        <v>20.09375</v>
      </c>
      <c r="J691" s="3">
        <f t="shared" ca="1" si="136"/>
        <v>0.7353032659409019</v>
      </c>
      <c r="K691" s="5">
        <f t="shared" ca="1" si="137"/>
        <v>42.373185158630569</v>
      </c>
      <c r="L691">
        <f t="shared" ca="1" si="138"/>
        <v>1</v>
      </c>
      <c r="M691" t="str">
        <f t="shared" ca="1" si="139"/>
        <v>SELL</v>
      </c>
      <c r="N691" s="7" t="str">
        <f t="shared" ca="1" si="140"/>
        <v/>
      </c>
      <c r="O691">
        <f t="shared" si="141"/>
        <v>835.65</v>
      </c>
      <c r="Q691">
        <f t="shared" si="142"/>
        <v>690</v>
      </c>
    </row>
    <row r="692" spans="1:17" x14ac:dyDescent="0.3">
      <c r="A692" s="13" t="str">
        <f ca="1">N692&amp;"-"&amp;COUNTIF($N$2:N692,N692)</f>
        <v>-683</v>
      </c>
      <c r="B692" t="str">
        <f t="shared" ca="1" si="132"/>
        <v/>
      </c>
      <c r="C692" s="1">
        <v>36084</v>
      </c>
      <c r="D692">
        <v>839.5</v>
      </c>
      <c r="E692">
        <f t="shared" si="133"/>
        <v>3.8500000000000227</v>
      </c>
      <c r="F692">
        <f t="shared" si="134"/>
        <v>3.8500000000000227</v>
      </c>
      <c r="G692" t="str">
        <f t="shared" si="135"/>
        <v/>
      </c>
      <c r="H692">
        <f t="shared" ca="1" si="143"/>
        <v>10.90833333333334</v>
      </c>
      <c r="I692">
        <f t="shared" ca="1" si="144"/>
        <v>20.09375</v>
      </c>
      <c r="J692" s="3">
        <f t="shared" ca="1" si="136"/>
        <v>0.54287195438050839</v>
      </c>
      <c r="K692" s="5">
        <f t="shared" ca="1" si="137"/>
        <v>35.185807405416313</v>
      </c>
      <c r="L692">
        <f t="shared" ca="1" si="138"/>
        <v>1</v>
      </c>
      <c r="M692" t="str">
        <f t="shared" ca="1" si="139"/>
        <v>SELL</v>
      </c>
      <c r="N692" s="7" t="str">
        <f t="shared" ca="1" si="140"/>
        <v/>
      </c>
      <c r="O692">
        <f t="shared" si="141"/>
        <v>839.5</v>
      </c>
      <c r="Q692">
        <f t="shared" si="142"/>
        <v>691</v>
      </c>
    </row>
    <row r="693" spans="1:17" x14ac:dyDescent="0.3">
      <c r="A693" s="13" t="str">
        <f ca="1">N693&amp;"-"&amp;COUNTIF($N$2:N693,N693)</f>
        <v>-684</v>
      </c>
      <c r="B693" t="str">
        <f t="shared" ca="1" si="132"/>
        <v/>
      </c>
      <c r="C693" s="1">
        <v>36087</v>
      </c>
      <c r="D693">
        <v>831.25</v>
      </c>
      <c r="E693">
        <f t="shared" si="133"/>
        <v>-8.25</v>
      </c>
      <c r="F693" t="str">
        <f t="shared" si="134"/>
        <v/>
      </c>
      <c r="G693">
        <f t="shared" si="135"/>
        <v>-8.25</v>
      </c>
      <c r="H693">
        <f t="shared" ca="1" si="143"/>
        <v>13.059999999999992</v>
      </c>
      <c r="I693">
        <f t="shared" ca="1" si="144"/>
        <v>18.777777777777779</v>
      </c>
      <c r="J693" s="3">
        <f t="shared" ca="1" si="136"/>
        <v>0.6955029585798812</v>
      </c>
      <c r="K693" s="5">
        <f t="shared" ca="1" si="137"/>
        <v>41.020450896907917</v>
      </c>
      <c r="L693">
        <f t="shared" ca="1" si="138"/>
        <v>1</v>
      </c>
      <c r="M693" t="str">
        <f t="shared" ca="1" si="139"/>
        <v>SELL</v>
      </c>
      <c r="N693" s="7" t="str">
        <f t="shared" ca="1" si="140"/>
        <v/>
      </c>
      <c r="O693">
        <f t="shared" si="141"/>
        <v>831.25</v>
      </c>
      <c r="Q693">
        <f t="shared" si="142"/>
        <v>692</v>
      </c>
    </row>
    <row r="694" spans="1:17" x14ac:dyDescent="0.3">
      <c r="A694" s="13" t="str">
        <f ca="1">N694&amp;"-"&amp;COUNTIF($N$2:N694,N694)</f>
        <v>-685</v>
      </c>
      <c r="B694" t="str">
        <f t="shared" ca="1" si="132"/>
        <v/>
      </c>
      <c r="C694" s="1">
        <v>36088</v>
      </c>
      <c r="D694">
        <v>808.7</v>
      </c>
      <c r="E694">
        <f t="shared" si="133"/>
        <v>-22.549999999999955</v>
      </c>
      <c r="F694" t="str">
        <f t="shared" si="134"/>
        <v/>
      </c>
      <c r="G694">
        <f t="shared" si="135"/>
        <v>-22.549999999999955</v>
      </c>
      <c r="H694">
        <f t="shared" ca="1" si="143"/>
        <v>13.059999999999992</v>
      </c>
      <c r="I694">
        <f t="shared" ca="1" si="144"/>
        <v>20.499999999999986</v>
      </c>
      <c r="J694" s="3">
        <f t="shared" ca="1" si="136"/>
        <v>0.63707317073170733</v>
      </c>
      <c r="K694" s="5">
        <f t="shared" ca="1" si="137"/>
        <v>38.915375446960674</v>
      </c>
      <c r="L694">
        <f t="shared" ca="1" si="138"/>
        <v>1</v>
      </c>
      <c r="M694" t="str">
        <f t="shared" ca="1" si="139"/>
        <v>SELL</v>
      </c>
      <c r="N694" s="7" t="str">
        <f t="shared" ca="1" si="140"/>
        <v/>
      </c>
      <c r="O694">
        <f t="shared" si="141"/>
        <v>808.7</v>
      </c>
      <c r="Q694">
        <f t="shared" si="142"/>
        <v>693</v>
      </c>
    </row>
    <row r="695" spans="1:17" x14ac:dyDescent="0.3">
      <c r="A695" s="13" t="str">
        <f ca="1">N695&amp;"-"&amp;COUNTIF($N$2:N695,N695)</f>
        <v>-686</v>
      </c>
      <c r="B695" t="str">
        <f t="shared" ca="1" si="132"/>
        <v/>
      </c>
      <c r="C695" s="1">
        <v>36090</v>
      </c>
      <c r="D695">
        <v>811.6</v>
      </c>
      <c r="E695">
        <f t="shared" si="133"/>
        <v>2.8999999999999773</v>
      </c>
      <c r="F695">
        <f t="shared" si="134"/>
        <v>2.8999999999999773</v>
      </c>
      <c r="G695" t="str">
        <f t="shared" si="135"/>
        <v/>
      </c>
      <c r="H695">
        <f t="shared" ca="1" si="143"/>
        <v>11.366666666666655</v>
      </c>
      <c r="I695">
        <f t="shared" ca="1" si="144"/>
        <v>20.624999999999986</v>
      </c>
      <c r="J695" s="3">
        <f t="shared" ca="1" si="136"/>
        <v>0.55111111111111089</v>
      </c>
      <c r="K695" s="5">
        <f t="shared" ca="1" si="137"/>
        <v>35.530085959885383</v>
      </c>
      <c r="L695">
        <f t="shared" ca="1" si="138"/>
        <v>1</v>
      </c>
      <c r="M695" t="str">
        <f t="shared" ca="1" si="139"/>
        <v>SELL</v>
      </c>
      <c r="N695" s="7" t="str">
        <f t="shared" ca="1" si="140"/>
        <v/>
      </c>
      <c r="O695">
        <f t="shared" si="141"/>
        <v>811.6</v>
      </c>
      <c r="Q695">
        <f t="shared" si="142"/>
        <v>694</v>
      </c>
    </row>
    <row r="696" spans="1:17" x14ac:dyDescent="0.3">
      <c r="A696" s="13" t="str">
        <f ca="1">N696&amp;"-"&amp;COUNTIF($N$2:N696,N696)</f>
        <v>-687</v>
      </c>
      <c r="B696" t="str">
        <f t="shared" ca="1" si="132"/>
        <v/>
      </c>
      <c r="C696" s="1">
        <v>36091</v>
      </c>
      <c r="D696">
        <v>817.35</v>
      </c>
      <c r="E696">
        <f t="shared" si="133"/>
        <v>5.75</v>
      </c>
      <c r="F696">
        <f t="shared" si="134"/>
        <v>5.75</v>
      </c>
      <c r="G696" t="str">
        <f t="shared" si="135"/>
        <v/>
      </c>
      <c r="H696">
        <f t="shared" ca="1" si="143"/>
        <v>10.564285714285704</v>
      </c>
      <c r="I696">
        <f t="shared" ca="1" si="144"/>
        <v>23.078571428571422</v>
      </c>
      <c r="J696" s="3">
        <f t="shared" ca="1" si="136"/>
        <v>0.4577530176415967</v>
      </c>
      <c r="K696" s="5">
        <f t="shared" ca="1" si="137"/>
        <v>31.401273885350307</v>
      </c>
      <c r="L696">
        <f t="shared" ca="1" si="138"/>
        <v>1</v>
      </c>
      <c r="M696" t="str">
        <f t="shared" ca="1" si="139"/>
        <v>SELL</v>
      </c>
      <c r="N696" s="7" t="str">
        <f t="shared" ca="1" si="140"/>
        <v/>
      </c>
      <c r="O696">
        <f t="shared" si="141"/>
        <v>817.35</v>
      </c>
      <c r="Q696">
        <f t="shared" si="142"/>
        <v>695</v>
      </c>
    </row>
    <row r="697" spans="1:17" x14ac:dyDescent="0.3">
      <c r="A697" s="13" t="str">
        <f ca="1">N697&amp;"-"&amp;COUNTIF($N$2:N697,N697)</f>
        <v>-688</v>
      </c>
      <c r="B697" t="str">
        <f t="shared" ca="1" si="132"/>
        <v/>
      </c>
      <c r="C697" s="1">
        <v>36094</v>
      </c>
      <c r="D697">
        <v>845.25</v>
      </c>
      <c r="E697">
        <f t="shared" si="133"/>
        <v>27.899999999999977</v>
      </c>
      <c r="F697">
        <f t="shared" si="134"/>
        <v>27.899999999999977</v>
      </c>
      <c r="G697" t="str">
        <f t="shared" si="135"/>
        <v/>
      </c>
      <c r="H697">
        <f t="shared" ca="1" si="143"/>
        <v>12.731249999999989</v>
      </c>
      <c r="I697">
        <f t="shared" ca="1" si="144"/>
        <v>16.224999999999984</v>
      </c>
      <c r="J697" s="3">
        <f t="shared" ca="1" si="136"/>
        <v>0.78466872110939911</v>
      </c>
      <c r="K697" s="5">
        <f t="shared" ca="1" si="137"/>
        <v>43.967191884308228</v>
      </c>
      <c r="L697">
        <f t="shared" ca="1" si="138"/>
        <v>1</v>
      </c>
      <c r="M697" t="str">
        <f t="shared" ca="1" si="139"/>
        <v>SELL</v>
      </c>
      <c r="N697" s="7" t="str">
        <f t="shared" ca="1" si="140"/>
        <v/>
      </c>
      <c r="O697">
        <f t="shared" si="141"/>
        <v>845.25</v>
      </c>
      <c r="Q697">
        <f t="shared" si="142"/>
        <v>696</v>
      </c>
    </row>
    <row r="698" spans="1:17" x14ac:dyDescent="0.3">
      <c r="A698" s="13" t="str">
        <f ca="1">N698&amp;"-"&amp;COUNTIF($N$2:N698,N698)</f>
        <v>-689</v>
      </c>
      <c r="B698" t="str">
        <f t="shared" ca="1" si="132"/>
        <v/>
      </c>
      <c r="C698" s="1">
        <v>36095</v>
      </c>
      <c r="D698">
        <v>841.6</v>
      </c>
      <c r="E698">
        <f t="shared" si="133"/>
        <v>-3.6499999999999773</v>
      </c>
      <c r="F698" t="str">
        <f t="shared" si="134"/>
        <v/>
      </c>
      <c r="G698">
        <f t="shared" si="135"/>
        <v>-3.6499999999999773</v>
      </c>
      <c r="H698">
        <f t="shared" ca="1" si="143"/>
        <v>13.835714285714273</v>
      </c>
      <c r="I698">
        <f t="shared" ca="1" si="144"/>
        <v>14.428571428571413</v>
      </c>
      <c r="J698" s="3">
        <f t="shared" ca="1" si="136"/>
        <v>0.9589108910891091</v>
      </c>
      <c r="K698" s="5">
        <f t="shared" ca="1" si="137"/>
        <v>48.951225676017188</v>
      </c>
      <c r="L698">
        <f t="shared" ca="1" si="138"/>
        <v>1</v>
      </c>
      <c r="M698" t="str">
        <f t="shared" ca="1" si="139"/>
        <v>SELL</v>
      </c>
      <c r="N698" s="7" t="str">
        <f t="shared" ca="1" si="140"/>
        <v/>
      </c>
      <c r="O698">
        <f t="shared" si="141"/>
        <v>841.6</v>
      </c>
      <c r="Q698">
        <f t="shared" si="142"/>
        <v>697</v>
      </c>
    </row>
    <row r="699" spans="1:17" x14ac:dyDescent="0.3">
      <c r="A699" s="13" t="str">
        <f ca="1">N699&amp;"-"&amp;COUNTIF($N$2:N699,N699)</f>
        <v>-690</v>
      </c>
      <c r="B699" t="str">
        <f t="shared" ca="1" si="132"/>
        <v/>
      </c>
      <c r="C699" s="1">
        <v>36096</v>
      </c>
      <c r="D699">
        <v>833.85</v>
      </c>
      <c r="E699">
        <f t="shared" si="133"/>
        <v>-7.75</v>
      </c>
      <c r="F699" t="str">
        <f t="shared" si="134"/>
        <v/>
      </c>
      <c r="G699">
        <f t="shared" si="135"/>
        <v>-7.75</v>
      </c>
      <c r="H699">
        <f t="shared" ca="1" si="143"/>
        <v>11.391666666666652</v>
      </c>
      <c r="I699">
        <f t="shared" ca="1" si="144"/>
        <v>13.593749999999986</v>
      </c>
      <c r="J699" s="3">
        <f t="shared" ca="1" si="136"/>
        <v>0.83800766283524886</v>
      </c>
      <c r="K699" s="5">
        <f t="shared" ca="1" si="137"/>
        <v>45.593262736596344</v>
      </c>
      <c r="L699">
        <f t="shared" ca="1" si="138"/>
        <v>1</v>
      </c>
      <c r="M699" t="str">
        <f t="shared" ca="1" si="139"/>
        <v>SELL</v>
      </c>
      <c r="N699" s="7" t="str">
        <f t="shared" ca="1" si="140"/>
        <v/>
      </c>
      <c r="O699">
        <f t="shared" si="141"/>
        <v>833.85</v>
      </c>
      <c r="Q699">
        <f t="shared" si="142"/>
        <v>698</v>
      </c>
    </row>
    <row r="700" spans="1:17" x14ac:dyDescent="0.3">
      <c r="A700" s="13" t="str">
        <f ca="1">N700&amp;"-"&amp;COUNTIF($N$2:N700,N700)</f>
        <v>-691</v>
      </c>
      <c r="B700" t="str">
        <f t="shared" ca="1" si="132"/>
        <v/>
      </c>
      <c r="C700" s="1">
        <v>36097</v>
      </c>
      <c r="D700">
        <v>832.25</v>
      </c>
      <c r="E700">
        <f t="shared" si="133"/>
        <v>-1.6000000000000227</v>
      </c>
      <c r="F700" t="str">
        <f t="shared" si="134"/>
        <v/>
      </c>
      <c r="G700">
        <f t="shared" si="135"/>
        <v>-1.6000000000000227</v>
      </c>
      <c r="H700">
        <f t="shared" ca="1" si="143"/>
        <v>11.391666666666652</v>
      </c>
      <c r="I700">
        <f t="shared" ca="1" si="144"/>
        <v>10.506249999999994</v>
      </c>
      <c r="J700" s="3">
        <f t="shared" ca="1" si="136"/>
        <v>1.0842752329962315</v>
      </c>
      <c r="K700" s="5">
        <f t="shared" ca="1" si="137"/>
        <v>52.021691561221559</v>
      </c>
      <c r="L700">
        <f t="shared" ca="1" si="138"/>
        <v>1</v>
      </c>
      <c r="M700" t="str">
        <f t="shared" ca="1" si="139"/>
        <v>SELL</v>
      </c>
      <c r="N700" s="7" t="str">
        <f t="shared" ca="1" si="140"/>
        <v/>
      </c>
      <c r="O700">
        <f t="shared" si="141"/>
        <v>832.25</v>
      </c>
      <c r="Q700">
        <f t="shared" si="142"/>
        <v>699</v>
      </c>
    </row>
    <row r="701" spans="1:17" x14ac:dyDescent="0.3">
      <c r="A701" s="13" t="str">
        <f ca="1">N701&amp;"-"&amp;COUNTIF($N$2:N701,N701)</f>
        <v>-692</v>
      </c>
      <c r="B701" t="str">
        <f t="shared" ca="1" si="132"/>
        <v/>
      </c>
      <c r="C701" s="1">
        <v>36098</v>
      </c>
      <c r="D701">
        <v>828.85</v>
      </c>
      <c r="E701">
        <f t="shared" si="133"/>
        <v>-3.3999999999999773</v>
      </c>
      <c r="F701" t="str">
        <f t="shared" si="134"/>
        <v/>
      </c>
      <c r="G701">
        <f t="shared" si="135"/>
        <v>-3.3999999999999773</v>
      </c>
      <c r="H701">
        <f t="shared" ca="1" si="143"/>
        <v>13.439999999999987</v>
      </c>
      <c r="I701">
        <f t="shared" ca="1" si="144"/>
        <v>9.7166666666666597</v>
      </c>
      <c r="J701" s="3">
        <f t="shared" ca="1" si="136"/>
        <v>1.383190394511149</v>
      </c>
      <c r="K701" s="5">
        <f t="shared" ca="1" si="137"/>
        <v>58.039441485533317</v>
      </c>
      <c r="L701">
        <f t="shared" ca="1" si="138"/>
        <v>1</v>
      </c>
      <c r="M701" t="str">
        <f t="shared" ca="1" si="139"/>
        <v>SELL</v>
      </c>
      <c r="N701" s="7" t="str">
        <f t="shared" ca="1" si="140"/>
        <v/>
      </c>
      <c r="O701">
        <f t="shared" si="141"/>
        <v>828.85</v>
      </c>
      <c r="Q701">
        <f t="shared" si="142"/>
        <v>700</v>
      </c>
    </row>
    <row r="702" spans="1:17" x14ac:dyDescent="0.3">
      <c r="A702" s="13" t="str">
        <f ca="1">N702&amp;"-"&amp;COUNTIF($N$2:N702,N702)</f>
        <v>-693</v>
      </c>
      <c r="B702" t="str">
        <f t="shared" ca="1" si="132"/>
        <v/>
      </c>
      <c r="C702" s="1">
        <v>36099</v>
      </c>
      <c r="D702">
        <v>824</v>
      </c>
      <c r="E702">
        <f t="shared" si="133"/>
        <v>-4.8500000000000227</v>
      </c>
      <c r="F702" t="str">
        <f t="shared" si="134"/>
        <v/>
      </c>
      <c r="G702">
        <f t="shared" si="135"/>
        <v>-4.8500000000000227</v>
      </c>
      <c r="H702">
        <f t="shared" ca="1" si="143"/>
        <v>13.439999999999987</v>
      </c>
      <c r="I702">
        <f t="shared" ca="1" si="144"/>
        <v>8.7777777777777644</v>
      </c>
      <c r="J702" s="3">
        <f t="shared" ca="1" si="136"/>
        <v>1.53113924050633</v>
      </c>
      <c r="K702" s="5">
        <f t="shared" ca="1" si="137"/>
        <v>60.492098419683948</v>
      </c>
      <c r="L702">
        <f t="shared" ca="1" si="138"/>
        <v>1</v>
      </c>
      <c r="M702" t="str">
        <f t="shared" ca="1" si="139"/>
        <v>SELL</v>
      </c>
      <c r="N702" s="7" t="str">
        <f t="shared" ca="1" si="140"/>
        <v/>
      </c>
      <c r="O702">
        <f t="shared" si="141"/>
        <v>824</v>
      </c>
      <c r="Q702">
        <f t="shared" si="142"/>
        <v>701</v>
      </c>
    </row>
    <row r="703" spans="1:17" x14ac:dyDescent="0.3">
      <c r="A703" s="13" t="str">
        <f ca="1">N703&amp;"-"&amp;COUNTIF($N$2:N703,N703)</f>
        <v>-694</v>
      </c>
      <c r="B703" t="str">
        <f t="shared" ca="1" si="132"/>
        <v/>
      </c>
      <c r="C703" s="1">
        <v>36101</v>
      </c>
      <c r="D703">
        <v>823.2</v>
      </c>
      <c r="E703">
        <f t="shared" si="133"/>
        <v>-0.79999999999995453</v>
      </c>
      <c r="F703" t="str">
        <f t="shared" si="134"/>
        <v/>
      </c>
      <c r="G703">
        <f t="shared" si="135"/>
        <v>-0.79999999999995453</v>
      </c>
      <c r="H703">
        <f t="shared" ca="1" si="143"/>
        <v>13.439999999999987</v>
      </c>
      <c r="I703">
        <f t="shared" ca="1" si="144"/>
        <v>6.7499999999999876</v>
      </c>
      <c r="J703" s="3">
        <f t="shared" ca="1" si="136"/>
        <v>1.9911111111111128</v>
      </c>
      <c r="K703" s="5">
        <f t="shared" ca="1" si="137"/>
        <v>66.567607726597345</v>
      </c>
      <c r="L703">
        <f t="shared" ca="1" si="138"/>
        <v>1</v>
      </c>
      <c r="M703" t="str">
        <f t="shared" ca="1" si="139"/>
        <v>SELL</v>
      </c>
      <c r="N703" s="7" t="str">
        <f t="shared" ca="1" si="140"/>
        <v/>
      </c>
      <c r="O703">
        <f t="shared" si="141"/>
        <v>823.2</v>
      </c>
      <c r="Q703">
        <f t="shared" si="142"/>
        <v>702</v>
      </c>
    </row>
    <row r="704" spans="1:17" x14ac:dyDescent="0.3">
      <c r="A704" s="13" t="str">
        <f ca="1">N704&amp;"-"&amp;COUNTIF($N$2:N704,N704)</f>
        <v>-695</v>
      </c>
      <c r="B704" t="str">
        <f t="shared" ca="1" si="132"/>
        <v/>
      </c>
      <c r="C704" s="1">
        <v>36102</v>
      </c>
      <c r="D704">
        <v>820.9</v>
      </c>
      <c r="E704">
        <f t="shared" si="133"/>
        <v>-2.3000000000000682</v>
      </c>
      <c r="F704" t="str">
        <f t="shared" si="134"/>
        <v/>
      </c>
      <c r="G704">
        <f t="shared" si="135"/>
        <v>-2.3000000000000682</v>
      </c>
      <c r="H704">
        <f t="shared" ca="1" si="143"/>
        <v>10.099999999999994</v>
      </c>
      <c r="I704">
        <f t="shared" ca="1" si="144"/>
        <v>6.3049999999999953</v>
      </c>
      <c r="J704" s="3">
        <f t="shared" ca="1" si="136"/>
        <v>1.6019032513877878</v>
      </c>
      <c r="K704" s="5">
        <f t="shared" ca="1" si="137"/>
        <v>61.566595550137158</v>
      </c>
      <c r="L704">
        <f t="shared" ca="1" si="138"/>
        <v>1</v>
      </c>
      <c r="M704" t="str">
        <f t="shared" ca="1" si="139"/>
        <v>SELL</v>
      </c>
      <c r="N704" s="7" t="str">
        <f t="shared" ca="1" si="140"/>
        <v/>
      </c>
      <c r="O704">
        <f t="shared" si="141"/>
        <v>820.9</v>
      </c>
      <c r="Q704">
        <f t="shared" si="142"/>
        <v>703</v>
      </c>
    </row>
    <row r="705" spans="1:17" x14ac:dyDescent="0.3">
      <c r="A705" s="13" t="str">
        <f ca="1">N705&amp;"-"&amp;COUNTIF($N$2:N705,N705)</f>
        <v>-696</v>
      </c>
      <c r="B705" t="str">
        <f t="shared" ca="1" si="132"/>
        <v/>
      </c>
      <c r="C705" s="1">
        <v>36104</v>
      </c>
      <c r="D705">
        <v>829.15</v>
      </c>
      <c r="E705">
        <f t="shared" si="133"/>
        <v>8.25</v>
      </c>
      <c r="F705">
        <f t="shared" si="134"/>
        <v>8.25</v>
      </c>
      <c r="G705" t="str">
        <f t="shared" si="135"/>
        <v/>
      </c>
      <c r="H705">
        <f t="shared" ca="1" si="143"/>
        <v>9.7299999999999951</v>
      </c>
      <c r="I705">
        <f t="shared" ca="1" si="144"/>
        <v>6.1277777777777755</v>
      </c>
      <c r="J705" s="3">
        <f t="shared" ca="1" si="136"/>
        <v>1.5878513145965547</v>
      </c>
      <c r="K705" s="5">
        <f t="shared" ca="1" si="137"/>
        <v>61.357903587443943</v>
      </c>
      <c r="L705">
        <f t="shared" ca="1" si="138"/>
        <v>1</v>
      </c>
      <c r="M705" t="str">
        <f t="shared" ca="1" si="139"/>
        <v>SELL</v>
      </c>
      <c r="N705" s="7" t="str">
        <f t="shared" ca="1" si="140"/>
        <v/>
      </c>
      <c r="O705">
        <f t="shared" si="141"/>
        <v>829.15</v>
      </c>
      <c r="Q705">
        <f t="shared" si="142"/>
        <v>704</v>
      </c>
    </row>
    <row r="706" spans="1:17" x14ac:dyDescent="0.3">
      <c r="A706" s="13" t="str">
        <f ca="1">N706&amp;"-"&amp;COUNTIF($N$2:N706,N706)</f>
        <v>-697</v>
      </c>
      <c r="B706" t="str">
        <f t="shared" ca="1" si="132"/>
        <v/>
      </c>
      <c r="C706" s="1">
        <v>36105</v>
      </c>
      <c r="D706">
        <v>840.8</v>
      </c>
      <c r="E706">
        <f t="shared" si="133"/>
        <v>11.649999999999977</v>
      </c>
      <c r="F706">
        <f t="shared" si="134"/>
        <v>11.649999999999977</v>
      </c>
      <c r="G706" t="str">
        <f t="shared" si="135"/>
        <v/>
      </c>
      <c r="H706">
        <f t="shared" ca="1" si="143"/>
        <v>11.289999999999987</v>
      </c>
      <c r="I706">
        <f t="shared" ca="1" si="144"/>
        <v>6.1277777777777755</v>
      </c>
      <c r="J706" s="3">
        <f t="shared" ca="1" si="136"/>
        <v>1.8424297370806875</v>
      </c>
      <c r="K706" s="5">
        <f t="shared" ca="1" si="137"/>
        <v>64.818831334524091</v>
      </c>
      <c r="L706">
        <f t="shared" ca="1" si="138"/>
        <v>1</v>
      </c>
      <c r="M706" t="str">
        <f t="shared" ca="1" si="139"/>
        <v>SELL</v>
      </c>
      <c r="N706" s="7" t="str">
        <f t="shared" ca="1" si="140"/>
        <v/>
      </c>
      <c r="O706">
        <f t="shared" si="141"/>
        <v>840.8</v>
      </c>
      <c r="Q706">
        <f t="shared" si="142"/>
        <v>705</v>
      </c>
    </row>
    <row r="707" spans="1:17" x14ac:dyDescent="0.3">
      <c r="A707" s="13" t="str">
        <f ca="1">N707&amp;"-"&amp;COUNTIF($N$2:N707,N707)</f>
        <v>-698</v>
      </c>
      <c r="B707" t="str">
        <f t="shared" ref="B707:B770" ca="1" si="145">N707</f>
        <v/>
      </c>
      <c r="C707" s="1">
        <v>36108</v>
      </c>
      <c r="D707">
        <v>864.65</v>
      </c>
      <c r="E707">
        <f t="shared" ref="E707:E770" si="146">IF(E706="Change", "", D707-D706)</f>
        <v>23.850000000000023</v>
      </c>
      <c r="F707">
        <f t="shared" ref="F707:F770" si="147">IF(F706="Gain","",IF(E707&gt;0,E707,""))</f>
        <v>23.850000000000023</v>
      </c>
      <c r="G707" t="str">
        <f t="shared" ref="G707:G770" si="148">IF(G706="Loss","",IF(E707&lt;0,E707,""))</f>
        <v/>
      </c>
      <c r="H707">
        <f t="shared" ca="1" si="143"/>
        <v>13.383333333333326</v>
      </c>
      <c r="I707">
        <f t="shared" ca="1" si="144"/>
        <v>5.8624999999999972</v>
      </c>
      <c r="J707" s="3">
        <f t="shared" ref="J707:J770" ca="1" si="149">IFERROR(H707/I707, "")</f>
        <v>2.2828713574982231</v>
      </c>
      <c r="K707" s="5">
        <f t="shared" ref="K707:K770" ca="1" si="150">IFERROR((IF(J707=0, 0, (100-(100/(1+J707))))), "")</f>
        <v>69.538861225373452</v>
      </c>
      <c r="L707">
        <f t="shared" ref="L707:L770" ca="1" si="151">IF(M706="Signal","",IF(M706="",IF(M707="SELL",0,IF(M707="BUY",1,"")),IF(M707="BUY",1,L706)))</f>
        <v>1</v>
      </c>
      <c r="M707" t="str">
        <f t="shared" ref="M707:M770" ca="1" si="152">IF(K707="","",IF(K707&lt;$V$4,"BUY",IF(K707&gt;$V$5,"SELL",M706)))</f>
        <v>SELL</v>
      </c>
      <c r="N707" s="7" t="str">
        <f t="shared" ref="N707:N770" ca="1" si="153">IF(L707=1, IF(M707="BUY",IF(M706="BUY","",1),IF(M707="SELL",IF(M706="SELL","",0),"")), "")</f>
        <v/>
      </c>
      <c r="O707">
        <f t="shared" ref="O707:O770" si="154">D707</f>
        <v>864.65</v>
      </c>
      <c r="Q707">
        <f t="shared" si="142"/>
        <v>706</v>
      </c>
    </row>
    <row r="708" spans="1:17" x14ac:dyDescent="0.3">
      <c r="A708" s="13" t="str">
        <f ca="1">N708&amp;"-"&amp;COUNTIF($N$2:N708,N708)</f>
        <v>-699</v>
      </c>
      <c r="B708" t="str">
        <f t="shared" ca="1" si="145"/>
        <v/>
      </c>
      <c r="C708" s="1">
        <v>36109</v>
      </c>
      <c r="D708">
        <v>868.7</v>
      </c>
      <c r="E708">
        <f t="shared" si="146"/>
        <v>4.0500000000000682</v>
      </c>
      <c r="F708">
        <f t="shared" si="147"/>
        <v>4.0500000000000682</v>
      </c>
      <c r="G708" t="str">
        <f t="shared" si="148"/>
        <v/>
      </c>
      <c r="H708">
        <f t="shared" ca="1" si="143"/>
        <v>12.050000000000002</v>
      </c>
      <c r="I708">
        <f t="shared" ca="1" si="144"/>
        <v>3.4785714285714318</v>
      </c>
      <c r="J708" s="3">
        <f t="shared" ca="1" si="149"/>
        <v>3.4640657084188886</v>
      </c>
      <c r="K708" s="5">
        <f t="shared" ca="1" si="150"/>
        <v>77.598896044158224</v>
      </c>
      <c r="L708">
        <f t="shared" ca="1" si="151"/>
        <v>1</v>
      </c>
      <c r="M708" t="str">
        <f t="shared" ca="1" si="152"/>
        <v>SELL</v>
      </c>
      <c r="N708" s="7" t="str">
        <f t="shared" ca="1" si="153"/>
        <v/>
      </c>
      <c r="O708">
        <f t="shared" si="154"/>
        <v>868.7</v>
      </c>
      <c r="Q708">
        <f t="shared" ref="Q708:Q771" si="155">Q707+1</f>
        <v>707</v>
      </c>
    </row>
    <row r="709" spans="1:17" x14ac:dyDescent="0.3">
      <c r="A709" s="13" t="str">
        <f ca="1">N709&amp;"-"&amp;COUNTIF($N$2:N709,N709)</f>
        <v>-700</v>
      </c>
      <c r="B709" t="str">
        <f t="shared" ca="1" si="145"/>
        <v/>
      </c>
      <c r="C709" s="1">
        <v>36110</v>
      </c>
      <c r="D709">
        <v>868.85</v>
      </c>
      <c r="E709">
        <f t="shared" si="146"/>
        <v>0.14999999999997726</v>
      </c>
      <c r="F709">
        <f t="shared" si="147"/>
        <v>0.14999999999997726</v>
      </c>
      <c r="G709" t="str">
        <f t="shared" si="148"/>
        <v/>
      </c>
      <c r="H709">
        <f t="shared" ca="1" si="143"/>
        <v>11.65714285714286</v>
      </c>
      <c r="I709">
        <f t="shared" ca="1" si="144"/>
        <v>3.4785714285714318</v>
      </c>
      <c r="J709" s="3">
        <f t="shared" ca="1" si="149"/>
        <v>3.3511293634496897</v>
      </c>
      <c r="K709" s="5">
        <f t="shared" ca="1" si="150"/>
        <v>77.017461066540818</v>
      </c>
      <c r="L709">
        <f t="shared" ca="1" si="151"/>
        <v>1</v>
      </c>
      <c r="M709" t="str">
        <f t="shared" ca="1" si="152"/>
        <v>SELL</v>
      </c>
      <c r="N709" s="7" t="str">
        <f t="shared" ca="1" si="153"/>
        <v/>
      </c>
      <c r="O709">
        <f t="shared" si="154"/>
        <v>868.85</v>
      </c>
      <c r="Q709">
        <f t="shared" si="155"/>
        <v>708</v>
      </c>
    </row>
    <row r="710" spans="1:17" x14ac:dyDescent="0.3">
      <c r="A710" s="13" t="str">
        <f ca="1">N710&amp;"-"&amp;COUNTIF($N$2:N710,N710)</f>
        <v>-701</v>
      </c>
      <c r="B710" t="str">
        <f t="shared" ca="1" si="145"/>
        <v/>
      </c>
      <c r="C710" s="1">
        <v>36111</v>
      </c>
      <c r="D710">
        <v>871.75</v>
      </c>
      <c r="E710">
        <f t="shared" si="146"/>
        <v>2.8999999999999773</v>
      </c>
      <c r="F710">
        <f t="shared" si="147"/>
        <v>2.8999999999999773</v>
      </c>
      <c r="G710" t="str">
        <f t="shared" si="148"/>
        <v/>
      </c>
      <c r="H710">
        <f t="shared" ca="1" si="143"/>
        <v>11.25</v>
      </c>
      <c r="I710">
        <f t="shared" ca="1" si="144"/>
        <v>3.4785714285714318</v>
      </c>
      <c r="J710" s="3">
        <f t="shared" ca="1" si="149"/>
        <v>3.2340862422997918</v>
      </c>
      <c r="K710" s="5">
        <f t="shared" ca="1" si="150"/>
        <v>76.382153249272534</v>
      </c>
      <c r="L710">
        <f t="shared" ca="1" si="151"/>
        <v>1</v>
      </c>
      <c r="M710" t="str">
        <f t="shared" ca="1" si="152"/>
        <v>SELL</v>
      </c>
      <c r="N710" s="7" t="str">
        <f t="shared" ca="1" si="153"/>
        <v/>
      </c>
      <c r="O710">
        <f t="shared" si="154"/>
        <v>871.75</v>
      </c>
      <c r="Q710">
        <f t="shared" si="155"/>
        <v>709</v>
      </c>
    </row>
    <row r="711" spans="1:17" x14ac:dyDescent="0.3">
      <c r="A711" s="13" t="str">
        <f ca="1">N711&amp;"-"&amp;COUNTIF($N$2:N711,N711)</f>
        <v>-702</v>
      </c>
      <c r="B711" t="str">
        <f t="shared" ca="1" si="145"/>
        <v/>
      </c>
      <c r="C711" s="1">
        <v>36112</v>
      </c>
      <c r="D711">
        <v>867.25</v>
      </c>
      <c r="E711">
        <f t="shared" si="146"/>
        <v>-4.5</v>
      </c>
      <c r="F711" t="str">
        <f t="shared" si="147"/>
        <v/>
      </c>
      <c r="G711">
        <f t="shared" si="148"/>
        <v>-4.5</v>
      </c>
      <c r="H711">
        <f t="shared" ca="1" si="143"/>
        <v>8.4750000000000032</v>
      </c>
      <c r="I711">
        <f t="shared" ca="1" si="144"/>
        <v>3.6062500000000028</v>
      </c>
      <c r="J711" s="3">
        <f t="shared" ca="1" si="149"/>
        <v>2.3500866551126505</v>
      </c>
      <c r="K711" s="5">
        <f t="shared" ca="1" si="150"/>
        <v>70.150025866528694</v>
      </c>
      <c r="L711">
        <f t="shared" ca="1" si="151"/>
        <v>1</v>
      </c>
      <c r="M711" t="str">
        <f t="shared" ca="1" si="152"/>
        <v>SELL</v>
      </c>
      <c r="N711" s="7" t="str">
        <f t="shared" ca="1" si="153"/>
        <v/>
      </c>
      <c r="O711">
        <f t="shared" si="154"/>
        <v>867.25</v>
      </c>
      <c r="Q711">
        <f t="shared" si="155"/>
        <v>710</v>
      </c>
    </row>
    <row r="712" spans="1:17" x14ac:dyDescent="0.3">
      <c r="A712" s="13" t="str">
        <f ca="1">N712&amp;"-"&amp;COUNTIF($N$2:N712,N712)</f>
        <v>-703</v>
      </c>
      <c r="B712" t="str">
        <f t="shared" ca="1" si="145"/>
        <v/>
      </c>
      <c r="C712" s="1">
        <v>36115</v>
      </c>
      <c r="D712">
        <v>855.35</v>
      </c>
      <c r="E712">
        <f t="shared" si="146"/>
        <v>-11.899999999999977</v>
      </c>
      <c r="F712" t="str">
        <f t="shared" si="147"/>
        <v/>
      </c>
      <c r="G712">
        <f t="shared" si="148"/>
        <v>-11.899999999999977</v>
      </c>
      <c r="H712">
        <f t="shared" ca="1" si="143"/>
        <v>8.4750000000000032</v>
      </c>
      <c r="I712">
        <f t="shared" ca="1" si="144"/>
        <v>4.6375000000000028</v>
      </c>
      <c r="J712" s="3">
        <f t="shared" ca="1" si="149"/>
        <v>1.8274932614555253</v>
      </c>
      <c r="K712" s="5">
        <f t="shared" ca="1" si="150"/>
        <v>64.632983794089597</v>
      </c>
      <c r="L712">
        <f t="shared" ca="1" si="151"/>
        <v>1</v>
      </c>
      <c r="M712" t="str">
        <f t="shared" ca="1" si="152"/>
        <v>SELL</v>
      </c>
      <c r="N712" s="7" t="str">
        <f t="shared" ca="1" si="153"/>
        <v/>
      </c>
      <c r="O712">
        <f t="shared" si="154"/>
        <v>855.35</v>
      </c>
      <c r="Q712">
        <f t="shared" si="155"/>
        <v>711</v>
      </c>
    </row>
    <row r="713" spans="1:17" x14ac:dyDescent="0.3">
      <c r="A713" s="13" t="str">
        <f ca="1">N713&amp;"-"&amp;COUNTIF($N$2:N713,N713)</f>
        <v>-704</v>
      </c>
      <c r="B713" t="str">
        <f t="shared" ca="1" si="145"/>
        <v/>
      </c>
      <c r="C713" s="1">
        <v>36116</v>
      </c>
      <c r="D713">
        <v>860</v>
      </c>
      <c r="E713">
        <f t="shared" si="146"/>
        <v>4.6499999999999773</v>
      </c>
      <c r="F713">
        <f t="shared" si="147"/>
        <v>4.6499999999999773</v>
      </c>
      <c r="G713" t="str">
        <f t="shared" si="148"/>
        <v/>
      </c>
      <c r="H713">
        <f t="shared" ca="1" si="143"/>
        <v>7.9285714285714288</v>
      </c>
      <c r="I713">
        <f t="shared" ca="1" si="144"/>
        <v>4.1928571428571457</v>
      </c>
      <c r="J713" s="3">
        <f t="shared" ca="1" si="149"/>
        <v>1.8909710391822816</v>
      </c>
      <c r="K713" s="5">
        <f t="shared" ca="1" si="150"/>
        <v>65.409546258102523</v>
      </c>
      <c r="L713">
        <f t="shared" ca="1" si="151"/>
        <v>1</v>
      </c>
      <c r="M713" t="str">
        <f t="shared" ca="1" si="152"/>
        <v>SELL</v>
      </c>
      <c r="N713" s="7" t="str">
        <f t="shared" ca="1" si="153"/>
        <v/>
      </c>
      <c r="O713">
        <f t="shared" si="154"/>
        <v>860</v>
      </c>
      <c r="Q713">
        <f t="shared" si="155"/>
        <v>712</v>
      </c>
    </row>
    <row r="714" spans="1:17" x14ac:dyDescent="0.3">
      <c r="A714" s="13" t="str">
        <f ca="1">N714&amp;"-"&amp;COUNTIF($N$2:N714,N714)</f>
        <v>-705</v>
      </c>
      <c r="B714" t="str">
        <f t="shared" ca="1" si="145"/>
        <v/>
      </c>
      <c r="C714" s="1">
        <v>36117</v>
      </c>
      <c r="D714">
        <v>875.05</v>
      </c>
      <c r="E714">
        <f t="shared" si="146"/>
        <v>15.049999999999955</v>
      </c>
      <c r="F714">
        <f t="shared" si="147"/>
        <v>15.049999999999955</v>
      </c>
      <c r="G714" t="str">
        <f t="shared" si="148"/>
        <v/>
      </c>
      <c r="H714">
        <f t="shared" ca="1" si="143"/>
        <v>8.8187499999999943</v>
      </c>
      <c r="I714">
        <f t="shared" ca="1" si="144"/>
        <v>4.625</v>
      </c>
      <c r="J714" s="3">
        <f t="shared" ca="1" si="149"/>
        <v>1.9067567567567556</v>
      </c>
      <c r="K714" s="5">
        <f t="shared" ca="1" si="150"/>
        <v>65.59739655973965</v>
      </c>
      <c r="L714">
        <f t="shared" ca="1" si="151"/>
        <v>1</v>
      </c>
      <c r="M714" t="str">
        <f t="shared" ca="1" si="152"/>
        <v>SELL</v>
      </c>
      <c r="N714" s="7" t="str">
        <f t="shared" ca="1" si="153"/>
        <v/>
      </c>
      <c r="O714">
        <f t="shared" si="154"/>
        <v>875.05</v>
      </c>
      <c r="Q714">
        <f t="shared" si="155"/>
        <v>713</v>
      </c>
    </row>
    <row r="715" spans="1:17" x14ac:dyDescent="0.3">
      <c r="A715" s="13" t="str">
        <f ca="1">N715&amp;"-"&amp;COUNTIF($N$2:N715,N715)</f>
        <v>-706</v>
      </c>
      <c r="B715" t="str">
        <f t="shared" ca="1" si="145"/>
        <v/>
      </c>
      <c r="C715" s="1">
        <v>36118</v>
      </c>
      <c r="D715">
        <v>865.1</v>
      </c>
      <c r="E715">
        <f t="shared" si="146"/>
        <v>-9.9499999999999318</v>
      </c>
      <c r="F715" t="str">
        <f t="shared" si="147"/>
        <v/>
      </c>
      <c r="G715">
        <f t="shared" si="148"/>
        <v>-9.9499999999999318</v>
      </c>
      <c r="H715">
        <f t="shared" ca="1" si="143"/>
        <v>8.8187499999999943</v>
      </c>
      <c r="I715">
        <f t="shared" ca="1" si="144"/>
        <v>5.7166666666666588</v>
      </c>
      <c r="J715" s="3">
        <f t="shared" ca="1" si="149"/>
        <v>1.5426384839650158</v>
      </c>
      <c r="K715" s="5">
        <f t="shared" ca="1" si="150"/>
        <v>60.670775404901839</v>
      </c>
      <c r="L715">
        <f t="shared" ca="1" si="151"/>
        <v>1</v>
      </c>
      <c r="M715" t="str">
        <f t="shared" ca="1" si="152"/>
        <v>SELL</v>
      </c>
      <c r="N715" s="7" t="str">
        <f t="shared" ca="1" si="153"/>
        <v/>
      </c>
      <c r="O715">
        <f t="shared" si="154"/>
        <v>865.1</v>
      </c>
      <c r="Q715">
        <f t="shared" si="155"/>
        <v>714</v>
      </c>
    </row>
    <row r="716" spans="1:17" x14ac:dyDescent="0.3">
      <c r="A716" s="13" t="str">
        <f ca="1">N716&amp;"-"&amp;COUNTIF($N$2:N716,N716)</f>
        <v>-707</v>
      </c>
      <c r="B716" t="str">
        <f t="shared" ca="1" si="145"/>
        <v/>
      </c>
      <c r="C716" s="1">
        <v>36119</v>
      </c>
      <c r="D716">
        <v>857.95</v>
      </c>
      <c r="E716">
        <f t="shared" si="146"/>
        <v>-7.1499999999999773</v>
      </c>
      <c r="F716" t="str">
        <f t="shared" si="147"/>
        <v/>
      </c>
      <c r="G716">
        <f t="shared" si="148"/>
        <v>-7.1499999999999773</v>
      </c>
      <c r="H716">
        <f t="shared" ca="1" si="143"/>
        <v>8.8187499999999943</v>
      </c>
      <c r="I716">
        <f t="shared" ca="1" si="144"/>
        <v>6.0999999999999845</v>
      </c>
      <c r="J716" s="3">
        <f t="shared" ca="1" si="149"/>
        <v>1.4456967213114782</v>
      </c>
      <c r="K716" s="5">
        <f t="shared" ca="1" si="150"/>
        <v>59.111855886049476</v>
      </c>
      <c r="L716">
        <f t="shared" ca="1" si="151"/>
        <v>1</v>
      </c>
      <c r="M716" t="str">
        <f t="shared" ca="1" si="152"/>
        <v>SELL</v>
      </c>
      <c r="N716" s="7" t="str">
        <f t="shared" ca="1" si="153"/>
        <v/>
      </c>
      <c r="O716">
        <f t="shared" si="154"/>
        <v>857.95</v>
      </c>
      <c r="Q716">
        <f t="shared" si="155"/>
        <v>715</v>
      </c>
    </row>
    <row r="717" spans="1:17" x14ac:dyDescent="0.3">
      <c r="A717" s="13" t="str">
        <f ca="1">N717&amp;"-"&amp;COUNTIF($N$2:N717,N717)</f>
        <v>-708</v>
      </c>
      <c r="B717" t="str">
        <f t="shared" ca="1" si="145"/>
        <v/>
      </c>
      <c r="C717" s="1">
        <v>36120</v>
      </c>
      <c r="D717">
        <v>857.4</v>
      </c>
      <c r="E717">
        <f t="shared" si="146"/>
        <v>-0.55000000000006821</v>
      </c>
      <c r="F717" t="str">
        <f t="shared" si="147"/>
        <v/>
      </c>
      <c r="G717">
        <f t="shared" si="148"/>
        <v>-0.55000000000006821</v>
      </c>
      <c r="H717">
        <f t="shared" ca="1" si="143"/>
        <v>8.8187499999999943</v>
      </c>
      <c r="I717">
        <f t="shared" ca="1" si="144"/>
        <v>6.0583333333333371</v>
      </c>
      <c r="J717" s="3">
        <f t="shared" ca="1" si="149"/>
        <v>1.455639614855569</v>
      </c>
      <c r="K717" s="5">
        <f t="shared" ca="1" si="150"/>
        <v>59.277412127153028</v>
      </c>
      <c r="L717">
        <f t="shared" ca="1" si="151"/>
        <v>1</v>
      </c>
      <c r="M717" t="str">
        <f t="shared" ca="1" si="152"/>
        <v>SELL</v>
      </c>
      <c r="N717" s="7" t="str">
        <f t="shared" ca="1" si="153"/>
        <v/>
      </c>
      <c r="O717">
        <f t="shared" si="154"/>
        <v>857.4</v>
      </c>
      <c r="Q717">
        <f t="shared" si="155"/>
        <v>716</v>
      </c>
    </row>
    <row r="718" spans="1:17" x14ac:dyDescent="0.3">
      <c r="A718" s="13" t="str">
        <f ca="1">N718&amp;"-"&amp;COUNTIF($N$2:N718,N718)</f>
        <v>-709</v>
      </c>
      <c r="B718" t="str">
        <f t="shared" ca="1" si="145"/>
        <v/>
      </c>
      <c r="C718" s="1">
        <v>36122</v>
      </c>
      <c r="D718">
        <v>847.55</v>
      </c>
      <c r="E718">
        <f t="shared" si="146"/>
        <v>-9.8500000000000227</v>
      </c>
      <c r="F718" t="str">
        <f t="shared" si="147"/>
        <v/>
      </c>
      <c r="G718">
        <f t="shared" si="148"/>
        <v>-9.8500000000000227</v>
      </c>
      <c r="H718">
        <f t="shared" ca="1" si="143"/>
        <v>8.8187499999999943</v>
      </c>
      <c r="I718">
        <f t="shared" ca="1" si="144"/>
        <v>7.3166666666666629</v>
      </c>
      <c r="J718" s="3">
        <f t="shared" ca="1" si="149"/>
        <v>1.2052961275626422</v>
      </c>
      <c r="K718" s="5">
        <f t="shared" ca="1" si="150"/>
        <v>54.65461588121368</v>
      </c>
      <c r="L718">
        <f t="shared" ca="1" si="151"/>
        <v>1</v>
      </c>
      <c r="M718" t="str">
        <f t="shared" ca="1" si="152"/>
        <v>SELL</v>
      </c>
      <c r="N718" s="7" t="str">
        <f t="shared" ca="1" si="153"/>
        <v/>
      </c>
      <c r="O718">
        <f t="shared" si="154"/>
        <v>847.55</v>
      </c>
      <c r="Q718">
        <f t="shared" si="155"/>
        <v>717</v>
      </c>
    </row>
    <row r="719" spans="1:17" x14ac:dyDescent="0.3">
      <c r="A719" s="13" t="str">
        <f ca="1">N719&amp;"-"&amp;COUNTIF($N$2:N719,N719)</f>
        <v>-710</v>
      </c>
      <c r="B719" t="str">
        <f t="shared" ca="1" si="145"/>
        <v/>
      </c>
      <c r="C719" s="1">
        <v>36123</v>
      </c>
      <c r="D719">
        <v>841.75</v>
      </c>
      <c r="E719">
        <f t="shared" si="146"/>
        <v>-5.7999999999999545</v>
      </c>
      <c r="F719" t="str">
        <f t="shared" si="147"/>
        <v/>
      </c>
      <c r="G719">
        <f t="shared" si="148"/>
        <v>-5.7999999999999545</v>
      </c>
      <c r="H719">
        <f t="shared" ca="1" si="143"/>
        <v>8.8999999999999932</v>
      </c>
      <c r="I719">
        <f t="shared" ca="1" si="144"/>
        <v>7.0999999999999899</v>
      </c>
      <c r="J719" s="3">
        <f t="shared" ca="1" si="149"/>
        <v>1.2535211267605642</v>
      </c>
      <c r="K719" s="5">
        <f t="shared" ca="1" si="150"/>
        <v>55.625000000000014</v>
      </c>
      <c r="L719">
        <f t="shared" ca="1" si="151"/>
        <v>1</v>
      </c>
      <c r="M719" t="str">
        <f t="shared" ca="1" si="152"/>
        <v>SELL</v>
      </c>
      <c r="N719" s="7" t="str">
        <f t="shared" ca="1" si="153"/>
        <v/>
      </c>
      <c r="O719">
        <f t="shared" si="154"/>
        <v>841.75</v>
      </c>
      <c r="Q719">
        <f t="shared" si="155"/>
        <v>718</v>
      </c>
    </row>
    <row r="720" spans="1:17" x14ac:dyDescent="0.3">
      <c r="A720" s="13" t="str">
        <f ca="1">N720&amp;"-"&amp;COUNTIF($N$2:N720,N720)</f>
        <v>-711</v>
      </c>
      <c r="B720" t="str">
        <f t="shared" ca="1" si="145"/>
        <v/>
      </c>
      <c r="C720" s="1">
        <v>36125</v>
      </c>
      <c r="D720">
        <v>824.45</v>
      </c>
      <c r="E720">
        <f t="shared" si="146"/>
        <v>-17.299999999999955</v>
      </c>
      <c r="F720" t="str">
        <f t="shared" si="147"/>
        <v/>
      </c>
      <c r="G720">
        <f t="shared" si="148"/>
        <v>-17.299999999999955</v>
      </c>
      <c r="H720">
        <f t="shared" ca="1" si="143"/>
        <v>8.4416666666666629</v>
      </c>
      <c r="I720">
        <f t="shared" ca="1" si="144"/>
        <v>8.3749999999999858</v>
      </c>
      <c r="J720" s="3">
        <f t="shared" ca="1" si="149"/>
        <v>1.0079601990049765</v>
      </c>
      <c r="K720" s="5">
        <f t="shared" ca="1" si="150"/>
        <v>50.198216055500531</v>
      </c>
      <c r="L720">
        <f t="shared" ca="1" si="151"/>
        <v>1</v>
      </c>
      <c r="M720" t="str">
        <f t="shared" ca="1" si="152"/>
        <v>SELL</v>
      </c>
      <c r="N720" s="7" t="str">
        <f t="shared" ca="1" si="153"/>
        <v/>
      </c>
      <c r="O720">
        <f t="shared" si="154"/>
        <v>824.45</v>
      </c>
      <c r="Q720">
        <f t="shared" si="155"/>
        <v>719</v>
      </c>
    </row>
    <row r="721" spans="1:17" x14ac:dyDescent="0.3">
      <c r="A721" s="13" t="str">
        <f ca="1">N721&amp;"-"&amp;COUNTIF($N$2:N721,N721)</f>
        <v>-712</v>
      </c>
      <c r="B721" t="str">
        <f t="shared" ca="1" si="145"/>
        <v/>
      </c>
      <c r="C721" s="1">
        <v>36126</v>
      </c>
      <c r="D721">
        <v>812.45</v>
      </c>
      <c r="E721">
        <f t="shared" si="146"/>
        <v>-12</v>
      </c>
      <c r="F721" t="str">
        <f t="shared" si="147"/>
        <v/>
      </c>
      <c r="G721">
        <f t="shared" si="148"/>
        <v>-12</v>
      </c>
      <c r="H721">
        <f t="shared" ref="H721:H784" ca="1" si="156">IF(Q721&gt;$U$2,AVERAGE(OFFSET(F721,0,0,-$U$2,1)),"")</f>
        <v>5.3599999999999905</v>
      </c>
      <c r="I721">
        <f t="shared" ref="I721:I784" ca="1" si="157">IF($Q721&gt;$U$2,ABS((AVERAGE(OFFSET(G721,0,0,-$U$2,1)))),"")</f>
        <v>8.7777777777777644</v>
      </c>
      <c r="J721" s="3">
        <f t="shared" ca="1" si="149"/>
        <v>0.61063291139240494</v>
      </c>
      <c r="K721" s="5">
        <f t="shared" ca="1" si="150"/>
        <v>37.912606098711095</v>
      </c>
      <c r="L721">
        <f t="shared" ca="1" si="151"/>
        <v>1</v>
      </c>
      <c r="M721" t="str">
        <f t="shared" ca="1" si="152"/>
        <v>SELL</v>
      </c>
      <c r="N721" s="7" t="str">
        <f t="shared" ca="1" si="153"/>
        <v/>
      </c>
      <c r="O721">
        <f t="shared" si="154"/>
        <v>812.45</v>
      </c>
      <c r="Q721">
        <f t="shared" si="155"/>
        <v>720</v>
      </c>
    </row>
    <row r="722" spans="1:17" x14ac:dyDescent="0.3">
      <c r="A722" s="13" t="str">
        <f ca="1">N722&amp;"-"&amp;COUNTIF($N$2:N722,N722)</f>
        <v>-713</v>
      </c>
      <c r="B722" t="str">
        <f t="shared" ca="1" si="145"/>
        <v/>
      </c>
      <c r="C722" s="1">
        <v>36127</v>
      </c>
      <c r="D722">
        <v>810.85</v>
      </c>
      <c r="E722">
        <f t="shared" si="146"/>
        <v>-1.6000000000000227</v>
      </c>
      <c r="F722" t="str">
        <f t="shared" si="147"/>
        <v/>
      </c>
      <c r="G722">
        <f t="shared" si="148"/>
        <v>-1.6000000000000227</v>
      </c>
      <c r="H722">
        <f t="shared" ca="1" si="156"/>
        <v>5.6874999999999716</v>
      </c>
      <c r="I722">
        <f t="shared" ca="1" si="157"/>
        <v>8.0599999999999916</v>
      </c>
      <c r="J722" s="3">
        <f t="shared" ca="1" si="149"/>
        <v>0.70564516129031973</v>
      </c>
      <c r="K722" s="5">
        <f t="shared" ca="1" si="150"/>
        <v>41.371158392434893</v>
      </c>
      <c r="L722">
        <f t="shared" ca="1" si="151"/>
        <v>1</v>
      </c>
      <c r="M722" t="str">
        <f t="shared" ca="1" si="152"/>
        <v>SELL</v>
      </c>
      <c r="N722" s="7" t="str">
        <f t="shared" ca="1" si="153"/>
        <v/>
      </c>
      <c r="O722">
        <f t="shared" si="154"/>
        <v>810.85</v>
      </c>
      <c r="Q722">
        <f t="shared" si="155"/>
        <v>721</v>
      </c>
    </row>
    <row r="723" spans="1:17" x14ac:dyDescent="0.3">
      <c r="A723" s="13" t="str">
        <f ca="1">N723&amp;"-"&amp;COUNTIF($N$2:N723,N723)</f>
        <v>-714</v>
      </c>
      <c r="B723" t="str">
        <f t="shared" ca="1" si="145"/>
        <v/>
      </c>
      <c r="C723" s="1">
        <v>36129</v>
      </c>
      <c r="D723">
        <v>817.75</v>
      </c>
      <c r="E723">
        <f t="shared" si="146"/>
        <v>6.8999999999999773</v>
      </c>
      <c r="F723">
        <f t="shared" si="147"/>
        <v>6.8999999999999773</v>
      </c>
      <c r="G723" t="str">
        <f t="shared" si="148"/>
        <v/>
      </c>
      <c r="H723">
        <f t="shared" ca="1" si="156"/>
        <v>7.3749999999999716</v>
      </c>
      <c r="I723">
        <f t="shared" ca="1" si="157"/>
        <v>8.0599999999999916</v>
      </c>
      <c r="J723" s="3">
        <f t="shared" ca="1" si="149"/>
        <v>0.91501240694788821</v>
      </c>
      <c r="K723" s="5">
        <f t="shared" ca="1" si="150"/>
        <v>47.781017168772202</v>
      </c>
      <c r="L723">
        <f t="shared" ca="1" si="151"/>
        <v>1</v>
      </c>
      <c r="M723" t="str">
        <f t="shared" ca="1" si="152"/>
        <v>SELL</v>
      </c>
      <c r="N723" s="7" t="str">
        <f t="shared" ca="1" si="153"/>
        <v/>
      </c>
      <c r="O723">
        <f t="shared" si="154"/>
        <v>817.75</v>
      </c>
      <c r="Q723">
        <f t="shared" si="155"/>
        <v>722</v>
      </c>
    </row>
    <row r="724" spans="1:17" x14ac:dyDescent="0.3">
      <c r="A724" s="13" t="str">
        <f ca="1">N724&amp;"-"&amp;COUNTIF($N$2:N724,N724)</f>
        <v>-715</v>
      </c>
      <c r="B724" t="str">
        <f t="shared" ca="1" si="145"/>
        <v/>
      </c>
      <c r="C724" s="1">
        <v>36130</v>
      </c>
      <c r="D724">
        <v>816.65</v>
      </c>
      <c r="E724">
        <f t="shared" si="146"/>
        <v>-1.1000000000000227</v>
      </c>
      <c r="F724" t="str">
        <f t="shared" si="147"/>
        <v/>
      </c>
      <c r="G724">
        <f t="shared" si="148"/>
        <v>-1.1000000000000227</v>
      </c>
      <c r="H724">
        <f t="shared" ca="1" si="156"/>
        <v>8.8666666666666369</v>
      </c>
      <c r="I724">
        <f t="shared" ca="1" si="157"/>
        <v>7.4272727272727215</v>
      </c>
      <c r="J724" s="3">
        <f t="shared" ca="1" si="149"/>
        <v>1.1937984496124001</v>
      </c>
      <c r="K724" s="5">
        <f t="shared" ca="1" si="150"/>
        <v>54.416961130741981</v>
      </c>
      <c r="L724">
        <f t="shared" ca="1" si="151"/>
        <v>1</v>
      </c>
      <c r="M724" t="str">
        <f t="shared" ca="1" si="152"/>
        <v>SELL</v>
      </c>
      <c r="N724" s="7" t="str">
        <f t="shared" ca="1" si="153"/>
        <v/>
      </c>
      <c r="O724">
        <f t="shared" si="154"/>
        <v>816.65</v>
      </c>
      <c r="Q724">
        <f t="shared" si="155"/>
        <v>723</v>
      </c>
    </row>
    <row r="725" spans="1:17" x14ac:dyDescent="0.3">
      <c r="A725" s="13" t="str">
        <f ca="1">N725&amp;"-"&amp;COUNTIF($N$2:N725,N725)</f>
        <v>-716</v>
      </c>
      <c r="B725" t="str">
        <f t="shared" ca="1" si="145"/>
        <v/>
      </c>
      <c r="C725" s="1">
        <v>36131</v>
      </c>
      <c r="D725">
        <v>821.15</v>
      </c>
      <c r="E725">
        <f t="shared" si="146"/>
        <v>4.5</v>
      </c>
      <c r="F725">
        <f t="shared" si="147"/>
        <v>4.5</v>
      </c>
      <c r="G725" t="str">
        <f t="shared" si="148"/>
        <v/>
      </c>
      <c r="H725">
        <f t="shared" ca="1" si="156"/>
        <v>7.7749999999999773</v>
      </c>
      <c r="I725">
        <f t="shared" ca="1" si="157"/>
        <v>7.7199999999999935</v>
      </c>
      <c r="J725" s="3">
        <f t="shared" ca="1" si="149"/>
        <v>1.007124352331604</v>
      </c>
      <c r="K725" s="5">
        <f t="shared" ca="1" si="150"/>
        <v>50.17747660535651</v>
      </c>
      <c r="L725">
        <f t="shared" ca="1" si="151"/>
        <v>1</v>
      </c>
      <c r="M725" t="str">
        <f t="shared" ca="1" si="152"/>
        <v>SELL</v>
      </c>
      <c r="N725" s="7" t="str">
        <f t="shared" ca="1" si="153"/>
        <v/>
      </c>
      <c r="O725">
        <f t="shared" si="154"/>
        <v>821.15</v>
      </c>
      <c r="Q725">
        <f t="shared" si="155"/>
        <v>724</v>
      </c>
    </row>
    <row r="726" spans="1:17" x14ac:dyDescent="0.3">
      <c r="A726" s="13" t="str">
        <f ca="1">N726&amp;"-"&amp;COUNTIF($N$2:N726,N726)</f>
        <v>-717</v>
      </c>
      <c r="B726" t="str">
        <f t="shared" ca="1" si="145"/>
        <v/>
      </c>
      <c r="C726" s="1">
        <v>36132</v>
      </c>
      <c r="D726">
        <v>817.05</v>
      </c>
      <c r="E726">
        <f t="shared" si="146"/>
        <v>-4.1000000000000227</v>
      </c>
      <c r="F726" t="str">
        <f t="shared" si="147"/>
        <v/>
      </c>
      <c r="G726">
        <f t="shared" si="148"/>
        <v>-4.1000000000000227</v>
      </c>
      <c r="H726">
        <f t="shared" ca="1" si="156"/>
        <v>7.7749999999999773</v>
      </c>
      <c r="I726">
        <f t="shared" ca="1" si="157"/>
        <v>6.9399999999999977</v>
      </c>
      <c r="J726" s="3">
        <f t="shared" ca="1" si="149"/>
        <v>1.1203170028818414</v>
      </c>
      <c r="K726" s="5">
        <f t="shared" ca="1" si="150"/>
        <v>52.837240910635337</v>
      </c>
      <c r="L726">
        <f t="shared" ca="1" si="151"/>
        <v>1</v>
      </c>
      <c r="M726" t="str">
        <f t="shared" ca="1" si="152"/>
        <v>SELL</v>
      </c>
      <c r="N726" s="7" t="str">
        <f t="shared" ca="1" si="153"/>
        <v/>
      </c>
      <c r="O726">
        <f t="shared" si="154"/>
        <v>817.05</v>
      </c>
      <c r="Q726">
        <f t="shared" si="155"/>
        <v>725</v>
      </c>
    </row>
    <row r="727" spans="1:17" x14ac:dyDescent="0.3">
      <c r="A727" s="13" t="str">
        <f ca="1">N727&amp;"-"&amp;COUNTIF($N$2:N727,N727)</f>
        <v>-718</v>
      </c>
      <c r="B727" t="str">
        <f t="shared" ca="1" si="145"/>
        <v/>
      </c>
      <c r="C727" s="1">
        <v>36133</v>
      </c>
      <c r="D727">
        <v>828.35</v>
      </c>
      <c r="E727">
        <f t="shared" si="146"/>
        <v>11.300000000000068</v>
      </c>
      <c r="F727">
        <f t="shared" si="147"/>
        <v>11.300000000000068</v>
      </c>
      <c r="G727" t="str">
        <f t="shared" si="148"/>
        <v/>
      </c>
      <c r="H727">
        <f t="shared" ca="1" si="156"/>
        <v>9.4375</v>
      </c>
      <c r="I727">
        <f t="shared" ca="1" si="157"/>
        <v>6.9399999999999977</v>
      </c>
      <c r="J727" s="3">
        <f t="shared" ca="1" si="149"/>
        <v>1.3598703170028823</v>
      </c>
      <c r="K727" s="5">
        <f t="shared" ca="1" si="150"/>
        <v>57.624790108380409</v>
      </c>
      <c r="L727">
        <f t="shared" ca="1" si="151"/>
        <v>1</v>
      </c>
      <c r="M727" t="str">
        <f t="shared" ca="1" si="152"/>
        <v>SELL</v>
      </c>
      <c r="N727" s="7" t="str">
        <f t="shared" ca="1" si="153"/>
        <v/>
      </c>
      <c r="O727">
        <f t="shared" si="154"/>
        <v>828.35</v>
      </c>
      <c r="Q727">
        <f t="shared" si="155"/>
        <v>726</v>
      </c>
    </row>
    <row r="728" spans="1:17" x14ac:dyDescent="0.3">
      <c r="A728" s="13" t="str">
        <f ca="1">N728&amp;"-"&amp;COUNTIF($N$2:N728,N728)</f>
        <v>-719</v>
      </c>
      <c r="B728" t="str">
        <f t="shared" ca="1" si="145"/>
        <v/>
      </c>
      <c r="C728" s="1">
        <v>36136</v>
      </c>
      <c r="D728">
        <v>845.15</v>
      </c>
      <c r="E728">
        <f t="shared" si="146"/>
        <v>16.799999999999955</v>
      </c>
      <c r="F728">
        <f t="shared" si="147"/>
        <v>16.799999999999955</v>
      </c>
      <c r="G728" t="str">
        <f t="shared" si="148"/>
        <v/>
      </c>
      <c r="H728">
        <f t="shared" ca="1" si="156"/>
        <v>9.875</v>
      </c>
      <c r="I728">
        <f t="shared" ca="1" si="157"/>
        <v>6.9399999999999977</v>
      </c>
      <c r="J728" s="3">
        <f t="shared" ca="1" si="149"/>
        <v>1.4229106628242079</v>
      </c>
      <c r="K728" s="5">
        <f t="shared" ca="1" si="150"/>
        <v>58.727326791555164</v>
      </c>
      <c r="L728">
        <f t="shared" ca="1" si="151"/>
        <v>1</v>
      </c>
      <c r="M728" t="str">
        <f t="shared" ca="1" si="152"/>
        <v>SELL</v>
      </c>
      <c r="N728" s="7" t="str">
        <f t="shared" ca="1" si="153"/>
        <v/>
      </c>
      <c r="O728">
        <f t="shared" si="154"/>
        <v>845.15</v>
      </c>
      <c r="Q728">
        <f t="shared" si="155"/>
        <v>727</v>
      </c>
    </row>
    <row r="729" spans="1:17" x14ac:dyDescent="0.3">
      <c r="A729" s="13" t="str">
        <f ca="1">N729&amp;"-"&amp;COUNTIF($N$2:N729,N729)</f>
        <v>-720</v>
      </c>
      <c r="B729" t="str">
        <f t="shared" ca="1" si="145"/>
        <v/>
      </c>
      <c r="C729" s="1">
        <v>36137</v>
      </c>
      <c r="D729">
        <v>853</v>
      </c>
      <c r="E729">
        <f t="shared" si="146"/>
        <v>7.8500000000000227</v>
      </c>
      <c r="F729">
        <f t="shared" si="147"/>
        <v>7.8500000000000227</v>
      </c>
      <c r="G729" t="str">
        <f t="shared" si="148"/>
        <v/>
      </c>
      <c r="H729">
        <f t="shared" ca="1" si="156"/>
        <v>9.4700000000000042</v>
      </c>
      <c r="I729">
        <f t="shared" ca="1" si="157"/>
        <v>6.6055555555555605</v>
      </c>
      <c r="J729" s="3">
        <f t="shared" ca="1" si="149"/>
        <v>1.4336417157275017</v>
      </c>
      <c r="K729" s="5">
        <f t="shared" ca="1" si="150"/>
        <v>58.909317113630074</v>
      </c>
      <c r="L729">
        <f t="shared" ca="1" si="151"/>
        <v>1</v>
      </c>
      <c r="M729" t="str">
        <f t="shared" ca="1" si="152"/>
        <v>SELL</v>
      </c>
      <c r="N729" s="7" t="str">
        <f t="shared" ca="1" si="153"/>
        <v/>
      </c>
      <c r="O729">
        <f t="shared" si="154"/>
        <v>853</v>
      </c>
      <c r="Q729">
        <f t="shared" si="155"/>
        <v>728</v>
      </c>
    </row>
    <row r="730" spans="1:17" x14ac:dyDescent="0.3">
      <c r="A730" s="13" t="str">
        <f ca="1">N730&amp;"-"&amp;COUNTIF($N$2:N730,N730)</f>
        <v>-721</v>
      </c>
      <c r="B730" t="str">
        <f t="shared" ca="1" si="145"/>
        <v/>
      </c>
      <c r="C730" s="1">
        <v>36138</v>
      </c>
      <c r="D730">
        <v>856.55</v>
      </c>
      <c r="E730">
        <f t="shared" si="146"/>
        <v>3.5499999999999545</v>
      </c>
      <c r="F730">
        <f t="shared" si="147"/>
        <v>3.5499999999999545</v>
      </c>
      <c r="G730" t="str">
        <f t="shared" si="148"/>
        <v/>
      </c>
      <c r="H730">
        <f t="shared" ca="1" si="156"/>
        <v>8.483333333333329</v>
      </c>
      <c r="I730">
        <f t="shared" ca="1" si="157"/>
        <v>6.5375000000000085</v>
      </c>
      <c r="J730" s="3">
        <f t="shared" ca="1" si="149"/>
        <v>1.2976418100701059</v>
      </c>
      <c r="K730" s="5">
        <f t="shared" ca="1" si="150"/>
        <v>56.477115117891763</v>
      </c>
      <c r="L730">
        <f t="shared" ca="1" si="151"/>
        <v>1</v>
      </c>
      <c r="M730" t="str">
        <f t="shared" ca="1" si="152"/>
        <v>SELL</v>
      </c>
      <c r="N730" s="7" t="str">
        <f t="shared" ca="1" si="153"/>
        <v/>
      </c>
      <c r="O730">
        <f t="shared" si="154"/>
        <v>856.55</v>
      </c>
      <c r="Q730">
        <f t="shared" si="155"/>
        <v>729</v>
      </c>
    </row>
    <row r="731" spans="1:17" x14ac:dyDescent="0.3">
      <c r="A731" s="13" t="str">
        <f ca="1">N731&amp;"-"&amp;COUNTIF($N$2:N731,N731)</f>
        <v>-722</v>
      </c>
      <c r="B731" t="str">
        <f t="shared" ca="1" si="145"/>
        <v/>
      </c>
      <c r="C731" s="1">
        <v>36139</v>
      </c>
      <c r="D731">
        <v>864.4</v>
      </c>
      <c r="E731">
        <f t="shared" si="146"/>
        <v>7.8500000000000227</v>
      </c>
      <c r="F731">
        <f t="shared" si="147"/>
        <v>7.8500000000000227</v>
      </c>
      <c r="G731" t="str">
        <f t="shared" si="148"/>
        <v/>
      </c>
      <c r="H731">
        <f t="shared" ca="1" si="156"/>
        <v>8.3928571428571423</v>
      </c>
      <c r="I731">
        <f t="shared" ca="1" si="157"/>
        <v>7.3928571428571432</v>
      </c>
      <c r="J731" s="3">
        <f t="shared" ca="1" si="149"/>
        <v>1.1352657004830917</v>
      </c>
      <c r="K731" s="5">
        <f t="shared" ca="1" si="150"/>
        <v>53.167420814479634</v>
      </c>
      <c r="L731">
        <f t="shared" ca="1" si="151"/>
        <v>1</v>
      </c>
      <c r="M731" t="str">
        <f t="shared" ca="1" si="152"/>
        <v>SELL</v>
      </c>
      <c r="N731" s="7" t="str">
        <f t="shared" ca="1" si="153"/>
        <v/>
      </c>
      <c r="O731">
        <f t="shared" si="154"/>
        <v>864.4</v>
      </c>
      <c r="Q731">
        <f t="shared" si="155"/>
        <v>730</v>
      </c>
    </row>
    <row r="732" spans="1:17" x14ac:dyDescent="0.3">
      <c r="A732" s="13" t="str">
        <f ca="1">N732&amp;"-"&amp;COUNTIF($N$2:N732,N732)</f>
        <v>-723</v>
      </c>
      <c r="B732" t="str">
        <f t="shared" ca="1" si="145"/>
        <v/>
      </c>
      <c r="C732" s="1">
        <v>36140</v>
      </c>
      <c r="D732">
        <v>870</v>
      </c>
      <c r="E732">
        <f t="shared" si="146"/>
        <v>5.6000000000000227</v>
      </c>
      <c r="F732">
        <f t="shared" si="147"/>
        <v>5.6000000000000227</v>
      </c>
      <c r="G732" t="str">
        <f t="shared" si="148"/>
        <v/>
      </c>
      <c r="H732">
        <f t="shared" ca="1" si="156"/>
        <v>8.0437500000000028</v>
      </c>
      <c r="I732">
        <f t="shared" ca="1" si="157"/>
        <v>6.9833333333333298</v>
      </c>
      <c r="J732" s="3">
        <f t="shared" ca="1" si="149"/>
        <v>1.1518496420047744</v>
      </c>
      <c r="K732" s="5">
        <f t="shared" ca="1" si="150"/>
        <v>53.528351587411635</v>
      </c>
      <c r="L732">
        <f t="shared" ca="1" si="151"/>
        <v>1</v>
      </c>
      <c r="M732" t="str">
        <f t="shared" ca="1" si="152"/>
        <v>SELL</v>
      </c>
      <c r="N732" s="7" t="str">
        <f t="shared" ca="1" si="153"/>
        <v/>
      </c>
      <c r="O732">
        <f t="shared" si="154"/>
        <v>870</v>
      </c>
      <c r="Q732">
        <f t="shared" si="155"/>
        <v>731</v>
      </c>
    </row>
    <row r="733" spans="1:17" x14ac:dyDescent="0.3">
      <c r="A733" s="13" t="str">
        <f ca="1">N733&amp;"-"&amp;COUNTIF($N$2:N733,N733)</f>
        <v>-724</v>
      </c>
      <c r="B733" t="str">
        <f t="shared" ca="1" si="145"/>
        <v/>
      </c>
      <c r="C733" s="1">
        <v>36143</v>
      </c>
      <c r="D733">
        <v>863.6</v>
      </c>
      <c r="E733">
        <f t="shared" si="146"/>
        <v>-6.3999999999999773</v>
      </c>
      <c r="F733" t="str">
        <f t="shared" si="147"/>
        <v/>
      </c>
      <c r="G733">
        <f t="shared" si="148"/>
        <v>-6.3999999999999773</v>
      </c>
      <c r="H733">
        <f t="shared" ca="1" si="156"/>
        <v>8.0437500000000028</v>
      </c>
      <c r="I733">
        <f t="shared" ca="1" si="157"/>
        <v>7.083333333333333</v>
      </c>
      <c r="J733" s="3">
        <f t="shared" ca="1" si="149"/>
        <v>1.135588235294118</v>
      </c>
      <c r="K733" s="5">
        <f t="shared" ca="1" si="150"/>
        <v>53.174493871367581</v>
      </c>
      <c r="L733">
        <f t="shared" ca="1" si="151"/>
        <v>1</v>
      </c>
      <c r="M733" t="str">
        <f t="shared" ca="1" si="152"/>
        <v>SELL</v>
      </c>
      <c r="N733" s="7" t="str">
        <f t="shared" ca="1" si="153"/>
        <v/>
      </c>
      <c r="O733">
        <f t="shared" si="154"/>
        <v>863.6</v>
      </c>
      <c r="Q733">
        <f t="shared" si="155"/>
        <v>732</v>
      </c>
    </row>
    <row r="734" spans="1:17" x14ac:dyDescent="0.3">
      <c r="A734" s="13" t="str">
        <f ca="1">N734&amp;"-"&amp;COUNTIF($N$2:N734,N734)</f>
        <v>-725</v>
      </c>
      <c r="B734" t="str">
        <f t="shared" ca="1" si="145"/>
        <v/>
      </c>
      <c r="C734" s="1">
        <v>36144</v>
      </c>
      <c r="D734">
        <v>845.05</v>
      </c>
      <c r="E734">
        <f t="shared" si="146"/>
        <v>-18.550000000000068</v>
      </c>
      <c r="F734" t="str">
        <f t="shared" si="147"/>
        <v/>
      </c>
      <c r="G734">
        <f t="shared" si="148"/>
        <v>-18.550000000000068</v>
      </c>
      <c r="H734">
        <f t="shared" ca="1" si="156"/>
        <v>8.0437500000000028</v>
      </c>
      <c r="I734">
        <f t="shared" ca="1" si="157"/>
        <v>7.2916666666666856</v>
      </c>
      <c r="J734" s="3">
        <f t="shared" ca="1" si="149"/>
        <v>1.1031428571428548</v>
      </c>
      <c r="K734" s="5">
        <f t="shared" ca="1" si="150"/>
        <v>52.452112484716693</v>
      </c>
      <c r="L734">
        <f t="shared" ca="1" si="151"/>
        <v>1</v>
      </c>
      <c r="M734" t="str">
        <f t="shared" ca="1" si="152"/>
        <v>SELL</v>
      </c>
      <c r="N734" s="7" t="str">
        <f t="shared" ca="1" si="153"/>
        <v/>
      </c>
      <c r="O734">
        <f t="shared" si="154"/>
        <v>845.05</v>
      </c>
      <c r="Q734">
        <f t="shared" si="155"/>
        <v>733</v>
      </c>
    </row>
    <row r="735" spans="1:17" x14ac:dyDescent="0.3">
      <c r="A735" s="13" t="str">
        <f ca="1">N735&amp;"-"&amp;COUNTIF($N$2:N735,N735)</f>
        <v>-726</v>
      </c>
      <c r="B735" t="str">
        <f t="shared" ca="1" si="145"/>
        <v/>
      </c>
      <c r="C735" s="1">
        <v>36145</v>
      </c>
      <c r="D735">
        <v>851.55</v>
      </c>
      <c r="E735">
        <f t="shared" si="146"/>
        <v>6.5</v>
      </c>
      <c r="F735">
        <f t="shared" si="147"/>
        <v>6.5</v>
      </c>
      <c r="G735" t="str">
        <f t="shared" si="148"/>
        <v/>
      </c>
      <c r="H735">
        <f t="shared" ca="1" si="156"/>
        <v>7.8722222222222245</v>
      </c>
      <c r="I735">
        <f t="shared" ca="1" si="157"/>
        <v>6.3500000000000227</v>
      </c>
      <c r="J735" s="3">
        <f t="shared" ca="1" si="149"/>
        <v>1.2397200349956214</v>
      </c>
      <c r="K735" s="5">
        <f t="shared" ca="1" si="150"/>
        <v>55.351562499999922</v>
      </c>
      <c r="L735">
        <f t="shared" ca="1" si="151"/>
        <v>1</v>
      </c>
      <c r="M735" t="str">
        <f t="shared" ca="1" si="152"/>
        <v>SELL</v>
      </c>
      <c r="N735" s="7" t="str">
        <f t="shared" ca="1" si="153"/>
        <v/>
      </c>
      <c r="O735">
        <f t="shared" si="154"/>
        <v>851.55</v>
      </c>
      <c r="Q735">
        <f t="shared" si="155"/>
        <v>734</v>
      </c>
    </row>
    <row r="736" spans="1:17" x14ac:dyDescent="0.3">
      <c r="A736" s="13" t="str">
        <f ca="1">N736&amp;"-"&amp;COUNTIF($N$2:N736,N736)</f>
        <v>-727</v>
      </c>
      <c r="B736" t="str">
        <f t="shared" ca="1" si="145"/>
        <v/>
      </c>
      <c r="C736" s="1">
        <v>36146</v>
      </c>
      <c r="D736">
        <v>830.25</v>
      </c>
      <c r="E736">
        <f t="shared" si="146"/>
        <v>-21.299999999999955</v>
      </c>
      <c r="F736" t="str">
        <f t="shared" si="147"/>
        <v/>
      </c>
      <c r="G736">
        <f t="shared" si="148"/>
        <v>-21.299999999999955</v>
      </c>
      <c r="H736">
        <f t="shared" ca="1" si="156"/>
        <v>7.8722222222222245</v>
      </c>
      <c r="I736">
        <f t="shared" ca="1" si="157"/>
        <v>10.29000000000001</v>
      </c>
      <c r="J736" s="3">
        <f t="shared" ca="1" si="149"/>
        <v>0.76503617319943795</v>
      </c>
      <c r="K736" s="5">
        <f t="shared" ca="1" si="150"/>
        <v>43.343937354704494</v>
      </c>
      <c r="L736">
        <f t="shared" ca="1" si="151"/>
        <v>1</v>
      </c>
      <c r="M736" t="str">
        <f t="shared" ca="1" si="152"/>
        <v>SELL</v>
      </c>
      <c r="N736" s="7" t="str">
        <f t="shared" ca="1" si="153"/>
        <v/>
      </c>
      <c r="O736">
        <f t="shared" si="154"/>
        <v>830.25</v>
      </c>
      <c r="Q736">
        <f t="shared" si="155"/>
        <v>735</v>
      </c>
    </row>
    <row r="737" spans="1:17" x14ac:dyDescent="0.3">
      <c r="A737" s="13" t="str">
        <f ca="1">N737&amp;"-"&amp;COUNTIF($N$2:N737,N737)</f>
        <v>-728</v>
      </c>
      <c r="B737" t="str">
        <f t="shared" ca="1" si="145"/>
        <v/>
      </c>
      <c r="C737" s="1">
        <v>36147</v>
      </c>
      <c r="D737">
        <v>835.2</v>
      </c>
      <c r="E737">
        <f t="shared" si="146"/>
        <v>4.9500000000000455</v>
      </c>
      <c r="F737">
        <f t="shared" si="147"/>
        <v>4.9500000000000455</v>
      </c>
      <c r="G737" t="str">
        <f t="shared" si="148"/>
        <v/>
      </c>
      <c r="H737">
        <f t="shared" ca="1" si="156"/>
        <v>7.6555555555555657</v>
      </c>
      <c r="I737">
        <f t="shared" ca="1" si="157"/>
        <v>10.29000000000001</v>
      </c>
      <c r="J737" s="3">
        <f t="shared" ca="1" si="149"/>
        <v>0.74398013173523403</v>
      </c>
      <c r="K737" s="5">
        <f t="shared" ca="1" si="150"/>
        <v>42.659897219986384</v>
      </c>
      <c r="L737">
        <f t="shared" ca="1" si="151"/>
        <v>1</v>
      </c>
      <c r="M737" t="str">
        <f t="shared" ca="1" si="152"/>
        <v>SELL</v>
      </c>
      <c r="N737" s="7" t="str">
        <f t="shared" ca="1" si="153"/>
        <v/>
      </c>
      <c r="O737">
        <f t="shared" si="154"/>
        <v>835.2</v>
      </c>
      <c r="Q737">
        <f t="shared" si="155"/>
        <v>736</v>
      </c>
    </row>
    <row r="738" spans="1:17" x14ac:dyDescent="0.3">
      <c r="A738" s="13" t="str">
        <f ca="1">N738&amp;"-"&amp;COUNTIF($N$2:N738,N738)</f>
        <v>-729</v>
      </c>
      <c r="B738" t="str">
        <f t="shared" ca="1" si="145"/>
        <v/>
      </c>
      <c r="C738" s="1">
        <v>36150</v>
      </c>
      <c r="D738">
        <v>859.3</v>
      </c>
      <c r="E738">
        <f t="shared" si="146"/>
        <v>24.099999999999909</v>
      </c>
      <c r="F738">
        <f t="shared" si="147"/>
        <v>24.099999999999909</v>
      </c>
      <c r="G738" t="str">
        <f t="shared" si="148"/>
        <v/>
      </c>
      <c r="H738">
        <f t="shared" ca="1" si="156"/>
        <v>9.3000000000000007</v>
      </c>
      <c r="I738">
        <f t="shared" ca="1" si="157"/>
        <v>12.587500000000006</v>
      </c>
      <c r="J738" s="3">
        <f t="shared" ca="1" si="149"/>
        <v>0.73882820258192627</v>
      </c>
      <c r="K738" s="5">
        <f t="shared" ca="1" si="150"/>
        <v>42.490005711022263</v>
      </c>
      <c r="L738">
        <f t="shared" ca="1" si="151"/>
        <v>1</v>
      </c>
      <c r="M738" t="str">
        <f t="shared" ca="1" si="152"/>
        <v>SELL</v>
      </c>
      <c r="N738" s="7" t="str">
        <f t="shared" ca="1" si="153"/>
        <v/>
      </c>
      <c r="O738">
        <f t="shared" si="154"/>
        <v>859.3</v>
      </c>
      <c r="Q738">
        <f t="shared" si="155"/>
        <v>737</v>
      </c>
    </row>
    <row r="739" spans="1:17" x14ac:dyDescent="0.3">
      <c r="A739" s="13" t="str">
        <f ca="1">N739&amp;"-"&amp;COUNTIF($N$2:N739,N739)</f>
        <v>-730</v>
      </c>
      <c r="B739" t="str">
        <f t="shared" ca="1" si="145"/>
        <v/>
      </c>
      <c r="C739" s="1">
        <v>36151</v>
      </c>
      <c r="D739">
        <v>857.3</v>
      </c>
      <c r="E739">
        <f t="shared" si="146"/>
        <v>-2</v>
      </c>
      <c r="F739" t="str">
        <f t="shared" si="147"/>
        <v/>
      </c>
      <c r="G739">
        <f t="shared" si="148"/>
        <v>-2</v>
      </c>
      <c r="H739">
        <f t="shared" ca="1" si="156"/>
        <v>9.8333333333333339</v>
      </c>
      <c r="I739">
        <f t="shared" ca="1" si="157"/>
        <v>10.470000000000004</v>
      </c>
      <c r="J739" s="3">
        <f t="shared" ca="1" si="149"/>
        <v>0.93919134033747187</v>
      </c>
      <c r="K739" s="5">
        <f t="shared" ca="1" si="150"/>
        <v>48.432112953538002</v>
      </c>
      <c r="L739">
        <f t="shared" ca="1" si="151"/>
        <v>1</v>
      </c>
      <c r="M739" t="str">
        <f t="shared" ca="1" si="152"/>
        <v>SELL</v>
      </c>
      <c r="N739" s="7" t="str">
        <f t="shared" ca="1" si="153"/>
        <v/>
      </c>
      <c r="O739">
        <f t="shared" si="154"/>
        <v>857.3</v>
      </c>
      <c r="Q739">
        <f t="shared" si="155"/>
        <v>738</v>
      </c>
    </row>
    <row r="740" spans="1:17" x14ac:dyDescent="0.3">
      <c r="A740" s="13" t="str">
        <f ca="1">N740&amp;"-"&amp;COUNTIF($N$2:N740,N740)</f>
        <v>-731</v>
      </c>
      <c r="B740" t="str">
        <f t="shared" ca="1" si="145"/>
        <v/>
      </c>
      <c r="C740" s="1">
        <v>36152</v>
      </c>
      <c r="D740">
        <v>858.7</v>
      </c>
      <c r="E740">
        <f t="shared" si="146"/>
        <v>1.4000000000000909</v>
      </c>
      <c r="F740">
        <f t="shared" si="147"/>
        <v>1.4000000000000909</v>
      </c>
      <c r="G740" t="str">
        <f t="shared" si="148"/>
        <v/>
      </c>
      <c r="H740">
        <f t="shared" ca="1" si="156"/>
        <v>8.9900000000000091</v>
      </c>
      <c r="I740">
        <f t="shared" ca="1" si="157"/>
        <v>12.0625</v>
      </c>
      <c r="J740" s="3">
        <f t="shared" ca="1" si="149"/>
        <v>0.745284974093265</v>
      </c>
      <c r="K740" s="5">
        <f t="shared" ca="1" si="150"/>
        <v>42.702766892293099</v>
      </c>
      <c r="L740">
        <f t="shared" ca="1" si="151"/>
        <v>1</v>
      </c>
      <c r="M740" t="str">
        <f t="shared" ca="1" si="152"/>
        <v>SELL</v>
      </c>
      <c r="N740" s="7" t="str">
        <f t="shared" ca="1" si="153"/>
        <v/>
      </c>
      <c r="O740">
        <f t="shared" si="154"/>
        <v>858.7</v>
      </c>
      <c r="Q740">
        <f t="shared" si="155"/>
        <v>739</v>
      </c>
    </row>
    <row r="741" spans="1:17" x14ac:dyDescent="0.3">
      <c r="A741" s="13" t="str">
        <f ca="1">N741&amp;"-"&amp;COUNTIF($N$2:N741,N741)</f>
        <v>-732</v>
      </c>
      <c r="B741" t="str">
        <f t="shared" ca="1" si="145"/>
        <v/>
      </c>
      <c r="C741" s="1">
        <v>36153</v>
      </c>
      <c r="D741">
        <v>861.1</v>
      </c>
      <c r="E741">
        <f t="shared" si="146"/>
        <v>2.3999999999999773</v>
      </c>
      <c r="F741">
        <f t="shared" si="147"/>
        <v>2.3999999999999773</v>
      </c>
      <c r="G741" t="str">
        <f t="shared" si="148"/>
        <v/>
      </c>
      <c r="H741">
        <f t="shared" ca="1" si="156"/>
        <v>8.1</v>
      </c>
      <c r="I741">
        <f t="shared" ca="1" si="157"/>
        <v>12.0625</v>
      </c>
      <c r="J741" s="3">
        <f t="shared" ca="1" si="149"/>
        <v>0.67150259067357509</v>
      </c>
      <c r="K741" s="5">
        <f t="shared" ca="1" si="150"/>
        <v>40.173589584624928</v>
      </c>
      <c r="L741">
        <f t="shared" ca="1" si="151"/>
        <v>1</v>
      </c>
      <c r="M741" t="str">
        <f t="shared" ca="1" si="152"/>
        <v>SELL</v>
      </c>
      <c r="N741" s="7" t="str">
        <f t="shared" ca="1" si="153"/>
        <v/>
      </c>
      <c r="O741">
        <f t="shared" si="154"/>
        <v>861.1</v>
      </c>
      <c r="Q741">
        <f t="shared" si="155"/>
        <v>740</v>
      </c>
    </row>
    <row r="742" spans="1:17" x14ac:dyDescent="0.3">
      <c r="A742" s="13" t="str">
        <f ca="1">N742&amp;"-"&amp;COUNTIF($N$2:N742,N742)</f>
        <v>-733</v>
      </c>
      <c r="B742" t="str">
        <f t="shared" ca="1" si="145"/>
        <v/>
      </c>
      <c r="C742" s="1">
        <v>36157</v>
      </c>
      <c r="D742">
        <v>879.85</v>
      </c>
      <c r="E742">
        <f t="shared" si="146"/>
        <v>18.75</v>
      </c>
      <c r="F742">
        <f t="shared" si="147"/>
        <v>18.75</v>
      </c>
      <c r="G742" t="str">
        <f t="shared" si="148"/>
        <v/>
      </c>
      <c r="H742">
        <f t="shared" ca="1" si="156"/>
        <v>8.2950000000000053</v>
      </c>
      <c r="I742">
        <f t="shared" ca="1" si="157"/>
        <v>12.0625</v>
      </c>
      <c r="J742" s="3">
        <f t="shared" ca="1" si="149"/>
        <v>0.68766839378238387</v>
      </c>
      <c r="K742" s="5">
        <f t="shared" ca="1" si="150"/>
        <v>40.746653567481289</v>
      </c>
      <c r="L742">
        <f t="shared" ca="1" si="151"/>
        <v>1</v>
      </c>
      <c r="M742" t="str">
        <f t="shared" ca="1" si="152"/>
        <v>SELL</v>
      </c>
      <c r="N742" s="7" t="str">
        <f t="shared" ca="1" si="153"/>
        <v/>
      </c>
      <c r="O742">
        <f t="shared" si="154"/>
        <v>879.85</v>
      </c>
      <c r="Q742">
        <f t="shared" si="155"/>
        <v>741</v>
      </c>
    </row>
    <row r="743" spans="1:17" x14ac:dyDescent="0.3">
      <c r="A743" s="13" t="str">
        <f ca="1">N743&amp;"-"&amp;COUNTIF($N$2:N743,N743)</f>
        <v>-734</v>
      </c>
      <c r="B743" t="str">
        <f t="shared" ca="1" si="145"/>
        <v/>
      </c>
      <c r="C743" s="1">
        <v>36158</v>
      </c>
      <c r="D743">
        <v>872.65</v>
      </c>
      <c r="E743">
        <f t="shared" si="146"/>
        <v>-7.2000000000000455</v>
      </c>
      <c r="F743" t="str">
        <f t="shared" si="147"/>
        <v/>
      </c>
      <c r="G743">
        <f t="shared" si="148"/>
        <v>-7.2000000000000455</v>
      </c>
      <c r="H743">
        <f t="shared" ca="1" si="156"/>
        <v>8.3444444444444468</v>
      </c>
      <c r="I743">
        <f t="shared" ca="1" si="157"/>
        <v>11.090000000000009</v>
      </c>
      <c r="J743" s="3">
        <f t="shared" ca="1" si="149"/>
        <v>0.75242961627091431</v>
      </c>
      <c r="K743" s="5">
        <f t="shared" ca="1" si="150"/>
        <v>42.936367274598354</v>
      </c>
      <c r="L743">
        <f t="shared" ca="1" si="151"/>
        <v>1</v>
      </c>
      <c r="M743" t="str">
        <f t="shared" ca="1" si="152"/>
        <v>SELL</v>
      </c>
      <c r="N743" s="7" t="str">
        <f t="shared" ca="1" si="153"/>
        <v/>
      </c>
      <c r="O743">
        <f t="shared" si="154"/>
        <v>872.65</v>
      </c>
      <c r="Q743">
        <f t="shared" si="155"/>
        <v>742</v>
      </c>
    </row>
    <row r="744" spans="1:17" x14ac:dyDescent="0.3">
      <c r="A744" s="13" t="str">
        <f ca="1">N744&amp;"-"&amp;COUNTIF($N$2:N744,N744)</f>
        <v>-735</v>
      </c>
      <c r="B744" t="str">
        <f t="shared" ca="1" si="145"/>
        <v/>
      </c>
      <c r="C744" s="1">
        <v>36159</v>
      </c>
      <c r="D744">
        <v>899.95</v>
      </c>
      <c r="E744">
        <f t="shared" si="146"/>
        <v>27.300000000000068</v>
      </c>
      <c r="F744">
        <f t="shared" si="147"/>
        <v>27.300000000000068</v>
      </c>
      <c r="G744" t="str">
        <f t="shared" si="148"/>
        <v/>
      </c>
      <c r="H744">
        <f t="shared" ca="1" si="156"/>
        <v>10.983333333333348</v>
      </c>
      <c r="I744">
        <f t="shared" ca="1" si="157"/>
        <v>11.090000000000009</v>
      </c>
      <c r="J744" s="3">
        <f t="shared" ca="1" si="149"/>
        <v>0.99038172527802881</v>
      </c>
      <c r="K744" s="5">
        <f t="shared" ca="1" si="150"/>
        <v>49.758381153730006</v>
      </c>
      <c r="L744">
        <f t="shared" ca="1" si="151"/>
        <v>1</v>
      </c>
      <c r="M744" t="str">
        <f t="shared" ca="1" si="152"/>
        <v>SELL</v>
      </c>
      <c r="N744" s="7" t="str">
        <f t="shared" ca="1" si="153"/>
        <v/>
      </c>
      <c r="O744">
        <f t="shared" si="154"/>
        <v>899.95</v>
      </c>
      <c r="Q744">
        <f t="shared" si="155"/>
        <v>743</v>
      </c>
    </row>
    <row r="745" spans="1:17" x14ac:dyDescent="0.3">
      <c r="A745" s="13" t="str">
        <f ca="1">N745&amp;"-"&amp;COUNTIF($N$2:N745,N745)</f>
        <v>-736</v>
      </c>
      <c r="B745" t="str">
        <f t="shared" ca="1" si="145"/>
        <v/>
      </c>
      <c r="C745" s="1">
        <v>36160</v>
      </c>
      <c r="D745">
        <v>884.25</v>
      </c>
      <c r="E745">
        <f t="shared" si="146"/>
        <v>-15.700000000000045</v>
      </c>
      <c r="F745" t="str">
        <f t="shared" si="147"/>
        <v/>
      </c>
      <c r="G745">
        <f t="shared" si="148"/>
        <v>-15.700000000000045</v>
      </c>
      <c r="H745">
        <f t="shared" ca="1" si="156"/>
        <v>11.375000000000014</v>
      </c>
      <c r="I745">
        <f t="shared" ca="1" si="157"/>
        <v>11.858333333333348</v>
      </c>
      <c r="J745" s="3">
        <f t="shared" ca="1" si="149"/>
        <v>0.95924104005621924</v>
      </c>
      <c r="K745" s="5">
        <f t="shared" ca="1" si="150"/>
        <v>48.959827833572454</v>
      </c>
      <c r="L745">
        <f t="shared" ca="1" si="151"/>
        <v>1</v>
      </c>
      <c r="M745" t="str">
        <f t="shared" ca="1" si="152"/>
        <v>SELL</v>
      </c>
      <c r="N745" s="7" t="str">
        <f t="shared" ca="1" si="153"/>
        <v/>
      </c>
      <c r="O745">
        <f t="shared" si="154"/>
        <v>884.25</v>
      </c>
      <c r="Q745">
        <f t="shared" si="155"/>
        <v>744</v>
      </c>
    </row>
    <row r="746" spans="1:17" x14ac:dyDescent="0.3">
      <c r="A746" s="13" t="str">
        <f ca="1">N746&amp;"-"&amp;COUNTIF($N$2:N746,N746)</f>
        <v>-737</v>
      </c>
      <c r="B746" t="str">
        <f t="shared" ca="1" si="145"/>
        <v/>
      </c>
      <c r="C746" s="1">
        <v>36161</v>
      </c>
      <c r="D746">
        <v>890.8</v>
      </c>
      <c r="E746">
        <f t="shared" si="146"/>
        <v>6.5499999999999545</v>
      </c>
      <c r="F746">
        <f t="shared" si="147"/>
        <v>6.5499999999999545</v>
      </c>
      <c r="G746" t="str">
        <f t="shared" si="148"/>
        <v/>
      </c>
      <c r="H746">
        <f t="shared" ca="1" si="156"/>
        <v>11.493750000000006</v>
      </c>
      <c r="I746">
        <f t="shared" ca="1" si="157"/>
        <v>11.858333333333348</v>
      </c>
      <c r="J746" s="3">
        <f t="shared" ca="1" si="149"/>
        <v>0.96925509486999217</v>
      </c>
      <c r="K746" s="5">
        <f t="shared" ca="1" si="150"/>
        <v>49.219377286109356</v>
      </c>
      <c r="L746">
        <f t="shared" ca="1" si="151"/>
        <v>1</v>
      </c>
      <c r="M746" t="str">
        <f t="shared" ca="1" si="152"/>
        <v>SELL</v>
      </c>
      <c r="N746" s="7" t="str">
        <f t="shared" ca="1" si="153"/>
        <v/>
      </c>
      <c r="O746">
        <f t="shared" si="154"/>
        <v>890.8</v>
      </c>
      <c r="Q746">
        <f t="shared" si="155"/>
        <v>745</v>
      </c>
    </row>
    <row r="747" spans="1:17" x14ac:dyDescent="0.3">
      <c r="A747" s="13" t="str">
        <f ca="1">N747&amp;"-"&amp;COUNTIF($N$2:N747,N747)</f>
        <v>-738</v>
      </c>
      <c r="B747" t="str">
        <f t="shared" ca="1" si="145"/>
        <v/>
      </c>
      <c r="C747" s="1">
        <v>36164</v>
      </c>
      <c r="D747">
        <v>897.8</v>
      </c>
      <c r="E747">
        <f t="shared" si="146"/>
        <v>7</v>
      </c>
      <c r="F747">
        <f t="shared" si="147"/>
        <v>7</v>
      </c>
      <c r="G747" t="str">
        <f t="shared" si="148"/>
        <v/>
      </c>
      <c r="H747">
        <f t="shared" ca="1" si="156"/>
        <v>10.994444444444449</v>
      </c>
      <c r="I747">
        <f t="shared" ca="1" si="157"/>
        <v>12.950000000000022</v>
      </c>
      <c r="J747" s="3">
        <f t="shared" ca="1" si="149"/>
        <v>0.84899184899184788</v>
      </c>
      <c r="K747" s="5">
        <f t="shared" ca="1" si="150"/>
        <v>45.916473317865396</v>
      </c>
      <c r="L747">
        <f t="shared" ca="1" si="151"/>
        <v>1</v>
      </c>
      <c r="M747" t="str">
        <f t="shared" ca="1" si="152"/>
        <v>SELL</v>
      </c>
      <c r="N747" s="7" t="str">
        <f t="shared" ca="1" si="153"/>
        <v/>
      </c>
      <c r="O747">
        <f t="shared" si="154"/>
        <v>897.8</v>
      </c>
      <c r="Q747">
        <f t="shared" si="155"/>
        <v>746</v>
      </c>
    </row>
    <row r="748" spans="1:17" x14ac:dyDescent="0.3">
      <c r="A748" s="13" t="str">
        <f ca="1">N748&amp;"-"&amp;COUNTIF($N$2:N748,N748)</f>
        <v>-739</v>
      </c>
      <c r="B748" t="str">
        <f t="shared" ca="1" si="145"/>
        <v/>
      </c>
      <c r="C748" s="1">
        <v>36165</v>
      </c>
      <c r="D748">
        <v>907.2</v>
      </c>
      <c r="E748">
        <f t="shared" si="146"/>
        <v>9.4000000000000909</v>
      </c>
      <c r="F748">
        <f t="shared" si="147"/>
        <v>9.4000000000000909</v>
      </c>
      <c r="G748" t="str">
        <f t="shared" si="148"/>
        <v/>
      </c>
      <c r="H748">
        <f t="shared" ca="1" si="156"/>
        <v>10.835000000000013</v>
      </c>
      <c r="I748">
        <f t="shared" ca="1" si="157"/>
        <v>11.550000000000011</v>
      </c>
      <c r="J748" s="3">
        <f t="shared" ca="1" si="149"/>
        <v>0.93809523809523832</v>
      </c>
      <c r="K748" s="5">
        <f t="shared" ca="1" si="150"/>
        <v>48.402948402948411</v>
      </c>
      <c r="L748">
        <f t="shared" ca="1" si="151"/>
        <v>1</v>
      </c>
      <c r="M748" t="str">
        <f t="shared" ca="1" si="152"/>
        <v>SELL</v>
      </c>
      <c r="N748" s="7" t="str">
        <f t="shared" ca="1" si="153"/>
        <v/>
      </c>
      <c r="O748">
        <f t="shared" si="154"/>
        <v>907.2</v>
      </c>
      <c r="Q748">
        <f t="shared" si="155"/>
        <v>747</v>
      </c>
    </row>
    <row r="749" spans="1:17" x14ac:dyDescent="0.3">
      <c r="A749" s="13" t="str">
        <f ca="1">N749&amp;"-"&amp;COUNTIF($N$2:N749,N749)</f>
        <v>-740</v>
      </c>
      <c r="B749" t="str">
        <f t="shared" ca="1" si="145"/>
        <v/>
      </c>
      <c r="C749" s="1">
        <v>36166</v>
      </c>
      <c r="D749">
        <v>928.25</v>
      </c>
      <c r="E749">
        <f t="shared" si="146"/>
        <v>21.049999999999955</v>
      </c>
      <c r="F749">
        <f t="shared" si="147"/>
        <v>21.049999999999955</v>
      </c>
      <c r="G749" t="str">
        <f t="shared" si="148"/>
        <v/>
      </c>
      <c r="H749">
        <f t="shared" ca="1" si="156"/>
        <v>12.29000000000001</v>
      </c>
      <c r="I749">
        <f t="shared" ca="1" si="157"/>
        <v>11.550000000000011</v>
      </c>
      <c r="J749" s="3">
        <f t="shared" ca="1" si="149"/>
        <v>1.0640692640692639</v>
      </c>
      <c r="K749" s="5">
        <f t="shared" ca="1" si="150"/>
        <v>51.552013422818796</v>
      </c>
      <c r="L749">
        <f t="shared" ca="1" si="151"/>
        <v>1</v>
      </c>
      <c r="M749" t="str">
        <f t="shared" ca="1" si="152"/>
        <v>SELL</v>
      </c>
      <c r="N749" s="7" t="str">
        <f t="shared" ca="1" si="153"/>
        <v/>
      </c>
      <c r="O749">
        <f t="shared" si="154"/>
        <v>928.25</v>
      </c>
      <c r="Q749">
        <f t="shared" si="155"/>
        <v>748</v>
      </c>
    </row>
    <row r="750" spans="1:17" x14ac:dyDescent="0.3">
      <c r="A750" s="13" t="str">
        <f ca="1">N750&amp;"-"&amp;COUNTIF($N$2:N750,N750)</f>
        <v>-741</v>
      </c>
      <c r="B750" t="str">
        <f t="shared" ca="1" si="145"/>
        <v/>
      </c>
      <c r="C750" s="1">
        <v>36167</v>
      </c>
      <c r="D750">
        <v>954.7</v>
      </c>
      <c r="E750">
        <f t="shared" si="146"/>
        <v>26.450000000000045</v>
      </c>
      <c r="F750">
        <f t="shared" si="147"/>
        <v>26.450000000000045</v>
      </c>
      <c r="G750" t="str">
        <f t="shared" si="148"/>
        <v/>
      </c>
      <c r="H750">
        <f t="shared" ca="1" si="156"/>
        <v>13.57727272727274</v>
      </c>
      <c r="I750">
        <f t="shared" ca="1" si="157"/>
        <v>8.3000000000000309</v>
      </c>
      <c r="J750" s="3">
        <f t="shared" ca="1" si="149"/>
        <v>1.6358159912376735</v>
      </c>
      <c r="K750" s="5">
        <f t="shared" ca="1" si="150"/>
        <v>62.061084562642776</v>
      </c>
      <c r="L750">
        <f t="shared" ca="1" si="151"/>
        <v>1</v>
      </c>
      <c r="M750" t="str">
        <f t="shared" ca="1" si="152"/>
        <v>SELL</v>
      </c>
      <c r="N750" s="7" t="str">
        <f t="shared" ca="1" si="153"/>
        <v/>
      </c>
      <c r="O750">
        <f t="shared" si="154"/>
        <v>954.7</v>
      </c>
      <c r="Q750">
        <f t="shared" si="155"/>
        <v>749</v>
      </c>
    </row>
    <row r="751" spans="1:17" x14ac:dyDescent="0.3">
      <c r="A751" s="13" t="str">
        <f ca="1">N751&amp;"-"&amp;COUNTIF($N$2:N751,N751)</f>
        <v>-742</v>
      </c>
      <c r="B751" t="str">
        <f t="shared" ca="1" si="145"/>
        <v/>
      </c>
      <c r="C751" s="1">
        <v>36168</v>
      </c>
      <c r="D751">
        <v>990.05</v>
      </c>
      <c r="E751">
        <f t="shared" si="146"/>
        <v>35.349999999999909</v>
      </c>
      <c r="F751">
        <f t="shared" si="147"/>
        <v>35.349999999999909</v>
      </c>
      <c r="G751" t="str">
        <f t="shared" si="148"/>
        <v/>
      </c>
      <c r="H751">
        <f t="shared" ca="1" si="156"/>
        <v>16.34090909090909</v>
      </c>
      <c r="I751">
        <f t="shared" ca="1" si="157"/>
        <v>8.3000000000000309</v>
      </c>
      <c r="J751" s="3">
        <f t="shared" ca="1" si="149"/>
        <v>1.9687842278203649</v>
      </c>
      <c r="K751" s="5">
        <f t="shared" ca="1" si="150"/>
        <v>66.316177826969096</v>
      </c>
      <c r="L751">
        <f t="shared" ca="1" si="151"/>
        <v>1</v>
      </c>
      <c r="M751" t="str">
        <f t="shared" ca="1" si="152"/>
        <v>SELL</v>
      </c>
      <c r="N751" s="7" t="str">
        <f t="shared" ca="1" si="153"/>
        <v/>
      </c>
      <c r="O751">
        <f t="shared" si="154"/>
        <v>990.05</v>
      </c>
      <c r="Q751">
        <f t="shared" si="155"/>
        <v>750</v>
      </c>
    </row>
    <row r="752" spans="1:17" x14ac:dyDescent="0.3">
      <c r="A752" s="13" t="str">
        <f ca="1">N752&amp;"-"&amp;COUNTIF($N$2:N752,N752)</f>
        <v>-743</v>
      </c>
      <c r="B752" t="str">
        <f t="shared" ca="1" si="145"/>
        <v/>
      </c>
      <c r="C752" s="1">
        <v>36171</v>
      </c>
      <c r="D752">
        <v>985.6</v>
      </c>
      <c r="E752">
        <f t="shared" si="146"/>
        <v>-4.4499999999999318</v>
      </c>
      <c r="F752" t="str">
        <f t="shared" si="147"/>
        <v/>
      </c>
      <c r="G752">
        <f t="shared" si="148"/>
        <v>-4.4499999999999318</v>
      </c>
      <c r="H752">
        <f t="shared" ca="1" si="156"/>
        <v>15.565000000000008</v>
      </c>
      <c r="I752">
        <f t="shared" ca="1" si="157"/>
        <v>7.3375000000000057</v>
      </c>
      <c r="J752" s="3">
        <f t="shared" ca="1" si="149"/>
        <v>2.1212947189097098</v>
      </c>
      <c r="K752" s="5">
        <f t="shared" ca="1" si="150"/>
        <v>67.962012880689883</v>
      </c>
      <c r="L752">
        <f t="shared" ca="1" si="151"/>
        <v>1</v>
      </c>
      <c r="M752" t="str">
        <f t="shared" ca="1" si="152"/>
        <v>SELL</v>
      </c>
      <c r="N752" s="7" t="str">
        <f t="shared" ca="1" si="153"/>
        <v/>
      </c>
      <c r="O752">
        <f t="shared" si="154"/>
        <v>985.6</v>
      </c>
      <c r="Q752">
        <f t="shared" si="155"/>
        <v>751</v>
      </c>
    </row>
    <row r="753" spans="1:17" x14ac:dyDescent="0.3">
      <c r="A753" s="13" t="str">
        <f ca="1">N753&amp;"-"&amp;COUNTIF($N$2:N753,N753)</f>
        <v>-744</v>
      </c>
      <c r="B753" t="str">
        <f t="shared" ca="1" si="145"/>
        <v/>
      </c>
      <c r="C753" s="1">
        <v>36172</v>
      </c>
      <c r="D753">
        <v>964.45</v>
      </c>
      <c r="E753">
        <f t="shared" si="146"/>
        <v>-21.149999999999977</v>
      </c>
      <c r="F753" t="str">
        <f t="shared" si="147"/>
        <v/>
      </c>
      <c r="G753">
        <f t="shared" si="148"/>
        <v>-21.149999999999977</v>
      </c>
      <c r="H753">
        <f t="shared" ca="1" si="156"/>
        <v>15.565000000000008</v>
      </c>
      <c r="I753">
        <f t="shared" ca="1" si="157"/>
        <v>12.125</v>
      </c>
      <c r="J753" s="3">
        <f t="shared" ca="1" si="149"/>
        <v>1.2837113402061862</v>
      </c>
      <c r="K753" s="5">
        <f t="shared" ca="1" si="150"/>
        <v>56.211628746840027</v>
      </c>
      <c r="L753">
        <f t="shared" ca="1" si="151"/>
        <v>1</v>
      </c>
      <c r="M753" t="str">
        <f t="shared" ca="1" si="152"/>
        <v>SELL</v>
      </c>
      <c r="N753" s="7" t="str">
        <f t="shared" ca="1" si="153"/>
        <v/>
      </c>
      <c r="O753">
        <f t="shared" si="154"/>
        <v>964.45</v>
      </c>
      <c r="Q753">
        <f t="shared" si="155"/>
        <v>752</v>
      </c>
    </row>
    <row r="754" spans="1:17" x14ac:dyDescent="0.3">
      <c r="A754" s="13" t="str">
        <f ca="1">N754&amp;"-"&amp;COUNTIF($N$2:N754,N754)</f>
        <v>-745</v>
      </c>
      <c r="B754" t="str">
        <f t="shared" ca="1" si="145"/>
        <v/>
      </c>
      <c r="C754" s="1">
        <v>36173</v>
      </c>
      <c r="D754">
        <v>961.2</v>
      </c>
      <c r="E754">
        <f t="shared" si="146"/>
        <v>-3.25</v>
      </c>
      <c r="F754" t="str">
        <f t="shared" si="147"/>
        <v/>
      </c>
      <c r="G754">
        <f t="shared" si="148"/>
        <v>-3.25</v>
      </c>
      <c r="H754">
        <f t="shared" ca="1" si="156"/>
        <v>17.138888888888889</v>
      </c>
      <c r="I754">
        <f t="shared" ca="1" si="157"/>
        <v>10.35</v>
      </c>
      <c r="J754" s="3">
        <f t="shared" ca="1" si="149"/>
        <v>1.6559312936124531</v>
      </c>
      <c r="K754" s="5">
        <f t="shared" ca="1" si="150"/>
        <v>62.348423605497175</v>
      </c>
      <c r="L754">
        <f t="shared" ca="1" si="151"/>
        <v>1</v>
      </c>
      <c r="M754" t="str">
        <f t="shared" ca="1" si="152"/>
        <v>SELL</v>
      </c>
      <c r="N754" s="7" t="str">
        <f t="shared" ca="1" si="153"/>
        <v/>
      </c>
      <c r="O754">
        <f t="shared" si="154"/>
        <v>961.2</v>
      </c>
      <c r="Q754">
        <f t="shared" si="155"/>
        <v>753</v>
      </c>
    </row>
    <row r="755" spans="1:17" x14ac:dyDescent="0.3">
      <c r="A755" s="13" t="str">
        <f ca="1">N755&amp;"-"&amp;COUNTIF($N$2:N755,N755)</f>
        <v>-746</v>
      </c>
      <c r="B755" t="str">
        <f t="shared" ca="1" si="145"/>
        <v/>
      </c>
      <c r="C755" s="1">
        <v>36174</v>
      </c>
      <c r="D755">
        <v>954.75</v>
      </c>
      <c r="E755">
        <f t="shared" si="146"/>
        <v>-6.4500000000000455</v>
      </c>
      <c r="F755" t="str">
        <f t="shared" si="147"/>
        <v/>
      </c>
      <c r="G755">
        <f t="shared" si="148"/>
        <v>-6.4500000000000455</v>
      </c>
      <c r="H755">
        <f t="shared" ca="1" si="156"/>
        <v>18.981250000000003</v>
      </c>
      <c r="I755">
        <f t="shared" ca="1" si="157"/>
        <v>9.7000000000000082</v>
      </c>
      <c r="J755" s="3">
        <f t="shared" ca="1" si="149"/>
        <v>1.9568298969072151</v>
      </c>
      <c r="K755" s="5">
        <f t="shared" ca="1" si="150"/>
        <v>66.179995641752001</v>
      </c>
      <c r="L755">
        <f t="shared" ca="1" si="151"/>
        <v>1</v>
      </c>
      <c r="M755" t="str">
        <f t="shared" ca="1" si="152"/>
        <v>SELL</v>
      </c>
      <c r="N755" s="7" t="str">
        <f t="shared" ca="1" si="153"/>
        <v/>
      </c>
      <c r="O755">
        <f t="shared" si="154"/>
        <v>954.75</v>
      </c>
      <c r="Q755">
        <f t="shared" si="155"/>
        <v>754</v>
      </c>
    </row>
    <row r="756" spans="1:17" x14ac:dyDescent="0.3">
      <c r="A756" s="13" t="str">
        <f ca="1">N756&amp;"-"&amp;COUNTIF($N$2:N756,N756)</f>
        <v>-747</v>
      </c>
      <c r="B756" t="str">
        <f t="shared" ca="1" si="145"/>
        <v/>
      </c>
      <c r="C756" s="1">
        <v>36175</v>
      </c>
      <c r="D756">
        <v>934.3</v>
      </c>
      <c r="E756">
        <f t="shared" si="146"/>
        <v>-20.450000000000045</v>
      </c>
      <c r="F756" t="str">
        <f t="shared" si="147"/>
        <v/>
      </c>
      <c r="G756">
        <f t="shared" si="148"/>
        <v>-20.450000000000045</v>
      </c>
      <c r="H756">
        <f t="shared" ca="1" si="156"/>
        <v>19.014285714285716</v>
      </c>
      <c r="I756">
        <f t="shared" ca="1" si="157"/>
        <v>11.235714285714298</v>
      </c>
      <c r="J756" s="3">
        <f t="shared" ca="1" si="149"/>
        <v>1.6923076923076905</v>
      </c>
      <c r="K756" s="5">
        <f t="shared" ca="1" si="150"/>
        <v>62.857142857142833</v>
      </c>
      <c r="L756">
        <f t="shared" ca="1" si="151"/>
        <v>1</v>
      </c>
      <c r="M756" t="str">
        <f t="shared" ca="1" si="152"/>
        <v>SELL</v>
      </c>
      <c r="N756" s="7" t="str">
        <f t="shared" ca="1" si="153"/>
        <v/>
      </c>
      <c r="O756">
        <f t="shared" si="154"/>
        <v>934.3</v>
      </c>
      <c r="Q756">
        <f t="shared" si="155"/>
        <v>755</v>
      </c>
    </row>
    <row r="757" spans="1:17" x14ac:dyDescent="0.3">
      <c r="A757" s="13" t="str">
        <f ca="1">N757&amp;"-"&amp;COUNTIF($N$2:N757,N757)</f>
        <v>-748</v>
      </c>
      <c r="B757" t="str">
        <f t="shared" ca="1" si="145"/>
        <v/>
      </c>
      <c r="C757" s="1">
        <v>36178</v>
      </c>
      <c r="D757">
        <v>944.9</v>
      </c>
      <c r="E757">
        <f t="shared" si="146"/>
        <v>10.600000000000023</v>
      </c>
      <c r="F757">
        <f t="shared" si="147"/>
        <v>10.600000000000023</v>
      </c>
      <c r="G757" t="str">
        <f t="shared" si="148"/>
        <v/>
      </c>
      <c r="H757">
        <f t="shared" ca="1" si="156"/>
        <v>17.962500000000006</v>
      </c>
      <c r="I757">
        <f t="shared" ca="1" si="157"/>
        <v>11.90833333333334</v>
      </c>
      <c r="J757" s="3">
        <f t="shared" ca="1" si="149"/>
        <v>1.508397480755773</v>
      </c>
      <c r="K757" s="5">
        <f t="shared" ca="1" si="150"/>
        <v>60.133909889803313</v>
      </c>
      <c r="L757">
        <f t="shared" ca="1" si="151"/>
        <v>1</v>
      </c>
      <c r="M757" t="str">
        <f t="shared" ca="1" si="152"/>
        <v>SELL</v>
      </c>
      <c r="N757" s="7" t="str">
        <f t="shared" ca="1" si="153"/>
        <v/>
      </c>
      <c r="O757">
        <f t="shared" si="154"/>
        <v>944.9</v>
      </c>
      <c r="Q757">
        <f t="shared" si="155"/>
        <v>756</v>
      </c>
    </row>
    <row r="758" spans="1:17" x14ac:dyDescent="0.3">
      <c r="A758" s="13" t="str">
        <f ca="1">N758&amp;"-"&amp;COUNTIF($N$2:N758,N758)</f>
        <v>-749</v>
      </c>
      <c r="B758" t="str">
        <f t="shared" ca="1" si="145"/>
        <v/>
      </c>
      <c r="C758" s="1">
        <v>36179</v>
      </c>
      <c r="D758">
        <v>924.1</v>
      </c>
      <c r="E758">
        <f t="shared" si="146"/>
        <v>-20.799999999999955</v>
      </c>
      <c r="F758" t="str">
        <f t="shared" si="147"/>
        <v/>
      </c>
      <c r="G758">
        <f t="shared" si="148"/>
        <v>-20.799999999999955</v>
      </c>
      <c r="H758">
        <f t="shared" ca="1" si="156"/>
        <v>16.628571428571426</v>
      </c>
      <c r="I758">
        <f t="shared" ca="1" si="157"/>
        <v>13.178571428571429</v>
      </c>
      <c r="J758" s="3">
        <f t="shared" ca="1" si="149"/>
        <v>1.2617886178861786</v>
      </c>
      <c r="K758" s="5">
        <f t="shared" ca="1" si="150"/>
        <v>55.787203450754852</v>
      </c>
      <c r="L758">
        <f t="shared" ca="1" si="151"/>
        <v>1</v>
      </c>
      <c r="M758" t="str">
        <f t="shared" ca="1" si="152"/>
        <v>SELL</v>
      </c>
      <c r="N758" s="7" t="str">
        <f t="shared" ca="1" si="153"/>
        <v/>
      </c>
      <c r="O758">
        <f t="shared" si="154"/>
        <v>924.1</v>
      </c>
      <c r="Q758">
        <f t="shared" si="155"/>
        <v>757</v>
      </c>
    </row>
    <row r="759" spans="1:17" x14ac:dyDescent="0.3">
      <c r="A759" s="13" t="str">
        <f ca="1">N759&amp;"-"&amp;COUNTIF($N$2:N759,N759)</f>
        <v>-750</v>
      </c>
      <c r="B759" t="str">
        <f t="shared" ca="1" si="145"/>
        <v/>
      </c>
      <c r="C759" s="1">
        <v>36181</v>
      </c>
      <c r="D759">
        <v>967.2</v>
      </c>
      <c r="E759">
        <f t="shared" si="146"/>
        <v>43.100000000000023</v>
      </c>
      <c r="F759">
        <f t="shared" si="147"/>
        <v>43.100000000000023</v>
      </c>
      <c r="G759" t="str">
        <f t="shared" si="148"/>
        <v/>
      </c>
      <c r="H759">
        <f t="shared" ca="1" si="156"/>
        <v>19.9375</v>
      </c>
      <c r="I759">
        <f t="shared" ca="1" si="157"/>
        <v>12.758333333333326</v>
      </c>
      <c r="J759" s="3">
        <f t="shared" ca="1" si="149"/>
        <v>1.5627041149575449</v>
      </c>
      <c r="K759" s="5">
        <f t="shared" ca="1" si="150"/>
        <v>60.978717981394176</v>
      </c>
      <c r="L759">
        <f t="shared" ca="1" si="151"/>
        <v>1</v>
      </c>
      <c r="M759" t="str">
        <f t="shared" ca="1" si="152"/>
        <v>SELL</v>
      </c>
      <c r="N759" s="7" t="str">
        <f t="shared" ca="1" si="153"/>
        <v/>
      </c>
      <c r="O759">
        <f t="shared" si="154"/>
        <v>967.2</v>
      </c>
      <c r="Q759">
        <f t="shared" si="155"/>
        <v>758</v>
      </c>
    </row>
    <row r="760" spans="1:17" x14ac:dyDescent="0.3">
      <c r="A760" s="13" t="str">
        <f ca="1">N760&amp;"-"&amp;COUNTIF($N$2:N760,N760)</f>
        <v>-751</v>
      </c>
      <c r="B760" t="str">
        <f t="shared" ca="1" si="145"/>
        <v/>
      </c>
      <c r="C760" s="1">
        <v>36182</v>
      </c>
      <c r="D760">
        <v>957.05</v>
      </c>
      <c r="E760">
        <f t="shared" si="146"/>
        <v>-10.150000000000091</v>
      </c>
      <c r="F760" t="str">
        <f t="shared" si="147"/>
        <v/>
      </c>
      <c r="G760">
        <f t="shared" si="148"/>
        <v>-10.150000000000091</v>
      </c>
      <c r="H760">
        <f t="shared" ca="1" si="156"/>
        <v>21.850000000000005</v>
      </c>
      <c r="I760">
        <f t="shared" ca="1" si="157"/>
        <v>12.385714285714291</v>
      </c>
      <c r="J760" s="3">
        <f t="shared" ca="1" si="149"/>
        <v>1.7641291810841979</v>
      </c>
      <c r="K760" s="5">
        <f t="shared" ca="1" si="150"/>
        <v>63.822240767786347</v>
      </c>
      <c r="L760">
        <f t="shared" ca="1" si="151"/>
        <v>1</v>
      </c>
      <c r="M760" t="str">
        <f t="shared" ca="1" si="152"/>
        <v>SELL</v>
      </c>
      <c r="N760" s="7" t="str">
        <f t="shared" ca="1" si="153"/>
        <v/>
      </c>
      <c r="O760">
        <f t="shared" si="154"/>
        <v>957.05</v>
      </c>
      <c r="Q760">
        <f t="shared" si="155"/>
        <v>759</v>
      </c>
    </row>
    <row r="761" spans="1:17" x14ac:dyDescent="0.3">
      <c r="A761" s="13" t="str">
        <f ca="1">N761&amp;"-"&amp;COUNTIF($N$2:N761,N761)</f>
        <v>-752</v>
      </c>
      <c r="B761" t="str">
        <f t="shared" ca="1" si="145"/>
        <v/>
      </c>
      <c r="C761" s="1">
        <v>36185</v>
      </c>
      <c r="D761">
        <v>949.8</v>
      </c>
      <c r="E761">
        <f t="shared" si="146"/>
        <v>-7.25</v>
      </c>
      <c r="F761" t="str">
        <f t="shared" si="147"/>
        <v/>
      </c>
      <c r="G761">
        <f t="shared" si="148"/>
        <v>-7.25</v>
      </c>
      <c r="H761">
        <f t="shared" ca="1" si="156"/>
        <v>24.325000000000006</v>
      </c>
      <c r="I761">
        <f t="shared" ca="1" si="157"/>
        <v>11.743750000000006</v>
      </c>
      <c r="J761" s="3">
        <f t="shared" ca="1" si="149"/>
        <v>2.0713145290047894</v>
      </c>
      <c r="K761" s="5">
        <f t="shared" ca="1" si="150"/>
        <v>67.440651533529717</v>
      </c>
      <c r="L761">
        <f t="shared" ca="1" si="151"/>
        <v>1</v>
      </c>
      <c r="M761" t="str">
        <f t="shared" ca="1" si="152"/>
        <v>SELL</v>
      </c>
      <c r="N761" s="7" t="str">
        <f t="shared" ca="1" si="153"/>
        <v/>
      </c>
      <c r="O761">
        <f t="shared" si="154"/>
        <v>949.8</v>
      </c>
      <c r="Q761">
        <f t="shared" si="155"/>
        <v>760</v>
      </c>
    </row>
    <row r="762" spans="1:17" x14ac:dyDescent="0.3">
      <c r="A762" s="13" t="str">
        <f ca="1">N762&amp;"-"&amp;COUNTIF($N$2:N762,N762)</f>
        <v>-753</v>
      </c>
      <c r="B762" t="str">
        <f t="shared" ca="1" si="145"/>
        <v/>
      </c>
      <c r="C762" s="1">
        <v>36187</v>
      </c>
      <c r="D762">
        <v>971.3</v>
      </c>
      <c r="E762">
        <f t="shared" si="146"/>
        <v>21.5</v>
      </c>
      <c r="F762">
        <f t="shared" si="147"/>
        <v>21.5</v>
      </c>
      <c r="G762" t="str">
        <f t="shared" si="148"/>
        <v/>
      </c>
      <c r="H762">
        <f t="shared" ca="1" si="156"/>
        <v>26.341666666666658</v>
      </c>
      <c r="I762">
        <f t="shared" ca="1" si="157"/>
        <v>11.743750000000006</v>
      </c>
      <c r="J762" s="3">
        <f t="shared" ca="1" si="149"/>
        <v>2.2430370764591077</v>
      </c>
      <c r="K762" s="5">
        <f t="shared" ca="1" si="150"/>
        <v>69.164706525901195</v>
      </c>
      <c r="L762">
        <f t="shared" ca="1" si="151"/>
        <v>1</v>
      </c>
      <c r="M762" t="str">
        <f t="shared" ca="1" si="152"/>
        <v>SELL</v>
      </c>
      <c r="N762" s="7" t="str">
        <f t="shared" ca="1" si="153"/>
        <v/>
      </c>
      <c r="O762">
        <f t="shared" si="154"/>
        <v>971.3</v>
      </c>
      <c r="Q762">
        <f t="shared" si="155"/>
        <v>761</v>
      </c>
    </row>
    <row r="763" spans="1:17" x14ac:dyDescent="0.3">
      <c r="A763" s="13" t="str">
        <f ca="1">N763&amp;"-"&amp;COUNTIF($N$2:N763,N763)</f>
        <v>-754</v>
      </c>
      <c r="B763" t="str">
        <f t="shared" ca="1" si="145"/>
        <v/>
      </c>
      <c r="C763" s="1">
        <v>36188</v>
      </c>
      <c r="D763">
        <v>955.1</v>
      </c>
      <c r="E763">
        <f t="shared" si="146"/>
        <v>-16.199999999999932</v>
      </c>
      <c r="F763" t="str">
        <f t="shared" si="147"/>
        <v/>
      </c>
      <c r="G763">
        <f t="shared" si="148"/>
        <v>-16.199999999999932</v>
      </c>
      <c r="H763">
        <f t="shared" ca="1" si="156"/>
        <v>27.4</v>
      </c>
      <c r="I763">
        <f t="shared" ca="1" si="157"/>
        <v>12.238888888888887</v>
      </c>
      <c r="J763" s="3">
        <f t="shared" ca="1" si="149"/>
        <v>2.2387653200181572</v>
      </c>
      <c r="K763" s="5">
        <f t="shared" ca="1" si="150"/>
        <v>69.124036440084097</v>
      </c>
      <c r="L763">
        <f t="shared" ca="1" si="151"/>
        <v>1</v>
      </c>
      <c r="M763" t="str">
        <f t="shared" ca="1" si="152"/>
        <v>SELL</v>
      </c>
      <c r="N763" s="7" t="str">
        <f t="shared" ca="1" si="153"/>
        <v/>
      </c>
      <c r="O763">
        <f t="shared" si="154"/>
        <v>955.1</v>
      </c>
      <c r="Q763">
        <f t="shared" si="155"/>
        <v>762</v>
      </c>
    </row>
    <row r="764" spans="1:17" x14ac:dyDescent="0.3">
      <c r="A764" s="13" t="str">
        <f ca="1">N764&amp;"-"&amp;COUNTIF($N$2:N764,N764)</f>
        <v>-755</v>
      </c>
      <c r="B764" t="str">
        <f t="shared" ca="1" si="145"/>
        <v/>
      </c>
      <c r="C764" s="1">
        <v>36189</v>
      </c>
      <c r="D764">
        <v>966.2</v>
      </c>
      <c r="E764">
        <f t="shared" si="146"/>
        <v>11.100000000000023</v>
      </c>
      <c r="F764">
        <f t="shared" si="147"/>
        <v>11.100000000000023</v>
      </c>
      <c r="G764" t="str">
        <f t="shared" si="148"/>
        <v/>
      </c>
      <c r="H764">
        <f t="shared" ca="1" si="156"/>
        <v>24.329999999999995</v>
      </c>
      <c r="I764">
        <f t="shared" ca="1" si="157"/>
        <v>12.238888888888887</v>
      </c>
      <c r="J764" s="3">
        <f t="shared" ca="1" si="149"/>
        <v>1.9879255560599181</v>
      </c>
      <c r="K764" s="5">
        <f t="shared" ca="1" si="150"/>
        <v>66.531964025279535</v>
      </c>
      <c r="L764">
        <f t="shared" ca="1" si="151"/>
        <v>1</v>
      </c>
      <c r="M764" t="str">
        <f t="shared" ca="1" si="152"/>
        <v>SELL</v>
      </c>
      <c r="N764" s="7" t="str">
        <f t="shared" ca="1" si="153"/>
        <v/>
      </c>
      <c r="O764">
        <f t="shared" si="154"/>
        <v>966.2</v>
      </c>
      <c r="Q764">
        <f t="shared" si="155"/>
        <v>763</v>
      </c>
    </row>
    <row r="765" spans="1:17" x14ac:dyDescent="0.3">
      <c r="A765" s="13" t="str">
        <f ca="1">N765&amp;"-"&amp;COUNTIF($N$2:N765,N765)</f>
        <v>-756</v>
      </c>
      <c r="B765" t="str">
        <f t="shared" ca="1" si="145"/>
        <v/>
      </c>
      <c r="C765" s="1">
        <v>36192</v>
      </c>
      <c r="D765">
        <v>940.15</v>
      </c>
      <c r="E765">
        <f t="shared" si="146"/>
        <v>-26.050000000000068</v>
      </c>
      <c r="F765" t="str">
        <f t="shared" si="147"/>
        <v/>
      </c>
      <c r="G765">
        <f t="shared" si="148"/>
        <v>-26.050000000000068</v>
      </c>
      <c r="H765">
        <f t="shared" ca="1" si="156"/>
        <v>21.575000000000017</v>
      </c>
      <c r="I765">
        <f t="shared" ca="1" si="157"/>
        <v>13.620000000000005</v>
      </c>
      <c r="J765" s="3">
        <f t="shared" ca="1" si="149"/>
        <v>1.5840675477239361</v>
      </c>
      <c r="K765" s="5">
        <f t="shared" ca="1" si="150"/>
        <v>61.301321210399216</v>
      </c>
      <c r="L765">
        <f t="shared" ca="1" si="151"/>
        <v>1</v>
      </c>
      <c r="M765" t="str">
        <f t="shared" ca="1" si="152"/>
        <v>SELL</v>
      </c>
      <c r="N765" s="7" t="str">
        <f t="shared" ca="1" si="153"/>
        <v/>
      </c>
      <c r="O765">
        <f t="shared" si="154"/>
        <v>940.15</v>
      </c>
      <c r="Q765">
        <f t="shared" si="155"/>
        <v>764</v>
      </c>
    </row>
    <row r="766" spans="1:17" x14ac:dyDescent="0.3">
      <c r="A766" s="13" t="str">
        <f ca="1">N766&amp;"-"&amp;COUNTIF($N$2:N766,N766)</f>
        <v>-757</v>
      </c>
      <c r="B766" t="str">
        <f t="shared" ca="1" si="145"/>
        <v/>
      </c>
      <c r="C766" s="1">
        <v>36193</v>
      </c>
      <c r="D766">
        <v>931.2</v>
      </c>
      <c r="E766">
        <f t="shared" si="146"/>
        <v>-8.9499999999999318</v>
      </c>
      <c r="F766" t="str">
        <f t="shared" si="147"/>
        <v/>
      </c>
      <c r="G766">
        <f t="shared" si="148"/>
        <v>-8.9499999999999318</v>
      </c>
      <c r="H766">
        <f t="shared" ca="1" si="156"/>
        <v>21.575000000000017</v>
      </c>
      <c r="I766">
        <f t="shared" ca="1" si="157"/>
        <v>14.070000000000004</v>
      </c>
      <c r="J766" s="3">
        <f t="shared" ca="1" si="149"/>
        <v>1.5334044065387358</v>
      </c>
      <c r="K766" s="5">
        <f t="shared" ca="1" si="150"/>
        <v>60.527423201009974</v>
      </c>
      <c r="L766">
        <f t="shared" ca="1" si="151"/>
        <v>1</v>
      </c>
      <c r="M766" t="str">
        <f t="shared" ca="1" si="152"/>
        <v>SELL</v>
      </c>
      <c r="N766" s="7" t="str">
        <f t="shared" ca="1" si="153"/>
        <v/>
      </c>
      <c r="O766">
        <f t="shared" si="154"/>
        <v>931.2</v>
      </c>
      <c r="Q766">
        <f t="shared" si="155"/>
        <v>765</v>
      </c>
    </row>
    <row r="767" spans="1:17" x14ac:dyDescent="0.3">
      <c r="A767" s="13" t="str">
        <f ca="1">N767&amp;"-"&amp;COUNTIF($N$2:N767,N767)</f>
        <v>-758</v>
      </c>
      <c r="B767" t="str">
        <f t="shared" ca="1" si="145"/>
        <v/>
      </c>
      <c r="C767" s="1">
        <v>36194</v>
      </c>
      <c r="D767">
        <v>952.4</v>
      </c>
      <c r="E767">
        <f t="shared" si="146"/>
        <v>21.199999999999932</v>
      </c>
      <c r="F767">
        <f t="shared" si="147"/>
        <v>21.199999999999932</v>
      </c>
      <c r="G767" t="str">
        <f t="shared" si="148"/>
        <v/>
      </c>
      <c r="H767">
        <f t="shared" ca="1" si="156"/>
        <v>21.5</v>
      </c>
      <c r="I767">
        <f t="shared" ca="1" si="157"/>
        <v>13.28333333333334</v>
      </c>
      <c r="J767" s="3">
        <f t="shared" ca="1" si="149"/>
        <v>1.6185696361355073</v>
      </c>
      <c r="K767" s="5">
        <f t="shared" ca="1" si="150"/>
        <v>61.811212266411104</v>
      </c>
      <c r="L767">
        <f t="shared" ca="1" si="151"/>
        <v>1</v>
      </c>
      <c r="M767" t="str">
        <f t="shared" ca="1" si="152"/>
        <v>SELL</v>
      </c>
      <c r="N767" s="7" t="str">
        <f t="shared" ca="1" si="153"/>
        <v/>
      </c>
      <c r="O767">
        <f t="shared" si="154"/>
        <v>952.4</v>
      </c>
      <c r="Q767">
        <f t="shared" si="155"/>
        <v>766</v>
      </c>
    </row>
    <row r="768" spans="1:17" x14ac:dyDescent="0.3">
      <c r="A768" s="13" t="str">
        <f ca="1">N768&amp;"-"&amp;COUNTIF($N$2:N768,N768)</f>
        <v>-759</v>
      </c>
      <c r="B768" t="str">
        <f t="shared" ca="1" si="145"/>
        <v/>
      </c>
      <c r="C768" s="1">
        <v>36195</v>
      </c>
      <c r="D768">
        <v>939.7</v>
      </c>
      <c r="E768">
        <f t="shared" si="146"/>
        <v>-12.699999999999932</v>
      </c>
      <c r="F768" t="str">
        <f t="shared" si="147"/>
        <v/>
      </c>
      <c r="G768">
        <f t="shared" si="148"/>
        <v>-12.699999999999932</v>
      </c>
      <c r="H768">
        <f t="shared" ca="1" si="156"/>
        <v>21.5</v>
      </c>
      <c r="I768">
        <f t="shared" ca="1" si="157"/>
        <v>14.333333333333334</v>
      </c>
      <c r="J768" s="3">
        <f t="shared" ca="1" si="149"/>
        <v>1.5</v>
      </c>
      <c r="K768" s="5">
        <f t="shared" ca="1" si="150"/>
        <v>60</v>
      </c>
      <c r="L768">
        <f t="shared" ca="1" si="151"/>
        <v>1</v>
      </c>
      <c r="M768" t="str">
        <f t="shared" ca="1" si="152"/>
        <v>SELL</v>
      </c>
      <c r="N768" s="7" t="str">
        <f t="shared" ca="1" si="153"/>
        <v/>
      </c>
      <c r="O768">
        <f t="shared" si="154"/>
        <v>939.7</v>
      </c>
      <c r="Q768">
        <f t="shared" si="155"/>
        <v>767</v>
      </c>
    </row>
    <row r="769" spans="1:17" x14ac:dyDescent="0.3">
      <c r="A769" s="13" t="str">
        <f ca="1">N769&amp;"-"&amp;COUNTIF($N$2:N769,N769)</f>
        <v>-760</v>
      </c>
      <c r="B769" t="str">
        <f t="shared" ca="1" si="145"/>
        <v/>
      </c>
      <c r="C769" s="1">
        <v>36196</v>
      </c>
      <c r="D769">
        <v>936.3</v>
      </c>
      <c r="E769">
        <f t="shared" si="146"/>
        <v>-3.4000000000000909</v>
      </c>
      <c r="F769" t="str">
        <f t="shared" si="147"/>
        <v/>
      </c>
      <c r="G769">
        <f t="shared" si="148"/>
        <v>-3.4000000000000909</v>
      </c>
      <c r="H769">
        <f t="shared" ca="1" si="156"/>
        <v>21.5</v>
      </c>
      <c r="I769">
        <f t="shared" ca="1" si="157"/>
        <v>13.994444444444449</v>
      </c>
      <c r="J769" s="3">
        <f t="shared" ca="1" si="149"/>
        <v>1.5363239380706624</v>
      </c>
      <c r="K769" s="5">
        <f t="shared" ca="1" si="150"/>
        <v>60.572859602441689</v>
      </c>
      <c r="L769">
        <f t="shared" ca="1" si="151"/>
        <v>1</v>
      </c>
      <c r="M769" t="str">
        <f t="shared" ca="1" si="152"/>
        <v>SELL</v>
      </c>
      <c r="N769" s="7" t="str">
        <f t="shared" ca="1" si="153"/>
        <v/>
      </c>
      <c r="O769">
        <f t="shared" si="154"/>
        <v>936.3</v>
      </c>
      <c r="Q769">
        <f t="shared" si="155"/>
        <v>768</v>
      </c>
    </row>
    <row r="770" spans="1:17" x14ac:dyDescent="0.3">
      <c r="A770" s="13" t="str">
        <f ca="1">N770&amp;"-"&amp;COUNTIF($N$2:N770,N770)</f>
        <v>-761</v>
      </c>
      <c r="B770" t="str">
        <f t="shared" ca="1" si="145"/>
        <v/>
      </c>
      <c r="C770" s="1">
        <v>36199</v>
      </c>
      <c r="D770">
        <v>916.5</v>
      </c>
      <c r="E770">
        <f t="shared" si="146"/>
        <v>-19.799999999999955</v>
      </c>
      <c r="F770" t="str">
        <f t="shared" si="147"/>
        <v/>
      </c>
      <c r="G770">
        <f t="shared" si="148"/>
        <v>-19.799999999999955</v>
      </c>
      <c r="H770">
        <f t="shared" ca="1" si="156"/>
        <v>21.5</v>
      </c>
      <c r="I770">
        <f t="shared" ca="1" si="157"/>
        <v>13.922222222222217</v>
      </c>
      <c r="J770" s="3">
        <f t="shared" ca="1" si="149"/>
        <v>1.5442936951316846</v>
      </c>
      <c r="K770" s="5">
        <f t="shared" ca="1" si="150"/>
        <v>60.696361355081564</v>
      </c>
      <c r="L770">
        <f t="shared" ca="1" si="151"/>
        <v>1</v>
      </c>
      <c r="M770" t="str">
        <f t="shared" ca="1" si="152"/>
        <v>SELL</v>
      </c>
      <c r="N770" s="7" t="str">
        <f t="shared" ca="1" si="153"/>
        <v/>
      </c>
      <c r="O770">
        <f t="shared" si="154"/>
        <v>916.5</v>
      </c>
      <c r="Q770">
        <f t="shared" si="155"/>
        <v>769</v>
      </c>
    </row>
    <row r="771" spans="1:17" x14ac:dyDescent="0.3">
      <c r="A771" s="13" t="str">
        <f ca="1">N771&amp;"-"&amp;COUNTIF($N$2:N771,N771)</f>
        <v>-762</v>
      </c>
      <c r="B771" t="str">
        <f t="shared" ref="B771:B834" ca="1" si="158">N771</f>
        <v/>
      </c>
      <c r="C771" s="1">
        <v>36200</v>
      </c>
      <c r="D771">
        <v>924.75</v>
      </c>
      <c r="E771">
        <f t="shared" ref="E771:E834" si="159">IF(E770="Change", "", D771-D770)</f>
        <v>8.25</v>
      </c>
      <c r="F771">
        <f t="shared" ref="F771:F834" si="160">IF(F770="Gain","",IF(E771&gt;0,E771,""))</f>
        <v>8.25</v>
      </c>
      <c r="G771" t="str">
        <f t="shared" ref="G771:G834" si="161">IF(G770="Loss","",IF(E771&lt;0,E771,""))</f>
        <v/>
      </c>
      <c r="H771">
        <f t="shared" ca="1" si="156"/>
        <v>21.029999999999994</v>
      </c>
      <c r="I771">
        <f t="shared" ca="1" si="157"/>
        <v>13.922222222222217</v>
      </c>
      <c r="J771" s="3">
        <f t="shared" ref="J771:J834" ca="1" si="162">IFERROR(H771/I771, "")</f>
        <v>1.5105347166799683</v>
      </c>
      <c r="K771" s="5">
        <f t="shared" ref="K771:K834" ca="1" si="163">IFERROR((IF(J771=0, 0, (100-(100/(1+J771))))), "")</f>
        <v>60.167848173697436</v>
      </c>
      <c r="L771">
        <f t="shared" ref="L771:L834" ca="1" si="164">IF(M770="Signal","",IF(M770="",IF(M771="SELL",0,IF(M771="BUY",1,"")),IF(M771="BUY",1,L770)))</f>
        <v>1</v>
      </c>
      <c r="M771" t="str">
        <f t="shared" ref="M771:M834" ca="1" si="165">IF(K771="","",IF(K771&lt;$V$4,"BUY",IF(K771&gt;$V$5,"SELL",M770)))</f>
        <v>SELL</v>
      </c>
      <c r="N771" s="7" t="str">
        <f t="shared" ref="N771:N834" ca="1" si="166">IF(L771=1, IF(M771="BUY",IF(M770="BUY","",1),IF(M771="SELL",IF(M770="SELL","",0),"")), "")</f>
        <v/>
      </c>
      <c r="O771">
        <f t="shared" ref="O771:O834" si="167">D771</f>
        <v>924.75</v>
      </c>
      <c r="Q771">
        <f t="shared" si="155"/>
        <v>770</v>
      </c>
    </row>
    <row r="772" spans="1:17" x14ac:dyDescent="0.3">
      <c r="A772" s="13" t="str">
        <f ca="1">N772&amp;"-"&amp;COUNTIF($N$2:N772,N772)</f>
        <v>-763</v>
      </c>
      <c r="B772" t="str">
        <f t="shared" ca="1" si="158"/>
        <v/>
      </c>
      <c r="C772" s="1">
        <v>36201</v>
      </c>
      <c r="D772">
        <v>959.45</v>
      </c>
      <c r="E772">
        <f t="shared" si="159"/>
        <v>34.700000000000045</v>
      </c>
      <c r="F772">
        <f t="shared" si="160"/>
        <v>34.700000000000045</v>
      </c>
      <c r="G772" t="str">
        <f t="shared" si="161"/>
        <v/>
      </c>
      <c r="H772">
        <f t="shared" ca="1" si="156"/>
        <v>23.308333333333337</v>
      </c>
      <c r="I772">
        <f t="shared" ca="1" si="157"/>
        <v>13.0625</v>
      </c>
      <c r="J772" s="3">
        <f t="shared" ca="1" si="162"/>
        <v>1.7843700159489637</v>
      </c>
      <c r="K772" s="5">
        <f t="shared" ca="1" si="163"/>
        <v>64.085233130942839</v>
      </c>
      <c r="L772">
        <f t="shared" ca="1" si="164"/>
        <v>1</v>
      </c>
      <c r="M772" t="str">
        <f t="shared" ca="1" si="165"/>
        <v>SELL</v>
      </c>
      <c r="N772" s="7" t="str">
        <f t="shared" ca="1" si="166"/>
        <v/>
      </c>
      <c r="O772">
        <f t="shared" si="167"/>
        <v>959.45</v>
      </c>
      <c r="Q772">
        <f t="shared" ref="Q772:Q835" si="168">Q771+1</f>
        <v>771</v>
      </c>
    </row>
    <row r="773" spans="1:17" x14ac:dyDescent="0.3">
      <c r="A773" s="13" t="str">
        <f ca="1">N773&amp;"-"&amp;COUNTIF($N$2:N773,N773)</f>
        <v>-764</v>
      </c>
      <c r="B773" t="str">
        <f t="shared" ca="1" si="158"/>
        <v/>
      </c>
      <c r="C773" s="1">
        <v>36202</v>
      </c>
      <c r="D773">
        <v>960.05</v>
      </c>
      <c r="E773">
        <f t="shared" si="159"/>
        <v>0.59999999999990905</v>
      </c>
      <c r="F773">
        <f t="shared" si="160"/>
        <v>0.59999999999990905</v>
      </c>
      <c r="G773" t="str">
        <f t="shared" si="161"/>
        <v/>
      </c>
      <c r="H773">
        <f t="shared" ca="1" si="156"/>
        <v>16.224999999999984</v>
      </c>
      <c r="I773">
        <f t="shared" ca="1" si="157"/>
        <v>13.0625</v>
      </c>
      <c r="J773" s="3">
        <f t="shared" ca="1" si="162"/>
        <v>1.2421052631578935</v>
      </c>
      <c r="K773" s="5">
        <f t="shared" ca="1" si="163"/>
        <v>55.39906103286382</v>
      </c>
      <c r="L773">
        <f t="shared" ca="1" si="164"/>
        <v>1</v>
      </c>
      <c r="M773" t="str">
        <f t="shared" ca="1" si="165"/>
        <v>SELL</v>
      </c>
      <c r="N773" s="7" t="str">
        <f t="shared" ca="1" si="166"/>
        <v/>
      </c>
      <c r="O773">
        <f t="shared" si="167"/>
        <v>960.05</v>
      </c>
      <c r="Q773">
        <f t="shared" si="168"/>
        <v>772</v>
      </c>
    </row>
    <row r="774" spans="1:17" x14ac:dyDescent="0.3">
      <c r="A774" s="13" t="str">
        <f ca="1">N774&amp;"-"&amp;COUNTIF($N$2:N774,N774)</f>
        <v>-765</v>
      </c>
      <c r="B774" t="str">
        <f t="shared" ca="1" si="158"/>
        <v/>
      </c>
      <c r="C774" s="1">
        <v>36203</v>
      </c>
      <c r="D774">
        <v>970.25</v>
      </c>
      <c r="E774">
        <f t="shared" si="159"/>
        <v>10.200000000000045</v>
      </c>
      <c r="F774">
        <f t="shared" si="160"/>
        <v>10.200000000000045</v>
      </c>
      <c r="G774" t="str">
        <f t="shared" si="161"/>
        <v/>
      </c>
      <c r="H774">
        <f t="shared" ca="1" si="156"/>
        <v>15.364285714285709</v>
      </c>
      <c r="I774">
        <f t="shared" ca="1" si="157"/>
        <v>13.478571428571415</v>
      </c>
      <c r="J774" s="3">
        <f t="shared" ca="1" si="162"/>
        <v>1.1399046104928465</v>
      </c>
      <c r="K774" s="5">
        <f t="shared" ca="1" si="163"/>
        <v>53.268945022288278</v>
      </c>
      <c r="L774">
        <f t="shared" ca="1" si="164"/>
        <v>1</v>
      </c>
      <c r="M774" t="str">
        <f t="shared" ca="1" si="165"/>
        <v>SELL</v>
      </c>
      <c r="N774" s="7" t="str">
        <f t="shared" ca="1" si="166"/>
        <v/>
      </c>
      <c r="O774">
        <f t="shared" si="167"/>
        <v>970.25</v>
      </c>
      <c r="Q774">
        <f t="shared" si="168"/>
        <v>773</v>
      </c>
    </row>
    <row r="775" spans="1:17" x14ac:dyDescent="0.3">
      <c r="A775" s="13" t="str">
        <f ca="1">N775&amp;"-"&amp;COUNTIF($N$2:N775,N775)</f>
        <v>-766</v>
      </c>
      <c r="B775" t="str">
        <f t="shared" ca="1" si="158"/>
        <v/>
      </c>
      <c r="C775" s="1">
        <v>36206</v>
      </c>
      <c r="D775">
        <v>954.55</v>
      </c>
      <c r="E775">
        <f t="shared" si="159"/>
        <v>-15.700000000000045</v>
      </c>
      <c r="F775" t="str">
        <f t="shared" si="160"/>
        <v/>
      </c>
      <c r="G775">
        <f t="shared" si="161"/>
        <v>-15.700000000000045</v>
      </c>
      <c r="H775">
        <f t="shared" ca="1" si="156"/>
        <v>15.364285714285709</v>
      </c>
      <c r="I775">
        <f t="shared" ca="1" si="157"/>
        <v>14.68571428571428</v>
      </c>
      <c r="J775" s="3">
        <f t="shared" ca="1" si="162"/>
        <v>1.0462062256809339</v>
      </c>
      <c r="K775" s="5">
        <f t="shared" ca="1" si="163"/>
        <v>51.129070596624679</v>
      </c>
      <c r="L775">
        <f t="shared" ca="1" si="164"/>
        <v>1</v>
      </c>
      <c r="M775" t="str">
        <f t="shared" ca="1" si="165"/>
        <v>SELL</v>
      </c>
      <c r="N775" s="7" t="str">
        <f t="shared" ca="1" si="166"/>
        <v/>
      </c>
      <c r="O775">
        <f t="shared" si="167"/>
        <v>954.55</v>
      </c>
      <c r="Q775">
        <f t="shared" si="168"/>
        <v>774</v>
      </c>
    </row>
    <row r="776" spans="1:17" x14ac:dyDescent="0.3">
      <c r="A776" s="13" t="str">
        <f ca="1">N776&amp;"-"&amp;COUNTIF($N$2:N776,N776)</f>
        <v>-767</v>
      </c>
      <c r="B776" t="str">
        <f t="shared" ca="1" si="158"/>
        <v/>
      </c>
      <c r="C776" s="1">
        <v>36207</v>
      </c>
      <c r="D776">
        <v>958.9</v>
      </c>
      <c r="E776">
        <f t="shared" si="159"/>
        <v>4.3500000000000227</v>
      </c>
      <c r="F776">
        <f t="shared" si="160"/>
        <v>4.3500000000000227</v>
      </c>
      <c r="G776" t="str">
        <f t="shared" si="161"/>
        <v/>
      </c>
      <c r="H776">
        <f t="shared" ca="1" si="156"/>
        <v>12.914285714285711</v>
      </c>
      <c r="I776">
        <f t="shared" ca="1" si="157"/>
        <v>14.68571428571428</v>
      </c>
      <c r="J776" s="3">
        <f t="shared" ca="1" si="162"/>
        <v>0.87937743190661488</v>
      </c>
      <c r="K776" s="5">
        <f t="shared" ca="1" si="163"/>
        <v>46.790890269151141</v>
      </c>
      <c r="L776">
        <f t="shared" ca="1" si="164"/>
        <v>1</v>
      </c>
      <c r="M776" t="str">
        <f t="shared" ca="1" si="165"/>
        <v>SELL</v>
      </c>
      <c r="N776" s="7" t="str">
        <f t="shared" ca="1" si="166"/>
        <v/>
      </c>
      <c r="O776">
        <f t="shared" si="167"/>
        <v>958.9</v>
      </c>
      <c r="Q776">
        <f t="shared" si="168"/>
        <v>775</v>
      </c>
    </row>
    <row r="777" spans="1:17" x14ac:dyDescent="0.3">
      <c r="A777" s="13" t="str">
        <f ca="1">N777&amp;"-"&amp;COUNTIF($N$2:N777,N777)</f>
        <v>-768</v>
      </c>
      <c r="B777" t="str">
        <f t="shared" ca="1" si="158"/>
        <v/>
      </c>
      <c r="C777" s="1">
        <v>36208</v>
      </c>
      <c r="D777">
        <v>969.05</v>
      </c>
      <c r="E777">
        <f t="shared" si="159"/>
        <v>10.149999999999977</v>
      </c>
      <c r="F777">
        <f t="shared" si="160"/>
        <v>10.149999999999977</v>
      </c>
      <c r="G777" t="str">
        <f t="shared" si="161"/>
        <v/>
      </c>
      <c r="H777">
        <f t="shared" ca="1" si="156"/>
        <v>12.568749999999994</v>
      </c>
      <c r="I777">
        <f t="shared" ca="1" si="157"/>
        <v>14.433333333333337</v>
      </c>
      <c r="J777" s="3">
        <f t="shared" ca="1" si="162"/>
        <v>0.87081408775981461</v>
      </c>
      <c r="K777" s="5">
        <f t="shared" ca="1" si="163"/>
        <v>46.547334310624166</v>
      </c>
      <c r="L777">
        <f t="shared" ca="1" si="164"/>
        <v>1</v>
      </c>
      <c r="M777" t="str">
        <f t="shared" ca="1" si="165"/>
        <v>SELL</v>
      </c>
      <c r="N777" s="7" t="str">
        <f t="shared" ca="1" si="166"/>
        <v/>
      </c>
      <c r="O777">
        <f t="shared" si="167"/>
        <v>969.05</v>
      </c>
      <c r="Q777">
        <f t="shared" si="168"/>
        <v>776</v>
      </c>
    </row>
    <row r="778" spans="1:17" x14ac:dyDescent="0.3">
      <c r="A778" s="13" t="str">
        <f ca="1">N778&amp;"-"&amp;COUNTIF($N$2:N778,N778)</f>
        <v>-769</v>
      </c>
      <c r="B778" t="str">
        <f t="shared" ca="1" si="158"/>
        <v/>
      </c>
      <c r="C778" s="1">
        <v>36209</v>
      </c>
      <c r="D778">
        <v>973.45</v>
      </c>
      <c r="E778">
        <f t="shared" si="159"/>
        <v>4.4000000000000909</v>
      </c>
      <c r="F778">
        <f t="shared" si="160"/>
        <v>4.4000000000000909</v>
      </c>
      <c r="G778" t="str">
        <f t="shared" si="161"/>
        <v/>
      </c>
      <c r="H778">
        <f t="shared" ca="1" si="156"/>
        <v>11.731250000000003</v>
      </c>
      <c r="I778">
        <f t="shared" ca="1" si="157"/>
        <v>14.433333333333337</v>
      </c>
      <c r="J778" s="3">
        <f t="shared" ca="1" si="162"/>
        <v>0.81278868360277134</v>
      </c>
      <c r="K778" s="5">
        <f t="shared" ca="1" si="163"/>
        <v>44.836372322637153</v>
      </c>
      <c r="L778">
        <f t="shared" ca="1" si="164"/>
        <v>1</v>
      </c>
      <c r="M778" t="str">
        <f t="shared" ca="1" si="165"/>
        <v>SELL</v>
      </c>
      <c r="N778" s="7" t="str">
        <f t="shared" ca="1" si="166"/>
        <v/>
      </c>
      <c r="O778">
        <f t="shared" si="167"/>
        <v>973.45</v>
      </c>
      <c r="Q778">
        <f t="shared" si="168"/>
        <v>777</v>
      </c>
    </row>
    <row r="779" spans="1:17" x14ac:dyDescent="0.3">
      <c r="A779" s="13" t="str">
        <f ca="1">N779&amp;"-"&amp;COUNTIF($N$2:N779,N779)</f>
        <v>-770</v>
      </c>
      <c r="B779" t="str">
        <f t="shared" ca="1" si="158"/>
        <v/>
      </c>
      <c r="C779" s="1">
        <v>36210</v>
      </c>
      <c r="D779">
        <v>976.3</v>
      </c>
      <c r="E779">
        <f t="shared" si="159"/>
        <v>2.8499999999999091</v>
      </c>
      <c r="F779">
        <f t="shared" si="160"/>
        <v>2.8499999999999091</v>
      </c>
      <c r="G779" t="str">
        <f t="shared" si="161"/>
        <v/>
      </c>
      <c r="H779">
        <f t="shared" ca="1" si="156"/>
        <v>10.744444444444436</v>
      </c>
      <c r="I779">
        <f t="shared" ca="1" si="157"/>
        <v>12.109999999999991</v>
      </c>
      <c r="J779" s="3">
        <f t="shared" ca="1" si="162"/>
        <v>0.88723736122580055</v>
      </c>
      <c r="K779" s="5">
        <f t="shared" ca="1" si="163"/>
        <v>47.012494530604314</v>
      </c>
      <c r="L779">
        <f t="shared" ca="1" si="164"/>
        <v>1</v>
      </c>
      <c r="M779" t="str">
        <f t="shared" ca="1" si="165"/>
        <v>SELL</v>
      </c>
      <c r="N779" s="7" t="str">
        <f t="shared" ca="1" si="166"/>
        <v/>
      </c>
      <c r="O779">
        <f t="shared" si="167"/>
        <v>976.3</v>
      </c>
      <c r="Q779">
        <f t="shared" si="168"/>
        <v>778</v>
      </c>
    </row>
    <row r="780" spans="1:17" x14ac:dyDescent="0.3">
      <c r="A780" s="13" t="str">
        <f ca="1">N780&amp;"-"&amp;COUNTIF($N$2:N780,N780)</f>
        <v>-771</v>
      </c>
      <c r="B780" t="str">
        <f t="shared" ca="1" si="158"/>
        <v/>
      </c>
      <c r="C780" s="1">
        <v>36213</v>
      </c>
      <c r="D780">
        <v>953.85</v>
      </c>
      <c r="E780">
        <f t="shared" si="159"/>
        <v>-22.449999999999932</v>
      </c>
      <c r="F780" t="str">
        <f t="shared" si="160"/>
        <v/>
      </c>
      <c r="G780">
        <f t="shared" si="161"/>
        <v>-22.449999999999932</v>
      </c>
      <c r="H780">
        <f t="shared" ca="1" si="156"/>
        <v>10.744444444444436</v>
      </c>
      <c r="I780">
        <f t="shared" ca="1" si="157"/>
        <v>14.809999999999992</v>
      </c>
      <c r="J780" s="3">
        <f t="shared" ca="1" si="162"/>
        <v>0.72548578287943566</v>
      </c>
      <c r="K780" s="5">
        <f t="shared" ca="1" si="163"/>
        <v>42.045306317665982</v>
      </c>
      <c r="L780">
        <f t="shared" ca="1" si="164"/>
        <v>1</v>
      </c>
      <c r="M780" t="str">
        <f t="shared" ca="1" si="165"/>
        <v>SELL</v>
      </c>
      <c r="N780" s="7" t="str">
        <f t="shared" ca="1" si="166"/>
        <v/>
      </c>
      <c r="O780">
        <f t="shared" si="167"/>
        <v>953.85</v>
      </c>
      <c r="Q780">
        <f t="shared" si="168"/>
        <v>779</v>
      </c>
    </row>
    <row r="781" spans="1:17" x14ac:dyDescent="0.3">
      <c r="A781" s="13" t="str">
        <f ca="1">N781&amp;"-"&amp;COUNTIF($N$2:N781,N781)</f>
        <v>-772</v>
      </c>
      <c r="B781" t="str">
        <f t="shared" ca="1" si="158"/>
        <v/>
      </c>
      <c r="C781" s="1">
        <v>36214</v>
      </c>
      <c r="D781">
        <v>949.65</v>
      </c>
      <c r="E781">
        <f t="shared" si="159"/>
        <v>-4.2000000000000455</v>
      </c>
      <c r="F781" t="str">
        <f t="shared" si="160"/>
        <v/>
      </c>
      <c r="G781">
        <f t="shared" si="161"/>
        <v>-4.2000000000000455</v>
      </c>
      <c r="H781">
        <f t="shared" ca="1" si="156"/>
        <v>9.4375</v>
      </c>
      <c r="I781">
        <f t="shared" ca="1" si="157"/>
        <v>13.041666666666666</v>
      </c>
      <c r="J781" s="3">
        <f t="shared" ca="1" si="162"/>
        <v>0.72364217252396168</v>
      </c>
      <c r="K781" s="5">
        <f t="shared" ca="1" si="163"/>
        <v>41.983317886932348</v>
      </c>
      <c r="L781">
        <f t="shared" ca="1" si="164"/>
        <v>1</v>
      </c>
      <c r="M781" t="str">
        <f t="shared" ca="1" si="165"/>
        <v>SELL</v>
      </c>
      <c r="N781" s="7" t="str">
        <f t="shared" ca="1" si="166"/>
        <v/>
      </c>
      <c r="O781">
        <f t="shared" si="167"/>
        <v>949.65</v>
      </c>
      <c r="Q781">
        <f t="shared" si="168"/>
        <v>780</v>
      </c>
    </row>
    <row r="782" spans="1:17" x14ac:dyDescent="0.3">
      <c r="A782" s="13" t="str">
        <f ca="1">N782&amp;"-"&amp;COUNTIF($N$2:N782,N782)</f>
        <v>-773</v>
      </c>
      <c r="B782" t="str">
        <f t="shared" ca="1" si="158"/>
        <v/>
      </c>
      <c r="C782" s="1">
        <v>36215</v>
      </c>
      <c r="D782">
        <v>957.65</v>
      </c>
      <c r="E782">
        <f t="shared" si="159"/>
        <v>8</v>
      </c>
      <c r="F782">
        <f t="shared" si="160"/>
        <v>8</v>
      </c>
      <c r="G782" t="str">
        <f t="shared" si="161"/>
        <v/>
      </c>
      <c r="H782">
        <f t="shared" ca="1" si="156"/>
        <v>9.2777777777777786</v>
      </c>
      <c r="I782">
        <f t="shared" ca="1" si="157"/>
        <v>13.110000000000014</v>
      </c>
      <c r="J782" s="3">
        <f t="shared" ca="1" si="162"/>
        <v>0.70768709212645076</v>
      </c>
      <c r="K782" s="5">
        <f t="shared" ca="1" si="163"/>
        <v>41.441262593677088</v>
      </c>
      <c r="L782">
        <f t="shared" ca="1" si="164"/>
        <v>1</v>
      </c>
      <c r="M782" t="str">
        <f t="shared" ca="1" si="165"/>
        <v>SELL</v>
      </c>
      <c r="N782" s="7" t="str">
        <f t="shared" ca="1" si="166"/>
        <v/>
      </c>
      <c r="O782">
        <f t="shared" si="167"/>
        <v>957.65</v>
      </c>
      <c r="Q782">
        <f t="shared" si="168"/>
        <v>781</v>
      </c>
    </row>
    <row r="783" spans="1:17" x14ac:dyDescent="0.3">
      <c r="A783" s="13" t="str">
        <f ca="1">N783&amp;"-"&amp;COUNTIF($N$2:N783,N783)</f>
        <v>-774</v>
      </c>
      <c r="B783" t="str">
        <f t="shared" ca="1" si="158"/>
        <v/>
      </c>
      <c r="C783" s="1">
        <v>36216</v>
      </c>
      <c r="D783">
        <v>954.3</v>
      </c>
      <c r="E783">
        <f t="shared" si="159"/>
        <v>-3.3500000000000227</v>
      </c>
      <c r="F783" t="str">
        <f t="shared" si="160"/>
        <v/>
      </c>
      <c r="G783">
        <f t="shared" si="161"/>
        <v>-3.3500000000000227</v>
      </c>
      <c r="H783">
        <f t="shared" ca="1" si="156"/>
        <v>9.2777777777777786</v>
      </c>
      <c r="I783">
        <f t="shared" ca="1" si="157"/>
        <v>13.1</v>
      </c>
      <c r="J783" s="3">
        <f t="shared" ca="1" si="162"/>
        <v>0.70822731128074645</v>
      </c>
      <c r="K783" s="5">
        <f t="shared" ca="1" si="163"/>
        <v>41.459781529294936</v>
      </c>
      <c r="L783">
        <f t="shared" ca="1" si="164"/>
        <v>1</v>
      </c>
      <c r="M783" t="str">
        <f t="shared" ca="1" si="165"/>
        <v>SELL</v>
      </c>
      <c r="N783" s="7" t="str">
        <f t="shared" ca="1" si="166"/>
        <v/>
      </c>
      <c r="O783">
        <f t="shared" si="167"/>
        <v>954.3</v>
      </c>
      <c r="Q783">
        <f t="shared" si="168"/>
        <v>782</v>
      </c>
    </row>
    <row r="784" spans="1:17" x14ac:dyDescent="0.3">
      <c r="A784" s="13" t="str">
        <f ca="1">N784&amp;"-"&amp;COUNTIF($N$2:N784,N784)</f>
        <v>-775</v>
      </c>
      <c r="B784" t="str">
        <f t="shared" ca="1" si="158"/>
        <v/>
      </c>
      <c r="C784" s="1">
        <v>36217</v>
      </c>
      <c r="D784">
        <v>941.2</v>
      </c>
      <c r="E784">
        <f t="shared" si="159"/>
        <v>-13.099999999999909</v>
      </c>
      <c r="F784" t="str">
        <f t="shared" si="160"/>
        <v/>
      </c>
      <c r="G784">
        <f t="shared" si="161"/>
        <v>-13.099999999999909</v>
      </c>
      <c r="H784">
        <f t="shared" ca="1" si="156"/>
        <v>9.2777777777777786</v>
      </c>
      <c r="I784">
        <f t="shared" ca="1" si="157"/>
        <v>11.759999999999991</v>
      </c>
      <c r="J784" s="3">
        <f t="shared" ca="1" si="162"/>
        <v>0.7889266817838253</v>
      </c>
      <c r="K784" s="5">
        <f t="shared" ca="1" si="163"/>
        <v>44.100559839442298</v>
      </c>
      <c r="L784">
        <f t="shared" ca="1" si="164"/>
        <v>1</v>
      </c>
      <c r="M784" t="str">
        <f t="shared" ca="1" si="165"/>
        <v>SELL</v>
      </c>
      <c r="N784" s="7" t="str">
        <f t="shared" ca="1" si="166"/>
        <v/>
      </c>
      <c r="O784">
        <f t="shared" si="167"/>
        <v>941.2</v>
      </c>
      <c r="Q784">
        <f t="shared" si="168"/>
        <v>783</v>
      </c>
    </row>
    <row r="785" spans="1:17" x14ac:dyDescent="0.3">
      <c r="A785" s="13" t="str">
        <f ca="1">N785&amp;"-"&amp;COUNTIF($N$2:N785,N785)</f>
        <v>-776</v>
      </c>
      <c r="B785" t="str">
        <f t="shared" ca="1" si="158"/>
        <v/>
      </c>
      <c r="C785" s="1">
        <v>36218</v>
      </c>
      <c r="D785">
        <v>981.3</v>
      </c>
      <c r="E785">
        <f t="shared" si="159"/>
        <v>40.099999999999909</v>
      </c>
      <c r="F785">
        <f t="shared" si="160"/>
        <v>40.099999999999909</v>
      </c>
      <c r="G785" t="str">
        <f t="shared" si="161"/>
        <v/>
      </c>
      <c r="H785">
        <f t="shared" ref="H785:H848" ca="1" si="169">IF(Q785&gt;$U$2,AVERAGE(OFFSET(F785,0,0,-$U$2,1)),"")</f>
        <v>12.816666666666656</v>
      </c>
      <c r="I785">
        <f t="shared" ref="I785:I848" ca="1" si="170">IF($Q785&gt;$U$2,ABS((AVERAGE(OFFSET(G785,0,0,-$U$2,1)))),"")</f>
        <v>11.759999999999991</v>
      </c>
      <c r="J785" s="3">
        <f t="shared" ca="1" si="162"/>
        <v>1.0898526077097506</v>
      </c>
      <c r="K785" s="5">
        <f t="shared" ca="1" si="163"/>
        <v>52.149735521497355</v>
      </c>
      <c r="L785">
        <f t="shared" ca="1" si="164"/>
        <v>1</v>
      </c>
      <c r="M785" t="str">
        <f t="shared" ca="1" si="165"/>
        <v>SELL</v>
      </c>
      <c r="N785" s="7" t="str">
        <f t="shared" ca="1" si="166"/>
        <v/>
      </c>
      <c r="O785">
        <f t="shared" si="167"/>
        <v>981.3</v>
      </c>
      <c r="Q785">
        <f t="shared" si="168"/>
        <v>784</v>
      </c>
    </row>
    <row r="786" spans="1:17" x14ac:dyDescent="0.3">
      <c r="A786" s="13" t="str">
        <f ca="1">N786&amp;"-"&amp;COUNTIF($N$2:N786,N786)</f>
        <v>-777</v>
      </c>
      <c r="B786" t="str">
        <f t="shared" ca="1" si="158"/>
        <v/>
      </c>
      <c r="C786" s="1">
        <v>36220</v>
      </c>
      <c r="D786">
        <v>1015.8</v>
      </c>
      <c r="E786">
        <f t="shared" si="159"/>
        <v>34.5</v>
      </c>
      <c r="F786">
        <f t="shared" si="160"/>
        <v>34.5</v>
      </c>
      <c r="G786" t="str">
        <f t="shared" si="161"/>
        <v/>
      </c>
      <c r="H786">
        <f t="shared" ca="1" si="169"/>
        <v>12.79444444444443</v>
      </c>
      <c r="I786">
        <f t="shared" ca="1" si="170"/>
        <v>11.759999999999991</v>
      </c>
      <c r="J786" s="3">
        <f t="shared" ca="1" si="162"/>
        <v>1.0879629629629626</v>
      </c>
      <c r="K786" s="5">
        <f t="shared" ca="1" si="163"/>
        <v>52.106430155210639</v>
      </c>
      <c r="L786">
        <f t="shared" ca="1" si="164"/>
        <v>1</v>
      </c>
      <c r="M786" t="str">
        <f t="shared" ca="1" si="165"/>
        <v>SELL</v>
      </c>
      <c r="N786" s="7" t="str">
        <f t="shared" ca="1" si="166"/>
        <v/>
      </c>
      <c r="O786">
        <f t="shared" si="167"/>
        <v>1015.8</v>
      </c>
      <c r="Q786">
        <f t="shared" si="168"/>
        <v>785</v>
      </c>
    </row>
    <row r="787" spans="1:17" x14ac:dyDescent="0.3">
      <c r="A787" s="13" t="str">
        <f ca="1">N787&amp;"-"&amp;COUNTIF($N$2:N787,N787)</f>
        <v>-778</v>
      </c>
      <c r="B787" t="str">
        <f t="shared" ca="1" si="158"/>
        <v/>
      </c>
      <c r="C787" s="1">
        <v>36222</v>
      </c>
      <c r="D787">
        <v>1051.8499999999999</v>
      </c>
      <c r="E787">
        <f t="shared" si="159"/>
        <v>36.049999999999955</v>
      </c>
      <c r="F787">
        <f t="shared" si="160"/>
        <v>36.049999999999955</v>
      </c>
      <c r="G787" t="str">
        <f t="shared" si="161"/>
        <v/>
      </c>
      <c r="H787">
        <f t="shared" ca="1" si="169"/>
        <v>16.733333333333324</v>
      </c>
      <c r="I787">
        <f t="shared" ca="1" si="170"/>
        <v>11.759999999999991</v>
      </c>
      <c r="J787" s="3">
        <f t="shared" ca="1" si="162"/>
        <v>1.422902494331066</v>
      </c>
      <c r="K787" s="5">
        <f t="shared" ca="1" si="163"/>
        <v>58.727187646233041</v>
      </c>
      <c r="L787">
        <f t="shared" ca="1" si="164"/>
        <v>1</v>
      </c>
      <c r="M787" t="str">
        <f t="shared" ca="1" si="165"/>
        <v>SELL</v>
      </c>
      <c r="N787" s="7" t="str">
        <f t="shared" ca="1" si="166"/>
        <v/>
      </c>
      <c r="O787">
        <f t="shared" si="167"/>
        <v>1051.8499999999999</v>
      </c>
      <c r="Q787">
        <f t="shared" si="168"/>
        <v>786</v>
      </c>
    </row>
    <row r="788" spans="1:17" x14ac:dyDescent="0.3">
      <c r="A788" s="13" t="str">
        <f ca="1">N788&amp;"-"&amp;COUNTIF($N$2:N788,N788)</f>
        <v>-779</v>
      </c>
      <c r="B788" t="str">
        <f t="shared" ca="1" si="158"/>
        <v/>
      </c>
      <c r="C788" s="1">
        <v>36223</v>
      </c>
      <c r="D788">
        <v>1041.2</v>
      </c>
      <c r="E788">
        <f t="shared" si="159"/>
        <v>-10.649999999999864</v>
      </c>
      <c r="F788" t="str">
        <f t="shared" si="160"/>
        <v/>
      </c>
      <c r="G788">
        <f t="shared" si="161"/>
        <v>-10.649999999999864</v>
      </c>
      <c r="H788">
        <f t="shared" ca="1" si="169"/>
        <v>17.549999999999983</v>
      </c>
      <c r="I788">
        <f t="shared" ca="1" si="170"/>
        <v>11.574999999999969</v>
      </c>
      <c r="J788" s="3">
        <f t="shared" ca="1" si="162"/>
        <v>1.5161987041036742</v>
      </c>
      <c r="K788" s="5">
        <f t="shared" ca="1" si="163"/>
        <v>60.25751072961377</v>
      </c>
      <c r="L788">
        <f t="shared" ca="1" si="164"/>
        <v>1</v>
      </c>
      <c r="M788" t="str">
        <f t="shared" ca="1" si="165"/>
        <v>SELL</v>
      </c>
      <c r="N788" s="7" t="str">
        <f t="shared" ca="1" si="166"/>
        <v/>
      </c>
      <c r="O788">
        <f t="shared" si="167"/>
        <v>1041.2</v>
      </c>
      <c r="Q788">
        <f t="shared" si="168"/>
        <v>787</v>
      </c>
    </row>
    <row r="789" spans="1:17" x14ac:dyDescent="0.3">
      <c r="A789" s="13" t="str">
        <f ca="1">N789&amp;"-"&amp;COUNTIF($N$2:N789,N789)</f>
        <v>-780</v>
      </c>
      <c r="B789" t="str">
        <f t="shared" ca="1" si="158"/>
        <v/>
      </c>
      <c r="C789" s="1">
        <v>36224</v>
      </c>
      <c r="D789">
        <v>1054.45</v>
      </c>
      <c r="E789">
        <f t="shared" si="159"/>
        <v>13.25</v>
      </c>
      <c r="F789">
        <f t="shared" si="160"/>
        <v>13.25</v>
      </c>
      <c r="G789" t="str">
        <f t="shared" si="161"/>
        <v/>
      </c>
      <c r="H789">
        <f t="shared" ca="1" si="169"/>
        <v>17.072222222222209</v>
      </c>
      <c r="I789">
        <f t="shared" ca="1" si="170"/>
        <v>10.749999999999954</v>
      </c>
      <c r="J789" s="3">
        <f t="shared" ca="1" si="162"/>
        <v>1.5881136950904449</v>
      </c>
      <c r="K789" s="5">
        <f t="shared" ca="1" si="163"/>
        <v>61.361821086262061</v>
      </c>
      <c r="L789">
        <f t="shared" ca="1" si="164"/>
        <v>1</v>
      </c>
      <c r="M789" t="str">
        <f t="shared" ca="1" si="165"/>
        <v>SELL</v>
      </c>
      <c r="N789" s="7" t="str">
        <f t="shared" ca="1" si="166"/>
        <v/>
      </c>
      <c r="O789">
        <f t="shared" si="167"/>
        <v>1054.45</v>
      </c>
      <c r="Q789">
        <f t="shared" si="168"/>
        <v>788</v>
      </c>
    </row>
    <row r="790" spans="1:17" x14ac:dyDescent="0.3">
      <c r="A790" s="13" t="str">
        <f ca="1">N790&amp;"-"&amp;COUNTIF($N$2:N790,N790)</f>
        <v>-781</v>
      </c>
      <c r="B790" t="str">
        <f t="shared" ca="1" si="158"/>
        <v/>
      </c>
      <c r="C790" s="1">
        <v>36227</v>
      </c>
      <c r="D790">
        <v>1072.0999999999999</v>
      </c>
      <c r="E790">
        <f t="shared" si="159"/>
        <v>17.649999999999864</v>
      </c>
      <c r="F790">
        <f t="shared" si="160"/>
        <v>17.649999999999864</v>
      </c>
      <c r="G790" t="str">
        <f t="shared" si="161"/>
        <v/>
      </c>
      <c r="H790">
        <f t="shared" ca="1" si="169"/>
        <v>18.549999999999969</v>
      </c>
      <c r="I790">
        <f t="shared" ca="1" si="170"/>
        <v>10.749999999999954</v>
      </c>
      <c r="J790" s="3">
        <f t="shared" ca="1" si="162"/>
        <v>1.7255813953488417</v>
      </c>
      <c r="K790" s="5">
        <f t="shared" ca="1" si="163"/>
        <v>63.310580204778219</v>
      </c>
      <c r="L790">
        <f t="shared" ca="1" si="164"/>
        <v>1</v>
      </c>
      <c r="M790" t="str">
        <f t="shared" ca="1" si="165"/>
        <v>SELL</v>
      </c>
      <c r="N790" s="7" t="str">
        <f t="shared" ca="1" si="166"/>
        <v/>
      </c>
      <c r="O790">
        <f t="shared" si="167"/>
        <v>1072.0999999999999</v>
      </c>
      <c r="Q790">
        <f t="shared" si="168"/>
        <v>789</v>
      </c>
    </row>
    <row r="791" spans="1:17" x14ac:dyDescent="0.3">
      <c r="A791" s="13" t="str">
        <f ca="1">N791&amp;"-"&amp;COUNTIF($N$2:N791,N791)</f>
        <v>-782</v>
      </c>
      <c r="B791" t="str">
        <f t="shared" ca="1" si="158"/>
        <v/>
      </c>
      <c r="C791" s="1">
        <v>36228</v>
      </c>
      <c r="D791">
        <v>1078.3499999999999</v>
      </c>
      <c r="E791">
        <f t="shared" si="159"/>
        <v>6.25</v>
      </c>
      <c r="F791">
        <f t="shared" si="160"/>
        <v>6.25</v>
      </c>
      <c r="G791" t="str">
        <f t="shared" si="161"/>
        <v/>
      </c>
      <c r="H791">
        <f t="shared" ca="1" si="169"/>
        <v>18.116666666666635</v>
      </c>
      <c r="I791">
        <f t="shared" ca="1" si="170"/>
        <v>10.749999999999954</v>
      </c>
      <c r="J791" s="3">
        <f t="shared" ca="1" si="162"/>
        <v>1.6852713178294616</v>
      </c>
      <c r="K791" s="5">
        <f t="shared" ca="1" si="163"/>
        <v>62.759815242494284</v>
      </c>
      <c r="L791">
        <f t="shared" ca="1" si="164"/>
        <v>1</v>
      </c>
      <c r="M791" t="str">
        <f t="shared" ca="1" si="165"/>
        <v>SELL</v>
      </c>
      <c r="N791" s="7" t="str">
        <f t="shared" ca="1" si="166"/>
        <v/>
      </c>
      <c r="O791">
        <f t="shared" si="167"/>
        <v>1078.3499999999999</v>
      </c>
      <c r="Q791">
        <f t="shared" si="168"/>
        <v>790</v>
      </c>
    </row>
    <row r="792" spans="1:17" x14ac:dyDescent="0.3">
      <c r="A792" s="13" t="str">
        <f ca="1">N792&amp;"-"&amp;COUNTIF($N$2:N792,N792)</f>
        <v>-783</v>
      </c>
      <c r="B792" t="str">
        <f t="shared" ca="1" si="158"/>
        <v/>
      </c>
      <c r="C792" s="1">
        <v>36229</v>
      </c>
      <c r="D792">
        <v>1078.8499999999999</v>
      </c>
      <c r="E792">
        <f t="shared" si="159"/>
        <v>0.5</v>
      </c>
      <c r="F792">
        <f t="shared" si="160"/>
        <v>0.5</v>
      </c>
      <c r="G792" t="str">
        <f t="shared" si="161"/>
        <v/>
      </c>
      <c r="H792">
        <f t="shared" ca="1" si="169"/>
        <v>17.683333333333294</v>
      </c>
      <c r="I792">
        <f t="shared" ca="1" si="170"/>
        <v>10.749999999999954</v>
      </c>
      <c r="J792" s="3">
        <f t="shared" ca="1" si="162"/>
        <v>1.6449612403100811</v>
      </c>
      <c r="K792" s="5">
        <f t="shared" ca="1" si="163"/>
        <v>62.192262602579184</v>
      </c>
      <c r="L792">
        <f t="shared" ca="1" si="164"/>
        <v>1</v>
      </c>
      <c r="M792" t="str">
        <f t="shared" ca="1" si="165"/>
        <v>SELL</v>
      </c>
      <c r="N792" s="7" t="str">
        <f t="shared" ca="1" si="166"/>
        <v/>
      </c>
      <c r="O792">
        <f t="shared" si="167"/>
        <v>1078.8499999999999</v>
      </c>
      <c r="Q792">
        <f t="shared" si="168"/>
        <v>791</v>
      </c>
    </row>
    <row r="793" spans="1:17" x14ac:dyDescent="0.3">
      <c r="A793" s="13" t="str">
        <f ca="1">N793&amp;"-"&amp;COUNTIF($N$2:N793,N793)</f>
        <v>-784</v>
      </c>
      <c r="B793" t="str">
        <f t="shared" ca="1" si="158"/>
        <v/>
      </c>
      <c r="C793" s="1">
        <v>36230</v>
      </c>
      <c r="D793">
        <v>1059.5999999999999</v>
      </c>
      <c r="E793">
        <f t="shared" si="159"/>
        <v>-19.25</v>
      </c>
      <c r="F793" t="str">
        <f t="shared" si="160"/>
        <v/>
      </c>
      <c r="G793">
        <f t="shared" si="161"/>
        <v>-19.25</v>
      </c>
      <c r="H793">
        <f t="shared" ca="1" si="169"/>
        <v>19.537499999999966</v>
      </c>
      <c r="I793">
        <f t="shared" ca="1" si="170"/>
        <v>12.166666666666629</v>
      </c>
      <c r="J793" s="3">
        <f t="shared" ca="1" si="162"/>
        <v>1.6058219178082214</v>
      </c>
      <c r="K793" s="5">
        <f t="shared" ca="1" si="163"/>
        <v>61.624392167170484</v>
      </c>
      <c r="L793">
        <f t="shared" ca="1" si="164"/>
        <v>1</v>
      </c>
      <c r="M793" t="str">
        <f t="shared" ca="1" si="165"/>
        <v>SELL</v>
      </c>
      <c r="N793" s="7" t="str">
        <f t="shared" ca="1" si="166"/>
        <v/>
      </c>
      <c r="O793">
        <f t="shared" si="167"/>
        <v>1059.5999999999999</v>
      </c>
      <c r="Q793">
        <f t="shared" si="168"/>
        <v>792</v>
      </c>
    </row>
    <row r="794" spans="1:17" x14ac:dyDescent="0.3">
      <c r="A794" s="13" t="str">
        <f ca="1">N794&amp;"-"&amp;COUNTIF($N$2:N794,N794)</f>
        <v>-785</v>
      </c>
      <c r="B794" t="str">
        <f t="shared" ca="1" si="158"/>
        <v/>
      </c>
      <c r="C794" s="1">
        <v>36231</v>
      </c>
      <c r="D794">
        <v>1072.6500000000001</v>
      </c>
      <c r="E794">
        <f t="shared" si="159"/>
        <v>13.050000000000182</v>
      </c>
      <c r="F794">
        <f t="shared" si="160"/>
        <v>13.050000000000182</v>
      </c>
      <c r="G794" t="str">
        <f t="shared" si="161"/>
        <v/>
      </c>
      <c r="H794">
        <f t="shared" ca="1" si="169"/>
        <v>18.816666666666656</v>
      </c>
      <c r="I794">
        <f t="shared" ca="1" si="170"/>
        <v>10.109999999999967</v>
      </c>
      <c r="J794" s="3">
        <f t="shared" ca="1" si="162"/>
        <v>1.8611935377514062</v>
      </c>
      <c r="K794" s="5">
        <f t="shared" ca="1" si="163"/>
        <v>65.049550587693076</v>
      </c>
      <c r="L794">
        <f t="shared" ca="1" si="164"/>
        <v>1</v>
      </c>
      <c r="M794" t="str">
        <f t="shared" ca="1" si="165"/>
        <v>SELL</v>
      </c>
      <c r="N794" s="7" t="str">
        <f t="shared" ca="1" si="166"/>
        <v/>
      </c>
      <c r="O794">
        <f t="shared" si="167"/>
        <v>1072.6500000000001</v>
      </c>
      <c r="Q794">
        <f t="shared" si="168"/>
        <v>793</v>
      </c>
    </row>
    <row r="795" spans="1:17" x14ac:dyDescent="0.3">
      <c r="A795" s="13" t="str">
        <f ca="1">N795&amp;"-"&amp;COUNTIF($N$2:N795,N795)</f>
        <v>-786</v>
      </c>
      <c r="B795" t="str">
        <f t="shared" ca="1" si="158"/>
        <v/>
      </c>
      <c r="C795" s="1">
        <v>36234</v>
      </c>
      <c r="D795">
        <v>1073.95</v>
      </c>
      <c r="E795">
        <f t="shared" si="159"/>
        <v>1.2999999999999545</v>
      </c>
      <c r="F795">
        <f t="shared" si="160"/>
        <v>1.2999999999999545</v>
      </c>
      <c r="G795" t="str">
        <f t="shared" si="161"/>
        <v/>
      </c>
      <c r="H795">
        <f t="shared" ca="1" si="169"/>
        <v>17.064999999999987</v>
      </c>
      <c r="I795">
        <f t="shared" ca="1" si="170"/>
        <v>11.587499999999949</v>
      </c>
      <c r="J795" s="3">
        <f t="shared" ca="1" si="162"/>
        <v>1.4727076591154316</v>
      </c>
      <c r="K795" s="5">
        <f t="shared" ca="1" si="163"/>
        <v>59.558502748451353</v>
      </c>
      <c r="L795">
        <f t="shared" ca="1" si="164"/>
        <v>1</v>
      </c>
      <c r="M795" t="str">
        <f t="shared" ca="1" si="165"/>
        <v>SELL</v>
      </c>
      <c r="N795" s="7" t="str">
        <f t="shared" ca="1" si="166"/>
        <v/>
      </c>
      <c r="O795">
        <f t="shared" si="167"/>
        <v>1073.95</v>
      </c>
      <c r="Q795">
        <f t="shared" si="168"/>
        <v>794</v>
      </c>
    </row>
    <row r="796" spans="1:17" x14ac:dyDescent="0.3">
      <c r="A796" s="13" t="str">
        <f ca="1">N796&amp;"-"&amp;COUNTIF($N$2:N796,N796)</f>
        <v>-787</v>
      </c>
      <c r="B796" t="str">
        <f t="shared" ca="1" si="158"/>
        <v/>
      </c>
      <c r="C796" s="1">
        <v>36235</v>
      </c>
      <c r="D796">
        <v>1053.1500000000001</v>
      </c>
      <c r="E796">
        <f t="shared" si="159"/>
        <v>-20.799999999999955</v>
      </c>
      <c r="F796" t="str">
        <f t="shared" si="160"/>
        <v/>
      </c>
      <c r="G796">
        <f t="shared" si="161"/>
        <v>-20.799999999999955</v>
      </c>
      <c r="H796">
        <f t="shared" ca="1" si="169"/>
        <v>18.072222222222209</v>
      </c>
      <c r="I796">
        <f t="shared" ca="1" si="170"/>
        <v>13.42999999999995</v>
      </c>
      <c r="J796" s="3">
        <f t="shared" ca="1" si="162"/>
        <v>1.3456606271200504</v>
      </c>
      <c r="K796" s="5">
        <f t="shared" ca="1" si="163"/>
        <v>57.368086907449289</v>
      </c>
      <c r="L796">
        <f t="shared" ca="1" si="164"/>
        <v>1</v>
      </c>
      <c r="M796" t="str">
        <f t="shared" ca="1" si="165"/>
        <v>SELL</v>
      </c>
      <c r="N796" s="7" t="str">
        <f t="shared" ca="1" si="166"/>
        <v/>
      </c>
      <c r="O796">
        <f t="shared" si="167"/>
        <v>1053.1500000000001</v>
      </c>
      <c r="Q796">
        <f t="shared" si="168"/>
        <v>795</v>
      </c>
    </row>
    <row r="797" spans="1:17" x14ac:dyDescent="0.3">
      <c r="A797" s="13" t="str">
        <f ca="1">N797&amp;"-"&amp;COUNTIF($N$2:N797,N797)</f>
        <v>-788</v>
      </c>
      <c r="B797" t="str">
        <f t="shared" ca="1" si="158"/>
        <v/>
      </c>
      <c r="C797" s="1">
        <v>36236</v>
      </c>
      <c r="D797">
        <v>1060.6500000000001</v>
      </c>
      <c r="E797">
        <f t="shared" si="159"/>
        <v>7.5</v>
      </c>
      <c r="F797">
        <f t="shared" si="160"/>
        <v>7.5</v>
      </c>
      <c r="G797" t="str">
        <f t="shared" si="161"/>
        <v/>
      </c>
      <c r="H797">
        <f t="shared" ca="1" si="169"/>
        <v>17.014999999999986</v>
      </c>
      <c r="I797">
        <f t="shared" ca="1" si="170"/>
        <v>15.949999999999932</v>
      </c>
      <c r="J797" s="3">
        <f t="shared" ca="1" si="162"/>
        <v>1.0667711598746119</v>
      </c>
      <c r="K797" s="5">
        <f t="shared" ca="1" si="163"/>
        <v>51.615349613226236</v>
      </c>
      <c r="L797">
        <f t="shared" ca="1" si="164"/>
        <v>1</v>
      </c>
      <c r="M797" t="str">
        <f t="shared" ca="1" si="165"/>
        <v>SELL</v>
      </c>
      <c r="N797" s="7" t="str">
        <f t="shared" ca="1" si="166"/>
        <v/>
      </c>
      <c r="O797">
        <f t="shared" si="167"/>
        <v>1060.6500000000001</v>
      </c>
      <c r="Q797">
        <f t="shared" si="168"/>
        <v>796</v>
      </c>
    </row>
    <row r="798" spans="1:17" x14ac:dyDescent="0.3">
      <c r="A798" s="13" t="str">
        <f ca="1">N798&amp;"-"&amp;COUNTIF($N$2:N798,N798)</f>
        <v>-789</v>
      </c>
      <c r="B798" t="str">
        <f t="shared" ca="1" si="158"/>
        <v/>
      </c>
      <c r="C798" s="1">
        <v>36237</v>
      </c>
      <c r="D798">
        <v>1074.5999999999999</v>
      </c>
      <c r="E798">
        <f t="shared" si="159"/>
        <v>13.949999999999818</v>
      </c>
      <c r="F798">
        <f t="shared" si="160"/>
        <v>13.949999999999818</v>
      </c>
      <c r="G798" t="str">
        <f t="shared" si="161"/>
        <v/>
      </c>
      <c r="H798">
        <f t="shared" ca="1" si="169"/>
        <v>16.736363636363606</v>
      </c>
      <c r="I798">
        <f t="shared" ca="1" si="170"/>
        <v>16.899999999999938</v>
      </c>
      <c r="J798" s="3">
        <f t="shared" ca="1" si="162"/>
        <v>0.9903173749327614</v>
      </c>
      <c r="K798" s="5">
        <f t="shared" ca="1" si="163"/>
        <v>49.756756756756801</v>
      </c>
      <c r="L798">
        <f t="shared" ca="1" si="164"/>
        <v>1</v>
      </c>
      <c r="M798" t="str">
        <f t="shared" ca="1" si="165"/>
        <v>SELL</v>
      </c>
      <c r="N798" s="7" t="str">
        <f t="shared" ca="1" si="166"/>
        <v/>
      </c>
      <c r="O798">
        <f t="shared" si="167"/>
        <v>1074.5999999999999</v>
      </c>
      <c r="Q798">
        <f t="shared" si="168"/>
        <v>797</v>
      </c>
    </row>
    <row r="799" spans="1:17" x14ac:dyDescent="0.3">
      <c r="A799" s="13" t="str">
        <f ca="1">N799&amp;"-"&amp;COUNTIF($N$2:N799,N799)</f>
        <v>-790</v>
      </c>
      <c r="B799" t="str">
        <f t="shared" ca="1" si="158"/>
        <v/>
      </c>
      <c r="C799" s="1">
        <v>36238</v>
      </c>
      <c r="D799">
        <v>1062.9000000000001</v>
      </c>
      <c r="E799">
        <f t="shared" si="159"/>
        <v>-11.699999999999818</v>
      </c>
      <c r="F799" t="str">
        <f t="shared" si="160"/>
        <v/>
      </c>
      <c r="G799">
        <f t="shared" si="161"/>
        <v>-11.699999999999818</v>
      </c>
      <c r="H799">
        <f t="shared" ca="1" si="169"/>
        <v>14.399999999999977</v>
      </c>
      <c r="I799">
        <f t="shared" ca="1" si="170"/>
        <v>15.599999999999909</v>
      </c>
      <c r="J799" s="3">
        <f t="shared" ca="1" si="162"/>
        <v>0.92307692307692701</v>
      </c>
      <c r="K799" s="5">
        <f t="shared" ca="1" si="163"/>
        <v>48.000000000000107</v>
      </c>
      <c r="L799">
        <f t="shared" ca="1" si="164"/>
        <v>1</v>
      </c>
      <c r="M799" t="str">
        <f t="shared" ca="1" si="165"/>
        <v>SELL</v>
      </c>
      <c r="N799" s="7" t="str">
        <f t="shared" ca="1" si="166"/>
        <v/>
      </c>
      <c r="O799">
        <f t="shared" si="167"/>
        <v>1062.9000000000001</v>
      </c>
      <c r="Q799">
        <f t="shared" si="168"/>
        <v>798</v>
      </c>
    </row>
    <row r="800" spans="1:17" x14ac:dyDescent="0.3">
      <c r="A800" s="13" t="str">
        <f ca="1">N800&amp;"-"&amp;COUNTIF($N$2:N800,N800)</f>
        <v>-791</v>
      </c>
      <c r="B800" t="str">
        <f t="shared" ca="1" si="158"/>
        <v/>
      </c>
      <c r="C800" s="1">
        <v>36239</v>
      </c>
      <c r="D800">
        <v>1060.3499999999999</v>
      </c>
      <c r="E800">
        <f t="shared" si="159"/>
        <v>-2.5500000000001819</v>
      </c>
      <c r="F800" t="str">
        <f t="shared" si="160"/>
        <v/>
      </c>
      <c r="G800">
        <f t="shared" si="161"/>
        <v>-2.5500000000001819</v>
      </c>
      <c r="H800">
        <f t="shared" ca="1" si="169"/>
        <v>12.166666666666641</v>
      </c>
      <c r="I800">
        <f t="shared" ca="1" si="170"/>
        <v>12.989999999999963</v>
      </c>
      <c r="J800" s="3">
        <f t="shared" ca="1" si="162"/>
        <v>0.93661791121375493</v>
      </c>
      <c r="K800" s="5">
        <f t="shared" ca="1" si="163"/>
        <v>48.363588180734084</v>
      </c>
      <c r="L800">
        <f t="shared" ca="1" si="164"/>
        <v>1</v>
      </c>
      <c r="M800" t="str">
        <f t="shared" ca="1" si="165"/>
        <v>SELL</v>
      </c>
      <c r="N800" s="7" t="str">
        <f t="shared" ca="1" si="166"/>
        <v/>
      </c>
      <c r="O800">
        <f t="shared" si="167"/>
        <v>1060.3499999999999</v>
      </c>
      <c r="Q800">
        <f t="shared" si="168"/>
        <v>799</v>
      </c>
    </row>
    <row r="801" spans="1:17" x14ac:dyDescent="0.3">
      <c r="A801" s="13" t="str">
        <f ca="1">N801&amp;"-"&amp;COUNTIF($N$2:N801,N801)</f>
        <v>-792</v>
      </c>
      <c r="B801" t="str">
        <f t="shared" ca="1" si="158"/>
        <v/>
      </c>
      <c r="C801" s="1">
        <v>36241</v>
      </c>
      <c r="D801">
        <v>1063</v>
      </c>
      <c r="E801">
        <f t="shared" si="159"/>
        <v>2.6500000000000909</v>
      </c>
      <c r="F801">
        <f t="shared" si="160"/>
        <v>2.6500000000000909</v>
      </c>
      <c r="G801" t="str">
        <f t="shared" si="161"/>
        <v/>
      </c>
      <c r="H801">
        <f t="shared" ca="1" si="169"/>
        <v>8.4555555555555451</v>
      </c>
      <c r="I801">
        <f t="shared" ca="1" si="170"/>
        <v>12.989999999999963</v>
      </c>
      <c r="J801" s="3">
        <f t="shared" ca="1" si="162"/>
        <v>0.65092806432298456</v>
      </c>
      <c r="K801" s="5">
        <f t="shared" ca="1" si="163"/>
        <v>39.428008911455407</v>
      </c>
      <c r="L801">
        <f t="shared" ca="1" si="164"/>
        <v>1</v>
      </c>
      <c r="M801" t="str">
        <f t="shared" ca="1" si="165"/>
        <v>SELL</v>
      </c>
      <c r="N801" s="7" t="str">
        <f t="shared" ca="1" si="166"/>
        <v/>
      </c>
      <c r="O801">
        <f t="shared" si="167"/>
        <v>1063</v>
      </c>
      <c r="Q801">
        <f t="shared" si="168"/>
        <v>800</v>
      </c>
    </row>
    <row r="802" spans="1:17" x14ac:dyDescent="0.3">
      <c r="A802" s="13" t="str">
        <f ca="1">N802&amp;"-"&amp;COUNTIF($N$2:N802,N802)</f>
        <v>-793</v>
      </c>
      <c r="B802" t="str">
        <f t="shared" ca="1" si="158"/>
        <v/>
      </c>
      <c r="C802" s="1">
        <v>36242</v>
      </c>
      <c r="D802">
        <v>1072.95</v>
      </c>
      <c r="E802">
        <f t="shared" si="159"/>
        <v>9.9500000000000455</v>
      </c>
      <c r="F802">
        <f t="shared" si="160"/>
        <v>9.9500000000000455</v>
      </c>
      <c r="G802" t="str">
        <f t="shared" si="161"/>
        <v/>
      </c>
      <c r="H802">
        <f t="shared" ca="1" si="169"/>
        <v>8.6049999999999951</v>
      </c>
      <c r="I802">
        <f t="shared" ca="1" si="170"/>
        <v>13.574999999999989</v>
      </c>
      <c r="J802" s="3">
        <f t="shared" ca="1" si="162"/>
        <v>0.63388581952117884</v>
      </c>
      <c r="K802" s="5">
        <f t="shared" ca="1" si="163"/>
        <v>38.796212804328228</v>
      </c>
      <c r="L802">
        <f t="shared" ca="1" si="164"/>
        <v>1</v>
      </c>
      <c r="M802" t="str">
        <f t="shared" ca="1" si="165"/>
        <v>SELL</v>
      </c>
      <c r="N802" s="7" t="str">
        <f t="shared" ca="1" si="166"/>
        <v/>
      </c>
      <c r="O802">
        <f t="shared" si="167"/>
        <v>1072.95</v>
      </c>
      <c r="Q802">
        <f t="shared" si="168"/>
        <v>801</v>
      </c>
    </row>
    <row r="803" spans="1:17" x14ac:dyDescent="0.3">
      <c r="A803" s="13" t="str">
        <f ca="1">N803&amp;"-"&amp;COUNTIF($N$2:N803,N803)</f>
        <v>-794</v>
      </c>
      <c r="B803" t="str">
        <f t="shared" ca="1" si="158"/>
        <v/>
      </c>
      <c r="C803" s="1">
        <v>36243</v>
      </c>
      <c r="D803">
        <v>1062.8</v>
      </c>
      <c r="E803">
        <f t="shared" si="159"/>
        <v>-10.150000000000091</v>
      </c>
      <c r="F803" t="str">
        <f t="shared" si="160"/>
        <v/>
      </c>
      <c r="G803">
        <f t="shared" si="161"/>
        <v>-10.150000000000091</v>
      </c>
      <c r="H803">
        <f t="shared" ca="1" si="169"/>
        <v>8.0888888888888832</v>
      </c>
      <c r="I803">
        <f t="shared" ca="1" si="170"/>
        <v>12.890000000000009</v>
      </c>
      <c r="J803" s="3">
        <f t="shared" ca="1" si="162"/>
        <v>0.6275321093009214</v>
      </c>
      <c r="K803" s="5">
        <f t="shared" ca="1" si="163"/>
        <v>38.557279805095035</v>
      </c>
      <c r="L803">
        <f t="shared" ca="1" si="164"/>
        <v>1</v>
      </c>
      <c r="M803" t="str">
        <f t="shared" ca="1" si="165"/>
        <v>SELL</v>
      </c>
      <c r="N803" s="7" t="str">
        <f t="shared" ca="1" si="166"/>
        <v/>
      </c>
      <c r="O803">
        <f t="shared" si="167"/>
        <v>1062.8</v>
      </c>
      <c r="Q803">
        <f t="shared" si="168"/>
        <v>802</v>
      </c>
    </row>
    <row r="804" spans="1:17" x14ac:dyDescent="0.3">
      <c r="A804" s="13" t="str">
        <f ca="1">N804&amp;"-"&amp;COUNTIF($N$2:N804,N804)</f>
        <v>-795</v>
      </c>
      <c r="B804" t="str">
        <f t="shared" ca="1" si="158"/>
        <v/>
      </c>
      <c r="C804" s="1">
        <v>36244</v>
      </c>
      <c r="D804">
        <v>1054.9000000000001</v>
      </c>
      <c r="E804">
        <f t="shared" si="159"/>
        <v>-7.8999999999998636</v>
      </c>
      <c r="F804" t="str">
        <f t="shared" si="160"/>
        <v/>
      </c>
      <c r="G804">
        <f t="shared" si="161"/>
        <v>-7.8999999999998636</v>
      </c>
      <c r="H804">
        <f t="shared" ca="1" si="169"/>
        <v>6.8937500000000114</v>
      </c>
      <c r="I804">
        <f t="shared" ca="1" si="170"/>
        <v>12.058333333333318</v>
      </c>
      <c r="J804" s="3">
        <f t="shared" ca="1" si="162"/>
        <v>0.57170006910850202</v>
      </c>
      <c r="K804" s="5">
        <f t="shared" ca="1" si="163"/>
        <v>36.374628998571019</v>
      </c>
      <c r="L804">
        <f t="shared" ca="1" si="164"/>
        <v>1</v>
      </c>
      <c r="M804" t="str">
        <f t="shared" ca="1" si="165"/>
        <v>SELL</v>
      </c>
      <c r="N804" s="7" t="str">
        <f t="shared" ca="1" si="166"/>
        <v/>
      </c>
      <c r="O804">
        <f t="shared" si="167"/>
        <v>1054.9000000000001</v>
      </c>
      <c r="Q804">
        <f t="shared" si="168"/>
        <v>803</v>
      </c>
    </row>
    <row r="805" spans="1:17" x14ac:dyDescent="0.3">
      <c r="A805" s="13" t="str">
        <f ca="1">N805&amp;"-"&amp;COUNTIF($N$2:N805,N805)</f>
        <v>-796</v>
      </c>
      <c r="B805" t="str">
        <f t="shared" ca="1" si="158"/>
        <v/>
      </c>
      <c r="C805" s="1">
        <v>36245</v>
      </c>
      <c r="D805">
        <v>1041.25</v>
      </c>
      <c r="E805">
        <f t="shared" si="159"/>
        <v>-13.650000000000091</v>
      </c>
      <c r="F805" t="str">
        <f t="shared" si="160"/>
        <v/>
      </c>
      <c r="G805">
        <f t="shared" si="161"/>
        <v>-13.650000000000091</v>
      </c>
      <c r="H805">
        <f t="shared" ca="1" si="169"/>
        <v>6.9857142857142991</v>
      </c>
      <c r="I805">
        <f t="shared" ca="1" si="170"/>
        <v>12.285714285714286</v>
      </c>
      <c r="J805" s="3">
        <f t="shared" ca="1" si="162"/>
        <v>0.5686046511627918</v>
      </c>
      <c r="K805" s="5">
        <f t="shared" ca="1" si="163"/>
        <v>36.249073387694636</v>
      </c>
      <c r="L805">
        <f t="shared" ca="1" si="164"/>
        <v>1</v>
      </c>
      <c r="M805" t="str">
        <f t="shared" ca="1" si="165"/>
        <v>SELL</v>
      </c>
      <c r="N805" s="7" t="str">
        <f t="shared" ca="1" si="166"/>
        <v/>
      </c>
      <c r="O805">
        <f t="shared" si="167"/>
        <v>1041.25</v>
      </c>
      <c r="Q805">
        <f t="shared" si="168"/>
        <v>804</v>
      </c>
    </row>
    <row r="806" spans="1:17" x14ac:dyDescent="0.3">
      <c r="A806" s="13" t="str">
        <f ca="1">N806&amp;"-"&amp;COUNTIF($N$2:N806,N806)</f>
        <v>-797</v>
      </c>
      <c r="B806" t="str">
        <f t="shared" ca="1" si="158"/>
        <v/>
      </c>
      <c r="C806" s="1">
        <v>36249</v>
      </c>
      <c r="D806">
        <v>1054.5999999999999</v>
      </c>
      <c r="E806">
        <f t="shared" si="159"/>
        <v>13.349999999999909</v>
      </c>
      <c r="F806">
        <f t="shared" si="160"/>
        <v>13.349999999999909</v>
      </c>
      <c r="G806" t="str">
        <f t="shared" si="161"/>
        <v/>
      </c>
      <c r="H806">
        <f t="shared" ca="1" si="169"/>
        <v>8.8214285714285712</v>
      </c>
      <c r="I806">
        <f t="shared" ca="1" si="170"/>
        <v>12.285714285714286</v>
      </c>
      <c r="J806" s="3">
        <f t="shared" ca="1" si="162"/>
        <v>0.71802325581395343</v>
      </c>
      <c r="K806" s="5">
        <f t="shared" ca="1" si="163"/>
        <v>41.793570219966156</v>
      </c>
      <c r="L806">
        <f t="shared" ca="1" si="164"/>
        <v>1</v>
      </c>
      <c r="M806" t="str">
        <f t="shared" ca="1" si="165"/>
        <v>SELL</v>
      </c>
      <c r="N806" s="7" t="str">
        <f t="shared" ca="1" si="166"/>
        <v/>
      </c>
      <c r="O806">
        <f t="shared" si="167"/>
        <v>1054.5999999999999</v>
      </c>
      <c r="Q806">
        <f t="shared" si="168"/>
        <v>805</v>
      </c>
    </row>
    <row r="807" spans="1:17" x14ac:dyDescent="0.3">
      <c r="A807" s="13" t="str">
        <f ca="1">N807&amp;"-"&amp;COUNTIF($N$2:N807,N807)</f>
        <v>-798</v>
      </c>
      <c r="B807" t="str">
        <f t="shared" ca="1" si="158"/>
        <v/>
      </c>
      <c r="C807" s="1">
        <v>36250</v>
      </c>
      <c r="D807">
        <v>1078.05</v>
      </c>
      <c r="E807">
        <f t="shared" si="159"/>
        <v>23.450000000000045</v>
      </c>
      <c r="F807">
        <f t="shared" si="160"/>
        <v>23.450000000000045</v>
      </c>
      <c r="G807" t="str">
        <f t="shared" si="161"/>
        <v/>
      </c>
      <c r="H807">
        <f t="shared" ca="1" si="169"/>
        <v>10.650000000000006</v>
      </c>
      <c r="I807">
        <f t="shared" ca="1" si="170"/>
        <v>11.125</v>
      </c>
      <c r="J807" s="3">
        <f t="shared" ca="1" si="162"/>
        <v>0.95730337078651739</v>
      </c>
      <c r="K807" s="5">
        <f t="shared" ca="1" si="163"/>
        <v>48.909299655568333</v>
      </c>
      <c r="L807">
        <f t="shared" ca="1" si="164"/>
        <v>1</v>
      </c>
      <c r="M807" t="str">
        <f t="shared" ca="1" si="165"/>
        <v>SELL</v>
      </c>
      <c r="N807" s="7" t="str">
        <f t="shared" ca="1" si="166"/>
        <v/>
      </c>
      <c r="O807">
        <f t="shared" si="167"/>
        <v>1078.05</v>
      </c>
      <c r="Q807">
        <f t="shared" si="168"/>
        <v>806</v>
      </c>
    </row>
    <row r="808" spans="1:17" x14ac:dyDescent="0.3">
      <c r="A808" s="13" t="str">
        <f ca="1">N808&amp;"-"&amp;COUNTIF($N$2:N808,N808)</f>
        <v>-799</v>
      </c>
      <c r="B808" t="str">
        <f t="shared" ca="1" si="158"/>
        <v/>
      </c>
      <c r="C808" s="1">
        <v>36251</v>
      </c>
      <c r="D808">
        <v>1063.45</v>
      </c>
      <c r="E808">
        <f t="shared" si="159"/>
        <v>-14.599999999999909</v>
      </c>
      <c r="F808" t="str">
        <f t="shared" si="160"/>
        <v/>
      </c>
      <c r="G808">
        <f t="shared" si="161"/>
        <v>-14.599999999999909</v>
      </c>
      <c r="H808">
        <f t="shared" ca="1" si="169"/>
        <v>10.307142857142837</v>
      </c>
      <c r="I808">
        <f t="shared" ca="1" si="170"/>
        <v>11.621428571428558</v>
      </c>
      <c r="J808" s="3">
        <f t="shared" ca="1" si="162"/>
        <v>0.88690842040565387</v>
      </c>
      <c r="K808" s="5">
        <f t="shared" ca="1" si="163"/>
        <v>47.003257328990209</v>
      </c>
      <c r="L808">
        <f t="shared" ca="1" si="164"/>
        <v>1</v>
      </c>
      <c r="M808" t="str">
        <f t="shared" ca="1" si="165"/>
        <v>SELL</v>
      </c>
      <c r="N808" s="7" t="str">
        <f t="shared" ca="1" si="166"/>
        <v/>
      </c>
      <c r="O808">
        <f t="shared" si="167"/>
        <v>1063.45</v>
      </c>
      <c r="Q808">
        <f t="shared" si="168"/>
        <v>807</v>
      </c>
    </row>
    <row r="809" spans="1:17" x14ac:dyDescent="0.3">
      <c r="A809" s="13" t="str">
        <f ca="1">N809&amp;"-"&amp;COUNTIF($N$2:N809,N809)</f>
        <v>-800</v>
      </c>
      <c r="B809" t="str">
        <f t="shared" ca="1" si="158"/>
        <v/>
      </c>
      <c r="C809" s="1">
        <v>36255</v>
      </c>
      <c r="D809">
        <v>1011.4</v>
      </c>
      <c r="E809">
        <f t="shared" si="159"/>
        <v>-52.050000000000068</v>
      </c>
      <c r="F809" t="str">
        <f t="shared" si="160"/>
        <v/>
      </c>
      <c r="G809">
        <f t="shared" si="161"/>
        <v>-52.050000000000068</v>
      </c>
      <c r="H809">
        <f t="shared" ca="1" si="169"/>
        <v>11.808333333333318</v>
      </c>
      <c r="I809">
        <f t="shared" ca="1" si="170"/>
        <v>16.674999999999997</v>
      </c>
      <c r="J809" s="3">
        <f t="shared" ca="1" si="162"/>
        <v>0.70814592703648094</v>
      </c>
      <c r="K809" s="5">
        <f t="shared" ca="1" si="163"/>
        <v>41.456992393212374</v>
      </c>
      <c r="L809">
        <f t="shared" ca="1" si="164"/>
        <v>1</v>
      </c>
      <c r="M809" t="str">
        <f t="shared" ca="1" si="165"/>
        <v>SELL</v>
      </c>
      <c r="N809" s="7" t="str">
        <f t="shared" ca="1" si="166"/>
        <v/>
      </c>
      <c r="O809">
        <f t="shared" si="167"/>
        <v>1011.4</v>
      </c>
      <c r="Q809">
        <f t="shared" si="168"/>
        <v>808</v>
      </c>
    </row>
    <row r="810" spans="1:17" x14ac:dyDescent="0.3">
      <c r="A810" s="13" t="str">
        <f ca="1">N810&amp;"-"&amp;COUNTIF($N$2:N810,N810)</f>
        <v>-801</v>
      </c>
      <c r="B810" t="str">
        <f t="shared" ca="1" si="158"/>
        <v/>
      </c>
      <c r="C810" s="1">
        <v>36256</v>
      </c>
      <c r="D810">
        <v>1024.2</v>
      </c>
      <c r="E810">
        <f t="shared" si="159"/>
        <v>12.800000000000068</v>
      </c>
      <c r="F810">
        <f t="shared" si="160"/>
        <v>12.800000000000068</v>
      </c>
      <c r="G810" t="str">
        <f t="shared" si="161"/>
        <v/>
      </c>
      <c r="H810">
        <f t="shared" ca="1" si="169"/>
        <v>11.949999999999998</v>
      </c>
      <c r="I810">
        <f t="shared" ca="1" si="170"/>
        <v>16.085714285714289</v>
      </c>
      <c r="J810" s="3">
        <f t="shared" ca="1" si="162"/>
        <v>0.74289520426287714</v>
      </c>
      <c r="K810" s="5">
        <f t="shared" ca="1" si="163"/>
        <v>42.624203821656039</v>
      </c>
      <c r="L810">
        <f t="shared" ca="1" si="164"/>
        <v>1</v>
      </c>
      <c r="M810" t="str">
        <f t="shared" ca="1" si="165"/>
        <v>SELL</v>
      </c>
      <c r="N810" s="7" t="str">
        <f t="shared" ca="1" si="166"/>
        <v/>
      </c>
      <c r="O810">
        <f t="shared" si="167"/>
        <v>1024.2</v>
      </c>
      <c r="Q810">
        <f t="shared" si="168"/>
        <v>809</v>
      </c>
    </row>
    <row r="811" spans="1:17" x14ac:dyDescent="0.3">
      <c r="A811" s="13" t="str">
        <f ca="1">N811&amp;"-"&amp;COUNTIF($N$2:N811,N811)</f>
        <v>-802</v>
      </c>
      <c r="B811" t="str">
        <f t="shared" ca="1" si="158"/>
        <v/>
      </c>
      <c r="C811" s="1">
        <v>36257</v>
      </c>
      <c r="D811">
        <v>1031.05</v>
      </c>
      <c r="E811">
        <f t="shared" si="159"/>
        <v>6.8499999999999091</v>
      </c>
      <c r="F811">
        <f t="shared" si="160"/>
        <v>6.8499999999999091</v>
      </c>
      <c r="G811" t="str">
        <f t="shared" si="161"/>
        <v/>
      </c>
      <c r="H811">
        <f t="shared" ca="1" si="169"/>
        <v>11.857142857142842</v>
      </c>
      <c r="I811">
        <f t="shared" ca="1" si="170"/>
        <v>16.085714285714289</v>
      </c>
      <c r="J811" s="3">
        <f t="shared" ca="1" si="162"/>
        <v>0.73712255772646429</v>
      </c>
      <c r="K811" s="5">
        <f t="shared" ca="1" si="163"/>
        <v>42.433537832310805</v>
      </c>
      <c r="L811">
        <f t="shared" ca="1" si="164"/>
        <v>1</v>
      </c>
      <c r="M811" t="str">
        <f t="shared" ca="1" si="165"/>
        <v>SELL</v>
      </c>
      <c r="N811" s="7" t="str">
        <f t="shared" ca="1" si="166"/>
        <v/>
      </c>
      <c r="O811">
        <f t="shared" si="167"/>
        <v>1031.05</v>
      </c>
      <c r="Q811">
        <f t="shared" si="168"/>
        <v>810</v>
      </c>
    </row>
    <row r="812" spans="1:17" x14ac:dyDescent="0.3">
      <c r="A812" s="13" t="str">
        <f ca="1">N812&amp;"-"&amp;COUNTIF($N$2:N812,N812)</f>
        <v>-803</v>
      </c>
      <c r="B812" t="str">
        <f t="shared" ca="1" si="158"/>
        <v/>
      </c>
      <c r="C812" s="1">
        <v>36258</v>
      </c>
      <c r="D812">
        <v>1020.35</v>
      </c>
      <c r="E812">
        <f t="shared" si="159"/>
        <v>-10.699999999999932</v>
      </c>
      <c r="F812" t="str">
        <f t="shared" si="160"/>
        <v/>
      </c>
      <c r="G812">
        <f t="shared" si="161"/>
        <v>-10.699999999999932</v>
      </c>
      <c r="H812">
        <f t="shared" ca="1" si="169"/>
        <v>11.508333333333345</v>
      </c>
      <c r="I812">
        <f t="shared" ca="1" si="170"/>
        <v>15.412499999999994</v>
      </c>
      <c r="J812" s="3">
        <f t="shared" ca="1" si="162"/>
        <v>0.74668829413355065</v>
      </c>
      <c r="K812" s="5">
        <f t="shared" ca="1" si="163"/>
        <v>42.748800495279404</v>
      </c>
      <c r="L812">
        <f t="shared" ca="1" si="164"/>
        <v>1</v>
      </c>
      <c r="M812" t="str">
        <f t="shared" ca="1" si="165"/>
        <v>SELL</v>
      </c>
      <c r="N812" s="7" t="str">
        <f t="shared" ca="1" si="166"/>
        <v/>
      </c>
      <c r="O812">
        <f t="shared" si="167"/>
        <v>1020.35</v>
      </c>
      <c r="Q812">
        <f t="shared" si="168"/>
        <v>811</v>
      </c>
    </row>
    <row r="813" spans="1:17" x14ac:dyDescent="0.3">
      <c r="A813" s="13" t="str">
        <f ca="1">N813&amp;"-"&amp;COUNTIF($N$2:N813,N813)</f>
        <v>-804</v>
      </c>
      <c r="B813" t="str">
        <f t="shared" ca="1" si="158"/>
        <v/>
      </c>
      <c r="C813" s="1">
        <v>36259</v>
      </c>
      <c r="D813">
        <v>993.4</v>
      </c>
      <c r="E813">
        <f t="shared" si="159"/>
        <v>-26.950000000000045</v>
      </c>
      <c r="F813" t="str">
        <f t="shared" si="160"/>
        <v/>
      </c>
      <c r="G813">
        <f t="shared" si="161"/>
        <v>-26.950000000000045</v>
      </c>
      <c r="H813">
        <f t="shared" ca="1" si="169"/>
        <v>11.508333333333345</v>
      </c>
      <c r="I813">
        <f t="shared" ca="1" si="170"/>
        <v>17.318750000000023</v>
      </c>
      <c r="J813" s="3">
        <f t="shared" ca="1" si="162"/>
        <v>0.66450138337543585</v>
      </c>
      <c r="K813" s="5">
        <f t="shared" ca="1" si="163"/>
        <v>39.921948399219474</v>
      </c>
      <c r="L813">
        <f t="shared" ca="1" si="164"/>
        <v>1</v>
      </c>
      <c r="M813" t="str">
        <f t="shared" ca="1" si="165"/>
        <v>SELL</v>
      </c>
      <c r="N813" s="7" t="str">
        <f t="shared" ca="1" si="166"/>
        <v/>
      </c>
      <c r="O813">
        <f t="shared" si="167"/>
        <v>993.4</v>
      </c>
      <c r="Q813">
        <f t="shared" si="168"/>
        <v>812</v>
      </c>
    </row>
    <row r="814" spans="1:17" x14ac:dyDescent="0.3">
      <c r="A814" s="13" t="str">
        <f ca="1">N814&amp;"-"&amp;COUNTIF($N$2:N814,N814)</f>
        <v>-805</v>
      </c>
      <c r="B814" t="str">
        <f t="shared" ca="1" si="158"/>
        <v/>
      </c>
      <c r="C814" s="1">
        <v>36262</v>
      </c>
      <c r="D814">
        <v>998.2</v>
      </c>
      <c r="E814">
        <f t="shared" si="159"/>
        <v>4.8000000000000682</v>
      </c>
      <c r="F814">
        <f t="shared" si="160"/>
        <v>4.8000000000000682</v>
      </c>
      <c r="G814" t="str">
        <f t="shared" si="161"/>
        <v/>
      </c>
      <c r="H814">
        <f t="shared" ca="1" si="169"/>
        <v>10.55000000000002</v>
      </c>
      <c r="I814">
        <f t="shared" ca="1" si="170"/>
        <v>19.428571428571427</v>
      </c>
      <c r="J814" s="3">
        <f t="shared" ca="1" si="162"/>
        <v>0.54301470588235401</v>
      </c>
      <c r="K814" s="5">
        <f t="shared" ca="1" si="163"/>
        <v>35.191803669287637</v>
      </c>
      <c r="L814">
        <f t="shared" ca="1" si="164"/>
        <v>1</v>
      </c>
      <c r="M814" t="str">
        <f t="shared" ca="1" si="165"/>
        <v>SELL</v>
      </c>
      <c r="N814" s="7" t="str">
        <f t="shared" ca="1" si="166"/>
        <v/>
      </c>
      <c r="O814">
        <f t="shared" si="167"/>
        <v>998.2</v>
      </c>
      <c r="Q814">
        <f t="shared" si="168"/>
        <v>813</v>
      </c>
    </row>
    <row r="815" spans="1:17" x14ac:dyDescent="0.3">
      <c r="A815" s="13" t="str">
        <f ca="1">N815&amp;"-"&amp;COUNTIF($N$2:N815,N815)</f>
        <v>-806</v>
      </c>
      <c r="B815" t="str">
        <f t="shared" ca="1" si="158"/>
        <v/>
      </c>
      <c r="C815" s="1">
        <v>36263</v>
      </c>
      <c r="D815">
        <v>994.25</v>
      </c>
      <c r="E815">
        <f t="shared" si="159"/>
        <v>-3.9500000000000455</v>
      </c>
      <c r="F815" t="str">
        <f t="shared" si="160"/>
        <v/>
      </c>
      <c r="G815">
        <f t="shared" si="161"/>
        <v>-3.9500000000000455</v>
      </c>
      <c r="H815">
        <f t="shared" ca="1" si="169"/>
        <v>11.866666666666674</v>
      </c>
      <c r="I815">
        <f t="shared" ca="1" si="170"/>
        <v>17.493750000000006</v>
      </c>
      <c r="J815" s="3">
        <f t="shared" ca="1" si="162"/>
        <v>0.67833750148862715</v>
      </c>
      <c r="K815" s="5">
        <f t="shared" ca="1" si="163"/>
        <v>40.417228411268013</v>
      </c>
      <c r="L815">
        <f t="shared" ca="1" si="164"/>
        <v>1</v>
      </c>
      <c r="M815" t="str">
        <f t="shared" ca="1" si="165"/>
        <v>SELL</v>
      </c>
      <c r="N815" s="7" t="str">
        <f t="shared" ca="1" si="166"/>
        <v/>
      </c>
      <c r="O815">
        <f t="shared" si="167"/>
        <v>994.25</v>
      </c>
      <c r="Q815">
        <f t="shared" si="168"/>
        <v>814</v>
      </c>
    </row>
    <row r="816" spans="1:17" x14ac:dyDescent="0.3">
      <c r="A816" s="13" t="str">
        <f ca="1">N816&amp;"-"&amp;COUNTIF($N$2:N816,N816)</f>
        <v>-807</v>
      </c>
      <c r="B816" t="str">
        <f t="shared" ca="1" si="158"/>
        <v/>
      </c>
      <c r="C816" s="1">
        <v>36265</v>
      </c>
      <c r="D816">
        <v>968.6</v>
      </c>
      <c r="E816">
        <f t="shared" si="159"/>
        <v>-25.649999999999977</v>
      </c>
      <c r="F816" t="str">
        <f t="shared" si="160"/>
        <v/>
      </c>
      <c r="G816">
        <f t="shared" si="161"/>
        <v>-25.649999999999977</v>
      </c>
      <c r="H816">
        <f t="shared" ca="1" si="169"/>
        <v>12.25</v>
      </c>
      <c r="I816">
        <f t="shared" ca="1" si="170"/>
        <v>18.400000000000002</v>
      </c>
      <c r="J816" s="3">
        <f t="shared" ca="1" si="162"/>
        <v>0.66576086956521729</v>
      </c>
      <c r="K816" s="5">
        <f t="shared" ca="1" si="163"/>
        <v>39.9673735725938</v>
      </c>
      <c r="L816">
        <f t="shared" ca="1" si="164"/>
        <v>1</v>
      </c>
      <c r="M816" t="str">
        <f t="shared" ca="1" si="165"/>
        <v>SELL</v>
      </c>
      <c r="N816" s="7" t="str">
        <f t="shared" ca="1" si="166"/>
        <v/>
      </c>
      <c r="O816">
        <f t="shared" si="167"/>
        <v>968.6</v>
      </c>
      <c r="Q816">
        <f t="shared" si="168"/>
        <v>815</v>
      </c>
    </row>
    <row r="817" spans="1:17" x14ac:dyDescent="0.3">
      <c r="A817" s="13" t="str">
        <f ca="1">N817&amp;"-"&amp;COUNTIF($N$2:N817,N817)</f>
        <v>-808</v>
      </c>
      <c r="B817" t="str">
        <f t="shared" ca="1" si="158"/>
        <v/>
      </c>
      <c r="C817" s="1">
        <v>36266</v>
      </c>
      <c r="D817">
        <v>1044.45</v>
      </c>
      <c r="E817">
        <f t="shared" si="159"/>
        <v>75.850000000000023</v>
      </c>
      <c r="F817">
        <f t="shared" si="160"/>
        <v>75.850000000000023</v>
      </c>
      <c r="G817" t="str">
        <f t="shared" si="161"/>
        <v/>
      </c>
      <c r="H817">
        <f t="shared" ca="1" si="169"/>
        <v>22.850000000000005</v>
      </c>
      <c r="I817">
        <f t="shared" ca="1" si="170"/>
        <v>19.431249999999991</v>
      </c>
      <c r="J817" s="3">
        <f t="shared" ca="1" si="162"/>
        <v>1.1759408169829535</v>
      </c>
      <c r="K817" s="5">
        <f t="shared" ca="1" si="163"/>
        <v>54.042867701404305</v>
      </c>
      <c r="L817">
        <f t="shared" ca="1" si="164"/>
        <v>1</v>
      </c>
      <c r="M817" t="str">
        <f t="shared" ca="1" si="165"/>
        <v>SELL</v>
      </c>
      <c r="N817" s="7" t="str">
        <f t="shared" ca="1" si="166"/>
        <v/>
      </c>
      <c r="O817">
        <f t="shared" si="167"/>
        <v>1044.45</v>
      </c>
      <c r="Q817">
        <f t="shared" si="168"/>
        <v>816</v>
      </c>
    </row>
    <row r="818" spans="1:17" x14ac:dyDescent="0.3">
      <c r="A818" s="13" t="str">
        <f ca="1">N818&amp;"-"&amp;COUNTIF($N$2:N818,N818)</f>
        <v>-809</v>
      </c>
      <c r="B818" t="str">
        <f t="shared" ca="1" si="158"/>
        <v/>
      </c>
      <c r="C818" s="1">
        <v>36267</v>
      </c>
      <c r="D818">
        <v>966.95</v>
      </c>
      <c r="E818">
        <f t="shared" si="159"/>
        <v>-77.5</v>
      </c>
      <c r="F818" t="str">
        <f t="shared" si="160"/>
        <v/>
      </c>
      <c r="G818">
        <f t="shared" si="161"/>
        <v>-77.5</v>
      </c>
      <c r="H818">
        <f t="shared" ca="1" si="169"/>
        <v>22.850000000000005</v>
      </c>
      <c r="I818">
        <f t="shared" ca="1" si="170"/>
        <v>28.131250000000009</v>
      </c>
      <c r="J818" s="3">
        <f t="shared" ca="1" si="162"/>
        <v>0.81226394134636737</v>
      </c>
      <c r="K818" s="5">
        <f t="shared" ca="1" si="163"/>
        <v>44.820399656736541</v>
      </c>
      <c r="L818">
        <f t="shared" ca="1" si="164"/>
        <v>1</v>
      </c>
      <c r="M818" t="str">
        <f t="shared" ca="1" si="165"/>
        <v>SELL</v>
      </c>
      <c r="N818" s="7" t="str">
        <f t="shared" ca="1" si="166"/>
        <v/>
      </c>
      <c r="O818">
        <f t="shared" si="167"/>
        <v>966.95</v>
      </c>
      <c r="Q818">
        <f t="shared" si="168"/>
        <v>817</v>
      </c>
    </row>
    <row r="819" spans="1:17" x14ac:dyDescent="0.3">
      <c r="A819" s="13" t="str">
        <f ca="1">N819&amp;"-"&amp;COUNTIF($N$2:N819,N819)</f>
        <v>-810</v>
      </c>
      <c r="B819" t="str">
        <f t="shared" ca="1" si="158"/>
        <v/>
      </c>
      <c r="C819" s="1">
        <v>36269</v>
      </c>
      <c r="D819">
        <v>993.9</v>
      </c>
      <c r="E819">
        <f t="shared" si="159"/>
        <v>26.949999999999932</v>
      </c>
      <c r="F819">
        <f t="shared" si="160"/>
        <v>26.949999999999932</v>
      </c>
      <c r="G819" t="str">
        <f t="shared" si="161"/>
        <v/>
      </c>
      <c r="H819">
        <f t="shared" ca="1" si="169"/>
        <v>23.43571428571428</v>
      </c>
      <c r="I819">
        <f t="shared" ca="1" si="170"/>
        <v>30.199999999999996</v>
      </c>
      <c r="J819" s="3">
        <f t="shared" ca="1" si="162"/>
        <v>0.77601702932828753</v>
      </c>
      <c r="K819" s="5">
        <f t="shared" ca="1" si="163"/>
        <v>43.694233586363026</v>
      </c>
      <c r="L819">
        <f t="shared" ca="1" si="164"/>
        <v>1</v>
      </c>
      <c r="M819" t="str">
        <f t="shared" ca="1" si="165"/>
        <v>SELL</v>
      </c>
      <c r="N819" s="7" t="str">
        <f t="shared" ca="1" si="166"/>
        <v/>
      </c>
      <c r="O819">
        <f t="shared" si="167"/>
        <v>993.9</v>
      </c>
      <c r="Q819">
        <f t="shared" si="168"/>
        <v>818</v>
      </c>
    </row>
    <row r="820" spans="1:17" x14ac:dyDescent="0.3">
      <c r="A820" s="13" t="str">
        <f ca="1">N820&amp;"-"&amp;COUNTIF($N$2:N820,N820)</f>
        <v>-811</v>
      </c>
      <c r="B820" t="str">
        <f t="shared" ca="1" si="158"/>
        <v/>
      </c>
      <c r="C820" s="1">
        <v>36270</v>
      </c>
      <c r="D820">
        <v>995.4</v>
      </c>
      <c r="E820">
        <f t="shared" si="159"/>
        <v>1.5</v>
      </c>
      <c r="F820">
        <f t="shared" si="160"/>
        <v>1.5</v>
      </c>
      <c r="G820" t="str">
        <f t="shared" si="161"/>
        <v/>
      </c>
      <c r="H820">
        <f t="shared" ca="1" si="169"/>
        <v>21.742857142857151</v>
      </c>
      <c r="I820">
        <f t="shared" ca="1" si="170"/>
        <v>30.199999999999996</v>
      </c>
      <c r="J820" s="3">
        <f t="shared" ca="1" si="162"/>
        <v>0.71996215704825017</v>
      </c>
      <c r="K820" s="5">
        <f t="shared" ca="1" si="163"/>
        <v>41.859185918591876</v>
      </c>
      <c r="L820">
        <f t="shared" ca="1" si="164"/>
        <v>1</v>
      </c>
      <c r="M820" t="str">
        <f t="shared" ca="1" si="165"/>
        <v>SELL</v>
      </c>
      <c r="N820" s="7" t="str">
        <f t="shared" ca="1" si="166"/>
        <v/>
      </c>
      <c r="O820">
        <f t="shared" si="167"/>
        <v>995.4</v>
      </c>
      <c r="Q820">
        <f t="shared" si="168"/>
        <v>819</v>
      </c>
    </row>
    <row r="821" spans="1:17" x14ac:dyDescent="0.3">
      <c r="A821" s="13" t="str">
        <f ca="1">N821&amp;"-"&amp;COUNTIF($N$2:N821,N821)</f>
        <v>-812</v>
      </c>
      <c r="B821" t="str">
        <f t="shared" ca="1" si="158"/>
        <v/>
      </c>
      <c r="C821" s="1">
        <v>36271</v>
      </c>
      <c r="D821">
        <v>996.65</v>
      </c>
      <c r="E821">
        <f t="shared" si="159"/>
        <v>1.25</v>
      </c>
      <c r="F821">
        <f t="shared" si="160"/>
        <v>1.25</v>
      </c>
      <c r="G821" t="str">
        <f t="shared" si="161"/>
        <v/>
      </c>
      <c r="H821">
        <f t="shared" ca="1" si="169"/>
        <v>18.571428571428573</v>
      </c>
      <c r="I821">
        <f t="shared" ca="1" si="170"/>
        <v>30.199999999999996</v>
      </c>
      <c r="J821" s="3">
        <f t="shared" ca="1" si="162"/>
        <v>0.6149479659413436</v>
      </c>
      <c r="K821" s="5">
        <f t="shared" ca="1" si="163"/>
        <v>38.078500292911549</v>
      </c>
      <c r="L821">
        <f t="shared" ca="1" si="164"/>
        <v>1</v>
      </c>
      <c r="M821" t="str">
        <f t="shared" ca="1" si="165"/>
        <v>SELL</v>
      </c>
      <c r="N821" s="7" t="str">
        <f t="shared" ca="1" si="166"/>
        <v/>
      </c>
      <c r="O821">
        <f t="shared" si="167"/>
        <v>996.65</v>
      </c>
      <c r="Q821">
        <f t="shared" si="168"/>
        <v>820</v>
      </c>
    </row>
    <row r="822" spans="1:17" x14ac:dyDescent="0.3">
      <c r="A822" s="13" t="str">
        <f ca="1">N822&amp;"-"&amp;COUNTIF($N$2:N822,N822)</f>
        <v>-813</v>
      </c>
      <c r="B822" t="str">
        <f t="shared" ca="1" si="158"/>
        <v/>
      </c>
      <c r="C822" s="1">
        <v>36272</v>
      </c>
      <c r="D822">
        <v>981.65</v>
      </c>
      <c r="E822">
        <f t="shared" si="159"/>
        <v>-15</v>
      </c>
      <c r="F822" t="str">
        <f t="shared" si="160"/>
        <v/>
      </c>
      <c r="G822">
        <f t="shared" si="161"/>
        <v>-15</v>
      </c>
      <c r="H822">
        <f t="shared" ca="1" si="169"/>
        <v>18.571428571428573</v>
      </c>
      <c r="I822">
        <f t="shared" ca="1" si="170"/>
        <v>30.257142857142867</v>
      </c>
      <c r="J822" s="3">
        <f t="shared" ca="1" si="162"/>
        <v>0.61378659112370149</v>
      </c>
      <c r="K822" s="5">
        <f t="shared" ca="1" si="163"/>
        <v>38.033937975424223</v>
      </c>
      <c r="L822">
        <f t="shared" ca="1" si="164"/>
        <v>1</v>
      </c>
      <c r="M822" t="str">
        <f t="shared" ca="1" si="165"/>
        <v>SELL</v>
      </c>
      <c r="N822" s="7" t="str">
        <f t="shared" ca="1" si="166"/>
        <v/>
      </c>
      <c r="O822">
        <f t="shared" si="167"/>
        <v>981.65</v>
      </c>
      <c r="Q822">
        <f t="shared" si="168"/>
        <v>821</v>
      </c>
    </row>
    <row r="823" spans="1:17" x14ac:dyDescent="0.3">
      <c r="A823" s="13" t="str">
        <f ca="1">N823&amp;"-"&amp;COUNTIF($N$2:N823,N823)</f>
        <v>-814</v>
      </c>
      <c r="B823" t="str">
        <f t="shared" ca="1" si="158"/>
        <v/>
      </c>
      <c r="C823" s="1">
        <v>36273</v>
      </c>
      <c r="D823">
        <v>982</v>
      </c>
      <c r="E823">
        <f t="shared" si="159"/>
        <v>0.35000000000002274</v>
      </c>
      <c r="F823">
        <f t="shared" si="160"/>
        <v>0.35000000000002274</v>
      </c>
      <c r="G823" t="str">
        <f t="shared" si="161"/>
        <v/>
      </c>
      <c r="H823">
        <f t="shared" ca="1" si="169"/>
        <v>16.293750000000003</v>
      </c>
      <c r="I823">
        <f t="shared" ca="1" si="170"/>
        <v>26.625</v>
      </c>
      <c r="J823" s="3">
        <f t="shared" ca="1" si="162"/>
        <v>0.61197183098591557</v>
      </c>
      <c r="K823" s="5">
        <f t="shared" ca="1" si="163"/>
        <v>37.964176496286598</v>
      </c>
      <c r="L823">
        <f t="shared" ca="1" si="164"/>
        <v>1</v>
      </c>
      <c r="M823" t="str">
        <f t="shared" ca="1" si="165"/>
        <v>SELL</v>
      </c>
      <c r="N823" s="7" t="str">
        <f t="shared" ca="1" si="166"/>
        <v/>
      </c>
      <c r="O823">
        <f t="shared" si="167"/>
        <v>982</v>
      </c>
      <c r="Q823">
        <f t="shared" si="168"/>
        <v>822</v>
      </c>
    </row>
    <row r="824" spans="1:17" x14ac:dyDescent="0.3">
      <c r="A824" s="13" t="str">
        <f ca="1">N824&amp;"-"&amp;COUNTIF($N$2:N824,N824)</f>
        <v>-815</v>
      </c>
      <c r="B824" t="str">
        <f t="shared" ca="1" si="158"/>
        <v/>
      </c>
      <c r="C824" s="1">
        <v>36276</v>
      </c>
      <c r="D824">
        <v>931.35</v>
      </c>
      <c r="E824">
        <f t="shared" si="159"/>
        <v>-50.649999999999977</v>
      </c>
      <c r="F824" t="str">
        <f t="shared" si="160"/>
        <v/>
      </c>
      <c r="G824">
        <f t="shared" si="161"/>
        <v>-50.649999999999977</v>
      </c>
      <c r="H824">
        <f t="shared" ca="1" si="169"/>
        <v>16.792857142857137</v>
      </c>
      <c r="I824">
        <f t="shared" ca="1" si="170"/>
        <v>30.057142857142853</v>
      </c>
      <c r="J824" s="3">
        <f t="shared" ca="1" si="162"/>
        <v>0.55869771863117856</v>
      </c>
      <c r="K824" s="5">
        <f t="shared" ca="1" si="163"/>
        <v>35.843878640036579</v>
      </c>
      <c r="L824">
        <f t="shared" ca="1" si="164"/>
        <v>1</v>
      </c>
      <c r="M824" t="str">
        <f t="shared" ca="1" si="165"/>
        <v>SELL</v>
      </c>
      <c r="N824" s="7" t="str">
        <f t="shared" ca="1" si="166"/>
        <v/>
      </c>
      <c r="O824">
        <f t="shared" si="167"/>
        <v>931.35</v>
      </c>
      <c r="Q824">
        <f t="shared" si="168"/>
        <v>823</v>
      </c>
    </row>
    <row r="825" spans="1:17" x14ac:dyDescent="0.3">
      <c r="A825" s="13" t="str">
        <f ca="1">N825&amp;"-"&amp;COUNTIF($N$2:N825,N825)</f>
        <v>-816</v>
      </c>
      <c r="B825" t="str">
        <f t="shared" ca="1" si="158"/>
        <v/>
      </c>
      <c r="C825" s="1">
        <v>36278</v>
      </c>
      <c r="D825">
        <v>943.5</v>
      </c>
      <c r="E825">
        <f t="shared" si="159"/>
        <v>12.149999999999977</v>
      </c>
      <c r="F825">
        <f t="shared" si="160"/>
        <v>12.149999999999977</v>
      </c>
      <c r="G825" t="str">
        <f t="shared" si="161"/>
        <v/>
      </c>
      <c r="H825">
        <f t="shared" ca="1" si="169"/>
        <v>17.550000000000004</v>
      </c>
      <c r="I825">
        <f t="shared" ca="1" si="170"/>
        <v>30.057142857142853</v>
      </c>
      <c r="J825" s="3">
        <f t="shared" ca="1" si="162"/>
        <v>0.58388783269961997</v>
      </c>
      <c r="K825" s="5">
        <f t="shared" ca="1" si="163"/>
        <v>36.864216054013511</v>
      </c>
      <c r="L825">
        <f t="shared" ca="1" si="164"/>
        <v>1</v>
      </c>
      <c r="M825" t="str">
        <f t="shared" ca="1" si="165"/>
        <v>SELL</v>
      </c>
      <c r="N825" s="7" t="str">
        <f t="shared" ca="1" si="166"/>
        <v/>
      </c>
      <c r="O825">
        <f t="shared" si="167"/>
        <v>943.5</v>
      </c>
      <c r="Q825">
        <f t="shared" si="168"/>
        <v>824</v>
      </c>
    </row>
    <row r="826" spans="1:17" x14ac:dyDescent="0.3">
      <c r="A826" s="13" t="str">
        <f ca="1">N826&amp;"-"&amp;COUNTIF($N$2:N826,N826)</f>
        <v>-817</v>
      </c>
      <c r="B826" t="str">
        <f t="shared" ca="1" si="158"/>
        <v/>
      </c>
      <c r="C826" s="1">
        <v>36279</v>
      </c>
      <c r="D826">
        <v>966.6</v>
      </c>
      <c r="E826">
        <f t="shared" si="159"/>
        <v>23.100000000000023</v>
      </c>
      <c r="F826">
        <f t="shared" si="160"/>
        <v>23.100000000000023</v>
      </c>
      <c r="G826" t="str">
        <f t="shared" si="161"/>
        <v/>
      </c>
      <c r="H826">
        <f t="shared" ca="1" si="169"/>
        <v>18.243750000000006</v>
      </c>
      <c r="I826">
        <f t="shared" ca="1" si="170"/>
        <v>33.283333333333339</v>
      </c>
      <c r="J826" s="3">
        <f t="shared" ca="1" si="162"/>
        <v>0.54813470205307968</v>
      </c>
      <c r="K826" s="5">
        <f t="shared" ca="1" si="163"/>
        <v>35.406137549023583</v>
      </c>
      <c r="L826">
        <f t="shared" ca="1" si="164"/>
        <v>1</v>
      </c>
      <c r="M826" t="str">
        <f t="shared" ca="1" si="165"/>
        <v>SELL</v>
      </c>
      <c r="N826" s="7" t="str">
        <f t="shared" ca="1" si="166"/>
        <v/>
      </c>
      <c r="O826">
        <f t="shared" si="167"/>
        <v>966.6</v>
      </c>
      <c r="Q826">
        <f t="shared" si="168"/>
        <v>825</v>
      </c>
    </row>
    <row r="827" spans="1:17" x14ac:dyDescent="0.3">
      <c r="A827" s="13" t="str">
        <f ca="1">N827&amp;"-"&amp;COUNTIF($N$2:N827,N827)</f>
        <v>-818</v>
      </c>
      <c r="B827" t="str">
        <f t="shared" ca="1" si="158"/>
        <v/>
      </c>
      <c r="C827" s="1">
        <v>36280</v>
      </c>
      <c r="D827">
        <v>978.2</v>
      </c>
      <c r="E827">
        <f t="shared" si="159"/>
        <v>11.600000000000023</v>
      </c>
      <c r="F827">
        <f t="shared" si="160"/>
        <v>11.600000000000023</v>
      </c>
      <c r="G827" t="str">
        <f t="shared" si="161"/>
        <v/>
      </c>
      <c r="H827">
        <f t="shared" ca="1" si="169"/>
        <v>17.505555555555564</v>
      </c>
      <c r="I827">
        <f t="shared" ca="1" si="170"/>
        <v>34.549999999999997</v>
      </c>
      <c r="J827" s="3">
        <f t="shared" ca="1" si="162"/>
        <v>0.50667309856890208</v>
      </c>
      <c r="K827" s="5">
        <f t="shared" ca="1" si="163"/>
        <v>33.628601921024554</v>
      </c>
      <c r="L827">
        <f t="shared" ca="1" si="164"/>
        <v>1</v>
      </c>
      <c r="M827" t="str">
        <f t="shared" ca="1" si="165"/>
        <v>SELL</v>
      </c>
      <c r="N827" s="7" t="str">
        <f t="shared" ca="1" si="166"/>
        <v/>
      </c>
      <c r="O827">
        <f t="shared" si="167"/>
        <v>978.2</v>
      </c>
      <c r="Q827">
        <f t="shared" si="168"/>
        <v>826</v>
      </c>
    </row>
    <row r="828" spans="1:17" x14ac:dyDescent="0.3">
      <c r="A828" s="13" t="str">
        <f ca="1">N828&amp;"-"&amp;COUNTIF($N$2:N828,N828)</f>
        <v>-819</v>
      </c>
      <c r="B828" t="str">
        <f t="shared" ca="1" si="158"/>
        <v/>
      </c>
      <c r="C828" s="1">
        <v>36283</v>
      </c>
      <c r="D828">
        <v>970.75</v>
      </c>
      <c r="E828">
        <f t="shared" si="159"/>
        <v>-7.4500000000000455</v>
      </c>
      <c r="F828" t="str">
        <f t="shared" si="160"/>
        <v/>
      </c>
      <c r="G828">
        <f t="shared" si="161"/>
        <v>-7.4500000000000455</v>
      </c>
      <c r="H828">
        <f t="shared" ca="1" si="169"/>
        <v>19.09375</v>
      </c>
      <c r="I828">
        <f t="shared" ca="1" si="170"/>
        <v>30.033333333333342</v>
      </c>
      <c r="J828" s="3">
        <f t="shared" ca="1" si="162"/>
        <v>0.63575194228634835</v>
      </c>
      <c r="K828" s="5">
        <f t="shared" ca="1" si="163"/>
        <v>38.866036215597305</v>
      </c>
      <c r="L828">
        <f t="shared" ca="1" si="164"/>
        <v>1</v>
      </c>
      <c r="M828" t="str">
        <f t="shared" ca="1" si="165"/>
        <v>SELL</v>
      </c>
      <c r="N828" s="7" t="str">
        <f t="shared" ca="1" si="166"/>
        <v/>
      </c>
      <c r="O828">
        <f t="shared" si="167"/>
        <v>970.75</v>
      </c>
      <c r="Q828">
        <f t="shared" si="168"/>
        <v>827</v>
      </c>
    </row>
    <row r="829" spans="1:17" x14ac:dyDescent="0.3">
      <c r="A829" s="13" t="str">
        <f ca="1">N829&amp;"-"&amp;COUNTIF($N$2:N829,N829)</f>
        <v>-820</v>
      </c>
      <c r="B829" t="str">
        <f t="shared" ca="1" si="158"/>
        <v/>
      </c>
      <c r="C829" s="1">
        <v>36284</v>
      </c>
      <c r="D829">
        <v>1008.35</v>
      </c>
      <c r="E829">
        <f t="shared" si="159"/>
        <v>37.600000000000023</v>
      </c>
      <c r="F829">
        <f t="shared" si="160"/>
        <v>37.600000000000023</v>
      </c>
      <c r="G829" t="str">
        <f t="shared" si="161"/>
        <v/>
      </c>
      <c r="H829">
        <f t="shared" ca="1" si="169"/>
        <v>21.150000000000002</v>
      </c>
      <c r="I829">
        <f t="shared" ca="1" si="170"/>
        <v>35.25</v>
      </c>
      <c r="J829" s="3">
        <f t="shared" ca="1" si="162"/>
        <v>0.60000000000000009</v>
      </c>
      <c r="K829" s="5">
        <f t="shared" ca="1" si="163"/>
        <v>37.5</v>
      </c>
      <c r="L829">
        <f t="shared" ca="1" si="164"/>
        <v>1</v>
      </c>
      <c r="M829" t="str">
        <f t="shared" ca="1" si="165"/>
        <v>SELL</v>
      </c>
      <c r="N829" s="7" t="str">
        <f t="shared" ca="1" si="166"/>
        <v/>
      </c>
      <c r="O829">
        <f t="shared" si="167"/>
        <v>1008.35</v>
      </c>
      <c r="Q829">
        <f t="shared" si="168"/>
        <v>828</v>
      </c>
    </row>
    <row r="830" spans="1:17" x14ac:dyDescent="0.3">
      <c r="A830" s="13" t="str">
        <f ca="1">N830&amp;"-"&amp;COUNTIF($N$2:N830,N830)</f>
        <v>-821</v>
      </c>
      <c r="B830" t="str">
        <f t="shared" ca="1" si="158"/>
        <v/>
      </c>
      <c r="C830" s="1">
        <v>36285</v>
      </c>
      <c r="D830">
        <v>1019.55</v>
      </c>
      <c r="E830">
        <f t="shared" si="159"/>
        <v>11.199999999999932</v>
      </c>
      <c r="F830">
        <f t="shared" si="160"/>
        <v>11.199999999999932</v>
      </c>
      <c r="G830" t="str">
        <f t="shared" si="161"/>
        <v/>
      </c>
      <c r="H830">
        <f t="shared" ca="1" si="169"/>
        <v>20.154999999999994</v>
      </c>
      <c r="I830">
        <f t="shared" ca="1" si="170"/>
        <v>37.650000000000006</v>
      </c>
      <c r="J830" s="3">
        <f t="shared" ca="1" si="162"/>
        <v>0.53532536520584306</v>
      </c>
      <c r="K830" s="5">
        <f t="shared" ca="1" si="163"/>
        <v>34.867226018510507</v>
      </c>
      <c r="L830">
        <f t="shared" ca="1" si="164"/>
        <v>1</v>
      </c>
      <c r="M830" t="str">
        <f t="shared" ca="1" si="165"/>
        <v>SELL</v>
      </c>
      <c r="N830" s="7" t="str">
        <f t="shared" ca="1" si="166"/>
        <v/>
      </c>
      <c r="O830">
        <f t="shared" si="167"/>
        <v>1019.55</v>
      </c>
      <c r="Q830">
        <f t="shared" si="168"/>
        <v>829</v>
      </c>
    </row>
    <row r="831" spans="1:17" x14ac:dyDescent="0.3">
      <c r="A831" s="13" t="str">
        <f ca="1">N831&amp;"-"&amp;COUNTIF($N$2:N831,N831)</f>
        <v>1-5</v>
      </c>
      <c r="B831">
        <f t="shared" ca="1" si="158"/>
        <v>1</v>
      </c>
      <c r="C831" s="1">
        <v>36286</v>
      </c>
      <c r="D831">
        <v>1046.95</v>
      </c>
      <c r="E831">
        <f t="shared" si="159"/>
        <v>27.400000000000091</v>
      </c>
      <c r="F831">
        <f t="shared" si="160"/>
        <v>27.400000000000091</v>
      </c>
      <c r="G831" t="str">
        <f t="shared" si="161"/>
        <v/>
      </c>
      <c r="H831">
        <f t="shared" ca="1" si="169"/>
        <v>15.310000000000002</v>
      </c>
      <c r="I831">
        <f t="shared" ca="1" si="170"/>
        <v>37.650000000000006</v>
      </c>
      <c r="J831" s="3">
        <f t="shared" ca="1" si="162"/>
        <v>0.40664010624169988</v>
      </c>
      <c r="K831" s="5">
        <f t="shared" ca="1" si="163"/>
        <v>28.908610271903314</v>
      </c>
      <c r="L831">
        <f t="shared" ca="1" si="164"/>
        <v>1</v>
      </c>
      <c r="M831" t="str">
        <f t="shared" ca="1" si="165"/>
        <v>BUY</v>
      </c>
      <c r="N831" s="7">
        <f t="shared" ca="1" si="166"/>
        <v>1</v>
      </c>
      <c r="O831">
        <f t="shared" si="167"/>
        <v>1046.95</v>
      </c>
      <c r="Q831">
        <f t="shared" si="168"/>
        <v>830</v>
      </c>
    </row>
    <row r="832" spans="1:17" x14ac:dyDescent="0.3">
      <c r="A832" s="13" t="str">
        <f ca="1">N832&amp;"-"&amp;COUNTIF($N$2:N832,N832)</f>
        <v>-822</v>
      </c>
      <c r="B832" t="str">
        <f t="shared" ca="1" si="158"/>
        <v/>
      </c>
      <c r="C832" s="1">
        <v>36287</v>
      </c>
      <c r="D832">
        <v>1062.9000000000001</v>
      </c>
      <c r="E832">
        <f t="shared" si="159"/>
        <v>15.950000000000045</v>
      </c>
      <c r="F832">
        <f t="shared" si="160"/>
        <v>15.950000000000045</v>
      </c>
      <c r="G832" t="str">
        <f t="shared" si="161"/>
        <v/>
      </c>
      <c r="H832">
        <f t="shared" ca="1" si="169"/>
        <v>15.368181818181824</v>
      </c>
      <c r="I832">
        <f t="shared" ca="1" si="170"/>
        <v>24.366666666666674</v>
      </c>
      <c r="J832" s="3">
        <f t="shared" ca="1" si="162"/>
        <v>0.63070513617709245</v>
      </c>
      <c r="K832" s="5">
        <f t="shared" ca="1" si="163"/>
        <v>38.676835081029559</v>
      </c>
      <c r="L832">
        <f t="shared" ca="1" si="164"/>
        <v>1</v>
      </c>
      <c r="M832" t="str">
        <f t="shared" ca="1" si="165"/>
        <v>BUY</v>
      </c>
      <c r="N832" s="7" t="str">
        <f t="shared" ca="1" si="166"/>
        <v/>
      </c>
      <c r="O832">
        <f t="shared" si="167"/>
        <v>1062.9000000000001</v>
      </c>
      <c r="Q832">
        <f t="shared" si="168"/>
        <v>831</v>
      </c>
    </row>
    <row r="833" spans="1:17" x14ac:dyDescent="0.3">
      <c r="A833" s="13" t="str">
        <f ca="1">N833&amp;"-"&amp;COUNTIF($N$2:N833,N833)</f>
        <v>-823</v>
      </c>
      <c r="B833" t="str">
        <f t="shared" ca="1" si="158"/>
        <v/>
      </c>
      <c r="C833" s="1">
        <v>36290</v>
      </c>
      <c r="D833">
        <v>1094.2</v>
      </c>
      <c r="E833">
        <f t="shared" si="159"/>
        <v>31.299999999999955</v>
      </c>
      <c r="F833">
        <f t="shared" si="160"/>
        <v>31.299999999999955</v>
      </c>
      <c r="G833" t="str">
        <f t="shared" si="161"/>
        <v/>
      </c>
      <c r="H833">
        <f t="shared" ca="1" si="169"/>
        <v>15.763636363636373</v>
      </c>
      <c r="I833">
        <f t="shared" ca="1" si="170"/>
        <v>24.366666666666674</v>
      </c>
      <c r="J833" s="3">
        <f t="shared" ca="1" si="162"/>
        <v>0.64693446088794937</v>
      </c>
      <c r="K833" s="5">
        <f t="shared" ca="1" si="163"/>
        <v>39.281129653401806</v>
      </c>
      <c r="L833">
        <f t="shared" ca="1" si="164"/>
        <v>1</v>
      </c>
      <c r="M833" t="str">
        <f t="shared" ca="1" si="165"/>
        <v>BUY</v>
      </c>
      <c r="N833" s="7" t="str">
        <f t="shared" ca="1" si="166"/>
        <v/>
      </c>
      <c r="O833">
        <f t="shared" si="167"/>
        <v>1094.2</v>
      </c>
      <c r="Q833">
        <f t="shared" si="168"/>
        <v>832</v>
      </c>
    </row>
    <row r="834" spans="1:17" x14ac:dyDescent="0.3">
      <c r="A834" s="13" t="str">
        <f ca="1">N834&amp;"-"&amp;COUNTIF($N$2:N834,N834)</f>
        <v>-824</v>
      </c>
      <c r="B834" t="str">
        <f t="shared" ca="1" si="158"/>
        <v/>
      </c>
      <c r="C834" s="1">
        <v>36291</v>
      </c>
      <c r="D834">
        <v>1116</v>
      </c>
      <c r="E834">
        <f t="shared" si="159"/>
        <v>21.799999999999955</v>
      </c>
      <c r="F834">
        <f t="shared" si="160"/>
        <v>21.799999999999955</v>
      </c>
      <c r="G834" t="str">
        <f t="shared" si="161"/>
        <v/>
      </c>
      <c r="H834">
        <f t="shared" ca="1" si="169"/>
        <v>17.609090909090913</v>
      </c>
      <c r="I834">
        <f t="shared" ca="1" si="170"/>
        <v>24.366666666666674</v>
      </c>
      <c r="J834" s="3">
        <f t="shared" ca="1" si="162"/>
        <v>0.72267130953861458</v>
      </c>
      <c r="K834" s="5">
        <f t="shared" ca="1" si="163"/>
        <v>41.950620848974879</v>
      </c>
      <c r="L834">
        <f t="shared" ca="1" si="164"/>
        <v>1</v>
      </c>
      <c r="M834" t="str">
        <f t="shared" ca="1" si="165"/>
        <v>BUY</v>
      </c>
      <c r="N834" s="7" t="str">
        <f t="shared" ca="1" si="166"/>
        <v/>
      </c>
      <c r="O834">
        <f t="shared" si="167"/>
        <v>1116</v>
      </c>
      <c r="Q834">
        <f t="shared" si="168"/>
        <v>833</v>
      </c>
    </row>
    <row r="835" spans="1:17" x14ac:dyDescent="0.3">
      <c r="A835" s="13" t="str">
        <f ca="1">N835&amp;"-"&amp;COUNTIF($N$2:N835,N835)</f>
        <v>-825</v>
      </c>
      <c r="B835" t="str">
        <f t="shared" ref="B835:B898" ca="1" si="171">N835</f>
        <v/>
      </c>
      <c r="C835" s="1">
        <v>36292</v>
      </c>
      <c r="D835">
        <v>1110.9000000000001</v>
      </c>
      <c r="E835">
        <f t="shared" ref="E835:E898" si="172">IF(E834="Change", "", D835-D834)</f>
        <v>-5.0999999999999091</v>
      </c>
      <c r="F835" t="str">
        <f t="shared" ref="F835:F898" si="173">IF(F834="Gain","",IF(E835&gt;0,E835,""))</f>
        <v/>
      </c>
      <c r="G835">
        <f t="shared" ref="G835:G898" si="174">IF(G834="Loss","",IF(E835&lt;0,E835,""))</f>
        <v>-5.0999999999999091</v>
      </c>
      <c r="H835">
        <f t="shared" ca="1" si="169"/>
        <v>19.245000000000005</v>
      </c>
      <c r="I835">
        <f t="shared" ca="1" si="170"/>
        <v>19.549999999999983</v>
      </c>
      <c r="J835" s="3">
        <f t="shared" ref="J835:J898" ca="1" si="175">IFERROR(H835/I835, "")</f>
        <v>0.98439897698209833</v>
      </c>
      <c r="K835" s="5">
        <f t="shared" ref="K835:K898" ca="1" si="176">IFERROR((IF(J835=0, 0, (100-(100/(1+J835))))), "")</f>
        <v>49.606908106714812</v>
      </c>
      <c r="L835">
        <f t="shared" ref="L835:L898" ca="1" si="177">IF(M834="Signal","",IF(M834="",IF(M835="SELL",0,IF(M835="BUY",1,"")),IF(M835="BUY",1,L834)))</f>
        <v>1</v>
      </c>
      <c r="M835" t="str">
        <f t="shared" ref="M835:M898" ca="1" si="178">IF(K835="","",IF(K835&lt;$V$4,"BUY",IF(K835&gt;$V$5,"SELL",M834)))</f>
        <v>BUY</v>
      </c>
      <c r="N835" s="7" t="str">
        <f t="shared" ref="N835:N898" ca="1" si="179">IF(L835=1, IF(M835="BUY",IF(M834="BUY","",1),IF(M835="SELL",IF(M834="SELL","",0),"")), "")</f>
        <v/>
      </c>
      <c r="O835">
        <f t="shared" ref="O835:O898" si="180">D835</f>
        <v>1110.9000000000001</v>
      </c>
      <c r="Q835">
        <f t="shared" si="168"/>
        <v>834</v>
      </c>
    </row>
    <row r="836" spans="1:17" x14ac:dyDescent="0.3">
      <c r="A836" s="13" t="str">
        <f ca="1">N836&amp;"-"&amp;COUNTIF($N$2:N836,N836)</f>
        <v>-826</v>
      </c>
      <c r="B836" t="str">
        <f t="shared" ca="1" si="171"/>
        <v/>
      </c>
      <c r="C836" s="1">
        <v>36293</v>
      </c>
      <c r="D836">
        <v>1148.0999999999999</v>
      </c>
      <c r="E836">
        <f t="shared" si="172"/>
        <v>37.199999999999818</v>
      </c>
      <c r="F836">
        <f t="shared" si="173"/>
        <v>37.199999999999818</v>
      </c>
      <c r="G836" t="str">
        <f t="shared" si="174"/>
        <v/>
      </c>
      <c r="H836">
        <f t="shared" ca="1" si="169"/>
        <v>20.877272727272715</v>
      </c>
      <c r="I836">
        <f t="shared" ca="1" si="170"/>
        <v>21.066666666666645</v>
      </c>
      <c r="J836" s="3">
        <f t="shared" ca="1" si="175"/>
        <v>0.99100978135788298</v>
      </c>
      <c r="K836" s="5">
        <f t="shared" ca="1" si="176"/>
        <v>49.774229671639638</v>
      </c>
      <c r="L836">
        <f t="shared" ca="1" si="177"/>
        <v>1</v>
      </c>
      <c r="M836" t="str">
        <f t="shared" ca="1" si="178"/>
        <v>BUY</v>
      </c>
      <c r="N836" s="7" t="str">
        <f t="shared" ca="1" si="179"/>
        <v/>
      </c>
      <c r="O836">
        <f t="shared" si="180"/>
        <v>1148.0999999999999</v>
      </c>
      <c r="Q836">
        <f t="shared" ref="Q836:Q899" si="181">Q835+1</f>
        <v>835</v>
      </c>
    </row>
    <row r="837" spans="1:17" x14ac:dyDescent="0.3">
      <c r="A837" s="13" t="str">
        <f ca="1">N837&amp;"-"&amp;COUNTIF($N$2:N837,N837)</f>
        <v>-827</v>
      </c>
      <c r="B837" t="str">
        <f t="shared" ca="1" si="171"/>
        <v/>
      </c>
      <c r="C837" s="1">
        <v>36294</v>
      </c>
      <c r="D837">
        <v>1165.3499999999999</v>
      </c>
      <c r="E837">
        <f t="shared" si="172"/>
        <v>17.25</v>
      </c>
      <c r="F837">
        <f t="shared" si="173"/>
        <v>17.25</v>
      </c>
      <c r="G837" t="str">
        <f t="shared" si="174"/>
        <v/>
      </c>
      <c r="H837">
        <f t="shared" ca="1" si="169"/>
        <v>22.41363636363635</v>
      </c>
      <c r="I837">
        <f t="shared" ca="1" si="170"/>
        <v>21.066666666666645</v>
      </c>
      <c r="J837" s="3">
        <f t="shared" ca="1" si="175"/>
        <v>1.0639384349827392</v>
      </c>
      <c r="K837" s="5">
        <f t="shared" ca="1" si="176"/>
        <v>51.548942398160094</v>
      </c>
      <c r="L837">
        <f t="shared" ca="1" si="177"/>
        <v>1</v>
      </c>
      <c r="M837" t="str">
        <f t="shared" ca="1" si="178"/>
        <v>BUY</v>
      </c>
      <c r="N837" s="7" t="str">
        <f t="shared" ca="1" si="179"/>
        <v/>
      </c>
      <c r="O837">
        <f t="shared" si="180"/>
        <v>1165.3499999999999</v>
      </c>
      <c r="Q837">
        <f t="shared" si="181"/>
        <v>836</v>
      </c>
    </row>
    <row r="838" spans="1:17" x14ac:dyDescent="0.3">
      <c r="A838" s="13" t="str">
        <f ca="1">N838&amp;"-"&amp;COUNTIF($N$2:N838,N838)</f>
        <v>0-5</v>
      </c>
      <c r="B838">
        <f t="shared" ca="1" si="171"/>
        <v>0</v>
      </c>
      <c r="C838" s="1">
        <v>36297</v>
      </c>
      <c r="D838">
        <v>1151.9000000000001</v>
      </c>
      <c r="E838">
        <f t="shared" si="172"/>
        <v>-13.449999999999818</v>
      </c>
      <c r="F838" t="str">
        <f t="shared" si="173"/>
        <v/>
      </c>
      <c r="G838">
        <f t="shared" si="174"/>
        <v>-13.449999999999818</v>
      </c>
      <c r="H838">
        <f t="shared" ca="1" si="169"/>
        <v>22.41363636363635</v>
      </c>
      <c r="I838">
        <f t="shared" ca="1" si="170"/>
        <v>8.6666666666665915</v>
      </c>
      <c r="J838" s="3">
        <f t="shared" ca="1" si="175"/>
        <v>2.586188811188832</v>
      </c>
      <c r="K838" s="5">
        <f t="shared" ca="1" si="176"/>
        <v>72.11524399161523</v>
      </c>
      <c r="L838">
        <f t="shared" ca="1" si="177"/>
        <v>1</v>
      </c>
      <c r="M838" t="str">
        <f t="shared" ca="1" si="178"/>
        <v>SELL</v>
      </c>
      <c r="N838" s="7">
        <f t="shared" ca="1" si="179"/>
        <v>0</v>
      </c>
      <c r="O838">
        <f t="shared" si="180"/>
        <v>1151.9000000000001</v>
      </c>
      <c r="Q838">
        <f t="shared" si="181"/>
        <v>837</v>
      </c>
    </row>
    <row r="839" spans="1:17" x14ac:dyDescent="0.3">
      <c r="A839" s="13" t="str">
        <f ca="1">N839&amp;"-"&amp;COUNTIF($N$2:N839,N839)</f>
        <v>-828</v>
      </c>
      <c r="B839" t="str">
        <f t="shared" ca="1" si="171"/>
        <v/>
      </c>
      <c r="C839" s="1">
        <v>36298</v>
      </c>
      <c r="D839">
        <v>1160.1500000000001</v>
      </c>
      <c r="E839">
        <f t="shared" si="172"/>
        <v>8.25</v>
      </c>
      <c r="F839">
        <f t="shared" si="173"/>
        <v>8.25</v>
      </c>
      <c r="G839" t="str">
        <f t="shared" si="174"/>
        <v/>
      </c>
      <c r="H839">
        <f t="shared" ca="1" si="169"/>
        <v>22.059090909090898</v>
      </c>
      <c r="I839">
        <f t="shared" ca="1" si="170"/>
        <v>8.6666666666665915</v>
      </c>
      <c r="J839" s="3">
        <f t="shared" ca="1" si="175"/>
        <v>2.545279720279741</v>
      </c>
      <c r="K839" s="5">
        <f t="shared" ca="1" si="176"/>
        <v>71.793480940874957</v>
      </c>
      <c r="L839">
        <f t="shared" ca="1" si="177"/>
        <v>1</v>
      </c>
      <c r="M839" t="str">
        <f t="shared" ca="1" si="178"/>
        <v>SELL</v>
      </c>
      <c r="N839" s="7" t="str">
        <f t="shared" ca="1" si="179"/>
        <v/>
      </c>
      <c r="O839">
        <f t="shared" si="180"/>
        <v>1160.1500000000001</v>
      </c>
      <c r="Q839">
        <f t="shared" si="181"/>
        <v>838</v>
      </c>
    </row>
    <row r="840" spans="1:17" x14ac:dyDescent="0.3">
      <c r="A840" s="13" t="str">
        <f ca="1">N840&amp;"-"&amp;COUNTIF($N$2:N840,N840)</f>
        <v>-829</v>
      </c>
      <c r="B840" t="str">
        <f t="shared" ca="1" si="171"/>
        <v/>
      </c>
      <c r="C840" s="1">
        <v>36299</v>
      </c>
      <c r="D840">
        <v>1180.25</v>
      </c>
      <c r="E840">
        <f t="shared" si="172"/>
        <v>20.099999999999909</v>
      </c>
      <c r="F840">
        <f t="shared" si="173"/>
        <v>20.099999999999909</v>
      </c>
      <c r="G840" t="str">
        <f t="shared" si="174"/>
        <v/>
      </c>
      <c r="H840">
        <f t="shared" ca="1" si="169"/>
        <v>21.786363636363614</v>
      </c>
      <c r="I840">
        <f t="shared" ca="1" si="170"/>
        <v>8.6666666666665915</v>
      </c>
      <c r="J840" s="3">
        <f t="shared" ca="1" si="175"/>
        <v>2.513811188811208</v>
      </c>
      <c r="K840" s="5">
        <f t="shared" ca="1" si="176"/>
        <v>71.540872680233008</v>
      </c>
      <c r="L840">
        <f t="shared" ca="1" si="177"/>
        <v>1</v>
      </c>
      <c r="M840" t="str">
        <f t="shared" ca="1" si="178"/>
        <v>SELL</v>
      </c>
      <c r="N840" s="7" t="str">
        <f t="shared" ca="1" si="179"/>
        <v/>
      </c>
      <c r="O840">
        <f t="shared" si="180"/>
        <v>1180.25</v>
      </c>
      <c r="Q840">
        <f t="shared" si="181"/>
        <v>839</v>
      </c>
    </row>
    <row r="841" spans="1:17" x14ac:dyDescent="0.3">
      <c r="A841" s="13" t="str">
        <f ca="1">N841&amp;"-"&amp;COUNTIF($N$2:N841,N841)</f>
        <v>-830</v>
      </c>
      <c r="B841" t="str">
        <f t="shared" ca="1" si="171"/>
        <v/>
      </c>
      <c r="C841" s="1">
        <v>36300</v>
      </c>
      <c r="D841">
        <v>1166.9000000000001</v>
      </c>
      <c r="E841">
        <f t="shared" si="172"/>
        <v>-13.349999999999909</v>
      </c>
      <c r="F841" t="str">
        <f t="shared" si="173"/>
        <v/>
      </c>
      <c r="G841">
        <f t="shared" si="174"/>
        <v>-13.349999999999909</v>
      </c>
      <c r="H841">
        <f t="shared" ca="1" si="169"/>
        <v>22.804999999999971</v>
      </c>
      <c r="I841">
        <f t="shared" ca="1" si="170"/>
        <v>9.8374999999999204</v>
      </c>
      <c r="J841" s="3">
        <f t="shared" ca="1" si="175"/>
        <v>2.3181702668361024</v>
      </c>
      <c r="K841" s="5">
        <f t="shared" ca="1" si="176"/>
        <v>69.862908784560148</v>
      </c>
      <c r="L841">
        <f t="shared" ca="1" si="177"/>
        <v>1</v>
      </c>
      <c r="M841" t="str">
        <f t="shared" ca="1" si="178"/>
        <v>SELL</v>
      </c>
      <c r="N841" s="7" t="str">
        <f t="shared" ca="1" si="179"/>
        <v/>
      </c>
      <c r="O841">
        <f t="shared" si="180"/>
        <v>1166.9000000000001</v>
      </c>
      <c r="Q841">
        <f t="shared" si="181"/>
        <v>840</v>
      </c>
    </row>
    <row r="842" spans="1:17" x14ac:dyDescent="0.3">
      <c r="A842" s="13" t="str">
        <f ca="1">N842&amp;"-"&amp;COUNTIF($N$2:N842,N842)</f>
        <v>-831</v>
      </c>
      <c r="B842" t="str">
        <f t="shared" ca="1" si="171"/>
        <v/>
      </c>
      <c r="C842" s="1">
        <v>36301</v>
      </c>
      <c r="D842">
        <v>1145.8499999999999</v>
      </c>
      <c r="E842">
        <f t="shared" si="172"/>
        <v>-21.050000000000182</v>
      </c>
      <c r="F842" t="str">
        <f t="shared" si="173"/>
        <v/>
      </c>
      <c r="G842">
        <f t="shared" si="174"/>
        <v>-21.050000000000182</v>
      </c>
      <c r="H842">
        <f t="shared" ca="1" si="169"/>
        <v>22.804999999999971</v>
      </c>
      <c r="I842">
        <f t="shared" ca="1" si="170"/>
        <v>13.237499999999955</v>
      </c>
      <c r="J842" s="3">
        <f t="shared" ca="1" si="175"/>
        <v>1.722757318224744</v>
      </c>
      <c r="K842" s="5">
        <f t="shared" ca="1" si="176"/>
        <v>63.272525490740151</v>
      </c>
      <c r="L842">
        <f t="shared" ca="1" si="177"/>
        <v>1</v>
      </c>
      <c r="M842" t="str">
        <f t="shared" ca="1" si="178"/>
        <v>SELL</v>
      </c>
      <c r="N842" s="7" t="str">
        <f t="shared" ca="1" si="179"/>
        <v/>
      </c>
      <c r="O842">
        <f t="shared" si="180"/>
        <v>1145.8499999999999</v>
      </c>
      <c r="Q842">
        <f t="shared" si="181"/>
        <v>841</v>
      </c>
    </row>
    <row r="843" spans="1:17" x14ac:dyDescent="0.3">
      <c r="A843" s="13" t="str">
        <f ca="1">N843&amp;"-"&amp;COUNTIF($N$2:N843,N843)</f>
        <v>-832</v>
      </c>
      <c r="B843" t="str">
        <f t="shared" ca="1" si="171"/>
        <v/>
      </c>
      <c r="C843" s="1">
        <v>36304</v>
      </c>
      <c r="D843">
        <v>1151.5999999999999</v>
      </c>
      <c r="E843">
        <f t="shared" si="172"/>
        <v>5.75</v>
      </c>
      <c r="F843">
        <f t="shared" si="173"/>
        <v>5.75</v>
      </c>
      <c r="G843" t="str">
        <f t="shared" si="174"/>
        <v/>
      </c>
      <c r="H843">
        <f t="shared" ca="1" si="169"/>
        <v>19.619999999999969</v>
      </c>
      <c r="I843">
        <f t="shared" ca="1" si="170"/>
        <v>13.237499999999955</v>
      </c>
      <c r="J843" s="3">
        <f t="shared" ca="1" si="175"/>
        <v>1.4821529745042521</v>
      </c>
      <c r="K843" s="5">
        <f t="shared" ca="1" si="176"/>
        <v>59.712394430495365</v>
      </c>
      <c r="L843">
        <f t="shared" ca="1" si="177"/>
        <v>1</v>
      </c>
      <c r="M843" t="str">
        <f t="shared" ca="1" si="178"/>
        <v>SELL</v>
      </c>
      <c r="N843" s="7" t="str">
        <f t="shared" ca="1" si="179"/>
        <v/>
      </c>
      <c r="O843">
        <f t="shared" si="180"/>
        <v>1151.5999999999999</v>
      </c>
      <c r="Q843">
        <f t="shared" si="181"/>
        <v>842</v>
      </c>
    </row>
    <row r="844" spans="1:17" x14ac:dyDescent="0.3">
      <c r="A844" s="13" t="str">
        <f ca="1">N844&amp;"-"&amp;COUNTIF($N$2:N844,N844)</f>
        <v>-833</v>
      </c>
      <c r="B844" t="str">
        <f t="shared" ca="1" si="171"/>
        <v/>
      </c>
      <c r="C844" s="1">
        <v>36305</v>
      </c>
      <c r="D844">
        <v>1160.2</v>
      </c>
      <c r="E844">
        <f t="shared" si="172"/>
        <v>8.6000000000001364</v>
      </c>
      <c r="F844">
        <f t="shared" si="173"/>
        <v>8.6000000000001364</v>
      </c>
      <c r="G844" t="str">
        <f t="shared" si="174"/>
        <v/>
      </c>
      <c r="H844">
        <f t="shared" ca="1" si="169"/>
        <v>19.359999999999992</v>
      </c>
      <c r="I844">
        <f t="shared" ca="1" si="170"/>
        <v>13.237499999999955</v>
      </c>
      <c r="J844" s="3">
        <f t="shared" ca="1" si="175"/>
        <v>1.4625118035882954</v>
      </c>
      <c r="K844" s="5">
        <f t="shared" ca="1" si="176"/>
        <v>59.39105759644152</v>
      </c>
      <c r="L844">
        <f t="shared" ca="1" si="177"/>
        <v>1</v>
      </c>
      <c r="M844" t="str">
        <f t="shared" ca="1" si="178"/>
        <v>SELL</v>
      </c>
      <c r="N844" s="7" t="str">
        <f t="shared" ca="1" si="179"/>
        <v/>
      </c>
      <c r="O844">
        <f t="shared" si="180"/>
        <v>1160.2</v>
      </c>
      <c r="Q844">
        <f t="shared" si="181"/>
        <v>843</v>
      </c>
    </row>
    <row r="845" spans="1:17" x14ac:dyDescent="0.3">
      <c r="A845" s="13" t="str">
        <f ca="1">N845&amp;"-"&amp;COUNTIF($N$2:N845,N845)</f>
        <v>-834</v>
      </c>
      <c r="B845" t="str">
        <f t="shared" ca="1" si="171"/>
        <v/>
      </c>
      <c r="C845" s="1">
        <v>36306</v>
      </c>
      <c r="D845">
        <v>1135.5</v>
      </c>
      <c r="E845">
        <f t="shared" si="172"/>
        <v>-24.700000000000045</v>
      </c>
      <c r="F845" t="str">
        <f t="shared" si="173"/>
        <v/>
      </c>
      <c r="G845">
        <f t="shared" si="174"/>
        <v>-24.700000000000045</v>
      </c>
      <c r="H845">
        <f t="shared" ca="1" si="169"/>
        <v>18.466666666666647</v>
      </c>
      <c r="I845">
        <f t="shared" ca="1" si="170"/>
        <v>15.529999999999973</v>
      </c>
      <c r="J845" s="3">
        <f t="shared" ca="1" si="175"/>
        <v>1.1890963726121493</v>
      </c>
      <c r="K845" s="5">
        <f t="shared" ca="1" si="176"/>
        <v>54.319050887341909</v>
      </c>
      <c r="L845">
        <f t="shared" ca="1" si="177"/>
        <v>1</v>
      </c>
      <c r="M845" t="str">
        <f t="shared" ca="1" si="178"/>
        <v>SELL</v>
      </c>
      <c r="N845" s="7" t="str">
        <f t="shared" ca="1" si="179"/>
        <v/>
      </c>
      <c r="O845">
        <f t="shared" si="180"/>
        <v>1135.5</v>
      </c>
      <c r="Q845">
        <f t="shared" si="181"/>
        <v>844</v>
      </c>
    </row>
    <row r="846" spans="1:17" x14ac:dyDescent="0.3">
      <c r="A846" s="13" t="str">
        <f ca="1">N846&amp;"-"&amp;COUNTIF($N$2:N846,N846)</f>
        <v>-835</v>
      </c>
      <c r="B846" t="str">
        <f t="shared" ca="1" si="171"/>
        <v/>
      </c>
      <c r="C846" s="1">
        <v>36307</v>
      </c>
      <c r="D846">
        <v>1091.45</v>
      </c>
      <c r="E846">
        <f t="shared" si="172"/>
        <v>-44.049999999999955</v>
      </c>
      <c r="F846" t="str">
        <f t="shared" si="173"/>
        <v/>
      </c>
      <c r="G846">
        <f t="shared" si="174"/>
        <v>-44.049999999999955</v>
      </c>
      <c r="H846">
        <f t="shared" ca="1" si="169"/>
        <v>18.781249999999972</v>
      </c>
      <c r="I846">
        <f t="shared" ca="1" si="170"/>
        <v>20.283333333333303</v>
      </c>
      <c r="J846" s="3">
        <f t="shared" ca="1" si="175"/>
        <v>0.92594494658997528</v>
      </c>
      <c r="K846" s="5">
        <f t="shared" ca="1" si="176"/>
        <v>48.077435870086923</v>
      </c>
      <c r="L846">
        <f t="shared" ca="1" si="177"/>
        <v>1</v>
      </c>
      <c r="M846" t="str">
        <f t="shared" ca="1" si="178"/>
        <v>SELL</v>
      </c>
      <c r="N846" s="7" t="str">
        <f t="shared" ca="1" si="179"/>
        <v/>
      </c>
      <c r="O846">
        <f t="shared" si="180"/>
        <v>1091.45</v>
      </c>
      <c r="Q846">
        <f t="shared" si="181"/>
        <v>845</v>
      </c>
    </row>
    <row r="847" spans="1:17" x14ac:dyDescent="0.3">
      <c r="A847" s="13" t="str">
        <f ca="1">N847&amp;"-"&amp;COUNTIF($N$2:N847,N847)</f>
        <v>-836</v>
      </c>
      <c r="B847" t="str">
        <f t="shared" ca="1" si="171"/>
        <v/>
      </c>
      <c r="C847" s="1">
        <v>36308</v>
      </c>
      <c r="D847">
        <v>1081.5</v>
      </c>
      <c r="E847">
        <f t="shared" si="172"/>
        <v>-9.9500000000000455</v>
      </c>
      <c r="F847" t="str">
        <f t="shared" si="173"/>
        <v/>
      </c>
      <c r="G847">
        <f t="shared" si="174"/>
        <v>-9.9500000000000455</v>
      </c>
      <c r="H847">
        <f t="shared" ca="1" si="169"/>
        <v>16.992857142857115</v>
      </c>
      <c r="I847">
        <f t="shared" ca="1" si="170"/>
        <v>18.807142857142839</v>
      </c>
      <c r="J847" s="3">
        <f t="shared" ca="1" si="175"/>
        <v>0.9035320926699576</v>
      </c>
      <c r="K847" s="5">
        <f t="shared" ca="1" si="176"/>
        <v>47.466081404628873</v>
      </c>
      <c r="L847">
        <f t="shared" ca="1" si="177"/>
        <v>1</v>
      </c>
      <c r="M847" t="str">
        <f t="shared" ca="1" si="178"/>
        <v>SELL</v>
      </c>
      <c r="N847" s="7" t="str">
        <f t="shared" ca="1" si="179"/>
        <v/>
      </c>
      <c r="O847">
        <f t="shared" si="180"/>
        <v>1081.5</v>
      </c>
      <c r="Q847">
        <f t="shared" si="181"/>
        <v>846</v>
      </c>
    </row>
    <row r="848" spans="1:17" x14ac:dyDescent="0.3">
      <c r="A848" s="13" t="str">
        <f ca="1">N848&amp;"-"&amp;COUNTIF($N$2:N848,N848)</f>
        <v>-837</v>
      </c>
      <c r="B848" t="str">
        <f t="shared" ca="1" si="171"/>
        <v/>
      </c>
      <c r="C848" s="1">
        <v>36311</v>
      </c>
      <c r="D848">
        <v>1132.3</v>
      </c>
      <c r="E848">
        <f t="shared" si="172"/>
        <v>50.799999999999955</v>
      </c>
      <c r="F848">
        <f t="shared" si="173"/>
        <v>50.799999999999955</v>
      </c>
      <c r="G848" t="str">
        <f t="shared" si="174"/>
        <v/>
      </c>
      <c r="H848">
        <f t="shared" ca="1" si="169"/>
        <v>21.135714285714261</v>
      </c>
      <c r="I848">
        <f t="shared" ca="1" si="170"/>
        <v>18.807142857142839</v>
      </c>
      <c r="J848" s="3">
        <f t="shared" ca="1" si="175"/>
        <v>1.1238131409039116</v>
      </c>
      <c r="K848" s="5">
        <f t="shared" ca="1" si="176"/>
        <v>52.914878397711014</v>
      </c>
      <c r="L848">
        <f t="shared" ca="1" si="177"/>
        <v>1</v>
      </c>
      <c r="M848" t="str">
        <f t="shared" ca="1" si="178"/>
        <v>SELL</v>
      </c>
      <c r="N848" s="7" t="str">
        <f t="shared" ca="1" si="179"/>
        <v/>
      </c>
      <c r="O848">
        <f t="shared" si="180"/>
        <v>1132.3</v>
      </c>
      <c r="Q848">
        <f t="shared" si="181"/>
        <v>847</v>
      </c>
    </row>
    <row r="849" spans="1:17" x14ac:dyDescent="0.3">
      <c r="A849" s="13" t="str">
        <f ca="1">N849&amp;"-"&amp;COUNTIF($N$2:N849,N849)</f>
        <v>-838</v>
      </c>
      <c r="B849" t="str">
        <f t="shared" ca="1" si="171"/>
        <v/>
      </c>
      <c r="C849" s="1">
        <v>36312</v>
      </c>
      <c r="D849">
        <v>1123.8</v>
      </c>
      <c r="E849">
        <f t="shared" si="172"/>
        <v>-8.5</v>
      </c>
      <c r="F849" t="str">
        <f t="shared" si="173"/>
        <v/>
      </c>
      <c r="G849">
        <f t="shared" si="174"/>
        <v>-8.5</v>
      </c>
      <c r="H849">
        <f t="shared" ref="H849:H912" ca="1" si="182">IF(Q849&gt;$U$2,AVERAGE(OFFSET(F849,0,0,-$U$2,1)),"")</f>
        <v>21.135714285714261</v>
      </c>
      <c r="I849">
        <f t="shared" ref="I849:I912" ca="1" si="183">IF($Q849&gt;$U$2,ABS((AVERAGE(OFFSET(G849,0,0,-$U$2,1)))),"")</f>
        <v>19.292857142857137</v>
      </c>
      <c r="J849" s="3">
        <f t="shared" ca="1" si="175"/>
        <v>1.0955201777119576</v>
      </c>
      <c r="K849" s="5">
        <f t="shared" ca="1" si="176"/>
        <v>52.279151943462878</v>
      </c>
      <c r="L849">
        <f t="shared" ca="1" si="177"/>
        <v>1</v>
      </c>
      <c r="M849" t="str">
        <f t="shared" ca="1" si="178"/>
        <v>SELL</v>
      </c>
      <c r="N849" s="7" t="str">
        <f t="shared" ca="1" si="179"/>
        <v/>
      </c>
      <c r="O849">
        <f t="shared" si="180"/>
        <v>1123.8</v>
      </c>
      <c r="Q849">
        <f t="shared" si="181"/>
        <v>848</v>
      </c>
    </row>
    <row r="850" spans="1:17" x14ac:dyDescent="0.3">
      <c r="A850" s="13" t="str">
        <f ca="1">N850&amp;"-"&amp;COUNTIF($N$2:N850,N850)</f>
        <v>-839</v>
      </c>
      <c r="B850" t="str">
        <f t="shared" ca="1" si="171"/>
        <v/>
      </c>
      <c r="C850" s="1">
        <v>36313</v>
      </c>
      <c r="D850">
        <v>1125.1500000000001</v>
      </c>
      <c r="E850">
        <f t="shared" si="172"/>
        <v>1.3500000000001364</v>
      </c>
      <c r="F850">
        <f t="shared" si="173"/>
        <v>1.3500000000001364</v>
      </c>
      <c r="G850" t="str">
        <f t="shared" si="174"/>
        <v/>
      </c>
      <c r="H850">
        <f t="shared" ca="1" si="182"/>
        <v>16.014285714285734</v>
      </c>
      <c r="I850">
        <f t="shared" ca="1" si="183"/>
        <v>19.292857142857137</v>
      </c>
      <c r="J850" s="3">
        <f t="shared" ca="1" si="175"/>
        <v>0.83006293965198197</v>
      </c>
      <c r="K850" s="5">
        <f t="shared" ca="1" si="176"/>
        <v>45.357070604895846</v>
      </c>
      <c r="L850">
        <f t="shared" ca="1" si="177"/>
        <v>1</v>
      </c>
      <c r="M850" t="str">
        <f t="shared" ca="1" si="178"/>
        <v>SELL</v>
      </c>
      <c r="N850" s="7" t="str">
        <f t="shared" ca="1" si="179"/>
        <v/>
      </c>
      <c r="O850">
        <f t="shared" si="180"/>
        <v>1125.1500000000001</v>
      </c>
      <c r="Q850">
        <f t="shared" si="181"/>
        <v>849</v>
      </c>
    </row>
    <row r="851" spans="1:17" x14ac:dyDescent="0.3">
      <c r="A851" s="13" t="str">
        <f ca="1">N851&amp;"-"&amp;COUNTIF($N$2:N851,N851)</f>
        <v>-840</v>
      </c>
      <c r="B851" t="str">
        <f t="shared" ca="1" si="171"/>
        <v/>
      </c>
      <c r="C851" s="1">
        <v>36314</v>
      </c>
      <c r="D851">
        <v>1136.6500000000001</v>
      </c>
      <c r="E851">
        <f t="shared" si="172"/>
        <v>11.5</v>
      </c>
      <c r="F851">
        <f t="shared" si="173"/>
        <v>11.5</v>
      </c>
      <c r="G851" t="str">
        <f t="shared" si="174"/>
        <v/>
      </c>
      <c r="H851">
        <f t="shared" ca="1" si="182"/>
        <v>15.192857142857163</v>
      </c>
      <c r="I851">
        <f t="shared" ca="1" si="183"/>
        <v>19.292857142857137</v>
      </c>
      <c r="J851" s="3">
        <f t="shared" ca="1" si="175"/>
        <v>0.78748611625324083</v>
      </c>
      <c r="K851" s="5">
        <f t="shared" ca="1" si="176"/>
        <v>44.055509527754801</v>
      </c>
      <c r="L851">
        <f t="shared" ca="1" si="177"/>
        <v>1</v>
      </c>
      <c r="M851" t="str">
        <f t="shared" ca="1" si="178"/>
        <v>SELL</v>
      </c>
      <c r="N851" s="7" t="str">
        <f t="shared" ca="1" si="179"/>
        <v/>
      </c>
      <c r="O851">
        <f t="shared" si="180"/>
        <v>1136.6500000000001</v>
      </c>
      <c r="Q851">
        <f t="shared" si="181"/>
        <v>850</v>
      </c>
    </row>
    <row r="852" spans="1:17" x14ac:dyDescent="0.3">
      <c r="A852" s="13" t="str">
        <f ca="1">N852&amp;"-"&amp;COUNTIF($N$2:N852,N852)</f>
        <v>-841</v>
      </c>
      <c r="B852" t="str">
        <f t="shared" ca="1" si="171"/>
        <v/>
      </c>
      <c r="C852" s="1">
        <v>36315</v>
      </c>
      <c r="D852">
        <v>1155.05</v>
      </c>
      <c r="E852">
        <f t="shared" si="172"/>
        <v>18.399999999999864</v>
      </c>
      <c r="F852">
        <f t="shared" si="173"/>
        <v>18.399999999999864</v>
      </c>
      <c r="G852" t="str">
        <f t="shared" si="174"/>
        <v/>
      </c>
      <c r="H852">
        <f t="shared" ca="1" si="182"/>
        <v>15.59375</v>
      </c>
      <c r="I852">
        <f t="shared" ca="1" si="183"/>
        <v>20.266666666666691</v>
      </c>
      <c r="J852" s="3">
        <f t="shared" ca="1" si="175"/>
        <v>0.76942845394736747</v>
      </c>
      <c r="K852" s="5">
        <f t="shared" ca="1" si="176"/>
        <v>43.484575611456428</v>
      </c>
      <c r="L852">
        <f t="shared" ca="1" si="177"/>
        <v>1</v>
      </c>
      <c r="M852" t="str">
        <f t="shared" ca="1" si="178"/>
        <v>SELL</v>
      </c>
      <c r="N852" s="7" t="str">
        <f t="shared" ca="1" si="179"/>
        <v/>
      </c>
      <c r="O852">
        <f t="shared" si="180"/>
        <v>1155.05</v>
      </c>
      <c r="Q852">
        <f t="shared" si="181"/>
        <v>851</v>
      </c>
    </row>
    <row r="853" spans="1:17" x14ac:dyDescent="0.3">
      <c r="A853" s="13" t="str">
        <f ca="1">N853&amp;"-"&amp;COUNTIF($N$2:N853,N853)</f>
        <v>-842</v>
      </c>
      <c r="B853" t="str">
        <f t="shared" ca="1" si="171"/>
        <v/>
      </c>
      <c r="C853" s="1">
        <v>36318</v>
      </c>
      <c r="D853">
        <v>1156.6500000000001</v>
      </c>
      <c r="E853">
        <f t="shared" si="172"/>
        <v>1.6000000000001364</v>
      </c>
      <c r="F853">
        <f t="shared" si="173"/>
        <v>1.6000000000001364</v>
      </c>
      <c r="G853" t="str">
        <f t="shared" si="174"/>
        <v/>
      </c>
      <c r="H853">
        <f t="shared" ca="1" si="182"/>
        <v>14.762500000000017</v>
      </c>
      <c r="I853">
        <f t="shared" ca="1" si="183"/>
        <v>20.266666666666691</v>
      </c>
      <c r="J853" s="3">
        <f t="shared" ca="1" si="175"/>
        <v>0.72841282894736836</v>
      </c>
      <c r="K853" s="5">
        <f t="shared" ca="1" si="176"/>
        <v>42.143451885333647</v>
      </c>
      <c r="L853">
        <f t="shared" ca="1" si="177"/>
        <v>1</v>
      </c>
      <c r="M853" t="str">
        <f t="shared" ca="1" si="178"/>
        <v>SELL</v>
      </c>
      <c r="N853" s="7" t="str">
        <f t="shared" ca="1" si="179"/>
        <v/>
      </c>
      <c r="O853">
        <f t="shared" si="180"/>
        <v>1156.6500000000001</v>
      </c>
      <c r="Q853">
        <f t="shared" si="181"/>
        <v>852</v>
      </c>
    </row>
    <row r="854" spans="1:17" x14ac:dyDescent="0.3">
      <c r="A854" s="13" t="str">
        <f ca="1">N854&amp;"-"&amp;COUNTIF($N$2:N854,N854)</f>
        <v>-843</v>
      </c>
      <c r="B854" t="str">
        <f t="shared" ca="1" si="171"/>
        <v/>
      </c>
      <c r="C854" s="1">
        <v>36319</v>
      </c>
      <c r="D854">
        <v>1178.95</v>
      </c>
      <c r="E854">
        <f t="shared" si="172"/>
        <v>22.299999999999955</v>
      </c>
      <c r="F854">
        <f t="shared" si="173"/>
        <v>22.299999999999955</v>
      </c>
      <c r="G854" t="str">
        <f t="shared" si="174"/>
        <v/>
      </c>
      <c r="H854">
        <f t="shared" ca="1" si="182"/>
        <v>15.037500000000023</v>
      </c>
      <c r="I854">
        <f t="shared" ca="1" si="183"/>
        <v>20.266666666666691</v>
      </c>
      <c r="J854" s="3">
        <f t="shared" ca="1" si="175"/>
        <v>0.74198190789473706</v>
      </c>
      <c r="K854" s="5">
        <f t="shared" ca="1" si="176"/>
        <v>42.59412250678627</v>
      </c>
      <c r="L854">
        <f t="shared" ca="1" si="177"/>
        <v>1</v>
      </c>
      <c r="M854" t="str">
        <f t="shared" ca="1" si="178"/>
        <v>SELL</v>
      </c>
      <c r="N854" s="7" t="str">
        <f t="shared" ca="1" si="179"/>
        <v/>
      </c>
      <c r="O854">
        <f t="shared" si="180"/>
        <v>1178.95</v>
      </c>
      <c r="Q854">
        <f t="shared" si="181"/>
        <v>853</v>
      </c>
    </row>
    <row r="855" spans="1:17" x14ac:dyDescent="0.3">
      <c r="A855" s="13" t="str">
        <f ca="1">N855&amp;"-"&amp;COUNTIF($N$2:N855,N855)</f>
        <v>-844</v>
      </c>
      <c r="B855" t="str">
        <f t="shared" ca="1" si="171"/>
        <v/>
      </c>
      <c r="C855" s="1">
        <v>36320</v>
      </c>
      <c r="D855">
        <v>1163.2</v>
      </c>
      <c r="E855">
        <f t="shared" si="172"/>
        <v>-15.75</v>
      </c>
      <c r="F855" t="str">
        <f t="shared" si="173"/>
        <v/>
      </c>
      <c r="G855">
        <f t="shared" si="174"/>
        <v>-15.75</v>
      </c>
      <c r="H855">
        <f t="shared" ca="1" si="182"/>
        <v>15.037500000000023</v>
      </c>
      <c r="I855">
        <f t="shared" ca="1" si="183"/>
        <v>20.666666666666703</v>
      </c>
      <c r="J855" s="3">
        <f t="shared" ca="1" si="175"/>
        <v>0.7276209677419353</v>
      </c>
      <c r="K855" s="5">
        <f t="shared" ca="1" si="176"/>
        <v>42.116933131053798</v>
      </c>
      <c r="L855">
        <f t="shared" ca="1" si="177"/>
        <v>1</v>
      </c>
      <c r="M855" t="str">
        <f t="shared" ca="1" si="178"/>
        <v>SELL</v>
      </c>
      <c r="N855" s="7" t="str">
        <f t="shared" ca="1" si="179"/>
        <v/>
      </c>
      <c r="O855">
        <f t="shared" si="180"/>
        <v>1163.2</v>
      </c>
      <c r="Q855">
        <f t="shared" si="181"/>
        <v>854</v>
      </c>
    </row>
    <row r="856" spans="1:17" x14ac:dyDescent="0.3">
      <c r="A856" s="13" t="str">
        <f ca="1">N856&amp;"-"&amp;COUNTIF($N$2:N856,N856)</f>
        <v>-845</v>
      </c>
      <c r="B856" t="str">
        <f t="shared" ca="1" si="171"/>
        <v/>
      </c>
      <c r="C856" s="1">
        <v>36321</v>
      </c>
      <c r="D856">
        <v>1162.5999999999999</v>
      </c>
      <c r="E856">
        <f t="shared" si="172"/>
        <v>-0.60000000000013642</v>
      </c>
      <c r="F856" t="str">
        <f t="shared" si="173"/>
        <v/>
      </c>
      <c r="G856">
        <f t="shared" si="174"/>
        <v>-0.60000000000013642</v>
      </c>
      <c r="H856">
        <f t="shared" ca="1" si="182"/>
        <v>15.037500000000023</v>
      </c>
      <c r="I856">
        <f t="shared" ca="1" si="183"/>
        <v>17.258333333333365</v>
      </c>
      <c r="J856" s="3">
        <f t="shared" ca="1" si="175"/>
        <v>0.87131820376629621</v>
      </c>
      <c r="K856" s="5">
        <f t="shared" ca="1" si="176"/>
        <v>46.561733969810341</v>
      </c>
      <c r="L856">
        <f t="shared" ca="1" si="177"/>
        <v>1</v>
      </c>
      <c r="M856" t="str">
        <f t="shared" ca="1" si="178"/>
        <v>SELL</v>
      </c>
      <c r="N856" s="7" t="str">
        <f t="shared" ca="1" si="179"/>
        <v/>
      </c>
      <c r="O856">
        <f t="shared" si="180"/>
        <v>1162.5999999999999</v>
      </c>
      <c r="Q856">
        <f t="shared" si="181"/>
        <v>855</v>
      </c>
    </row>
    <row r="857" spans="1:17" x14ac:dyDescent="0.3">
      <c r="A857" s="13" t="str">
        <f ca="1">N857&amp;"-"&amp;COUNTIF($N$2:N857,N857)</f>
        <v>-846</v>
      </c>
      <c r="B857" t="str">
        <f t="shared" ca="1" si="171"/>
        <v/>
      </c>
      <c r="C857" s="1">
        <v>36322</v>
      </c>
      <c r="D857">
        <v>1141.9000000000001</v>
      </c>
      <c r="E857">
        <f t="shared" si="172"/>
        <v>-20.699999999999818</v>
      </c>
      <c r="F857" t="str">
        <f t="shared" si="173"/>
        <v/>
      </c>
      <c r="G857">
        <f t="shared" si="174"/>
        <v>-20.699999999999818</v>
      </c>
      <c r="H857">
        <f t="shared" ca="1" si="182"/>
        <v>16.364285714285739</v>
      </c>
      <c r="I857">
        <f t="shared" ca="1" si="183"/>
        <v>17.75</v>
      </c>
      <c r="J857" s="3">
        <f t="shared" ca="1" si="175"/>
        <v>0.92193158953722476</v>
      </c>
      <c r="K857" s="5">
        <f t="shared" ca="1" si="176"/>
        <v>47.969011725293164</v>
      </c>
      <c r="L857">
        <f t="shared" ca="1" si="177"/>
        <v>1</v>
      </c>
      <c r="M857" t="str">
        <f t="shared" ca="1" si="178"/>
        <v>SELL</v>
      </c>
      <c r="N857" s="7" t="str">
        <f t="shared" ca="1" si="179"/>
        <v/>
      </c>
      <c r="O857">
        <f t="shared" si="180"/>
        <v>1141.9000000000001</v>
      </c>
      <c r="Q857">
        <f t="shared" si="181"/>
        <v>856</v>
      </c>
    </row>
    <row r="858" spans="1:17" x14ac:dyDescent="0.3">
      <c r="A858" s="13" t="str">
        <f ca="1">N858&amp;"-"&amp;COUNTIF($N$2:N858,N858)</f>
        <v>-847</v>
      </c>
      <c r="B858" t="str">
        <f t="shared" ca="1" si="171"/>
        <v/>
      </c>
      <c r="C858" s="1">
        <v>36325</v>
      </c>
      <c r="D858">
        <v>1126.9000000000001</v>
      </c>
      <c r="E858">
        <f t="shared" si="172"/>
        <v>-15</v>
      </c>
      <c r="F858" t="str">
        <f t="shared" si="173"/>
        <v/>
      </c>
      <c r="G858">
        <f t="shared" si="174"/>
        <v>-15</v>
      </c>
      <c r="H858">
        <f t="shared" ca="1" si="182"/>
        <v>17.658333333333342</v>
      </c>
      <c r="I858">
        <f t="shared" ca="1" si="183"/>
        <v>17.40625</v>
      </c>
      <c r="J858" s="3">
        <f t="shared" ca="1" si="175"/>
        <v>1.0144823459006589</v>
      </c>
      <c r="K858" s="5">
        <f t="shared" ca="1" si="176"/>
        <v>50.359455766145814</v>
      </c>
      <c r="L858">
        <f t="shared" ca="1" si="177"/>
        <v>1</v>
      </c>
      <c r="M858" t="str">
        <f t="shared" ca="1" si="178"/>
        <v>SELL</v>
      </c>
      <c r="N858" s="7" t="str">
        <f t="shared" ca="1" si="179"/>
        <v/>
      </c>
      <c r="O858">
        <f t="shared" si="180"/>
        <v>1126.9000000000001</v>
      </c>
      <c r="Q858">
        <f t="shared" si="181"/>
        <v>857</v>
      </c>
    </row>
    <row r="859" spans="1:17" x14ac:dyDescent="0.3">
      <c r="A859" s="13" t="str">
        <f ca="1">N859&amp;"-"&amp;COUNTIF($N$2:N859,N859)</f>
        <v>-848</v>
      </c>
      <c r="B859" t="str">
        <f t="shared" ca="1" si="171"/>
        <v/>
      </c>
      <c r="C859" s="1">
        <v>36326</v>
      </c>
      <c r="D859">
        <v>1120.5</v>
      </c>
      <c r="E859">
        <f t="shared" si="172"/>
        <v>-6.4000000000000909</v>
      </c>
      <c r="F859" t="str">
        <f t="shared" si="173"/>
        <v/>
      </c>
      <c r="G859">
        <f t="shared" si="174"/>
        <v>-6.4000000000000909</v>
      </c>
      <c r="H859">
        <f t="shared" ca="1" si="182"/>
        <v>17.658333333333342</v>
      </c>
      <c r="I859">
        <f t="shared" ca="1" si="183"/>
        <v>15.118750000000006</v>
      </c>
      <c r="J859" s="3">
        <f t="shared" ca="1" si="175"/>
        <v>1.167975747554086</v>
      </c>
      <c r="K859" s="5">
        <f t="shared" ca="1" si="176"/>
        <v>53.874022754719384</v>
      </c>
      <c r="L859">
        <f t="shared" ca="1" si="177"/>
        <v>1</v>
      </c>
      <c r="M859" t="str">
        <f t="shared" ca="1" si="178"/>
        <v>SELL</v>
      </c>
      <c r="N859" s="7" t="str">
        <f t="shared" ca="1" si="179"/>
        <v/>
      </c>
      <c r="O859">
        <f t="shared" si="180"/>
        <v>1120.5</v>
      </c>
      <c r="Q859">
        <f t="shared" si="181"/>
        <v>858</v>
      </c>
    </row>
    <row r="860" spans="1:17" x14ac:dyDescent="0.3">
      <c r="A860" s="13" t="str">
        <f ca="1">N860&amp;"-"&amp;COUNTIF($N$2:N860,N860)</f>
        <v>-849</v>
      </c>
      <c r="B860" t="str">
        <f t="shared" ca="1" si="171"/>
        <v/>
      </c>
      <c r="C860" s="1">
        <v>36327</v>
      </c>
      <c r="D860">
        <v>1148.1500000000001</v>
      </c>
      <c r="E860">
        <f t="shared" si="172"/>
        <v>27.650000000000091</v>
      </c>
      <c r="F860">
        <f t="shared" si="173"/>
        <v>27.650000000000091</v>
      </c>
      <c r="G860" t="str">
        <f t="shared" si="174"/>
        <v/>
      </c>
      <c r="H860">
        <f t="shared" ca="1" si="182"/>
        <v>19.085714285714307</v>
      </c>
      <c r="I860">
        <f t="shared" ca="1" si="183"/>
        <v>10.985714285714298</v>
      </c>
      <c r="J860" s="3">
        <f t="shared" ca="1" si="175"/>
        <v>1.7373211963589077</v>
      </c>
      <c r="K860" s="5">
        <f t="shared" ca="1" si="176"/>
        <v>63.467933491686459</v>
      </c>
      <c r="L860">
        <f t="shared" ca="1" si="177"/>
        <v>1</v>
      </c>
      <c r="M860" t="str">
        <f t="shared" ca="1" si="178"/>
        <v>SELL</v>
      </c>
      <c r="N860" s="7" t="str">
        <f t="shared" ca="1" si="179"/>
        <v/>
      </c>
      <c r="O860">
        <f t="shared" si="180"/>
        <v>1148.1500000000001</v>
      </c>
      <c r="Q860">
        <f t="shared" si="181"/>
        <v>859</v>
      </c>
    </row>
    <row r="861" spans="1:17" x14ac:dyDescent="0.3">
      <c r="A861" s="13" t="str">
        <f ca="1">N861&amp;"-"&amp;COUNTIF($N$2:N861,N861)</f>
        <v>-850</v>
      </c>
      <c r="B861" t="str">
        <f t="shared" ca="1" si="171"/>
        <v/>
      </c>
      <c r="C861" s="1">
        <v>36328</v>
      </c>
      <c r="D861">
        <v>1176.3499999999999</v>
      </c>
      <c r="E861">
        <f t="shared" si="172"/>
        <v>28.199999999999818</v>
      </c>
      <c r="F861">
        <f t="shared" si="173"/>
        <v>28.199999999999818</v>
      </c>
      <c r="G861" t="str">
        <f t="shared" si="174"/>
        <v/>
      </c>
      <c r="H861">
        <f t="shared" ca="1" si="182"/>
        <v>20.224999999999994</v>
      </c>
      <c r="I861">
        <f t="shared" ca="1" si="183"/>
        <v>11.15833333333334</v>
      </c>
      <c r="J861" s="3">
        <f t="shared" ca="1" si="175"/>
        <v>1.812546676624345</v>
      </c>
      <c r="K861" s="5">
        <f t="shared" ca="1" si="176"/>
        <v>64.445034519383938</v>
      </c>
      <c r="L861">
        <f t="shared" ca="1" si="177"/>
        <v>1</v>
      </c>
      <c r="M861" t="str">
        <f t="shared" ca="1" si="178"/>
        <v>SELL</v>
      </c>
      <c r="N861" s="7" t="str">
        <f t="shared" ca="1" si="179"/>
        <v/>
      </c>
      <c r="O861">
        <f t="shared" si="180"/>
        <v>1176.3499999999999</v>
      </c>
      <c r="Q861">
        <f t="shared" si="181"/>
        <v>860</v>
      </c>
    </row>
    <row r="862" spans="1:17" x14ac:dyDescent="0.3">
      <c r="A862" s="13" t="str">
        <f ca="1">N862&amp;"-"&amp;COUNTIF($N$2:N862,N862)</f>
        <v>-851</v>
      </c>
      <c r="B862" t="str">
        <f t="shared" ca="1" si="171"/>
        <v/>
      </c>
      <c r="C862" s="1">
        <v>36329</v>
      </c>
      <c r="D862">
        <v>1175.1500000000001</v>
      </c>
      <c r="E862">
        <f t="shared" si="172"/>
        <v>-1.1999999999998181</v>
      </c>
      <c r="F862" t="str">
        <f t="shared" si="173"/>
        <v/>
      </c>
      <c r="G862">
        <f t="shared" si="174"/>
        <v>-1.1999999999998181</v>
      </c>
      <c r="H862">
        <f t="shared" ca="1" si="182"/>
        <v>15.857142857142858</v>
      </c>
      <c r="I862">
        <f t="shared" ca="1" si="183"/>
        <v>9.7357142857142662</v>
      </c>
      <c r="J862" s="3">
        <f t="shared" ca="1" si="175"/>
        <v>1.6287600880410891</v>
      </c>
      <c r="K862" s="5">
        <f t="shared" ca="1" si="176"/>
        <v>61.959252023444087</v>
      </c>
      <c r="L862">
        <f t="shared" ca="1" si="177"/>
        <v>1</v>
      </c>
      <c r="M862" t="str">
        <f t="shared" ca="1" si="178"/>
        <v>SELL</v>
      </c>
      <c r="N862" s="7" t="str">
        <f t="shared" ca="1" si="179"/>
        <v/>
      </c>
      <c r="O862">
        <f t="shared" si="180"/>
        <v>1175.1500000000001</v>
      </c>
      <c r="Q862">
        <f t="shared" si="181"/>
        <v>861</v>
      </c>
    </row>
    <row r="863" spans="1:17" x14ac:dyDescent="0.3">
      <c r="A863" s="13" t="str">
        <f ca="1">N863&amp;"-"&amp;COUNTIF($N$2:N863,N863)</f>
        <v>-852</v>
      </c>
      <c r="B863" t="str">
        <f t="shared" ca="1" si="171"/>
        <v/>
      </c>
      <c r="C863" s="1">
        <v>36332</v>
      </c>
      <c r="D863">
        <v>1202.3</v>
      </c>
      <c r="E863">
        <f t="shared" si="172"/>
        <v>27.149999999999864</v>
      </c>
      <c r="F863">
        <f t="shared" si="173"/>
        <v>27.149999999999864</v>
      </c>
      <c r="G863" t="str">
        <f t="shared" si="174"/>
        <v/>
      </c>
      <c r="H863">
        <f t="shared" ca="1" si="182"/>
        <v>17.268749999999983</v>
      </c>
      <c r="I863">
        <f t="shared" ca="1" si="183"/>
        <v>9.9416666666666433</v>
      </c>
      <c r="J863" s="3">
        <f t="shared" ca="1" si="175"/>
        <v>1.7370075440067081</v>
      </c>
      <c r="K863" s="5">
        <f t="shared" ca="1" si="176"/>
        <v>63.463747033152167</v>
      </c>
      <c r="L863">
        <f t="shared" ca="1" si="177"/>
        <v>1</v>
      </c>
      <c r="M863" t="str">
        <f t="shared" ca="1" si="178"/>
        <v>SELL</v>
      </c>
      <c r="N863" s="7" t="str">
        <f t="shared" ca="1" si="179"/>
        <v/>
      </c>
      <c r="O863">
        <f t="shared" si="180"/>
        <v>1202.3</v>
      </c>
      <c r="Q863">
        <f t="shared" si="181"/>
        <v>862</v>
      </c>
    </row>
    <row r="864" spans="1:17" x14ac:dyDescent="0.3">
      <c r="A864" s="13" t="str">
        <f ca="1">N864&amp;"-"&amp;COUNTIF($N$2:N864,N864)</f>
        <v>-853</v>
      </c>
      <c r="B864" t="str">
        <f t="shared" ca="1" si="171"/>
        <v/>
      </c>
      <c r="C864" s="1">
        <v>36333</v>
      </c>
      <c r="D864">
        <v>1214.3</v>
      </c>
      <c r="E864">
        <f t="shared" si="172"/>
        <v>12</v>
      </c>
      <c r="F864">
        <f t="shared" si="173"/>
        <v>12</v>
      </c>
      <c r="G864" t="str">
        <f t="shared" si="174"/>
        <v/>
      </c>
      <c r="H864">
        <f t="shared" ca="1" si="182"/>
        <v>18.599999999999966</v>
      </c>
      <c r="I864">
        <f t="shared" ca="1" si="183"/>
        <v>9.9416666666666433</v>
      </c>
      <c r="J864" s="3">
        <f t="shared" ca="1" si="175"/>
        <v>1.8709136630343681</v>
      </c>
      <c r="K864" s="5">
        <f t="shared" ca="1" si="176"/>
        <v>65.167883211678841</v>
      </c>
      <c r="L864">
        <f t="shared" ca="1" si="177"/>
        <v>1</v>
      </c>
      <c r="M864" t="str">
        <f t="shared" ca="1" si="178"/>
        <v>SELL</v>
      </c>
      <c r="N864" s="7" t="str">
        <f t="shared" ca="1" si="179"/>
        <v/>
      </c>
      <c r="O864">
        <f t="shared" si="180"/>
        <v>1214.3</v>
      </c>
      <c r="Q864">
        <f t="shared" si="181"/>
        <v>863</v>
      </c>
    </row>
    <row r="865" spans="1:17" x14ac:dyDescent="0.3">
      <c r="A865" s="13" t="str">
        <f ca="1">N865&amp;"-"&amp;COUNTIF($N$2:N865,N865)</f>
        <v>-854</v>
      </c>
      <c r="B865" t="str">
        <f t="shared" ca="1" si="171"/>
        <v/>
      </c>
      <c r="C865" s="1">
        <v>36334</v>
      </c>
      <c r="D865">
        <v>1193.1500000000001</v>
      </c>
      <c r="E865">
        <f t="shared" si="172"/>
        <v>-21.149999999999864</v>
      </c>
      <c r="F865" t="str">
        <f t="shared" si="173"/>
        <v/>
      </c>
      <c r="G865">
        <f t="shared" si="174"/>
        <v>-21.149999999999864</v>
      </c>
      <c r="H865">
        <f t="shared" ca="1" si="182"/>
        <v>19.614285714285675</v>
      </c>
      <c r="I865">
        <f t="shared" ca="1" si="183"/>
        <v>11.542857142857104</v>
      </c>
      <c r="J865" s="3">
        <f t="shared" ca="1" si="175"/>
        <v>1.6992574257425765</v>
      </c>
      <c r="K865" s="5">
        <f t="shared" ca="1" si="176"/>
        <v>62.952773956900536</v>
      </c>
      <c r="L865">
        <f t="shared" ca="1" si="177"/>
        <v>1</v>
      </c>
      <c r="M865" t="str">
        <f t="shared" ca="1" si="178"/>
        <v>SELL</v>
      </c>
      <c r="N865" s="7" t="str">
        <f t="shared" ca="1" si="179"/>
        <v/>
      </c>
      <c r="O865">
        <f t="shared" si="180"/>
        <v>1193.1500000000001</v>
      </c>
      <c r="Q865">
        <f t="shared" si="181"/>
        <v>864</v>
      </c>
    </row>
    <row r="866" spans="1:17" x14ac:dyDescent="0.3">
      <c r="A866" s="13" t="str">
        <f ca="1">N866&amp;"-"&amp;COUNTIF($N$2:N866,N866)</f>
        <v>-855</v>
      </c>
      <c r="B866" t="str">
        <f t="shared" ca="1" si="171"/>
        <v/>
      </c>
      <c r="C866" s="1">
        <v>36335</v>
      </c>
      <c r="D866">
        <v>1181.3</v>
      </c>
      <c r="E866">
        <f t="shared" si="172"/>
        <v>-11.850000000000136</v>
      </c>
      <c r="F866" t="str">
        <f t="shared" si="173"/>
        <v/>
      </c>
      <c r="G866">
        <f t="shared" si="174"/>
        <v>-11.850000000000136</v>
      </c>
      <c r="H866">
        <f t="shared" ca="1" si="182"/>
        <v>19.816666666666645</v>
      </c>
      <c r="I866">
        <f t="shared" ca="1" si="183"/>
        <v>11.581249999999983</v>
      </c>
      <c r="J866" s="3">
        <f t="shared" ca="1" si="175"/>
        <v>1.7110991185465019</v>
      </c>
      <c r="K866" s="5">
        <f t="shared" ca="1" si="176"/>
        <v>63.11459093623516</v>
      </c>
      <c r="L866">
        <f t="shared" ca="1" si="177"/>
        <v>1</v>
      </c>
      <c r="M866" t="str">
        <f t="shared" ca="1" si="178"/>
        <v>SELL</v>
      </c>
      <c r="N866" s="7" t="str">
        <f t="shared" ca="1" si="179"/>
        <v/>
      </c>
      <c r="O866">
        <f t="shared" si="180"/>
        <v>1181.3</v>
      </c>
      <c r="Q866">
        <f t="shared" si="181"/>
        <v>865</v>
      </c>
    </row>
    <row r="867" spans="1:17" x14ac:dyDescent="0.3">
      <c r="A867" s="13" t="str">
        <f ca="1">N867&amp;"-"&amp;COUNTIF($N$2:N867,N867)</f>
        <v>-856</v>
      </c>
      <c r="B867" t="str">
        <f t="shared" ca="1" si="171"/>
        <v/>
      </c>
      <c r="C867" s="1">
        <v>36336</v>
      </c>
      <c r="D867">
        <v>1177</v>
      </c>
      <c r="E867">
        <f t="shared" si="172"/>
        <v>-4.2999999999999545</v>
      </c>
      <c r="F867" t="str">
        <f t="shared" si="173"/>
        <v/>
      </c>
      <c r="G867">
        <f t="shared" si="174"/>
        <v>-4.2999999999999545</v>
      </c>
      <c r="H867">
        <f t="shared" ca="1" si="182"/>
        <v>23.459999999999944</v>
      </c>
      <c r="I867">
        <f t="shared" ca="1" si="183"/>
        <v>10.772222222222203</v>
      </c>
      <c r="J867" s="3">
        <f t="shared" ca="1" si="175"/>
        <v>2.1778236204228971</v>
      </c>
      <c r="K867" s="5">
        <f t="shared" ca="1" si="176"/>
        <v>68.531922490181429</v>
      </c>
      <c r="L867">
        <f t="shared" ca="1" si="177"/>
        <v>1</v>
      </c>
      <c r="M867" t="str">
        <f t="shared" ca="1" si="178"/>
        <v>SELL</v>
      </c>
      <c r="N867" s="7" t="str">
        <f t="shared" ca="1" si="179"/>
        <v/>
      </c>
      <c r="O867">
        <f t="shared" si="180"/>
        <v>1177</v>
      </c>
      <c r="Q867">
        <f t="shared" si="181"/>
        <v>866</v>
      </c>
    </row>
    <row r="868" spans="1:17" x14ac:dyDescent="0.3">
      <c r="A868" s="13" t="str">
        <f ca="1">N868&amp;"-"&amp;COUNTIF($N$2:N868,N868)</f>
        <v>-857</v>
      </c>
      <c r="B868" t="str">
        <f t="shared" ca="1" si="171"/>
        <v/>
      </c>
      <c r="C868" s="1">
        <v>36339</v>
      </c>
      <c r="D868">
        <v>1192.2</v>
      </c>
      <c r="E868">
        <f t="shared" si="172"/>
        <v>15.200000000000045</v>
      </c>
      <c r="F868">
        <f t="shared" si="173"/>
        <v>15.200000000000045</v>
      </c>
      <c r="G868" t="str">
        <f t="shared" si="174"/>
        <v/>
      </c>
      <c r="H868">
        <f t="shared" ca="1" si="182"/>
        <v>22.039999999999964</v>
      </c>
      <c r="I868">
        <f t="shared" ca="1" si="183"/>
        <v>10.772222222222203</v>
      </c>
      <c r="J868" s="3">
        <f t="shared" ca="1" si="175"/>
        <v>2.0460030943785461</v>
      </c>
      <c r="K868" s="5">
        <f t="shared" ca="1" si="176"/>
        <v>67.170092445227056</v>
      </c>
      <c r="L868">
        <f t="shared" ca="1" si="177"/>
        <v>1</v>
      </c>
      <c r="M868" t="str">
        <f t="shared" ca="1" si="178"/>
        <v>SELL</v>
      </c>
      <c r="N868" s="7" t="str">
        <f t="shared" ca="1" si="179"/>
        <v/>
      </c>
      <c r="O868">
        <f t="shared" si="180"/>
        <v>1192.2</v>
      </c>
      <c r="Q868">
        <f t="shared" si="181"/>
        <v>867</v>
      </c>
    </row>
    <row r="869" spans="1:17" x14ac:dyDescent="0.3">
      <c r="A869" s="13" t="str">
        <f ca="1">N869&amp;"-"&amp;COUNTIF($N$2:N869,N869)</f>
        <v>-858</v>
      </c>
      <c r="B869" t="str">
        <f t="shared" ca="1" si="171"/>
        <v/>
      </c>
      <c r="C869" s="1">
        <v>36340</v>
      </c>
      <c r="D869">
        <v>1191.3</v>
      </c>
      <c r="E869">
        <f t="shared" si="172"/>
        <v>-0.90000000000009095</v>
      </c>
      <c r="F869" t="str">
        <f t="shared" si="173"/>
        <v/>
      </c>
      <c r="G869">
        <f t="shared" si="174"/>
        <v>-0.90000000000009095</v>
      </c>
      <c r="H869">
        <f t="shared" ca="1" si="182"/>
        <v>22.039999999999964</v>
      </c>
      <c r="I869">
        <f t="shared" ca="1" si="183"/>
        <v>9.1222222222222129</v>
      </c>
      <c r="J869" s="3">
        <f t="shared" ca="1" si="175"/>
        <v>2.4160779537149804</v>
      </c>
      <c r="K869" s="5">
        <f t="shared" ca="1" si="176"/>
        <v>70.726663338800535</v>
      </c>
      <c r="L869">
        <f t="shared" ca="1" si="177"/>
        <v>1</v>
      </c>
      <c r="M869" t="str">
        <f t="shared" ca="1" si="178"/>
        <v>SELL</v>
      </c>
      <c r="N869" s="7" t="str">
        <f t="shared" ca="1" si="179"/>
        <v/>
      </c>
      <c r="O869">
        <f t="shared" si="180"/>
        <v>1191.3</v>
      </c>
      <c r="Q869">
        <f t="shared" si="181"/>
        <v>868</v>
      </c>
    </row>
    <row r="870" spans="1:17" x14ac:dyDescent="0.3">
      <c r="A870" s="13" t="str">
        <f ca="1">N870&amp;"-"&amp;COUNTIF($N$2:N870,N870)</f>
        <v>-859</v>
      </c>
      <c r="B870" t="str">
        <f t="shared" ca="1" si="171"/>
        <v/>
      </c>
      <c r="C870" s="1">
        <v>36341</v>
      </c>
      <c r="D870">
        <v>1187.7</v>
      </c>
      <c r="E870">
        <f t="shared" si="172"/>
        <v>-3.5999999999999091</v>
      </c>
      <c r="F870" t="str">
        <f t="shared" si="173"/>
        <v/>
      </c>
      <c r="G870">
        <f t="shared" si="174"/>
        <v>-3.5999999999999091</v>
      </c>
      <c r="H870">
        <f t="shared" ca="1" si="182"/>
        <v>22.039999999999964</v>
      </c>
      <c r="I870">
        <f t="shared" ca="1" si="183"/>
        <v>9.4555555555555202</v>
      </c>
      <c r="J870" s="3">
        <f t="shared" ca="1" si="175"/>
        <v>2.3309048178613443</v>
      </c>
      <c r="K870" s="5">
        <f t="shared" ca="1" si="176"/>
        <v>69.978127425386333</v>
      </c>
      <c r="L870">
        <f t="shared" ca="1" si="177"/>
        <v>1</v>
      </c>
      <c r="M870" t="str">
        <f t="shared" ca="1" si="178"/>
        <v>SELL</v>
      </c>
      <c r="N870" s="7" t="str">
        <f t="shared" ca="1" si="179"/>
        <v/>
      </c>
      <c r="O870">
        <f t="shared" si="180"/>
        <v>1187.7</v>
      </c>
      <c r="Q870">
        <f t="shared" si="181"/>
        <v>869</v>
      </c>
    </row>
    <row r="871" spans="1:17" x14ac:dyDescent="0.3">
      <c r="A871" s="13" t="str">
        <f ca="1">N871&amp;"-"&amp;COUNTIF($N$2:N871,N871)</f>
        <v>-860</v>
      </c>
      <c r="B871" t="str">
        <f t="shared" ca="1" si="171"/>
        <v/>
      </c>
      <c r="C871" s="1">
        <v>36342</v>
      </c>
      <c r="D871">
        <v>1183.2</v>
      </c>
      <c r="E871">
        <f t="shared" si="172"/>
        <v>-4.5</v>
      </c>
      <c r="F871" t="str">
        <f t="shared" si="173"/>
        <v/>
      </c>
      <c r="G871">
        <f t="shared" si="174"/>
        <v>-4.5</v>
      </c>
      <c r="H871">
        <f t="shared" ca="1" si="182"/>
        <v>22.039999999999964</v>
      </c>
      <c r="I871">
        <f t="shared" ca="1" si="183"/>
        <v>7.6555555555555408</v>
      </c>
      <c r="J871" s="3">
        <f t="shared" ca="1" si="175"/>
        <v>2.878955007256895</v>
      </c>
      <c r="K871" s="5">
        <f t="shared" ca="1" si="176"/>
        <v>74.219860809698432</v>
      </c>
      <c r="L871">
        <f t="shared" ca="1" si="177"/>
        <v>1</v>
      </c>
      <c r="M871" t="str">
        <f t="shared" ca="1" si="178"/>
        <v>SELL</v>
      </c>
      <c r="N871" s="7" t="str">
        <f t="shared" ca="1" si="179"/>
        <v/>
      </c>
      <c r="O871">
        <f t="shared" si="180"/>
        <v>1183.2</v>
      </c>
      <c r="Q871">
        <f t="shared" si="181"/>
        <v>870</v>
      </c>
    </row>
    <row r="872" spans="1:17" x14ac:dyDescent="0.3">
      <c r="A872" s="13" t="str">
        <f ca="1">N872&amp;"-"&amp;COUNTIF($N$2:N872,N872)</f>
        <v>-861</v>
      </c>
      <c r="B872" t="str">
        <f t="shared" ca="1" si="171"/>
        <v/>
      </c>
      <c r="C872" s="1">
        <v>36343</v>
      </c>
      <c r="D872">
        <v>1197.8499999999999</v>
      </c>
      <c r="E872">
        <f t="shared" si="172"/>
        <v>14.649999999999864</v>
      </c>
      <c r="F872">
        <f t="shared" si="173"/>
        <v>14.649999999999864</v>
      </c>
      <c r="G872" t="str">
        <f t="shared" si="174"/>
        <v/>
      </c>
      <c r="H872">
        <f t="shared" ca="1" si="182"/>
        <v>20.80833333333328</v>
      </c>
      <c r="I872">
        <f t="shared" ca="1" si="183"/>
        <v>6.7374999999999829</v>
      </c>
      <c r="J872" s="3">
        <f t="shared" ca="1" si="175"/>
        <v>3.0884353741496597</v>
      </c>
      <c r="K872" s="5">
        <f t="shared" ca="1" si="176"/>
        <v>75.540765391014972</v>
      </c>
      <c r="L872">
        <f t="shared" ca="1" si="177"/>
        <v>1</v>
      </c>
      <c r="M872" t="str">
        <f t="shared" ca="1" si="178"/>
        <v>SELL</v>
      </c>
      <c r="N872" s="7" t="str">
        <f t="shared" ca="1" si="179"/>
        <v/>
      </c>
      <c r="O872">
        <f t="shared" si="180"/>
        <v>1197.8499999999999</v>
      </c>
      <c r="Q872">
        <f t="shared" si="181"/>
        <v>871</v>
      </c>
    </row>
    <row r="873" spans="1:17" x14ac:dyDescent="0.3">
      <c r="A873" s="13" t="str">
        <f ca="1">N873&amp;"-"&amp;COUNTIF($N$2:N873,N873)</f>
        <v>-862</v>
      </c>
      <c r="B873" t="str">
        <f t="shared" ca="1" si="171"/>
        <v/>
      </c>
      <c r="C873" s="1">
        <v>36346</v>
      </c>
      <c r="D873">
        <v>1230.25</v>
      </c>
      <c r="E873">
        <f t="shared" si="172"/>
        <v>32.400000000000091</v>
      </c>
      <c r="F873">
        <f t="shared" si="173"/>
        <v>32.400000000000091</v>
      </c>
      <c r="G873" t="str">
        <f t="shared" si="174"/>
        <v/>
      </c>
      <c r="H873">
        <f t="shared" ca="1" si="182"/>
        <v>22.464285714285683</v>
      </c>
      <c r="I873">
        <f t="shared" ca="1" si="183"/>
        <v>6.7857142857142536</v>
      </c>
      <c r="J873" s="3">
        <f t="shared" ca="1" si="175"/>
        <v>3.3105263157894846</v>
      </c>
      <c r="K873" s="5">
        <f t="shared" ca="1" si="176"/>
        <v>76.800976800976855</v>
      </c>
      <c r="L873">
        <f t="shared" ca="1" si="177"/>
        <v>1</v>
      </c>
      <c r="M873" t="str">
        <f t="shared" ca="1" si="178"/>
        <v>SELL</v>
      </c>
      <c r="N873" s="7" t="str">
        <f t="shared" ca="1" si="179"/>
        <v/>
      </c>
      <c r="O873">
        <f t="shared" si="180"/>
        <v>1230.25</v>
      </c>
      <c r="Q873">
        <f t="shared" si="181"/>
        <v>872</v>
      </c>
    </row>
    <row r="874" spans="1:17" x14ac:dyDescent="0.3">
      <c r="A874" s="13" t="str">
        <f ca="1">N874&amp;"-"&amp;COUNTIF($N$2:N874,N874)</f>
        <v>-863</v>
      </c>
      <c r="B874" t="str">
        <f t="shared" ca="1" si="171"/>
        <v/>
      </c>
      <c r="C874" s="1">
        <v>36347</v>
      </c>
      <c r="D874">
        <v>1241.25</v>
      </c>
      <c r="E874">
        <f t="shared" si="172"/>
        <v>11</v>
      </c>
      <c r="F874">
        <f t="shared" si="173"/>
        <v>11</v>
      </c>
      <c r="G874" t="str">
        <f t="shared" si="174"/>
        <v/>
      </c>
      <c r="H874">
        <f t="shared" ca="1" si="182"/>
        <v>20.085714285714239</v>
      </c>
      <c r="I874">
        <f t="shared" ca="1" si="183"/>
        <v>6.7857142857142536</v>
      </c>
      <c r="J874" s="3">
        <f t="shared" ca="1" si="175"/>
        <v>2.9600000000000071</v>
      </c>
      <c r="K874" s="5">
        <f t="shared" ca="1" si="176"/>
        <v>74.747474747474797</v>
      </c>
      <c r="L874">
        <f t="shared" ca="1" si="177"/>
        <v>1</v>
      </c>
      <c r="M874" t="str">
        <f t="shared" ca="1" si="178"/>
        <v>SELL</v>
      </c>
      <c r="N874" s="7" t="str">
        <f t="shared" ca="1" si="179"/>
        <v/>
      </c>
      <c r="O874">
        <f t="shared" si="180"/>
        <v>1241.25</v>
      </c>
      <c r="Q874">
        <f t="shared" si="181"/>
        <v>873</v>
      </c>
    </row>
    <row r="875" spans="1:17" x14ac:dyDescent="0.3">
      <c r="A875" s="13" t="str">
        <f ca="1">N875&amp;"-"&amp;COUNTIF($N$2:N875,N875)</f>
        <v>-864</v>
      </c>
      <c r="B875" t="str">
        <f t="shared" ca="1" si="171"/>
        <v/>
      </c>
      <c r="C875" s="1">
        <v>36348</v>
      </c>
      <c r="D875">
        <v>1243.7</v>
      </c>
      <c r="E875">
        <f t="shared" si="172"/>
        <v>2.4500000000000455</v>
      </c>
      <c r="F875">
        <f t="shared" si="173"/>
        <v>2.4500000000000455</v>
      </c>
      <c r="G875" t="str">
        <f t="shared" si="174"/>
        <v/>
      </c>
      <c r="H875">
        <f t="shared" ca="1" si="182"/>
        <v>16.407142857142844</v>
      </c>
      <c r="I875">
        <f t="shared" ca="1" si="183"/>
        <v>6.7857142857142536</v>
      </c>
      <c r="J875" s="3">
        <f t="shared" ca="1" si="175"/>
        <v>2.4178947368421149</v>
      </c>
      <c r="K875" s="5">
        <f t="shared" ca="1" si="176"/>
        <v>70.742223591007161</v>
      </c>
      <c r="L875">
        <f t="shared" ca="1" si="177"/>
        <v>1</v>
      </c>
      <c r="M875" t="str">
        <f t="shared" ca="1" si="178"/>
        <v>SELL</v>
      </c>
      <c r="N875" s="7" t="str">
        <f t="shared" ca="1" si="179"/>
        <v/>
      </c>
      <c r="O875">
        <f t="shared" si="180"/>
        <v>1243.7</v>
      </c>
      <c r="Q875">
        <f t="shared" si="181"/>
        <v>874</v>
      </c>
    </row>
    <row r="876" spans="1:17" x14ac:dyDescent="0.3">
      <c r="A876" s="13" t="str">
        <f ca="1">N876&amp;"-"&amp;COUNTIF($N$2:N876,N876)</f>
        <v>-865</v>
      </c>
      <c r="B876" t="str">
        <f t="shared" ca="1" si="171"/>
        <v/>
      </c>
      <c r="C876" s="1">
        <v>36349</v>
      </c>
      <c r="D876">
        <v>1244.05</v>
      </c>
      <c r="E876">
        <f t="shared" si="172"/>
        <v>0.34999999999990905</v>
      </c>
      <c r="F876">
        <f t="shared" si="173"/>
        <v>0.34999999999990905</v>
      </c>
      <c r="G876" t="str">
        <f t="shared" si="174"/>
        <v/>
      </c>
      <c r="H876">
        <f t="shared" ca="1" si="182"/>
        <v>14.399999999999977</v>
      </c>
      <c r="I876">
        <f t="shared" ca="1" si="183"/>
        <v>7.7166666666666588</v>
      </c>
      <c r="J876" s="3">
        <f t="shared" ca="1" si="175"/>
        <v>1.8660907127429796</v>
      </c>
      <c r="K876" s="5">
        <f t="shared" ca="1" si="176"/>
        <v>65.109269027882419</v>
      </c>
      <c r="L876">
        <f t="shared" ca="1" si="177"/>
        <v>1</v>
      </c>
      <c r="M876" t="str">
        <f t="shared" ca="1" si="178"/>
        <v>SELL</v>
      </c>
      <c r="N876" s="7" t="str">
        <f t="shared" ca="1" si="179"/>
        <v/>
      </c>
      <c r="O876">
        <f t="shared" si="180"/>
        <v>1244.05</v>
      </c>
      <c r="Q876">
        <f t="shared" si="181"/>
        <v>875</v>
      </c>
    </row>
    <row r="877" spans="1:17" x14ac:dyDescent="0.3">
      <c r="A877" s="13" t="str">
        <f ca="1">N877&amp;"-"&amp;COUNTIF($N$2:N877,N877)</f>
        <v>-866</v>
      </c>
      <c r="B877" t="str">
        <f t="shared" ca="1" si="171"/>
        <v/>
      </c>
      <c r="C877" s="1">
        <v>36350</v>
      </c>
      <c r="D877">
        <v>1254</v>
      </c>
      <c r="E877">
        <f t="shared" si="172"/>
        <v>9.9500000000000455</v>
      </c>
      <c r="F877">
        <f t="shared" si="173"/>
        <v>9.9500000000000455</v>
      </c>
      <c r="G877" t="str">
        <f t="shared" si="174"/>
        <v/>
      </c>
      <c r="H877">
        <f t="shared" ca="1" si="182"/>
        <v>12.25</v>
      </c>
      <c r="I877">
        <f t="shared" ca="1" si="183"/>
        <v>7.7166666666666588</v>
      </c>
      <c r="J877" s="3">
        <f t="shared" ca="1" si="175"/>
        <v>1.5874730021598289</v>
      </c>
      <c r="K877" s="5">
        <f t="shared" ca="1" si="176"/>
        <v>61.35225375626046</v>
      </c>
      <c r="L877">
        <f t="shared" ca="1" si="177"/>
        <v>1</v>
      </c>
      <c r="M877" t="str">
        <f t="shared" ca="1" si="178"/>
        <v>SELL</v>
      </c>
      <c r="N877" s="7" t="str">
        <f t="shared" ca="1" si="179"/>
        <v/>
      </c>
      <c r="O877">
        <f t="shared" si="180"/>
        <v>1254</v>
      </c>
      <c r="Q877">
        <f t="shared" si="181"/>
        <v>876</v>
      </c>
    </row>
    <row r="878" spans="1:17" x14ac:dyDescent="0.3">
      <c r="A878" s="13" t="str">
        <f ca="1">N878&amp;"-"&amp;COUNTIF($N$2:N878,N878)</f>
        <v>-867</v>
      </c>
      <c r="B878" t="str">
        <f t="shared" ca="1" si="171"/>
        <v/>
      </c>
      <c r="C878" s="1">
        <v>36353</v>
      </c>
      <c r="D878">
        <v>1315.35</v>
      </c>
      <c r="E878">
        <f t="shared" si="172"/>
        <v>61.349999999999909</v>
      </c>
      <c r="F878">
        <f t="shared" si="173"/>
        <v>61.349999999999909</v>
      </c>
      <c r="G878" t="str">
        <f t="shared" si="174"/>
        <v/>
      </c>
      <c r="H878">
        <f t="shared" ca="1" si="182"/>
        <v>18.418749999999989</v>
      </c>
      <c r="I878">
        <f t="shared" ca="1" si="183"/>
        <v>7.7166666666666588</v>
      </c>
      <c r="J878" s="3">
        <f t="shared" ca="1" si="175"/>
        <v>2.3868790496760268</v>
      </c>
      <c r="K878" s="5">
        <f t="shared" ca="1" si="176"/>
        <v>70.474292546831407</v>
      </c>
      <c r="L878">
        <f t="shared" ca="1" si="177"/>
        <v>1</v>
      </c>
      <c r="M878" t="str">
        <f t="shared" ca="1" si="178"/>
        <v>SELL</v>
      </c>
      <c r="N878" s="7" t="str">
        <f t="shared" ca="1" si="179"/>
        <v/>
      </c>
      <c r="O878">
        <f t="shared" si="180"/>
        <v>1315.35</v>
      </c>
      <c r="Q878">
        <f t="shared" si="181"/>
        <v>877</v>
      </c>
    </row>
    <row r="879" spans="1:17" x14ac:dyDescent="0.3">
      <c r="A879" s="13" t="str">
        <f ca="1">N879&amp;"-"&amp;COUNTIF($N$2:N879,N879)</f>
        <v>-868</v>
      </c>
      <c r="B879" t="str">
        <f t="shared" ca="1" si="171"/>
        <v/>
      </c>
      <c r="C879" s="1">
        <v>36354</v>
      </c>
      <c r="D879">
        <v>1321.45</v>
      </c>
      <c r="E879">
        <f t="shared" si="172"/>
        <v>6.1000000000001364</v>
      </c>
      <c r="F879">
        <f t="shared" si="173"/>
        <v>6.1000000000001364</v>
      </c>
      <c r="G879" t="str">
        <f t="shared" si="174"/>
        <v/>
      </c>
      <c r="H879">
        <f t="shared" ca="1" si="182"/>
        <v>17.050000000000004</v>
      </c>
      <c r="I879">
        <f t="shared" ca="1" si="183"/>
        <v>5.030000000000018</v>
      </c>
      <c r="J879" s="3">
        <f t="shared" ca="1" si="175"/>
        <v>3.3896620278329905</v>
      </c>
      <c r="K879" s="5">
        <f t="shared" ca="1" si="176"/>
        <v>77.219202898550662</v>
      </c>
      <c r="L879">
        <f t="shared" ca="1" si="177"/>
        <v>1</v>
      </c>
      <c r="M879" t="str">
        <f t="shared" ca="1" si="178"/>
        <v>SELL</v>
      </c>
      <c r="N879" s="7" t="str">
        <f t="shared" ca="1" si="179"/>
        <v/>
      </c>
      <c r="O879">
        <f t="shared" si="180"/>
        <v>1321.45</v>
      </c>
      <c r="Q879">
        <f t="shared" si="181"/>
        <v>878</v>
      </c>
    </row>
    <row r="880" spans="1:17" x14ac:dyDescent="0.3">
      <c r="A880" s="13" t="str">
        <f ca="1">N880&amp;"-"&amp;COUNTIF($N$2:N880,N880)</f>
        <v>-869</v>
      </c>
      <c r="B880" t="str">
        <f t="shared" ca="1" si="171"/>
        <v/>
      </c>
      <c r="C880" s="1">
        <v>36355</v>
      </c>
      <c r="D880">
        <v>1335.15</v>
      </c>
      <c r="E880">
        <f t="shared" si="172"/>
        <v>13.700000000000045</v>
      </c>
      <c r="F880">
        <f t="shared" si="173"/>
        <v>13.700000000000045</v>
      </c>
      <c r="G880" t="str">
        <f t="shared" si="174"/>
        <v/>
      </c>
      <c r="H880">
        <f t="shared" ca="1" si="182"/>
        <v>16.715000000000011</v>
      </c>
      <c r="I880">
        <f t="shared" ca="1" si="183"/>
        <v>3.3249999999999886</v>
      </c>
      <c r="J880" s="3">
        <f t="shared" ca="1" si="175"/>
        <v>5.0270676691729523</v>
      </c>
      <c r="K880" s="5">
        <f t="shared" ca="1" si="176"/>
        <v>83.408183632734591</v>
      </c>
      <c r="L880">
        <f t="shared" ca="1" si="177"/>
        <v>1</v>
      </c>
      <c r="M880" t="str">
        <f t="shared" ca="1" si="178"/>
        <v>SELL</v>
      </c>
      <c r="N880" s="7" t="str">
        <f t="shared" ca="1" si="179"/>
        <v/>
      </c>
      <c r="O880">
        <f t="shared" si="180"/>
        <v>1335.15</v>
      </c>
      <c r="Q880">
        <f t="shared" si="181"/>
        <v>879</v>
      </c>
    </row>
    <row r="881" spans="1:17" x14ac:dyDescent="0.3">
      <c r="A881" s="13" t="str">
        <f ca="1">N881&amp;"-"&amp;COUNTIF($N$2:N881,N881)</f>
        <v>-870</v>
      </c>
      <c r="B881" t="str">
        <f t="shared" ca="1" si="171"/>
        <v/>
      </c>
      <c r="C881" s="1">
        <v>36356</v>
      </c>
      <c r="D881">
        <v>1317.7</v>
      </c>
      <c r="E881">
        <f t="shared" si="172"/>
        <v>-17.450000000000045</v>
      </c>
      <c r="F881" t="str">
        <f t="shared" si="173"/>
        <v/>
      </c>
      <c r="G881">
        <f t="shared" si="174"/>
        <v>-17.450000000000045</v>
      </c>
      <c r="H881">
        <f t="shared" ca="1" si="182"/>
        <v>16.715000000000011</v>
      </c>
      <c r="I881">
        <f t="shared" ca="1" si="183"/>
        <v>6.6125000000000114</v>
      </c>
      <c r="J881" s="3">
        <f t="shared" ca="1" si="175"/>
        <v>2.5277882797731541</v>
      </c>
      <c r="K881" s="5">
        <f t="shared" ca="1" si="176"/>
        <v>71.653627692637428</v>
      </c>
      <c r="L881">
        <f t="shared" ca="1" si="177"/>
        <v>1</v>
      </c>
      <c r="M881" t="str">
        <f t="shared" ca="1" si="178"/>
        <v>SELL</v>
      </c>
      <c r="N881" s="7" t="str">
        <f t="shared" ca="1" si="179"/>
        <v/>
      </c>
      <c r="O881">
        <f t="shared" si="180"/>
        <v>1317.7</v>
      </c>
      <c r="Q881">
        <f t="shared" si="181"/>
        <v>880</v>
      </c>
    </row>
    <row r="882" spans="1:17" x14ac:dyDescent="0.3">
      <c r="A882" s="13" t="str">
        <f ca="1">N882&amp;"-"&amp;COUNTIF($N$2:N882,N882)</f>
        <v>-871</v>
      </c>
      <c r="B882" t="str">
        <f t="shared" ca="1" si="171"/>
        <v/>
      </c>
      <c r="C882" s="1">
        <v>36357</v>
      </c>
      <c r="D882">
        <v>1324.25</v>
      </c>
      <c r="E882">
        <f t="shared" si="172"/>
        <v>6.5499999999999545</v>
      </c>
      <c r="F882">
        <f t="shared" si="173"/>
        <v>6.5499999999999545</v>
      </c>
      <c r="G882" t="str">
        <f t="shared" si="174"/>
        <v/>
      </c>
      <c r="H882">
        <f t="shared" ca="1" si="182"/>
        <v>15.85</v>
      </c>
      <c r="I882">
        <f t="shared" ca="1" si="183"/>
        <v>6.6125000000000114</v>
      </c>
      <c r="J882" s="3">
        <f t="shared" ca="1" si="175"/>
        <v>2.3969754253308087</v>
      </c>
      <c r="K882" s="5">
        <f t="shared" ca="1" si="176"/>
        <v>70.562047857540307</v>
      </c>
      <c r="L882">
        <f t="shared" ca="1" si="177"/>
        <v>1</v>
      </c>
      <c r="M882" t="str">
        <f t="shared" ca="1" si="178"/>
        <v>SELL</v>
      </c>
      <c r="N882" s="7" t="str">
        <f t="shared" ca="1" si="179"/>
        <v/>
      </c>
      <c r="O882">
        <f t="shared" si="180"/>
        <v>1324.25</v>
      </c>
      <c r="Q882">
        <f t="shared" si="181"/>
        <v>881</v>
      </c>
    </row>
    <row r="883" spans="1:17" x14ac:dyDescent="0.3">
      <c r="A883" s="13" t="str">
        <f ca="1">N883&amp;"-"&amp;COUNTIF($N$2:N883,N883)</f>
        <v>-872</v>
      </c>
      <c r="B883" t="str">
        <f t="shared" ca="1" si="171"/>
        <v/>
      </c>
      <c r="C883" s="1">
        <v>36360</v>
      </c>
      <c r="D883">
        <v>1349.6</v>
      </c>
      <c r="E883">
        <f t="shared" si="172"/>
        <v>25.349999999999909</v>
      </c>
      <c r="F883">
        <f t="shared" si="173"/>
        <v>25.349999999999909</v>
      </c>
      <c r="G883" t="str">
        <f t="shared" si="174"/>
        <v/>
      </c>
      <c r="H883">
        <f t="shared" ca="1" si="182"/>
        <v>16.713636363636354</v>
      </c>
      <c r="I883">
        <f t="shared" ca="1" si="183"/>
        <v>8.5166666666666515</v>
      </c>
      <c r="J883" s="3">
        <f t="shared" ca="1" si="175"/>
        <v>1.9624621953389101</v>
      </c>
      <c r="K883" s="5">
        <f t="shared" ca="1" si="176"/>
        <v>66.244294979582065</v>
      </c>
      <c r="L883">
        <f t="shared" ca="1" si="177"/>
        <v>1</v>
      </c>
      <c r="M883" t="str">
        <f t="shared" ca="1" si="178"/>
        <v>SELL</v>
      </c>
      <c r="N883" s="7" t="str">
        <f t="shared" ca="1" si="179"/>
        <v/>
      </c>
      <c r="O883">
        <f t="shared" si="180"/>
        <v>1349.6</v>
      </c>
      <c r="Q883">
        <f t="shared" si="181"/>
        <v>882</v>
      </c>
    </row>
    <row r="884" spans="1:17" x14ac:dyDescent="0.3">
      <c r="A884" s="13" t="str">
        <f ca="1">N884&amp;"-"&amp;COUNTIF($N$2:N884,N884)</f>
        <v>-873</v>
      </c>
      <c r="B884" t="str">
        <f t="shared" ca="1" si="171"/>
        <v/>
      </c>
      <c r="C884" s="1">
        <v>36361</v>
      </c>
      <c r="D884">
        <v>1314.7</v>
      </c>
      <c r="E884">
        <f t="shared" si="172"/>
        <v>-34.899999999999864</v>
      </c>
      <c r="F884" t="str">
        <f t="shared" si="173"/>
        <v/>
      </c>
      <c r="G884">
        <f t="shared" si="174"/>
        <v>-34.899999999999864</v>
      </c>
      <c r="H884">
        <f t="shared" ca="1" si="182"/>
        <v>16.713636363636354</v>
      </c>
      <c r="I884">
        <f t="shared" ca="1" si="183"/>
        <v>18.949999999999971</v>
      </c>
      <c r="J884" s="3">
        <f t="shared" ca="1" si="175"/>
        <v>0.88198608779083798</v>
      </c>
      <c r="K884" s="5">
        <f t="shared" ca="1" si="176"/>
        <v>46.86464440479228</v>
      </c>
      <c r="L884">
        <f t="shared" ca="1" si="177"/>
        <v>1</v>
      </c>
      <c r="M884" t="str">
        <f t="shared" ca="1" si="178"/>
        <v>SELL</v>
      </c>
      <c r="N884" s="7" t="str">
        <f t="shared" ca="1" si="179"/>
        <v/>
      </c>
      <c r="O884">
        <f t="shared" si="180"/>
        <v>1314.7</v>
      </c>
      <c r="Q884">
        <f t="shared" si="181"/>
        <v>883</v>
      </c>
    </row>
    <row r="885" spans="1:17" x14ac:dyDescent="0.3">
      <c r="A885" s="13" t="str">
        <f ca="1">N885&amp;"-"&amp;COUNTIF($N$2:N885,N885)</f>
        <v>-874</v>
      </c>
      <c r="B885" t="str">
        <f t="shared" ca="1" si="171"/>
        <v/>
      </c>
      <c r="C885" s="1">
        <v>36362</v>
      </c>
      <c r="D885">
        <v>1340.15</v>
      </c>
      <c r="E885">
        <f t="shared" si="172"/>
        <v>25.450000000000045</v>
      </c>
      <c r="F885">
        <f t="shared" si="173"/>
        <v>25.450000000000045</v>
      </c>
      <c r="G885" t="str">
        <f t="shared" si="174"/>
        <v/>
      </c>
      <c r="H885">
        <f t="shared" ca="1" si="182"/>
        <v>17.441666666666663</v>
      </c>
      <c r="I885">
        <f t="shared" ca="1" si="183"/>
        <v>26.174999999999955</v>
      </c>
      <c r="J885" s="3">
        <f t="shared" ca="1" si="175"/>
        <v>0.66634829672079054</v>
      </c>
      <c r="K885" s="5">
        <f t="shared" ca="1" si="176"/>
        <v>39.988536492166638</v>
      </c>
      <c r="L885">
        <f t="shared" ca="1" si="177"/>
        <v>1</v>
      </c>
      <c r="M885" t="str">
        <f t="shared" ca="1" si="178"/>
        <v>SELL</v>
      </c>
      <c r="N885" s="7" t="str">
        <f t="shared" ca="1" si="179"/>
        <v/>
      </c>
      <c r="O885">
        <f t="shared" si="180"/>
        <v>1340.15</v>
      </c>
      <c r="Q885">
        <f t="shared" si="181"/>
        <v>884</v>
      </c>
    </row>
    <row r="886" spans="1:17" x14ac:dyDescent="0.3">
      <c r="A886" s="13" t="str">
        <f ca="1">N886&amp;"-"&amp;COUNTIF($N$2:N886,N886)</f>
        <v>-875</v>
      </c>
      <c r="B886" t="str">
        <f t="shared" ca="1" si="171"/>
        <v/>
      </c>
      <c r="C886" s="1">
        <v>36363</v>
      </c>
      <c r="D886">
        <v>1349.2</v>
      </c>
      <c r="E886">
        <f t="shared" si="172"/>
        <v>9.0499999999999545</v>
      </c>
      <c r="F886">
        <f t="shared" si="173"/>
        <v>9.0499999999999545</v>
      </c>
      <c r="G886" t="str">
        <f t="shared" si="174"/>
        <v/>
      </c>
      <c r="H886">
        <f t="shared" ca="1" si="182"/>
        <v>16.975000000000005</v>
      </c>
      <c r="I886">
        <f t="shared" ca="1" si="183"/>
        <v>26.174999999999955</v>
      </c>
      <c r="J886" s="3">
        <f t="shared" ca="1" si="175"/>
        <v>0.64851957975167274</v>
      </c>
      <c r="K886" s="5">
        <f t="shared" ca="1" si="176"/>
        <v>39.339513325608394</v>
      </c>
      <c r="L886">
        <f t="shared" ca="1" si="177"/>
        <v>1</v>
      </c>
      <c r="M886" t="str">
        <f t="shared" ca="1" si="178"/>
        <v>SELL</v>
      </c>
      <c r="N886" s="7" t="str">
        <f t="shared" ca="1" si="179"/>
        <v/>
      </c>
      <c r="O886">
        <f t="shared" si="180"/>
        <v>1349.2</v>
      </c>
      <c r="Q886">
        <f t="shared" si="181"/>
        <v>885</v>
      </c>
    </row>
    <row r="887" spans="1:17" x14ac:dyDescent="0.3">
      <c r="A887" s="13" t="str">
        <f ca="1">N887&amp;"-"&amp;COUNTIF($N$2:N887,N887)</f>
        <v>-876</v>
      </c>
      <c r="B887" t="str">
        <f t="shared" ca="1" si="171"/>
        <v/>
      </c>
      <c r="C887" s="1">
        <v>36364</v>
      </c>
      <c r="D887">
        <v>1342.95</v>
      </c>
      <c r="E887">
        <f t="shared" si="172"/>
        <v>-6.25</v>
      </c>
      <c r="F887" t="str">
        <f t="shared" si="173"/>
        <v/>
      </c>
      <c r="G887">
        <f t="shared" si="174"/>
        <v>-6.25</v>
      </c>
      <c r="H887">
        <f t="shared" ca="1" si="182"/>
        <v>15.572727272727269</v>
      </c>
      <c r="I887">
        <f t="shared" ca="1" si="183"/>
        <v>19.533333333333303</v>
      </c>
      <c r="J887" s="3">
        <f t="shared" ca="1" si="175"/>
        <v>0.79723859757989557</v>
      </c>
      <c r="K887" s="5">
        <f t="shared" ca="1" si="176"/>
        <v>44.35908502373762</v>
      </c>
      <c r="L887">
        <f t="shared" ca="1" si="177"/>
        <v>1</v>
      </c>
      <c r="M887" t="str">
        <f t="shared" ca="1" si="178"/>
        <v>SELL</v>
      </c>
      <c r="N887" s="7" t="str">
        <f t="shared" ca="1" si="179"/>
        <v/>
      </c>
      <c r="O887">
        <f t="shared" si="180"/>
        <v>1342.95</v>
      </c>
      <c r="Q887">
        <f t="shared" si="181"/>
        <v>886</v>
      </c>
    </row>
    <row r="888" spans="1:17" x14ac:dyDescent="0.3">
      <c r="A888" s="13" t="str">
        <f ca="1">N888&amp;"-"&amp;COUNTIF($N$2:N888,N888)</f>
        <v>-877</v>
      </c>
      <c r="B888" t="str">
        <f t="shared" ca="1" si="171"/>
        <v/>
      </c>
      <c r="C888" s="1">
        <v>36367</v>
      </c>
      <c r="D888">
        <v>1326.15</v>
      </c>
      <c r="E888">
        <f t="shared" si="172"/>
        <v>-16.799999999999955</v>
      </c>
      <c r="F888" t="str">
        <f t="shared" si="173"/>
        <v/>
      </c>
      <c r="G888">
        <f t="shared" si="174"/>
        <v>-16.799999999999955</v>
      </c>
      <c r="H888">
        <f t="shared" ca="1" si="182"/>
        <v>16.029999999999994</v>
      </c>
      <c r="I888">
        <f t="shared" ca="1" si="183"/>
        <v>18.849999999999966</v>
      </c>
      <c r="J888" s="3">
        <f t="shared" ca="1" si="175"/>
        <v>0.85039787798408606</v>
      </c>
      <c r="K888" s="5">
        <f t="shared" ca="1" si="176"/>
        <v>45.957568807339477</v>
      </c>
      <c r="L888">
        <f t="shared" ca="1" si="177"/>
        <v>1</v>
      </c>
      <c r="M888" t="str">
        <f t="shared" ca="1" si="178"/>
        <v>SELL</v>
      </c>
      <c r="N888" s="7" t="str">
        <f t="shared" ca="1" si="179"/>
        <v/>
      </c>
      <c r="O888">
        <f t="shared" si="180"/>
        <v>1326.15</v>
      </c>
      <c r="Q888">
        <f t="shared" si="181"/>
        <v>887</v>
      </c>
    </row>
    <row r="889" spans="1:17" x14ac:dyDescent="0.3">
      <c r="A889" s="13" t="str">
        <f ca="1">N889&amp;"-"&amp;COUNTIF($N$2:N889,N889)</f>
        <v>-878</v>
      </c>
      <c r="B889" t="str">
        <f t="shared" ca="1" si="171"/>
        <v/>
      </c>
      <c r="C889" s="1">
        <v>36368</v>
      </c>
      <c r="D889">
        <v>1309.8499999999999</v>
      </c>
      <c r="E889">
        <f t="shared" si="172"/>
        <v>-16.300000000000182</v>
      </c>
      <c r="F889" t="str">
        <f t="shared" si="173"/>
        <v/>
      </c>
      <c r="G889">
        <f t="shared" si="174"/>
        <v>-16.300000000000182</v>
      </c>
      <c r="H889">
        <f t="shared" ca="1" si="182"/>
        <v>17.538888888888877</v>
      </c>
      <c r="I889">
        <f t="shared" ca="1" si="183"/>
        <v>18.340000000000011</v>
      </c>
      <c r="J889" s="3">
        <f t="shared" ca="1" si="175"/>
        <v>0.95631891433418037</v>
      </c>
      <c r="K889" s="5">
        <f t="shared" ca="1" si="176"/>
        <v>48.883589854758263</v>
      </c>
      <c r="L889">
        <f t="shared" ca="1" si="177"/>
        <v>1</v>
      </c>
      <c r="M889" t="str">
        <f t="shared" ca="1" si="178"/>
        <v>SELL</v>
      </c>
      <c r="N889" s="7" t="str">
        <f t="shared" ca="1" si="179"/>
        <v/>
      </c>
      <c r="O889">
        <f t="shared" si="180"/>
        <v>1309.8499999999999</v>
      </c>
      <c r="Q889">
        <f t="shared" si="181"/>
        <v>888</v>
      </c>
    </row>
    <row r="890" spans="1:17" x14ac:dyDescent="0.3">
      <c r="A890" s="13" t="str">
        <f ca="1">N890&amp;"-"&amp;COUNTIF($N$2:N890,N890)</f>
        <v>-879</v>
      </c>
      <c r="B890" t="str">
        <f t="shared" ca="1" si="171"/>
        <v/>
      </c>
      <c r="C890" s="1">
        <v>36369</v>
      </c>
      <c r="D890">
        <v>1320.1</v>
      </c>
      <c r="E890">
        <f t="shared" si="172"/>
        <v>10.25</v>
      </c>
      <c r="F890">
        <f t="shared" si="173"/>
        <v>10.25</v>
      </c>
      <c r="G890" t="str">
        <f t="shared" si="174"/>
        <v/>
      </c>
      <c r="H890">
        <f t="shared" ca="1" si="182"/>
        <v>18.638888888888889</v>
      </c>
      <c r="I890">
        <f t="shared" ca="1" si="183"/>
        <v>18.340000000000011</v>
      </c>
      <c r="J890" s="3">
        <f t="shared" ca="1" si="175"/>
        <v>1.016297104083363</v>
      </c>
      <c r="K890" s="5">
        <f t="shared" ca="1" si="176"/>
        <v>50.40413449115109</v>
      </c>
      <c r="L890">
        <f t="shared" ca="1" si="177"/>
        <v>1</v>
      </c>
      <c r="M890" t="str">
        <f t="shared" ca="1" si="178"/>
        <v>SELL</v>
      </c>
      <c r="N890" s="7" t="str">
        <f t="shared" ca="1" si="179"/>
        <v/>
      </c>
      <c r="O890">
        <f t="shared" si="180"/>
        <v>1320.1</v>
      </c>
      <c r="Q890">
        <f t="shared" si="181"/>
        <v>889</v>
      </c>
    </row>
    <row r="891" spans="1:17" x14ac:dyDescent="0.3">
      <c r="A891" s="13" t="str">
        <f ca="1">N891&amp;"-"&amp;COUNTIF($N$2:N891,N891)</f>
        <v>-880</v>
      </c>
      <c r="B891" t="str">
        <f t="shared" ca="1" si="171"/>
        <v/>
      </c>
      <c r="C891" s="1">
        <v>36370</v>
      </c>
      <c r="D891">
        <v>1325.7</v>
      </c>
      <c r="E891">
        <f t="shared" si="172"/>
        <v>5.6000000000001364</v>
      </c>
      <c r="F891">
        <f t="shared" si="173"/>
        <v>5.6000000000001364</v>
      </c>
      <c r="G891" t="str">
        <f t="shared" si="174"/>
        <v/>
      </c>
      <c r="H891">
        <f t="shared" ca="1" si="182"/>
        <v>18.155555555555566</v>
      </c>
      <c r="I891">
        <f t="shared" ca="1" si="183"/>
        <v>18.340000000000011</v>
      </c>
      <c r="J891" s="3">
        <f t="shared" ca="1" si="175"/>
        <v>0.98994305101175328</v>
      </c>
      <c r="K891" s="5">
        <f t="shared" ca="1" si="176"/>
        <v>49.747305607988793</v>
      </c>
      <c r="L891">
        <f t="shared" ca="1" si="177"/>
        <v>1</v>
      </c>
      <c r="M891" t="str">
        <f t="shared" ca="1" si="178"/>
        <v>SELL</v>
      </c>
      <c r="N891" s="7" t="str">
        <f t="shared" ca="1" si="179"/>
        <v/>
      </c>
      <c r="O891">
        <f t="shared" si="180"/>
        <v>1325.7</v>
      </c>
      <c r="Q891">
        <f t="shared" si="181"/>
        <v>890</v>
      </c>
    </row>
    <row r="892" spans="1:17" x14ac:dyDescent="0.3">
      <c r="A892" s="13" t="str">
        <f ca="1">N892&amp;"-"&amp;COUNTIF($N$2:N892,N892)</f>
        <v>-881</v>
      </c>
      <c r="B892" t="str">
        <f t="shared" ca="1" si="171"/>
        <v/>
      </c>
      <c r="C892" s="1">
        <v>36371</v>
      </c>
      <c r="D892">
        <v>1310.1500000000001</v>
      </c>
      <c r="E892">
        <f t="shared" si="172"/>
        <v>-15.549999999999955</v>
      </c>
      <c r="F892" t="str">
        <f t="shared" si="173"/>
        <v/>
      </c>
      <c r="G892">
        <f t="shared" si="174"/>
        <v>-15.549999999999955</v>
      </c>
      <c r="H892">
        <f t="shared" ca="1" si="182"/>
        <v>12.756250000000023</v>
      </c>
      <c r="I892">
        <f t="shared" ca="1" si="183"/>
        <v>17.875</v>
      </c>
      <c r="J892" s="3">
        <f t="shared" ca="1" si="175"/>
        <v>0.71363636363636496</v>
      </c>
      <c r="K892" s="5">
        <f t="shared" ca="1" si="176"/>
        <v>41.644562334217554</v>
      </c>
      <c r="L892">
        <f t="shared" ca="1" si="177"/>
        <v>1</v>
      </c>
      <c r="M892" t="str">
        <f t="shared" ca="1" si="178"/>
        <v>SELL</v>
      </c>
      <c r="N892" s="7" t="str">
        <f t="shared" ca="1" si="179"/>
        <v/>
      </c>
      <c r="O892">
        <f t="shared" si="180"/>
        <v>1310.1500000000001</v>
      </c>
      <c r="Q892">
        <f t="shared" si="181"/>
        <v>891</v>
      </c>
    </row>
    <row r="893" spans="1:17" x14ac:dyDescent="0.3">
      <c r="A893" s="13" t="str">
        <f ca="1">N893&amp;"-"&amp;COUNTIF($N$2:N893,N893)</f>
        <v>-882</v>
      </c>
      <c r="B893" t="str">
        <f t="shared" ca="1" si="171"/>
        <v/>
      </c>
      <c r="C893" s="1">
        <v>36374</v>
      </c>
      <c r="D893">
        <v>1289.5999999999999</v>
      </c>
      <c r="E893">
        <f t="shared" si="172"/>
        <v>-20.550000000000182</v>
      </c>
      <c r="F893" t="str">
        <f t="shared" si="173"/>
        <v/>
      </c>
      <c r="G893">
        <f t="shared" si="174"/>
        <v>-20.550000000000182</v>
      </c>
      <c r="H893">
        <f t="shared" ca="1" si="182"/>
        <v>13.707142857142864</v>
      </c>
      <c r="I893">
        <f t="shared" ca="1" si="183"/>
        <v>18.257142857142885</v>
      </c>
      <c r="J893" s="3">
        <f t="shared" ca="1" si="175"/>
        <v>0.75078247261345776</v>
      </c>
      <c r="K893" s="5">
        <f t="shared" ca="1" si="176"/>
        <v>42.882681564245786</v>
      </c>
      <c r="L893">
        <f t="shared" ca="1" si="177"/>
        <v>1</v>
      </c>
      <c r="M893" t="str">
        <f t="shared" ca="1" si="178"/>
        <v>SELL</v>
      </c>
      <c r="N893" s="7" t="str">
        <f t="shared" ca="1" si="179"/>
        <v/>
      </c>
      <c r="O893">
        <f t="shared" si="180"/>
        <v>1289.5999999999999</v>
      </c>
      <c r="Q893">
        <f t="shared" si="181"/>
        <v>892</v>
      </c>
    </row>
    <row r="894" spans="1:17" x14ac:dyDescent="0.3">
      <c r="A894" s="13" t="str">
        <f ca="1">N894&amp;"-"&amp;COUNTIF($N$2:N894,N894)</f>
        <v>-883</v>
      </c>
      <c r="B894" t="str">
        <f t="shared" ca="1" si="171"/>
        <v/>
      </c>
      <c r="C894" s="1">
        <v>36375</v>
      </c>
      <c r="D894">
        <v>1285.05</v>
      </c>
      <c r="E894">
        <f t="shared" si="172"/>
        <v>-4.5499999999999545</v>
      </c>
      <c r="F894" t="str">
        <f t="shared" si="173"/>
        <v/>
      </c>
      <c r="G894">
        <f t="shared" si="174"/>
        <v>-4.5499999999999545</v>
      </c>
      <c r="H894">
        <f t="shared" ca="1" si="182"/>
        <v>13.708333333333334</v>
      </c>
      <c r="I894">
        <f t="shared" ca="1" si="183"/>
        <v>16.543750000000017</v>
      </c>
      <c r="J894" s="3">
        <f t="shared" ca="1" si="175"/>
        <v>0.82861100617050665</v>
      </c>
      <c r="K894" s="5">
        <f t="shared" ca="1" si="176"/>
        <v>45.313683630603933</v>
      </c>
      <c r="L894">
        <f t="shared" ca="1" si="177"/>
        <v>1</v>
      </c>
      <c r="M894" t="str">
        <f t="shared" ca="1" si="178"/>
        <v>SELL</v>
      </c>
      <c r="N894" s="7" t="str">
        <f t="shared" ca="1" si="179"/>
        <v/>
      </c>
      <c r="O894">
        <f t="shared" si="180"/>
        <v>1285.05</v>
      </c>
      <c r="Q894">
        <f t="shared" si="181"/>
        <v>893</v>
      </c>
    </row>
    <row r="895" spans="1:17" x14ac:dyDescent="0.3">
      <c r="A895" s="13" t="str">
        <f ca="1">N895&amp;"-"&amp;COUNTIF($N$2:N895,N895)</f>
        <v>-884</v>
      </c>
      <c r="B895" t="str">
        <f t="shared" ca="1" si="171"/>
        <v/>
      </c>
      <c r="C895" s="1">
        <v>36376</v>
      </c>
      <c r="D895">
        <v>1326.4</v>
      </c>
      <c r="E895">
        <f t="shared" si="172"/>
        <v>41.350000000000136</v>
      </c>
      <c r="F895">
        <f t="shared" si="173"/>
        <v>41.350000000000136</v>
      </c>
      <c r="G895" t="str">
        <f t="shared" si="174"/>
        <v/>
      </c>
      <c r="H895">
        <f t="shared" ca="1" si="182"/>
        <v>17.657142857142876</v>
      </c>
      <c r="I895">
        <f t="shared" ca="1" si="183"/>
        <v>16.414285714285729</v>
      </c>
      <c r="J895" s="3">
        <f t="shared" ca="1" si="175"/>
        <v>1.0757180156657966</v>
      </c>
      <c r="K895" s="5">
        <f t="shared" ca="1" si="176"/>
        <v>51.823899371069196</v>
      </c>
      <c r="L895">
        <f t="shared" ca="1" si="177"/>
        <v>1</v>
      </c>
      <c r="M895" t="str">
        <f t="shared" ca="1" si="178"/>
        <v>SELL</v>
      </c>
      <c r="N895" s="7" t="str">
        <f t="shared" ca="1" si="179"/>
        <v/>
      </c>
      <c r="O895">
        <f t="shared" si="180"/>
        <v>1326.4</v>
      </c>
      <c r="Q895">
        <f t="shared" si="181"/>
        <v>894</v>
      </c>
    </row>
    <row r="896" spans="1:17" x14ac:dyDescent="0.3">
      <c r="A896" s="13" t="str">
        <f ca="1">N896&amp;"-"&amp;COUNTIF($N$2:N896,N896)</f>
        <v>-885</v>
      </c>
      <c r="B896" t="str">
        <f t="shared" ca="1" si="171"/>
        <v/>
      </c>
      <c r="C896" s="1">
        <v>36377</v>
      </c>
      <c r="D896">
        <v>1323.3</v>
      </c>
      <c r="E896">
        <f t="shared" si="172"/>
        <v>-3.1000000000001364</v>
      </c>
      <c r="F896" t="str">
        <f t="shared" si="173"/>
        <v/>
      </c>
      <c r="G896">
        <f t="shared" si="174"/>
        <v>-3.1000000000001364</v>
      </c>
      <c r="H896">
        <f t="shared" ca="1" si="182"/>
        <v>19.508333333333365</v>
      </c>
      <c r="I896">
        <f t="shared" ca="1" si="183"/>
        <v>14.750000000000028</v>
      </c>
      <c r="J896" s="3">
        <f t="shared" ca="1" si="175"/>
        <v>1.3225988700564968</v>
      </c>
      <c r="K896" s="5">
        <f t="shared" ca="1" si="176"/>
        <v>56.944782291413276</v>
      </c>
      <c r="L896">
        <f t="shared" ca="1" si="177"/>
        <v>1</v>
      </c>
      <c r="M896" t="str">
        <f t="shared" ca="1" si="178"/>
        <v>SELL</v>
      </c>
      <c r="N896" s="7" t="str">
        <f t="shared" ca="1" si="179"/>
        <v/>
      </c>
      <c r="O896">
        <f t="shared" si="180"/>
        <v>1323.3</v>
      </c>
      <c r="Q896">
        <f t="shared" si="181"/>
        <v>895</v>
      </c>
    </row>
    <row r="897" spans="1:17" x14ac:dyDescent="0.3">
      <c r="A897" s="13" t="str">
        <f ca="1">N897&amp;"-"&amp;COUNTIF($N$2:N897,N897)</f>
        <v>-886</v>
      </c>
      <c r="B897" t="str">
        <f t="shared" ca="1" si="171"/>
        <v/>
      </c>
      <c r="C897" s="1">
        <v>36378</v>
      </c>
      <c r="D897">
        <v>1316.8</v>
      </c>
      <c r="E897">
        <f t="shared" si="172"/>
        <v>-6.5</v>
      </c>
      <c r="F897" t="str">
        <f t="shared" si="173"/>
        <v/>
      </c>
      <c r="G897">
        <f t="shared" si="174"/>
        <v>-6.5</v>
      </c>
      <c r="H897">
        <f t="shared" ca="1" si="182"/>
        <v>18.340000000000053</v>
      </c>
      <c r="I897">
        <f t="shared" ca="1" si="183"/>
        <v>13.833333333333359</v>
      </c>
      <c r="J897" s="3">
        <f t="shared" ca="1" si="175"/>
        <v>1.3257831325301219</v>
      </c>
      <c r="K897" s="5">
        <f t="shared" ca="1" si="176"/>
        <v>57.003729796933307</v>
      </c>
      <c r="L897">
        <f t="shared" ca="1" si="177"/>
        <v>1</v>
      </c>
      <c r="M897" t="str">
        <f t="shared" ca="1" si="178"/>
        <v>SELL</v>
      </c>
      <c r="N897" s="7" t="str">
        <f t="shared" ca="1" si="179"/>
        <v/>
      </c>
      <c r="O897">
        <f t="shared" si="180"/>
        <v>1316.8</v>
      </c>
      <c r="Q897">
        <f t="shared" si="181"/>
        <v>896</v>
      </c>
    </row>
    <row r="898" spans="1:17" x14ac:dyDescent="0.3">
      <c r="A898" s="13" t="str">
        <f ca="1">N898&amp;"-"&amp;COUNTIF($N$2:N898,N898)</f>
        <v>-887</v>
      </c>
      <c r="B898" t="str">
        <f t="shared" ca="1" si="171"/>
        <v/>
      </c>
      <c r="C898" s="1">
        <v>36381</v>
      </c>
      <c r="D898">
        <v>1327.75</v>
      </c>
      <c r="E898">
        <f t="shared" si="172"/>
        <v>10.950000000000045</v>
      </c>
      <c r="F898">
        <f t="shared" si="173"/>
        <v>10.950000000000045</v>
      </c>
      <c r="G898" t="str">
        <f t="shared" si="174"/>
        <v/>
      </c>
      <c r="H898">
        <f t="shared" ca="1" si="182"/>
        <v>17.108333333333388</v>
      </c>
      <c r="I898">
        <f t="shared" ca="1" si="183"/>
        <v>11.200000000000045</v>
      </c>
      <c r="J898" s="3">
        <f t="shared" ca="1" si="175"/>
        <v>1.5275297619047605</v>
      </c>
      <c r="K898" s="5">
        <f t="shared" ca="1" si="176"/>
        <v>60.435678539888116</v>
      </c>
      <c r="L898">
        <f t="shared" ca="1" si="177"/>
        <v>1</v>
      </c>
      <c r="M898" t="str">
        <f t="shared" ca="1" si="178"/>
        <v>SELL</v>
      </c>
      <c r="N898" s="7" t="str">
        <f t="shared" ca="1" si="179"/>
        <v/>
      </c>
      <c r="O898">
        <f t="shared" si="180"/>
        <v>1327.75</v>
      </c>
      <c r="Q898">
        <f t="shared" si="181"/>
        <v>897</v>
      </c>
    </row>
    <row r="899" spans="1:17" x14ac:dyDescent="0.3">
      <c r="A899" s="13" t="str">
        <f ca="1">N899&amp;"-"&amp;COUNTIF($N$2:N899,N899)</f>
        <v>-888</v>
      </c>
      <c r="B899" t="str">
        <f t="shared" ref="B899:B962" ca="1" si="184">N899</f>
        <v/>
      </c>
      <c r="C899" s="1">
        <v>36382</v>
      </c>
      <c r="D899">
        <v>1309.75</v>
      </c>
      <c r="E899">
        <f t="shared" ref="E899:E962" si="185">IF(E898="Change", "", D899-D898)</f>
        <v>-18</v>
      </c>
      <c r="F899" t="str">
        <f t="shared" ref="F899:F962" si="186">IF(F898="Gain","",IF(E899&gt;0,E899,""))</f>
        <v/>
      </c>
      <c r="G899">
        <f t="shared" ref="G899:G962" si="187">IF(G898="Loss","",IF(E899&lt;0,E899,""))</f>
        <v>-18</v>
      </c>
      <c r="H899">
        <f t="shared" ca="1" si="182"/>
        <v>15.440000000000055</v>
      </c>
      <c r="I899">
        <f t="shared" ca="1" si="183"/>
        <v>11.955555555555597</v>
      </c>
      <c r="J899" s="3">
        <f t="shared" ref="J899:J962" ca="1" si="188">IFERROR(H899/I899, "")</f>
        <v>1.2914498141263941</v>
      </c>
      <c r="K899" s="5">
        <f t="shared" ref="K899:K962" ca="1" si="189">IFERROR((IF(J899=0, 0, (100-(100/(1+J899))))), "")</f>
        <v>56.359506813757299</v>
      </c>
      <c r="L899">
        <f t="shared" ref="L899:L962" ca="1" si="190">IF(M898="Signal","",IF(M898="",IF(M899="SELL",0,IF(M899="BUY",1,"")),IF(M899="BUY",1,L898)))</f>
        <v>1</v>
      </c>
      <c r="M899" t="str">
        <f t="shared" ref="M899:M962" ca="1" si="191">IF(K899="","",IF(K899&lt;$V$4,"BUY",IF(K899&gt;$V$5,"SELL",M898)))</f>
        <v>SELL</v>
      </c>
      <c r="N899" s="7" t="str">
        <f t="shared" ref="N899:N962" ca="1" si="192">IF(L899=1, IF(M899="BUY",IF(M898="BUY","",1),IF(M899="SELL",IF(M898="SELL","",0),"")), "")</f>
        <v/>
      </c>
      <c r="O899">
        <f t="shared" ref="O899:O962" si="193">D899</f>
        <v>1309.75</v>
      </c>
      <c r="Q899">
        <f t="shared" si="181"/>
        <v>898</v>
      </c>
    </row>
    <row r="900" spans="1:17" x14ac:dyDescent="0.3">
      <c r="A900" s="13" t="str">
        <f ca="1">N900&amp;"-"&amp;COUNTIF($N$2:N900,N900)</f>
        <v>-889</v>
      </c>
      <c r="B900" t="str">
        <f t="shared" ca="1" si="184"/>
        <v/>
      </c>
      <c r="C900" s="1">
        <v>36383</v>
      </c>
      <c r="D900">
        <v>1315.3</v>
      </c>
      <c r="E900">
        <f t="shared" si="185"/>
        <v>5.5499999999999545</v>
      </c>
      <c r="F900">
        <f t="shared" si="186"/>
        <v>5.5499999999999545</v>
      </c>
      <c r="G900" t="str">
        <f t="shared" si="187"/>
        <v/>
      </c>
      <c r="H900">
        <f t="shared" ca="1" si="182"/>
        <v>14.740000000000055</v>
      </c>
      <c r="I900">
        <f t="shared" ca="1" si="183"/>
        <v>11.955555555555597</v>
      </c>
      <c r="J900" s="3">
        <f t="shared" ca="1" si="188"/>
        <v>1.2328996282527884</v>
      </c>
      <c r="K900" s="5">
        <f t="shared" ca="1" si="189"/>
        <v>55.215183551152919</v>
      </c>
      <c r="L900">
        <f t="shared" ca="1" si="190"/>
        <v>1</v>
      </c>
      <c r="M900" t="str">
        <f t="shared" ca="1" si="191"/>
        <v>SELL</v>
      </c>
      <c r="N900" s="7" t="str">
        <f t="shared" ca="1" si="192"/>
        <v/>
      </c>
      <c r="O900">
        <f t="shared" si="193"/>
        <v>1315.3</v>
      </c>
      <c r="Q900">
        <f t="shared" ref="Q900:Q963" si="194">Q899+1</f>
        <v>899</v>
      </c>
    </row>
    <row r="901" spans="1:17" x14ac:dyDescent="0.3">
      <c r="A901" s="13" t="str">
        <f ca="1">N901&amp;"-"&amp;COUNTIF($N$2:N901,N901)</f>
        <v>-890</v>
      </c>
      <c r="B901" t="str">
        <f t="shared" ca="1" si="184"/>
        <v/>
      </c>
      <c r="C901" s="1">
        <v>36384</v>
      </c>
      <c r="D901">
        <v>1309.5</v>
      </c>
      <c r="E901">
        <f t="shared" si="185"/>
        <v>-5.7999999999999545</v>
      </c>
      <c r="F901" t="str">
        <f t="shared" si="186"/>
        <v/>
      </c>
      <c r="G901">
        <f t="shared" si="187"/>
        <v>-5.7999999999999545</v>
      </c>
      <c r="H901">
        <f t="shared" ca="1" si="182"/>
        <v>14.740000000000055</v>
      </c>
      <c r="I901">
        <f t="shared" ca="1" si="183"/>
        <v>11.905555555555591</v>
      </c>
      <c r="J901" s="3">
        <f t="shared" ca="1" si="188"/>
        <v>1.2380774615025676</v>
      </c>
      <c r="K901" s="5">
        <f t="shared" ca="1" si="189"/>
        <v>55.31879404528587</v>
      </c>
      <c r="L901">
        <f t="shared" ca="1" si="190"/>
        <v>1</v>
      </c>
      <c r="M901" t="str">
        <f t="shared" ca="1" si="191"/>
        <v>SELL</v>
      </c>
      <c r="N901" s="7" t="str">
        <f t="shared" ca="1" si="192"/>
        <v/>
      </c>
      <c r="O901">
        <f t="shared" si="193"/>
        <v>1309.5</v>
      </c>
      <c r="Q901">
        <f t="shared" si="194"/>
        <v>900</v>
      </c>
    </row>
    <row r="902" spans="1:17" x14ac:dyDescent="0.3">
      <c r="A902" s="13" t="str">
        <f ca="1">N902&amp;"-"&amp;COUNTIF($N$2:N902,N902)</f>
        <v>-891</v>
      </c>
      <c r="B902" t="str">
        <f t="shared" ca="1" si="184"/>
        <v/>
      </c>
      <c r="C902" s="1">
        <v>36385</v>
      </c>
      <c r="D902">
        <v>1291.8499999999999</v>
      </c>
      <c r="E902">
        <f t="shared" si="185"/>
        <v>-17.650000000000091</v>
      </c>
      <c r="F902" t="str">
        <f t="shared" si="186"/>
        <v/>
      </c>
      <c r="G902">
        <f t="shared" si="187"/>
        <v>-17.650000000000091</v>
      </c>
      <c r="H902">
        <f t="shared" ca="1" si="182"/>
        <v>14.740000000000055</v>
      </c>
      <c r="I902">
        <f t="shared" ca="1" si="183"/>
        <v>12.00000000000005</v>
      </c>
      <c r="J902" s="3">
        <f t="shared" ca="1" si="188"/>
        <v>1.2283333333333328</v>
      </c>
      <c r="K902" s="5">
        <f t="shared" ca="1" si="189"/>
        <v>55.123410620792804</v>
      </c>
      <c r="L902">
        <f t="shared" ca="1" si="190"/>
        <v>1</v>
      </c>
      <c r="M902" t="str">
        <f t="shared" ca="1" si="191"/>
        <v>SELL</v>
      </c>
      <c r="N902" s="7" t="str">
        <f t="shared" ca="1" si="192"/>
        <v/>
      </c>
      <c r="O902">
        <f t="shared" si="193"/>
        <v>1291.8499999999999</v>
      </c>
      <c r="Q902">
        <f t="shared" si="194"/>
        <v>901</v>
      </c>
    </row>
    <row r="903" spans="1:17" x14ac:dyDescent="0.3">
      <c r="A903" s="13" t="str">
        <f ca="1">N903&amp;"-"&amp;COUNTIF($N$2:N903,N903)</f>
        <v>-892</v>
      </c>
      <c r="B903" t="str">
        <f t="shared" ca="1" si="184"/>
        <v/>
      </c>
      <c r="C903" s="1">
        <v>36388</v>
      </c>
      <c r="D903">
        <v>1309.9000000000001</v>
      </c>
      <c r="E903">
        <f t="shared" si="185"/>
        <v>18.050000000000182</v>
      </c>
      <c r="F903">
        <f t="shared" si="186"/>
        <v>18.050000000000182</v>
      </c>
      <c r="G903" t="str">
        <f t="shared" si="187"/>
        <v/>
      </c>
      <c r="H903">
        <f t="shared" ca="1" si="182"/>
        <v>15.291666666666742</v>
      </c>
      <c r="I903">
        <f t="shared" ca="1" si="183"/>
        <v>11.462500000000034</v>
      </c>
      <c r="J903" s="3">
        <f t="shared" ca="1" si="188"/>
        <v>1.3340603416939321</v>
      </c>
      <c r="K903" s="5">
        <f t="shared" ca="1" si="189"/>
        <v>57.156206198411503</v>
      </c>
      <c r="L903">
        <f t="shared" ca="1" si="190"/>
        <v>1</v>
      </c>
      <c r="M903" t="str">
        <f t="shared" ca="1" si="191"/>
        <v>SELL</v>
      </c>
      <c r="N903" s="7" t="str">
        <f t="shared" ca="1" si="192"/>
        <v/>
      </c>
      <c r="O903">
        <f t="shared" si="193"/>
        <v>1309.9000000000001</v>
      </c>
      <c r="Q903">
        <f t="shared" si="194"/>
        <v>902</v>
      </c>
    </row>
    <row r="904" spans="1:17" x14ac:dyDescent="0.3">
      <c r="A904" s="13" t="str">
        <f ca="1">N904&amp;"-"&amp;COUNTIF($N$2:N904,N904)</f>
        <v>-893</v>
      </c>
      <c r="B904" t="str">
        <f t="shared" ca="1" si="184"/>
        <v/>
      </c>
      <c r="C904" s="1">
        <v>36389</v>
      </c>
      <c r="D904">
        <v>1322.7</v>
      </c>
      <c r="E904">
        <f t="shared" si="185"/>
        <v>12.799999999999955</v>
      </c>
      <c r="F904">
        <f t="shared" si="186"/>
        <v>12.799999999999955</v>
      </c>
      <c r="G904" t="str">
        <f t="shared" si="187"/>
        <v/>
      </c>
      <c r="H904">
        <f t="shared" ca="1" si="182"/>
        <v>15.716666666666734</v>
      </c>
      <c r="I904">
        <f t="shared" ca="1" si="183"/>
        <v>11.462500000000034</v>
      </c>
      <c r="J904" s="3">
        <f t="shared" ca="1" si="188"/>
        <v>1.3711377680843349</v>
      </c>
      <c r="K904" s="5">
        <f t="shared" ca="1" si="189"/>
        <v>57.826153610302043</v>
      </c>
      <c r="L904">
        <f t="shared" ca="1" si="190"/>
        <v>1</v>
      </c>
      <c r="M904" t="str">
        <f t="shared" ca="1" si="191"/>
        <v>SELL</v>
      </c>
      <c r="N904" s="7" t="str">
        <f t="shared" ca="1" si="192"/>
        <v/>
      </c>
      <c r="O904">
        <f t="shared" si="193"/>
        <v>1322.7</v>
      </c>
      <c r="Q904">
        <f t="shared" si="194"/>
        <v>903</v>
      </c>
    </row>
    <row r="905" spans="1:17" x14ac:dyDescent="0.3">
      <c r="A905" s="13" t="str">
        <f ca="1">N905&amp;"-"&amp;COUNTIF($N$2:N905,N905)</f>
        <v>-894</v>
      </c>
      <c r="B905" t="str">
        <f t="shared" ca="1" si="184"/>
        <v/>
      </c>
      <c r="C905" s="1">
        <v>36390</v>
      </c>
      <c r="D905">
        <v>1363.35</v>
      </c>
      <c r="E905">
        <f t="shared" si="185"/>
        <v>40.649999999999864</v>
      </c>
      <c r="F905">
        <f t="shared" si="186"/>
        <v>40.649999999999864</v>
      </c>
      <c r="G905" t="str">
        <f t="shared" si="187"/>
        <v/>
      </c>
      <c r="H905">
        <f t="shared" ca="1" si="182"/>
        <v>21.558333333333355</v>
      </c>
      <c r="I905">
        <f t="shared" ca="1" si="183"/>
        <v>11.462500000000034</v>
      </c>
      <c r="J905" s="3">
        <f t="shared" ca="1" si="188"/>
        <v>1.8807706288622281</v>
      </c>
      <c r="K905" s="5">
        <f t="shared" ca="1" si="189"/>
        <v>65.287066246056739</v>
      </c>
      <c r="L905">
        <f t="shared" ca="1" si="190"/>
        <v>1</v>
      </c>
      <c r="M905" t="str">
        <f t="shared" ca="1" si="191"/>
        <v>SELL</v>
      </c>
      <c r="N905" s="7" t="str">
        <f t="shared" ca="1" si="192"/>
        <v/>
      </c>
      <c r="O905">
        <f t="shared" si="193"/>
        <v>1363.35</v>
      </c>
      <c r="Q905">
        <f t="shared" si="194"/>
        <v>904</v>
      </c>
    </row>
    <row r="906" spans="1:17" x14ac:dyDescent="0.3">
      <c r="A906" s="13" t="str">
        <f ca="1">N906&amp;"-"&amp;COUNTIF($N$2:N906,N906)</f>
        <v>-895</v>
      </c>
      <c r="B906" t="str">
        <f t="shared" ca="1" si="184"/>
        <v/>
      </c>
      <c r="C906" s="1">
        <v>36391</v>
      </c>
      <c r="D906">
        <v>1345</v>
      </c>
      <c r="E906">
        <f t="shared" si="185"/>
        <v>-18.349999999999909</v>
      </c>
      <c r="F906" t="str">
        <f t="shared" si="186"/>
        <v/>
      </c>
      <c r="G906">
        <f t="shared" si="187"/>
        <v>-18.349999999999909</v>
      </c>
      <c r="H906">
        <f t="shared" ca="1" si="182"/>
        <v>21.558333333333355</v>
      </c>
      <c r="I906">
        <f t="shared" ca="1" si="183"/>
        <v>11.812500000000028</v>
      </c>
      <c r="J906" s="3">
        <f t="shared" ca="1" si="188"/>
        <v>1.8250440917107558</v>
      </c>
      <c r="K906" s="5">
        <f t="shared" ca="1" si="189"/>
        <v>64.602322387314246</v>
      </c>
      <c r="L906">
        <f t="shared" ca="1" si="190"/>
        <v>1</v>
      </c>
      <c r="M906" t="str">
        <f t="shared" ca="1" si="191"/>
        <v>SELL</v>
      </c>
      <c r="N906" s="7" t="str">
        <f t="shared" ca="1" si="192"/>
        <v/>
      </c>
      <c r="O906">
        <f t="shared" si="193"/>
        <v>1345</v>
      </c>
      <c r="Q906">
        <f t="shared" si="194"/>
        <v>905</v>
      </c>
    </row>
    <row r="907" spans="1:17" x14ac:dyDescent="0.3">
      <c r="A907" s="13" t="str">
        <f ca="1">N907&amp;"-"&amp;COUNTIF($N$2:N907,N907)</f>
        <v>-896</v>
      </c>
      <c r="B907" t="str">
        <f t="shared" ca="1" si="184"/>
        <v/>
      </c>
      <c r="C907" s="1">
        <v>36392</v>
      </c>
      <c r="D907">
        <v>1347.3</v>
      </c>
      <c r="E907">
        <f t="shared" si="185"/>
        <v>2.2999999999999545</v>
      </c>
      <c r="F907">
        <f t="shared" si="186"/>
        <v>2.2999999999999545</v>
      </c>
      <c r="G907" t="str">
        <f t="shared" si="187"/>
        <v/>
      </c>
      <c r="H907">
        <f t="shared" ca="1" si="182"/>
        <v>18.807142857142871</v>
      </c>
      <c r="I907">
        <f t="shared" ca="1" si="183"/>
        <v>10.56428571428572</v>
      </c>
      <c r="J907" s="3">
        <f t="shared" ca="1" si="188"/>
        <v>1.7802569303583506</v>
      </c>
      <c r="K907" s="5">
        <f t="shared" ca="1" si="189"/>
        <v>64.032101167315176</v>
      </c>
      <c r="L907">
        <f t="shared" ca="1" si="190"/>
        <v>1</v>
      </c>
      <c r="M907" t="str">
        <f t="shared" ca="1" si="191"/>
        <v>SELL</v>
      </c>
      <c r="N907" s="7" t="str">
        <f t="shared" ca="1" si="192"/>
        <v/>
      </c>
      <c r="O907">
        <f t="shared" si="193"/>
        <v>1347.3</v>
      </c>
      <c r="Q907">
        <f t="shared" si="194"/>
        <v>906</v>
      </c>
    </row>
    <row r="908" spans="1:17" x14ac:dyDescent="0.3">
      <c r="A908" s="13" t="str">
        <f ca="1">N908&amp;"-"&amp;COUNTIF($N$2:N908,N908)</f>
        <v>-897</v>
      </c>
      <c r="B908" t="str">
        <f t="shared" ca="1" si="184"/>
        <v/>
      </c>
      <c r="C908" s="1">
        <v>36395</v>
      </c>
      <c r="D908">
        <v>1369.7</v>
      </c>
      <c r="E908">
        <f t="shared" si="185"/>
        <v>22.400000000000091</v>
      </c>
      <c r="F908">
        <f t="shared" si="186"/>
        <v>22.400000000000091</v>
      </c>
      <c r="G908" t="str">
        <f t="shared" si="187"/>
        <v/>
      </c>
      <c r="H908">
        <f t="shared" ca="1" si="182"/>
        <v>19.256250000000023</v>
      </c>
      <c r="I908">
        <f t="shared" ca="1" si="183"/>
        <v>11.566666666666682</v>
      </c>
      <c r="J908" s="3">
        <f t="shared" ca="1" si="188"/>
        <v>1.6648054755043225</v>
      </c>
      <c r="K908" s="5">
        <f t="shared" ca="1" si="189"/>
        <v>62.473808719161873</v>
      </c>
      <c r="L908">
        <f t="shared" ca="1" si="190"/>
        <v>1</v>
      </c>
      <c r="M908" t="str">
        <f t="shared" ca="1" si="191"/>
        <v>SELL</v>
      </c>
      <c r="N908" s="7" t="str">
        <f t="shared" ca="1" si="192"/>
        <v/>
      </c>
      <c r="O908">
        <f t="shared" si="193"/>
        <v>1369.7</v>
      </c>
      <c r="Q908">
        <f t="shared" si="194"/>
        <v>907</v>
      </c>
    </row>
    <row r="909" spans="1:17" x14ac:dyDescent="0.3">
      <c r="A909" s="13" t="str">
        <f ca="1">N909&amp;"-"&amp;COUNTIF($N$2:N909,N909)</f>
        <v>-898</v>
      </c>
      <c r="B909" t="str">
        <f t="shared" ca="1" si="184"/>
        <v/>
      </c>
      <c r="C909" s="1">
        <v>36396</v>
      </c>
      <c r="D909">
        <v>1382.65</v>
      </c>
      <c r="E909">
        <f t="shared" si="185"/>
        <v>12.950000000000045</v>
      </c>
      <c r="F909">
        <f t="shared" si="186"/>
        <v>12.950000000000045</v>
      </c>
      <c r="G909" t="str">
        <f t="shared" si="187"/>
        <v/>
      </c>
      <c r="H909">
        <f t="shared" ca="1" si="182"/>
        <v>15.706250000000011</v>
      </c>
      <c r="I909">
        <f t="shared" ca="1" si="183"/>
        <v>11.566666666666682</v>
      </c>
      <c r="J909" s="3">
        <f t="shared" ca="1" si="188"/>
        <v>1.3578890489913535</v>
      </c>
      <c r="K909" s="5">
        <f t="shared" ca="1" si="189"/>
        <v>57.589183408448534</v>
      </c>
      <c r="L909">
        <f t="shared" ca="1" si="190"/>
        <v>1</v>
      </c>
      <c r="M909" t="str">
        <f t="shared" ca="1" si="191"/>
        <v>SELL</v>
      </c>
      <c r="N909" s="7" t="str">
        <f t="shared" ca="1" si="192"/>
        <v/>
      </c>
      <c r="O909">
        <f t="shared" si="193"/>
        <v>1382.65</v>
      </c>
      <c r="Q909">
        <f t="shared" si="194"/>
        <v>908</v>
      </c>
    </row>
    <row r="910" spans="1:17" x14ac:dyDescent="0.3">
      <c r="A910" s="13" t="str">
        <f ca="1">N910&amp;"-"&amp;COUNTIF($N$2:N910,N910)</f>
        <v>-899</v>
      </c>
      <c r="B910" t="str">
        <f t="shared" ca="1" si="184"/>
        <v/>
      </c>
      <c r="C910" s="1">
        <v>36397</v>
      </c>
      <c r="D910">
        <v>1371.65</v>
      </c>
      <c r="E910">
        <f t="shared" si="185"/>
        <v>-11</v>
      </c>
      <c r="F910" t="str">
        <f t="shared" si="186"/>
        <v/>
      </c>
      <c r="G910">
        <f t="shared" si="187"/>
        <v>-11</v>
      </c>
      <c r="H910">
        <f t="shared" ca="1" si="182"/>
        <v>15.706250000000011</v>
      </c>
      <c r="I910">
        <f t="shared" ca="1" si="183"/>
        <v>12.883333333333326</v>
      </c>
      <c r="J910" s="3">
        <f t="shared" ca="1" si="188"/>
        <v>1.2191138421733523</v>
      </c>
      <c r="K910" s="5">
        <f t="shared" ca="1" si="189"/>
        <v>54.936967135466048</v>
      </c>
      <c r="L910">
        <f t="shared" ca="1" si="190"/>
        <v>1</v>
      </c>
      <c r="M910" t="str">
        <f t="shared" ca="1" si="191"/>
        <v>SELL</v>
      </c>
      <c r="N910" s="7" t="str">
        <f t="shared" ca="1" si="192"/>
        <v/>
      </c>
      <c r="O910">
        <f t="shared" si="193"/>
        <v>1371.65</v>
      </c>
      <c r="Q910">
        <f t="shared" si="194"/>
        <v>909</v>
      </c>
    </row>
    <row r="911" spans="1:17" x14ac:dyDescent="0.3">
      <c r="A911" s="13" t="str">
        <f ca="1">N911&amp;"-"&amp;COUNTIF($N$2:N911,N911)</f>
        <v>-900</v>
      </c>
      <c r="B911" t="str">
        <f t="shared" ca="1" si="184"/>
        <v/>
      </c>
      <c r="C911" s="1">
        <v>36398</v>
      </c>
      <c r="D911">
        <v>1402.5</v>
      </c>
      <c r="E911">
        <f t="shared" si="185"/>
        <v>30.849999999999909</v>
      </c>
      <c r="F911">
        <f t="shared" si="186"/>
        <v>30.849999999999909</v>
      </c>
      <c r="G911" t="str">
        <f t="shared" si="187"/>
        <v/>
      </c>
      <c r="H911">
        <f t="shared" ca="1" si="182"/>
        <v>17.388888888888889</v>
      </c>
      <c r="I911">
        <f t="shared" ca="1" si="183"/>
        <v>14.159999999999991</v>
      </c>
      <c r="J911" s="3">
        <f t="shared" ca="1" si="188"/>
        <v>1.228028876333962</v>
      </c>
      <c r="K911" s="5">
        <f t="shared" ca="1" si="189"/>
        <v>55.117278298232037</v>
      </c>
      <c r="L911">
        <f t="shared" ca="1" si="190"/>
        <v>1</v>
      </c>
      <c r="M911" t="str">
        <f t="shared" ca="1" si="191"/>
        <v>SELL</v>
      </c>
      <c r="N911" s="7" t="str">
        <f t="shared" ca="1" si="192"/>
        <v/>
      </c>
      <c r="O911">
        <f t="shared" si="193"/>
        <v>1402.5</v>
      </c>
      <c r="Q911">
        <f t="shared" si="194"/>
        <v>910</v>
      </c>
    </row>
    <row r="912" spans="1:17" x14ac:dyDescent="0.3">
      <c r="A912" s="13" t="str">
        <f ca="1">N912&amp;"-"&amp;COUNTIF($N$2:N912,N912)</f>
        <v>-901</v>
      </c>
      <c r="B912" t="str">
        <f t="shared" ca="1" si="184"/>
        <v/>
      </c>
      <c r="C912" s="1">
        <v>36399</v>
      </c>
      <c r="D912">
        <v>1417.5</v>
      </c>
      <c r="E912">
        <f t="shared" si="185"/>
        <v>15</v>
      </c>
      <c r="F912">
        <f t="shared" si="186"/>
        <v>15</v>
      </c>
      <c r="G912" t="str">
        <f t="shared" si="187"/>
        <v/>
      </c>
      <c r="H912">
        <f t="shared" ca="1" si="182"/>
        <v>17.838888888888885</v>
      </c>
      <c r="I912">
        <f t="shared" ca="1" si="183"/>
        <v>14.159999999999991</v>
      </c>
      <c r="J912" s="3">
        <f t="shared" ca="1" si="188"/>
        <v>1.2598085373509107</v>
      </c>
      <c r="K912" s="5">
        <f t="shared" ca="1" si="189"/>
        <v>55.748463488315579</v>
      </c>
      <c r="L912">
        <f t="shared" ca="1" si="190"/>
        <v>1</v>
      </c>
      <c r="M912" t="str">
        <f t="shared" ca="1" si="191"/>
        <v>SELL</v>
      </c>
      <c r="N912" s="7" t="str">
        <f t="shared" ca="1" si="192"/>
        <v/>
      </c>
      <c r="O912">
        <f t="shared" si="193"/>
        <v>1417.5</v>
      </c>
      <c r="Q912">
        <f t="shared" si="194"/>
        <v>911</v>
      </c>
    </row>
    <row r="913" spans="1:17" x14ac:dyDescent="0.3">
      <c r="A913" s="13" t="str">
        <f ca="1">N913&amp;"-"&amp;COUNTIF($N$2:N913,N913)</f>
        <v>-902</v>
      </c>
      <c r="B913" t="str">
        <f t="shared" ca="1" si="184"/>
        <v/>
      </c>
      <c r="C913" s="1">
        <v>36402</v>
      </c>
      <c r="D913">
        <v>1422.6</v>
      </c>
      <c r="E913">
        <f t="shared" si="185"/>
        <v>5.0999999999999091</v>
      </c>
      <c r="F913">
        <f t="shared" si="186"/>
        <v>5.0999999999999091</v>
      </c>
      <c r="G913" t="str">
        <f t="shared" si="187"/>
        <v/>
      </c>
      <c r="H913">
        <f t="shared" ref="H913:H976" ca="1" si="195">IF(Q913&gt;$U$2,AVERAGE(OFFSET(F913,0,0,-$U$2,1)),"")</f>
        <v>16.564999999999987</v>
      </c>
      <c r="I913">
        <f t="shared" ref="I913:I976" ca="1" si="196">IF($Q913&gt;$U$2,ABS((AVERAGE(OFFSET(G913,0,0,-$U$2,1)))),"")</f>
        <v>13.199999999999989</v>
      </c>
      <c r="J913" s="3">
        <f t="shared" ca="1" si="188"/>
        <v>1.2549242424242426</v>
      </c>
      <c r="K913" s="5">
        <f t="shared" ca="1" si="189"/>
        <v>55.652612128338653</v>
      </c>
      <c r="L913">
        <f t="shared" ca="1" si="190"/>
        <v>1</v>
      </c>
      <c r="M913" t="str">
        <f t="shared" ca="1" si="191"/>
        <v>SELL</v>
      </c>
      <c r="N913" s="7" t="str">
        <f t="shared" ca="1" si="192"/>
        <v/>
      </c>
      <c r="O913">
        <f t="shared" si="193"/>
        <v>1422.6</v>
      </c>
      <c r="Q913">
        <f t="shared" si="194"/>
        <v>912</v>
      </c>
    </row>
    <row r="914" spans="1:17" x14ac:dyDescent="0.3">
      <c r="A914" s="13" t="str">
        <f ca="1">N914&amp;"-"&amp;COUNTIF($N$2:N914,N914)</f>
        <v>-903</v>
      </c>
      <c r="B914" t="str">
        <f t="shared" ca="1" si="184"/>
        <v/>
      </c>
      <c r="C914" s="1">
        <v>36403</v>
      </c>
      <c r="D914">
        <v>1412</v>
      </c>
      <c r="E914">
        <f t="shared" si="185"/>
        <v>-10.599999999999909</v>
      </c>
      <c r="F914" t="str">
        <f t="shared" si="186"/>
        <v/>
      </c>
      <c r="G914">
        <f t="shared" si="187"/>
        <v>-10.599999999999909</v>
      </c>
      <c r="H914">
        <f t="shared" ca="1" si="195"/>
        <v>17.788888888888877</v>
      </c>
      <c r="I914">
        <f t="shared" ca="1" si="196"/>
        <v>12.679999999999973</v>
      </c>
      <c r="J914" s="3">
        <f t="shared" ca="1" si="188"/>
        <v>1.4029092183666336</v>
      </c>
      <c r="K914" s="5">
        <f t="shared" ca="1" si="189"/>
        <v>58.383779447159249</v>
      </c>
      <c r="L914">
        <f t="shared" ca="1" si="190"/>
        <v>1</v>
      </c>
      <c r="M914" t="str">
        <f t="shared" ca="1" si="191"/>
        <v>SELL</v>
      </c>
      <c r="N914" s="7" t="str">
        <f t="shared" ca="1" si="192"/>
        <v/>
      </c>
      <c r="O914">
        <f t="shared" si="193"/>
        <v>1412</v>
      </c>
      <c r="Q914">
        <f t="shared" si="194"/>
        <v>913</v>
      </c>
    </row>
    <row r="915" spans="1:17" x14ac:dyDescent="0.3">
      <c r="A915" s="13" t="str">
        <f ca="1">N915&amp;"-"&amp;COUNTIF($N$2:N915,N915)</f>
        <v>-904</v>
      </c>
      <c r="B915" t="str">
        <f t="shared" ca="1" si="184"/>
        <v/>
      </c>
      <c r="C915" s="1">
        <v>36404</v>
      </c>
      <c r="D915">
        <v>1410.7</v>
      </c>
      <c r="E915">
        <f t="shared" si="185"/>
        <v>-1.2999999999999545</v>
      </c>
      <c r="F915" t="str">
        <f t="shared" si="186"/>
        <v/>
      </c>
      <c r="G915">
        <f t="shared" si="187"/>
        <v>-1.2999999999999545</v>
      </c>
      <c r="H915">
        <f t="shared" ca="1" si="195"/>
        <v>17.788888888888877</v>
      </c>
      <c r="I915">
        <f t="shared" ca="1" si="196"/>
        <v>11.779999999999973</v>
      </c>
      <c r="J915" s="3">
        <f t="shared" ca="1" si="188"/>
        <v>1.5100924353895517</v>
      </c>
      <c r="K915" s="5">
        <f t="shared" ca="1" si="189"/>
        <v>60.160829700886858</v>
      </c>
      <c r="L915">
        <f t="shared" ca="1" si="190"/>
        <v>1</v>
      </c>
      <c r="M915" t="str">
        <f t="shared" ca="1" si="191"/>
        <v>SELL</v>
      </c>
      <c r="N915" s="7" t="str">
        <f t="shared" ca="1" si="192"/>
        <v/>
      </c>
      <c r="O915">
        <f t="shared" si="193"/>
        <v>1410.7</v>
      </c>
      <c r="Q915">
        <f t="shared" si="194"/>
        <v>914</v>
      </c>
    </row>
    <row r="916" spans="1:17" x14ac:dyDescent="0.3">
      <c r="A916" s="13" t="str">
        <f ca="1">N916&amp;"-"&amp;COUNTIF($N$2:N916,N916)</f>
        <v>-905</v>
      </c>
      <c r="B916" t="str">
        <f t="shared" ca="1" si="184"/>
        <v/>
      </c>
      <c r="C916" s="1">
        <v>36405</v>
      </c>
      <c r="D916">
        <v>1375.85</v>
      </c>
      <c r="E916">
        <f t="shared" si="185"/>
        <v>-34.850000000000136</v>
      </c>
      <c r="F916" t="str">
        <f t="shared" si="186"/>
        <v/>
      </c>
      <c r="G916">
        <f t="shared" si="187"/>
        <v>-34.850000000000136</v>
      </c>
      <c r="H916">
        <f t="shared" ca="1" si="195"/>
        <v>17.788888888888877</v>
      </c>
      <c r="I916">
        <f t="shared" ca="1" si="196"/>
        <v>15.219999999999981</v>
      </c>
      <c r="J916" s="3">
        <f t="shared" ca="1" si="188"/>
        <v>1.1687837640531471</v>
      </c>
      <c r="K916" s="5">
        <f t="shared" ca="1" si="189"/>
        <v>53.891207755486754</v>
      </c>
      <c r="L916">
        <f t="shared" ca="1" si="190"/>
        <v>1</v>
      </c>
      <c r="M916" t="str">
        <f t="shared" ca="1" si="191"/>
        <v>SELL</v>
      </c>
      <c r="N916" s="7" t="str">
        <f t="shared" ca="1" si="192"/>
        <v/>
      </c>
      <c r="O916">
        <f t="shared" si="193"/>
        <v>1375.85</v>
      </c>
      <c r="Q916">
        <f t="shared" si="194"/>
        <v>915</v>
      </c>
    </row>
    <row r="917" spans="1:17" x14ac:dyDescent="0.3">
      <c r="A917" s="13" t="str">
        <f ca="1">N917&amp;"-"&amp;COUNTIF($N$2:N917,N917)</f>
        <v>-906</v>
      </c>
      <c r="B917" t="str">
        <f t="shared" ca="1" si="184"/>
        <v/>
      </c>
      <c r="C917" s="1">
        <v>36406</v>
      </c>
      <c r="D917">
        <v>1374.95</v>
      </c>
      <c r="E917">
        <f t="shared" si="185"/>
        <v>-0.89999999999986358</v>
      </c>
      <c r="F917" t="str">
        <f t="shared" si="186"/>
        <v/>
      </c>
      <c r="G917">
        <f t="shared" si="187"/>
        <v>-0.89999999999986358</v>
      </c>
      <c r="H917">
        <f t="shared" ca="1" si="195"/>
        <v>17.756249999999966</v>
      </c>
      <c r="I917">
        <f t="shared" ca="1" si="196"/>
        <v>12.833333333333295</v>
      </c>
      <c r="J917" s="3">
        <f t="shared" ca="1" si="188"/>
        <v>1.3836038961038977</v>
      </c>
      <c r="K917" s="5">
        <f t="shared" ca="1" si="189"/>
        <v>58.046720697405192</v>
      </c>
      <c r="L917">
        <f t="shared" ca="1" si="190"/>
        <v>1</v>
      </c>
      <c r="M917" t="str">
        <f t="shared" ca="1" si="191"/>
        <v>SELL</v>
      </c>
      <c r="N917" s="7" t="str">
        <f t="shared" ca="1" si="192"/>
        <v/>
      </c>
      <c r="O917">
        <f t="shared" si="193"/>
        <v>1374.95</v>
      </c>
      <c r="Q917">
        <f t="shared" si="194"/>
        <v>916</v>
      </c>
    </row>
    <row r="918" spans="1:17" x14ac:dyDescent="0.3">
      <c r="A918" s="13" t="str">
        <f ca="1">N918&amp;"-"&amp;COUNTIF($N$2:N918,N918)</f>
        <v>-907</v>
      </c>
      <c r="B918" t="str">
        <f t="shared" ca="1" si="184"/>
        <v/>
      </c>
      <c r="C918" s="1">
        <v>36409</v>
      </c>
      <c r="D918">
        <v>1390.2</v>
      </c>
      <c r="E918">
        <f t="shared" si="185"/>
        <v>15.25</v>
      </c>
      <c r="F918">
        <f t="shared" si="186"/>
        <v>15.25</v>
      </c>
      <c r="G918" t="str">
        <f t="shared" si="187"/>
        <v/>
      </c>
      <c r="H918">
        <f t="shared" ca="1" si="195"/>
        <v>18.062499999999972</v>
      </c>
      <c r="I918">
        <f t="shared" ca="1" si="196"/>
        <v>12.833333333333295</v>
      </c>
      <c r="J918" s="3">
        <f t="shared" ca="1" si="188"/>
        <v>1.4074675324675345</v>
      </c>
      <c r="K918" s="5">
        <f t="shared" ca="1" si="189"/>
        <v>58.462575859743801</v>
      </c>
      <c r="L918">
        <f t="shared" ca="1" si="190"/>
        <v>1</v>
      </c>
      <c r="M918" t="str">
        <f t="shared" ca="1" si="191"/>
        <v>SELL</v>
      </c>
      <c r="N918" s="7" t="str">
        <f t="shared" ca="1" si="192"/>
        <v/>
      </c>
      <c r="O918">
        <f t="shared" si="193"/>
        <v>1390.2</v>
      </c>
      <c r="Q918">
        <f t="shared" si="194"/>
        <v>917</v>
      </c>
    </row>
    <row r="919" spans="1:17" x14ac:dyDescent="0.3">
      <c r="A919" s="13" t="str">
        <f ca="1">N919&amp;"-"&amp;COUNTIF($N$2:N919,N919)</f>
        <v>-908</v>
      </c>
      <c r="B919" t="str">
        <f t="shared" ca="1" si="184"/>
        <v/>
      </c>
      <c r="C919" s="1">
        <v>36410</v>
      </c>
      <c r="D919">
        <v>1383.25</v>
      </c>
      <c r="E919">
        <f t="shared" si="185"/>
        <v>-6.9500000000000455</v>
      </c>
      <c r="F919" t="str">
        <f t="shared" si="186"/>
        <v/>
      </c>
      <c r="G919">
        <f t="shared" si="187"/>
        <v>-6.9500000000000455</v>
      </c>
      <c r="H919">
        <f t="shared" ca="1" si="195"/>
        <v>14.835714285714273</v>
      </c>
      <c r="I919">
        <f t="shared" ca="1" si="196"/>
        <v>11.992857142857117</v>
      </c>
      <c r="J919" s="3">
        <f t="shared" ca="1" si="188"/>
        <v>1.2370458606313297</v>
      </c>
      <c r="K919" s="5">
        <f t="shared" ca="1" si="189"/>
        <v>55.29818956336532</v>
      </c>
      <c r="L919">
        <f t="shared" ca="1" si="190"/>
        <v>1</v>
      </c>
      <c r="M919" t="str">
        <f t="shared" ca="1" si="191"/>
        <v>SELL</v>
      </c>
      <c r="N919" s="7" t="str">
        <f t="shared" ca="1" si="192"/>
        <v/>
      </c>
      <c r="O919">
        <f t="shared" si="193"/>
        <v>1383.25</v>
      </c>
      <c r="Q919">
        <f t="shared" si="194"/>
        <v>918</v>
      </c>
    </row>
    <row r="920" spans="1:17" x14ac:dyDescent="0.3">
      <c r="A920" s="13" t="str">
        <f ca="1">N920&amp;"-"&amp;COUNTIF($N$2:N920,N920)</f>
        <v>-909</v>
      </c>
      <c r="B920" t="str">
        <f t="shared" ca="1" si="184"/>
        <v/>
      </c>
      <c r="C920" s="1">
        <v>36411</v>
      </c>
      <c r="D920">
        <v>1399.5</v>
      </c>
      <c r="E920">
        <f t="shared" si="185"/>
        <v>16.25</v>
      </c>
      <c r="F920">
        <f t="shared" si="186"/>
        <v>16.25</v>
      </c>
      <c r="G920" t="str">
        <f t="shared" si="187"/>
        <v/>
      </c>
      <c r="H920">
        <f t="shared" ca="1" si="195"/>
        <v>15.012499999999989</v>
      </c>
      <c r="I920">
        <f t="shared" ca="1" si="196"/>
        <v>10.933333333333318</v>
      </c>
      <c r="J920" s="3">
        <f t="shared" ca="1" si="188"/>
        <v>1.3730945121951228</v>
      </c>
      <c r="K920" s="5">
        <f t="shared" ca="1" si="189"/>
        <v>57.860928215834285</v>
      </c>
      <c r="L920">
        <f t="shared" ca="1" si="190"/>
        <v>1</v>
      </c>
      <c r="M920" t="str">
        <f t="shared" ca="1" si="191"/>
        <v>SELL</v>
      </c>
      <c r="N920" s="7" t="str">
        <f t="shared" ca="1" si="192"/>
        <v/>
      </c>
      <c r="O920">
        <f t="shared" si="193"/>
        <v>1399.5</v>
      </c>
      <c r="Q920">
        <f t="shared" si="194"/>
        <v>919</v>
      </c>
    </row>
    <row r="921" spans="1:17" x14ac:dyDescent="0.3">
      <c r="A921" s="13" t="str">
        <f ca="1">N921&amp;"-"&amp;COUNTIF($N$2:N921,N921)</f>
        <v>-910</v>
      </c>
      <c r="B921" t="str">
        <f t="shared" ca="1" si="184"/>
        <v/>
      </c>
      <c r="C921" s="1">
        <v>36412</v>
      </c>
      <c r="D921">
        <v>1396.9</v>
      </c>
      <c r="E921">
        <f t="shared" si="185"/>
        <v>-2.5999999999999091</v>
      </c>
      <c r="F921" t="str">
        <f t="shared" si="186"/>
        <v/>
      </c>
      <c r="G921">
        <f t="shared" si="187"/>
        <v>-2.5999999999999091</v>
      </c>
      <c r="H921">
        <f t="shared" ca="1" si="195"/>
        <v>16.828571428571422</v>
      </c>
      <c r="I921">
        <f t="shared" ca="1" si="196"/>
        <v>9.7428571428571171</v>
      </c>
      <c r="J921" s="3">
        <f t="shared" ca="1" si="188"/>
        <v>1.7272727272727311</v>
      </c>
      <c r="K921" s="5">
        <f t="shared" ca="1" si="189"/>
        <v>63.333333333333385</v>
      </c>
      <c r="L921">
        <f t="shared" ca="1" si="190"/>
        <v>1</v>
      </c>
      <c r="M921" t="str">
        <f t="shared" ca="1" si="191"/>
        <v>SELL</v>
      </c>
      <c r="N921" s="7" t="str">
        <f t="shared" ca="1" si="192"/>
        <v/>
      </c>
      <c r="O921">
        <f t="shared" si="193"/>
        <v>1396.9</v>
      </c>
      <c r="Q921">
        <f t="shared" si="194"/>
        <v>920</v>
      </c>
    </row>
    <row r="922" spans="1:17" x14ac:dyDescent="0.3">
      <c r="A922" s="13" t="str">
        <f ca="1">N922&amp;"-"&amp;COUNTIF($N$2:N922,N922)</f>
        <v>-911</v>
      </c>
      <c r="B922" t="str">
        <f t="shared" ca="1" si="184"/>
        <v/>
      </c>
      <c r="C922" s="1">
        <v>36413</v>
      </c>
      <c r="D922">
        <v>1391.1</v>
      </c>
      <c r="E922">
        <f t="shared" si="185"/>
        <v>-5.8000000000001819</v>
      </c>
      <c r="F922" t="str">
        <f t="shared" si="186"/>
        <v/>
      </c>
      <c r="G922">
        <f t="shared" si="187"/>
        <v>-5.8000000000001819</v>
      </c>
      <c r="H922">
        <f t="shared" ca="1" si="195"/>
        <v>15.899999999999977</v>
      </c>
      <c r="I922">
        <f t="shared" ca="1" si="196"/>
        <v>9.25</v>
      </c>
      <c r="J922" s="3">
        <f t="shared" ca="1" si="188"/>
        <v>1.7189189189189165</v>
      </c>
      <c r="K922" s="5">
        <f t="shared" ca="1" si="189"/>
        <v>63.220675944333962</v>
      </c>
      <c r="L922">
        <f t="shared" ca="1" si="190"/>
        <v>1</v>
      </c>
      <c r="M922" t="str">
        <f t="shared" ca="1" si="191"/>
        <v>SELL</v>
      </c>
      <c r="N922" s="7" t="str">
        <f t="shared" ca="1" si="192"/>
        <v/>
      </c>
      <c r="O922">
        <f t="shared" si="193"/>
        <v>1391.1</v>
      </c>
      <c r="Q922">
        <f t="shared" si="194"/>
        <v>921</v>
      </c>
    </row>
    <row r="923" spans="1:17" x14ac:dyDescent="0.3">
      <c r="A923" s="13" t="str">
        <f ca="1">N923&amp;"-"&amp;COUNTIF($N$2:N923,N923)</f>
        <v>-912</v>
      </c>
      <c r="B923" t="str">
        <f t="shared" ca="1" si="184"/>
        <v/>
      </c>
      <c r="C923" s="1">
        <v>36417</v>
      </c>
      <c r="D923">
        <v>1370.55</v>
      </c>
      <c r="E923">
        <f t="shared" si="185"/>
        <v>-20.549999999999955</v>
      </c>
      <c r="F923" t="str">
        <f t="shared" si="186"/>
        <v/>
      </c>
      <c r="G923">
        <f t="shared" si="187"/>
        <v>-20.549999999999955</v>
      </c>
      <c r="H923">
        <f t="shared" ca="1" si="195"/>
        <v>16.489999999999963</v>
      </c>
      <c r="I923">
        <f t="shared" ca="1" si="196"/>
        <v>10.505555555555551</v>
      </c>
      <c r="J923" s="3">
        <f t="shared" ca="1" si="188"/>
        <v>1.5696456901110496</v>
      </c>
      <c r="K923" s="5">
        <f t="shared" ca="1" si="189"/>
        <v>61.084129074744773</v>
      </c>
      <c r="L923">
        <f t="shared" ca="1" si="190"/>
        <v>1</v>
      </c>
      <c r="M923" t="str">
        <f t="shared" ca="1" si="191"/>
        <v>SELL</v>
      </c>
      <c r="N923" s="7" t="str">
        <f t="shared" ca="1" si="192"/>
        <v/>
      </c>
      <c r="O923">
        <f t="shared" si="193"/>
        <v>1370.55</v>
      </c>
      <c r="Q923">
        <f t="shared" si="194"/>
        <v>922</v>
      </c>
    </row>
    <row r="924" spans="1:17" x14ac:dyDescent="0.3">
      <c r="A924" s="13" t="str">
        <f ca="1">N924&amp;"-"&amp;COUNTIF($N$2:N924,N924)</f>
        <v>-913</v>
      </c>
      <c r="B924" t="str">
        <f t="shared" ca="1" si="184"/>
        <v/>
      </c>
      <c r="C924" s="1">
        <v>36418</v>
      </c>
      <c r="D924">
        <v>1374.7</v>
      </c>
      <c r="E924">
        <f t="shared" si="185"/>
        <v>4.1500000000000909</v>
      </c>
      <c r="F924">
        <f t="shared" si="186"/>
        <v>4.1500000000000909</v>
      </c>
      <c r="G924" t="str">
        <f t="shared" si="187"/>
        <v/>
      </c>
      <c r="H924">
        <f t="shared" ca="1" si="195"/>
        <v>14.433333333333318</v>
      </c>
      <c r="I924">
        <f t="shared" ca="1" si="196"/>
        <v>10.443749999999994</v>
      </c>
      <c r="J924" s="3">
        <f t="shared" ca="1" si="188"/>
        <v>1.382006782365848</v>
      </c>
      <c r="K924" s="5">
        <f t="shared" ca="1" si="189"/>
        <v>58.018591407754784</v>
      </c>
      <c r="L924">
        <f t="shared" ca="1" si="190"/>
        <v>1</v>
      </c>
      <c r="M924" t="str">
        <f t="shared" ca="1" si="191"/>
        <v>SELL</v>
      </c>
      <c r="N924" s="7" t="str">
        <f t="shared" ca="1" si="192"/>
        <v/>
      </c>
      <c r="O924">
        <f t="shared" si="193"/>
        <v>1374.7</v>
      </c>
      <c r="Q924">
        <f t="shared" si="194"/>
        <v>923</v>
      </c>
    </row>
    <row r="925" spans="1:17" x14ac:dyDescent="0.3">
      <c r="A925" s="13" t="str">
        <f ca="1">N925&amp;"-"&amp;COUNTIF($N$2:N925,N925)</f>
        <v>-914</v>
      </c>
      <c r="B925" t="str">
        <f t="shared" ca="1" si="184"/>
        <v/>
      </c>
      <c r="C925" s="1">
        <v>36419</v>
      </c>
      <c r="D925">
        <v>1351.2</v>
      </c>
      <c r="E925">
        <f t="shared" si="185"/>
        <v>-23.5</v>
      </c>
      <c r="F925" t="str">
        <f t="shared" si="186"/>
        <v/>
      </c>
      <c r="G925">
        <f t="shared" si="187"/>
        <v>-23.5</v>
      </c>
      <c r="H925">
        <f t="shared" ca="1" si="195"/>
        <v>11.15</v>
      </c>
      <c r="I925">
        <f t="shared" ca="1" si="196"/>
        <v>11.894444444444439</v>
      </c>
      <c r="J925" s="3">
        <f t="shared" ca="1" si="188"/>
        <v>0.93741242410088788</v>
      </c>
      <c r="K925" s="5">
        <f t="shared" ca="1" si="189"/>
        <v>48.38476374156221</v>
      </c>
      <c r="L925">
        <f t="shared" ca="1" si="190"/>
        <v>1</v>
      </c>
      <c r="M925" t="str">
        <f t="shared" ca="1" si="191"/>
        <v>SELL</v>
      </c>
      <c r="N925" s="7" t="str">
        <f t="shared" ca="1" si="192"/>
        <v/>
      </c>
      <c r="O925">
        <f t="shared" si="193"/>
        <v>1351.2</v>
      </c>
      <c r="Q925">
        <f t="shared" si="194"/>
        <v>924</v>
      </c>
    </row>
    <row r="926" spans="1:17" x14ac:dyDescent="0.3">
      <c r="A926" s="13" t="str">
        <f ca="1">N926&amp;"-"&amp;COUNTIF($N$2:N926,N926)</f>
        <v>-915</v>
      </c>
      <c r="B926" t="str">
        <f t="shared" ca="1" si="184"/>
        <v/>
      </c>
      <c r="C926" s="1">
        <v>36420</v>
      </c>
      <c r="D926">
        <v>1359.7</v>
      </c>
      <c r="E926">
        <f t="shared" si="185"/>
        <v>8.5</v>
      </c>
      <c r="F926">
        <f t="shared" si="186"/>
        <v>8.5</v>
      </c>
      <c r="G926" t="str">
        <f t="shared" si="187"/>
        <v/>
      </c>
      <c r="H926">
        <f t="shared" ca="1" si="195"/>
        <v>9.85</v>
      </c>
      <c r="I926">
        <f t="shared" ca="1" si="196"/>
        <v>11.894444444444439</v>
      </c>
      <c r="J926" s="3">
        <f t="shared" ca="1" si="188"/>
        <v>0.82811770200840762</v>
      </c>
      <c r="K926" s="5">
        <f t="shared" ca="1" si="189"/>
        <v>45.298926928972925</v>
      </c>
      <c r="L926">
        <f t="shared" ca="1" si="190"/>
        <v>1</v>
      </c>
      <c r="M926" t="str">
        <f t="shared" ca="1" si="191"/>
        <v>SELL</v>
      </c>
      <c r="N926" s="7" t="str">
        <f t="shared" ca="1" si="192"/>
        <v/>
      </c>
      <c r="O926">
        <f t="shared" si="193"/>
        <v>1359.7</v>
      </c>
      <c r="Q926">
        <f t="shared" si="194"/>
        <v>925</v>
      </c>
    </row>
    <row r="927" spans="1:17" x14ac:dyDescent="0.3">
      <c r="A927" s="13" t="str">
        <f ca="1">N927&amp;"-"&amp;COUNTIF($N$2:N927,N927)</f>
        <v>-916</v>
      </c>
      <c r="B927" t="str">
        <f t="shared" ca="1" si="184"/>
        <v/>
      </c>
      <c r="C927" s="1">
        <v>36423</v>
      </c>
      <c r="D927">
        <v>1357.85</v>
      </c>
      <c r="E927">
        <f t="shared" si="185"/>
        <v>-1.8500000000001364</v>
      </c>
      <c r="F927" t="str">
        <f t="shared" si="186"/>
        <v/>
      </c>
      <c r="G927">
        <f t="shared" si="187"/>
        <v>-1.8500000000001364</v>
      </c>
      <c r="H927">
        <f t="shared" ca="1" si="195"/>
        <v>11.037500000000023</v>
      </c>
      <c r="I927">
        <f t="shared" ca="1" si="196"/>
        <v>10.890000000000009</v>
      </c>
      <c r="J927" s="3">
        <f t="shared" ca="1" si="188"/>
        <v>1.0135445362718103</v>
      </c>
      <c r="K927" s="5">
        <f t="shared" ca="1" si="189"/>
        <v>50.336335651579105</v>
      </c>
      <c r="L927">
        <f t="shared" ca="1" si="190"/>
        <v>1</v>
      </c>
      <c r="M927" t="str">
        <f t="shared" ca="1" si="191"/>
        <v>SELL</v>
      </c>
      <c r="N927" s="7" t="str">
        <f t="shared" ca="1" si="192"/>
        <v/>
      </c>
      <c r="O927">
        <f t="shared" si="193"/>
        <v>1357.85</v>
      </c>
      <c r="Q927">
        <f t="shared" si="194"/>
        <v>926</v>
      </c>
    </row>
    <row r="928" spans="1:17" x14ac:dyDescent="0.3">
      <c r="A928" s="13" t="str">
        <f ca="1">N928&amp;"-"&amp;COUNTIF($N$2:N928,N928)</f>
        <v>-917</v>
      </c>
      <c r="B928" t="str">
        <f t="shared" ca="1" si="184"/>
        <v/>
      </c>
      <c r="C928" s="1">
        <v>36424</v>
      </c>
      <c r="D928">
        <v>1350.6</v>
      </c>
      <c r="E928">
        <f t="shared" si="185"/>
        <v>-7.25</v>
      </c>
      <c r="F928" t="str">
        <f t="shared" si="186"/>
        <v/>
      </c>
      <c r="G928">
        <f t="shared" si="187"/>
        <v>-7.25</v>
      </c>
      <c r="H928">
        <f t="shared" ca="1" si="195"/>
        <v>11.037500000000023</v>
      </c>
      <c r="I928">
        <f t="shared" ca="1" si="196"/>
        <v>10.555000000000017</v>
      </c>
      <c r="J928" s="3">
        <f t="shared" ca="1" si="188"/>
        <v>1.0457129322595931</v>
      </c>
      <c r="K928" s="5">
        <f t="shared" ca="1" si="189"/>
        <v>51.117286094708824</v>
      </c>
      <c r="L928">
        <f t="shared" ca="1" si="190"/>
        <v>1</v>
      </c>
      <c r="M928" t="str">
        <f t="shared" ca="1" si="191"/>
        <v>SELL</v>
      </c>
      <c r="N928" s="7" t="str">
        <f t="shared" ca="1" si="192"/>
        <v/>
      </c>
      <c r="O928">
        <f t="shared" si="193"/>
        <v>1350.6</v>
      </c>
      <c r="Q928">
        <f t="shared" si="194"/>
        <v>927</v>
      </c>
    </row>
    <row r="929" spans="1:17" x14ac:dyDescent="0.3">
      <c r="A929" s="13" t="str">
        <f ca="1">N929&amp;"-"&amp;COUNTIF($N$2:N929,N929)</f>
        <v>-918</v>
      </c>
      <c r="B929" t="str">
        <f t="shared" ca="1" si="184"/>
        <v/>
      </c>
      <c r="C929" s="1">
        <v>36425</v>
      </c>
      <c r="D929">
        <v>1386.45</v>
      </c>
      <c r="E929">
        <f t="shared" si="185"/>
        <v>35.850000000000136</v>
      </c>
      <c r="F929">
        <f t="shared" si="186"/>
        <v>35.850000000000136</v>
      </c>
      <c r="G929" t="str">
        <f t="shared" si="187"/>
        <v/>
      </c>
      <c r="H929">
        <f t="shared" ca="1" si="195"/>
        <v>16.000000000000046</v>
      </c>
      <c r="I929">
        <f t="shared" ca="1" si="196"/>
        <v>11.583333333333359</v>
      </c>
      <c r="J929" s="3">
        <f t="shared" ca="1" si="188"/>
        <v>1.3812949640287779</v>
      </c>
      <c r="K929" s="5">
        <f t="shared" ca="1" si="189"/>
        <v>58.006042296072529</v>
      </c>
      <c r="L929">
        <f t="shared" ca="1" si="190"/>
        <v>1</v>
      </c>
      <c r="M929" t="str">
        <f t="shared" ca="1" si="191"/>
        <v>SELL</v>
      </c>
      <c r="N929" s="7" t="str">
        <f t="shared" ca="1" si="192"/>
        <v/>
      </c>
      <c r="O929">
        <f t="shared" si="193"/>
        <v>1386.45</v>
      </c>
      <c r="Q929">
        <f t="shared" si="194"/>
        <v>928</v>
      </c>
    </row>
    <row r="930" spans="1:17" x14ac:dyDescent="0.3">
      <c r="A930" s="13" t="str">
        <f ca="1">N930&amp;"-"&amp;COUNTIF($N$2:N930,N930)</f>
        <v>-919</v>
      </c>
      <c r="B930" t="str">
        <f t="shared" ca="1" si="184"/>
        <v/>
      </c>
      <c r="C930" s="1">
        <v>36426</v>
      </c>
      <c r="D930">
        <v>1398</v>
      </c>
      <c r="E930">
        <f t="shared" si="185"/>
        <v>11.549999999999955</v>
      </c>
      <c r="F930">
        <f t="shared" si="186"/>
        <v>11.549999999999955</v>
      </c>
      <c r="G930" t="str">
        <f t="shared" si="187"/>
        <v/>
      </c>
      <c r="H930">
        <f t="shared" ca="1" si="195"/>
        <v>15.258333333333363</v>
      </c>
      <c r="I930">
        <f t="shared" ca="1" si="196"/>
        <v>8.6750000000000114</v>
      </c>
      <c r="J930" s="3">
        <f t="shared" ca="1" si="188"/>
        <v>1.7588856868395784</v>
      </c>
      <c r="K930" s="5">
        <f t="shared" ca="1" si="189"/>
        <v>63.753481894150433</v>
      </c>
      <c r="L930">
        <f t="shared" ca="1" si="190"/>
        <v>1</v>
      </c>
      <c r="M930" t="str">
        <f t="shared" ca="1" si="191"/>
        <v>SELL</v>
      </c>
      <c r="N930" s="7" t="str">
        <f t="shared" ca="1" si="192"/>
        <v/>
      </c>
      <c r="O930">
        <f t="shared" si="193"/>
        <v>1398</v>
      </c>
      <c r="Q930">
        <f t="shared" si="194"/>
        <v>929</v>
      </c>
    </row>
    <row r="931" spans="1:17" x14ac:dyDescent="0.3">
      <c r="A931" s="13" t="str">
        <f ca="1">N931&amp;"-"&amp;COUNTIF($N$2:N931,N931)</f>
        <v>-920</v>
      </c>
      <c r="B931" t="str">
        <f t="shared" ca="1" si="184"/>
        <v/>
      </c>
      <c r="C931" s="1">
        <v>36427</v>
      </c>
      <c r="D931">
        <v>1412.25</v>
      </c>
      <c r="E931">
        <f t="shared" si="185"/>
        <v>14.25</v>
      </c>
      <c r="F931">
        <f t="shared" si="186"/>
        <v>14.25</v>
      </c>
      <c r="G931" t="str">
        <f t="shared" si="187"/>
        <v/>
      </c>
      <c r="H931">
        <f t="shared" ca="1" si="195"/>
        <v>15.114285714285741</v>
      </c>
      <c r="I931">
        <f t="shared" ca="1" si="196"/>
        <v>9.7857142857143185</v>
      </c>
      <c r="J931" s="3">
        <f t="shared" ca="1" si="188"/>
        <v>1.5445255474452531</v>
      </c>
      <c r="K931" s="5">
        <f t="shared" ca="1" si="189"/>
        <v>60.699942627653428</v>
      </c>
      <c r="L931">
        <f t="shared" ca="1" si="190"/>
        <v>1</v>
      </c>
      <c r="M931" t="str">
        <f t="shared" ca="1" si="191"/>
        <v>SELL</v>
      </c>
      <c r="N931" s="7" t="str">
        <f t="shared" ca="1" si="192"/>
        <v/>
      </c>
      <c r="O931">
        <f t="shared" si="193"/>
        <v>1412.25</v>
      </c>
      <c r="Q931">
        <f t="shared" si="194"/>
        <v>930</v>
      </c>
    </row>
    <row r="932" spans="1:17" x14ac:dyDescent="0.3">
      <c r="A932" s="13" t="str">
        <f ca="1">N932&amp;"-"&amp;COUNTIF($N$2:N932,N932)</f>
        <v>-921</v>
      </c>
      <c r="B932" t="str">
        <f t="shared" ca="1" si="184"/>
        <v/>
      </c>
      <c r="C932" s="1">
        <v>36430</v>
      </c>
      <c r="D932">
        <v>1389.5</v>
      </c>
      <c r="E932">
        <f t="shared" si="185"/>
        <v>-22.75</v>
      </c>
      <c r="F932" t="str">
        <f t="shared" si="186"/>
        <v/>
      </c>
      <c r="G932">
        <f t="shared" si="187"/>
        <v>-22.75</v>
      </c>
      <c r="H932">
        <f t="shared" ca="1" si="195"/>
        <v>15.091666666666697</v>
      </c>
      <c r="I932">
        <f t="shared" ca="1" si="196"/>
        <v>11.406250000000028</v>
      </c>
      <c r="J932" s="3">
        <f t="shared" ca="1" si="188"/>
        <v>1.3231050228310497</v>
      </c>
      <c r="K932" s="5">
        <f t="shared" ca="1" si="189"/>
        <v>56.95416306313389</v>
      </c>
      <c r="L932">
        <f t="shared" ca="1" si="190"/>
        <v>1</v>
      </c>
      <c r="M932" t="str">
        <f t="shared" ca="1" si="191"/>
        <v>SELL</v>
      </c>
      <c r="N932" s="7" t="str">
        <f t="shared" ca="1" si="192"/>
        <v/>
      </c>
      <c r="O932">
        <f t="shared" si="193"/>
        <v>1389.5</v>
      </c>
      <c r="Q932">
        <f t="shared" si="194"/>
        <v>931</v>
      </c>
    </row>
    <row r="933" spans="1:17" x14ac:dyDescent="0.3">
      <c r="A933" s="13" t="str">
        <f ca="1">N933&amp;"-"&amp;COUNTIF($N$2:N933,N933)</f>
        <v>-922</v>
      </c>
      <c r="B933" t="str">
        <f t="shared" ca="1" si="184"/>
        <v/>
      </c>
      <c r="C933" s="1">
        <v>36431</v>
      </c>
      <c r="D933">
        <v>1379.15</v>
      </c>
      <c r="E933">
        <f t="shared" si="185"/>
        <v>-10.349999999999909</v>
      </c>
      <c r="F933" t="str">
        <f t="shared" si="186"/>
        <v/>
      </c>
      <c r="G933">
        <f t="shared" si="187"/>
        <v>-10.349999999999909</v>
      </c>
      <c r="H933">
        <f t="shared" ca="1" si="195"/>
        <v>15.091666666666697</v>
      </c>
      <c r="I933">
        <f t="shared" ca="1" si="196"/>
        <v>11.831250000000011</v>
      </c>
      <c r="J933" s="3">
        <f t="shared" ca="1" si="188"/>
        <v>1.2755766860362754</v>
      </c>
      <c r="K933" s="5">
        <f t="shared" ca="1" si="189"/>
        <v>56.055095566045061</v>
      </c>
      <c r="L933">
        <f t="shared" ca="1" si="190"/>
        <v>1</v>
      </c>
      <c r="M933" t="str">
        <f t="shared" ca="1" si="191"/>
        <v>SELL</v>
      </c>
      <c r="N933" s="7" t="str">
        <f t="shared" ca="1" si="192"/>
        <v/>
      </c>
      <c r="O933">
        <f t="shared" si="193"/>
        <v>1379.15</v>
      </c>
      <c r="Q933">
        <f t="shared" si="194"/>
        <v>932</v>
      </c>
    </row>
    <row r="934" spans="1:17" x14ac:dyDescent="0.3">
      <c r="A934" s="13" t="str">
        <f ca="1">N934&amp;"-"&amp;COUNTIF($N$2:N934,N934)</f>
        <v>-923</v>
      </c>
      <c r="B934" t="str">
        <f t="shared" ca="1" si="184"/>
        <v/>
      </c>
      <c r="C934" s="1">
        <v>36432</v>
      </c>
      <c r="D934">
        <v>1415.3</v>
      </c>
      <c r="E934">
        <f t="shared" si="185"/>
        <v>36.149999999999864</v>
      </c>
      <c r="F934">
        <f t="shared" si="186"/>
        <v>36.149999999999864</v>
      </c>
      <c r="G934" t="str">
        <f t="shared" si="187"/>
        <v/>
      </c>
      <c r="H934">
        <f t="shared" ca="1" si="195"/>
        <v>18.408333333333342</v>
      </c>
      <c r="I934">
        <f t="shared" ca="1" si="196"/>
        <v>11.831250000000011</v>
      </c>
      <c r="J934" s="3">
        <f t="shared" ca="1" si="188"/>
        <v>1.5559077302341955</v>
      </c>
      <c r="K934" s="5">
        <f t="shared" ca="1" si="189"/>
        <v>60.874956941095405</v>
      </c>
      <c r="L934">
        <f t="shared" ca="1" si="190"/>
        <v>1</v>
      </c>
      <c r="M934" t="str">
        <f t="shared" ca="1" si="191"/>
        <v>SELL</v>
      </c>
      <c r="N934" s="7" t="str">
        <f t="shared" ca="1" si="192"/>
        <v/>
      </c>
      <c r="O934">
        <f t="shared" si="193"/>
        <v>1415.3</v>
      </c>
      <c r="Q934">
        <f t="shared" si="194"/>
        <v>933</v>
      </c>
    </row>
    <row r="935" spans="1:17" x14ac:dyDescent="0.3">
      <c r="A935" s="13" t="str">
        <f ca="1">N935&amp;"-"&amp;COUNTIF($N$2:N935,N935)</f>
        <v>-924</v>
      </c>
      <c r="B935" t="str">
        <f t="shared" ca="1" si="184"/>
        <v/>
      </c>
      <c r="C935" s="1">
        <v>36433</v>
      </c>
      <c r="D935">
        <v>1413.1</v>
      </c>
      <c r="E935">
        <f t="shared" si="185"/>
        <v>-2.2000000000000455</v>
      </c>
      <c r="F935" t="str">
        <f t="shared" si="186"/>
        <v/>
      </c>
      <c r="G935">
        <f t="shared" si="187"/>
        <v>-2.2000000000000455</v>
      </c>
      <c r="H935">
        <f t="shared" ca="1" si="195"/>
        <v>18.408333333333342</v>
      </c>
      <c r="I935">
        <f t="shared" ca="1" si="196"/>
        <v>11.781250000000028</v>
      </c>
      <c r="J935" s="3">
        <f t="shared" ca="1" si="188"/>
        <v>1.5625110521662215</v>
      </c>
      <c r="K935" s="5">
        <f t="shared" ca="1" si="189"/>
        <v>60.975778069146315</v>
      </c>
      <c r="L935">
        <f t="shared" ca="1" si="190"/>
        <v>1</v>
      </c>
      <c r="M935" t="str">
        <f t="shared" ca="1" si="191"/>
        <v>SELL</v>
      </c>
      <c r="N935" s="7" t="str">
        <f t="shared" ca="1" si="192"/>
        <v/>
      </c>
      <c r="O935">
        <f t="shared" si="193"/>
        <v>1413.1</v>
      </c>
      <c r="Q935">
        <f t="shared" si="194"/>
        <v>934</v>
      </c>
    </row>
    <row r="936" spans="1:17" x14ac:dyDescent="0.3">
      <c r="A936" s="13" t="str">
        <f ca="1">N936&amp;"-"&amp;COUNTIF($N$2:N936,N936)</f>
        <v>-925</v>
      </c>
      <c r="B936" t="str">
        <f t="shared" ca="1" si="184"/>
        <v/>
      </c>
      <c r="C936" s="1">
        <v>36434</v>
      </c>
      <c r="D936">
        <v>1403.2</v>
      </c>
      <c r="E936">
        <f t="shared" si="185"/>
        <v>-9.8999999999998636</v>
      </c>
      <c r="F936" t="str">
        <f t="shared" si="186"/>
        <v/>
      </c>
      <c r="G936">
        <f t="shared" si="187"/>
        <v>-9.8999999999998636</v>
      </c>
      <c r="H936">
        <f t="shared" ca="1" si="195"/>
        <v>18.408333333333342</v>
      </c>
      <c r="I936">
        <f t="shared" ca="1" si="196"/>
        <v>12.293749999999989</v>
      </c>
      <c r="J936" s="3">
        <f t="shared" ca="1" si="188"/>
        <v>1.4973733265548232</v>
      </c>
      <c r="K936" s="5">
        <f t="shared" ca="1" si="189"/>
        <v>59.957929022189077</v>
      </c>
      <c r="L936">
        <f t="shared" ca="1" si="190"/>
        <v>1</v>
      </c>
      <c r="M936" t="str">
        <f t="shared" ca="1" si="191"/>
        <v>SELL</v>
      </c>
      <c r="N936" s="7" t="str">
        <f t="shared" ca="1" si="192"/>
        <v/>
      </c>
      <c r="O936">
        <f t="shared" si="193"/>
        <v>1403.2</v>
      </c>
      <c r="Q936">
        <f t="shared" si="194"/>
        <v>935</v>
      </c>
    </row>
    <row r="937" spans="1:17" x14ac:dyDescent="0.3">
      <c r="A937" s="13" t="str">
        <f ca="1">N937&amp;"-"&amp;COUNTIF($N$2:N937,N937)</f>
        <v>-926</v>
      </c>
      <c r="B937" t="str">
        <f t="shared" ca="1" si="184"/>
        <v/>
      </c>
      <c r="C937" s="1">
        <v>36437</v>
      </c>
      <c r="D937">
        <v>1372.3</v>
      </c>
      <c r="E937">
        <f t="shared" si="185"/>
        <v>-30.900000000000091</v>
      </c>
      <c r="F937" t="str">
        <f t="shared" si="186"/>
        <v/>
      </c>
      <c r="G937">
        <f t="shared" si="187"/>
        <v>-30.900000000000091</v>
      </c>
      <c r="H937">
        <f t="shared" ca="1" si="195"/>
        <v>18.408333333333342</v>
      </c>
      <c r="I937">
        <f t="shared" ca="1" si="196"/>
        <v>13.587500000000006</v>
      </c>
      <c r="J937" s="3">
        <f t="shared" ca="1" si="188"/>
        <v>1.3547991413676788</v>
      </c>
      <c r="K937" s="5">
        <f t="shared" ca="1" si="189"/>
        <v>57.533533012110958</v>
      </c>
      <c r="L937">
        <f t="shared" ca="1" si="190"/>
        <v>1</v>
      </c>
      <c r="M937" t="str">
        <f t="shared" ca="1" si="191"/>
        <v>SELL</v>
      </c>
      <c r="N937" s="7" t="str">
        <f t="shared" ca="1" si="192"/>
        <v/>
      </c>
      <c r="O937">
        <f t="shared" si="193"/>
        <v>1372.3</v>
      </c>
      <c r="Q937">
        <f t="shared" si="194"/>
        <v>936</v>
      </c>
    </row>
    <row r="938" spans="1:17" x14ac:dyDescent="0.3">
      <c r="A938" s="13" t="str">
        <f ca="1">N938&amp;"-"&amp;COUNTIF($N$2:N938,N938)</f>
        <v>-927</v>
      </c>
      <c r="B938" t="str">
        <f t="shared" ca="1" si="184"/>
        <v/>
      </c>
      <c r="C938" s="1">
        <v>36438</v>
      </c>
      <c r="D938">
        <v>1378.15</v>
      </c>
      <c r="E938">
        <f t="shared" si="185"/>
        <v>5.8500000000001364</v>
      </c>
      <c r="F938">
        <f t="shared" si="186"/>
        <v>5.8500000000001364</v>
      </c>
      <c r="G938" t="str">
        <f t="shared" si="187"/>
        <v/>
      </c>
      <c r="H938">
        <f t="shared" ca="1" si="195"/>
        <v>18.691666666666681</v>
      </c>
      <c r="I938">
        <f t="shared" ca="1" si="196"/>
        <v>13.587500000000006</v>
      </c>
      <c r="J938" s="3">
        <f t="shared" ca="1" si="188"/>
        <v>1.3756516406010431</v>
      </c>
      <c r="K938" s="5">
        <f t="shared" ca="1" si="189"/>
        <v>57.90628630437589</v>
      </c>
      <c r="L938">
        <f t="shared" ca="1" si="190"/>
        <v>1</v>
      </c>
      <c r="M938" t="str">
        <f t="shared" ca="1" si="191"/>
        <v>SELL</v>
      </c>
      <c r="N938" s="7" t="str">
        <f t="shared" ca="1" si="192"/>
        <v/>
      </c>
      <c r="O938">
        <f t="shared" si="193"/>
        <v>1378.15</v>
      </c>
      <c r="Q938">
        <f t="shared" si="194"/>
        <v>937</v>
      </c>
    </row>
    <row r="939" spans="1:17" x14ac:dyDescent="0.3">
      <c r="A939" s="13" t="str">
        <f ca="1">N939&amp;"-"&amp;COUNTIF($N$2:N939,N939)</f>
        <v>-928</v>
      </c>
      <c r="B939" t="str">
        <f t="shared" ca="1" si="184"/>
        <v/>
      </c>
      <c r="C939" s="1">
        <v>36439</v>
      </c>
      <c r="D939">
        <v>1392.7</v>
      </c>
      <c r="E939">
        <f t="shared" si="185"/>
        <v>14.549999999999955</v>
      </c>
      <c r="F939">
        <f t="shared" si="186"/>
        <v>14.549999999999955</v>
      </c>
      <c r="G939" t="str">
        <f t="shared" si="187"/>
        <v/>
      </c>
      <c r="H939">
        <f t="shared" ca="1" si="195"/>
        <v>18.100000000000005</v>
      </c>
      <c r="I939">
        <f t="shared" ca="1" si="196"/>
        <v>12.171428571428578</v>
      </c>
      <c r="J939" s="3">
        <f t="shared" ca="1" si="188"/>
        <v>1.4870892018779338</v>
      </c>
      <c r="K939" s="5">
        <f t="shared" ca="1" si="189"/>
        <v>59.792354884379421</v>
      </c>
      <c r="L939">
        <f t="shared" ca="1" si="190"/>
        <v>1</v>
      </c>
      <c r="M939" t="str">
        <f t="shared" ca="1" si="191"/>
        <v>SELL</v>
      </c>
      <c r="N939" s="7" t="str">
        <f t="shared" ca="1" si="192"/>
        <v/>
      </c>
      <c r="O939">
        <f t="shared" si="193"/>
        <v>1392.7</v>
      </c>
      <c r="Q939">
        <f t="shared" si="194"/>
        <v>938</v>
      </c>
    </row>
    <row r="940" spans="1:17" x14ac:dyDescent="0.3">
      <c r="A940" s="13" t="str">
        <f ca="1">N940&amp;"-"&amp;COUNTIF($N$2:N940,N940)</f>
        <v>-929</v>
      </c>
      <c r="B940" t="str">
        <f t="shared" ca="1" si="184"/>
        <v/>
      </c>
      <c r="C940" s="1">
        <v>36440</v>
      </c>
      <c r="D940">
        <v>1469.75</v>
      </c>
      <c r="E940">
        <f t="shared" si="185"/>
        <v>77.049999999999955</v>
      </c>
      <c r="F940">
        <f t="shared" si="186"/>
        <v>77.049999999999955</v>
      </c>
      <c r="G940" t="str">
        <f t="shared" si="187"/>
        <v/>
      </c>
      <c r="H940">
        <f t="shared" ca="1" si="195"/>
        <v>27.892857142857142</v>
      </c>
      <c r="I940">
        <f t="shared" ca="1" si="196"/>
        <v>12.171428571428578</v>
      </c>
      <c r="J940" s="3">
        <f t="shared" ca="1" si="188"/>
        <v>2.2916666666666652</v>
      </c>
      <c r="K940" s="5">
        <f t="shared" ca="1" si="189"/>
        <v>69.620253164556942</v>
      </c>
      <c r="L940">
        <f t="shared" ca="1" si="190"/>
        <v>1</v>
      </c>
      <c r="M940" t="str">
        <f t="shared" ca="1" si="191"/>
        <v>SELL</v>
      </c>
      <c r="N940" s="7" t="str">
        <f t="shared" ca="1" si="192"/>
        <v/>
      </c>
      <c r="O940">
        <f t="shared" si="193"/>
        <v>1469.75</v>
      </c>
      <c r="Q940">
        <f t="shared" si="194"/>
        <v>939</v>
      </c>
    </row>
    <row r="941" spans="1:17" x14ac:dyDescent="0.3">
      <c r="A941" s="13" t="str">
        <f ca="1">N941&amp;"-"&amp;COUNTIF($N$2:N941,N941)</f>
        <v>-930</v>
      </c>
      <c r="B941" t="str">
        <f t="shared" ca="1" si="184"/>
        <v/>
      </c>
      <c r="C941" s="1">
        <v>36441</v>
      </c>
      <c r="D941">
        <v>1479.25</v>
      </c>
      <c r="E941">
        <f t="shared" si="185"/>
        <v>9.5</v>
      </c>
      <c r="F941">
        <f t="shared" si="186"/>
        <v>9.5</v>
      </c>
      <c r="G941" t="str">
        <f t="shared" si="187"/>
        <v/>
      </c>
      <c r="H941">
        <f t="shared" ca="1" si="195"/>
        <v>25.59375</v>
      </c>
      <c r="I941">
        <f t="shared" ca="1" si="196"/>
        <v>13.891666666666652</v>
      </c>
      <c r="J941" s="3">
        <f t="shared" ca="1" si="188"/>
        <v>1.842381523695263</v>
      </c>
      <c r="K941" s="5">
        <f t="shared" ca="1" si="189"/>
        <v>64.818234580277561</v>
      </c>
      <c r="L941">
        <f t="shared" ca="1" si="190"/>
        <v>1</v>
      </c>
      <c r="M941" t="str">
        <f t="shared" ca="1" si="191"/>
        <v>SELL</v>
      </c>
      <c r="N941" s="7" t="str">
        <f t="shared" ca="1" si="192"/>
        <v/>
      </c>
      <c r="O941">
        <f t="shared" si="193"/>
        <v>1479.25</v>
      </c>
      <c r="Q941">
        <f t="shared" si="194"/>
        <v>940</v>
      </c>
    </row>
    <row r="942" spans="1:17" x14ac:dyDescent="0.3">
      <c r="A942" s="13" t="str">
        <f ca="1">N942&amp;"-"&amp;COUNTIF($N$2:N942,N942)</f>
        <v>-931</v>
      </c>
      <c r="B942" t="str">
        <f t="shared" ca="1" si="184"/>
        <v/>
      </c>
      <c r="C942" s="1">
        <v>36444</v>
      </c>
      <c r="D942">
        <v>1484</v>
      </c>
      <c r="E942">
        <f t="shared" si="185"/>
        <v>4.75</v>
      </c>
      <c r="F942">
        <f t="shared" si="186"/>
        <v>4.75</v>
      </c>
      <c r="G942" t="str">
        <f t="shared" si="187"/>
        <v/>
      </c>
      <c r="H942">
        <f t="shared" ca="1" si="195"/>
        <v>23.277777777777779</v>
      </c>
      <c r="I942">
        <f t="shared" ca="1" si="196"/>
        <v>15.219999999999981</v>
      </c>
      <c r="J942" s="3">
        <f t="shared" ca="1" si="188"/>
        <v>1.5294203533362554</v>
      </c>
      <c r="K942" s="5">
        <f t="shared" ca="1" si="189"/>
        <v>60.465250519510533</v>
      </c>
      <c r="L942">
        <f t="shared" ca="1" si="190"/>
        <v>1</v>
      </c>
      <c r="M942" t="str">
        <f t="shared" ca="1" si="191"/>
        <v>SELL</v>
      </c>
      <c r="N942" s="7" t="str">
        <f t="shared" ca="1" si="192"/>
        <v/>
      </c>
      <c r="O942">
        <f t="shared" si="193"/>
        <v>1484</v>
      </c>
      <c r="Q942">
        <f t="shared" si="194"/>
        <v>941</v>
      </c>
    </row>
    <row r="943" spans="1:17" x14ac:dyDescent="0.3">
      <c r="A943" s="13" t="str">
        <f ca="1">N943&amp;"-"&amp;COUNTIF($N$2:N943,N943)</f>
        <v>-932</v>
      </c>
      <c r="B943" t="str">
        <f t="shared" ca="1" si="184"/>
        <v/>
      </c>
      <c r="C943" s="1">
        <v>36445</v>
      </c>
      <c r="D943">
        <v>1483.85</v>
      </c>
      <c r="E943">
        <f t="shared" si="185"/>
        <v>-0.15000000000009095</v>
      </c>
      <c r="F943" t="str">
        <f t="shared" si="186"/>
        <v/>
      </c>
      <c r="G943">
        <f t="shared" si="187"/>
        <v>-0.15000000000009095</v>
      </c>
      <c r="H943">
        <f t="shared" ca="1" si="195"/>
        <v>21.706249999999983</v>
      </c>
      <c r="I943">
        <f t="shared" ca="1" si="196"/>
        <v>12.708333333333334</v>
      </c>
      <c r="J943" s="3">
        <f t="shared" ca="1" si="188"/>
        <v>1.7080327868852445</v>
      </c>
      <c r="K943" s="5">
        <f t="shared" ca="1" si="189"/>
        <v>63.072825231551526</v>
      </c>
      <c r="L943">
        <f t="shared" ca="1" si="190"/>
        <v>1</v>
      </c>
      <c r="M943" t="str">
        <f t="shared" ca="1" si="191"/>
        <v>SELL</v>
      </c>
      <c r="N943" s="7" t="str">
        <f t="shared" ca="1" si="192"/>
        <v/>
      </c>
      <c r="O943">
        <f t="shared" si="193"/>
        <v>1483.85</v>
      </c>
      <c r="Q943">
        <f t="shared" si="194"/>
        <v>942</v>
      </c>
    </row>
    <row r="944" spans="1:17" x14ac:dyDescent="0.3">
      <c r="A944" s="13" t="str">
        <f ca="1">N944&amp;"-"&amp;COUNTIF($N$2:N944,N944)</f>
        <v>-933</v>
      </c>
      <c r="B944" t="str">
        <f t="shared" ca="1" si="184"/>
        <v/>
      </c>
      <c r="C944" s="1">
        <v>36446</v>
      </c>
      <c r="D944">
        <v>1496.3</v>
      </c>
      <c r="E944">
        <f t="shared" si="185"/>
        <v>12.450000000000045</v>
      </c>
      <c r="F944">
        <f t="shared" si="186"/>
        <v>12.450000000000045</v>
      </c>
      <c r="G944" t="str">
        <f t="shared" si="187"/>
        <v/>
      </c>
      <c r="H944">
        <f t="shared" ca="1" si="195"/>
        <v>21.818749999999994</v>
      </c>
      <c r="I944">
        <f t="shared" ca="1" si="196"/>
        <v>12.708333333333334</v>
      </c>
      <c r="J944" s="3">
        <f t="shared" ca="1" si="188"/>
        <v>1.7168852459016388</v>
      </c>
      <c r="K944" s="5">
        <f t="shared" ca="1" si="189"/>
        <v>63.193145477584018</v>
      </c>
      <c r="L944">
        <f t="shared" ca="1" si="190"/>
        <v>1</v>
      </c>
      <c r="M944" t="str">
        <f t="shared" ca="1" si="191"/>
        <v>SELL</v>
      </c>
      <c r="N944" s="7" t="str">
        <f t="shared" ca="1" si="192"/>
        <v/>
      </c>
      <c r="O944">
        <f t="shared" si="193"/>
        <v>1496.3</v>
      </c>
      <c r="Q944">
        <f t="shared" si="194"/>
        <v>943</v>
      </c>
    </row>
    <row r="945" spans="1:17" x14ac:dyDescent="0.3">
      <c r="A945" s="13" t="str">
        <f ca="1">N945&amp;"-"&amp;COUNTIF($N$2:N945,N945)</f>
        <v>-934</v>
      </c>
      <c r="B945" t="str">
        <f t="shared" ca="1" si="184"/>
        <v/>
      </c>
      <c r="C945" s="1">
        <v>36447</v>
      </c>
      <c r="D945">
        <v>1505.2</v>
      </c>
      <c r="E945">
        <f t="shared" si="185"/>
        <v>8.9000000000000909</v>
      </c>
      <c r="F945">
        <f t="shared" si="186"/>
        <v>8.9000000000000909</v>
      </c>
      <c r="G945" t="str">
        <f t="shared" si="187"/>
        <v/>
      </c>
      <c r="H945">
        <f t="shared" ca="1" si="195"/>
        <v>21.150000000000006</v>
      </c>
      <c r="I945">
        <f t="shared" ca="1" si="196"/>
        <v>12.708333333333334</v>
      </c>
      <c r="J945" s="3">
        <f t="shared" ca="1" si="188"/>
        <v>1.6642622950819677</v>
      </c>
      <c r="K945" s="5">
        <f t="shared" ca="1" si="189"/>
        <v>62.466158011321689</v>
      </c>
      <c r="L945">
        <f t="shared" ca="1" si="190"/>
        <v>1</v>
      </c>
      <c r="M945" t="str">
        <f t="shared" ca="1" si="191"/>
        <v>SELL</v>
      </c>
      <c r="N945" s="7" t="str">
        <f t="shared" ca="1" si="192"/>
        <v/>
      </c>
      <c r="O945">
        <f t="shared" si="193"/>
        <v>1505.2</v>
      </c>
      <c r="Q945">
        <f t="shared" si="194"/>
        <v>944</v>
      </c>
    </row>
    <row r="946" spans="1:17" x14ac:dyDescent="0.3">
      <c r="A946" s="13" t="str">
        <f ca="1">N946&amp;"-"&amp;COUNTIF($N$2:N946,N946)</f>
        <v>-935</v>
      </c>
      <c r="B946" t="str">
        <f t="shared" ca="1" si="184"/>
        <v/>
      </c>
      <c r="C946" s="1">
        <v>36448</v>
      </c>
      <c r="D946">
        <v>1454.55</v>
      </c>
      <c r="E946">
        <f t="shared" si="185"/>
        <v>-50.650000000000091</v>
      </c>
      <c r="F946" t="str">
        <f t="shared" si="186"/>
        <v/>
      </c>
      <c r="G946">
        <f t="shared" si="187"/>
        <v>-50.650000000000091</v>
      </c>
      <c r="H946">
        <f t="shared" ca="1" si="195"/>
        <v>21.150000000000006</v>
      </c>
      <c r="I946">
        <f t="shared" ca="1" si="196"/>
        <v>17.358333333333348</v>
      </c>
      <c r="J946" s="3">
        <f t="shared" ca="1" si="188"/>
        <v>1.218434949591934</v>
      </c>
      <c r="K946" s="5">
        <f t="shared" ca="1" si="189"/>
        <v>54.923176801558093</v>
      </c>
      <c r="L946">
        <f t="shared" ca="1" si="190"/>
        <v>1</v>
      </c>
      <c r="M946" t="str">
        <f t="shared" ca="1" si="191"/>
        <v>SELL</v>
      </c>
      <c r="N946" s="7" t="str">
        <f t="shared" ca="1" si="192"/>
        <v/>
      </c>
      <c r="O946">
        <f t="shared" si="193"/>
        <v>1454.55</v>
      </c>
      <c r="Q946">
        <f t="shared" si="194"/>
        <v>945</v>
      </c>
    </row>
    <row r="947" spans="1:17" x14ac:dyDescent="0.3">
      <c r="A947" s="13" t="str">
        <f ca="1">N947&amp;"-"&amp;COUNTIF($N$2:N947,N947)</f>
        <v>-936</v>
      </c>
      <c r="B947" t="str">
        <f t="shared" ca="1" si="184"/>
        <v/>
      </c>
      <c r="C947" s="1">
        <v>36451</v>
      </c>
      <c r="D947">
        <v>1444.05</v>
      </c>
      <c r="E947">
        <f t="shared" si="185"/>
        <v>-10.5</v>
      </c>
      <c r="F947" t="str">
        <f t="shared" si="186"/>
        <v/>
      </c>
      <c r="G947">
        <f t="shared" si="187"/>
        <v>-10.5</v>
      </c>
      <c r="H947">
        <f t="shared" ca="1" si="195"/>
        <v>21.150000000000006</v>
      </c>
      <c r="I947">
        <f t="shared" ca="1" si="196"/>
        <v>17.383333333333365</v>
      </c>
      <c r="J947" s="3">
        <f t="shared" ca="1" si="188"/>
        <v>1.2166826462128457</v>
      </c>
      <c r="K947" s="5">
        <f t="shared" ca="1" si="189"/>
        <v>54.887543252595115</v>
      </c>
      <c r="L947">
        <f t="shared" ca="1" si="190"/>
        <v>1</v>
      </c>
      <c r="M947" t="str">
        <f t="shared" ca="1" si="191"/>
        <v>SELL</v>
      </c>
      <c r="N947" s="7" t="str">
        <f t="shared" ca="1" si="192"/>
        <v/>
      </c>
      <c r="O947">
        <f t="shared" si="193"/>
        <v>1444.05</v>
      </c>
      <c r="Q947">
        <f t="shared" si="194"/>
        <v>946</v>
      </c>
    </row>
    <row r="948" spans="1:17" x14ac:dyDescent="0.3">
      <c r="A948" s="13" t="str">
        <f ca="1">N948&amp;"-"&amp;COUNTIF($N$2:N948,N948)</f>
        <v>-937</v>
      </c>
      <c r="B948" t="str">
        <f t="shared" ca="1" si="184"/>
        <v/>
      </c>
      <c r="C948" s="1">
        <v>36453</v>
      </c>
      <c r="D948">
        <v>1477.65</v>
      </c>
      <c r="E948">
        <f t="shared" si="185"/>
        <v>33.600000000000136</v>
      </c>
      <c r="F948">
        <f t="shared" si="186"/>
        <v>33.600000000000136</v>
      </c>
      <c r="G948" t="str">
        <f t="shared" si="187"/>
        <v/>
      </c>
      <c r="H948">
        <f t="shared" ca="1" si="195"/>
        <v>20.83125000000004</v>
      </c>
      <c r="I948">
        <f t="shared" ca="1" si="196"/>
        <v>17.383333333333365</v>
      </c>
      <c r="J948" s="3">
        <f t="shared" ca="1" si="188"/>
        <v>1.1983461169702783</v>
      </c>
      <c r="K948" s="5">
        <f t="shared" ca="1" si="189"/>
        <v>54.511257700485203</v>
      </c>
      <c r="L948">
        <f t="shared" ca="1" si="190"/>
        <v>1</v>
      </c>
      <c r="M948" t="str">
        <f t="shared" ca="1" si="191"/>
        <v>SELL</v>
      </c>
      <c r="N948" s="7" t="str">
        <f t="shared" ca="1" si="192"/>
        <v/>
      </c>
      <c r="O948">
        <f t="shared" si="193"/>
        <v>1477.65</v>
      </c>
      <c r="Q948">
        <f t="shared" si="194"/>
        <v>947</v>
      </c>
    </row>
    <row r="949" spans="1:17" x14ac:dyDescent="0.3">
      <c r="A949" s="13" t="str">
        <f ca="1">N949&amp;"-"&amp;COUNTIF($N$2:N949,N949)</f>
        <v>-938</v>
      </c>
      <c r="B949" t="str">
        <f t="shared" ca="1" si="184"/>
        <v/>
      </c>
      <c r="C949" s="1">
        <v>36454</v>
      </c>
      <c r="D949">
        <v>1453.35</v>
      </c>
      <c r="E949">
        <f t="shared" si="185"/>
        <v>-24.300000000000182</v>
      </c>
      <c r="F949" t="str">
        <f t="shared" si="186"/>
        <v/>
      </c>
      <c r="G949">
        <f t="shared" si="187"/>
        <v>-24.300000000000182</v>
      </c>
      <c r="H949">
        <f t="shared" ca="1" si="195"/>
        <v>20.83125000000004</v>
      </c>
      <c r="I949">
        <f t="shared" ca="1" si="196"/>
        <v>21.06666666666672</v>
      </c>
      <c r="J949" s="3">
        <f t="shared" ca="1" si="188"/>
        <v>0.98882515822784744</v>
      </c>
      <c r="K949" s="5">
        <f t="shared" ca="1" si="189"/>
        <v>49.71905922132165</v>
      </c>
      <c r="L949">
        <f t="shared" ca="1" si="190"/>
        <v>1</v>
      </c>
      <c r="M949" t="str">
        <f t="shared" ca="1" si="191"/>
        <v>SELL</v>
      </c>
      <c r="N949" s="7" t="str">
        <f t="shared" ca="1" si="192"/>
        <v/>
      </c>
      <c r="O949">
        <f t="shared" si="193"/>
        <v>1453.35</v>
      </c>
      <c r="Q949">
        <f t="shared" si="194"/>
        <v>948</v>
      </c>
    </row>
    <row r="950" spans="1:17" x14ac:dyDescent="0.3">
      <c r="A950" s="13" t="str">
        <f ca="1">N950&amp;"-"&amp;COUNTIF($N$2:N950,N950)</f>
        <v>-939</v>
      </c>
      <c r="B950" t="str">
        <f t="shared" ca="1" si="184"/>
        <v/>
      </c>
      <c r="C950" s="1">
        <v>36455</v>
      </c>
      <c r="D950">
        <v>1430.25</v>
      </c>
      <c r="E950">
        <f t="shared" si="185"/>
        <v>-23.099999999999909</v>
      </c>
      <c r="F950" t="str">
        <f t="shared" si="186"/>
        <v/>
      </c>
      <c r="G950">
        <f t="shared" si="187"/>
        <v>-23.099999999999909</v>
      </c>
      <c r="H950">
        <f t="shared" ca="1" si="195"/>
        <v>20.83125000000004</v>
      </c>
      <c r="I950">
        <f t="shared" ca="1" si="196"/>
        <v>23.266666666666726</v>
      </c>
      <c r="J950" s="3">
        <f t="shared" ca="1" si="188"/>
        <v>0.89532593123209114</v>
      </c>
      <c r="K950" s="5">
        <f t="shared" ca="1" si="189"/>
        <v>47.238626163367492</v>
      </c>
      <c r="L950">
        <f t="shared" ca="1" si="190"/>
        <v>1</v>
      </c>
      <c r="M950" t="str">
        <f t="shared" ca="1" si="191"/>
        <v>SELL</v>
      </c>
      <c r="N950" s="7" t="str">
        <f t="shared" ca="1" si="192"/>
        <v/>
      </c>
      <c r="O950">
        <f t="shared" si="193"/>
        <v>1430.25</v>
      </c>
      <c r="Q950">
        <f t="shared" si="194"/>
        <v>949</v>
      </c>
    </row>
    <row r="951" spans="1:17" x14ac:dyDescent="0.3">
      <c r="A951" s="13" t="str">
        <f ca="1">N951&amp;"-"&amp;COUNTIF($N$2:N951,N951)</f>
        <v>-940</v>
      </c>
      <c r="B951" t="str">
        <f t="shared" ca="1" si="184"/>
        <v/>
      </c>
      <c r="C951" s="1">
        <v>36456</v>
      </c>
      <c r="D951">
        <v>1449.8</v>
      </c>
      <c r="E951">
        <f t="shared" si="185"/>
        <v>19.549999999999955</v>
      </c>
      <c r="F951">
        <f t="shared" si="186"/>
        <v>19.549999999999955</v>
      </c>
      <c r="G951" t="str">
        <f t="shared" si="187"/>
        <v/>
      </c>
      <c r="H951">
        <f t="shared" ca="1" si="195"/>
        <v>20.688888888888918</v>
      </c>
      <c r="I951">
        <f t="shared" ca="1" si="196"/>
        <v>21.740000000000055</v>
      </c>
      <c r="J951" s="3">
        <f t="shared" ca="1" si="188"/>
        <v>0.95165082285597358</v>
      </c>
      <c r="K951" s="5">
        <f t="shared" ca="1" si="189"/>
        <v>48.761326140470295</v>
      </c>
      <c r="L951">
        <f t="shared" ca="1" si="190"/>
        <v>1</v>
      </c>
      <c r="M951" t="str">
        <f t="shared" ca="1" si="191"/>
        <v>SELL</v>
      </c>
      <c r="N951" s="7" t="str">
        <f t="shared" ca="1" si="192"/>
        <v/>
      </c>
      <c r="O951">
        <f t="shared" si="193"/>
        <v>1449.8</v>
      </c>
      <c r="Q951">
        <f t="shared" si="194"/>
        <v>950</v>
      </c>
    </row>
    <row r="952" spans="1:17" x14ac:dyDescent="0.3">
      <c r="A952" s="13" t="str">
        <f ca="1">N952&amp;"-"&amp;COUNTIF($N$2:N952,N952)</f>
        <v>-941</v>
      </c>
      <c r="B952" t="str">
        <f t="shared" ca="1" si="184"/>
        <v/>
      </c>
      <c r="C952" s="1">
        <v>36458</v>
      </c>
      <c r="D952">
        <v>1426.2</v>
      </c>
      <c r="E952">
        <f t="shared" si="185"/>
        <v>-23.599999999999909</v>
      </c>
      <c r="F952" t="str">
        <f t="shared" si="186"/>
        <v/>
      </c>
      <c r="G952">
        <f t="shared" si="187"/>
        <v>-23.599999999999909</v>
      </c>
      <c r="H952">
        <f t="shared" ca="1" si="195"/>
        <v>22.543750000000017</v>
      </c>
      <c r="I952">
        <f t="shared" ca="1" si="196"/>
        <v>22.050000000000029</v>
      </c>
      <c r="J952" s="3">
        <f t="shared" ca="1" si="188"/>
        <v>1.0223922902494325</v>
      </c>
      <c r="K952" s="5">
        <f t="shared" ca="1" si="189"/>
        <v>50.553608969866836</v>
      </c>
      <c r="L952">
        <f t="shared" ca="1" si="190"/>
        <v>1</v>
      </c>
      <c r="M952" t="str">
        <f t="shared" ca="1" si="191"/>
        <v>SELL</v>
      </c>
      <c r="N952" s="7" t="str">
        <f t="shared" ca="1" si="192"/>
        <v/>
      </c>
      <c r="O952">
        <f t="shared" si="193"/>
        <v>1426.2</v>
      </c>
      <c r="Q952">
        <f t="shared" si="194"/>
        <v>951</v>
      </c>
    </row>
    <row r="953" spans="1:17" x14ac:dyDescent="0.3">
      <c r="A953" s="13" t="str">
        <f ca="1">N953&amp;"-"&amp;COUNTIF($N$2:N953,N953)</f>
        <v>-942</v>
      </c>
      <c r="B953" t="str">
        <f t="shared" ca="1" si="184"/>
        <v/>
      </c>
      <c r="C953" s="1">
        <v>36459</v>
      </c>
      <c r="D953">
        <v>1414.35</v>
      </c>
      <c r="E953">
        <f t="shared" si="185"/>
        <v>-11.850000000000136</v>
      </c>
      <c r="F953" t="str">
        <f t="shared" si="186"/>
        <v/>
      </c>
      <c r="G953">
        <f t="shared" si="187"/>
        <v>-11.850000000000136</v>
      </c>
      <c r="H953">
        <f t="shared" ca="1" si="195"/>
        <v>23.685714285714312</v>
      </c>
      <c r="I953">
        <f t="shared" ca="1" si="196"/>
        <v>20.592857142857188</v>
      </c>
      <c r="J953" s="3">
        <f t="shared" ca="1" si="188"/>
        <v>1.1501907734998253</v>
      </c>
      <c r="K953" s="5">
        <f t="shared" ca="1" si="189"/>
        <v>53.492498790127414</v>
      </c>
      <c r="L953">
        <f t="shared" ca="1" si="190"/>
        <v>1</v>
      </c>
      <c r="M953" t="str">
        <f t="shared" ca="1" si="191"/>
        <v>SELL</v>
      </c>
      <c r="N953" s="7" t="str">
        <f t="shared" ca="1" si="192"/>
        <v/>
      </c>
      <c r="O953">
        <f t="shared" si="193"/>
        <v>1414.35</v>
      </c>
      <c r="Q953">
        <f t="shared" si="194"/>
        <v>952</v>
      </c>
    </row>
    <row r="954" spans="1:17" x14ac:dyDescent="0.3">
      <c r="A954" s="13" t="str">
        <f ca="1">N954&amp;"-"&amp;COUNTIF($N$2:N954,N954)</f>
        <v>-943</v>
      </c>
      <c r="B954" t="str">
        <f t="shared" ca="1" si="184"/>
        <v/>
      </c>
      <c r="C954" s="1">
        <v>36460</v>
      </c>
      <c r="D954">
        <v>1411.4</v>
      </c>
      <c r="E954">
        <f t="shared" si="185"/>
        <v>-2.9499999999998181</v>
      </c>
      <c r="F954" t="str">
        <f t="shared" si="186"/>
        <v/>
      </c>
      <c r="G954">
        <f t="shared" si="187"/>
        <v>-2.9499999999998181</v>
      </c>
      <c r="H954">
        <f t="shared" ca="1" si="195"/>
        <v>14.791666666666705</v>
      </c>
      <c r="I954">
        <f t="shared" ca="1" si="196"/>
        <v>18.387500000000017</v>
      </c>
      <c r="J954" s="3">
        <f t="shared" ca="1" si="188"/>
        <v>0.80444142306820887</v>
      </c>
      <c r="K954" s="5">
        <f t="shared" ca="1" si="189"/>
        <v>44.581187994474483</v>
      </c>
      <c r="L954">
        <f t="shared" ca="1" si="190"/>
        <v>1</v>
      </c>
      <c r="M954" t="str">
        <f t="shared" ca="1" si="191"/>
        <v>SELL</v>
      </c>
      <c r="N954" s="7" t="str">
        <f t="shared" ca="1" si="192"/>
        <v/>
      </c>
      <c r="O954">
        <f t="shared" si="193"/>
        <v>1411.4</v>
      </c>
      <c r="Q954">
        <f t="shared" si="194"/>
        <v>953</v>
      </c>
    </row>
    <row r="955" spans="1:17" x14ac:dyDescent="0.3">
      <c r="A955" s="13" t="str">
        <f ca="1">N955&amp;"-"&amp;COUNTIF($N$2:N955,N955)</f>
        <v>-944</v>
      </c>
      <c r="B955" t="str">
        <f t="shared" ca="1" si="184"/>
        <v/>
      </c>
      <c r="C955" s="1">
        <v>36461</v>
      </c>
      <c r="D955">
        <v>1367.7</v>
      </c>
      <c r="E955">
        <f t="shared" si="185"/>
        <v>-43.700000000000045</v>
      </c>
      <c r="F955" t="str">
        <f t="shared" si="186"/>
        <v/>
      </c>
      <c r="G955">
        <f t="shared" si="187"/>
        <v>-43.700000000000045</v>
      </c>
      <c r="H955">
        <f t="shared" ca="1" si="195"/>
        <v>15.850000000000046</v>
      </c>
      <c r="I955">
        <f t="shared" ca="1" si="196"/>
        <v>21.200000000000021</v>
      </c>
      <c r="J955" s="3">
        <f t="shared" ca="1" si="188"/>
        <v>0.74764150943396368</v>
      </c>
      <c r="K955" s="5">
        <f t="shared" ca="1" si="189"/>
        <v>42.780026990553353</v>
      </c>
      <c r="L955">
        <f t="shared" ca="1" si="190"/>
        <v>1</v>
      </c>
      <c r="M955" t="str">
        <f t="shared" ca="1" si="191"/>
        <v>SELL</v>
      </c>
      <c r="N955" s="7" t="str">
        <f t="shared" ca="1" si="192"/>
        <v/>
      </c>
      <c r="O955">
        <f t="shared" si="193"/>
        <v>1367.7</v>
      </c>
      <c r="Q955">
        <f t="shared" si="194"/>
        <v>954</v>
      </c>
    </row>
    <row r="956" spans="1:17" x14ac:dyDescent="0.3">
      <c r="A956" s="13" t="str">
        <f ca="1">N956&amp;"-"&amp;COUNTIF($N$2:N956,N956)</f>
        <v>-945</v>
      </c>
      <c r="B956" t="str">
        <f t="shared" ca="1" si="184"/>
        <v/>
      </c>
      <c r="C956" s="1">
        <v>36462</v>
      </c>
      <c r="D956">
        <v>1325.45</v>
      </c>
      <c r="E956">
        <f t="shared" si="185"/>
        <v>-42.25</v>
      </c>
      <c r="F956" t="str">
        <f t="shared" si="186"/>
        <v/>
      </c>
      <c r="G956">
        <f t="shared" si="187"/>
        <v>-42.25</v>
      </c>
      <c r="H956">
        <f t="shared" ca="1" si="195"/>
        <v>18.625000000000057</v>
      </c>
      <c r="I956">
        <f t="shared" ca="1" si="196"/>
        <v>23.305000000000017</v>
      </c>
      <c r="J956" s="3">
        <f t="shared" ca="1" si="188"/>
        <v>0.79918472430809018</v>
      </c>
      <c r="K956" s="5">
        <f t="shared" ca="1" si="189"/>
        <v>44.419270212258581</v>
      </c>
      <c r="L956">
        <f t="shared" ca="1" si="190"/>
        <v>1</v>
      </c>
      <c r="M956" t="str">
        <f t="shared" ca="1" si="191"/>
        <v>SELL</v>
      </c>
      <c r="N956" s="7" t="str">
        <f t="shared" ca="1" si="192"/>
        <v/>
      </c>
      <c r="O956">
        <f t="shared" si="193"/>
        <v>1325.45</v>
      </c>
      <c r="Q956">
        <f t="shared" si="194"/>
        <v>955</v>
      </c>
    </row>
    <row r="957" spans="1:17" x14ac:dyDescent="0.3">
      <c r="A957" s="13" t="str">
        <f ca="1">N957&amp;"-"&amp;COUNTIF($N$2:N957,N957)</f>
        <v>-946</v>
      </c>
      <c r="B957" t="str">
        <f t="shared" ca="1" si="184"/>
        <v/>
      </c>
      <c r="C957" s="1">
        <v>36465</v>
      </c>
      <c r="D957">
        <v>1270</v>
      </c>
      <c r="E957">
        <f t="shared" si="185"/>
        <v>-55.450000000000045</v>
      </c>
      <c r="F957" t="str">
        <f t="shared" si="186"/>
        <v/>
      </c>
      <c r="G957">
        <f t="shared" si="187"/>
        <v>-55.450000000000045</v>
      </c>
      <c r="H957">
        <f t="shared" ca="1" si="195"/>
        <v>18.625000000000057</v>
      </c>
      <c r="I957">
        <f t="shared" ca="1" si="196"/>
        <v>28.835000000000015</v>
      </c>
      <c r="J957" s="3">
        <f t="shared" ca="1" si="188"/>
        <v>0.6459164210161279</v>
      </c>
      <c r="K957" s="5">
        <f t="shared" ca="1" si="189"/>
        <v>39.243573535608995</v>
      </c>
      <c r="L957">
        <f t="shared" ca="1" si="190"/>
        <v>1</v>
      </c>
      <c r="M957" t="str">
        <f t="shared" ca="1" si="191"/>
        <v>SELL</v>
      </c>
      <c r="N957" s="7" t="str">
        <f t="shared" ca="1" si="192"/>
        <v/>
      </c>
      <c r="O957">
        <f t="shared" si="193"/>
        <v>1270</v>
      </c>
      <c r="Q957">
        <f t="shared" si="194"/>
        <v>956</v>
      </c>
    </row>
    <row r="958" spans="1:17" x14ac:dyDescent="0.3">
      <c r="A958" s="13" t="str">
        <f ca="1">N958&amp;"-"&amp;COUNTIF($N$2:N958,N958)</f>
        <v>-947</v>
      </c>
      <c r="B958" t="str">
        <f t="shared" ca="1" si="184"/>
        <v/>
      </c>
      <c r="C958" s="1">
        <v>36466</v>
      </c>
      <c r="D958">
        <v>1332.2</v>
      </c>
      <c r="E958">
        <f t="shared" si="185"/>
        <v>62.200000000000045</v>
      </c>
      <c r="F958">
        <f t="shared" si="186"/>
        <v>62.200000000000045</v>
      </c>
      <c r="G958" t="str">
        <f t="shared" si="187"/>
        <v/>
      </c>
      <c r="H958">
        <f t="shared" ca="1" si="195"/>
        <v>31.062500000000057</v>
      </c>
      <c r="I958">
        <f t="shared" ca="1" si="196"/>
        <v>28.835000000000015</v>
      </c>
      <c r="J958" s="3">
        <f t="shared" ca="1" si="188"/>
        <v>1.0772498699497153</v>
      </c>
      <c r="K958" s="5">
        <f t="shared" ca="1" si="189"/>
        <v>51.859426520305547</v>
      </c>
      <c r="L958">
        <f t="shared" ca="1" si="190"/>
        <v>1</v>
      </c>
      <c r="M958" t="str">
        <f t="shared" ca="1" si="191"/>
        <v>SELL</v>
      </c>
      <c r="N958" s="7" t="str">
        <f t="shared" ca="1" si="192"/>
        <v/>
      </c>
      <c r="O958">
        <f t="shared" si="193"/>
        <v>1332.2</v>
      </c>
      <c r="Q958">
        <f t="shared" si="194"/>
        <v>957</v>
      </c>
    </row>
    <row r="959" spans="1:17" x14ac:dyDescent="0.3">
      <c r="A959" s="13" t="str">
        <f ca="1">N959&amp;"-"&amp;COUNTIF($N$2:N959,N959)</f>
        <v>-948</v>
      </c>
      <c r="B959" t="str">
        <f t="shared" ca="1" si="184"/>
        <v/>
      </c>
      <c r="C959" s="1">
        <v>36467</v>
      </c>
      <c r="D959">
        <v>1326.4</v>
      </c>
      <c r="E959">
        <f t="shared" si="185"/>
        <v>-5.7999999999999545</v>
      </c>
      <c r="F959" t="str">
        <f t="shared" si="186"/>
        <v/>
      </c>
      <c r="G959">
        <f t="shared" si="187"/>
        <v>-5.7999999999999545</v>
      </c>
      <c r="H959">
        <f t="shared" ca="1" si="195"/>
        <v>38.450000000000045</v>
      </c>
      <c r="I959">
        <f t="shared" ca="1" si="196"/>
        <v>26.740909090909099</v>
      </c>
      <c r="J959" s="3">
        <f t="shared" ca="1" si="188"/>
        <v>1.4378718340982504</v>
      </c>
      <c r="K959" s="5">
        <f t="shared" ca="1" si="189"/>
        <v>58.980616371496325</v>
      </c>
      <c r="L959">
        <f t="shared" ca="1" si="190"/>
        <v>1</v>
      </c>
      <c r="M959" t="str">
        <f t="shared" ca="1" si="191"/>
        <v>SELL</v>
      </c>
      <c r="N959" s="7" t="str">
        <f t="shared" ca="1" si="192"/>
        <v/>
      </c>
      <c r="O959">
        <f t="shared" si="193"/>
        <v>1326.4</v>
      </c>
      <c r="Q959">
        <f t="shared" si="194"/>
        <v>958</v>
      </c>
    </row>
    <row r="960" spans="1:17" x14ac:dyDescent="0.3">
      <c r="A960" s="13" t="str">
        <f ca="1">N960&amp;"-"&amp;COUNTIF($N$2:N960,N960)</f>
        <v>-949</v>
      </c>
      <c r="B960" t="str">
        <f t="shared" ca="1" si="184"/>
        <v/>
      </c>
      <c r="C960" s="1">
        <v>36468</v>
      </c>
      <c r="D960">
        <v>1336.8</v>
      </c>
      <c r="E960">
        <f t="shared" si="185"/>
        <v>10.399999999999864</v>
      </c>
      <c r="F960">
        <f t="shared" si="186"/>
        <v>10.399999999999864</v>
      </c>
      <c r="G960" t="str">
        <f t="shared" si="187"/>
        <v/>
      </c>
      <c r="H960">
        <f t="shared" ca="1" si="195"/>
        <v>31.4375</v>
      </c>
      <c r="I960">
        <f t="shared" ca="1" si="196"/>
        <v>24.35</v>
      </c>
      <c r="J960" s="3">
        <f t="shared" ca="1" si="188"/>
        <v>1.2910677618069815</v>
      </c>
      <c r="K960" s="5">
        <f t="shared" ca="1" si="189"/>
        <v>56.35222944207932</v>
      </c>
      <c r="L960">
        <f t="shared" ca="1" si="190"/>
        <v>1</v>
      </c>
      <c r="M960" t="str">
        <f t="shared" ca="1" si="191"/>
        <v>SELL</v>
      </c>
      <c r="N960" s="7" t="str">
        <f t="shared" ca="1" si="192"/>
        <v/>
      </c>
      <c r="O960">
        <f t="shared" si="193"/>
        <v>1336.8</v>
      </c>
      <c r="Q960">
        <f t="shared" si="194"/>
        <v>959</v>
      </c>
    </row>
    <row r="961" spans="1:17" x14ac:dyDescent="0.3">
      <c r="A961" s="13" t="str">
        <f ca="1">N961&amp;"-"&amp;COUNTIF($N$2:N961,N961)</f>
        <v>-950</v>
      </c>
      <c r="B961" t="str">
        <f t="shared" ca="1" si="184"/>
        <v/>
      </c>
      <c r="C961" s="1">
        <v>36469</v>
      </c>
      <c r="D961">
        <v>1364.55</v>
      </c>
      <c r="E961">
        <f t="shared" si="185"/>
        <v>27.75</v>
      </c>
      <c r="F961">
        <f t="shared" si="186"/>
        <v>27.75</v>
      </c>
      <c r="G961" t="str">
        <f t="shared" si="187"/>
        <v/>
      </c>
      <c r="H961">
        <f t="shared" ca="1" si="195"/>
        <v>30.7</v>
      </c>
      <c r="I961">
        <f t="shared" ca="1" si="196"/>
        <v>25.888888888888889</v>
      </c>
      <c r="J961" s="3">
        <f t="shared" ca="1" si="188"/>
        <v>1.1858369098712447</v>
      </c>
      <c r="K961" s="5">
        <f t="shared" ca="1" si="189"/>
        <v>54.250932652660516</v>
      </c>
      <c r="L961">
        <f t="shared" ca="1" si="190"/>
        <v>1</v>
      </c>
      <c r="M961" t="str">
        <f t="shared" ca="1" si="191"/>
        <v>SELL</v>
      </c>
      <c r="N961" s="7" t="str">
        <f t="shared" ca="1" si="192"/>
        <v/>
      </c>
      <c r="O961">
        <f t="shared" si="193"/>
        <v>1364.55</v>
      </c>
      <c r="Q961">
        <f t="shared" si="194"/>
        <v>960</v>
      </c>
    </row>
    <row r="962" spans="1:17" x14ac:dyDescent="0.3">
      <c r="A962" s="13" t="str">
        <f ca="1">N962&amp;"-"&amp;COUNTIF($N$2:N962,N962)</f>
        <v>-951</v>
      </c>
      <c r="B962" t="str">
        <f t="shared" ca="1" si="184"/>
        <v/>
      </c>
      <c r="C962" s="1">
        <v>36471</v>
      </c>
      <c r="D962">
        <v>1369.6</v>
      </c>
      <c r="E962">
        <f t="shared" si="185"/>
        <v>5.0499999999999545</v>
      </c>
      <c r="F962">
        <f t="shared" si="186"/>
        <v>5.0499999999999545</v>
      </c>
      <c r="G962" t="str">
        <f t="shared" si="187"/>
        <v/>
      </c>
      <c r="H962">
        <f t="shared" ca="1" si="195"/>
        <v>24.989999999999963</v>
      </c>
      <c r="I962">
        <f t="shared" ca="1" si="196"/>
        <v>25.888888888888889</v>
      </c>
      <c r="J962" s="3">
        <f t="shared" ca="1" si="188"/>
        <v>0.96527896995708007</v>
      </c>
      <c r="K962" s="5">
        <f t="shared" ca="1" si="189"/>
        <v>49.116638640780899</v>
      </c>
      <c r="L962">
        <f t="shared" ca="1" si="190"/>
        <v>1</v>
      </c>
      <c r="M962" t="str">
        <f t="shared" ca="1" si="191"/>
        <v>SELL</v>
      </c>
      <c r="N962" s="7" t="str">
        <f t="shared" ca="1" si="192"/>
        <v/>
      </c>
      <c r="O962">
        <f t="shared" si="193"/>
        <v>1369.6</v>
      </c>
      <c r="Q962">
        <f t="shared" si="194"/>
        <v>961</v>
      </c>
    </row>
    <row r="963" spans="1:17" x14ac:dyDescent="0.3">
      <c r="A963" s="13" t="str">
        <f ca="1">N963&amp;"-"&amp;COUNTIF($N$2:N963,N963)</f>
        <v>-952</v>
      </c>
      <c r="B963" t="str">
        <f t="shared" ref="B963:B1026" ca="1" si="197">N963</f>
        <v/>
      </c>
      <c r="C963" s="1">
        <v>36473</v>
      </c>
      <c r="D963">
        <v>1371.2</v>
      </c>
      <c r="E963">
        <f t="shared" ref="E963:E1026" si="198">IF(E962="Change", "", D963-D962)</f>
        <v>1.6000000000001364</v>
      </c>
      <c r="F963">
        <f t="shared" ref="F963:F1026" si="199">IF(F962="Gain","",IF(E963&gt;0,E963,""))</f>
        <v>1.6000000000001364</v>
      </c>
      <c r="G963" t="str">
        <f t="shared" ref="G963:G1026" si="200">IF(G962="Loss","",IF(E963&lt;0,E963,""))</f>
        <v/>
      </c>
      <c r="H963">
        <f t="shared" ca="1" si="195"/>
        <v>21.091666666666658</v>
      </c>
      <c r="I963">
        <f t="shared" ca="1" si="196"/>
        <v>26.087499999999977</v>
      </c>
      <c r="J963" s="3">
        <f t="shared" ref="J963:J1026" ca="1" si="201">IFERROR(H963/I963, "")</f>
        <v>0.80849704520044763</v>
      </c>
      <c r="K963" s="5">
        <f t="shared" ref="K963:K1026" ca="1" si="202">IFERROR((IF(J963=0, 0, (100-(100/(1+J963))))), "")</f>
        <v>44.705466749094775</v>
      </c>
      <c r="L963">
        <f t="shared" ref="L963:L1026" ca="1" si="203">IF(M962="Signal","",IF(M962="",IF(M963="SELL",0,IF(M963="BUY",1,"")),IF(M963="BUY",1,L962)))</f>
        <v>1</v>
      </c>
      <c r="M963" t="str">
        <f t="shared" ref="M963:M1026" ca="1" si="204">IF(K963="","",IF(K963&lt;$V$4,"BUY",IF(K963&gt;$V$5,"SELL",M962)))</f>
        <v>SELL</v>
      </c>
      <c r="N963" s="7" t="str">
        <f t="shared" ref="N963:N1026" ca="1" si="205">IF(L963=1, IF(M963="BUY",IF(M962="BUY","",1),IF(M963="SELL",IF(M962="SELL","",0),"")), "")</f>
        <v/>
      </c>
      <c r="O963">
        <f t="shared" ref="O963:O1026" si="206">D963</f>
        <v>1371.2</v>
      </c>
      <c r="Q963">
        <f t="shared" si="194"/>
        <v>962</v>
      </c>
    </row>
    <row r="964" spans="1:17" x14ac:dyDescent="0.3">
      <c r="A964" s="13" t="str">
        <f ca="1">N964&amp;"-"&amp;COUNTIF($N$2:N964,N964)</f>
        <v>-953</v>
      </c>
      <c r="B964" t="str">
        <f t="shared" ca="1" si="197"/>
        <v/>
      </c>
      <c r="C964" s="1">
        <v>36474</v>
      </c>
      <c r="D964">
        <v>1389.1</v>
      </c>
      <c r="E964">
        <f t="shared" si="198"/>
        <v>17.899999999999864</v>
      </c>
      <c r="F964">
        <f t="shared" si="199"/>
        <v>17.899999999999864</v>
      </c>
      <c r="G964" t="str">
        <f t="shared" si="200"/>
        <v/>
      </c>
      <c r="H964">
        <f t="shared" ca="1" si="195"/>
        <v>20.635714285714261</v>
      </c>
      <c r="I964">
        <f t="shared" ca="1" si="196"/>
        <v>26.514285714285702</v>
      </c>
      <c r="J964" s="3">
        <f t="shared" ca="1" si="201"/>
        <v>0.77828663793103392</v>
      </c>
      <c r="K964" s="5">
        <f t="shared" ca="1" si="202"/>
        <v>43.766096046053605</v>
      </c>
      <c r="L964">
        <f t="shared" ca="1" si="203"/>
        <v>1</v>
      </c>
      <c r="M964" t="str">
        <f t="shared" ca="1" si="204"/>
        <v>SELL</v>
      </c>
      <c r="N964" s="7" t="str">
        <f t="shared" ca="1" si="205"/>
        <v/>
      </c>
      <c r="O964">
        <f t="shared" si="206"/>
        <v>1389.1</v>
      </c>
      <c r="Q964">
        <f t="shared" ref="Q964:Q1027" si="207">Q963+1</f>
        <v>963</v>
      </c>
    </row>
    <row r="965" spans="1:17" x14ac:dyDescent="0.3">
      <c r="A965" s="13" t="str">
        <f ca="1">N965&amp;"-"&amp;COUNTIF($N$2:N965,N965)</f>
        <v>-954</v>
      </c>
      <c r="B965" t="str">
        <f t="shared" ca="1" si="197"/>
        <v/>
      </c>
      <c r="C965" s="1">
        <v>36475</v>
      </c>
      <c r="D965">
        <v>1389.6</v>
      </c>
      <c r="E965">
        <f t="shared" si="198"/>
        <v>0.5</v>
      </c>
      <c r="F965">
        <f t="shared" si="199"/>
        <v>0.5</v>
      </c>
      <c r="G965" t="str">
        <f t="shared" si="200"/>
        <v/>
      </c>
      <c r="H965">
        <f t="shared" ca="1" si="195"/>
        <v>17.914285714285693</v>
      </c>
      <c r="I965">
        <f t="shared" ca="1" si="196"/>
        <v>26.514285714285702</v>
      </c>
      <c r="J965" s="3">
        <f t="shared" ca="1" si="201"/>
        <v>0.67564655172413746</v>
      </c>
      <c r="K965" s="5">
        <f t="shared" ca="1" si="202"/>
        <v>40.321543408360114</v>
      </c>
      <c r="L965">
        <f t="shared" ca="1" si="203"/>
        <v>1</v>
      </c>
      <c r="M965" t="str">
        <f t="shared" ca="1" si="204"/>
        <v>SELL</v>
      </c>
      <c r="N965" s="7" t="str">
        <f t="shared" ca="1" si="205"/>
        <v/>
      </c>
      <c r="O965">
        <f t="shared" si="206"/>
        <v>1389.6</v>
      </c>
      <c r="Q965">
        <f t="shared" si="207"/>
        <v>964</v>
      </c>
    </row>
    <row r="966" spans="1:17" x14ac:dyDescent="0.3">
      <c r="A966" s="13" t="str">
        <f ca="1">N966&amp;"-"&amp;COUNTIF($N$2:N966,N966)</f>
        <v>-955</v>
      </c>
      <c r="B966" t="str">
        <f t="shared" ca="1" si="197"/>
        <v/>
      </c>
      <c r="C966" s="1">
        <v>36476</v>
      </c>
      <c r="D966">
        <v>1373.55</v>
      </c>
      <c r="E966">
        <f t="shared" si="198"/>
        <v>-16.049999999999955</v>
      </c>
      <c r="F966" t="str">
        <f t="shared" si="199"/>
        <v/>
      </c>
      <c r="G966">
        <f t="shared" si="200"/>
        <v>-16.049999999999955</v>
      </c>
      <c r="H966">
        <f t="shared" ca="1" si="195"/>
        <v>17.914285714285693</v>
      </c>
      <c r="I966">
        <f t="shared" ca="1" si="196"/>
        <v>25.43571428571428</v>
      </c>
      <c r="J966" s="3">
        <f t="shared" ca="1" si="201"/>
        <v>0.70429654591406843</v>
      </c>
      <c r="K966" s="5">
        <f t="shared" ca="1" si="202"/>
        <v>41.324765200197703</v>
      </c>
      <c r="L966">
        <f t="shared" ca="1" si="203"/>
        <v>1</v>
      </c>
      <c r="M966" t="str">
        <f t="shared" ca="1" si="204"/>
        <v>SELL</v>
      </c>
      <c r="N966" s="7" t="str">
        <f t="shared" ca="1" si="205"/>
        <v/>
      </c>
      <c r="O966">
        <f t="shared" si="206"/>
        <v>1373.55</v>
      </c>
      <c r="Q966">
        <f t="shared" si="207"/>
        <v>965</v>
      </c>
    </row>
    <row r="967" spans="1:17" x14ac:dyDescent="0.3">
      <c r="A967" s="13" t="str">
        <f ca="1">N967&amp;"-"&amp;COUNTIF($N$2:N967,N967)</f>
        <v>-956</v>
      </c>
      <c r="B967" t="str">
        <f t="shared" ca="1" si="197"/>
        <v/>
      </c>
      <c r="C967" s="1">
        <v>36479</v>
      </c>
      <c r="D967">
        <v>1362.7</v>
      </c>
      <c r="E967">
        <f t="shared" si="198"/>
        <v>-10.849999999999909</v>
      </c>
      <c r="F967" t="str">
        <f t="shared" si="199"/>
        <v/>
      </c>
      <c r="G967">
        <f t="shared" si="200"/>
        <v>-10.849999999999909</v>
      </c>
      <c r="H967">
        <f t="shared" ca="1" si="195"/>
        <v>17.914285714285693</v>
      </c>
      <c r="I967">
        <f t="shared" ca="1" si="196"/>
        <v>25.292857142857105</v>
      </c>
      <c r="J967" s="3">
        <f t="shared" ca="1" si="201"/>
        <v>0.70827449872917281</v>
      </c>
      <c r="K967" s="5">
        <f t="shared" ca="1" si="202"/>
        <v>41.461398578277411</v>
      </c>
      <c r="L967">
        <f t="shared" ca="1" si="203"/>
        <v>1</v>
      </c>
      <c r="M967" t="str">
        <f t="shared" ca="1" si="204"/>
        <v>SELL</v>
      </c>
      <c r="N967" s="7" t="str">
        <f t="shared" ca="1" si="205"/>
        <v/>
      </c>
      <c r="O967">
        <f t="shared" si="206"/>
        <v>1362.7</v>
      </c>
      <c r="Q967">
        <f t="shared" si="207"/>
        <v>966</v>
      </c>
    </row>
    <row r="968" spans="1:17" x14ac:dyDescent="0.3">
      <c r="A968" s="13" t="str">
        <f ca="1">N968&amp;"-"&amp;COUNTIF($N$2:N968,N968)</f>
        <v>-957</v>
      </c>
      <c r="B968" t="str">
        <f t="shared" ca="1" si="197"/>
        <v/>
      </c>
      <c r="C968" s="1">
        <v>36480</v>
      </c>
      <c r="D968">
        <v>1357.75</v>
      </c>
      <c r="E968">
        <f t="shared" si="198"/>
        <v>-4.9500000000000455</v>
      </c>
      <c r="F968" t="str">
        <f t="shared" si="199"/>
        <v/>
      </c>
      <c r="G968">
        <f t="shared" si="200"/>
        <v>-4.9500000000000455</v>
      </c>
      <c r="H968">
        <f t="shared" ca="1" si="195"/>
        <v>17.914285714285693</v>
      </c>
      <c r="I968">
        <f t="shared" ca="1" si="196"/>
        <v>25.578571428571422</v>
      </c>
      <c r="J968" s="3">
        <f t="shared" ca="1" si="201"/>
        <v>0.70036302708740505</v>
      </c>
      <c r="K968" s="5">
        <f t="shared" ca="1" si="202"/>
        <v>41.18902939727375</v>
      </c>
      <c r="L968">
        <f t="shared" ca="1" si="203"/>
        <v>1</v>
      </c>
      <c r="M968" t="str">
        <f t="shared" ca="1" si="204"/>
        <v>SELL</v>
      </c>
      <c r="N968" s="7" t="str">
        <f t="shared" ca="1" si="205"/>
        <v/>
      </c>
      <c r="O968">
        <f t="shared" si="206"/>
        <v>1357.75</v>
      </c>
      <c r="Q968">
        <f t="shared" si="207"/>
        <v>967</v>
      </c>
    </row>
    <row r="969" spans="1:17" x14ac:dyDescent="0.3">
      <c r="A969" s="13" t="str">
        <f ca="1">N969&amp;"-"&amp;COUNTIF($N$2:N969,N969)</f>
        <v>-958</v>
      </c>
      <c r="B969" t="str">
        <f t="shared" ca="1" si="197"/>
        <v/>
      </c>
      <c r="C969" s="1">
        <v>36481</v>
      </c>
      <c r="D969">
        <v>1352.25</v>
      </c>
      <c r="E969">
        <f t="shared" si="198"/>
        <v>-5.5</v>
      </c>
      <c r="F969" t="str">
        <f t="shared" si="199"/>
        <v/>
      </c>
      <c r="G969">
        <f t="shared" si="200"/>
        <v>-5.5</v>
      </c>
      <c r="H969">
        <f t="shared" ca="1" si="195"/>
        <v>17.914285714285693</v>
      </c>
      <c r="I969">
        <f t="shared" ca="1" si="196"/>
        <v>20.121428571428559</v>
      </c>
      <c r="J969" s="3">
        <f t="shared" ca="1" si="201"/>
        <v>0.89030883919062787</v>
      </c>
      <c r="K969" s="5">
        <f t="shared" ca="1" si="202"/>
        <v>47.098591549295762</v>
      </c>
      <c r="L969">
        <f t="shared" ca="1" si="203"/>
        <v>1</v>
      </c>
      <c r="M969" t="str">
        <f t="shared" ca="1" si="204"/>
        <v>SELL</v>
      </c>
      <c r="N969" s="7" t="str">
        <f t="shared" ca="1" si="205"/>
        <v/>
      </c>
      <c r="O969">
        <f t="shared" si="206"/>
        <v>1352.25</v>
      </c>
      <c r="Q969">
        <f t="shared" si="207"/>
        <v>968</v>
      </c>
    </row>
    <row r="970" spans="1:17" x14ac:dyDescent="0.3">
      <c r="A970" s="13" t="str">
        <f ca="1">N970&amp;"-"&amp;COUNTIF($N$2:N970,N970)</f>
        <v>-959</v>
      </c>
      <c r="B970" t="str">
        <f t="shared" ca="1" si="197"/>
        <v/>
      </c>
      <c r="C970" s="1">
        <v>36482</v>
      </c>
      <c r="D970">
        <v>1364.25</v>
      </c>
      <c r="E970">
        <f t="shared" si="198"/>
        <v>12</v>
      </c>
      <c r="F970">
        <f t="shared" si="199"/>
        <v>12</v>
      </c>
      <c r="G970" t="str">
        <f t="shared" si="200"/>
        <v/>
      </c>
      <c r="H970">
        <f t="shared" ca="1" si="195"/>
        <v>17.174999999999983</v>
      </c>
      <c r="I970">
        <f t="shared" ca="1" si="196"/>
        <v>16.433333333333319</v>
      </c>
      <c r="J970" s="3">
        <f t="shared" ca="1" si="201"/>
        <v>1.0451318458417849</v>
      </c>
      <c r="K970" s="5">
        <f t="shared" ca="1" si="202"/>
        <v>51.103396974956603</v>
      </c>
      <c r="L970">
        <f t="shared" ca="1" si="203"/>
        <v>1</v>
      </c>
      <c r="M970" t="str">
        <f t="shared" ca="1" si="204"/>
        <v>SELL</v>
      </c>
      <c r="N970" s="7" t="str">
        <f t="shared" ca="1" si="205"/>
        <v/>
      </c>
      <c r="O970">
        <f t="shared" si="206"/>
        <v>1364.25</v>
      </c>
      <c r="Q970">
        <f t="shared" si="207"/>
        <v>969</v>
      </c>
    </row>
    <row r="971" spans="1:17" x14ac:dyDescent="0.3">
      <c r="A971" s="13" t="str">
        <f ca="1">N971&amp;"-"&amp;COUNTIF($N$2:N971,N971)</f>
        <v>-960</v>
      </c>
      <c r="B971" t="str">
        <f t="shared" ca="1" si="197"/>
        <v/>
      </c>
      <c r="C971" s="1">
        <v>36483</v>
      </c>
      <c r="D971">
        <v>1361.85</v>
      </c>
      <c r="E971">
        <f t="shared" si="198"/>
        <v>-2.4000000000000909</v>
      </c>
      <c r="F971" t="str">
        <f t="shared" si="199"/>
        <v/>
      </c>
      <c r="G971">
        <f t="shared" si="200"/>
        <v>-2.4000000000000909</v>
      </c>
      <c r="H971">
        <f t="shared" ca="1" si="195"/>
        <v>17.174999999999983</v>
      </c>
      <c r="I971">
        <f t="shared" ca="1" si="196"/>
        <v>7.5916666666666588</v>
      </c>
      <c r="J971" s="3">
        <f t="shared" ca="1" si="201"/>
        <v>2.2623490669593855</v>
      </c>
      <c r="K971" s="5">
        <f t="shared" ca="1" si="202"/>
        <v>69.347240915208616</v>
      </c>
      <c r="L971">
        <f t="shared" ca="1" si="203"/>
        <v>1</v>
      </c>
      <c r="M971" t="str">
        <f t="shared" ca="1" si="204"/>
        <v>SELL</v>
      </c>
      <c r="N971" s="7" t="str">
        <f t="shared" ca="1" si="205"/>
        <v/>
      </c>
      <c r="O971">
        <f t="shared" si="206"/>
        <v>1361.85</v>
      </c>
      <c r="Q971">
        <f t="shared" si="207"/>
        <v>970</v>
      </c>
    </row>
    <row r="972" spans="1:17" x14ac:dyDescent="0.3">
      <c r="A972" s="13" t="str">
        <f ca="1">N972&amp;"-"&amp;COUNTIF($N$2:N972,N972)</f>
        <v>-961</v>
      </c>
      <c r="B972" t="str">
        <f t="shared" ca="1" si="197"/>
        <v/>
      </c>
      <c r="C972" s="1">
        <v>36486</v>
      </c>
      <c r="D972">
        <v>1375.25</v>
      </c>
      <c r="E972">
        <f t="shared" si="198"/>
        <v>13.400000000000091</v>
      </c>
      <c r="F972">
        <f t="shared" si="199"/>
        <v>13.400000000000091</v>
      </c>
      <c r="G972" t="str">
        <f t="shared" si="200"/>
        <v/>
      </c>
      <c r="H972">
        <f t="shared" ca="1" si="195"/>
        <v>11.074999999999989</v>
      </c>
      <c r="I972">
        <f t="shared" ca="1" si="196"/>
        <v>7.5916666666666588</v>
      </c>
      <c r="J972" s="3">
        <f t="shared" ca="1" si="201"/>
        <v>1.4588364434687158</v>
      </c>
      <c r="K972" s="5">
        <f t="shared" ca="1" si="202"/>
        <v>59.330357142857146</v>
      </c>
      <c r="L972">
        <f t="shared" ca="1" si="203"/>
        <v>1</v>
      </c>
      <c r="M972" t="str">
        <f t="shared" ca="1" si="204"/>
        <v>SELL</v>
      </c>
      <c r="N972" s="7" t="str">
        <f t="shared" ca="1" si="205"/>
        <v/>
      </c>
      <c r="O972">
        <f t="shared" si="206"/>
        <v>1375.25</v>
      </c>
      <c r="Q972">
        <f t="shared" si="207"/>
        <v>971</v>
      </c>
    </row>
    <row r="973" spans="1:17" x14ac:dyDescent="0.3">
      <c r="A973" s="13" t="str">
        <f ca="1">N973&amp;"-"&amp;COUNTIF($N$2:N973,N973)</f>
        <v>-962</v>
      </c>
      <c r="B973" t="str">
        <f t="shared" ca="1" si="197"/>
        <v/>
      </c>
      <c r="C973" s="1">
        <v>36488</v>
      </c>
      <c r="D973">
        <v>1394.95</v>
      </c>
      <c r="E973">
        <f t="shared" si="198"/>
        <v>19.700000000000045</v>
      </c>
      <c r="F973">
        <f t="shared" si="199"/>
        <v>19.700000000000045</v>
      </c>
      <c r="G973" t="str">
        <f t="shared" si="200"/>
        <v/>
      </c>
      <c r="H973">
        <f t="shared" ca="1" si="195"/>
        <v>12.033333333333328</v>
      </c>
      <c r="I973">
        <f t="shared" ca="1" si="196"/>
        <v>7.95</v>
      </c>
      <c r="J973" s="3">
        <f t="shared" ca="1" si="201"/>
        <v>1.5136268343815507</v>
      </c>
      <c r="K973" s="5">
        <f t="shared" ca="1" si="202"/>
        <v>60.216847372810669</v>
      </c>
      <c r="L973">
        <f t="shared" ca="1" si="203"/>
        <v>1</v>
      </c>
      <c r="M973" t="str">
        <f t="shared" ca="1" si="204"/>
        <v>SELL</v>
      </c>
      <c r="N973" s="7" t="str">
        <f t="shared" ca="1" si="205"/>
        <v/>
      </c>
      <c r="O973">
        <f t="shared" si="206"/>
        <v>1394.95</v>
      </c>
      <c r="Q973">
        <f t="shared" si="207"/>
        <v>972</v>
      </c>
    </row>
    <row r="974" spans="1:17" x14ac:dyDescent="0.3">
      <c r="A974" s="13" t="str">
        <f ca="1">N974&amp;"-"&amp;COUNTIF($N$2:N974,N974)</f>
        <v>-963</v>
      </c>
      <c r="B974" t="str">
        <f t="shared" ca="1" si="197"/>
        <v/>
      </c>
      <c r="C974" s="1">
        <v>36489</v>
      </c>
      <c r="D974">
        <v>1408.65</v>
      </c>
      <c r="E974">
        <f t="shared" si="198"/>
        <v>13.700000000000045</v>
      </c>
      <c r="F974">
        <f t="shared" si="199"/>
        <v>13.700000000000045</v>
      </c>
      <c r="G974" t="str">
        <f t="shared" si="200"/>
        <v/>
      </c>
      <c r="H974">
        <f t="shared" ca="1" si="195"/>
        <v>12.400000000000015</v>
      </c>
      <c r="I974">
        <f t="shared" ca="1" si="196"/>
        <v>7.95</v>
      </c>
      <c r="J974" s="3">
        <f t="shared" ca="1" si="201"/>
        <v>1.5597484276729578</v>
      </c>
      <c r="K974" s="5">
        <f t="shared" ca="1" si="202"/>
        <v>60.93366093366096</v>
      </c>
      <c r="L974">
        <f t="shared" ca="1" si="203"/>
        <v>1</v>
      </c>
      <c r="M974" t="str">
        <f t="shared" ca="1" si="204"/>
        <v>SELL</v>
      </c>
      <c r="N974" s="7" t="str">
        <f t="shared" ca="1" si="205"/>
        <v/>
      </c>
      <c r="O974">
        <f t="shared" si="206"/>
        <v>1408.65</v>
      </c>
      <c r="Q974">
        <f t="shared" si="207"/>
        <v>973</v>
      </c>
    </row>
    <row r="975" spans="1:17" x14ac:dyDescent="0.3">
      <c r="A975" s="13" t="str">
        <f ca="1">N975&amp;"-"&amp;COUNTIF($N$2:N975,N975)</f>
        <v>-964</v>
      </c>
      <c r="B975" t="str">
        <f t="shared" ca="1" si="197"/>
        <v/>
      </c>
      <c r="C975" s="1">
        <v>36490</v>
      </c>
      <c r="D975">
        <v>1399.6</v>
      </c>
      <c r="E975">
        <f t="shared" si="198"/>
        <v>-9.0500000000001819</v>
      </c>
      <c r="F975" t="str">
        <f t="shared" si="199"/>
        <v/>
      </c>
      <c r="G975">
        <f t="shared" si="200"/>
        <v>-9.0500000000001819</v>
      </c>
      <c r="H975">
        <f t="shared" ca="1" si="195"/>
        <v>10.481250000000017</v>
      </c>
      <c r="I975">
        <f t="shared" ca="1" si="196"/>
        <v>8.1333333333333631</v>
      </c>
      <c r="J975" s="3">
        <f t="shared" ca="1" si="201"/>
        <v>1.288678278688522</v>
      </c>
      <c r="K975" s="5">
        <f t="shared" ca="1" si="202"/>
        <v>56.306659205372085</v>
      </c>
      <c r="L975">
        <f t="shared" ca="1" si="203"/>
        <v>1</v>
      </c>
      <c r="M975" t="str">
        <f t="shared" ca="1" si="204"/>
        <v>SELL</v>
      </c>
      <c r="N975" s="7" t="str">
        <f t="shared" ca="1" si="205"/>
        <v/>
      </c>
      <c r="O975">
        <f t="shared" si="206"/>
        <v>1399.6</v>
      </c>
      <c r="Q975">
        <f t="shared" si="207"/>
        <v>974</v>
      </c>
    </row>
    <row r="976" spans="1:17" x14ac:dyDescent="0.3">
      <c r="A976" s="13" t="str">
        <f ca="1">N976&amp;"-"&amp;COUNTIF($N$2:N976,N976)</f>
        <v>-965</v>
      </c>
      <c r="B976" t="str">
        <f t="shared" ca="1" si="197"/>
        <v/>
      </c>
      <c r="C976" s="1">
        <v>36493</v>
      </c>
      <c r="D976">
        <v>1384.65</v>
      </c>
      <c r="E976">
        <f t="shared" si="198"/>
        <v>-14.949999999999818</v>
      </c>
      <c r="F976" t="str">
        <f t="shared" si="199"/>
        <v/>
      </c>
      <c r="G976">
        <f t="shared" si="200"/>
        <v>-14.949999999999818</v>
      </c>
      <c r="H976">
        <f t="shared" ca="1" si="195"/>
        <v>11.257142857142883</v>
      </c>
      <c r="I976">
        <f t="shared" ca="1" si="196"/>
        <v>9.1071428571428577</v>
      </c>
      <c r="J976" s="3">
        <f t="shared" ca="1" si="201"/>
        <v>1.2360784313725517</v>
      </c>
      <c r="K976" s="5">
        <f t="shared" ca="1" si="202"/>
        <v>55.278849526481991</v>
      </c>
      <c r="L976">
        <f t="shared" ca="1" si="203"/>
        <v>1</v>
      </c>
      <c r="M976" t="str">
        <f t="shared" ca="1" si="204"/>
        <v>SELL</v>
      </c>
      <c r="N976" s="7" t="str">
        <f t="shared" ca="1" si="205"/>
        <v/>
      </c>
      <c r="O976">
        <f t="shared" si="206"/>
        <v>1384.65</v>
      </c>
      <c r="Q976">
        <f t="shared" si="207"/>
        <v>975</v>
      </c>
    </row>
    <row r="977" spans="1:17" x14ac:dyDescent="0.3">
      <c r="A977" s="13" t="str">
        <f ca="1">N977&amp;"-"&amp;COUNTIF($N$2:N977,N977)</f>
        <v>-966</v>
      </c>
      <c r="B977" t="str">
        <f t="shared" ca="1" si="197"/>
        <v/>
      </c>
      <c r="C977" s="1">
        <v>36494</v>
      </c>
      <c r="D977">
        <v>1376.15</v>
      </c>
      <c r="E977">
        <f t="shared" si="198"/>
        <v>-8.5</v>
      </c>
      <c r="F977" t="str">
        <f t="shared" si="199"/>
        <v/>
      </c>
      <c r="G977">
        <f t="shared" si="200"/>
        <v>-8.5</v>
      </c>
      <c r="H977">
        <f t="shared" ref="H977:H1040" ca="1" si="208">IF(Q977&gt;$U$2,AVERAGE(OFFSET(F977,0,0,-$U$2,1)),"")</f>
        <v>12.866666666666674</v>
      </c>
      <c r="I977">
        <f t="shared" ref="I977:I1040" ca="1" si="209">IF($Q977&gt;$U$2,ABS((AVERAGE(OFFSET(G977,0,0,-$U$2,1)))),"")</f>
        <v>9.03125</v>
      </c>
      <c r="J977" s="3">
        <f t="shared" ca="1" si="201"/>
        <v>1.4246828143021923</v>
      </c>
      <c r="K977" s="5">
        <f t="shared" ca="1" si="202"/>
        <v>58.757492151079838</v>
      </c>
      <c r="L977">
        <f t="shared" ca="1" si="203"/>
        <v>1</v>
      </c>
      <c r="M977" t="str">
        <f t="shared" ca="1" si="204"/>
        <v>SELL</v>
      </c>
      <c r="N977" s="7" t="str">
        <f t="shared" ca="1" si="205"/>
        <v/>
      </c>
      <c r="O977">
        <f t="shared" si="206"/>
        <v>1376.15</v>
      </c>
      <c r="Q977">
        <f t="shared" si="207"/>
        <v>976</v>
      </c>
    </row>
    <row r="978" spans="1:17" x14ac:dyDescent="0.3">
      <c r="A978" s="13" t="str">
        <f ca="1">N978&amp;"-"&amp;COUNTIF($N$2:N978,N978)</f>
        <v>-967</v>
      </c>
      <c r="B978" t="str">
        <f t="shared" ca="1" si="197"/>
        <v/>
      </c>
      <c r="C978" s="1">
        <v>36495</v>
      </c>
      <c r="D978">
        <v>1388.75</v>
      </c>
      <c r="E978">
        <f t="shared" si="198"/>
        <v>12.599999999999909</v>
      </c>
      <c r="F978">
        <f t="shared" si="199"/>
        <v>12.599999999999909</v>
      </c>
      <c r="G978" t="str">
        <f t="shared" si="200"/>
        <v/>
      </c>
      <c r="H978">
        <f t="shared" ca="1" si="208"/>
        <v>11.983333333333348</v>
      </c>
      <c r="I978">
        <f t="shared" ca="1" si="209"/>
        <v>9.03125</v>
      </c>
      <c r="J978" s="3">
        <f t="shared" ca="1" si="201"/>
        <v>1.3268742791234158</v>
      </c>
      <c r="K978" s="5">
        <f t="shared" ca="1" si="202"/>
        <v>57.023892138395993</v>
      </c>
      <c r="L978">
        <f t="shared" ca="1" si="203"/>
        <v>1</v>
      </c>
      <c r="M978" t="str">
        <f t="shared" ca="1" si="204"/>
        <v>SELL</v>
      </c>
      <c r="N978" s="7" t="str">
        <f t="shared" ca="1" si="205"/>
        <v/>
      </c>
      <c r="O978">
        <f t="shared" si="206"/>
        <v>1388.75</v>
      </c>
      <c r="Q978">
        <f t="shared" si="207"/>
        <v>977</v>
      </c>
    </row>
    <row r="979" spans="1:17" x14ac:dyDescent="0.3">
      <c r="A979" s="13" t="str">
        <f ca="1">N979&amp;"-"&amp;COUNTIF($N$2:N979,N979)</f>
        <v>-968</v>
      </c>
      <c r="B979" t="str">
        <f t="shared" ca="1" si="197"/>
        <v/>
      </c>
      <c r="C979" s="1">
        <v>36496</v>
      </c>
      <c r="D979">
        <v>1408.85</v>
      </c>
      <c r="E979">
        <f t="shared" si="198"/>
        <v>20.099999999999909</v>
      </c>
      <c r="F979">
        <f t="shared" si="199"/>
        <v>20.099999999999909</v>
      </c>
      <c r="G979" t="str">
        <f t="shared" si="200"/>
        <v/>
      </c>
      <c r="H979">
        <f t="shared" ca="1" si="208"/>
        <v>15.25</v>
      </c>
      <c r="I979">
        <f t="shared" ca="1" si="209"/>
        <v>9.03125</v>
      </c>
      <c r="J979" s="3">
        <f t="shared" ca="1" si="201"/>
        <v>1.6885813148788926</v>
      </c>
      <c r="K979" s="5">
        <f t="shared" ca="1" si="202"/>
        <v>62.805662805662806</v>
      </c>
      <c r="L979">
        <f t="shared" ca="1" si="203"/>
        <v>1</v>
      </c>
      <c r="M979" t="str">
        <f t="shared" ca="1" si="204"/>
        <v>SELL</v>
      </c>
      <c r="N979" s="7" t="str">
        <f t="shared" ca="1" si="205"/>
        <v/>
      </c>
      <c r="O979">
        <f t="shared" si="206"/>
        <v>1408.85</v>
      </c>
      <c r="Q979">
        <f t="shared" si="207"/>
        <v>978</v>
      </c>
    </row>
    <row r="980" spans="1:17" x14ac:dyDescent="0.3">
      <c r="A980" s="13" t="str">
        <f ca="1">N980&amp;"-"&amp;COUNTIF($N$2:N980,N980)</f>
        <v>-969</v>
      </c>
      <c r="B980" t="str">
        <f t="shared" ca="1" si="197"/>
        <v/>
      </c>
      <c r="C980" s="1">
        <v>36497</v>
      </c>
      <c r="D980">
        <v>1418</v>
      </c>
      <c r="E980">
        <f t="shared" si="198"/>
        <v>9.1500000000000909</v>
      </c>
      <c r="F980">
        <f t="shared" si="199"/>
        <v>9.1500000000000909</v>
      </c>
      <c r="G980" t="str">
        <f t="shared" si="200"/>
        <v/>
      </c>
      <c r="H980">
        <f t="shared" ca="1" si="208"/>
        <v>14.378571428571442</v>
      </c>
      <c r="I980">
        <f t="shared" ca="1" si="209"/>
        <v>8.0285714285714356</v>
      </c>
      <c r="J980" s="3">
        <f t="shared" ca="1" si="201"/>
        <v>1.7909252669039148</v>
      </c>
      <c r="K980" s="5">
        <f t="shared" ca="1" si="202"/>
        <v>64.169588779088301</v>
      </c>
      <c r="L980">
        <f t="shared" ca="1" si="203"/>
        <v>1</v>
      </c>
      <c r="M980" t="str">
        <f t="shared" ca="1" si="204"/>
        <v>SELL</v>
      </c>
      <c r="N980" s="7" t="str">
        <f t="shared" ca="1" si="205"/>
        <v/>
      </c>
      <c r="O980">
        <f t="shared" si="206"/>
        <v>1418</v>
      </c>
      <c r="Q980">
        <f t="shared" si="207"/>
        <v>979</v>
      </c>
    </row>
    <row r="981" spans="1:17" x14ac:dyDescent="0.3">
      <c r="A981" s="13" t="str">
        <f ca="1">N981&amp;"-"&amp;COUNTIF($N$2:N981,N981)</f>
        <v>-970</v>
      </c>
      <c r="B981" t="str">
        <f t="shared" ca="1" si="197"/>
        <v/>
      </c>
      <c r="C981" s="1">
        <v>36500</v>
      </c>
      <c r="D981">
        <v>1442.85</v>
      </c>
      <c r="E981">
        <f t="shared" si="198"/>
        <v>24.849999999999909</v>
      </c>
      <c r="F981">
        <f t="shared" si="199"/>
        <v>24.849999999999909</v>
      </c>
      <c r="G981" t="str">
        <f t="shared" si="200"/>
        <v/>
      </c>
      <c r="H981">
        <f t="shared" ca="1" si="208"/>
        <v>15.6875</v>
      </c>
      <c r="I981">
        <f t="shared" ca="1" si="209"/>
        <v>7.5583333333333558</v>
      </c>
      <c r="J981" s="3">
        <f t="shared" ca="1" si="201"/>
        <v>2.0755237045203909</v>
      </c>
      <c r="K981" s="5">
        <f t="shared" ca="1" si="202"/>
        <v>67.485212403656504</v>
      </c>
      <c r="L981">
        <f t="shared" ca="1" si="203"/>
        <v>1</v>
      </c>
      <c r="M981" t="str">
        <f t="shared" ca="1" si="204"/>
        <v>SELL</v>
      </c>
      <c r="N981" s="7" t="str">
        <f t="shared" ca="1" si="205"/>
        <v/>
      </c>
      <c r="O981">
        <f t="shared" si="206"/>
        <v>1442.85</v>
      </c>
      <c r="Q981">
        <f t="shared" si="207"/>
        <v>980</v>
      </c>
    </row>
    <row r="982" spans="1:17" x14ac:dyDescent="0.3">
      <c r="A982" s="13" t="str">
        <f ca="1">N982&amp;"-"&amp;COUNTIF($N$2:N982,N982)</f>
        <v>-971</v>
      </c>
      <c r="B982" t="str">
        <f t="shared" ca="1" si="197"/>
        <v/>
      </c>
      <c r="C982" s="1">
        <v>36501</v>
      </c>
      <c r="D982">
        <v>1445.15</v>
      </c>
      <c r="E982">
        <f t="shared" si="198"/>
        <v>2.3000000000001819</v>
      </c>
      <c r="F982">
        <f t="shared" si="199"/>
        <v>2.3000000000001819</v>
      </c>
      <c r="G982" t="str">
        <f t="shared" si="200"/>
        <v/>
      </c>
      <c r="H982">
        <f t="shared" ca="1" si="208"/>
        <v>14.200000000000021</v>
      </c>
      <c r="I982">
        <f t="shared" ca="1" si="209"/>
        <v>8.0800000000000178</v>
      </c>
      <c r="J982" s="3">
        <f t="shared" ca="1" si="201"/>
        <v>1.7574257425742561</v>
      </c>
      <c r="K982" s="5">
        <f t="shared" ca="1" si="202"/>
        <v>63.734290843806086</v>
      </c>
      <c r="L982">
        <f t="shared" ca="1" si="203"/>
        <v>1</v>
      </c>
      <c r="M982" t="str">
        <f t="shared" ca="1" si="204"/>
        <v>SELL</v>
      </c>
      <c r="N982" s="7" t="str">
        <f t="shared" ca="1" si="205"/>
        <v/>
      </c>
      <c r="O982">
        <f t="shared" si="206"/>
        <v>1445.15</v>
      </c>
      <c r="Q982">
        <f t="shared" si="207"/>
        <v>981</v>
      </c>
    </row>
    <row r="983" spans="1:17" x14ac:dyDescent="0.3">
      <c r="A983" s="13" t="str">
        <f ca="1">N983&amp;"-"&amp;COUNTIF($N$2:N983,N983)</f>
        <v>-972</v>
      </c>
      <c r="B983" t="str">
        <f t="shared" ca="1" si="197"/>
        <v/>
      </c>
      <c r="C983" s="1">
        <v>36502</v>
      </c>
      <c r="D983">
        <v>1438.65</v>
      </c>
      <c r="E983">
        <f t="shared" si="198"/>
        <v>-6.5</v>
      </c>
      <c r="F983" t="str">
        <f t="shared" si="199"/>
        <v/>
      </c>
      <c r="G983">
        <f t="shared" si="200"/>
        <v>-6.5</v>
      </c>
      <c r="H983">
        <f t="shared" ca="1" si="208"/>
        <v>14.200000000000021</v>
      </c>
      <c r="I983">
        <f t="shared" ca="1" si="209"/>
        <v>8.2800000000000189</v>
      </c>
      <c r="J983" s="3">
        <f t="shared" ca="1" si="201"/>
        <v>1.7149758454106265</v>
      </c>
      <c r="K983" s="5">
        <f t="shared" ca="1" si="202"/>
        <v>63.167259786476848</v>
      </c>
      <c r="L983">
        <f t="shared" ca="1" si="203"/>
        <v>1</v>
      </c>
      <c r="M983" t="str">
        <f t="shared" ca="1" si="204"/>
        <v>SELL</v>
      </c>
      <c r="N983" s="7" t="str">
        <f t="shared" ca="1" si="205"/>
        <v/>
      </c>
      <c r="O983">
        <f t="shared" si="206"/>
        <v>1438.65</v>
      </c>
      <c r="Q983">
        <f t="shared" si="207"/>
        <v>982</v>
      </c>
    </row>
    <row r="984" spans="1:17" x14ac:dyDescent="0.3">
      <c r="A984" s="13" t="str">
        <f ca="1">N984&amp;"-"&amp;COUNTIF($N$2:N984,N984)</f>
        <v>-973</v>
      </c>
      <c r="B984" t="str">
        <f t="shared" ca="1" si="197"/>
        <v/>
      </c>
      <c r="C984" s="1">
        <v>36503</v>
      </c>
      <c r="D984">
        <v>1447.55</v>
      </c>
      <c r="E984">
        <f t="shared" si="198"/>
        <v>8.8999999999998636</v>
      </c>
      <c r="F984">
        <f t="shared" si="199"/>
        <v>8.8999999999998636</v>
      </c>
      <c r="G984" t="str">
        <f t="shared" si="200"/>
        <v/>
      </c>
      <c r="H984">
        <f t="shared" ca="1" si="208"/>
        <v>13.855555555555561</v>
      </c>
      <c r="I984">
        <f t="shared" ca="1" si="209"/>
        <v>8.2800000000000189</v>
      </c>
      <c r="J984" s="3">
        <f t="shared" ca="1" si="201"/>
        <v>1.6733762748255472</v>
      </c>
      <c r="K984" s="5">
        <f t="shared" ca="1" si="202"/>
        <v>62.594117056520389</v>
      </c>
      <c r="L984">
        <f t="shared" ca="1" si="203"/>
        <v>1</v>
      </c>
      <c r="M984" t="str">
        <f t="shared" ca="1" si="204"/>
        <v>SELL</v>
      </c>
      <c r="N984" s="7" t="str">
        <f t="shared" ca="1" si="205"/>
        <v/>
      </c>
      <c r="O984">
        <f t="shared" si="206"/>
        <v>1447.55</v>
      </c>
      <c r="Q984">
        <f t="shared" si="207"/>
        <v>983</v>
      </c>
    </row>
    <row r="985" spans="1:17" x14ac:dyDescent="0.3">
      <c r="A985" s="13" t="str">
        <f ca="1">N985&amp;"-"&amp;COUNTIF($N$2:N985,N985)</f>
        <v>-974</v>
      </c>
      <c r="B985" t="str">
        <f t="shared" ca="1" si="197"/>
        <v/>
      </c>
      <c r="C985" s="1">
        <v>36504</v>
      </c>
      <c r="D985">
        <v>1439.7</v>
      </c>
      <c r="E985">
        <f t="shared" si="198"/>
        <v>-7.8499999999999091</v>
      </c>
      <c r="F985" t="str">
        <f t="shared" si="199"/>
        <v/>
      </c>
      <c r="G985">
        <f t="shared" si="200"/>
        <v>-7.8499999999999091</v>
      </c>
      <c r="H985">
        <f t="shared" ca="1" si="208"/>
        <v>13.855555555555561</v>
      </c>
      <c r="I985">
        <f t="shared" ca="1" si="209"/>
        <v>9.3699999999999815</v>
      </c>
      <c r="J985" s="3">
        <f t="shared" ca="1" si="201"/>
        <v>1.4787145736985687</v>
      </c>
      <c r="K985" s="5">
        <f t="shared" ca="1" si="202"/>
        <v>59.656508635124204</v>
      </c>
      <c r="L985">
        <f t="shared" ca="1" si="203"/>
        <v>1</v>
      </c>
      <c r="M985" t="str">
        <f t="shared" ca="1" si="204"/>
        <v>SELL</v>
      </c>
      <c r="N985" s="7" t="str">
        <f t="shared" ca="1" si="205"/>
        <v/>
      </c>
      <c r="O985">
        <f t="shared" si="206"/>
        <v>1439.7</v>
      </c>
      <c r="Q985">
        <f t="shared" si="207"/>
        <v>984</v>
      </c>
    </row>
    <row r="986" spans="1:17" x14ac:dyDescent="0.3">
      <c r="A986" s="13" t="str">
        <f ca="1">N986&amp;"-"&amp;COUNTIF($N$2:N986,N986)</f>
        <v>-975</v>
      </c>
      <c r="B986" t="str">
        <f t="shared" ca="1" si="197"/>
        <v/>
      </c>
      <c r="C986" s="1">
        <v>36507</v>
      </c>
      <c r="D986">
        <v>1427.65</v>
      </c>
      <c r="E986">
        <f t="shared" si="198"/>
        <v>-12.049999999999955</v>
      </c>
      <c r="F986" t="str">
        <f t="shared" si="199"/>
        <v/>
      </c>
      <c r="G986">
        <f t="shared" si="200"/>
        <v>-12.049999999999955</v>
      </c>
      <c r="H986">
        <f t="shared" ca="1" si="208"/>
        <v>13.912499999999994</v>
      </c>
      <c r="I986">
        <f t="shared" ca="1" si="209"/>
        <v>9.8166666666666433</v>
      </c>
      <c r="J986" s="3">
        <f t="shared" ca="1" si="201"/>
        <v>1.4172325976230928</v>
      </c>
      <c r="K986" s="5">
        <f t="shared" ca="1" si="202"/>
        <v>58.630377524144031</v>
      </c>
      <c r="L986">
        <f t="shared" ca="1" si="203"/>
        <v>1</v>
      </c>
      <c r="M986" t="str">
        <f t="shared" ca="1" si="204"/>
        <v>SELL</v>
      </c>
      <c r="N986" s="7" t="str">
        <f t="shared" ca="1" si="205"/>
        <v/>
      </c>
      <c r="O986">
        <f t="shared" si="206"/>
        <v>1427.65</v>
      </c>
      <c r="Q986">
        <f t="shared" si="207"/>
        <v>985</v>
      </c>
    </row>
    <row r="987" spans="1:17" x14ac:dyDescent="0.3">
      <c r="A987" s="13" t="str">
        <f ca="1">N987&amp;"-"&amp;COUNTIF($N$2:N987,N987)</f>
        <v>-976</v>
      </c>
      <c r="B987" t="str">
        <f t="shared" ca="1" si="197"/>
        <v/>
      </c>
      <c r="C987" s="1">
        <v>36508</v>
      </c>
      <c r="D987">
        <v>1398.25</v>
      </c>
      <c r="E987">
        <f t="shared" si="198"/>
        <v>-29.400000000000091</v>
      </c>
      <c r="F987" t="str">
        <f t="shared" si="199"/>
        <v/>
      </c>
      <c r="G987">
        <f t="shared" si="200"/>
        <v>-29.400000000000091</v>
      </c>
      <c r="H987">
        <f t="shared" ca="1" si="208"/>
        <v>13.085714285714273</v>
      </c>
      <c r="I987">
        <f t="shared" ca="1" si="209"/>
        <v>12.614285714285709</v>
      </c>
      <c r="J987" s="3">
        <f t="shared" ca="1" si="201"/>
        <v>1.037372593431483</v>
      </c>
      <c r="K987" s="5">
        <f t="shared" ca="1" si="202"/>
        <v>50.917176209004992</v>
      </c>
      <c r="L987">
        <f t="shared" ca="1" si="203"/>
        <v>1</v>
      </c>
      <c r="M987" t="str">
        <f t="shared" ca="1" si="204"/>
        <v>SELL</v>
      </c>
      <c r="N987" s="7" t="str">
        <f t="shared" ca="1" si="205"/>
        <v/>
      </c>
      <c r="O987">
        <f t="shared" si="206"/>
        <v>1398.25</v>
      </c>
      <c r="Q987">
        <f t="shared" si="207"/>
        <v>986</v>
      </c>
    </row>
    <row r="988" spans="1:17" x14ac:dyDescent="0.3">
      <c r="A988" s="13" t="str">
        <f ca="1">N988&amp;"-"&amp;COUNTIF($N$2:N988,N988)</f>
        <v>-977</v>
      </c>
      <c r="B988" t="str">
        <f t="shared" ca="1" si="197"/>
        <v/>
      </c>
      <c r="C988" s="1">
        <v>36509</v>
      </c>
      <c r="D988">
        <v>1401.4</v>
      </c>
      <c r="E988">
        <f t="shared" si="198"/>
        <v>3.1500000000000909</v>
      </c>
      <c r="F988">
        <f t="shared" si="199"/>
        <v>3.1500000000000909</v>
      </c>
      <c r="G988" t="str">
        <f t="shared" si="200"/>
        <v/>
      </c>
      <c r="H988">
        <f t="shared" ca="1" si="208"/>
        <v>11.578571428571422</v>
      </c>
      <c r="I988">
        <f t="shared" ca="1" si="209"/>
        <v>12.614285714285709</v>
      </c>
      <c r="J988" s="3">
        <f t="shared" ca="1" si="201"/>
        <v>0.91789354473386175</v>
      </c>
      <c r="K988" s="5">
        <f t="shared" ca="1" si="202"/>
        <v>47.859462651313848</v>
      </c>
      <c r="L988">
        <f t="shared" ca="1" si="203"/>
        <v>1</v>
      </c>
      <c r="M988" t="str">
        <f t="shared" ca="1" si="204"/>
        <v>SELL</v>
      </c>
      <c r="N988" s="7" t="str">
        <f t="shared" ca="1" si="205"/>
        <v/>
      </c>
      <c r="O988">
        <f t="shared" si="206"/>
        <v>1401.4</v>
      </c>
      <c r="Q988">
        <f t="shared" si="207"/>
        <v>987</v>
      </c>
    </row>
    <row r="989" spans="1:17" x14ac:dyDescent="0.3">
      <c r="A989" s="13" t="str">
        <f ca="1">N989&amp;"-"&amp;COUNTIF($N$2:N989,N989)</f>
        <v>-978</v>
      </c>
      <c r="B989" t="str">
        <f t="shared" ca="1" si="197"/>
        <v/>
      </c>
      <c r="C989" s="1">
        <v>36510</v>
      </c>
      <c r="D989">
        <v>1419.7</v>
      </c>
      <c r="E989">
        <f t="shared" si="198"/>
        <v>18.299999999999955</v>
      </c>
      <c r="F989">
        <f t="shared" si="199"/>
        <v>18.299999999999955</v>
      </c>
      <c r="G989" t="str">
        <f t="shared" si="200"/>
        <v/>
      </c>
      <c r="H989">
        <f t="shared" ca="1" si="208"/>
        <v>12.418749999999989</v>
      </c>
      <c r="I989">
        <f t="shared" ca="1" si="209"/>
        <v>13.208333333333295</v>
      </c>
      <c r="J989" s="3">
        <f t="shared" ca="1" si="201"/>
        <v>0.94022082018927633</v>
      </c>
      <c r="K989" s="5">
        <f t="shared" ca="1" si="202"/>
        <v>48.459474839443999</v>
      </c>
      <c r="L989">
        <f t="shared" ca="1" si="203"/>
        <v>1</v>
      </c>
      <c r="M989" t="str">
        <f t="shared" ca="1" si="204"/>
        <v>SELL</v>
      </c>
      <c r="N989" s="7" t="str">
        <f t="shared" ca="1" si="205"/>
        <v/>
      </c>
      <c r="O989">
        <f t="shared" si="206"/>
        <v>1419.7</v>
      </c>
      <c r="Q989">
        <f t="shared" si="207"/>
        <v>988</v>
      </c>
    </row>
    <row r="990" spans="1:17" x14ac:dyDescent="0.3">
      <c r="A990" s="13" t="str">
        <f ca="1">N990&amp;"-"&amp;COUNTIF($N$2:N990,N990)</f>
        <v>-979</v>
      </c>
      <c r="B990" t="str">
        <f t="shared" ca="1" si="197"/>
        <v/>
      </c>
      <c r="C990" s="1">
        <v>36511</v>
      </c>
      <c r="D990">
        <v>1419.3</v>
      </c>
      <c r="E990">
        <f t="shared" si="198"/>
        <v>-0.40000000000009095</v>
      </c>
      <c r="F990" t="str">
        <f t="shared" si="199"/>
        <v/>
      </c>
      <c r="G990">
        <f t="shared" si="200"/>
        <v>-0.40000000000009095</v>
      </c>
      <c r="H990">
        <f t="shared" ca="1" si="208"/>
        <v>12.418749999999989</v>
      </c>
      <c r="I990">
        <f t="shared" ca="1" si="209"/>
        <v>10.78333333333334</v>
      </c>
      <c r="J990" s="3">
        <f t="shared" ca="1" si="201"/>
        <v>1.1516615146831513</v>
      </c>
      <c r="K990" s="5">
        <f t="shared" ca="1" si="202"/>
        <v>53.524288408009298</v>
      </c>
      <c r="L990">
        <f t="shared" ca="1" si="203"/>
        <v>1</v>
      </c>
      <c r="M990" t="str">
        <f t="shared" ca="1" si="204"/>
        <v>SELL</v>
      </c>
      <c r="N990" s="7" t="str">
        <f t="shared" ca="1" si="205"/>
        <v/>
      </c>
      <c r="O990">
        <f t="shared" si="206"/>
        <v>1419.3</v>
      </c>
      <c r="Q990">
        <f t="shared" si="207"/>
        <v>989</v>
      </c>
    </row>
    <row r="991" spans="1:17" x14ac:dyDescent="0.3">
      <c r="A991" s="13" t="str">
        <f ca="1">N991&amp;"-"&amp;COUNTIF($N$2:N991,N991)</f>
        <v>-980</v>
      </c>
      <c r="B991" t="str">
        <f t="shared" ca="1" si="197"/>
        <v/>
      </c>
      <c r="C991" s="1">
        <v>36514</v>
      </c>
      <c r="D991">
        <v>1422.45</v>
      </c>
      <c r="E991">
        <f t="shared" si="198"/>
        <v>3.1500000000000909</v>
      </c>
      <c r="F991">
        <f t="shared" si="199"/>
        <v>3.1500000000000909</v>
      </c>
      <c r="G991" t="str">
        <f t="shared" si="200"/>
        <v/>
      </c>
      <c r="H991">
        <f t="shared" ca="1" si="208"/>
        <v>11.388888888888889</v>
      </c>
      <c r="I991">
        <f t="shared" ca="1" si="209"/>
        <v>11.240000000000009</v>
      </c>
      <c r="J991" s="3">
        <f t="shared" ca="1" si="201"/>
        <v>1.0132463424278364</v>
      </c>
      <c r="K991" s="5">
        <f t="shared" ca="1" si="202"/>
        <v>50.32897967200234</v>
      </c>
      <c r="L991">
        <f t="shared" ca="1" si="203"/>
        <v>1</v>
      </c>
      <c r="M991" t="str">
        <f t="shared" ca="1" si="204"/>
        <v>SELL</v>
      </c>
      <c r="N991" s="7" t="str">
        <f t="shared" ca="1" si="205"/>
        <v/>
      </c>
      <c r="O991">
        <f t="shared" si="206"/>
        <v>1422.45</v>
      </c>
      <c r="Q991">
        <f t="shared" si="207"/>
        <v>990</v>
      </c>
    </row>
    <row r="992" spans="1:17" x14ac:dyDescent="0.3">
      <c r="A992" s="13" t="str">
        <f ca="1">N992&amp;"-"&amp;COUNTIF($N$2:N992,N992)</f>
        <v>-981</v>
      </c>
      <c r="B992" t="str">
        <f t="shared" ca="1" si="197"/>
        <v/>
      </c>
      <c r="C992" s="1">
        <v>36515</v>
      </c>
      <c r="D992">
        <v>1421.7</v>
      </c>
      <c r="E992">
        <f t="shared" si="198"/>
        <v>-0.75</v>
      </c>
      <c r="F992" t="str">
        <f t="shared" si="199"/>
        <v/>
      </c>
      <c r="G992">
        <f t="shared" si="200"/>
        <v>-0.75</v>
      </c>
      <c r="H992">
        <f t="shared" ca="1" si="208"/>
        <v>11.237500000000011</v>
      </c>
      <c r="I992">
        <f t="shared" ca="1" si="209"/>
        <v>9.4916666666666742</v>
      </c>
      <c r="J992" s="3">
        <f t="shared" ca="1" si="201"/>
        <v>1.1839332748024585</v>
      </c>
      <c r="K992" s="5">
        <f t="shared" ca="1" si="202"/>
        <v>54.21105527638192</v>
      </c>
      <c r="L992">
        <f t="shared" ca="1" si="203"/>
        <v>1</v>
      </c>
      <c r="M992" t="str">
        <f t="shared" ca="1" si="204"/>
        <v>SELL</v>
      </c>
      <c r="N992" s="7" t="str">
        <f t="shared" ca="1" si="205"/>
        <v/>
      </c>
      <c r="O992">
        <f t="shared" si="206"/>
        <v>1421.7</v>
      </c>
      <c r="Q992">
        <f t="shared" si="207"/>
        <v>991</v>
      </c>
    </row>
    <row r="993" spans="1:17" x14ac:dyDescent="0.3">
      <c r="A993" s="13" t="str">
        <f ca="1">N993&amp;"-"&amp;COUNTIF($N$2:N993,N993)</f>
        <v>-982</v>
      </c>
      <c r="B993" t="str">
        <f t="shared" ca="1" si="197"/>
        <v/>
      </c>
      <c r="C993" s="1">
        <v>36516</v>
      </c>
      <c r="D993">
        <v>1481.7</v>
      </c>
      <c r="E993">
        <f t="shared" si="198"/>
        <v>60</v>
      </c>
      <c r="F993">
        <f t="shared" si="199"/>
        <v>60</v>
      </c>
      <c r="G993" t="str">
        <f t="shared" si="200"/>
        <v/>
      </c>
      <c r="H993">
        <f t="shared" ca="1" si="208"/>
        <v>16.225000000000023</v>
      </c>
      <c r="I993">
        <f t="shared" ca="1" si="209"/>
        <v>9.4916666666666742</v>
      </c>
      <c r="J993" s="3">
        <f t="shared" ca="1" si="201"/>
        <v>1.7093942054433724</v>
      </c>
      <c r="K993" s="5">
        <f t="shared" ca="1" si="202"/>
        <v>63.09138042773818</v>
      </c>
      <c r="L993">
        <f t="shared" ca="1" si="203"/>
        <v>1</v>
      </c>
      <c r="M993" t="str">
        <f t="shared" ca="1" si="204"/>
        <v>SELL</v>
      </c>
      <c r="N993" s="7" t="str">
        <f t="shared" ca="1" si="205"/>
        <v/>
      </c>
      <c r="O993">
        <f t="shared" si="206"/>
        <v>1481.7</v>
      </c>
      <c r="Q993">
        <f t="shared" si="207"/>
        <v>992</v>
      </c>
    </row>
    <row r="994" spans="1:17" x14ac:dyDescent="0.3">
      <c r="A994" s="13" t="str">
        <f ca="1">N994&amp;"-"&amp;COUNTIF($N$2:N994,N994)</f>
        <v>-983</v>
      </c>
      <c r="B994" t="str">
        <f t="shared" ca="1" si="197"/>
        <v/>
      </c>
      <c r="C994" s="1">
        <v>36517</v>
      </c>
      <c r="D994">
        <v>1488.35</v>
      </c>
      <c r="E994">
        <f t="shared" si="198"/>
        <v>6.6499999999998636</v>
      </c>
      <c r="F994">
        <f t="shared" si="199"/>
        <v>6.6499999999998636</v>
      </c>
      <c r="G994" t="str">
        <f t="shared" si="200"/>
        <v/>
      </c>
      <c r="H994">
        <f t="shared" ca="1" si="208"/>
        <v>15.912499999999994</v>
      </c>
      <c r="I994">
        <f t="shared" ca="1" si="209"/>
        <v>9.4916666666666742</v>
      </c>
      <c r="J994" s="3">
        <f t="shared" ca="1" si="201"/>
        <v>1.6764705882352922</v>
      </c>
      <c r="K994" s="5">
        <f t="shared" ca="1" si="202"/>
        <v>62.637362637362607</v>
      </c>
      <c r="L994">
        <f t="shared" ca="1" si="203"/>
        <v>1</v>
      </c>
      <c r="M994" t="str">
        <f t="shared" ca="1" si="204"/>
        <v>SELL</v>
      </c>
      <c r="N994" s="7" t="str">
        <f t="shared" ca="1" si="205"/>
        <v/>
      </c>
      <c r="O994">
        <f t="shared" si="206"/>
        <v>1488.35</v>
      </c>
      <c r="Q994">
        <f t="shared" si="207"/>
        <v>993</v>
      </c>
    </row>
    <row r="995" spans="1:17" x14ac:dyDescent="0.3">
      <c r="A995" s="13" t="str">
        <f ca="1">N995&amp;"-"&amp;COUNTIF($N$2:N995,N995)</f>
        <v>-984</v>
      </c>
      <c r="B995" t="str">
        <f t="shared" ca="1" si="197"/>
        <v/>
      </c>
      <c r="C995" s="1">
        <v>36518</v>
      </c>
      <c r="D995">
        <v>1459</v>
      </c>
      <c r="E995">
        <f t="shared" si="198"/>
        <v>-29.349999999999909</v>
      </c>
      <c r="F995" t="str">
        <f t="shared" si="199"/>
        <v/>
      </c>
      <c r="G995">
        <f t="shared" si="200"/>
        <v>-29.349999999999909</v>
      </c>
      <c r="H995">
        <f t="shared" ca="1" si="208"/>
        <v>14.635714285714291</v>
      </c>
      <c r="I995">
        <f t="shared" ca="1" si="209"/>
        <v>12.328571428571422</v>
      </c>
      <c r="J995" s="3">
        <f t="shared" ca="1" si="201"/>
        <v>1.1871378910776373</v>
      </c>
      <c r="K995" s="5">
        <f t="shared" ca="1" si="202"/>
        <v>54.278145695364266</v>
      </c>
      <c r="L995">
        <f t="shared" ca="1" si="203"/>
        <v>1</v>
      </c>
      <c r="M995" t="str">
        <f t="shared" ca="1" si="204"/>
        <v>SELL</v>
      </c>
      <c r="N995" s="7" t="str">
        <f t="shared" ca="1" si="205"/>
        <v/>
      </c>
      <c r="O995">
        <f t="shared" si="206"/>
        <v>1459</v>
      </c>
      <c r="Q995">
        <f t="shared" si="207"/>
        <v>994</v>
      </c>
    </row>
    <row r="996" spans="1:17" x14ac:dyDescent="0.3">
      <c r="A996" s="13" t="str">
        <f ca="1">N996&amp;"-"&amp;COUNTIF($N$2:N996,N996)</f>
        <v>-985</v>
      </c>
      <c r="B996" t="str">
        <f t="shared" ca="1" si="197"/>
        <v/>
      </c>
      <c r="C996" s="1">
        <v>36521</v>
      </c>
      <c r="D996">
        <v>1432.1</v>
      </c>
      <c r="E996">
        <f t="shared" si="198"/>
        <v>-26.900000000000091</v>
      </c>
      <c r="F996" t="str">
        <f t="shared" si="199"/>
        <v/>
      </c>
      <c r="G996">
        <f t="shared" si="200"/>
        <v>-26.900000000000091</v>
      </c>
      <c r="H996">
        <f t="shared" ca="1" si="208"/>
        <v>16.691666666666645</v>
      </c>
      <c r="I996">
        <f t="shared" ca="1" si="209"/>
        <v>14.150000000000006</v>
      </c>
      <c r="J996" s="3">
        <f t="shared" ca="1" si="201"/>
        <v>1.179623085983508</v>
      </c>
      <c r="K996" s="5">
        <f t="shared" ca="1" si="202"/>
        <v>54.12050797081865</v>
      </c>
      <c r="L996">
        <f t="shared" ca="1" si="203"/>
        <v>1</v>
      </c>
      <c r="M996" t="str">
        <f t="shared" ca="1" si="204"/>
        <v>SELL</v>
      </c>
      <c r="N996" s="7" t="str">
        <f t="shared" ca="1" si="205"/>
        <v/>
      </c>
      <c r="O996">
        <f t="shared" si="206"/>
        <v>1432.1</v>
      </c>
      <c r="Q996">
        <f t="shared" si="207"/>
        <v>995</v>
      </c>
    </row>
    <row r="997" spans="1:17" x14ac:dyDescent="0.3">
      <c r="A997" s="13" t="str">
        <f ca="1">N997&amp;"-"&amp;COUNTIF($N$2:N997,N997)</f>
        <v>-986</v>
      </c>
      <c r="B997" t="str">
        <f t="shared" ca="1" si="197"/>
        <v/>
      </c>
      <c r="C997" s="1">
        <v>36522</v>
      </c>
      <c r="D997">
        <v>1442.2</v>
      </c>
      <c r="E997">
        <f t="shared" si="198"/>
        <v>10.100000000000136</v>
      </c>
      <c r="F997">
        <f t="shared" si="199"/>
        <v>10.100000000000136</v>
      </c>
      <c r="G997" t="str">
        <f t="shared" si="200"/>
        <v/>
      </c>
      <c r="H997">
        <f t="shared" ca="1" si="208"/>
        <v>15.75</v>
      </c>
      <c r="I997">
        <f t="shared" ca="1" si="209"/>
        <v>15.242857142857149</v>
      </c>
      <c r="J997" s="3">
        <f t="shared" ca="1" si="201"/>
        <v>1.0332708528584813</v>
      </c>
      <c r="K997" s="5">
        <f t="shared" ca="1" si="202"/>
        <v>50.818160866559111</v>
      </c>
      <c r="L997">
        <f t="shared" ca="1" si="203"/>
        <v>1</v>
      </c>
      <c r="M997" t="str">
        <f t="shared" ca="1" si="204"/>
        <v>SELL</v>
      </c>
      <c r="N997" s="7" t="str">
        <f t="shared" ca="1" si="205"/>
        <v/>
      </c>
      <c r="O997">
        <f t="shared" si="206"/>
        <v>1442.2</v>
      </c>
      <c r="Q997">
        <f t="shared" si="207"/>
        <v>996</v>
      </c>
    </row>
    <row r="998" spans="1:17" x14ac:dyDescent="0.3">
      <c r="A998" s="13" t="str">
        <f ca="1">N998&amp;"-"&amp;COUNTIF($N$2:N998,N998)</f>
        <v>-987</v>
      </c>
      <c r="B998" t="str">
        <f t="shared" ca="1" si="197"/>
        <v/>
      </c>
      <c r="C998" s="1">
        <v>36523</v>
      </c>
      <c r="D998">
        <v>1476.35</v>
      </c>
      <c r="E998">
        <f t="shared" si="198"/>
        <v>34.149999999999864</v>
      </c>
      <c r="F998">
        <f t="shared" si="199"/>
        <v>34.149999999999864</v>
      </c>
      <c r="G998" t="str">
        <f t="shared" si="200"/>
        <v/>
      </c>
      <c r="H998">
        <f t="shared" ca="1" si="208"/>
        <v>19.357142857142858</v>
      </c>
      <c r="I998">
        <f t="shared" ca="1" si="209"/>
        <v>15.242857142857149</v>
      </c>
      <c r="J998" s="3">
        <f t="shared" ca="1" si="201"/>
        <v>1.2699156513589498</v>
      </c>
      <c r="K998" s="5">
        <f t="shared" ca="1" si="202"/>
        <v>55.945499587118078</v>
      </c>
      <c r="L998">
        <f t="shared" ca="1" si="203"/>
        <v>1</v>
      </c>
      <c r="M998" t="str">
        <f t="shared" ca="1" si="204"/>
        <v>SELL</v>
      </c>
      <c r="N998" s="7" t="str">
        <f t="shared" ca="1" si="205"/>
        <v/>
      </c>
      <c r="O998">
        <f t="shared" si="206"/>
        <v>1476.35</v>
      </c>
      <c r="Q998">
        <f t="shared" si="207"/>
        <v>997</v>
      </c>
    </row>
    <row r="999" spans="1:17" x14ac:dyDescent="0.3">
      <c r="A999" s="13" t="str">
        <f ca="1">N999&amp;"-"&amp;COUNTIF($N$2:N999,N999)</f>
        <v>-988</v>
      </c>
      <c r="B999" t="str">
        <f t="shared" ca="1" si="197"/>
        <v/>
      </c>
      <c r="C999" s="1">
        <v>36524</v>
      </c>
      <c r="D999">
        <v>1480.45</v>
      </c>
      <c r="E999">
        <f t="shared" si="198"/>
        <v>4.1000000000001364</v>
      </c>
      <c r="F999">
        <f t="shared" si="199"/>
        <v>4.1000000000001364</v>
      </c>
      <c r="G999" t="str">
        <f t="shared" si="200"/>
        <v/>
      </c>
      <c r="H999">
        <f t="shared" ca="1" si="208"/>
        <v>17.450000000000017</v>
      </c>
      <c r="I999">
        <f t="shared" ca="1" si="209"/>
        <v>16.475000000000023</v>
      </c>
      <c r="J999" s="3">
        <f t="shared" ca="1" si="201"/>
        <v>1.059180576631259</v>
      </c>
      <c r="K999" s="5">
        <f t="shared" ca="1" si="202"/>
        <v>51.436993367722899</v>
      </c>
      <c r="L999">
        <f t="shared" ca="1" si="203"/>
        <v>1</v>
      </c>
      <c r="M999" t="str">
        <f t="shared" ca="1" si="204"/>
        <v>SELL</v>
      </c>
      <c r="N999" s="7" t="str">
        <f t="shared" ca="1" si="205"/>
        <v/>
      </c>
      <c r="O999">
        <f t="shared" si="206"/>
        <v>1480.45</v>
      </c>
      <c r="Q999">
        <f t="shared" si="207"/>
        <v>998</v>
      </c>
    </row>
    <row r="1000" spans="1:17" x14ac:dyDescent="0.3">
      <c r="A1000" s="13" t="str">
        <f ca="1">N1000&amp;"-"&amp;COUNTIF($N$2:N1000,N1000)</f>
        <v>-989</v>
      </c>
      <c r="B1000" t="str">
        <f t="shared" ca="1" si="197"/>
        <v/>
      </c>
      <c r="C1000" s="1">
        <v>36528</v>
      </c>
      <c r="D1000">
        <v>1592.2</v>
      </c>
      <c r="E1000">
        <f t="shared" si="198"/>
        <v>111.75</v>
      </c>
      <c r="F1000">
        <f t="shared" si="199"/>
        <v>111.75</v>
      </c>
      <c r="G1000" t="str">
        <f t="shared" si="200"/>
        <v/>
      </c>
      <c r="H1000">
        <f t="shared" ca="1" si="208"/>
        <v>27.927777777777791</v>
      </c>
      <c r="I1000">
        <f t="shared" ca="1" si="209"/>
        <v>17.360000000000035</v>
      </c>
      <c r="J1000" s="3">
        <f t="shared" ca="1" si="201"/>
        <v>1.6087429595494087</v>
      </c>
      <c r="K1000" s="5">
        <f t="shared" ca="1" si="202"/>
        <v>61.667361809661635</v>
      </c>
      <c r="L1000">
        <f t="shared" ca="1" si="203"/>
        <v>1</v>
      </c>
      <c r="M1000" t="str">
        <f t="shared" ca="1" si="204"/>
        <v>SELL</v>
      </c>
      <c r="N1000" s="7" t="str">
        <f t="shared" ca="1" si="205"/>
        <v/>
      </c>
      <c r="O1000">
        <f t="shared" si="206"/>
        <v>1592.2</v>
      </c>
      <c r="Q1000">
        <f t="shared" si="207"/>
        <v>999</v>
      </c>
    </row>
    <row r="1001" spans="1:17" x14ac:dyDescent="0.3">
      <c r="A1001" s="13" t="str">
        <f ca="1">N1001&amp;"-"&amp;COUNTIF($N$2:N1001,N1001)</f>
        <v>-990</v>
      </c>
      <c r="B1001" t="str">
        <f t="shared" ca="1" si="197"/>
        <v/>
      </c>
      <c r="C1001" s="1">
        <v>36529</v>
      </c>
      <c r="D1001">
        <v>1638.7</v>
      </c>
      <c r="E1001">
        <f t="shared" si="198"/>
        <v>46.5</v>
      </c>
      <c r="F1001">
        <f t="shared" si="199"/>
        <v>46.5</v>
      </c>
      <c r="G1001" t="str">
        <f t="shared" si="200"/>
        <v/>
      </c>
      <c r="H1001">
        <f t="shared" ca="1" si="208"/>
        <v>29.785000000000014</v>
      </c>
      <c r="I1001">
        <f t="shared" ca="1" si="209"/>
        <v>14.350000000000023</v>
      </c>
      <c r="J1001" s="3">
        <f t="shared" ca="1" si="201"/>
        <v>2.0756097560975588</v>
      </c>
      <c r="K1001" s="5">
        <f t="shared" ca="1" si="202"/>
        <v>67.486122125297356</v>
      </c>
      <c r="L1001">
        <f t="shared" ca="1" si="203"/>
        <v>1</v>
      </c>
      <c r="M1001" t="str">
        <f t="shared" ca="1" si="204"/>
        <v>SELL</v>
      </c>
      <c r="N1001" s="7" t="str">
        <f t="shared" ca="1" si="205"/>
        <v/>
      </c>
      <c r="O1001">
        <f t="shared" si="206"/>
        <v>1638.7</v>
      </c>
      <c r="Q1001">
        <f t="shared" si="207"/>
        <v>1000</v>
      </c>
    </row>
    <row r="1002" spans="1:17" x14ac:dyDescent="0.3">
      <c r="A1002" s="13" t="str">
        <f ca="1">N1002&amp;"-"&amp;COUNTIF($N$2:N1002,N1002)</f>
        <v>-991</v>
      </c>
      <c r="B1002" t="str">
        <f t="shared" ca="1" si="197"/>
        <v/>
      </c>
      <c r="C1002" s="1">
        <v>36530</v>
      </c>
      <c r="D1002">
        <v>1595.8</v>
      </c>
      <c r="E1002">
        <f t="shared" si="198"/>
        <v>-42.900000000000091</v>
      </c>
      <c r="F1002" t="str">
        <f t="shared" si="199"/>
        <v/>
      </c>
      <c r="G1002">
        <f t="shared" si="200"/>
        <v>-42.900000000000091</v>
      </c>
      <c r="H1002">
        <f t="shared" ca="1" si="208"/>
        <v>32.744444444444447</v>
      </c>
      <c r="I1002">
        <f t="shared" ca="1" si="209"/>
        <v>20.060000000000038</v>
      </c>
      <c r="J1002" s="3">
        <f t="shared" ca="1" si="201"/>
        <v>1.6323252464827709</v>
      </c>
      <c r="K1002" s="5">
        <f t="shared" ca="1" si="202"/>
        <v>62.010773503913768</v>
      </c>
      <c r="L1002">
        <f t="shared" ca="1" si="203"/>
        <v>1</v>
      </c>
      <c r="M1002" t="str">
        <f t="shared" ca="1" si="204"/>
        <v>SELL</v>
      </c>
      <c r="N1002" s="7" t="str">
        <f t="shared" ca="1" si="205"/>
        <v/>
      </c>
      <c r="O1002">
        <f t="shared" si="206"/>
        <v>1595.8</v>
      </c>
      <c r="Q1002">
        <f t="shared" si="207"/>
        <v>1001</v>
      </c>
    </row>
    <row r="1003" spans="1:17" x14ac:dyDescent="0.3">
      <c r="A1003" s="13" t="str">
        <f ca="1">N1003&amp;"-"&amp;COUNTIF($N$2:N1003,N1003)</f>
        <v>-992</v>
      </c>
      <c r="B1003" t="str">
        <f t="shared" ca="1" si="197"/>
        <v/>
      </c>
      <c r="C1003" s="1">
        <v>36531</v>
      </c>
      <c r="D1003">
        <v>1617.6</v>
      </c>
      <c r="E1003">
        <f t="shared" si="198"/>
        <v>21.799999999999955</v>
      </c>
      <c r="F1003">
        <f t="shared" si="199"/>
        <v>21.799999999999955</v>
      </c>
      <c r="G1003" t="str">
        <f t="shared" si="200"/>
        <v/>
      </c>
      <c r="H1003">
        <f t="shared" ca="1" si="208"/>
        <v>33.13333333333334</v>
      </c>
      <c r="I1003">
        <f t="shared" ca="1" si="209"/>
        <v>20.060000000000038</v>
      </c>
      <c r="J1003" s="3">
        <f t="shared" ca="1" si="201"/>
        <v>1.6517115320704525</v>
      </c>
      <c r="K1003" s="5">
        <f t="shared" ca="1" si="202"/>
        <v>62.288507331745791</v>
      </c>
      <c r="L1003">
        <f t="shared" ca="1" si="203"/>
        <v>1</v>
      </c>
      <c r="M1003" t="str">
        <f t="shared" ca="1" si="204"/>
        <v>SELL</v>
      </c>
      <c r="N1003" s="7" t="str">
        <f t="shared" ca="1" si="205"/>
        <v/>
      </c>
      <c r="O1003">
        <f t="shared" si="206"/>
        <v>1617.6</v>
      </c>
      <c r="Q1003">
        <f t="shared" si="207"/>
        <v>1002</v>
      </c>
    </row>
    <row r="1004" spans="1:17" x14ac:dyDescent="0.3">
      <c r="A1004" s="13" t="str">
        <f ca="1">N1004&amp;"-"&amp;COUNTIF($N$2:N1004,N1004)</f>
        <v>-993</v>
      </c>
      <c r="B1004" t="str">
        <f t="shared" ca="1" si="197"/>
        <v/>
      </c>
      <c r="C1004" s="1">
        <v>36532</v>
      </c>
      <c r="D1004">
        <v>1613.3</v>
      </c>
      <c r="E1004">
        <f t="shared" si="198"/>
        <v>-4.2999999999999545</v>
      </c>
      <c r="F1004" t="str">
        <f t="shared" si="199"/>
        <v/>
      </c>
      <c r="G1004">
        <f t="shared" si="200"/>
        <v>-4.2999999999999545</v>
      </c>
      <c r="H1004">
        <f t="shared" ca="1" si="208"/>
        <v>33.13333333333334</v>
      </c>
      <c r="I1004">
        <f t="shared" ca="1" si="209"/>
        <v>20.840000000000011</v>
      </c>
      <c r="J1004" s="3">
        <f t="shared" ca="1" si="201"/>
        <v>1.5898912348048619</v>
      </c>
      <c r="K1004" s="5">
        <f t="shared" ca="1" si="202"/>
        <v>61.38833992094861</v>
      </c>
      <c r="L1004">
        <f t="shared" ca="1" si="203"/>
        <v>1</v>
      </c>
      <c r="M1004" t="str">
        <f t="shared" ca="1" si="204"/>
        <v>SELL</v>
      </c>
      <c r="N1004" s="7" t="str">
        <f t="shared" ca="1" si="205"/>
        <v/>
      </c>
      <c r="O1004">
        <f t="shared" si="206"/>
        <v>1613.3</v>
      </c>
      <c r="Q1004">
        <f t="shared" si="207"/>
        <v>1003</v>
      </c>
    </row>
    <row r="1005" spans="1:17" x14ac:dyDescent="0.3">
      <c r="A1005" s="13" t="str">
        <f ca="1">N1005&amp;"-"&amp;COUNTIF($N$2:N1005,N1005)</f>
        <v>-994</v>
      </c>
      <c r="B1005" t="str">
        <f t="shared" ca="1" si="197"/>
        <v/>
      </c>
      <c r="C1005" s="1">
        <v>36535</v>
      </c>
      <c r="D1005">
        <v>1632.95</v>
      </c>
      <c r="E1005">
        <f t="shared" si="198"/>
        <v>19.650000000000091</v>
      </c>
      <c r="F1005">
        <f t="shared" si="199"/>
        <v>19.650000000000091</v>
      </c>
      <c r="G1005" t="str">
        <f t="shared" si="200"/>
        <v/>
      </c>
      <c r="H1005">
        <f t="shared" ca="1" si="208"/>
        <v>34.966666666666669</v>
      </c>
      <c r="I1005">
        <f t="shared" ca="1" si="209"/>
        <v>20.840000000000011</v>
      </c>
      <c r="J1005" s="3">
        <f t="shared" ca="1" si="201"/>
        <v>1.6778630838131789</v>
      </c>
      <c r="K1005" s="5">
        <f t="shared" ca="1" si="202"/>
        <v>62.656791303309035</v>
      </c>
      <c r="L1005">
        <f t="shared" ca="1" si="203"/>
        <v>1</v>
      </c>
      <c r="M1005" t="str">
        <f t="shared" ca="1" si="204"/>
        <v>SELL</v>
      </c>
      <c r="N1005" s="7" t="str">
        <f t="shared" ca="1" si="205"/>
        <v/>
      </c>
      <c r="O1005">
        <f t="shared" si="206"/>
        <v>1632.95</v>
      </c>
      <c r="Q1005">
        <f t="shared" si="207"/>
        <v>1004</v>
      </c>
    </row>
    <row r="1006" spans="1:17" x14ac:dyDescent="0.3">
      <c r="A1006" s="13" t="str">
        <f ca="1">N1006&amp;"-"&amp;COUNTIF($N$2:N1006,N1006)</f>
        <v>-995</v>
      </c>
      <c r="B1006" t="str">
        <f t="shared" ca="1" si="197"/>
        <v/>
      </c>
      <c r="C1006" s="1">
        <v>36536</v>
      </c>
      <c r="D1006">
        <v>1572.5</v>
      </c>
      <c r="E1006">
        <f t="shared" si="198"/>
        <v>-60.450000000000045</v>
      </c>
      <c r="F1006" t="str">
        <f t="shared" si="199"/>
        <v/>
      </c>
      <c r="G1006">
        <f t="shared" si="200"/>
        <v>-60.450000000000045</v>
      </c>
      <c r="H1006">
        <f t="shared" ca="1" si="208"/>
        <v>34.966666666666669</v>
      </c>
      <c r="I1006">
        <f t="shared" ca="1" si="209"/>
        <v>32.780000000000015</v>
      </c>
      <c r="J1006" s="3">
        <f t="shared" ca="1" si="201"/>
        <v>1.0667073418751267</v>
      </c>
      <c r="K1006" s="5">
        <f t="shared" ca="1" si="202"/>
        <v>51.613855540247968</v>
      </c>
      <c r="L1006">
        <f t="shared" ca="1" si="203"/>
        <v>1</v>
      </c>
      <c r="M1006" t="str">
        <f t="shared" ca="1" si="204"/>
        <v>SELL</v>
      </c>
      <c r="N1006" s="7" t="str">
        <f t="shared" ca="1" si="205"/>
        <v/>
      </c>
      <c r="O1006">
        <f t="shared" si="206"/>
        <v>1572.5</v>
      </c>
      <c r="Q1006">
        <f t="shared" si="207"/>
        <v>1005</v>
      </c>
    </row>
    <row r="1007" spans="1:17" x14ac:dyDescent="0.3">
      <c r="A1007" s="13" t="str">
        <f ca="1">N1007&amp;"-"&amp;COUNTIF($N$2:N1007,N1007)</f>
        <v>-996</v>
      </c>
      <c r="B1007" t="str">
        <f t="shared" ca="1" si="197"/>
        <v/>
      </c>
      <c r="C1007" s="1">
        <v>36537</v>
      </c>
      <c r="D1007">
        <v>1624.8</v>
      </c>
      <c r="E1007">
        <f t="shared" si="198"/>
        <v>52.299999999999955</v>
      </c>
      <c r="F1007">
        <f t="shared" si="199"/>
        <v>52.299999999999955</v>
      </c>
      <c r="G1007" t="str">
        <f t="shared" si="200"/>
        <v/>
      </c>
      <c r="H1007">
        <f t="shared" ca="1" si="208"/>
        <v>34.111111111111114</v>
      </c>
      <c r="I1007">
        <f t="shared" ca="1" si="209"/>
        <v>32.780000000000015</v>
      </c>
      <c r="J1007" s="3">
        <f t="shared" ca="1" si="201"/>
        <v>1.0406074164463421</v>
      </c>
      <c r="K1007" s="5">
        <f t="shared" ca="1" si="202"/>
        <v>50.994983555363589</v>
      </c>
      <c r="L1007">
        <f t="shared" ca="1" si="203"/>
        <v>1</v>
      </c>
      <c r="M1007" t="str">
        <f t="shared" ca="1" si="204"/>
        <v>SELL</v>
      </c>
      <c r="N1007" s="7" t="str">
        <f t="shared" ca="1" si="205"/>
        <v/>
      </c>
      <c r="O1007">
        <f t="shared" si="206"/>
        <v>1624.8</v>
      </c>
      <c r="Q1007">
        <f t="shared" si="207"/>
        <v>1006</v>
      </c>
    </row>
    <row r="1008" spans="1:17" x14ac:dyDescent="0.3">
      <c r="A1008" s="13" t="str">
        <f ca="1">N1008&amp;"-"&amp;COUNTIF($N$2:N1008,N1008)</f>
        <v>-997</v>
      </c>
      <c r="B1008" t="str">
        <f t="shared" ca="1" si="197"/>
        <v/>
      </c>
      <c r="C1008" s="1">
        <v>36538</v>
      </c>
      <c r="D1008">
        <v>1621.4</v>
      </c>
      <c r="E1008">
        <f t="shared" si="198"/>
        <v>-3.3999999999998636</v>
      </c>
      <c r="F1008" t="str">
        <f t="shared" si="199"/>
        <v/>
      </c>
      <c r="G1008">
        <f t="shared" si="200"/>
        <v>-3.3999999999998636</v>
      </c>
      <c r="H1008">
        <f t="shared" ca="1" si="208"/>
        <v>37.543750000000017</v>
      </c>
      <c r="I1008">
        <f t="shared" ca="1" si="209"/>
        <v>27.883333333333326</v>
      </c>
      <c r="J1008" s="3">
        <f t="shared" ca="1" si="201"/>
        <v>1.3464584578601324</v>
      </c>
      <c r="K1008" s="5">
        <f t="shared" ca="1" si="202"/>
        <v>57.382582391338971</v>
      </c>
      <c r="L1008">
        <f t="shared" ca="1" si="203"/>
        <v>1</v>
      </c>
      <c r="M1008" t="str">
        <f t="shared" ca="1" si="204"/>
        <v>SELL</v>
      </c>
      <c r="N1008" s="7" t="str">
        <f t="shared" ca="1" si="205"/>
        <v/>
      </c>
      <c r="O1008">
        <f t="shared" si="206"/>
        <v>1621.4</v>
      </c>
      <c r="Q1008">
        <f t="shared" si="207"/>
        <v>1007</v>
      </c>
    </row>
    <row r="1009" spans="1:17" x14ac:dyDescent="0.3">
      <c r="A1009" s="13" t="str">
        <f ca="1">N1009&amp;"-"&amp;COUNTIF($N$2:N1009,N1009)</f>
        <v>-998</v>
      </c>
      <c r="B1009" t="str">
        <f t="shared" ca="1" si="197"/>
        <v/>
      </c>
      <c r="C1009" s="1">
        <v>36539</v>
      </c>
      <c r="D1009">
        <v>1622.75</v>
      </c>
      <c r="E1009">
        <f t="shared" si="198"/>
        <v>1.3499999999999091</v>
      </c>
      <c r="F1009">
        <f t="shared" si="199"/>
        <v>1.3499999999999091</v>
      </c>
      <c r="G1009" t="str">
        <f t="shared" si="200"/>
        <v/>
      </c>
      <c r="H1009">
        <f t="shared" ca="1" si="208"/>
        <v>33.522222222222226</v>
      </c>
      <c r="I1009">
        <f t="shared" ca="1" si="209"/>
        <v>27.590000000000011</v>
      </c>
      <c r="J1009" s="3">
        <f t="shared" ca="1" si="201"/>
        <v>1.2150134912005151</v>
      </c>
      <c r="K1009" s="5">
        <f t="shared" ca="1" si="202"/>
        <v>54.853548117306943</v>
      </c>
      <c r="L1009">
        <f t="shared" ca="1" si="203"/>
        <v>1</v>
      </c>
      <c r="M1009" t="str">
        <f t="shared" ca="1" si="204"/>
        <v>SELL</v>
      </c>
      <c r="N1009" s="7" t="str">
        <f t="shared" ca="1" si="205"/>
        <v/>
      </c>
      <c r="O1009">
        <f t="shared" si="206"/>
        <v>1622.75</v>
      </c>
      <c r="Q1009">
        <f t="shared" si="207"/>
        <v>1008</v>
      </c>
    </row>
    <row r="1010" spans="1:17" x14ac:dyDescent="0.3">
      <c r="A1010" s="13" t="str">
        <f ca="1">N1010&amp;"-"&amp;COUNTIF($N$2:N1010,N1010)</f>
        <v>-999</v>
      </c>
      <c r="B1010" t="str">
        <f t="shared" ca="1" si="197"/>
        <v/>
      </c>
      <c r="C1010" s="1">
        <v>36542</v>
      </c>
      <c r="D1010">
        <v>1611.6</v>
      </c>
      <c r="E1010">
        <f t="shared" si="198"/>
        <v>-11.150000000000091</v>
      </c>
      <c r="F1010" t="str">
        <f t="shared" si="199"/>
        <v/>
      </c>
      <c r="G1010">
        <f t="shared" si="200"/>
        <v>-11.150000000000091</v>
      </c>
      <c r="H1010">
        <f t="shared" ca="1" si="208"/>
        <v>33.522222222222226</v>
      </c>
      <c r="I1010">
        <f t="shared" ca="1" si="209"/>
        <v>24.440000000000008</v>
      </c>
      <c r="J1010" s="3">
        <f t="shared" ca="1" si="201"/>
        <v>1.3716130205491905</v>
      </c>
      <c r="K1010" s="5">
        <f t="shared" ca="1" si="202"/>
        <v>57.834604915078785</v>
      </c>
      <c r="L1010">
        <f t="shared" ca="1" si="203"/>
        <v>1</v>
      </c>
      <c r="M1010" t="str">
        <f t="shared" ca="1" si="204"/>
        <v>SELL</v>
      </c>
      <c r="N1010" s="7" t="str">
        <f t="shared" ca="1" si="205"/>
        <v/>
      </c>
      <c r="O1010">
        <f t="shared" si="206"/>
        <v>1611.6</v>
      </c>
      <c r="Q1010">
        <f t="shared" si="207"/>
        <v>1009</v>
      </c>
    </row>
    <row r="1011" spans="1:17" x14ac:dyDescent="0.3">
      <c r="A1011" s="13" t="str">
        <f ca="1">N1011&amp;"-"&amp;COUNTIF($N$2:N1011,N1011)</f>
        <v>-1000</v>
      </c>
      <c r="B1011" t="str">
        <f t="shared" ca="1" si="197"/>
        <v/>
      </c>
      <c r="C1011" s="1">
        <v>36543</v>
      </c>
      <c r="D1011">
        <v>1606.7</v>
      </c>
      <c r="E1011">
        <f t="shared" si="198"/>
        <v>-4.8999999999998636</v>
      </c>
      <c r="F1011" t="str">
        <f t="shared" si="199"/>
        <v/>
      </c>
      <c r="G1011">
        <f t="shared" si="200"/>
        <v>-4.8999999999998636</v>
      </c>
      <c r="H1011">
        <f t="shared" ca="1" si="208"/>
        <v>36.449999999999989</v>
      </c>
      <c r="I1011">
        <f t="shared" ca="1" si="209"/>
        <v>21.183333333333319</v>
      </c>
      <c r="J1011" s="3">
        <f t="shared" ca="1" si="201"/>
        <v>1.7206923682140054</v>
      </c>
      <c r="K1011" s="5">
        <f t="shared" ca="1" si="202"/>
        <v>63.244650086755364</v>
      </c>
      <c r="L1011">
        <f t="shared" ca="1" si="203"/>
        <v>1</v>
      </c>
      <c r="M1011" t="str">
        <f t="shared" ca="1" si="204"/>
        <v>SELL</v>
      </c>
      <c r="N1011" s="7" t="str">
        <f t="shared" ca="1" si="205"/>
        <v/>
      </c>
      <c r="O1011">
        <f t="shared" si="206"/>
        <v>1606.7</v>
      </c>
      <c r="Q1011">
        <f t="shared" si="207"/>
        <v>1010</v>
      </c>
    </row>
    <row r="1012" spans="1:17" x14ac:dyDescent="0.3">
      <c r="A1012" s="13" t="str">
        <f ca="1">N1012&amp;"-"&amp;COUNTIF($N$2:N1012,N1012)</f>
        <v>-1001</v>
      </c>
      <c r="B1012" t="str">
        <f t="shared" ca="1" si="197"/>
        <v/>
      </c>
      <c r="C1012" s="1">
        <v>36544</v>
      </c>
      <c r="D1012">
        <v>1634.85</v>
      </c>
      <c r="E1012">
        <f t="shared" si="198"/>
        <v>28.149999999999864</v>
      </c>
      <c r="F1012">
        <f t="shared" si="199"/>
        <v>28.149999999999864</v>
      </c>
      <c r="G1012" t="str">
        <f t="shared" si="200"/>
        <v/>
      </c>
      <c r="H1012">
        <f t="shared" ca="1" si="208"/>
        <v>35.699999999999989</v>
      </c>
      <c r="I1012">
        <f t="shared" ca="1" si="209"/>
        <v>21.183333333333319</v>
      </c>
      <c r="J1012" s="3">
        <f t="shared" ca="1" si="201"/>
        <v>1.6852871754524004</v>
      </c>
      <c r="K1012" s="5">
        <f t="shared" ca="1" si="202"/>
        <v>62.760035159683575</v>
      </c>
      <c r="L1012">
        <f t="shared" ca="1" si="203"/>
        <v>1</v>
      </c>
      <c r="M1012" t="str">
        <f t="shared" ca="1" si="204"/>
        <v>SELL</v>
      </c>
      <c r="N1012" s="7" t="str">
        <f t="shared" ca="1" si="205"/>
        <v/>
      </c>
      <c r="O1012">
        <f t="shared" si="206"/>
        <v>1634.85</v>
      </c>
      <c r="Q1012">
        <f t="shared" si="207"/>
        <v>1011</v>
      </c>
    </row>
    <row r="1013" spans="1:17" x14ac:dyDescent="0.3">
      <c r="A1013" s="13" t="str">
        <f ca="1">N1013&amp;"-"&amp;COUNTIF($N$2:N1013,N1013)</f>
        <v>-1002</v>
      </c>
      <c r="B1013" t="str">
        <f t="shared" ca="1" si="197"/>
        <v/>
      </c>
      <c r="C1013" s="1">
        <v>36545</v>
      </c>
      <c r="D1013">
        <v>1601.1</v>
      </c>
      <c r="E1013">
        <f t="shared" si="198"/>
        <v>-33.75</v>
      </c>
      <c r="F1013" t="str">
        <f t="shared" si="199"/>
        <v/>
      </c>
      <c r="G1013">
        <f t="shared" si="200"/>
        <v>-33.75</v>
      </c>
      <c r="H1013">
        <f t="shared" ca="1" si="208"/>
        <v>40.21428571428568</v>
      </c>
      <c r="I1013">
        <f t="shared" ca="1" si="209"/>
        <v>22.978571428571417</v>
      </c>
      <c r="J1013" s="3">
        <f t="shared" ca="1" si="201"/>
        <v>1.7500777121541802</v>
      </c>
      <c r="K1013" s="5">
        <f t="shared" ca="1" si="202"/>
        <v>63.637391206058538</v>
      </c>
      <c r="L1013">
        <f t="shared" ca="1" si="203"/>
        <v>1</v>
      </c>
      <c r="M1013" t="str">
        <f t="shared" ca="1" si="204"/>
        <v>SELL</v>
      </c>
      <c r="N1013" s="7" t="str">
        <f t="shared" ca="1" si="205"/>
        <v/>
      </c>
      <c r="O1013">
        <f t="shared" si="206"/>
        <v>1601.1</v>
      </c>
      <c r="Q1013">
        <f t="shared" si="207"/>
        <v>1012</v>
      </c>
    </row>
    <row r="1014" spans="1:17" x14ac:dyDescent="0.3">
      <c r="A1014" s="13" t="str">
        <f ca="1">N1014&amp;"-"&amp;COUNTIF($N$2:N1014,N1014)</f>
        <v>-1003</v>
      </c>
      <c r="B1014" t="str">
        <f t="shared" ca="1" si="197"/>
        <v/>
      </c>
      <c r="C1014" s="1">
        <v>36546</v>
      </c>
      <c r="D1014">
        <v>1620.6</v>
      </c>
      <c r="E1014">
        <f t="shared" si="198"/>
        <v>19.5</v>
      </c>
      <c r="F1014">
        <f t="shared" si="199"/>
        <v>19.5</v>
      </c>
      <c r="G1014" t="str">
        <f t="shared" si="200"/>
        <v/>
      </c>
      <c r="H1014">
        <f t="shared" ca="1" si="208"/>
        <v>27.035714285714253</v>
      </c>
      <c r="I1014">
        <f t="shared" ca="1" si="209"/>
        <v>22.978571428571417</v>
      </c>
      <c r="J1014" s="3">
        <f t="shared" ca="1" si="201"/>
        <v>1.1765620142990356</v>
      </c>
      <c r="K1014" s="5">
        <f t="shared" ca="1" si="202"/>
        <v>54.055984004570099</v>
      </c>
      <c r="L1014">
        <f t="shared" ca="1" si="203"/>
        <v>1</v>
      </c>
      <c r="M1014" t="str">
        <f t="shared" ca="1" si="204"/>
        <v>SELL</v>
      </c>
      <c r="N1014" s="7" t="str">
        <f t="shared" ca="1" si="205"/>
        <v/>
      </c>
      <c r="O1014">
        <f t="shared" si="206"/>
        <v>1620.6</v>
      </c>
      <c r="Q1014">
        <f t="shared" si="207"/>
        <v>1013</v>
      </c>
    </row>
    <row r="1015" spans="1:17" x14ac:dyDescent="0.3">
      <c r="A1015" s="13" t="str">
        <f ca="1">N1015&amp;"-"&amp;COUNTIF($N$2:N1015,N1015)</f>
        <v>-1004</v>
      </c>
      <c r="B1015" t="str">
        <f t="shared" ca="1" si="197"/>
        <v/>
      </c>
      <c r="C1015" s="1">
        <v>36549</v>
      </c>
      <c r="D1015">
        <v>1613.6</v>
      </c>
      <c r="E1015">
        <f t="shared" si="198"/>
        <v>-7</v>
      </c>
      <c r="F1015" t="str">
        <f t="shared" si="199"/>
        <v/>
      </c>
      <c r="G1015">
        <f t="shared" si="200"/>
        <v>-7</v>
      </c>
      <c r="H1015">
        <f t="shared" ca="1" si="208"/>
        <v>23.791666666666629</v>
      </c>
      <c r="I1015">
        <f t="shared" ca="1" si="209"/>
        <v>20.981249999999989</v>
      </c>
      <c r="J1015" s="3">
        <f t="shared" ca="1" si="201"/>
        <v>1.1339489623671917</v>
      </c>
      <c r="K1015" s="5">
        <f t="shared" ca="1" si="202"/>
        <v>53.138523102694116</v>
      </c>
      <c r="L1015">
        <f t="shared" ca="1" si="203"/>
        <v>1</v>
      </c>
      <c r="M1015" t="str">
        <f t="shared" ca="1" si="204"/>
        <v>SELL</v>
      </c>
      <c r="N1015" s="7" t="str">
        <f t="shared" ca="1" si="205"/>
        <v/>
      </c>
      <c r="O1015">
        <f t="shared" si="206"/>
        <v>1613.6</v>
      </c>
      <c r="Q1015">
        <f t="shared" si="207"/>
        <v>1014</v>
      </c>
    </row>
    <row r="1016" spans="1:17" x14ac:dyDescent="0.3">
      <c r="A1016" s="13" t="str">
        <f ca="1">N1016&amp;"-"&amp;COUNTIF($N$2:N1016,N1016)</f>
        <v>-1005</v>
      </c>
      <c r="B1016" t="str">
        <f t="shared" ca="1" si="197"/>
        <v/>
      </c>
      <c r="C1016" s="1">
        <v>36550</v>
      </c>
      <c r="D1016">
        <v>1586.4</v>
      </c>
      <c r="E1016">
        <f t="shared" si="198"/>
        <v>-27.199999999999818</v>
      </c>
      <c r="F1016" t="str">
        <f t="shared" si="199"/>
        <v/>
      </c>
      <c r="G1016">
        <f t="shared" si="200"/>
        <v>-27.199999999999818</v>
      </c>
      <c r="H1016">
        <f t="shared" ca="1" si="208"/>
        <v>23.791666666666629</v>
      </c>
      <c r="I1016">
        <f t="shared" ca="1" si="209"/>
        <v>19.018749999999955</v>
      </c>
      <c r="J1016" s="3">
        <f t="shared" ca="1" si="201"/>
        <v>1.2509584839522412</v>
      </c>
      <c r="K1016" s="5">
        <f t="shared" ca="1" si="202"/>
        <v>55.574480510000505</v>
      </c>
      <c r="L1016">
        <f t="shared" ca="1" si="203"/>
        <v>1</v>
      </c>
      <c r="M1016" t="str">
        <f t="shared" ca="1" si="204"/>
        <v>SELL</v>
      </c>
      <c r="N1016" s="7" t="str">
        <f t="shared" ca="1" si="205"/>
        <v/>
      </c>
      <c r="O1016">
        <f t="shared" si="206"/>
        <v>1586.4</v>
      </c>
      <c r="Q1016">
        <f t="shared" si="207"/>
        <v>1015</v>
      </c>
    </row>
    <row r="1017" spans="1:17" x14ac:dyDescent="0.3">
      <c r="A1017" s="13" t="str">
        <f ca="1">N1017&amp;"-"&amp;COUNTIF($N$2:N1017,N1017)</f>
        <v>-1006</v>
      </c>
      <c r="B1017" t="str">
        <f t="shared" ca="1" si="197"/>
        <v/>
      </c>
      <c r="C1017" s="1">
        <v>36552</v>
      </c>
      <c r="D1017">
        <v>1603.9</v>
      </c>
      <c r="E1017">
        <f t="shared" si="198"/>
        <v>17.5</v>
      </c>
      <c r="F1017">
        <f t="shared" si="199"/>
        <v>17.5</v>
      </c>
      <c r="G1017" t="str">
        <f t="shared" si="200"/>
        <v/>
      </c>
      <c r="H1017">
        <f t="shared" ca="1" si="208"/>
        <v>23.074999999999971</v>
      </c>
      <c r="I1017">
        <f t="shared" ca="1" si="209"/>
        <v>19.018749999999955</v>
      </c>
      <c r="J1017" s="3">
        <f t="shared" ca="1" si="201"/>
        <v>1.2132763720013158</v>
      </c>
      <c r="K1017" s="5">
        <f t="shared" ca="1" si="202"/>
        <v>54.818114328136623</v>
      </c>
      <c r="L1017">
        <f t="shared" ca="1" si="203"/>
        <v>1</v>
      </c>
      <c r="M1017" t="str">
        <f t="shared" ca="1" si="204"/>
        <v>SELL</v>
      </c>
      <c r="N1017" s="7" t="str">
        <f t="shared" ca="1" si="205"/>
        <v/>
      </c>
      <c r="O1017">
        <f t="shared" si="206"/>
        <v>1603.9</v>
      </c>
      <c r="Q1017">
        <f t="shared" si="207"/>
        <v>1016</v>
      </c>
    </row>
    <row r="1018" spans="1:17" x14ac:dyDescent="0.3">
      <c r="A1018" s="13" t="str">
        <f ca="1">N1018&amp;"-"&amp;COUNTIF($N$2:N1018,N1018)</f>
        <v>-1007</v>
      </c>
      <c r="B1018" t="str">
        <f t="shared" ca="1" si="197"/>
        <v/>
      </c>
      <c r="C1018" s="1">
        <v>36553</v>
      </c>
      <c r="D1018">
        <v>1599.1</v>
      </c>
      <c r="E1018">
        <f t="shared" si="198"/>
        <v>-4.8000000000001819</v>
      </c>
      <c r="F1018" t="str">
        <f t="shared" si="199"/>
        <v/>
      </c>
      <c r="G1018">
        <f t="shared" si="200"/>
        <v>-4.8000000000001819</v>
      </c>
      <c r="H1018">
        <f t="shared" ca="1" si="208"/>
        <v>23.074999999999971</v>
      </c>
      <c r="I1018">
        <f t="shared" ca="1" si="209"/>
        <v>19.081249999999983</v>
      </c>
      <c r="J1018" s="3">
        <f t="shared" ca="1" si="201"/>
        <v>1.2093023255813948</v>
      </c>
      <c r="K1018" s="5">
        <f t="shared" ca="1" si="202"/>
        <v>54.73684210526315</v>
      </c>
      <c r="L1018">
        <f t="shared" ca="1" si="203"/>
        <v>1</v>
      </c>
      <c r="M1018" t="str">
        <f t="shared" ca="1" si="204"/>
        <v>SELL</v>
      </c>
      <c r="N1018" s="7" t="str">
        <f t="shared" ca="1" si="205"/>
        <v/>
      </c>
      <c r="O1018">
        <f t="shared" si="206"/>
        <v>1599.1</v>
      </c>
      <c r="Q1018">
        <f t="shared" si="207"/>
        <v>1017</v>
      </c>
    </row>
    <row r="1019" spans="1:17" x14ac:dyDescent="0.3">
      <c r="A1019" s="13" t="str">
        <f ca="1">N1019&amp;"-"&amp;COUNTIF($N$2:N1019,N1019)</f>
        <v>-1008</v>
      </c>
      <c r="B1019" t="str">
        <f t="shared" ca="1" si="197"/>
        <v/>
      </c>
      <c r="C1019" s="1">
        <v>36556</v>
      </c>
      <c r="D1019">
        <v>1546.2</v>
      </c>
      <c r="E1019">
        <f t="shared" si="198"/>
        <v>-52.899999999999864</v>
      </c>
      <c r="F1019" t="str">
        <f t="shared" si="199"/>
        <v/>
      </c>
      <c r="G1019">
        <f t="shared" si="200"/>
        <v>-52.899999999999864</v>
      </c>
      <c r="H1019">
        <f t="shared" ca="1" si="208"/>
        <v>23.759999999999945</v>
      </c>
      <c r="I1019">
        <f t="shared" ca="1" si="209"/>
        <v>22.83888888888886</v>
      </c>
      <c r="J1019" s="3">
        <f t="shared" ca="1" si="201"/>
        <v>1.0403308197518841</v>
      </c>
      <c r="K1019" s="5">
        <f t="shared" ca="1" si="202"/>
        <v>50.988340208397886</v>
      </c>
      <c r="L1019">
        <f t="shared" ca="1" si="203"/>
        <v>1</v>
      </c>
      <c r="M1019" t="str">
        <f t="shared" ca="1" si="204"/>
        <v>SELL</v>
      </c>
      <c r="N1019" s="7" t="str">
        <f t="shared" ca="1" si="205"/>
        <v/>
      </c>
      <c r="O1019">
        <f t="shared" si="206"/>
        <v>1546.2</v>
      </c>
      <c r="Q1019">
        <f t="shared" si="207"/>
        <v>1018</v>
      </c>
    </row>
    <row r="1020" spans="1:17" x14ac:dyDescent="0.3">
      <c r="A1020" s="13" t="str">
        <f ca="1">N1020&amp;"-"&amp;COUNTIF($N$2:N1020,N1020)</f>
        <v>-1009</v>
      </c>
      <c r="B1020" t="str">
        <f t="shared" ca="1" si="197"/>
        <v/>
      </c>
      <c r="C1020" s="1">
        <v>36557</v>
      </c>
      <c r="D1020">
        <v>1549.5</v>
      </c>
      <c r="E1020">
        <f t="shared" si="198"/>
        <v>3.2999999999999545</v>
      </c>
      <c r="F1020">
        <f t="shared" si="199"/>
        <v>3.2999999999999545</v>
      </c>
      <c r="G1020" t="str">
        <f t="shared" si="200"/>
        <v/>
      </c>
      <c r="H1020">
        <f t="shared" ca="1" si="208"/>
        <v>20.349999999999948</v>
      </c>
      <c r="I1020">
        <f t="shared" ca="1" si="209"/>
        <v>18.13749999999996</v>
      </c>
      <c r="J1020" s="3">
        <f t="shared" ca="1" si="201"/>
        <v>1.1219848380427289</v>
      </c>
      <c r="K1020" s="5">
        <f t="shared" ca="1" si="202"/>
        <v>52.874309840857414</v>
      </c>
      <c r="L1020">
        <f t="shared" ca="1" si="203"/>
        <v>1</v>
      </c>
      <c r="M1020" t="str">
        <f t="shared" ca="1" si="204"/>
        <v>SELL</v>
      </c>
      <c r="N1020" s="7" t="str">
        <f t="shared" ca="1" si="205"/>
        <v/>
      </c>
      <c r="O1020">
        <f t="shared" si="206"/>
        <v>1549.5</v>
      </c>
      <c r="Q1020">
        <f t="shared" si="207"/>
        <v>1019</v>
      </c>
    </row>
    <row r="1021" spans="1:17" x14ac:dyDescent="0.3">
      <c r="A1021" s="13" t="str">
        <f ca="1">N1021&amp;"-"&amp;COUNTIF($N$2:N1021,N1021)</f>
        <v>-1010</v>
      </c>
      <c r="B1021" t="str">
        <f t="shared" ca="1" si="197"/>
        <v/>
      </c>
      <c r="C1021" s="1">
        <v>36558</v>
      </c>
      <c r="D1021">
        <v>1588</v>
      </c>
      <c r="E1021">
        <f t="shared" si="198"/>
        <v>38.5</v>
      </c>
      <c r="F1021">
        <f t="shared" si="199"/>
        <v>38.5</v>
      </c>
      <c r="G1021" t="str">
        <f t="shared" si="200"/>
        <v/>
      </c>
      <c r="H1021">
        <f t="shared" ca="1" si="208"/>
        <v>18.049999999999955</v>
      </c>
      <c r="I1021">
        <f t="shared" ca="1" si="209"/>
        <v>18.13749999999996</v>
      </c>
      <c r="J1021" s="3">
        <f t="shared" ca="1" si="201"/>
        <v>0.99517574086836635</v>
      </c>
      <c r="K1021" s="5">
        <f t="shared" ca="1" si="202"/>
        <v>49.879101899827283</v>
      </c>
      <c r="L1021">
        <f t="shared" ca="1" si="203"/>
        <v>1</v>
      </c>
      <c r="M1021" t="str">
        <f t="shared" ca="1" si="204"/>
        <v>SELL</v>
      </c>
      <c r="N1021" s="7" t="str">
        <f t="shared" ca="1" si="205"/>
        <v/>
      </c>
      <c r="O1021">
        <f t="shared" si="206"/>
        <v>1588</v>
      </c>
      <c r="Q1021">
        <f t="shared" si="207"/>
        <v>1020</v>
      </c>
    </row>
    <row r="1022" spans="1:17" x14ac:dyDescent="0.3">
      <c r="A1022" s="13" t="str">
        <f ca="1">N1022&amp;"-"&amp;COUNTIF($N$2:N1022,N1022)</f>
        <v>-1011</v>
      </c>
      <c r="B1022" t="str">
        <f t="shared" ca="1" si="197"/>
        <v/>
      </c>
      <c r="C1022" s="1">
        <v>36559</v>
      </c>
      <c r="D1022">
        <v>1597.9</v>
      </c>
      <c r="E1022">
        <f t="shared" si="198"/>
        <v>9.9000000000000909</v>
      </c>
      <c r="F1022">
        <f t="shared" si="199"/>
        <v>9.9000000000000909</v>
      </c>
      <c r="G1022" t="str">
        <f t="shared" si="200"/>
        <v/>
      </c>
      <c r="H1022">
        <f t="shared" ca="1" si="208"/>
        <v>16.885714285714261</v>
      </c>
      <c r="I1022">
        <f t="shared" ca="1" si="209"/>
        <v>20.242857142857115</v>
      </c>
      <c r="J1022" s="3">
        <f t="shared" ca="1" si="201"/>
        <v>0.83415666901905428</v>
      </c>
      <c r="K1022" s="5">
        <f t="shared" ca="1" si="202"/>
        <v>45.479030396306271</v>
      </c>
      <c r="L1022">
        <f t="shared" ca="1" si="203"/>
        <v>1</v>
      </c>
      <c r="M1022" t="str">
        <f t="shared" ca="1" si="204"/>
        <v>SELL</v>
      </c>
      <c r="N1022" s="7" t="str">
        <f t="shared" ca="1" si="205"/>
        <v/>
      </c>
      <c r="O1022">
        <f t="shared" si="206"/>
        <v>1597.9</v>
      </c>
      <c r="Q1022">
        <f t="shared" si="207"/>
        <v>1021</v>
      </c>
    </row>
    <row r="1023" spans="1:17" x14ac:dyDescent="0.3">
      <c r="A1023" s="13" t="str">
        <f ca="1">N1023&amp;"-"&amp;COUNTIF($N$2:N1023,N1023)</f>
        <v>-1012</v>
      </c>
      <c r="B1023" t="str">
        <f t="shared" ca="1" si="197"/>
        <v/>
      </c>
      <c r="C1023" s="1">
        <v>36560</v>
      </c>
      <c r="D1023">
        <v>1599.75</v>
      </c>
      <c r="E1023">
        <f t="shared" si="198"/>
        <v>1.8499999999999091</v>
      </c>
      <c r="F1023">
        <f t="shared" si="199"/>
        <v>1.8499999999999091</v>
      </c>
      <c r="G1023" t="str">
        <f t="shared" si="200"/>
        <v/>
      </c>
      <c r="H1023">
        <f t="shared" ca="1" si="208"/>
        <v>16.957142857142831</v>
      </c>
      <c r="I1023">
        <f t="shared" ca="1" si="209"/>
        <v>20.242857142857115</v>
      </c>
      <c r="J1023" s="3">
        <f t="shared" ca="1" si="201"/>
        <v>0.83768525052928711</v>
      </c>
      <c r="K1023" s="5">
        <f t="shared" ca="1" si="202"/>
        <v>45.583717357910906</v>
      </c>
      <c r="L1023">
        <f t="shared" ca="1" si="203"/>
        <v>1</v>
      </c>
      <c r="M1023" t="str">
        <f t="shared" ca="1" si="204"/>
        <v>SELL</v>
      </c>
      <c r="N1023" s="7" t="str">
        <f t="shared" ca="1" si="205"/>
        <v/>
      </c>
      <c r="O1023">
        <f t="shared" si="206"/>
        <v>1599.75</v>
      </c>
      <c r="Q1023">
        <f t="shared" si="207"/>
        <v>1022</v>
      </c>
    </row>
    <row r="1024" spans="1:17" x14ac:dyDescent="0.3">
      <c r="A1024" s="13" t="str">
        <f ca="1">N1024&amp;"-"&amp;COUNTIF($N$2:N1024,N1024)</f>
        <v>-1013</v>
      </c>
      <c r="B1024" t="str">
        <f t="shared" ca="1" si="197"/>
        <v/>
      </c>
      <c r="C1024" s="1">
        <v>36563</v>
      </c>
      <c r="D1024">
        <v>1636.6</v>
      </c>
      <c r="E1024">
        <f t="shared" si="198"/>
        <v>36.849999999999909</v>
      </c>
      <c r="F1024">
        <f t="shared" si="199"/>
        <v>36.849999999999909</v>
      </c>
      <c r="G1024" t="str">
        <f t="shared" si="200"/>
        <v/>
      </c>
      <c r="H1024">
        <f t="shared" ca="1" si="208"/>
        <v>19.443749999999966</v>
      </c>
      <c r="I1024">
        <f t="shared" ca="1" si="209"/>
        <v>21.758333333333287</v>
      </c>
      <c r="J1024" s="3">
        <f t="shared" ca="1" si="201"/>
        <v>0.89362313289927264</v>
      </c>
      <c r="K1024" s="5">
        <f t="shared" ca="1" si="202"/>
        <v>47.191181675683886</v>
      </c>
      <c r="L1024">
        <f t="shared" ca="1" si="203"/>
        <v>1</v>
      </c>
      <c r="M1024" t="str">
        <f t="shared" ca="1" si="204"/>
        <v>SELL</v>
      </c>
      <c r="N1024" s="7" t="str">
        <f t="shared" ca="1" si="205"/>
        <v/>
      </c>
      <c r="O1024">
        <f t="shared" si="206"/>
        <v>1636.6</v>
      </c>
      <c r="Q1024">
        <f t="shared" si="207"/>
        <v>1023</v>
      </c>
    </row>
    <row r="1025" spans="1:17" x14ac:dyDescent="0.3">
      <c r="A1025" s="13" t="str">
        <f ca="1">N1025&amp;"-"&amp;COUNTIF($N$2:N1025,N1025)</f>
        <v>-1014</v>
      </c>
      <c r="B1025" t="str">
        <f t="shared" ca="1" si="197"/>
        <v/>
      </c>
      <c r="C1025" s="1">
        <v>36564</v>
      </c>
      <c r="D1025">
        <v>1662.75</v>
      </c>
      <c r="E1025">
        <f t="shared" si="198"/>
        <v>26.150000000000091</v>
      </c>
      <c r="F1025">
        <f t="shared" si="199"/>
        <v>26.150000000000091</v>
      </c>
      <c r="G1025" t="str">
        <f t="shared" si="200"/>
        <v/>
      </c>
      <c r="H1025">
        <f t="shared" ca="1" si="208"/>
        <v>20.188888888888869</v>
      </c>
      <c r="I1025">
        <f t="shared" ca="1" si="209"/>
        <v>25.129999999999974</v>
      </c>
      <c r="J1025" s="3">
        <f t="shared" ca="1" si="201"/>
        <v>0.80337799000751653</v>
      </c>
      <c r="K1025" s="5">
        <f t="shared" ca="1" si="202"/>
        <v>44.548508103072059</v>
      </c>
      <c r="L1025">
        <f t="shared" ca="1" si="203"/>
        <v>1</v>
      </c>
      <c r="M1025" t="str">
        <f t="shared" ca="1" si="204"/>
        <v>SELL</v>
      </c>
      <c r="N1025" s="7" t="str">
        <f t="shared" ca="1" si="205"/>
        <v/>
      </c>
      <c r="O1025">
        <f t="shared" si="206"/>
        <v>1662.75</v>
      </c>
      <c r="Q1025">
        <f t="shared" si="207"/>
        <v>1024</v>
      </c>
    </row>
    <row r="1026" spans="1:17" x14ac:dyDescent="0.3">
      <c r="A1026" s="13" t="str">
        <f ca="1">N1026&amp;"-"&amp;COUNTIF($N$2:N1026,N1026)</f>
        <v>-1015</v>
      </c>
      <c r="B1026" t="str">
        <f t="shared" ca="1" si="197"/>
        <v/>
      </c>
      <c r="C1026" s="1">
        <v>36565</v>
      </c>
      <c r="D1026">
        <v>1689.65</v>
      </c>
      <c r="E1026">
        <f t="shared" si="198"/>
        <v>26.900000000000091</v>
      </c>
      <c r="F1026">
        <f t="shared" si="199"/>
        <v>26.900000000000091</v>
      </c>
      <c r="G1026" t="str">
        <f t="shared" si="200"/>
        <v/>
      </c>
      <c r="H1026">
        <f t="shared" ca="1" si="208"/>
        <v>20.050000000000004</v>
      </c>
      <c r="I1026">
        <f t="shared" ca="1" si="209"/>
        <v>25.129999999999974</v>
      </c>
      <c r="J1026" s="3">
        <f t="shared" ca="1" si="201"/>
        <v>0.79785117389574312</v>
      </c>
      <c r="K1026" s="5">
        <f t="shared" ca="1" si="202"/>
        <v>44.378043382027478</v>
      </c>
      <c r="L1026">
        <f t="shared" ca="1" si="203"/>
        <v>1</v>
      </c>
      <c r="M1026" t="str">
        <f t="shared" ca="1" si="204"/>
        <v>SELL</v>
      </c>
      <c r="N1026" s="7" t="str">
        <f t="shared" ca="1" si="205"/>
        <v/>
      </c>
      <c r="O1026">
        <f t="shared" si="206"/>
        <v>1689.65</v>
      </c>
      <c r="Q1026">
        <f t="shared" si="207"/>
        <v>1025</v>
      </c>
    </row>
    <row r="1027" spans="1:17" x14ac:dyDescent="0.3">
      <c r="A1027" s="13" t="str">
        <f ca="1">N1027&amp;"-"&amp;COUNTIF($N$2:N1027,N1027)</f>
        <v>-1016</v>
      </c>
      <c r="B1027" t="str">
        <f t="shared" ref="B1027:B1090" ca="1" si="210">N1027</f>
        <v/>
      </c>
      <c r="C1027" s="1">
        <v>36566</v>
      </c>
      <c r="D1027">
        <v>1711.2</v>
      </c>
      <c r="E1027">
        <f t="shared" ref="E1027:E1090" si="211">IF(E1026="Change", "", D1027-D1026)</f>
        <v>21.549999999999955</v>
      </c>
      <c r="F1027">
        <f t="shared" ref="F1027:F1090" si="212">IF(F1026="Gain","",IF(E1027&gt;0,E1027,""))</f>
        <v>21.549999999999955</v>
      </c>
      <c r="G1027" t="str">
        <f t="shared" ref="G1027:G1090" si="213">IF(G1026="Loss","",IF(E1027&lt;0,E1027,""))</f>
        <v/>
      </c>
      <c r="H1027">
        <f t="shared" ca="1" si="208"/>
        <v>20.2</v>
      </c>
      <c r="I1027">
        <f t="shared" ca="1" si="209"/>
        <v>22.974999999999966</v>
      </c>
      <c r="J1027" s="3">
        <f t="shared" ref="J1027:J1090" ca="1" si="214">IFERROR(H1027/I1027, "")</f>
        <v>0.87921653971708502</v>
      </c>
      <c r="K1027" s="5">
        <f t="shared" ref="K1027:K1090" ca="1" si="215">IFERROR((IF(J1027=0, 0, (100-(100/(1+J1027))))), "")</f>
        <v>46.786334684423892</v>
      </c>
      <c r="L1027">
        <f t="shared" ref="L1027:L1090" ca="1" si="216">IF(M1026="Signal","",IF(M1026="",IF(M1027="SELL",0,IF(M1027="BUY",1,"")),IF(M1027="BUY",1,L1026)))</f>
        <v>1</v>
      </c>
      <c r="M1027" t="str">
        <f t="shared" ref="M1027:M1090" ca="1" si="217">IF(K1027="","",IF(K1027&lt;$V$4,"BUY",IF(K1027&gt;$V$5,"SELL",M1026)))</f>
        <v>SELL</v>
      </c>
      <c r="N1027" s="7" t="str">
        <f t="shared" ref="N1027:N1090" ca="1" si="218">IF(L1027=1, IF(M1027="BUY",IF(M1026="BUY","",1),IF(M1027="SELL",IF(M1026="SELL","",0),"")), "")</f>
        <v/>
      </c>
      <c r="O1027">
        <f t="shared" ref="O1027:O1090" si="219">D1027</f>
        <v>1711.2</v>
      </c>
      <c r="Q1027">
        <f t="shared" si="207"/>
        <v>1026</v>
      </c>
    </row>
    <row r="1028" spans="1:17" x14ac:dyDescent="0.3">
      <c r="A1028" s="13" t="str">
        <f ca="1">N1028&amp;"-"&amp;COUNTIF($N$2:N1028,N1028)</f>
        <v>-1017</v>
      </c>
      <c r="B1028" t="str">
        <f t="shared" ca="1" si="210"/>
        <v/>
      </c>
      <c r="C1028" s="1">
        <v>36567</v>
      </c>
      <c r="D1028">
        <v>1756</v>
      </c>
      <c r="E1028">
        <f t="shared" si="211"/>
        <v>44.799999999999955</v>
      </c>
      <c r="F1028">
        <f t="shared" si="212"/>
        <v>44.799999999999955</v>
      </c>
      <c r="G1028" t="str">
        <f t="shared" si="213"/>
        <v/>
      </c>
      <c r="H1028">
        <f t="shared" ca="1" si="208"/>
        <v>22.729999999999997</v>
      </c>
      <c r="I1028">
        <f t="shared" ca="1" si="209"/>
        <v>22.974999999999966</v>
      </c>
      <c r="J1028" s="3">
        <f t="shared" ca="1" si="214"/>
        <v>0.98933623503808621</v>
      </c>
      <c r="K1028" s="5">
        <f t="shared" ca="1" si="215"/>
        <v>49.73197680778911</v>
      </c>
      <c r="L1028">
        <f t="shared" ca="1" si="216"/>
        <v>1</v>
      </c>
      <c r="M1028" t="str">
        <f t="shared" ca="1" si="217"/>
        <v>SELL</v>
      </c>
      <c r="N1028" s="7" t="str">
        <f t="shared" ca="1" si="218"/>
        <v/>
      </c>
      <c r="O1028">
        <f t="shared" si="219"/>
        <v>1756</v>
      </c>
      <c r="Q1028">
        <f t="shared" ref="Q1028:Q1091" si="220">Q1027+1</f>
        <v>1027</v>
      </c>
    </row>
    <row r="1029" spans="1:17" x14ac:dyDescent="0.3">
      <c r="A1029" s="13" t="str">
        <f ca="1">N1029&amp;"-"&amp;COUNTIF($N$2:N1029,N1029)</f>
        <v>-1018</v>
      </c>
      <c r="B1029" t="str">
        <f t="shared" ca="1" si="210"/>
        <v/>
      </c>
      <c r="C1029" s="1">
        <v>36570</v>
      </c>
      <c r="D1029">
        <v>1744.5</v>
      </c>
      <c r="E1029">
        <f t="shared" si="211"/>
        <v>-11.5</v>
      </c>
      <c r="F1029" t="str">
        <f t="shared" si="212"/>
        <v/>
      </c>
      <c r="G1029">
        <f t="shared" si="213"/>
        <v>-11.5</v>
      </c>
      <c r="H1029">
        <f t="shared" ca="1" si="208"/>
        <v>22.729999999999997</v>
      </c>
      <c r="I1029">
        <f t="shared" ca="1" si="209"/>
        <v>24.099999999999966</v>
      </c>
      <c r="J1029" s="3">
        <f t="shared" ca="1" si="214"/>
        <v>0.94315352697095556</v>
      </c>
      <c r="K1029" s="5">
        <f t="shared" ca="1" si="215"/>
        <v>48.537262438607762</v>
      </c>
      <c r="L1029">
        <f t="shared" ca="1" si="216"/>
        <v>1</v>
      </c>
      <c r="M1029" t="str">
        <f t="shared" ca="1" si="217"/>
        <v>SELL</v>
      </c>
      <c r="N1029" s="7" t="str">
        <f t="shared" ca="1" si="218"/>
        <v/>
      </c>
      <c r="O1029">
        <f t="shared" si="219"/>
        <v>1744.5</v>
      </c>
      <c r="Q1029">
        <f t="shared" si="220"/>
        <v>1028</v>
      </c>
    </row>
    <row r="1030" spans="1:17" x14ac:dyDescent="0.3">
      <c r="A1030" s="13" t="str">
        <f ca="1">N1030&amp;"-"&amp;COUNTIF($N$2:N1030,N1030)</f>
        <v>-1019</v>
      </c>
      <c r="B1030" t="str">
        <f t="shared" ca="1" si="210"/>
        <v/>
      </c>
      <c r="C1030" s="1">
        <v>36571</v>
      </c>
      <c r="D1030">
        <v>1702.55</v>
      </c>
      <c r="E1030">
        <f t="shared" si="211"/>
        <v>-41.950000000000045</v>
      </c>
      <c r="F1030" t="str">
        <f t="shared" si="212"/>
        <v/>
      </c>
      <c r="G1030">
        <f t="shared" si="213"/>
        <v>-41.950000000000045</v>
      </c>
      <c r="H1030">
        <f t="shared" ca="1" si="208"/>
        <v>22.729999999999997</v>
      </c>
      <c r="I1030">
        <f t="shared" ca="1" si="209"/>
        <v>27.787500000000023</v>
      </c>
      <c r="J1030" s="3">
        <f t="shared" ca="1" si="214"/>
        <v>0.81799370220422774</v>
      </c>
      <c r="K1030" s="5">
        <f t="shared" ca="1" si="215"/>
        <v>44.994308902855416</v>
      </c>
      <c r="L1030">
        <f t="shared" ca="1" si="216"/>
        <v>1</v>
      </c>
      <c r="M1030" t="str">
        <f t="shared" ca="1" si="217"/>
        <v>SELL</v>
      </c>
      <c r="N1030" s="7" t="str">
        <f t="shared" ca="1" si="218"/>
        <v/>
      </c>
      <c r="O1030">
        <f t="shared" si="219"/>
        <v>1702.55</v>
      </c>
      <c r="Q1030">
        <f t="shared" si="220"/>
        <v>1029</v>
      </c>
    </row>
    <row r="1031" spans="1:17" x14ac:dyDescent="0.3">
      <c r="A1031" s="13" t="str">
        <f ca="1">N1031&amp;"-"&amp;COUNTIF($N$2:N1031,N1031)</f>
        <v>-1020</v>
      </c>
      <c r="B1031" t="str">
        <f t="shared" ca="1" si="210"/>
        <v/>
      </c>
      <c r="C1031" s="1">
        <v>36572</v>
      </c>
      <c r="D1031">
        <v>1711.1</v>
      </c>
      <c r="E1031">
        <f t="shared" si="211"/>
        <v>8.5499999999999545</v>
      </c>
      <c r="F1031">
        <f t="shared" si="212"/>
        <v>8.5499999999999545</v>
      </c>
      <c r="G1031" t="str">
        <f t="shared" si="213"/>
        <v/>
      </c>
      <c r="H1031">
        <f t="shared" ca="1" si="208"/>
        <v>21.83499999999999</v>
      </c>
      <c r="I1031">
        <f t="shared" ca="1" si="209"/>
        <v>27.787500000000023</v>
      </c>
      <c r="J1031" s="3">
        <f t="shared" ca="1" si="214"/>
        <v>0.78578497525865842</v>
      </c>
      <c r="K1031" s="5">
        <f t="shared" ca="1" si="215"/>
        <v>44.002216736359479</v>
      </c>
      <c r="L1031">
        <f t="shared" ca="1" si="216"/>
        <v>1</v>
      </c>
      <c r="M1031" t="str">
        <f t="shared" ca="1" si="217"/>
        <v>SELL</v>
      </c>
      <c r="N1031" s="7" t="str">
        <f t="shared" ca="1" si="218"/>
        <v/>
      </c>
      <c r="O1031">
        <f t="shared" si="219"/>
        <v>1711.1</v>
      </c>
      <c r="Q1031">
        <f t="shared" si="220"/>
        <v>1030</v>
      </c>
    </row>
    <row r="1032" spans="1:17" x14ac:dyDescent="0.3">
      <c r="A1032" s="13" t="str">
        <f ca="1">N1032&amp;"-"&amp;COUNTIF($N$2:N1032,N1032)</f>
        <v>-1021</v>
      </c>
      <c r="B1032" t="str">
        <f t="shared" ca="1" si="210"/>
        <v/>
      </c>
      <c r="C1032" s="1">
        <v>36573</v>
      </c>
      <c r="D1032">
        <v>1742.1</v>
      </c>
      <c r="E1032">
        <f t="shared" si="211"/>
        <v>31</v>
      </c>
      <c r="F1032">
        <f t="shared" si="212"/>
        <v>31</v>
      </c>
      <c r="G1032" t="str">
        <f t="shared" si="213"/>
        <v/>
      </c>
      <c r="H1032">
        <f t="shared" ca="1" si="208"/>
        <v>22.668181818181811</v>
      </c>
      <c r="I1032">
        <f t="shared" ca="1" si="209"/>
        <v>35.449999999999967</v>
      </c>
      <c r="J1032" s="3">
        <f t="shared" ca="1" si="214"/>
        <v>0.6394409539684579</v>
      </c>
      <c r="K1032" s="5">
        <f t="shared" ca="1" si="215"/>
        <v>39.00359768496795</v>
      </c>
      <c r="L1032">
        <f t="shared" ca="1" si="216"/>
        <v>1</v>
      </c>
      <c r="M1032" t="str">
        <f t="shared" ca="1" si="217"/>
        <v>SELL</v>
      </c>
      <c r="N1032" s="7" t="str">
        <f t="shared" ca="1" si="218"/>
        <v/>
      </c>
      <c r="O1032">
        <f t="shared" si="219"/>
        <v>1742.1</v>
      </c>
      <c r="Q1032">
        <f t="shared" si="220"/>
        <v>1031</v>
      </c>
    </row>
    <row r="1033" spans="1:17" x14ac:dyDescent="0.3">
      <c r="A1033" s="13" t="str">
        <f ca="1">N1033&amp;"-"&amp;COUNTIF($N$2:N1033,N1033)</f>
        <v>-1022</v>
      </c>
      <c r="B1033" t="str">
        <f t="shared" ca="1" si="210"/>
        <v/>
      </c>
      <c r="C1033" s="1">
        <v>36574</v>
      </c>
      <c r="D1033">
        <v>1717.8</v>
      </c>
      <c r="E1033">
        <f t="shared" si="211"/>
        <v>-24.299999999999955</v>
      </c>
      <c r="F1033" t="str">
        <f t="shared" si="212"/>
        <v/>
      </c>
      <c r="G1033">
        <f t="shared" si="213"/>
        <v>-24.299999999999955</v>
      </c>
      <c r="H1033">
        <f t="shared" ca="1" si="208"/>
        <v>22.668181818181811</v>
      </c>
      <c r="I1033">
        <f t="shared" ca="1" si="209"/>
        <v>25.916666666666668</v>
      </c>
      <c r="J1033" s="3">
        <f t="shared" ca="1" si="214"/>
        <v>0.87465653317743319</v>
      </c>
      <c r="K1033" s="5">
        <f t="shared" ca="1" si="215"/>
        <v>46.656895153745388</v>
      </c>
      <c r="L1033">
        <f t="shared" ca="1" si="216"/>
        <v>1</v>
      </c>
      <c r="M1033" t="str">
        <f t="shared" ca="1" si="217"/>
        <v>SELL</v>
      </c>
      <c r="N1033" s="7" t="str">
        <f t="shared" ca="1" si="218"/>
        <v/>
      </c>
      <c r="O1033">
        <f t="shared" si="219"/>
        <v>1717.8</v>
      </c>
      <c r="Q1033">
        <f t="shared" si="220"/>
        <v>1032</v>
      </c>
    </row>
    <row r="1034" spans="1:17" x14ac:dyDescent="0.3">
      <c r="A1034" s="13" t="str">
        <f ca="1">N1034&amp;"-"&amp;COUNTIF($N$2:N1034,N1034)</f>
        <v>-1023</v>
      </c>
      <c r="B1034" t="str">
        <f t="shared" ca="1" si="210"/>
        <v/>
      </c>
      <c r="C1034" s="1">
        <v>36577</v>
      </c>
      <c r="D1034">
        <v>1753.5</v>
      </c>
      <c r="E1034">
        <f t="shared" si="211"/>
        <v>35.700000000000045</v>
      </c>
      <c r="F1034">
        <f t="shared" si="212"/>
        <v>35.700000000000045</v>
      </c>
      <c r="G1034" t="str">
        <f t="shared" si="213"/>
        <v/>
      </c>
      <c r="H1034">
        <f t="shared" ca="1" si="208"/>
        <v>25.613636363636363</v>
      </c>
      <c r="I1034">
        <f t="shared" ca="1" si="209"/>
        <v>25.916666666666668</v>
      </c>
      <c r="J1034" s="3">
        <f t="shared" ca="1" si="214"/>
        <v>0.98830751242326798</v>
      </c>
      <c r="K1034" s="5">
        <f t="shared" ca="1" si="215"/>
        <v>49.705968832696264</v>
      </c>
      <c r="L1034">
        <f t="shared" ca="1" si="216"/>
        <v>1</v>
      </c>
      <c r="M1034" t="str">
        <f t="shared" ca="1" si="217"/>
        <v>SELL</v>
      </c>
      <c r="N1034" s="7" t="str">
        <f t="shared" ca="1" si="218"/>
        <v/>
      </c>
      <c r="O1034">
        <f t="shared" si="219"/>
        <v>1753.5</v>
      </c>
      <c r="Q1034">
        <f t="shared" si="220"/>
        <v>1033</v>
      </c>
    </row>
    <row r="1035" spans="1:17" x14ac:dyDescent="0.3">
      <c r="A1035" s="13" t="str">
        <f ca="1">N1035&amp;"-"&amp;COUNTIF($N$2:N1035,N1035)</f>
        <v>-1024</v>
      </c>
      <c r="B1035" t="str">
        <f t="shared" ca="1" si="210"/>
        <v/>
      </c>
      <c r="C1035" s="1">
        <v>36578</v>
      </c>
      <c r="D1035">
        <v>1739.05</v>
      </c>
      <c r="E1035">
        <f t="shared" si="211"/>
        <v>-14.450000000000045</v>
      </c>
      <c r="F1035" t="str">
        <f t="shared" si="212"/>
        <v/>
      </c>
      <c r="G1035">
        <f t="shared" si="213"/>
        <v>-14.450000000000045</v>
      </c>
      <c r="H1035">
        <f t="shared" ca="1" si="208"/>
        <v>24.324999999999999</v>
      </c>
      <c r="I1035">
        <f t="shared" ca="1" si="209"/>
        <v>23.050000000000011</v>
      </c>
      <c r="J1035" s="3">
        <f t="shared" ca="1" si="214"/>
        <v>1.0553145336225591</v>
      </c>
      <c r="K1035" s="5">
        <f t="shared" ca="1" si="215"/>
        <v>51.345646437994709</v>
      </c>
      <c r="L1035">
        <f t="shared" ca="1" si="216"/>
        <v>1</v>
      </c>
      <c r="M1035" t="str">
        <f t="shared" ca="1" si="217"/>
        <v>SELL</v>
      </c>
      <c r="N1035" s="7" t="str">
        <f t="shared" ca="1" si="218"/>
        <v/>
      </c>
      <c r="O1035">
        <f t="shared" si="219"/>
        <v>1739.05</v>
      </c>
      <c r="Q1035">
        <f t="shared" si="220"/>
        <v>1034</v>
      </c>
    </row>
    <row r="1036" spans="1:17" x14ac:dyDescent="0.3">
      <c r="A1036" s="13" t="str">
        <f ca="1">N1036&amp;"-"&amp;COUNTIF($N$2:N1036,N1036)</f>
        <v>-1025</v>
      </c>
      <c r="B1036" t="str">
        <f t="shared" ca="1" si="210"/>
        <v/>
      </c>
      <c r="C1036" s="1">
        <v>36579</v>
      </c>
      <c r="D1036">
        <v>1696.4</v>
      </c>
      <c r="E1036">
        <f t="shared" si="211"/>
        <v>-42.649999999999864</v>
      </c>
      <c r="F1036" t="str">
        <f t="shared" si="212"/>
        <v/>
      </c>
      <c r="G1036">
        <f t="shared" si="213"/>
        <v>-42.649999999999864</v>
      </c>
      <c r="H1036">
        <f t="shared" ca="1" si="208"/>
        <v>25.927777777777766</v>
      </c>
      <c r="I1036">
        <f t="shared" ca="1" si="209"/>
        <v>26.969999999999981</v>
      </c>
      <c r="J1036" s="3">
        <f t="shared" ca="1" si="214"/>
        <v>0.96135623944300275</v>
      </c>
      <c r="K1036" s="5">
        <f t="shared" ca="1" si="215"/>
        <v>49.014871450176443</v>
      </c>
      <c r="L1036">
        <f t="shared" ca="1" si="216"/>
        <v>1</v>
      </c>
      <c r="M1036" t="str">
        <f t="shared" ca="1" si="217"/>
        <v>SELL</v>
      </c>
      <c r="N1036" s="7" t="str">
        <f t="shared" ca="1" si="218"/>
        <v/>
      </c>
      <c r="O1036">
        <f t="shared" si="219"/>
        <v>1696.4</v>
      </c>
      <c r="Q1036">
        <f t="shared" si="220"/>
        <v>1035</v>
      </c>
    </row>
    <row r="1037" spans="1:17" x14ac:dyDescent="0.3">
      <c r="A1037" s="13" t="str">
        <f ca="1">N1037&amp;"-"&amp;COUNTIF($N$2:N1037,N1037)</f>
        <v>-1026</v>
      </c>
      <c r="B1037" t="str">
        <f t="shared" ca="1" si="210"/>
        <v/>
      </c>
      <c r="C1037" s="1">
        <v>36580</v>
      </c>
      <c r="D1037">
        <v>1732</v>
      </c>
      <c r="E1037">
        <f t="shared" si="211"/>
        <v>35.599999999999909</v>
      </c>
      <c r="F1037">
        <f t="shared" si="212"/>
        <v>35.599999999999909</v>
      </c>
      <c r="G1037" t="str">
        <f t="shared" si="213"/>
        <v/>
      </c>
      <c r="H1037">
        <f t="shared" ca="1" si="208"/>
        <v>29.677777777777766</v>
      </c>
      <c r="I1037">
        <f t="shared" ca="1" si="209"/>
        <v>26.969999999999981</v>
      </c>
      <c r="J1037" s="3">
        <f t="shared" ca="1" si="214"/>
        <v>1.1003996209780418</v>
      </c>
      <c r="K1037" s="5">
        <f t="shared" ca="1" si="215"/>
        <v>52.390012357060208</v>
      </c>
      <c r="L1037">
        <f t="shared" ca="1" si="216"/>
        <v>1</v>
      </c>
      <c r="M1037" t="str">
        <f t="shared" ca="1" si="217"/>
        <v>SELL</v>
      </c>
      <c r="N1037" s="7" t="str">
        <f t="shared" ca="1" si="218"/>
        <v/>
      </c>
      <c r="O1037">
        <f t="shared" si="219"/>
        <v>1732</v>
      </c>
      <c r="Q1037">
        <f t="shared" si="220"/>
        <v>1036</v>
      </c>
    </row>
    <row r="1038" spans="1:17" x14ac:dyDescent="0.3">
      <c r="A1038" s="13" t="str">
        <f ca="1">N1038&amp;"-"&amp;COUNTIF($N$2:N1038,N1038)</f>
        <v>-1027</v>
      </c>
      <c r="B1038" t="str">
        <f t="shared" ca="1" si="210"/>
        <v/>
      </c>
      <c r="C1038" s="1">
        <v>36581</v>
      </c>
      <c r="D1038">
        <v>1710.45</v>
      </c>
      <c r="E1038">
        <f t="shared" si="211"/>
        <v>-21.549999999999955</v>
      </c>
      <c r="F1038" t="str">
        <f t="shared" si="212"/>
        <v/>
      </c>
      <c r="G1038">
        <f t="shared" si="213"/>
        <v>-21.549999999999955</v>
      </c>
      <c r="H1038">
        <f t="shared" ca="1" si="208"/>
        <v>28.78125</v>
      </c>
      <c r="I1038">
        <f t="shared" ca="1" si="209"/>
        <v>26.066666666666645</v>
      </c>
      <c r="J1038" s="3">
        <f t="shared" ca="1" si="214"/>
        <v>1.1041400255754485</v>
      </c>
      <c r="K1038" s="5">
        <f t="shared" ca="1" si="215"/>
        <v>52.474645800888844</v>
      </c>
      <c r="L1038">
        <f t="shared" ca="1" si="216"/>
        <v>1</v>
      </c>
      <c r="M1038" t="str">
        <f t="shared" ca="1" si="217"/>
        <v>SELL</v>
      </c>
      <c r="N1038" s="7" t="str">
        <f t="shared" ca="1" si="218"/>
        <v/>
      </c>
      <c r="O1038">
        <f t="shared" si="219"/>
        <v>1710.45</v>
      </c>
      <c r="Q1038">
        <f t="shared" si="220"/>
        <v>1037</v>
      </c>
    </row>
    <row r="1039" spans="1:17" x14ac:dyDescent="0.3">
      <c r="A1039" s="13" t="str">
        <f ca="1">N1039&amp;"-"&amp;COUNTIF($N$2:N1039,N1039)</f>
        <v>-1028</v>
      </c>
      <c r="B1039" t="str">
        <f t="shared" ca="1" si="210"/>
        <v/>
      </c>
      <c r="C1039" s="1">
        <v>36584</v>
      </c>
      <c r="D1039">
        <v>1722.55</v>
      </c>
      <c r="E1039">
        <f t="shared" si="211"/>
        <v>12.099999999999909</v>
      </c>
      <c r="F1039">
        <f t="shared" si="212"/>
        <v>12.099999999999909</v>
      </c>
      <c r="G1039" t="str">
        <f t="shared" si="213"/>
        <v/>
      </c>
      <c r="H1039">
        <f t="shared" ca="1" si="208"/>
        <v>27.024999999999977</v>
      </c>
      <c r="I1039">
        <f t="shared" ca="1" si="209"/>
        <v>26.066666666666645</v>
      </c>
      <c r="J1039" s="3">
        <f t="shared" ca="1" si="214"/>
        <v>1.036764705882353</v>
      </c>
      <c r="K1039" s="5">
        <f t="shared" ca="1" si="215"/>
        <v>50.90252707581228</v>
      </c>
      <c r="L1039">
        <f t="shared" ca="1" si="216"/>
        <v>1</v>
      </c>
      <c r="M1039" t="str">
        <f t="shared" ca="1" si="217"/>
        <v>SELL</v>
      </c>
      <c r="N1039" s="7" t="str">
        <f t="shared" ca="1" si="218"/>
        <v/>
      </c>
      <c r="O1039">
        <f t="shared" si="219"/>
        <v>1722.55</v>
      </c>
      <c r="Q1039">
        <f t="shared" si="220"/>
        <v>1038</v>
      </c>
    </row>
    <row r="1040" spans="1:17" x14ac:dyDescent="0.3">
      <c r="A1040" s="13" t="str">
        <f ca="1">N1040&amp;"-"&amp;COUNTIF($N$2:N1040,N1040)</f>
        <v>-1029</v>
      </c>
      <c r="B1040" t="str">
        <f t="shared" ca="1" si="210"/>
        <v/>
      </c>
      <c r="C1040" s="1">
        <v>36585</v>
      </c>
      <c r="D1040">
        <v>1654.8</v>
      </c>
      <c r="E1040">
        <f t="shared" si="211"/>
        <v>-67.75</v>
      </c>
      <c r="F1040" t="str">
        <f t="shared" si="212"/>
        <v/>
      </c>
      <c r="G1040">
        <f t="shared" si="213"/>
        <v>-67.75</v>
      </c>
      <c r="H1040">
        <f t="shared" ca="1" si="208"/>
        <v>27.042857142857105</v>
      </c>
      <c r="I1040">
        <f t="shared" ca="1" si="209"/>
        <v>32.021428571428551</v>
      </c>
      <c r="J1040" s="3">
        <f t="shared" ca="1" si="214"/>
        <v>0.84452375641311561</v>
      </c>
      <c r="K1040" s="5">
        <f t="shared" ca="1" si="215"/>
        <v>45.785463780384553</v>
      </c>
      <c r="L1040">
        <f t="shared" ca="1" si="216"/>
        <v>1</v>
      </c>
      <c r="M1040" t="str">
        <f t="shared" ca="1" si="217"/>
        <v>SELL</v>
      </c>
      <c r="N1040" s="7" t="str">
        <f t="shared" ca="1" si="218"/>
        <v/>
      </c>
      <c r="O1040">
        <f t="shared" si="219"/>
        <v>1654.8</v>
      </c>
      <c r="Q1040">
        <f t="shared" si="220"/>
        <v>1039</v>
      </c>
    </row>
    <row r="1041" spans="1:17" x14ac:dyDescent="0.3">
      <c r="A1041" s="13" t="str">
        <f ca="1">N1041&amp;"-"&amp;COUNTIF($N$2:N1041,N1041)</f>
        <v>-1030</v>
      </c>
      <c r="B1041" t="str">
        <f t="shared" ca="1" si="210"/>
        <v/>
      </c>
      <c r="C1041" s="1">
        <v>36586</v>
      </c>
      <c r="D1041">
        <v>1712.7</v>
      </c>
      <c r="E1041">
        <f t="shared" si="211"/>
        <v>57.900000000000091</v>
      </c>
      <c r="F1041">
        <f t="shared" si="212"/>
        <v>57.900000000000091</v>
      </c>
      <c r="G1041" t="str">
        <f t="shared" si="213"/>
        <v/>
      </c>
      <c r="H1041">
        <f t="shared" ref="H1041:H1104" ca="1" si="221">IF(Q1041&gt;$U$2,AVERAGE(OFFSET(F1041,0,0,-$U$2,1)),"")</f>
        <v>32.235714285714266</v>
      </c>
      <c r="I1041">
        <f t="shared" ref="I1041:I1104" ca="1" si="222">IF($Q1041&gt;$U$2,ABS((AVERAGE(OFFSET(G1041,0,0,-$U$2,1)))),"")</f>
        <v>32.021428571428551</v>
      </c>
      <c r="J1041" s="3">
        <f t="shared" ca="1" si="214"/>
        <v>1.0066919473566809</v>
      </c>
      <c r="K1041" s="5">
        <f t="shared" ca="1" si="215"/>
        <v>50.166740773677198</v>
      </c>
      <c r="L1041">
        <f t="shared" ca="1" si="216"/>
        <v>1</v>
      </c>
      <c r="M1041" t="str">
        <f t="shared" ca="1" si="217"/>
        <v>SELL</v>
      </c>
      <c r="N1041" s="7" t="str">
        <f t="shared" ca="1" si="218"/>
        <v/>
      </c>
      <c r="O1041">
        <f t="shared" si="219"/>
        <v>1712.7</v>
      </c>
      <c r="Q1041">
        <f t="shared" si="220"/>
        <v>1040</v>
      </c>
    </row>
    <row r="1042" spans="1:17" x14ac:dyDescent="0.3">
      <c r="A1042" s="13" t="str">
        <f ca="1">N1042&amp;"-"&amp;COUNTIF($N$2:N1042,N1042)</f>
        <v>-1031</v>
      </c>
      <c r="B1042" t="str">
        <f t="shared" ca="1" si="210"/>
        <v/>
      </c>
      <c r="C1042" s="1">
        <v>36587</v>
      </c>
      <c r="D1042">
        <v>1696.55</v>
      </c>
      <c r="E1042">
        <f t="shared" si="211"/>
        <v>-16.150000000000091</v>
      </c>
      <c r="F1042" t="str">
        <f t="shared" si="212"/>
        <v/>
      </c>
      <c r="G1042">
        <f t="shared" si="213"/>
        <v>-16.150000000000091</v>
      </c>
      <c r="H1042">
        <f t="shared" ca="1" si="221"/>
        <v>30.141666666666652</v>
      </c>
      <c r="I1042">
        <f t="shared" ca="1" si="222"/>
        <v>30.037499999999994</v>
      </c>
      <c r="J1042" s="3">
        <f t="shared" ca="1" si="214"/>
        <v>1.0034678873630181</v>
      </c>
      <c r="K1042" s="5">
        <f t="shared" ca="1" si="215"/>
        <v>50.086547116250081</v>
      </c>
      <c r="L1042">
        <f t="shared" ca="1" si="216"/>
        <v>1</v>
      </c>
      <c r="M1042" t="str">
        <f t="shared" ca="1" si="217"/>
        <v>SELL</v>
      </c>
      <c r="N1042" s="7" t="str">
        <f t="shared" ca="1" si="218"/>
        <v/>
      </c>
      <c r="O1042">
        <f t="shared" si="219"/>
        <v>1696.55</v>
      </c>
      <c r="Q1042">
        <f t="shared" si="220"/>
        <v>1041</v>
      </c>
    </row>
    <row r="1043" spans="1:17" x14ac:dyDescent="0.3">
      <c r="A1043" s="13" t="str">
        <f ca="1">N1043&amp;"-"&amp;COUNTIF($N$2:N1043,N1043)</f>
        <v>-1032</v>
      </c>
      <c r="B1043" t="str">
        <f t="shared" ca="1" si="210"/>
        <v/>
      </c>
      <c r="C1043" s="1">
        <v>36588</v>
      </c>
      <c r="D1043">
        <v>1656</v>
      </c>
      <c r="E1043">
        <f t="shared" si="211"/>
        <v>-40.549999999999955</v>
      </c>
      <c r="F1043" t="str">
        <f t="shared" si="212"/>
        <v/>
      </c>
      <c r="G1043">
        <f t="shared" si="213"/>
        <v>-40.549999999999955</v>
      </c>
      <c r="H1043">
        <f t="shared" ca="1" si="221"/>
        <v>30.141666666666652</v>
      </c>
      <c r="I1043">
        <f t="shared" ca="1" si="222"/>
        <v>33.668749999999989</v>
      </c>
      <c r="J1043" s="3">
        <f t="shared" ca="1" si="214"/>
        <v>0.89524163108718502</v>
      </c>
      <c r="K1043" s="5">
        <f t="shared" ca="1" si="215"/>
        <v>47.236279343106204</v>
      </c>
      <c r="L1043">
        <f t="shared" ca="1" si="216"/>
        <v>1</v>
      </c>
      <c r="M1043" t="str">
        <f t="shared" ca="1" si="217"/>
        <v>SELL</v>
      </c>
      <c r="N1043" s="7" t="str">
        <f t="shared" ca="1" si="218"/>
        <v/>
      </c>
      <c r="O1043">
        <f t="shared" si="219"/>
        <v>1656</v>
      </c>
      <c r="Q1043">
        <f t="shared" si="220"/>
        <v>1042</v>
      </c>
    </row>
    <row r="1044" spans="1:17" x14ac:dyDescent="0.3">
      <c r="A1044" s="13" t="str">
        <f ca="1">N1044&amp;"-"&amp;COUNTIF($N$2:N1044,N1044)</f>
        <v>-1033</v>
      </c>
      <c r="B1044" t="str">
        <f t="shared" ca="1" si="210"/>
        <v/>
      </c>
      <c r="C1044" s="1">
        <v>36591</v>
      </c>
      <c r="D1044">
        <v>1688.5</v>
      </c>
      <c r="E1044">
        <f t="shared" si="211"/>
        <v>32.5</v>
      </c>
      <c r="F1044">
        <f t="shared" si="212"/>
        <v>32.5</v>
      </c>
      <c r="G1044" t="str">
        <f t="shared" si="213"/>
        <v/>
      </c>
      <c r="H1044">
        <f t="shared" ca="1" si="221"/>
        <v>30.478571428571417</v>
      </c>
      <c r="I1044">
        <f t="shared" ca="1" si="222"/>
        <v>32.485714285714266</v>
      </c>
      <c r="J1044" s="3">
        <f t="shared" ca="1" si="214"/>
        <v>0.93821459982409872</v>
      </c>
      <c r="K1044" s="5">
        <f t="shared" ca="1" si="215"/>
        <v>48.406125921724339</v>
      </c>
      <c r="L1044">
        <f t="shared" ca="1" si="216"/>
        <v>1</v>
      </c>
      <c r="M1044" t="str">
        <f t="shared" ca="1" si="217"/>
        <v>SELL</v>
      </c>
      <c r="N1044" s="7" t="str">
        <f t="shared" ca="1" si="218"/>
        <v/>
      </c>
      <c r="O1044">
        <f t="shared" si="219"/>
        <v>1688.5</v>
      </c>
      <c r="Q1044">
        <f t="shared" si="220"/>
        <v>1043</v>
      </c>
    </row>
    <row r="1045" spans="1:17" x14ac:dyDescent="0.3">
      <c r="A1045" s="13" t="str">
        <f ca="1">N1045&amp;"-"&amp;COUNTIF($N$2:N1045,N1045)</f>
        <v>-1034</v>
      </c>
      <c r="B1045" t="str">
        <f t="shared" ca="1" si="210"/>
        <v/>
      </c>
      <c r="C1045" s="1">
        <v>36592</v>
      </c>
      <c r="D1045">
        <v>1702.75</v>
      </c>
      <c r="E1045">
        <f t="shared" si="211"/>
        <v>14.25</v>
      </c>
      <c r="F1045">
        <f t="shared" si="212"/>
        <v>14.25</v>
      </c>
      <c r="G1045" t="str">
        <f t="shared" si="213"/>
        <v/>
      </c>
      <c r="H1045">
        <f t="shared" ca="1" si="221"/>
        <v>31.292857142857137</v>
      </c>
      <c r="I1045">
        <f t="shared" ca="1" si="222"/>
        <v>32.485714285714266</v>
      </c>
      <c r="J1045" s="3">
        <f t="shared" ca="1" si="214"/>
        <v>0.96328056288478492</v>
      </c>
      <c r="K1045" s="5">
        <f t="shared" ca="1" si="215"/>
        <v>49.06484488744541</v>
      </c>
      <c r="L1045">
        <f t="shared" ca="1" si="216"/>
        <v>1</v>
      </c>
      <c r="M1045" t="str">
        <f t="shared" ca="1" si="217"/>
        <v>SELL</v>
      </c>
      <c r="N1045" s="7" t="str">
        <f t="shared" ca="1" si="218"/>
        <v/>
      </c>
      <c r="O1045">
        <f t="shared" si="219"/>
        <v>1702.75</v>
      </c>
      <c r="Q1045">
        <f t="shared" si="220"/>
        <v>1044</v>
      </c>
    </row>
    <row r="1046" spans="1:17" x14ac:dyDescent="0.3">
      <c r="A1046" s="13" t="str">
        <f ca="1">N1046&amp;"-"&amp;COUNTIF($N$2:N1046,N1046)</f>
        <v>-1035</v>
      </c>
      <c r="B1046" t="str">
        <f t="shared" ca="1" si="210"/>
        <v/>
      </c>
      <c r="C1046" s="1">
        <v>36593</v>
      </c>
      <c r="D1046">
        <v>1666.35</v>
      </c>
      <c r="E1046">
        <f t="shared" si="211"/>
        <v>-36.400000000000091</v>
      </c>
      <c r="F1046" t="str">
        <f t="shared" si="212"/>
        <v/>
      </c>
      <c r="G1046">
        <f t="shared" si="213"/>
        <v>-36.400000000000091</v>
      </c>
      <c r="H1046">
        <f t="shared" ca="1" si="221"/>
        <v>31.341666666666658</v>
      </c>
      <c r="I1046">
        <f t="shared" ca="1" si="222"/>
        <v>32.974999999999994</v>
      </c>
      <c r="J1046" s="3">
        <f t="shared" ca="1" si="214"/>
        <v>0.95046752590346206</v>
      </c>
      <c r="K1046" s="5">
        <f t="shared" ca="1" si="215"/>
        <v>48.730240995076443</v>
      </c>
      <c r="L1046">
        <f t="shared" ca="1" si="216"/>
        <v>1</v>
      </c>
      <c r="M1046" t="str">
        <f t="shared" ca="1" si="217"/>
        <v>SELL</v>
      </c>
      <c r="N1046" s="7" t="str">
        <f t="shared" ca="1" si="218"/>
        <v/>
      </c>
      <c r="O1046">
        <f t="shared" si="219"/>
        <v>1666.35</v>
      </c>
      <c r="Q1046">
        <f t="shared" si="220"/>
        <v>1045</v>
      </c>
    </row>
    <row r="1047" spans="1:17" x14ac:dyDescent="0.3">
      <c r="A1047" s="13" t="str">
        <f ca="1">N1047&amp;"-"&amp;COUNTIF($N$2:N1047,N1047)</f>
        <v>-1036</v>
      </c>
      <c r="B1047" t="str">
        <f t="shared" ca="1" si="210"/>
        <v/>
      </c>
      <c r="C1047" s="1">
        <v>36594</v>
      </c>
      <c r="D1047">
        <v>1646.25</v>
      </c>
      <c r="E1047">
        <f t="shared" si="211"/>
        <v>-20.099999999999909</v>
      </c>
      <c r="F1047" t="str">
        <f t="shared" si="212"/>
        <v/>
      </c>
      <c r="G1047">
        <f t="shared" si="213"/>
        <v>-20.099999999999909</v>
      </c>
      <c r="H1047">
        <f t="shared" ca="1" si="221"/>
        <v>31.341666666666658</v>
      </c>
      <c r="I1047">
        <f t="shared" ca="1" si="222"/>
        <v>32.449999999999989</v>
      </c>
      <c r="J1047" s="3">
        <f t="shared" ca="1" si="214"/>
        <v>0.96584488957370318</v>
      </c>
      <c r="K1047" s="5">
        <f t="shared" ca="1" si="215"/>
        <v>49.13128674069236</v>
      </c>
      <c r="L1047">
        <f t="shared" ca="1" si="216"/>
        <v>1</v>
      </c>
      <c r="M1047" t="str">
        <f t="shared" ca="1" si="217"/>
        <v>SELL</v>
      </c>
      <c r="N1047" s="7" t="str">
        <f t="shared" ca="1" si="218"/>
        <v/>
      </c>
      <c r="O1047">
        <f t="shared" si="219"/>
        <v>1646.25</v>
      </c>
      <c r="Q1047">
        <f t="shared" si="220"/>
        <v>1046</v>
      </c>
    </row>
    <row r="1048" spans="1:17" x14ac:dyDescent="0.3">
      <c r="A1048" s="13" t="str">
        <f ca="1">N1048&amp;"-"&amp;COUNTIF($N$2:N1048,N1048)</f>
        <v>-1037</v>
      </c>
      <c r="B1048" t="str">
        <f t="shared" ca="1" si="210"/>
        <v/>
      </c>
      <c r="C1048" s="1">
        <v>36595</v>
      </c>
      <c r="D1048">
        <v>1602.75</v>
      </c>
      <c r="E1048">
        <f t="shared" si="211"/>
        <v>-43.5</v>
      </c>
      <c r="F1048" t="str">
        <f t="shared" si="212"/>
        <v/>
      </c>
      <c r="G1048">
        <f t="shared" si="213"/>
        <v>-43.5</v>
      </c>
      <c r="H1048">
        <f t="shared" ca="1" si="221"/>
        <v>30.469999999999981</v>
      </c>
      <c r="I1048">
        <f t="shared" ca="1" si="222"/>
        <v>33.67777777777777</v>
      </c>
      <c r="J1048" s="3">
        <f t="shared" ca="1" si="214"/>
        <v>0.90475090729132268</v>
      </c>
      <c r="K1048" s="5">
        <f t="shared" ca="1" si="215"/>
        <v>47.499696880466971</v>
      </c>
      <c r="L1048">
        <f t="shared" ca="1" si="216"/>
        <v>1</v>
      </c>
      <c r="M1048" t="str">
        <f t="shared" ca="1" si="217"/>
        <v>SELL</v>
      </c>
      <c r="N1048" s="7" t="str">
        <f t="shared" ca="1" si="218"/>
        <v/>
      </c>
      <c r="O1048">
        <f t="shared" si="219"/>
        <v>1602.75</v>
      </c>
      <c r="Q1048">
        <f t="shared" si="220"/>
        <v>1047</v>
      </c>
    </row>
    <row r="1049" spans="1:17" x14ac:dyDescent="0.3">
      <c r="A1049" s="13" t="str">
        <f ca="1">N1049&amp;"-"&amp;COUNTIF($N$2:N1049,N1049)</f>
        <v>-1038</v>
      </c>
      <c r="B1049" t="str">
        <f t="shared" ca="1" si="210"/>
        <v/>
      </c>
      <c r="C1049" s="1">
        <v>36598</v>
      </c>
      <c r="D1049">
        <v>1560.7</v>
      </c>
      <c r="E1049">
        <f t="shared" si="211"/>
        <v>-42.049999999999955</v>
      </c>
      <c r="F1049" t="str">
        <f t="shared" si="212"/>
        <v/>
      </c>
      <c r="G1049">
        <f t="shared" si="213"/>
        <v>-42.049999999999955</v>
      </c>
      <c r="H1049">
        <f t="shared" ca="1" si="221"/>
        <v>30.469999999999981</v>
      </c>
      <c r="I1049">
        <f t="shared" ca="1" si="222"/>
        <v>36.744444444444426</v>
      </c>
      <c r="J1049" s="3">
        <f t="shared" ca="1" si="214"/>
        <v>0.82924100393105526</v>
      </c>
      <c r="K1049" s="5">
        <f t="shared" ca="1" si="215"/>
        <v>45.332517811978242</v>
      </c>
      <c r="L1049">
        <f t="shared" ca="1" si="216"/>
        <v>1</v>
      </c>
      <c r="M1049" t="str">
        <f t="shared" ca="1" si="217"/>
        <v>SELL</v>
      </c>
      <c r="N1049" s="7" t="str">
        <f t="shared" ca="1" si="218"/>
        <v/>
      </c>
      <c r="O1049">
        <f t="shared" si="219"/>
        <v>1560.7</v>
      </c>
      <c r="Q1049">
        <f t="shared" si="220"/>
        <v>1048</v>
      </c>
    </row>
    <row r="1050" spans="1:17" x14ac:dyDescent="0.3">
      <c r="A1050" s="13" t="str">
        <f ca="1">N1050&amp;"-"&amp;COUNTIF($N$2:N1050,N1050)</f>
        <v>-1039</v>
      </c>
      <c r="B1050" t="str">
        <f t="shared" ca="1" si="210"/>
        <v/>
      </c>
      <c r="C1050" s="1">
        <v>36599</v>
      </c>
      <c r="D1050">
        <v>1567.05</v>
      </c>
      <c r="E1050">
        <f t="shared" si="211"/>
        <v>6.3499999999999091</v>
      </c>
      <c r="F1050">
        <f t="shared" si="212"/>
        <v>6.3499999999999091</v>
      </c>
      <c r="G1050" t="str">
        <f t="shared" si="213"/>
        <v/>
      </c>
      <c r="H1050">
        <f t="shared" ca="1" si="221"/>
        <v>26.449999999999971</v>
      </c>
      <c r="I1050">
        <f t="shared" ca="1" si="222"/>
        <v>36.006249999999994</v>
      </c>
      <c r="J1050" s="3">
        <f t="shared" ca="1" si="214"/>
        <v>0.73459468842214826</v>
      </c>
      <c r="K1050" s="5">
        <f t="shared" ca="1" si="215"/>
        <v>42.349644751325904</v>
      </c>
      <c r="L1050">
        <f t="shared" ca="1" si="216"/>
        <v>1</v>
      </c>
      <c r="M1050" t="str">
        <f t="shared" ca="1" si="217"/>
        <v>SELL</v>
      </c>
      <c r="N1050" s="7" t="str">
        <f t="shared" ca="1" si="218"/>
        <v/>
      </c>
      <c r="O1050">
        <f t="shared" si="219"/>
        <v>1567.05</v>
      </c>
      <c r="Q1050">
        <f t="shared" si="220"/>
        <v>1049</v>
      </c>
    </row>
    <row r="1051" spans="1:17" x14ac:dyDescent="0.3">
      <c r="A1051" s="13" t="str">
        <f ca="1">N1051&amp;"-"&amp;COUNTIF($N$2:N1051,N1051)</f>
        <v>-1040</v>
      </c>
      <c r="B1051" t="str">
        <f t="shared" ca="1" si="210"/>
        <v/>
      </c>
      <c r="C1051" s="1">
        <v>36600</v>
      </c>
      <c r="D1051">
        <v>1620.1</v>
      </c>
      <c r="E1051">
        <f t="shared" si="211"/>
        <v>53.049999999999955</v>
      </c>
      <c r="F1051">
        <f t="shared" si="212"/>
        <v>53.049999999999955</v>
      </c>
      <c r="G1051" t="str">
        <f t="shared" si="213"/>
        <v/>
      </c>
      <c r="H1051">
        <f t="shared" ca="1" si="221"/>
        <v>29.358333333333309</v>
      </c>
      <c r="I1051">
        <f t="shared" ca="1" si="222"/>
        <v>36.006249999999994</v>
      </c>
      <c r="J1051" s="3">
        <f t="shared" ca="1" si="214"/>
        <v>0.81536770236648681</v>
      </c>
      <c r="K1051" s="5">
        <f t="shared" ca="1" si="215"/>
        <v>44.914741035856565</v>
      </c>
      <c r="L1051">
        <f t="shared" ca="1" si="216"/>
        <v>1</v>
      </c>
      <c r="M1051" t="str">
        <f t="shared" ca="1" si="217"/>
        <v>SELL</v>
      </c>
      <c r="N1051" s="7" t="str">
        <f t="shared" ca="1" si="218"/>
        <v/>
      </c>
      <c r="O1051">
        <f t="shared" si="219"/>
        <v>1620.1</v>
      </c>
      <c r="Q1051">
        <f t="shared" si="220"/>
        <v>1050</v>
      </c>
    </row>
    <row r="1052" spans="1:17" x14ac:dyDescent="0.3">
      <c r="A1052" s="13" t="str">
        <f ca="1">N1052&amp;"-"&amp;COUNTIF($N$2:N1052,N1052)</f>
        <v>-1041</v>
      </c>
      <c r="B1052" t="str">
        <f t="shared" ca="1" si="210"/>
        <v/>
      </c>
      <c r="C1052" s="1">
        <v>36601</v>
      </c>
      <c r="D1052">
        <v>1562.2</v>
      </c>
      <c r="E1052">
        <f t="shared" si="211"/>
        <v>-57.899999999999864</v>
      </c>
      <c r="F1052" t="str">
        <f t="shared" si="212"/>
        <v/>
      </c>
      <c r="G1052">
        <f t="shared" si="213"/>
        <v>-57.899999999999864</v>
      </c>
      <c r="H1052">
        <f t="shared" ca="1" si="221"/>
        <v>29.358333333333309</v>
      </c>
      <c r="I1052">
        <f t="shared" ca="1" si="222"/>
        <v>40.549999999999983</v>
      </c>
      <c r="J1052" s="3">
        <f t="shared" ca="1" si="214"/>
        <v>0.72400328812166026</v>
      </c>
      <c r="K1052" s="5">
        <f t="shared" ca="1" si="215"/>
        <v>41.995470258672064</v>
      </c>
      <c r="L1052">
        <f t="shared" ca="1" si="216"/>
        <v>1</v>
      </c>
      <c r="M1052" t="str">
        <f t="shared" ca="1" si="217"/>
        <v>SELL</v>
      </c>
      <c r="N1052" s="7" t="str">
        <f t="shared" ca="1" si="218"/>
        <v/>
      </c>
      <c r="O1052">
        <f t="shared" si="219"/>
        <v>1562.2</v>
      </c>
      <c r="Q1052">
        <f t="shared" si="220"/>
        <v>1051</v>
      </c>
    </row>
    <row r="1053" spans="1:17" x14ac:dyDescent="0.3">
      <c r="A1053" s="13" t="str">
        <f ca="1">N1053&amp;"-"&amp;COUNTIF($N$2:N1053,N1053)</f>
        <v>-1042</v>
      </c>
      <c r="B1053" t="str">
        <f t="shared" ca="1" si="210"/>
        <v/>
      </c>
      <c r="C1053" s="1">
        <v>36606</v>
      </c>
      <c r="D1053">
        <v>1556.6</v>
      </c>
      <c r="E1053">
        <f t="shared" si="211"/>
        <v>-5.6000000000001364</v>
      </c>
      <c r="F1053" t="str">
        <f t="shared" si="212"/>
        <v/>
      </c>
      <c r="G1053">
        <f t="shared" si="213"/>
        <v>-5.6000000000001364</v>
      </c>
      <c r="H1053">
        <f t="shared" ca="1" si="221"/>
        <v>32.809999999999988</v>
      </c>
      <c r="I1053">
        <f t="shared" ca="1" si="222"/>
        <v>36.666666666666664</v>
      </c>
      <c r="J1053" s="3">
        <f t="shared" ca="1" si="214"/>
        <v>0.89481818181818151</v>
      </c>
      <c r="K1053" s="5">
        <f t="shared" ca="1" si="215"/>
        <v>47.224487837643323</v>
      </c>
      <c r="L1053">
        <f t="shared" ca="1" si="216"/>
        <v>1</v>
      </c>
      <c r="M1053" t="str">
        <f t="shared" ca="1" si="217"/>
        <v>SELL</v>
      </c>
      <c r="N1053" s="7" t="str">
        <f t="shared" ca="1" si="218"/>
        <v/>
      </c>
      <c r="O1053">
        <f t="shared" si="219"/>
        <v>1556.6</v>
      </c>
      <c r="Q1053">
        <f t="shared" si="220"/>
        <v>1052</v>
      </c>
    </row>
    <row r="1054" spans="1:17" x14ac:dyDescent="0.3">
      <c r="A1054" s="13" t="str">
        <f ca="1">N1054&amp;"-"&amp;COUNTIF($N$2:N1054,N1054)</f>
        <v>-1043</v>
      </c>
      <c r="B1054" t="str">
        <f t="shared" ca="1" si="210"/>
        <v/>
      </c>
      <c r="C1054" s="1">
        <v>36607</v>
      </c>
      <c r="D1054">
        <v>1589.6</v>
      </c>
      <c r="E1054">
        <f t="shared" si="211"/>
        <v>33</v>
      </c>
      <c r="F1054">
        <f t="shared" si="212"/>
        <v>33</v>
      </c>
      <c r="G1054" t="str">
        <f t="shared" si="213"/>
        <v/>
      </c>
      <c r="H1054">
        <f t="shared" ca="1" si="221"/>
        <v>32.841666666666661</v>
      </c>
      <c r="I1054">
        <f t="shared" ca="1" si="222"/>
        <v>32.78125</v>
      </c>
      <c r="J1054" s="3">
        <f t="shared" ca="1" si="214"/>
        <v>1.0018430251032728</v>
      </c>
      <c r="K1054" s="5">
        <f t="shared" ca="1" si="215"/>
        <v>50.046033207403404</v>
      </c>
      <c r="L1054">
        <f t="shared" ca="1" si="216"/>
        <v>1</v>
      </c>
      <c r="M1054" t="str">
        <f t="shared" ca="1" si="217"/>
        <v>SELL</v>
      </c>
      <c r="N1054" s="7" t="str">
        <f t="shared" ca="1" si="218"/>
        <v/>
      </c>
      <c r="O1054">
        <f t="shared" si="219"/>
        <v>1589.6</v>
      </c>
      <c r="Q1054">
        <f t="shared" si="220"/>
        <v>1053</v>
      </c>
    </row>
    <row r="1055" spans="1:17" x14ac:dyDescent="0.3">
      <c r="A1055" s="13" t="str">
        <f ca="1">N1055&amp;"-"&amp;COUNTIF($N$2:N1055,N1055)</f>
        <v>-1044</v>
      </c>
      <c r="B1055" t="str">
        <f t="shared" ca="1" si="210"/>
        <v/>
      </c>
      <c r="C1055" s="1">
        <v>36608</v>
      </c>
      <c r="D1055">
        <v>1553.4</v>
      </c>
      <c r="E1055">
        <f t="shared" si="211"/>
        <v>-36.199999999999818</v>
      </c>
      <c r="F1055" t="str">
        <f t="shared" si="212"/>
        <v/>
      </c>
      <c r="G1055">
        <f t="shared" si="213"/>
        <v>-36.199999999999818</v>
      </c>
      <c r="H1055">
        <f t="shared" ca="1" si="221"/>
        <v>27.829999999999973</v>
      </c>
      <c r="I1055">
        <f t="shared" ca="1" si="222"/>
        <v>33.16111111111109</v>
      </c>
      <c r="J1055" s="3">
        <f t="shared" ca="1" si="214"/>
        <v>0.83923605294019077</v>
      </c>
      <c r="K1055" s="5">
        <f t="shared" ca="1" si="215"/>
        <v>45.629599941703702</v>
      </c>
      <c r="L1055">
        <f t="shared" ca="1" si="216"/>
        <v>1</v>
      </c>
      <c r="M1055" t="str">
        <f t="shared" ca="1" si="217"/>
        <v>SELL</v>
      </c>
      <c r="N1055" s="7" t="str">
        <f t="shared" ca="1" si="218"/>
        <v/>
      </c>
      <c r="O1055">
        <f t="shared" si="219"/>
        <v>1553.4</v>
      </c>
      <c r="Q1055">
        <f t="shared" si="220"/>
        <v>1054</v>
      </c>
    </row>
    <row r="1056" spans="1:17" x14ac:dyDescent="0.3">
      <c r="A1056" s="13" t="str">
        <f ca="1">N1056&amp;"-"&amp;COUNTIF($N$2:N1056,N1056)</f>
        <v>-1045</v>
      </c>
      <c r="B1056" t="str">
        <f t="shared" ca="1" si="210"/>
        <v/>
      </c>
      <c r="C1056" s="1">
        <v>36609</v>
      </c>
      <c r="D1056">
        <v>1569.55</v>
      </c>
      <c r="E1056">
        <f t="shared" si="211"/>
        <v>16.149999999999864</v>
      </c>
      <c r="F1056">
        <f t="shared" si="212"/>
        <v>16.149999999999864</v>
      </c>
      <c r="G1056" t="str">
        <f t="shared" si="213"/>
        <v/>
      </c>
      <c r="H1056">
        <f t="shared" ca="1" si="221"/>
        <v>25.883333333333287</v>
      </c>
      <c r="I1056">
        <f t="shared" ca="1" si="222"/>
        <v>35.287499999999966</v>
      </c>
      <c r="J1056" s="3">
        <f t="shared" ca="1" si="214"/>
        <v>0.73349864210650551</v>
      </c>
      <c r="K1056" s="5">
        <f t="shared" ca="1" si="215"/>
        <v>42.313193924119588</v>
      </c>
      <c r="L1056">
        <f t="shared" ca="1" si="216"/>
        <v>1</v>
      </c>
      <c r="M1056" t="str">
        <f t="shared" ca="1" si="217"/>
        <v>SELL</v>
      </c>
      <c r="N1056" s="7" t="str">
        <f t="shared" ca="1" si="218"/>
        <v/>
      </c>
      <c r="O1056">
        <f t="shared" si="219"/>
        <v>1569.55</v>
      </c>
      <c r="Q1056">
        <f t="shared" si="220"/>
        <v>1055</v>
      </c>
    </row>
    <row r="1057" spans="1:17" x14ac:dyDescent="0.3">
      <c r="A1057" s="13" t="str">
        <f ca="1">N1057&amp;"-"&amp;COUNTIF($N$2:N1057,N1057)</f>
        <v>-1046</v>
      </c>
      <c r="B1057" t="str">
        <f t="shared" ca="1" si="210"/>
        <v/>
      </c>
      <c r="C1057" s="1">
        <v>36612</v>
      </c>
      <c r="D1057">
        <v>1562.95</v>
      </c>
      <c r="E1057">
        <f t="shared" si="211"/>
        <v>-6.5999999999999091</v>
      </c>
      <c r="F1057" t="str">
        <f t="shared" si="212"/>
        <v/>
      </c>
      <c r="G1057">
        <f t="shared" si="213"/>
        <v>-6.5999999999999091</v>
      </c>
      <c r="H1057">
        <f t="shared" ca="1" si="221"/>
        <v>25.883333333333287</v>
      </c>
      <c r="I1057">
        <f t="shared" ca="1" si="222"/>
        <v>31.04374999999996</v>
      </c>
      <c r="J1057" s="3">
        <f t="shared" ca="1" si="214"/>
        <v>0.83376954566807548</v>
      </c>
      <c r="K1057" s="5">
        <f t="shared" ca="1" si="215"/>
        <v>45.467520585544356</v>
      </c>
      <c r="L1057">
        <f t="shared" ca="1" si="216"/>
        <v>1</v>
      </c>
      <c r="M1057" t="str">
        <f t="shared" ca="1" si="217"/>
        <v>SELL</v>
      </c>
      <c r="N1057" s="7" t="str">
        <f t="shared" ca="1" si="218"/>
        <v/>
      </c>
      <c r="O1057">
        <f t="shared" si="219"/>
        <v>1562.95</v>
      </c>
      <c r="Q1057">
        <f t="shared" si="220"/>
        <v>1056</v>
      </c>
    </row>
    <row r="1058" spans="1:17" x14ac:dyDescent="0.3">
      <c r="A1058" s="13" t="str">
        <f ca="1">N1058&amp;"-"&amp;COUNTIF($N$2:N1058,N1058)</f>
        <v>-1047</v>
      </c>
      <c r="B1058" t="str">
        <f t="shared" ca="1" si="210"/>
        <v/>
      </c>
      <c r="C1058" s="1">
        <v>36613</v>
      </c>
      <c r="D1058">
        <v>1568.6</v>
      </c>
      <c r="E1058">
        <f t="shared" si="211"/>
        <v>5.6499999999998636</v>
      </c>
      <c r="F1058">
        <f t="shared" si="212"/>
        <v>5.6499999999998636</v>
      </c>
      <c r="G1058" t="str">
        <f t="shared" si="213"/>
        <v/>
      </c>
      <c r="H1058">
        <f t="shared" ca="1" si="221"/>
        <v>21.408333333333264</v>
      </c>
      <c r="I1058">
        <f t="shared" ca="1" si="222"/>
        <v>31.04374999999996</v>
      </c>
      <c r="J1058" s="3">
        <f t="shared" ca="1" si="214"/>
        <v>0.68961814643312391</v>
      </c>
      <c r="K1058" s="5">
        <f t="shared" ca="1" si="215"/>
        <v>40.815029590499215</v>
      </c>
      <c r="L1058">
        <f t="shared" ca="1" si="216"/>
        <v>1</v>
      </c>
      <c r="M1058" t="str">
        <f t="shared" ca="1" si="217"/>
        <v>SELL</v>
      </c>
      <c r="N1058" s="7" t="str">
        <f t="shared" ca="1" si="218"/>
        <v/>
      </c>
      <c r="O1058">
        <f t="shared" si="219"/>
        <v>1568.6</v>
      </c>
      <c r="Q1058">
        <f t="shared" si="220"/>
        <v>1057</v>
      </c>
    </row>
    <row r="1059" spans="1:17" x14ac:dyDescent="0.3">
      <c r="A1059" s="13" t="str">
        <f ca="1">N1059&amp;"-"&amp;COUNTIF($N$2:N1059,N1059)</f>
        <v>-1048</v>
      </c>
      <c r="B1059" t="str">
        <f t="shared" ca="1" si="210"/>
        <v/>
      </c>
      <c r="C1059" s="1">
        <v>36614</v>
      </c>
      <c r="D1059">
        <v>1558.25</v>
      </c>
      <c r="E1059">
        <f t="shared" si="211"/>
        <v>-10.349999999999909</v>
      </c>
      <c r="F1059" t="str">
        <f t="shared" si="212"/>
        <v/>
      </c>
      <c r="G1059">
        <f t="shared" si="213"/>
        <v>-10.349999999999909</v>
      </c>
      <c r="H1059">
        <f t="shared" ca="1" si="221"/>
        <v>22.839999999999918</v>
      </c>
      <c r="I1059">
        <f t="shared" ca="1" si="222"/>
        <v>28.744444444444397</v>
      </c>
      <c r="J1059" s="3">
        <f t="shared" ca="1" si="214"/>
        <v>0.79458832624661613</v>
      </c>
      <c r="K1059" s="5">
        <f t="shared" ca="1" si="215"/>
        <v>44.276913798302623</v>
      </c>
      <c r="L1059">
        <f t="shared" ca="1" si="216"/>
        <v>1</v>
      </c>
      <c r="M1059" t="str">
        <f t="shared" ca="1" si="217"/>
        <v>SELL</v>
      </c>
      <c r="N1059" s="7" t="str">
        <f t="shared" ca="1" si="218"/>
        <v/>
      </c>
      <c r="O1059">
        <f t="shared" si="219"/>
        <v>1558.25</v>
      </c>
      <c r="Q1059">
        <f t="shared" si="220"/>
        <v>1058</v>
      </c>
    </row>
    <row r="1060" spans="1:17" x14ac:dyDescent="0.3">
      <c r="A1060" s="13" t="str">
        <f ca="1">N1060&amp;"-"&amp;COUNTIF($N$2:N1060,N1060)</f>
        <v>-1049</v>
      </c>
      <c r="B1060" t="str">
        <f t="shared" ca="1" si="210"/>
        <v/>
      </c>
      <c r="C1060" s="1">
        <v>36615</v>
      </c>
      <c r="D1060">
        <v>1549.5</v>
      </c>
      <c r="E1060">
        <f t="shared" si="211"/>
        <v>-8.75</v>
      </c>
      <c r="F1060" t="str">
        <f t="shared" si="212"/>
        <v/>
      </c>
      <c r="G1060">
        <f t="shared" si="213"/>
        <v>-8.75</v>
      </c>
      <c r="H1060">
        <f t="shared" ca="1" si="221"/>
        <v>22.839999999999918</v>
      </c>
      <c r="I1060">
        <f t="shared" ca="1" si="222"/>
        <v>25.672222222222167</v>
      </c>
      <c r="J1060" s="3">
        <f t="shared" ca="1" si="214"/>
        <v>0.88967755896991862</v>
      </c>
      <c r="K1060" s="5">
        <f t="shared" ca="1" si="215"/>
        <v>47.080918897872209</v>
      </c>
      <c r="L1060">
        <f t="shared" ca="1" si="216"/>
        <v>1</v>
      </c>
      <c r="M1060" t="str">
        <f t="shared" ca="1" si="217"/>
        <v>SELL</v>
      </c>
      <c r="N1060" s="7" t="str">
        <f t="shared" ca="1" si="218"/>
        <v/>
      </c>
      <c r="O1060">
        <f t="shared" si="219"/>
        <v>1549.5</v>
      </c>
      <c r="Q1060">
        <f t="shared" si="220"/>
        <v>1059</v>
      </c>
    </row>
    <row r="1061" spans="1:17" x14ac:dyDescent="0.3">
      <c r="A1061" s="13" t="str">
        <f ca="1">N1061&amp;"-"&amp;COUNTIF($N$2:N1061,N1061)</f>
        <v>-1050</v>
      </c>
      <c r="B1061" t="str">
        <f t="shared" ca="1" si="210"/>
        <v/>
      </c>
      <c r="C1061" s="1">
        <v>36616</v>
      </c>
      <c r="D1061">
        <v>1528.45</v>
      </c>
      <c r="E1061">
        <f t="shared" si="211"/>
        <v>-21.049999999999955</v>
      </c>
      <c r="F1061" t="str">
        <f t="shared" si="212"/>
        <v/>
      </c>
      <c r="G1061">
        <f t="shared" si="213"/>
        <v>-21.049999999999955</v>
      </c>
      <c r="H1061">
        <f t="shared" ca="1" si="221"/>
        <v>22.839999999999918</v>
      </c>
      <c r="I1061">
        <f t="shared" ca="1" si="222"/>
        <v>25.777777777777729</v>
      </c>
      <c r="J1061" s="3">
        <f t="shared" ca="1" si="214"/>
        <v>0.88603448275861918</v>
      </c>
      <c r="K1061" s="5">
        <f t="shared" ca="1" si="215"/>
        <v>46.978700063991184</v>
      </c>
      <c r="L1061">
        <f t="shared" ca="1" si="216"/>
        <v>1</v>
      </c>
      <c r="M1061" t="str">
        <f t="shared" ca="1" si="217"/>
        <v>SELL</v>
      </c>
      <c r="N1061" s="7" t="str">
        <f t="shared" ca="1" si="218"/>
        <v/>
      </c>
      <c r="O1061">
        <f t="shared" si="219"/>
        <v>1528.45</v>
      </c>
      <c r="Q1061">
        <f t="shared" si="220"/>
        <v>1060</v>
      </c>
    </row>
    <row r="1062" spans="1:17" x14ac:dyDescent="0.3">
      <c r="A1062" s="13" t="str">
        <f ca="1">N1062&amp;"-"&amp;COUNTIF($N$2:N1062,N1062)</f>
        <v>-1051</v>
      </c>
      <c r="B1062" t="str">
        <f t="shared" ca="1" si="210"/>
        <v/>
      </c>
      <c r="C1062" s="1">
        <v>36619</v>
      </c>
      <c r="D1062">
        <v>1534.75</v>
      </c>
      <c r="E1062">
        <f t="shared" si="211"/>
        <v>6.2999999999999545</v>
      </c>
      <c r="F1062">
        <f t="shared" si="212"/>
        <v>6.2999999999999545</v>
      </c>
      <c r="G1062" t="str">
        <f t="shared" si="213"/>
        <v/>
      </c>
      <c r="H1062">
        <f t="shared" ca="1" si="221"/>
        <v>20.083333333333258</v>
      </c>
      <c r="I1062">
        <f t="shared" ca="1" si="222"/>
        <v>23.562499999999943</v>
      </c>
      <c r="J1062" s="3">
        <f t="shared" ca="1" si="214"/>
        <v>0.85234305923960985</v>
      </c>
      <c r="K1062" s="5">
        <f t="shared" ca="1" si="215"/>
        <v>46.014319809069185</v>
      </c>
      <c r="L1062">
        <f t="shared" ca="1" si="216"/>
        <v>1</v>
      </c>
      <c r="M1062" t="str">
        <f t="shared" ca="1" si="217"/>
        <v>SELL</v>
      </c>
      <c r="N1062" s="7" t="str">
        <f t="shared" ca="1" si="218"/>
        <v/>
      </c>
      <c r="O1062">
        <f t="shared" si="219"/>
        <v>1534.75</v>
      </c>
      <c r="Q1062">
        <f t="shared" si="220"/>
        <v>1061</v>
      </c>
    </row>
    <row r="1063" spans="1:17" x14ac:dyDescent="0.3">
      <c r="A1063" s="13" t="str">
        <f ca="1">N1063&amp;"-"&amp;COUNTIF($N$2:N1063,N1063)</f>
        <v>-1052</v>
      </c>
      <c r="B1063" t="str">
        <f t="shared" ca="1" si="210"/>
        <v/>
      </c>
      <c r="C1063" s="1">
        <v>36620</v>
      </c>
      <c r="D1063">
        <v>1428.1</v>
      </c>
      <c r="E1063">
        <f t="shared" si="211"/>
        <v>-106.65000000000009</v>
      </c>
      <c r="F1063" t="str">
        <f t="shared" si="212"/>
        <v/>
      </c>
      <c r="G1063">
        <f t="shared" si="213"/>
        <v>-106.65000000000009</v>
      </c>
      <c r="H1063">
        <f t="shared" ca="1" si="221"/>
        <v>20.083333333333258</v>
      </c>
      <c r="I1063">
        <f t="shared" ca="1" si="222"/>
        <v>31.63749999999996</v>
      </c>
      <c r="J1063" s="3">
        <f t="shared" ca="1" si="214"/>
        <v>0.63479520611089002</v>
      </c>
      <c r="K1063" s="5">
        <f t="shared" ca="1" si="215"/>
        <v>38.830258599854936</v>
      </c>
      <c r="L1063">
        <f t="shared" ca="1" si="216"/>
        <v>1</v>
      </c>
      <c r="M1063" t="str">
        <f t="shared" ca="1" si="217"/>
        <v>SELL</v>
      </c>
      <c r="N1063" s="7" t="str">
        <f t="shared" ca="1" si="218"/>
        <v/>
      </c>
      <c r="O1063">
        <f t="shared" si="219"/>
        <v>1428.1</v>
      </c>
      <c r="Q1063">
        <f t="shared" si="220"/>
        <v>1062</v>
      </c>
    </row>
    <row r="1064" spans="1:17" x14ac:dyDescent="0.3">
      <c r="A1064" s="13" t="str">
        <f ca="1">N1064&amp;"-"&amp;COUNTIF($N$2:N1064,N1064)</f>
        <v>-1053</v>
      </c>
      <c r="B1064" t="str">
        <f t="shared" ca="1" si="210"/>
        <v/>
      </c>
      <c r="C1064" s="1">
        <v>36621</v>
      </c>
      <c r="D1064">
        <v>1434.65</v>
      </c>
      <c r="E1064">
        <f t="shared" si="211"/>
        <v>6.5500000000001819</v>
      </c>
      <c r="F1064">
        <f t="shared" si="212"/>
        <v>6.5500000000001819</v>
      </c>
      <c r="G1064" t="str">
        <f t="shared" si="213"/>
        <v/>
      </c>
      <c r="H1064">
        <f t="shared" ca="1" si="221"/>
        <v>20.116666666666635</v>
      </c>
      <c r="I1064">
        <f t="shared" ca="1" si="222"/>
        <v>31.63749999999996</v>
      </c>
      <c r="J1064" s="3">
        <f t="shared" ca="1" si="214"/>
        <v>0.63584880811273525</v>
      </c>
      <c r="K1064" s="5">
        <f t="shared" ca="1" si="215"/>
        <v>38.869656227356884</v>
      </c>
      <c r="L1064">
        <f t="shared" ca="1" si="216"/>
        <v>1</v>
      </c>
      <c r="M1064" t="str">
        <f t="shared" ca="1" si="217"/>
        <v>SELL</v>
      </c>
      <c r="N1064" s="7" t="str">
        <f t="shared" ca="1" si="218"/>
        <v/>
      </c>
      <c r="O1064">
        <f t="shared" si="219"/>
        <v>1434.65</v>
      </c>
      <c r="Q1064">
        <f t="shared" si="220"/>
        <v>1063</v>
      </c>
    </row>
    <row r="1065" spans="1:17" x14ac:dyDescent="0.3">
      <c r="A1065" s="13" t="str">
        <f ca="1">N1065&amp;"-"&amp;COUNTIF($N$2:N1065,N1065)</f>
        <v>-1054</v>
      </c>
      <c r="B1065" t="str">
        <f t="shared" ca="1" si="210"/>
        <v/>
      </c>
      <c r="C1065" s="1">
        <v>36622</v>
      </c>
      <c r="D1065">
        <v>1452.95</v>
      </c>
      <c r="E1065">
        <f t="shared" si="211"/>
        <v>18.299999999999955</v>
      </c>
      <c r="F1065">
        <f t="shared" si="212"/>
        <v>18.299999999999955</v>
      </c>
      <c r="G1065" t="str">
        <f t="shared" si="213"/>
        <v/>
      </c>
      <c r="H1065">
        <f t="shared" ca="1" si="221"/>
        <v>14.324999999999969</v>
      </c>
      <c r="I1065">
        <f t="shared" ca="1" si="222"/>
        <v>31.63749999999996</v>
      </c>
      <c r="J1065" s="3">
        <f t="shared" ca="1" si="214"/>
        <v>0.45278546029237415</v>
      </c>
      <c r="K1065" s="5">
        <f t="shared" ca="1" si="215"/>
        <v>31.16671199347293</v>
      </c>
      <c r="L1065">
        <f t="shared" ca="1" si="216"/>
        <v>1</v>
      </c>
      <c r="M1065" t="str">
        <f t="shared" ca="1" si="217"/>
        <v>SELL</v>
      </c>
      <c r="N1065" s="7" t="str">
        <f t="shared" ca="1" si="218"/>
        <v/>
      </c>
      <c r="O1065">
        <f t="shared" si="219"/>
        <v>1452.95</v>
      </c>
      <c r="Q1065">
        <f t="shared" si="220"/>
        <v>1064</v>
      </c>
    </row>
    <row r="1066" spans="1:17" x14ac:dyDescent="0.3">
      <c r="A1066" s="13" t="str">
        <f ca="1">N1066&amp;"-"&amp;COUNTIF($N$2:N1066,N1066)</f>
        <v>-1055</v>
      </c>
      <c r="B1066" t="str">
        <f t="shared" ca="1" si="210"/>
        <v/>
      </c>
      <c r="C1066" s="1">
        <v>36623</v>
      </c>
      <c r="D1066">
        <v>1557.15</v>
      </c>
      <c r="E1066">
        <f t="shared" si="211"/>
        <v>104.20000000000005</v>
      </c>
      <c r="F1066">
        <f t="shared" si="212"/>
        <v>104.20000000000005</v>
      </c>
      <c r="G1066" t="str">
        <f t="shared" si="213"/>
        <v/>
      </c>
      <c r="H1066">
        <f t="shared" ca="1" si="221"/>
        <v>27.164285714285693</v>
      </c>
      <c r="I1066">
        <f t="shared" ca="1" si="222"/>
        <v>27.885714285714261</v>
      </c>
      <c r="J1066" s="3">
        <f t="shared" ca="1" si="214"/>
        <v>0.97412909836065587</v>
      </c>
      <c r="K1066" s="5">
        <f t="shared" ca="1" si="215"/>
        <v>49.344751524588041</v>
      </c>
      <c r="L1066">
        <f t="shared" ca="1" si="216"/>
        <v>1</v>
      </c>
      <c r="M1066" t="str">
        <f t="shared" ca="1" si="217"/>
        <v>SELL</v>
      </c>
      <c r="N1066" s="7" t="str">
        <f t="shared" ca="1" si="218"/>
        <v/>
      </c>
      <c r="O1066">
        <f t="shared" si="219"/>
        <v>1557.15</v>
      </c>
      <c r="Q1066">
        <f t="shared" si="220"/>
        <v>1065</v>
      </c>
    </row>
    <row r="1067" spans="1:17" x14ac:dyDescent="0.3">
      <c r="A1067" s="13" t="str">
        <f ca="1">N1067&amp;"-"&amp;COUNTIF($N$2:N1067,N1067)</f>
        <v>-1056</v>
      </c>
      <c r="B1067" t="str">
        <f t="shared" ca="1" si="210"/>
        <v/>
      </c>
      <c r="C1067" s="1">
        <v>36626</v>
      </c>
      <c r="D1067">
        <v>1613</v>
      </c>
      <c r="E1067">
        <f t="shared" si="211"/>
        <v>55.849999999999909</v>
      </c>
      <c r="F1067">
        <f t="shared" si="212"/>
        <v>55.849999999999909</v>
      </c>
      <c r="G1067" t="str">
        <f t="shared" si="213"/>
        <v/>
      </c>
      <c r="H1067">
        <f t="shared" ca="1" si="221"/>
        <v>30.749999999999972</v>
      </c>
      <c r="I1067">
        <f t="shared" ca="1" si="222"/>
        <v>31.599999999999948</v>
      </c>
      <c r="J1067" s="3">
        <f t="shared" ca="1" si="214"/>
        <v>0.97310126582278555</v>
      </c>
      <c r="K1067" s="5">
        <f t="shared" ca="1" si="215"/>
        <v>49.318364073777083</v>
      </c>
      <c r="L1067">
        <f t="shared" ca="1" si="216"/>
        <v>1</v>
      </c>
      <c r="M1067" t="str">
        <f t="shared" ca="1" si="217"/>
        <v>SELL</v>
      </c>
      <c r="N1067" s="7" t="str">
        <f t="shared" ca="1" si="218"/>
        <v/>
      </c>
      <c r="O1067">
        <f t="shared" si="219"/>
        <v>1613</v>
      </c>
      <c r="Q1067">
        <f t="shared" si="220"/>
        <v>1066</v>
      </c>
    </row>
    <row r="1068" spans="1:17" x14ac:dyDescent="0.3">
      <c r="A1068" s="13" t="str">
        <f ca="1">N1068&amp;"-"&amp;COUNTIF($N$2:N1068,N1068)</f>
        <v>-1057</v>
      </c>
      <c r="B1068" t="str">
        <f t="shared" ca="1" si="210"/>
        <v/>
      </c>
      <c r="C1068" s="1">
        <v>36627</v>
      </c>
      <c r="D1068">
        <v>1624.65</v>
      </c>
      <c r="E1068">
        <f t="shared" si="211"/>
        <v>11.650000000000091</v>
      </c>
      <c r="F1068">
        <f t="shared" si="212"/>
        <v>11.650000000000091</v>
      </c>
      <c r="G1068" t="str">
        <f t="shared" si="213"/>
        <v/>
      </c>
      <c r="H1068">
        <f t="shared" ca="1" si="221"/>
        <v>28.081249999999983</v>
      </c>
      <c r="I1068">
        <f t="shared" ca="1" si="222"/>
        <v>31.599999999999948</v>
      </c>
      <c r="J1068" s="3">
        <f t="shared" ca="1" si="214"/>
        <v>0.88864715189873511</v>
      </c>
      <c r="K1068" s="5">
        <f t="shared" ca="1" si="215"/>
        <v>47.052047334799482</v>
      </c>
      <c r="L1068">
        <f t="shared" ca="1" si="216"/>
        <v>1</v>
      </c>
      <c r="M1068" t="str">
        <f t="shared" ca="1" si="217"/>
        <v>SELL</v>
      </c>
      <c r="N1068" s="7" t="str">
        <f t="shared" ca="1" si="218"/>
        <v/>
      </c>
      <c r="O1068">
        <f t="shared" si="219"/>
        <v>1624.65</v>
      </c>
      <c r="Q1068">
        <f t="shared" si="220"/>
        <v>1067</v>
      </c>
    </row>
    <row r="1069" spans="1:17" x14ac:dyDescent="0.3">
      <c r="A1069" s="13" t="str">
        <f ca="1">N1069&amp;"-"&amp;COUNTIF($N$2:N1069,N1069)</f>
        <v>-1058</v>
      </c>
      <c r="B1069" t="str">
        <f t="shared" ca="1" si="210"/>
        <v/>
      </c>
      <c r="C1069" s="1">
        <v>36628</v>
      </c>
      <c r="D1069">
        <v>1592.7</v>
      </c>
      <c r="E1069">
        <f t="shared" si="211"/>
        <v>-31.950000000000045</v>
      </c>
      <c r="F1069" t="str">
        <f t="shared" si="212"/>
        <v/>
      </c>
      <c r="G1069">
        <f t="shared" si="213"/>
        <v>-31.950000000000045</v>
      </c>
      <c r="H1069">
        <f t="shared" ca="1" si="221"/>
        <v>28.081249999999983</v>
      </c>
      <c r="I1069">
        <f t="shared" ca="1" si="222"/>
        <v>30.891666666666652</v>
      </c>
      <c r="J1069" s="3">
        <f t="shared" ca="1" si="214"/>
        <v>0.90902346911248977</v>
      </c>
      <c r="K1069" s="5">
        <f t="shared" ca="1" si="215"/>
        <v>47.617197159713136</v>
      </c>
      <c r="L1069">
        <f t="shared" ca="1" si="216"/>
        <v>1</v>
      </c>
      <c r="M1069" t="str">
        <f t="shared" ca="1" si="217"/>
        <v>SELL</v>
      </c>
      <c r="N1069" s="7" t="str">
        <f t="shared" ca="1" si="218"/>
        <v/>
      </c>
      <c r="O1069">
        <f t="shared" si="219"/>
        <v>1592.7</v>
      </c>
      <c r="Q1069">
        <f t="shared" si="220"/>
        <v>1068</v>
      </c>
    </row>
    <row r="1070" spans="1:17" x14ac:dyDescent="0.3">
      <c r="A1070" s="13" t="str">
        <f ca="1">N1070&amp;"-"&amp;COUNTIF($N$2:N1070,N1070)</f>
        <v>-1059</v>
      </c>
      <c r="B1070" t="str">
        <f t="shared" ca="1" si="210"/>
        <v/>
      </c>
      <c r="C1070" s="1">
        <v>36629</v>
      </c>
      <c r="D1070">
        <v>1518.65</v>
      </c>
      <c r="E1070">
        <f t="shared" si="211"/>
        <v>-74.049999999999955</v>
      </c>
      <c r="F1070" t="str">
        <f t="shared" si="212"/>
        <v/>
      </c>
      <c r="G1070">
        <f t="shared" si="213"/>
        <v>-74.049999999999955</v>
      </c>
      <c r="H1070">
        <f t="shared" ca="1" si="221"/>
        <v>29.785714285714285</v>
      </c>
      <c r="I1070">
        <f t="shared" ca="1" si="222"/>
        <v>37.057142857142836</v>
      </c>
      <c r="J1070" s="3">
        <f t="shared" ca="1" si="214"/>
        <v>0.80377794911333889</v>
      </c>
      <c r="K1070" s="5">
        <f t="shared" ca="1" si="215"/>
        <v>44.560803590510801</v>
      </c>
      <c r="L1070">
        <f t="shared" ca="1" si="216"/>
        <v>1</v>
      </c>
      <c r="M1070" t="str">
        <f t="shared" ca="1" si="217"/>
        <v>SELL</v>
      </c>
      <c r="N1070" s="7" t="str">
        <f t="shared" ca="1" si="218"/>
        <v/>
      </c>
      <c r="O1070">
        <f t="shared" si="219"/>
        <v>1518.65</v>
      </c>
      <c r="Q1070">
        <f t="shared" si="220"/>
        <v>1069</v>
      </c>
    </row>
    <row r="1071" spans="1:17" x14ac:dyDescent="0.3">
      <c r="A1071" s="13" t="str">
        <f ca="1">N1071&amp;"-"&amp;COUNTIF($N$2:N1071,N1071)</f>
        <v>-1060</v>
      </c>
      <c r="B1071" t="str">
        <f t="shared" ca="1" si="210"/>
        <v/>
      </c>
      <c r="C1071" s="1">
        <v>36633</v>
      </c>
      <c r="D1071">
        <v>1443.55</v>
      </c>
      <c r="E1071">
        <f t="shared" si="211"/>
        <v>-75.100000000000136</v>
      </c>
      <c r="F1071" t="str">
        <f t="shared" si="212"/>
        <v/>
      </c>
      <c r="G1071">
        <f t="shared" si="213"/>
        <v>-75.100000000000136</v>
      </c>
      <c r="H1071">
        <f t="shared" ca="1" si="221"/>
        <v>29.785714285714285</v>
      </c>
      <c r="I1071">
        <f t="shared" ca="1" si="222"/>
        <v>46.842857142857156</v>
      </c>
      <c r="J1071" s="3">
        <f t="shared" ca="1" si="214"/>
        <v>0.6358645928636778</v>
      </c>
      <c r="K1071" s="5">
        <f t="shared" ca="1" si="215"/>
        <v>38.870246085011182</v>
      </c>
      <c r="L1071">
        <f t="shared" ca="1" si="216"/>
        <v>1</v>
      </c>
      <c r="M1071" t="str">
        <f t="shared" ca="1" si="217"/>
        <v>SELL</v>
      </c>
      <c r="N1071" s="7" t="str">
        <f t="shared" ca="1" si="218"/>
        <v/>
      </c>
      <c r="O1071">
        <f t="shared" si="219"/>
        <v>1443.55</v>
      </c>
      <c r="Q1071">
        <f t="shared" si="220"/>
        <v>1070</v>
      </c>
    </row>
    <row r="1072" spans="1:17" x14ac:dyDescent="0.3">
      <c r="A1072" s="13" t="str">
        <f ca="1">N1072&amp;"-"&amp;COUNTIF($N$2:N1072,N1072)</f>
        <v>-1061</v>
      </c>
      <c r="B1072" t="str">
        <f t="shared" ca="1" si="210"/>
        <v/>
      </c>
      <c r="C1072" s="1">
        <v>36634</v>
      </c>
      <c r="D1072">
        <v>1414.8</v>
      </c>
      <c r="E1072">
        <f t="shared" si="211"/>
        <v>-28.75</v>
      </c>
      <c r="F1072" t="str">
        <f t="shared" si="212"/>
        <v/>
      </c>
      <c r="G1072">
        <f t="shared" si="213"/>
        <v>-28.75</v>
      </c>
      <c r="H1072">
        <f t="shared" ca="1" si="221"/>
        <v>33.808333333333358</v>
      </c>
      <c r="I1072">
        <f t="shared" ca="1" si="222"/>
        <v>44.581250000000011</v>
      </c>
      <c r="J1072" s="3">
        <f t="shared" ca="1" si="214"/>
        <v>0.75835319407448987</v>
      </c>
      <c r="K1072" s="5">
        <f t="shared" ca="1" si="215"/>
        <v>43.128604459563626</v>
      </c>
      <c r="L1072">
        <f t="shared" ca="1" si="216"/>
        <v>1</v>
      </c>
      <c r="M1072" t="str">
        <f t="shared" ca="1" si="217"/>
        <v>SELL</v>
      </c>
      <c r="N1072" s="7" t="str">
        <f t="shared" ca="1" si="218"/>
        <v/>
      </c>
      <c r="O1072">
        <f t="shared" si="219"/>
        <v>1414.8</v>
      </c>
      <c r="Q1072">
        <f t="shared" si="220"/>
        <v>1071</v>
      </c>
    </row>
    <row r="1073" spans="1:17" x14ac:dyDescent="0.3">
      <c r="A1073" s="13" t="str">
        <f ca="1">N1073&amp;"-"&amp;COUNTIF($N$2:N1073,N1073)</f>
        <v>-1062</v>
      </c>
      <c r="B1073" t="str">
        <f t="shared" ca="1" si="210"/>
        <v/>
      </c>
      <c r="C1073" s="1">
        <v>36635</v>
      </c>
      <c r="D1073">
        <v>1404.95</v>
      </c>
      <c r="E1073">
        <f t="shared" si="211"/>
        <v>-9.8499999999999091</v>
      </c>
      <c r="F1073" t="str">
        <f t="shared" si="212"/>
        <v/>
      </c>
      <c r="G1073">
        <f t="shared" si="213"/>
        <v>-9.8499999999999091</v>
      </c>
      <c r="H1073">
        <f t="shared" ca="1" si="221"/>
        <v>33.808333333333358</v>
      </c>
      <c r="I1073">
        <f t="shared" ca="1" si="222"/>
        <v>44.518750000000011</v>
      </c>
      <c r="J1073" s="3">
        <f t="shared" ca="1" si="214"/>
        <v>0.759417848284899</v>
      </c>
      <c r="K1073" s="5">
        <f t="shared" ca="1" si="215"/>
        <v>43.163018325930274</v>
      </c>
      <c r="L1073">
        <f t="shared" ca="1" si="216"/>
        <v>1</v>
      </c>
      <c r="M1073" t="str">
        <f t="shared" ca="1" si="217"/>
        <v>SELL</v>
      </c>
      <c r="N1073" s="7" t="str">
        <f t="shared" ca="1" si="218"/>
        <v/>
      </c>
      <c r="O1073">
        <f t="shared" si="219"/>
        <v>1404.95</v>
      </c>
      <c r="Q1073">
        <f t="shared" si="220"/>
        <v>1072</v>
      </c>
    </row>
    <row r="1074" spans="1:17" x14ac:dyDescent="0.3">
      <c r="A1074" s="13" t="str">
        <f ca="1">N1074&amp;"-"&amp;COUNTIF($N$2:N1074,N1074)</f>
        <v>-1063</v>
      </c>
      <c r="B1074" t="str">
        <f t="shared" ca="1" si="210"/>
        <v/>
      </c>
      <c r="C1074" s="1">
        <v>36636</v>
      </c>
      <c r="D1074">
        <v>1415.65</v>
      </c>
      <c r="E1074">
        <f t="shared" si="211"/>
        <v>10.700000000000045</v>
      </c>
      <c r="F1074">
        <f t="shared" si="212"/>
        <v>10.700000000000045</v>
      </c>
      <c r="G1074" t="str">
        <f t="shared" si="213"/>
        <v/>
      </c>
      <c r="H1074">
        <f t="shared" ca="1" si="221"/>
        <v>30.507142857142885</v>
      </c>
      <c r="I1074">
        <f t="shared" ca="1" si="222"/>
        <v>49.628571428571441</v>
      </c>
      <c r="J1074" s="3">
        <f t="shared" ca="1" si="214"/>
        <v>0.61470926885434696</v>
      </c>
      <c r="K1074" s="5">
        <f t="shared" ca="1" si="215"/>
        <v>38.06934664408594</v>
      </c>
      <c r="L1074">
        <f t="shared" ca="1" si="216"/>
        <v>1</v>
      </c>
      <c r="M1074" t="str">
        <f t="shared" ca="1" si="217"/>
        <v>SELL</v>
      </c>
      <c r="N1074" s="7" t="str">
        <f t="shared" ca="1" si="218"/>
        <v/>
      </c>
      <c r="O1074">
        <f t="shared" si="219"/>
        <v>1415.65</v>
      </c>
      <c r="Q1074">
        <f t="shared" si="220"/>
        <v>1073</v>
      </c>
    </row>
    <row r="1075" spans="1:17" x14ac:dyDescent="0.3">
      <c r="A1075" s="13" t="str">
        <f ca="1">N1075&amp;"-"&amp;COUNTIF($N$2:N1075,N1075)</f>
        <v>-1064</v>
      </c>
      <c r="B1075" t="str">
        <f t="shared" ca="1" si="210"/>
        <v/>
      </c>
      <c r="C1075" s="1">
        <v>36640</v>
      </c>
      <c r="D1075">
        <v>1388</v>
      </c>
      <c r="E1075">
        <f t="shared" si="211"/>
        <v>-27.650000000000091</v>
      </c>
      <c r="F1075" t="str">
        <f t="shared" si="212"/>
        <v/>
      </c>
      <c r="G1075">
        <f t="shared" si="213"/>
        <v>-27.650000000000091</v>
      </c>
      <c r="H1075">
        <f t="shared" ca="1" si="221"/>
        <v>30.507142857142885</v>
      </c>
      <c r="I1075">
        <f t="shared" ca="1" si="222"/>
        <v>50.571428571428605</v>
      </c>
      <c r="J1075" s="3">
        <f t="shared" ca="1" si="214"/>
        <v>0.60324858757062161</v>
      </c>
      <c r="K1075" s="5">
        <f t="shared" ca="1" si="215"/>
        <v>37.626640824596961</v>
      </c>
      <c r="L1075">
        <f t="shared" ca="1" si="216"/>
        <v>1</v>
      </c>
      <c r="M1075" t="str">
        <f t="shared" ca="1" si="217"/>
        <v>SELL</v>
      </c>
      <c r="N1075" s="7" t="str">
        <f t="shared" ca="1" si="218"/>
        <v/>
      </c>
      <c r="O1075">
        <f t="shared" si="219"/>
        <v>1388</v>
      </c>
      <c r="Q1075">
        <f t="shared" si="220"/>
        <v>1074</v>
      </c>
    </row>
    <row r="1076" spans="1:17" x14ac:dyDescent="0.3">
      <c r="A1076" s="13" t="str">
        <f ca="1">N1076&amp;"-"&amp;COUNTIF($N$2:N1076,N1076)</f>
        <v>-1065</v>
      </c>
      <c r="B1076" t="str">
        <f t="shared" ca="1" si="210"/>
        <v/>
      </c>
      <c r="C1076" s="1">
        <v>36641</v>
      </c>
      <c r="D1076">
        <v>1359.45</v>
      </c>
      <c r="E1076">
        <f t="shared" si="211"/>
        <v>-28.549999999999955</v>
      </c>
      <c r="F1076" t="str">
        <f t="shared" si="212"/>
        <v/>
      </c>
      <c r="G1076">
        <f t="shared" si="213"/>
        <v>-28.549999999999955</v>
      </c>
      <c r="H1076">
        <f t="shared" ca="1" si="221"/>
        <v>34.541666666666707</v>
      </c>
      <c r="I1076">
        <f t="shared" ca="1" si="222"/>
        <v>47.818750000000023</v>
      </c>
      <c r="J1076" s="3">
        <f t="shared" ca="1" si="214"/>
        <v>0.72234566287631297</v>
      </c>
      <c r="K1076" s="5">
        <f t="shared" ca="1" si="215"/>
        <v>41.939645359573035</v>
      </c>
      <c r="L1076">
        <f t="shared" ca="1" si="216"/>
        <v>1</v>
      </c>
      <c r="M1076" t="str">
        <f t="shared" ca="1" si="217"/>
        <v>SELL</v>
      </c>
      <c r="N1076" s="7" t="str">
        <f t="shared" ca="1" si="218"/>
        <v/>
      </c>
      <c r="O1076">
        <f t="shared" si="219"/>
        <v>1359.45</v>
      </c>
      <c r="Q1076">
        <f t="shared" si="220"/>
        <v>1075</v>
      </c>
    </row>
    <row r="1077" spans="1:17" x14ac:dyDescent="0.3">
      <c r="A1077" s="13" t="str">
        <f ca="1">N1077&amp;"-"&amp;COUNTIF($N$2:N1077,N1077)</f>
        <v>-1066</v>
      </c>
      <c r="B1077" t="str">
        <f t="shared" ca="1" si="210"/>
        <v/>
      </c>
      <c r="C1077" s="1">
        <v>36642</v>
      </c>
      <c r="D1077">
        <v>1436.1</v>
      </c>
      <c r="E1077">
        <f t="shared" si="211"/>
        <v>76.649999999999864</v>
      </c>
      <c r="F1077">
        <f t="shared" si="212"/>
        <v>76.649999999999864</v>
      </c>
      <c r="G1077" t="str">
        <f t="shared" si="213"/>
        <v/>
      </c>
      <c r="H1077">
        <f t="shared" ca="1" si="221"/>
        <v>40.557142857142871</v>
      </c>
      <c r="I1077">
        <f t="shared" ca="1" si="222"/>
        <v>39.414285714285725</v>
      </c>
      <c r="J1077" s="3">
        <f t="shared" ca="1" si="214"/>
        <v>1.0289960130482059</v>
      </c>
      <c r="K1077" s="5">
        <f t="shared" ca="1" si="215"/>
        <v>50.714540907466954</v>
      </c>
      <c r="L1077">
        <f t="shared" ca="1" si="216"/>
        <v>1</v>
      </c>
      <c r="M1077" t="str">
        <f t="shared" ca="1" si="217"/>
        <v>SELL</v>
      </c>
      <c r="N1077" s="7" t="str">
        <f t="shared" ca="1" si="218"/>
        <v/>
      </c>
      <c r="O1077">
        <f t="shared" si="219"/>
        <v>1436.1</v>
      </c>
      <c r="Q1077">
        <f t="shared" si="220"/>
        <v>1076</v>
      </c>
    </row>
    <row r="1078" spans="1:17" x14ac:dyDescent="0.3">
      <c r="A1078" s="13" t="str">
        <f ca="1">N1078&amp;"-"&amp;COUNTIF($N$2:N1078,N1078)</f>
        <v>-1067</v>
      </c>
      <c r="B1078" t="str">
        <f t="shared" ca="1" si="210"/>
        <v/>
      </c>
      <c r="C1078" s="1">
        <v>36643</v>
      </c>
      <c r="D1078">
        <v>1416.9</v>
      </c>
      <c r="E1078">
        <f t="shared" si="211"/>
        <v>-19.199999999999818</v>
      </c>
      <c r="F1078" t="str">
        <f t="shared" si="212"/>
        <v/>
      </c>
      <c r="G1078">
        <f t="shared" si="213"/>
        <v>-19.199999999999818</v>
      </c>
      <c r="H1078">
        <f t="shared" ca="1" si="221"/>
        <v>46.224999999999987</v>
      </c>
      <c r="I1078">
        <f t="shared" ca="1" si="222"/>
        <v>36.887499999999989</v>
      </c>
      <c r="J1078" s="3">
        <f t="shared" ca="1" si="214"/>
        <v>1.2531345306675703</v>
      </c>
      <c r="K1078" s="5">
        <f t="shared" ca="1" si="215"/>
        <v>55.617386073093705</v>
      </c>
      <c r="L1078">
        <f t="shared" ca="1" si="216"/>
        <v>1</v>
      </c>
      <c r="M1078" t="str">
        <f t="shared" ca="1" si="217"/>
        <v>SELL</v>
      </c>
      <c r="N1078" s="7" t="str">
        <f t="shared" ca="1" si="218"/>
        <v/>
      </c>
      <c r="O1078">
        <f t="shared" si="219"/>
        <v>1416.9</v>
      </c>
      <c r="Q1078">
        <f t="shared" si="220"/>
        <v>1077</v>
      </c>
    </row>
    <row r="1079" spans="1:17" x14ac:dyDescent="0.3">
      <c r="A1079" s="13" t="str">
        <f ca="1">N1079&amp;"-"&amp;COUNTIF($N$2:N1079,N1079)</f>
        <v>-1068</v>
      </c>
      <c r="B1079" t="str">
        <f t="shared" ca="1" si="210"/>
        <v/>
      </c>
      <c r="C1079" s="1">
        <v>36644</v>
      </c>
      <c r="D1079">
        <v>1406.55</v>
      </c>
      <c r="E1079">
        <f t="shared" si="211"/>
        <v>-10.350000000000136</v>
      </c>
      <c r="F1079" t="str">
        <f t="shared" si="212"/>
        <v/>
      </c>
      <c r="G1079">
        <f t="shared" si="213"/>
        <v>-10.350000000000136</v>
      </c>
      <c r="H1079">
        <f t="shared" ca="1" si="221"/>
        <v>51.809999999999988</v>
      </c>
      <c r="I1079">
        <f t="shared" ca="1" si="222"/>
        <v>33.938888888888897</v>
      </c>
      <c r="J1079" s="3">
        <f t="shared" ca="1" si="214"/>
        <v>1.5265673596333271</v>
      </c>
      <c r="K1079" s="5">
        <f t="shared" ca="1" si="215"/>
        <v>60.420607976779735</v>
      </c>
      <c r="L1079">
        <f t="shared" ca="1" si="216"/>
        <v>1</v>
      </c>
      <c r="M1079" t="str">
        <f t="shared" ca="1" si="217"/>
        <v>SELL</v>
      </c>
      <c r="N1079" s="7" t="str">
        <f t="shared" ca="1" si="218"/>
        <v/>
      </c>
      <c r="O1079">
        <f t="shared" si="219"/>
        <v>1406.55</v>
      </c>
      <c r="Q1079">
        <f t="shared" si="220"/>
        <v>1078</v>
      </c>
    </row>
    <row r="1080" spans="1:17" x14ac:dyDescent="0.3">
      <c r="A1080" s="13" t="str">
        <f ca="1">N1080&amp;"-"&amp;COUNTIF($N$2:N1080,N1080)</f>
        <v>-1069</v>
      </c>
      <c r="B1080" t="str">
        <f t="shared" ca="1" si="210"/>
        <v/>
      </c>
      <c r="C1080" s="1">
        <v>36648</v>
      </c>
      <c r="D1080">
        <v>1333.45</v>
      </c>
      <c r="E1080">
        <f t="shared" si="211"/>
        <v>-73.099999999999909</v>
      </c>
      <c r="F1080" t="str">
        <f t="shared" si="212"/>
        <v/>
      </c>
      <c r="G1080">
        <f t="shared" si="213"/>
        <v>-73.099999999999909</v>
      </c>
      <c r="H1080">
        <f t="shared" ca="1" si="221"/>
        <v>38.712499999999977</v>
      </c>
      <c r="I1080">
        <f t="shared" ca="1" si="222"/>
        <v>37.854999999999997</v>
      </c>
      <c r="J1080" s="3">
        <f t="shared" ca="1" si="214"/>
        <v>1.0226522255976749</v>
      </c>
      <c r="K1080" s="5">
        <f t="shared" ca="1" si="215"/>
        <v>50.559963430959591</v>
      </c>
      <c r="L1080">
        <f t="shared" ca="1" si="216"/>
        <v>1</v>
      </c>
      <c r="M1080" t="str">
        <f t="shared" ca="1" si="217"/>
        <v>SELL</v>
      </c>
      <c r="N1080" s="7" t="str">
        <f t="shared" ca="1" si="218"/>
        <v/>
      </c>
      <c r="O1080">
        <f t="shared" si="219"/>
        <v>1333.45</v>
      </c>
      <c r="Q1080">
        <f t="shared" si="220"/>
        <v>1079</v>
      </c>
    </row>
    <row r="1081" spans="1:17" x14ac:dyDescent="0.3">
      <c r="A1081" s="13" t="str">
        <f ca="1">N1081&amp;"-"&amp;COUNTIF($N$2:N1081,N1081)</f>
        <v>-1070</v>
      </c>
      <c r="B1081" t="str">
        <f t="shared" ca="1" si="210"/>
        <v/>
      </c>
      <c r="C1081" s="1">
        <v>36649</v>
      </c>
      <c r="D1081">
        <v>1316.05</v>
      </c>
      <c r="E1081">
        <f t="shared" si="211"/>
        <v>-17.400000000000091</v>
      </c>
      <c r="F1081" t="str">
        <f t="shared" si="212"/>
        <v/>
      </c>
      <c r="G1081">
        <f t="shared" si="213"/>
        <v>-17.400000000000091</v>
      </c>
      <c r="H1081">
        <f t="shared" ca="1" si="221"/>
        <v>33</v>
      </c>
      <c r="I1081">
        <f t="shared" ca="1" si="222"/>
        <v>35.99545454545455</v>
      </c>
      <c r="J1081" s="3">
        <f t="shared" ca="1" si="214"/>
        <v>0.91678242202298255</v>
      </c>
      <c r="K1081" s="5">
        <f t="shared" ca="1" si="215"/>
        <v>47.829237762698462</v>
      </c>
      <c r="L1081">
        <f t="shared" ca="1" si="216"/>
        <v>1</v>
      </c>
      <c r="M1081" t="str">
        <f t="shared" ca="1" si="217"/>
        <v>SELL</v>
      </c>
      <c r="N1081" s="7" t="str">
        <f t="shared" ca="1" si="218"/>
        <v/>
      </c>
      <c r="O1081">
        <f t="shared" si="219"/>
        <v>1316.05</v>
      </c>
      <c r="Q1081">
        <f t="shared" si="220"/>
        <v>1080</v>
      </c>
    </row>
    <row r="1082" spans="1:17" x14ac:dyDescent="0.3">
      <c r="A1082" s="13" t="str">
        <f ca="1">N1082&amp;"-"&amp;COUNTIF($N$2:N1082,N1082)</f>
        <v>-1071</v>
      </c>
      <c r="B1082" t="str">
        <f t="shared" ca="1" si="210"/>
        <v/>
      </c>
      <c r="C1082" s="1">
        <v>36650</v>
      </c>
      <c r="D1082">
        <v>1380.55</v>
      </c>
      <c r="E1082">
        <f t="shared" si="211"/>
        <v>64.5</v>
      </c>
      <c r="F1082">
        <f t="shared" si="212"/>
        <v>64.5</v>
      </c>
      <c r="G1082" t="str">
        <f t="shared" si="213"/>
        <v/>
      </c>
      <c r="H1082">
        <f t="shared" ca="1" si="221"/>
        <v>50.616666666666639</v>
      </c>
      <c r="I1082">
        <f t="shared" ca="1" si="222"/>
        <v>35.99545454545455</v>
      </c>
      <c r="J1082" s="3">
        <f t="shared" ca="1" si="214"/>
        <v>1.4061960685271699</v>
      </c>
      <c r="K1082" s="5">
        <f t="shared" ca="1" si="215"/>
        <v>58.440626968021817</v>
      </c>
      <c r="L1082">
        <f t="shared" ca="1" si="216"/>
        <v>1</v>
      </c>
      <c r="M1082" t="str">
        <f t="shared" ca="1" si="217"/>
        <v>SELL</v>
      </c>
      <c r="N1082" s="7" t="str">
        <f t="shared" ca="1" si="218"/>
        <v/>
      </c>
      <c r="O1082">
        <f t="shared" si="219"/>
        <v>1380.55</v>
      </c>
      <c r="Q1082">
        <f t="shared" si="220"/>
        <v>1081</v>
      </c>
    </row>
    <row r="1083" spans="1:17" x14ac:dyDescent="0.3">
      <c r="A1083" s="13" t="str">
        <f ca="1">N1083&amp;"-"&amp;COUNTIF($N$2:N1083,N1083)</f>
        <v>-1072</v>
      </c>
      <c r="B1083" t="str">
        <f t="shared" ca="1" si="210"/>
        <v/>
      </c>
      <c r="C1083" s="1">
        <v>36651</v>
      </c>
      <c r="D1083">
        <v>1422.4</v>
      </c>
      <c r="E1083">
        <f t="shared" si="211"/>
        <v>41.850000000000136</v>
      </c>
      <c r="F1083">
        <f t="shared" si="212"/>
        <v>41.850000000000136</v>
      </c>
      <c r="G1083" t="str">
        <f t="shared" si="213"/>
        <v/>
      </c>
      <c r="H1083">
        <f t="shared" ca="1" si="221"/>
        <v>48.425000000000011</v>
      </c>
      <c r="I1083">
        <f t="shared" ca="1" si="222"/>
        <v>36.4</v>
      </c>
      <c r="J1083" s="3">
        <f t="shared" ca="1" si="214"/>
        <v>1.3303571428571432</v>
      </c>
      <c r="K1083" s="5">
        <f t="shared" ca="1" si="215"/>
        <v>57.088122605363992</v>
      </c>
      <c r="L1083">
        <f t="shared" ca="1" si="216"/>
        <v>1</v>
      </c>
      <c r="M1083" t="str">
        <f t="shared" ca="1" si="217"/>
        <v>SELL</v>
      </c>
      <c r="N1083" s="7" t="str">
        <f t="shared" ca="1" si="218"/>
        <v/>
      </c>
      <c r="O1083">
        <f t="shared" si="219"/>
        <v>1422.4</v>
      </c>
      <c r="Q1083">
        <f t="shared" si="220"/>
        <v>1082</v>
      </c>
    </row>
    <row r="1084" spans="1:17" x14ac:dyDescent="0.3">
      <c r="A1084" s="13" t="str">
        <f ca="1">N1084&amp;"-"&amp;COUNTIF($N$2:N1084,N1084)</f>
        <v>-1073</v>
      </c>
      <c r="B1084" t="str">
        <f t="shared" ca="1" si="210"/>
        <v/>
      </c>
      <c r="C1084" s="1">
        <v>36654</v>
      </c>
      <c r="D1084">
        <v>1365.05</v>
      </c>
      <c r="E1084">
        <f t="shared" si="211"/>
        <v>-57.350000000000136</v>
      </c>
      <c r="F1084" t="str">
        <f t="shared" si="212"/>
        <v/>
      </c>
      <c r="G1084">
        <f t="shared" si="213"/>
        <v>-57.350000000000136</v>
      </c>
      <c r="H1084">
        <f t="shared" ca="1" si="221"/>
        <v>48.425000000000011</v>
      </c>
      <c r="I1084">
        <f t="shared" ca="1" si="222"/>
        <v>34.730000000000018</v>
      </c>
      <c r="J1084" s="3">
        <f t="shared" ca="1" si="214"/>
        <v>1.3943276706017849</v>
      </c>
      <c r="K1084" s="5">
        <f t="shared" ca="1" si="215"/>
        <v>58.234622091275327</v>
      </c>
      <c r="L1084">
        <f t="shared" ca="1" si="216"/>
        <v>1</v>
      </c>
      <c r="M1084" t="str">
        <f t="shared" ca="1" si="217"/>
        <v>SELL</v>
      </c>
      <c r="N1084" s="7" t="str">
        <f t="shared" ca="1" si="218"/>
        <v/>
      </c>
      <c r="O1084">
        <f t="shared" si="219"/>
        <v>1365.05</v>
      </c>
      <c r="Q1084">
        <f t="shared" si="220"/>
        <v>1083</v>
      </c>
    </row>
    <row r="1085" spans="1:17" x14ac:dyDescent="0.3">
      <c r="A1085" s="13" t="str">
        <f ca="1">N1085&amp;"-"&amp;COUNTIF($N$2:N1085,N1085)</f>
        <v>-1074</v>
      </c>
      <c r="B1085" t="str">
        <f t="shared" ca="1" si="210"/>
        <v/>
      </c>
      <c r="C1085" s="1">
        <v>36655</v>
      </c>
      <c r="D1085">
        <v>1378.55</v>
      </c>
      <c r="E1085">
        <f t="shared" si="211"/>
        <v>13.5</v>
      </c>
      <c r="F1085">
        <f t="shared" si="212"/>
        <v>13.5</v>
      </c>
      <c r="G1085" t="str">
        <f t="shared" si="213"/>
        <v/>
      </c>
      <c r="H1085">
        <f t="shared" ca="1" si="221"/>
        <v>41.440000000000012</v>
      </c>
      <c r="I1085">
        <f t="shared" ca="1" si="222"/>
        <v>30.244444444444451</v>
      </c>
      <c r="J1085" s="3">
        <f t="shared" ca="1" si="214"/>
        <v>1.3701689933872154</v>
      </c>
      <c r="K1085" s="5">
        <f t="shared" ca="1" si="215"/>
        <v>57.808915617831239</v>
      </c>
      <c r="L1085">
        <f t="shared" ca="1" si="216"/>
        <v>1</v>
      </c>
      <c r="M1085" t="str">
        <f t="shared" ca="1" si="217"/>
        <v>SELL</v>
      </c>
      <c r="N1085" s="7" t="str">
        <f t="shared" ca="1" si="218"/>
        <v/>
      </c>
      <c r="O1085">
        <f t="shared" si="219"/>
        <v>1378.55</v>
      </c>
      <c r="Q1085">
        <f t="shared" si="220"/>
        <v>1084</v>
      </c>
    </row>
    <row r="1086" spans="1:17" x14ac:dyDescent="0.3">
      <c r="A1086" s="13" t="str">
        <f ca="1">N1086&amp;"-"&amp;COUNTIF($N$2:N1086,N1086)</f>
        <v>-1075</v>
      </c>
      <c r="B1086" t="str">
        <f t="shared" ca="1" si="210"/>
        <v/>
      </c>
      <c r="C1086" s="1">
        <v>36656</v>
      </c>
      <c r="D1086">
        <v>1363.15</v>
      </c>
      <c r="E1086">
        <f t="shared" si="211"/>
        <v>-15.399999999999864</v>
      </c>
      <c r="F1086" t="str">
        <f t="shared" si="212"/>
        <v/>
      </c>
      <c r="G1086">
        <f t="shared" si="213"/>
        <v>-15.399999999999864</v>
      </c>
      <c r="H1086">
        <f t="shared" ca="1" si="221"/>
        <v>41.440000000000012</v>
      </c>
      <c r="I1086">
        <f t="shared" ca="1" si="222"/>
        <v>28.761111111111102</v>
      </c>
      <c r="J1086" s="3">
        <f t="shared" ca="1" si="214"/>
        <v>1.4408344601120349</v>
      </c>
      <c r="K1086" s="5">
        <f t="shared" ca="1" si="215"/>
        <v>59.030404710276841</v>
      </c>
      <c r="L1086">
        <f t="shared" ca="1" si="216"/>
        <v>1</v>
      </c>
      <c r="M1086" t="str">
        <f t="shared" ca="1" si="217"/>
        <v>SELL</v>
      </c>
      <c r="N1086" s="7" t="str">
        <f t="shared" ca="1" si="218"/>
        <v/>
      </c>
      <c r="O1086">
        <f t="shared" si="219"/>
        <v>1363.15</v>
      </c>
      <c r="Q1086">
        <f t="shared" si="220"/>
        <v>1085</v>
      </c>
    </row>
    <row r="1087" spans="1:17" x14ac:dyDescent="0.3">
      <c r="A1087" s="13" t="str">
        <f ca="1">N1087&amp;"-"&amp;COUNTIF($N$2:N1087,N1087)</f>
        <v>-1076</v>
      </c>
      <c r="B1087" t="str">
        <f t="shared" ca="1" si="210"/>
        <v/>
      </c>
      <c r="C1087" s="1">
        <v>36657</v>
      </c>
      <c r="D1087">
        <v>1304.55</v>
      </c>
      <c r="E1087">
        <f t="shared" si="211"/>
        <v>-58.600000000000136</v>
      </c>
      <c r="F1087" t="str">
        <f t="shared" si="212"/>
        <v/>
      </c>
      <c r="G1087">
        <f t="shared" si="213"/>
        <v>-58.600000000000136</v>
      </c>
      <c r="H1087">
        <f t="shared" ca="1" si="221"/>
        <v>41.440000000000012</v>
      </c>
      <c r="I1087">
        <f t="shared" ca="1" si="222"/>
        <v>34.177777777777791</v>
      </c>
      <c r="J1087" s="3">
        <f t="shared" ca="1" si="214"/>
        <v>1.2124837451235368</v>
      </c>
      <c r="K1087" s="5">
        <f t="shared" ca="1" si="215"/>
        <v>54.801927824144819</v>
      </c>
      <c r="L1087">
        <f t="shared" ca="1" si="216"/>
        <v>1</v>
      </c>
      <c r="M1087" t="str">
        <f t="shared" ca="1" si="217"/>
        <v>SELL</v>
      </c>
      <c r="N1087" s="7" t="str">
        <f t="shared" ca="1" si="218"/>
        <v/>
      </c>
      <c r="O1087">
        <f t="shared" si="219"/>
        <v>1304.55</v>
      </c>
      <c r="Q1087">
        <f t="shared" si="220"/>
        <v>1086</v>
      </c>
    </row>
    <row r="1088" spans="1:17" x14ac:dyDescent="0.3">
      <c r="A1088" s="13" t="str">
        <f ca="1">N1088&amp;"-"&amp;COUNTIF($N$2:N1088,N1088)</f>
        <v>-1077</v>
      </c>
      <c r="B1088" t="str">
        <f t="shared" ca="1" si="210"/>
        <v/>
      </c>
      <c r="C1088" s="1">
        <v>36658</v>
      </c>
      <c r="D1088">
        <v>1282.8</v>
      </c>
      <c r="E1088">
        <f t="shared" si="211"/>
        <v>-21.75</v>
      </c>
      <c r="F1088" t="str">
        <f t="shared" si="212"/>
        <v/>
      </c>
      <c r="G1088">
        <f t="shared" si="213"/>
        <v>-21.75</v>
      </c>
      <c r="H1088">
        <f t="shared" ca="1" si="221"/>
        <v>49.125</v>
      </c>
      <c r="I1088">
        <f t="shared" ca="1" si="222"/>
        <v>32.935000000000016</v>
      </c>
      <c r="J1088" s="3">
        <f t="shared" ca="1" si="214"/>
        <v>1.4915743130408372</v>
      </c>
      <c r="K1088" s="5">
        <f t="shared" ca="1" si="215"/>
        <v>59.864733122105761</v>
      </c>
      <c r="L1088">
        <f t="shared" ca="1" si="216"/>
        <v>1</v>
      </c>
      <c r="M1088" t="str">
        <f t="shared" ca="1" si="217"/>
        <v>SELL</v>
      </c>
      <c r="N1088" s="7" t="str">
        <f t="shared" ca="1" si="218"/>
        <v/>
      </c>
      <c r="O1088">
        <f t="shared" si="219"/>
        <v>1282.8</v>
      </c>
      <c r="Q1088">
        <f t="shared" si="220"/>
        <v>1087</v>
      </c>
    </row>
    <row r="1089" spans="1:17" x14ac:dyDescent="0.3">
      <c r="A1089" s="13" t="str">
        <f ca="1">N1089&amp;"-"&amp;COUNTIF($N$2:N1089,N1089)</f>
        <v>-1078</v>
      </c>
      <c r="B1089" t="str">
        <f t="shared" ca="1" si="210"/>
        <v/>
      </c>
      <c r="C1089" s="1">
        <v>36661</v>
      </c>
      <c r="D1089">
        <v>1299.25</v>
      </c>
      <c r="E1089">
        <f t="shared" si="211"/>
        <v>16.450000000000045</v>
      </c>
      <c r="F1089">
        <f t="shared" si="212"/>
        <v>16.450000000000045</v>
      </c>
      <c r="G1089" t="str">
        <f t="shared" si="213"/>
        <v/>
      </c>
      <c r="H1089">
        <f t="shared" ca="1" si="221"/>
        <v>42.590000000000011</v>
      </c>
      <c r="I1089">
        <f t="shared" ca="1" si="222"/>
        <v>33.522222222222226</v>
      </c>
      <c r="J1089" s="3">
        <f t="shared" ca="1" si="214"/>
        <v>1.2705004971826319</v>
      </c>
      <c r="K1089" s="5">
        <f t="shared" ca="1" si="215"/>
        <v>55.956847345294236</v>
      </c>
      <c r="L1089">
        <f t="shared" ca="1" si="216"/>
        <v>1</v>
      </c>
      <c r="M1089" t="str">
        <f t="shared" ca="1" si="217"/>
        <v>SELL</v>
      </c>
      <c r="N1089" s="7" t="str">
        <f t="shared" ca="1" si="218"/>
        <v/>
      </c>
      <c r="O1089">
        <f t="shared" si="219"/>
        <v>1299.25</v>
      </c>
      <c r="Q1089">
        <f t="shared" si="220"/>
        <v>1088</v>
      </c>
    </row>
    <row r="1090" spans="1:17" x14ac:dyDescent="0.3">
      <c r="A1090" s="13" t="str">
        <f ca="1">N1090&amp;"-"&amp;COUNTIF($N$2:N1090,N1090)</f>
        <v>-1079</v>
      </c>
      <c r="B1090" t="str">
        <f t="shared" ca="1" si="210"/>
        <v/>
      </c>
      <c r="C1090" s="1">
        <v>36662</v>
      </c>
      <c r="D1090">
        <v>1306.8499999999999</v>
      </c>
      <c r="E1090">
        <f t="shared" si="211"/>
        <v>7.5999999999999091</v>
      </c>
      <c r="F1090">
        <f t="shared" si="212"/>
        <v>7.5999999999999091</v>
      </c>
      <c r="G1090" t="str">
        <f t="shared" si="213"/>
        <v/>
      </c>
      <c r="H1090">
        <f t="shared" ca="1" si="221"/>
        <v>36.758333333333326</v>
      </c>
      <c r="I1090">
        <f t="shared" ca="1" si="222"/>
        <v>34.143750000000011</v>
      </c>
      <c r="J1090" s="3">
        <f t="shared" ca="1" si="214"/>
        <v>1.0765757520287993</v>
      </c>
      <c r="K1090" s="5">
        <f t="shared" ca="1" si="215"/>
        <v>51.843798666000637</v>
      </c>
      <c r="L1090">
        <f t="shared" ca="1" si="216"/>
        <v>1</v>
      </c>
      <c r="M1090" t="str">
        <f t="shared" ca="1" si="217"/>
        <v>SELL</v>
      </c>
      <c r="N1090" s="7" t="str">
        <f t="shared" ca="1" si="218"/>
        <v/>
      </c>
      <c r="O1090">
        <f t="shared" si="219"/>
        <v>1306.8499999999999</v>
      </c>
      <c r="Q1090">
        <f t="shared" si="220"/>
        <v>1089</v>
      </c>
    </row>
    <row r="1091" spans="1:17" x14ac:dyDescent="0.3">
      <c r="A1091" s="13" t="str">
        <f ca="1">N1091&amp;"-"&amp;COUNTIF($N$2:N1091,N1091)</f>
        <v>-1080</v>
      </c>
      <c r="B1091" t="str">
        <f t="shared" ref="B1091:B1154" ca="1" si="223">N1091</f>
        <v/>
      </c>
      <c r="C1091" s="1">
        <v>36663</v>
      </c>
      <c r="D1091">
        <v>1311.65</v>
      </c>
      <c r="E1091">
        <f t="shared" ref="E1091:E1154" si="224">IF(E1090="Change", "", D1091-D1090)</f>
        <v>4.8000000000001819</v>
      </c>
      <c r="F1091">
        <f t="shared" ref="F1091:F1154" si="225">IF(F1090="Gain","",IF(E1091&gt;0,E1091,""))</f>
        <v>4.8000000000001819</v>
      </c>
      <c r="G1091" t="str">
        <f t="shared" ref="G1091:G1154" si="226">IF(G1090="Loss","",IF(E1091&lt;0,E1091,""))</f>
        <v/>
      </c>
      <c r="H1091">
        <f t="shared" ca="1" si="221"/>
        <v>24.783333333333378</v>
      </c>
      <c r="I1091">
        <f t="shared" ca="1" si="222"/>
        <v>34.143750000000011</v>
      </c>
      <c r="J1091" s="3">
        <f t="shared" ref="J1091:J1154" ca="1" si="227">IFERROR(H1091/I1091, "")</f>
        <v>0.72585270608334962</v>
      </c>
      <c r="K1091" s="5">
        <f t="shared" ref="K1091:K1154" ca="1" si="228">IFERROR((IF(J1091=0, 0, (100-(100/(1+J1091))))), "")</f>
        <v>42.057627717871704</v>
      </c>
      <c r="L1091">
        <f t="shared" ref="L1091:L1154" ca="1" si="229">IF(M1090="Signal","",IF(M1090="",IF(M1091="SELL",0,IF(M1091="BUY",1,"")),IF(M1091="BUY",1,L1090)))</f>
        <v>1</v>
      </c>
      <c r="M1091" t="str">
        <f t="shared" ref="M1091:M1154" ca="1" si="230">IF(K1091="","",IF(K1091&lt;$V$4,"BUY",IF(K1091&gt;$V$5,"SELL",M1090)))</f>
        <v>SELL</v>
      </c>
      <c r="N1091" s="7" t="str">
        <f t="shared" ref="N1091:N1154" ca="1" si="231">IF(L1091=1, IF(M1091="BUY",IF(M1090="BUY","",1),IF(M1091="SELL",IF(M1090="SELL","",0),"")), "")</f>
        <v/>
      </c>
      <c r="O1091">
        <f t="shared" ref="O1091:O1154" si="232">D1091</f>
        <v>1311.65</v>
      </c>
      <c r="Q1091">
        <f t="shared" si="220"/>
        <v>1090</v>
      </c>
    </row>
    <row r="1092" spans="1:17" x14ac:dyDescent="0.3">
      <c r="A1092" s="13" t="str">
        <f ca="1">N1092&amp;"-"&amp;COUNTIF($N$2:N1092,N1092)</f>
        <v>-1081</v>
      </c>
      <c r="B1092" t="str">
        <f t="shared" ca="1" si="223"/>
        <v/>
      </c>
      <c r="C1092" s="1">
        <v>36664</v>
      </c>
      <c r="D1092">
        <v>1293.4000000000001</v>
      </c>
      <c r="E1092">
        <f t="shared" si="224"/>
        <v>-18.25</v>
      </c>
      <c r="F1092" t="str">
        <f t="shared" si="225"/>
        <v/>
      </c>
      <c r="G1092">
        <f t="shared" si="226"/>
        <v>-18.25</v>
      </c>
      <c r="H1092">
        <f t="shared" ca="1" si="221"/>
        <v>24.783333333333378</v>
      </c>
      <c r="I1092">
        <f t="shared" ca="1" si="222"/>
        <v>34.025000000000034</v>
      </c>
      <c r="J1092" s="3">
        <f t="shared" ca="1" si="227"/>
        <v>0.72838599069311838</v>
      </c>
      <c r="K1092" s="5">
        <f t="shared" ca="1" si="228"/>
        <v>42.142553492985712</v>
      </c>
      <c r="L1092">
        <f t="shared" ca="1" si="229"/>
        <v>1</v>
      </c>
      <c r="M1092" t="str">
        <f t="shared" ca="1" si="230"/>
        <v>SELL</v>
      </c>
      <c r="N1092" s="7" t="str">
        <f t="shared" ca="1" si="231"/>
        <v/>
      </c>
      <c r="O1092">
        <f t="shared" si="232"/>
        <v>1293.4000000000001</v>
      </c>
      <c r="Q1092">
        <f t="shared" ref="Q1092:Q1155" si="233">Q1091+1</f>
        <v>1091</v>
      </c>
    </row>
    <row r="1093" spans="1:17" x14ac:dyDescent="0.3">
      <c r="A1093" s="13" t="str">
        <f ca="1">N1093&amp;"-"&amp;COUNTIF($N$2:N1093,N1093)</f>
        <v>-1082</v>
      </c>
      <c r="B1093" t="str">
        <f t="shared" ca="1" si="223"/>
        <v/>
      </c>
      <c r="C1093" s="1">
        <v>36665</v>
      </c>
      <c r="D1093">
        <v>1268</v>
      </c>
      <c r="E1093">
        <f t="shared" si="224"/>
        <v>-25.400000000000091</v>
      </c>
      <c r="F1093" t="str">
        <f t="shared" si="225"/>
        <v/>
      </c>
      <c r="G1093">
        <f t="shared" si="226"/>
        <v>-25.400000000000091</v>
      </c>
      <c r="H1093">
        <f t="shared" ca="1" si="221"/>
        <v>24.783333333333378</v>
      </c>
      <c r="I1093">
        <f t="shared" ca="1" si="222"/>
        <v>35.906250000000028</v>
      </c>
      <c r="J1093" s="3">
        <f t="shared" ca="1" si="227"/>
        <v>0.69022338265158178</v>
      </c>
      <c r="K1093" s="5">
        <f t="shared" ca="1" si="228"/>
        <v>40.836222580755923</v>
      </c>
      <c r="L1093">
        <f t="shared" ca="1" si="229"/>
        <v>1</v>
      </c>
      <c r="M1093" t="str">
        <f t="shared" ca="1" si="230"/>
        <v>SELL</v>
      </c>
      <c r="N1093" s="7" t="str">
        <f t="shared" ca="1" si="231"/>
        <v/>
      </c>
      <c r="O1093">
        <f t="shared" si="232"/>
        <v>1268</v>
      </c>
      <c r="Q1093">
        <f t="shared" si="233"/>
        <v>1092</v>
      </c>
    </row>
    <row r="1094" spans="1:17" x14ac:dyDescent="0.3">
      <c r="A1094" s="13" t="str">
        <f ca="1">N1094&amp;"-"&amp;COUNTIF($N$2:N1094,N1094)</f>
        <v>-1083</v>
      </c>
      <c r="B1094" t="str">
        <f t="shared" ca="1" si="223"/>
        <v/>
      </c>
      <c r="C1094" s="1">
        <v>36668</v>
      </c>
      <c r="D1094">
        <v>1233</v>
      </c>
      <c r="E1094">
        <f t="shared" si="224"/>
        <v>-35</v>
      </c>
      <c r="F1094" t="str">
        <f t="shared" si="225"/>
        <v/>
      </c>
      <c r="G1094">
        <f t="shared" si="226"/>
        <v>-35</v>
      </c>
      <c r="H1094">
        <f t="shared" ca="1" si="221"/>
        <v>24.783333333333378</v>
      </c>
      <c r="I1094">
        <f t="shared" ca="1" si="222"/>
        <v>31.14375000000004</v>
      </c>
      <c r="J1094" s="3">
        <f t="shared" ca="1" si="227"/>
        <v>0.79577229246103454</v>
      </c>
      <c r="K1094" s="5">
        <f t="shared" ca="1" si="228"/>
        <v>44.31365244924568</v>
      </c>
      <c r="L1094">
        <f t="shared" ca="1" si="229"/>
        <v>1</v>
      </c>
      <c r="M1094" t="str">
        <f t="shared" ca="1" si="230"/>
        <v>SELL</v>
      </c>
      <c r="N1094" s="7" t="str">
        <f t="shared" ca="1" si="231"/>
        <v/>
      </c>
      <c r="O1094">
        <f t="shared" si="232"/>
        <v>1233</v>
      </c>
      <c r="Q1094">
        <f t="shared" si="233"/>
        <v>1093</v>
      </c>
    </row>
    <row r="1095" spans="1:17" x14ac:dyDescent="0.3">
      <c r="A1095" s="13" t="str">
        <f ca="1">N1095&amp;"-"&amp;COUNTIF($N$2:N1095,N1095)</f>
        <v>-1084</v>
      </c>
      <c r="B1095" t="str">
        <f t="shared" ca="1" si="223"/>
        <v/>
      </c>
      <c r="C1095" s="1">
        <v>36669</v>
      </c>
      <c r="D1095">
        <v>1224.4000000000001</v>
      </c>
      <c r="E1095">
        <f t="shared" si="224"/>
        <v>-8.5999999999999091</v>
      </c>
      <c r="F1095" t="str">
        <f t="shared" si="225"/>
        <v/>
      </c>
      <c r="G1095">
        <f t="shared" si="226"/>
        <v>-8.5999999999999091</v>
      </c>
      <c r="H1095">
        <f t="shared" ca="1" si="221"/>
        <v>24.783333333333378</v>
      </c>
      <c r="I1095">
        <f t="shared" ca="1" si="222"/>
        <v>30.043750000000017</v>
      </c>
      <c r="J1095" s="3">
        <f t="shared" ca="1" si="227"/>
        <v>0.82490812010262915</v>
      </c>
      <c r="K1095" s="5">
        <f t="shared" ca="1" si="228"/>
        <v>45.20272067484899</v>
      </c>
      <c r="L1095">
        <f t="shared" ca="1" si="229"/>
        <v>1</v>
      </c>
      <c r="M1095" t="str">
        <f t="shared" ca="1" si="230"/>
        <v>SELL</v>
      </c>
      <c r="N1095" s="7" t="str">
        <f t="shared" ca="1" si="231"/>
        <v/>
      </c>
      <c r="O1095">
        <f t="shared" si="232"/>
        <v>1224.4000000000001</v>
      </c>
      <c r="Q1095">
        <f t="shared" si="233"/>
        <v>1094</v>
      </c>
    </row>
    <row r="1096" spans="1:17" x14ac:dyDescent="0.3">
      <c r="A1096" s="13" t="str">
        <f ca="1">N1096&amp;"-"&amp;COUNTIF($N$2:N1096,N1096)</f>
        <v>-1085</v>
      </c>
      <c r="B1096" t="str">
        <f t="shared" ca="1" si="223"/>
        <v/>
      </c>
      <c r="C1096" s="1">
        <v>36670</v>
      </c>
      <c r="D1096">
        <v>1235.9000000000001</v>
      </c>
      <c r="E1096">
        <f t="shared" si="224"/>
        <v>11.5</v>
      </c>
      <c r="F1096">
        <f t="shared" si="225"/>
        <v>11.5</v>
      </c>
      <c r="G1096" t="str">
        <f t="shared" si="226"/>
        <v/>
      </c>
      <c r="H1096">
        <f t="shared" ca="1" si="221"/>
        <v>15.950000000000045</v>
      </c>
      <c r="I1096">
        <f t="shared" ca="1" si="222"/>
        <v>30.043750000000017</v>
      </c>
      <c r="J1096" s="3">
        <f t="shared" ca="1" si="227"/>
        <v>0.53089244851258699</v>
      </c>
      <c r="K1096" s="5">
        <f t="shared" ca="1" si="228"/>
        <v>34.678624813154016</v>
      </c>
      <c r="L1096">
        <f t="shared" ca="1" si="229"/>
        <v>1</v>
      </c>
      <c r="M1096" t="str">
        <f t="shared" ca="1" si="230"/>
        <v>SELL</v>
      </c>
      <c r="N1096" s="7" t="str">
        <f t="shared" ca="1" si="231"/>
        <v/>
      </c>
      <c r="O1096">
        <f t="shared" si="232"/>
        <v>1235.9000000000001</v>
      </c>
      <c r="Q1096">
        <f t="shared" si="233"/>
        <v>1095</v>
      </c>
    </row>
    <row r="1097" spans="1:17" x14ac:dyDescent="0.3">
      <c r="A1097" s="13" t="str">
        <f ca="1">N1097&amp;"-"&amp;COUNTIF($N$2:N1097,N1097)</f>
        <v>1-6</v>
      </c>
      <c r="B1097">
        <f t="shared" ca="1" si="223"/>
        <v>1</v>
      </c>
      <c r="C1097" s="1">
        <v>36671</v>
      </c>
      <c r="D1097">
        <v>1247.6500000000001</v>
      </c>
      <c r="E1097">
        <f t="shared" si="224"/>
        <v>11.75</v>
      </c>
      <c r="F1097">
        <f t="shared" si="225"/>
        <v>11.75</v>
      </c>
      <c r="G1097" t="str">
        <f t="shared" si="226"/>
        <v/>
      </c>
      <c r="H1097">
        <f t="shared" ca="1" si="221"/>
        <v>10.933333333333357</v>
      </c>
      <c r="I1097">
        <f t="shared" ca="1" si="222"/>
        <v>30.043750000000017</v>
      </c>
      <c r="J1097" s="3">
        <f t="shared" ca="1" si="227"/>
        <v>0.36391373691144913</v>
      </c>
      <c r="K1097" s="5">
        <f t="shared" ca="1" si="228"/>
        <v>26.681580151507475</v>
      </c>
      <c r="L1097">
        <f t="shared" ca="1" si="229"/>
        <v>1</v>
      </c>
      <c r="M1097" t="str">
        <f t="shared" ca="1" si="230"/>
        <v>BUY</v>
      </c>
      <c r="N1097" s="7">
        <f t="shared" ca="1" si="231"/>
        <v>1</v>
      </c>
      <c r="O1097">
        <f t="shared" si="232"/>
        <v>1247.6500000000001</v>
      </c>
      <c r="Q1097">
        <f t="shared" si="233"/>
        <v>1096</v>
      </c>
    </row>
    <row r="1098" spans="1:17" x14ac:dyDescent="0.3">
      <c r="A1098" s="13" t="str">
        <f ca="1">N1098&amp;"-"&amp;COUNTIF($N$2:N1098,N1098)</f>
        <v>-1086</v>
      </c>
      <c r="B1098" t="str">
        <f t="shared" ca="1" si="223"/>
        <v/>
      </c>
      <c r="C1098" s="1">
        <v>36672</v>
      </c>
      <c r="D1098">
        <v>1275.3499999999999</v>
      </c>
      <c r="E1098">
        <f t="shared" si="224"/>
        <v>27.699999999999818</v>
      </c>
      <c r="F1098">
        <f t="shared" si="225"/>
        <v>27.699999999999818</v>
      </c>
      <c r="G1098" t="str">
        <f t="shared" si="226"/>
        <v/>
      </c>
      <c r="H1098">
        <f t="shared" ca="1" si="221"/>
        <v>13.328571428571422</v>
      </c>
      <c r="I1098">
        <f t="shared" ca="1" si="222"/>
        <v>26.142857142857142</v>
      </c>
      <c r="J1098" s="3">
        <f t="shared" ca="1" si="227"/>
        <v>0.50983606557377026</v>
      </c>
      <c r="K1098" s="5">
        <f t="shared" ca="1" si="228"/>
        <v>33.767643865363723</v>
      </c>
      <c r="L1098">
        <f t="shared" ca="1" si="229"/>
        <v>1</v>
      </c>
      <c r="M1098" t="str">
        <f t="shared" ca="1" si="230"/>
        <v>BUY</v>
      </c>
      <c r="N1098" s="7" t="str">
        <f t="shared" ca="1" si="231"/>
        <v/>
      </c>
      <c r="O1098">
        <f t="shared" si="232"/>
        <v>1275.3499999999999</v>
      </c>
      <c r="Q1098">
        <f t="shared" si="233"/>
        <v>1097</v>
      </c>
    </row>
    <row r="1099" spans="1:17" x14ac:dyDescent="0.3">
      <c r="A1099" s="13" t="str">
        <f ca="1">N1099&amp;"-"&amp;COUNTIF($N$2:N1099,N1099)</f>
        <v>-1087</v>
      </c>
      <c r="B1099" t="str">
        <f t="shared" ca="1" si="223"/>
        <v/>
      </c>
      <c r="C1099" s="1">
        <v>36675</v>
      </c>
      <c r="D1099">
        <v>1311.05</v>
      </c>
      <c r="E1099">
        <f t="shared" si="224"/>
        <v>35.700000000000045</v>
      </c>
      <c r="F1099">
        <f t="shared" si="225"/>
        <v>35.700000000000045</v>
      </c>
      <c r="G1099" t="str">
        <f t="shared" si="226"/>
        <v/>
      </c>
      <c r="H1099">
        <f t="shared" ca="1" si="221"/>
        <v>16.5</v>
      </c>
      <c r="I1099">
        <f t="shared" ca="1" si="222"/>
        <v>26.142857142857142</v>
      </c>
      <c r="J1099" s="3">
        <f t="shared" ca="1" si="227"/>
        <v>0.63114754098360659</v>
      </c>
      <c r="K1099" s="5">
        <f t="shared" ca="1" si="228"/>
        <v>38.693467336683426</v>
      </c>
      <c r="L1099">
        <f t="shared" ca="1" si="229"/>
        <v>1</v>
      </c>
      <c r="M1099" t="str">
        <f t="shared" ca="1" si="230"/>
        <v>BUY</v>
      </c>
      <c r="N1099" s="7" t="str">
        <f t="shared" ca="1" si="231"/>
        <v/>
      </c>
      <c r="O1099">
        <f t="shared" si="232"/>
        <v>1311.05</v>
      </c>
      <c r="Q1099">
        <f t="shared" si="233"/>
        <v>1098</v>
      </c>
    </row>
    <row r="1100" spans="1:17" x14ac:dyDescent="0.3">
      <c r="A1100" s="13" t="str">
        <f ca="1">N1100&amp;"-"&amp;COUNTIF($N$2:N1100,N1100)</f>
        <v>-1088</v>
      </c>
      <c r="B1100" t="str">
        <f t="shared" ca="1" si="223"/>
        <v/>
      </c>
      <c r="C1100" s="1">
        <v>36676</v>
      </c>
      <c r="D1100">
        <v>1344.85</v>
      </c>
      <c r="E1100">
        <f t="shared" si="224"/>
        <v>33.799999999999955</v>
      </c>
      <c r="F1100">
        <f t="shared" si="225"/>
        <v>33.799999999999955</v>
      </c>
      <c r="G1100" t="str">
        <f t="shared" si="226"/>
        <v/>
      </c>
      <c r="H1100">
        <f t="shared" ca="1" si="221"/>
        <v>18.662499999999994</v>
      </c>
      <c r="I1100">
        <f t="shared" ca="1" si="222"/>
        <v>27.933333333333355</v>
      </c>
      <c r="J1100" s="3">
        <f t="shared" ca="1" si="227"/>
        <v>0.66810859188544081</v>
      </c>
      <c r="K1100" s="5">
        <f t="shared" ca="1" si="228"/>
        <v>40.051864437091986</v>
      </c>
      <c r="L1100">
        <f t="shared" ca="1" si="229"/>
        <v>1</v>
      </c>
      <c r="M1100" t="str">
        <f t="shared" ca="1" si="230"/>
        <v>BUY</v>
      </c>
      <c r="N1100" s="7" t="str">
        <f t="shared" ca="1" si="231"/>
        <v/>
      </c>
      <c r="O1100">
        <f t="shared" si="232"/>
        <v>1344.85</v>
      </c>
      <c r="Q1100">
        <f t="shared" si="233"/>
        <v>1099</v>
      </c>
    </row>
    <row r="1101" spans="1:17" x14ac:dyDescent="0.3">
      <c r="A1101" s="13" t="str">
        <f ca="1">N1101&amp;"-"&amp;COUNTIF($N$2:N1101,N1101)</f>
        <v>-1089</v>
      </c>
      <c r="B1101" t="str">
        <f t="shared" ca="1" si="223"/>
        <v/>
      </c>
      <c r="C1101" s="1">
        <v>36677</v>
      </c>
      <c r="D1101">
        <v>1380.45</v>
      </c>
      <c r="E1101">
        <f t="shared" si="224"/>
        <v>35.600000000000136</v>
      </c>
      <c r="F1101">
        <f t="shared" si="225"/>
        <v>35.600000000000136</v>
      </c>
      <c r="G1101" t="str">
        <f t="shared" si="226"/>
        <v/>
      </c>
      <c r="H1101">
        <f t="shared" ca="1" si="221"/>
        <v>20.544444444444455</v>
      </c>
      <c r="I1101">
        <f t="shared" ca="1" si="222"/>
        <v>21.8</v>
      </c>
      <c r="J1101" s="3">
        <f t="shared" ca="1" si="227"/>
        <v>0.94240570846075478</v>
      </c>
      <c r="K1101" s="5">
        <f t="shared" ca="1" si="228"/>
        <v>48.517449488323287</v>
      </c>
      <c r="L1101">
        <f t="shared" ca="1" si="229"/>
        <v>1</v>
      </c>
      <c r="M1101" t="str">
        <f t="shared" ca="1" si="230"/>
        <v>BUY</v>
      </c>
      <c r="N1101" s="7" t="str">
        <f t="shared" ca="1" si="231"/>
        <v/>
      </c>
      <c r="O1101">
        <f t="shared" si="232"/>
        <v>1380.45</v>
      </c>
      <c r="Q1101">
        <f t="shared" si="233"/>
        <v>1100</v>
      </c>
    </row>
    <row r="1102" spans="1:17" x14ac:dyDescent="0.3">
      <c r="A1102" s="13" t="str">
        <f ca="1">N1102&amp;"-"&amp;COUNTIF($N$2:N1102,N1102)</f>
        <v>-1090</v>
      </c>
      <c r="B1102" t="str">
        <f t="shared" ca="1" si="223"/>
        <v/>
      </c>
      <c r="C1102" s="1">
        <v>36678</v>
      </c>
      <c r="D1102">
        <v>1349</v>
      </c>
      <c r="E1102">
        <f t="shared" si="224"/>
        <v>-31.450000000000045</v>
      </c>
      <c r="F1102" t="str">
        <f t="shared" si="225"/>
        <v/>
      </c>
      <c r="G1102">
        <f t="shared" si="226"/>
        <v>-31.450000000000045</v>
      </c>
      <c r="H1102">
        <f t="shared" ca="1" si="221"/>
        <v>20.544444444444455</v>
      </c>
      <c r="I1102">
        <f t="shared" ca="1" si="222"/>
        <v>23.740000000000009</v>
      </c>
      <c r="J1102" s="3">
        <f t="shared" ca="1" si="227"/>
        <v>0.86539361602546117</v>
      </c>
      <c r="K1102" s="5">
        <f t="shared" ca="1" si="228"/>
        <v>46.392011240465678</v>
      </c>
      <c r="L1102">
        <f t="shared" ca="1" si="229"/>
        <v>1</v>
      </c>
      <c r="M1102" t="str">
        <f t="shared" ca="1" si="230"/>
        <v>BUY</v>
      </c>
      <c r="N1102" s="7" t="str">
        <f t="shared" ca="1" si="231"/>
        <v/>
      </c>
      <c r="O1102">
        <f t="shared" si="232"/>
        <v>1349</v>
      </c>
      <c r="Q1102">
        <f t="shared" si="233"/>
        <v>1101</v>
      </c>
    </row>
    <row r="1103" spans="1:17" x14ac:dyDescent="0.3">
      <c r="A1103" s="13" t="str">
        <f ca="1">N1103&amp;"-"&amp;COUNTIF($N$2:N1103,N1103)</f>
        <v>-1091</v>
      </c>
      <c r="B1103" t="str">
        <f t="shared" ca="1" si="223"/>
        <v/>
      </c>
      <c r="C1103" s="1">
        <v>36679</v>
      </c>
      <c r="D1103">
        <v>1389.25</v>
      </c>
      <c r="E1103">
        <f t="shared" si="224"/>
        <v>40.25</v>
      </c>
      <c r="F1103">
        <f t="shared" si="225"/>
        <v>40.25</v>
      </c>
      <c r="G1103" t="str">
        <f t="shared" si="226"/>
        <v/>
      </c>
      <c r="H1103">
        <f t="shared" ca="1" si="221"/>
        <v>23.188888888888894</v>
      </c>
      <c r="I1103">
        <f t="shared" ca="1" si="222"/>
        <v>23.740000000000009</v>
      </c>
      <c r="J1103" s="3">
        <f t="shared" ca="1" si="227"/>
        <v>0.97678554713095556</v>
      </c>
      <c r="K1103" s="5">
        <f t="shared" ca="1" si="228"/>
        <v>49.412823184013639</v>
      </c>
      <c r="L1103">
        <f t="shared" ca="1" si="229"/>
        <v>1</v>
      </c>
      <c r="M1103" t="str">
        <f t="shared" ca="1" si="230"/>
        <v>BUY</v>
      </c>
      <c r="N1103" s="7" t="str">
        <f t="shared" ca="1" si="231"/>
        <v/>
      </c>
      <c r="O1103">
        <f t="shared" si="232"/>
        <v>1389.25</v>
      </c>
      <c r="Q1103">
        <f t="shared" si="233"/>
        <v>1102</v>
      </c>
    </row>
    <row r="1104" spans="1:17" x14ac:dyDescent="0.3">
      <c r="A1104" s="13" t="str">
        <f ca="1">N1104&amp;"-"&amp;COUNTIF($N$2:N1104,N1104)</f>
        <v>-1092</v>
      </c>
      <c r="B1104" t="str">
        <f t="shared" ca="1" si="223"/>
        <v/>
      </c>
      <c r="C1104" s="1">
        <v>36682</v>
      </c>
      <c r="D1104">
        <v>1404.6</v>
      </c>
      <c r="E1104">
        <f t="shared" si="224"/>
        <v>15.349999999999909</v>
      </c>
      <c r="F1104">
        <f t="shared" si="225"/>
        <v>15.349999999999909</v>
      </c>
      <c r="G1104" t="str">
        <f t="shared" si="226"/>
        <v/>
      </c>
      <c r="H1104">
        <f t="shared" ca="1" si="221"/>
        <v>24.050000000000004</v>
      </c>
      <c r="I1104">
        <f t="shared" ca="1" si="222"/>
        <v>23.740000000000009</v>
      </c>
      <c r="J1104" s="3">
        <f t="shared" ca="1" si="227"/>
        <v>1.0130581297388372</v>
      </c>
      <c r="K1104" s="5">
        <f t="shared" ca="1" si="228"/>
        <v>50.324335635070099</v>
      </c>
      <c r="L1104">
        <f t="shared" ca="1" si="229"/>
        <v>1</v>
      </c>
      <c r="M1104" t="str">
        <f t="shared" ca="1" si="230"/>
        <v>BUY</v>
      </c>
      <c r="N1104" s="7" t="str">
        <f t="shared" ca="1" si="231"/>
        <v/>
      </c>
      <c r="O1104">
        <f t="shared" si="232"/>
        <v>1404.6</v>
      </c>
      <c r="Q1104">
        <f t="shared" si="233"/>
        <v>1103</v>
      </c>
    </row>
    <row r="1105" spans="1:17" x14ac:dyDescent="0.3">
      <c r="A1105" s="13" t="str">
        <f ca="1">N1105&amp;"-"&amp;COUNTIF($N$2:N1105,N1105)</f>
        <v>-1093</v>
      </c>
      <c r="B1105" t="str">
        <f t="shared" ca="1" si="223"/>
        <v/>
      </c>
      <c r="C1105" s="1">
        <v>36683</v>
      </c>
      <c r="D1105">
        <v>1421.75</v>
      </c>
      <c r="E1105">
        <f t="shared" si="224"/>
        <v>17.150000000000091</v>
      </c>
      <c r="F1105">
        <f t="shared" si="225"/>
        <v>17.150000000000091</v>
      </c>
      <c r="G1105" t="str">
        <f t="shared" si="226"/>
        <v/>
      </c>
      <c r="H1105">
        <f t="shared" ref="H1105:H1168" ca="1" si="234">IF(Q1105&gt;$U$2,AVERAGE(OFFSET(F1105,0,0,-$U$2,1)),"")</f>
        <v>25.422222222222217</v>
      </c>
      <c r="I1105">
        <f t="shared" ref="I1105:I1168" ca="1" si="235">IF($Q1105&gt;$U$2,ABS((AVERAGE(OFFSET(G1105,0,0,-$U$2,1)))),"")</f>
        <v>23.740000000000009</v>
      </c>
      <c r="J1105" s="3">
        <f t="shared" ca="1" si="227"/>
        <v>1.0708602452494611</v>
      </c>
      <c r="K1105" s="5">
        <f t="shared" ca="1" si="228"/>
        <v>51.710889119920438</v>
      </c>
      <c r="L1105">
        <f t="shared" ca="1" si="229"/>
        <v>1</v>
      </c>
      <c r="M1105" t="str">
        <f t="shared" ca="1" si="230"/>
        <v>BUY</v>
      </c>
      <c r="N1105" s="7" t="str">
        <f t="shared" ca="1" si="231"/>
        <v/>
      </c>
      <c r="O1105">
        <f t="shared" si="232"/>
        <v>1421.75</v>
      </c>
      <c r="Q1105">
        <f t="shared" si="233"/>
        <v>1104</v>
      </c>
    </row>
    <row r="1106" spans="1:17" x14ac:dyDescent="0.3">
      <c r="A1106" s="13" t="str">
        <f ca="1">N1106&amp;"-"&amp;COUNTIF($N$2:N1106,N1106)</f>
        <v>-1094</v>
      </c>
      <c r="B1106" t="str">
        <f t="shared" ca="1" si="223"/>
        <v/>
      </c>
      <c r="C1106" s="1">
        <v>36684</v>
      </c>
      <c r="D1106">
        <v>1430.35</v>
      </c>
      <c r="E1106">
        <f t="shared" si="224"/>
        <v>8.5999999999999091</v>
      </c>
      <c r="F1106">
        <f t="shared" si="225"/>
        <v>8.5999999999999091</v>
      </c>
      <c r="G1106" t="str">
        <f t="shared" si="226"/>
        <v/>
      </c>
      <c r="H1106">
        <f t="shared" ca="1" si="234"/>
        <v>23.739999999999988</v>
      </c>
      <c r="I1106">
        <f t="shared" ca="1" si="235"/>
        <v>25.112500000000011</v>
      </c>
      <c r="J1106" s="3">
        <f t="shared" ca="1" si="227"/>
        <v>0.94534594325535004</v>
      </c>
      <c r="K1106" s="5">
        <f t="shared" ca="1" si="228"/>
        <v>48.59526124558618</v>
      </c>
      <c r="L1106">
        <f t="shared" ca="1" si="229"/>
        <v>1</v>
      </c>
      <c r="M1106" t="str">
        <f t="shared" ca="1" si="230"/>
        <v>BUY</v>
      </c>
      <c r="N1106" s="7" t="str">
        <f t="shared" ca="1" si="231"/>
        <v/>
      </c>
      <c r="O1106">
        <f t="shared" si="232"/>
        <v>1430.35</v>
      </c>
      <c r="Q1106">
        <f t="shared" si="233"/>
        <v>1105</v>
      </c>
    </row>
    <row r="1107" spans="1:17" x14ac:dyDescent="0.3">
      <c r="A1107" s="13" t="str">
        <f ca="1">N1107&amp;"-"&amp;COUNTIF($N$2:N1107,N1107)</f>
        <v>-1095</v>
      </c>
      <c r="B1107" t="str">
        <f t="shared" ca="1" si="223"/>
        <v/>
      </c>
      <c r="C1107" s="1">
        <v>36685</v>
      </c>
      <c r="D1107">
        <v>1463.65</v>
      </c>
      <c r="E1107">
        <f t="shared" si="224"/>
        <v>33.300000000000182</v>
      </c>
      <c r="F1107">
        <f t="shared" si="225"/>
        <v>33.300000000000182</v>
      </c>
      <c r="G1107" t="str">
        <f t="shared" si="226"/>
        <v/>
      </c>
      <c r="H1107">
        <f t="shared" ca="1" si="234"/>
        <v>24.609090909090913</v>
      </c>
      <c r="I1107">
        <f t="shared" ca="1" si="235"/>
        <v>25.016666666666652</v>
      </c>
      <c r="J1107" s="3">
        <f t="shared" ca="1" si="227"/>
        <v>0.98370783114287519</v>
      </c>
      <c r="K1107" s="5">
        <f t="shared" ca="1" si="228"/>
        <v>49.589350593838752</v>
      </c>
      <c r="L1107">
        <f t="shared" ca="1" si="229"/>
        <v>1</v>
      </c>
      <c r="M1107" t="str">
        <f t="shared" ca="1" si="230"/>
        <v>BUY</v>
      </c>
      <c r="N1107" s="7" t="str">
        <f t="shared" ca="1" si="231"/>
        <v/>
      </c>
      <c r="O1107">
        <f t="shared" si="232"/>
        <v>1463.65</v>
      </c>
      <c r="Q1107">
        <f t="shared" si="233"/>
        <v>1106</v>
      </c>
    </row>
    <row r="1108" spans="1:17" x14ac:dyDescent="0.3">
      <c r="A1108" s="13" t="str">
        <f ca="1">N1108&amp;"-"&amp;COUNTIF($N$2:N1108,N1108)</f>
        <v>-1096</v>
      </c>
      <c r="B1108" t="str">
        <f t="shared" ca="1" si="223"/>
        <v/>
      </c>
      <c r="C1108" s="1">
        <v>36686</v>
      </c>
      <c r="D1108">
        <v>1467.2</v>
      </c>
      <c r="E1108">
        <f t="shared" si="224"/>
        <v>3.5499999999999545</v>
      </c>
      <c r="F1108">
        <f t="shared" si="225"/>
        <v>3.5499999999999545</v>
      </c>
      <c r="G1108" t="str">
        <f t="shared" si="226"/>
        <v/>
      </c>
      <c r="H1108">
        <f t="shared" ca="1" si="234"/>
        <v>22.854166666666668</v>
      </c>
      <c r="I1108">
        <f t="shared" ca="1" si="235"/>
        <v>20.024999999999977</v>
      </c>
      <c r="J1108" s="3">
        <f t="shared" ca="1" si="227"/>
        <v>1.141281731169373</v>
      </c>
      <c r="K1108" s="5">
        <f t="shared" ca="1" si="228"/>
        <v>53.298999125449456</v>
      </c>
      <c r="L1108">
        <f t="shared" ca="1" si="229"/>
        <v>1</v>
      </c>
      <c r="M1108" t="str">
        <f t="shared" ca="1" si="230"/>
        <v>BUY</v>
      </c>
      <c r="N1108" s="7" t="str">
        <f t="shared" ca="1" si="231"/>
        <v/>
      </c>
      <c r="O1108">
        <f t="shared" si="232"/>
        <v>1467.2</v>
      </c>
      <c r="Q1108">
        <f t="shared" si="233"/>
        <v>1107</v>
      </c>
    </row>
    <row r="1109" spans="1:17" x14ac:dyDescent="0.3">
      <c r="A1109" s="13" t="str">
        <f ca="1">N1109&amp;"-"&amp;COUNTIF($N$2:N1109,N1109)</f>
        <v>-1097</v>
      </c>
      <c r="B1109" t="str">
        <f t="shared" ca="1" si="223"/>
        <v/>
      </c>
      <c r="C1109" s="1">
        <v>36689</v>
      </c>
      <c r="D1109">
        <v>1440.4</v>
      </c>
      <c r="E1109">
        <f t="shared" si="224"/>
        <v>-26.799999999999955</v>
      </c>
      <c r="F1109" t="str">
        <f t="shared" si="225"/>
        <v/>
      </c>
      <c r="G1109">
        <f t="shared" si="226"/>
        <v>-26.799999999999955</v>
      </c>
      <c r="H1109">
        <f t="shared" ca="1" si="234"/>
        <v>22.854166666666668</v>
      </c>
      <c r="I1109">
        <f t="shared" ca="1" si="235"/>
        <v>29.125</v>
      </c>
      <c r="J1109" s="3">
        <f t="shared" ca="1" si="227"/>
        <v>0.78469241773962806</v>
      </c>
      <c r="K1109" s="5">
        <f t="shared" ca="1" si="228"/>
        <v>43.967935871743485</v>
      </c>
      <c r="L1109">
        <f t="shared" ca="1" si="229"/>
        <v>1</v>
      </c>
      <c r="M1109" t="str">
        <f t="shared" ca="1" si="230"/>
        <v>BUY</v>
      </c>
      <c r="N1109" s="7" t="str">
        <f t="shared" ca="1" si="231"/>
        <v/>
      </c>
      <c r="O1109">
        <f t="shared" si="232"/>
        <v>1440.4</v>
      </c>
      <c r="Q1109">
        <f t="shared" si="233"/>
        <v>1108</v>
      </c>
    </row>
    <row r="1110" spans="1:17" x14ac:dyDescent="0.3">
      <c r="A1110" s="13" t="str">
        <f ca="1">N1110&amp;"-"&amp;COUNTIF($N$2:N1110,N1110)</f>
        <v>-1098</v>
      </c>
      <c r="B1110" t="str">
        <f t="shared" ca="1" si="223"/>
        <v/>
      </c>
      <c r="C1110" s="1">
        <v>36690</v>
      </c>
      <c r="D1110">
        <v>1432.9</v>
      </c>
      <c r="E1110">
        <f t="shared" si="224"/>
        <v>-7.5</v>
      </c>
      <c r="F1110" t="str">
        <f t="shared" si="225"/>
        <v/>
      </c>
      <c r="G1110">
        <f t="shared" si="226"/>
        <v>-7.5</v>
      </c>
      <c r="H1110">
        <f t="shared" ca="1" si="234"/>
        <v>23.886363636363637</v>
      </c>
      <c r="I1110">
        <f t="shared" ca="1" si="235"/>
        <v>21.916666666666668</v>
      </c>
      <c r="J1110" s="3">
        <f t="shared" ca="1" si="227"/>
        <v>1.0898721050812306</v>
      </c>
      <c r="K1110" s="5">
        <f t="shared" ca="1" si="228"/>
        <v>52.150181938471718</v>
      </c>
      <c r="L1110">
        <f t="shared" ca="1" si="229"/>
        <v>1</v>
      </c>
      <c r="M1110" t="str">
        <f t="shared" ca="1" si="230"/>
        <v>BUY</v>
      </c>
      <c r="N1110" s="7" t="str">
        <f t="shared" ca="1" si="231"/>
        <v/>
      </c>
      <c r="O1110">
        <f t="shared" si="232"/>
        <v>1432.9</v>
      </c>
      <c r="Q1110">
        <f t="shared" si="233"/>
        <v>1109</v>
      </c>
    </row>
    <row r="1111" spans="1:17" x14ac:dyDescent="0.3">
      <c r="A1111" s="13" t="str">
        <f ca="1">N1111&amp;"-"&amp;COUNTIF($N$2:N1111,N1111)</f>
        <v>-1099</v>
      </c>
      <c r="B1111" t="str">
        <f t="shared" ca="1" si="223"/>
        <v/>
      </c>
      <c r="C1111" s="1">
        <v>36691</v>
      </c>
      <c r="D1111">
        <v>1435.5</v>
      </c>
      <c r="E1111">
        <f t="shared" si="224"/>
        <v>2.5999999999999091</v>
      </c>
      <c r="F1111">
        <f t="shared" si="225"/>
        <v>2.5999999999999091</v>
      </c>
      <c r="G1111" t="str">
        <f t="shared" si="226"/>
        <v/>
      </c>
      <c r="H1111">
        <f t="shared" ca="1" si="234"/>
        <v>23.054545454545448</v>
      </c>
      <c r="I1111">
        <f t="shared" ca="1" si="235"/>
        <v>21.916666666666668</v>
      </c>
      <c r="J1111" s="3">
        <f t="shared" ca="1" si="227"/>
        <v>1.0519184237815413</v>
      </c>
      <c r="K1111" s="5">
        <f t="shared" ca="1" si="228"/>
        <v>51.265119099760774</v>
      </c>
      <c r="L1111">
        <f t="shared" ca="1" si="229"/>
        <v>1</v>
      </c>
      <c r="M1111" t="str">
        <f t="shared" ca="1" si="230"/>
        <v>BUY</v>
      </c>
      <c r="N1111" s="7" t="str">
        <f t="shared" ca="1" si="231"/>
        <v/>
      </c>
      <c r="O1111">
        <f t="shared" si="232"/>
        <v>1435.5</v>
      </c>
      <c r="Q1111">
        <f t="shared" si="233"/>
        <v>1110</v>
      </c>
    </row>
    <row r="1112" spans="1:17" x14ac:dyDescent="0.3">
      <c r="A1112" s="13" t="str">
        <f ca="1">N1112&amp;"-"&amp;COUNTIF($N$2:N1112,N1112)</f>
        <v>-1100</v>
      </c>
      <c r="B1112" t="str">
        <f t="shared" ca="1" si="223"/>
        <v/>
      </c>
      <c r="C1112" s="1">
        <v>36692</v>
      </c>
      <c r="D1112">
        <v>1445.25</v>
      </c>
      <c r="E1112">
        <f t="shared" si="224"/>
        <v>9.75</v>
      </c>
      <c r="F1112">
        <f t="shared" si="225"/>
        <v>9.75</v>
      </c>
      <c r="G1112" t="str">
        <f t="shared" si="226"/>
        <v/>
      </c>
      <c r="H1112">
        <f t="shared" ca="1" si="234"/>
        <v>21.422727272727283</v>
      </c>
      <c r="I1112">
        <f t="shared" ca="1" si="235"/>
        <v>21.916666666666668</v>
      </c>
      <c r="J1112" s="3">
        <f t="shared" ca="1" si="227"/>
        <v>0.97746284134116879</v>
      </c>
      <c r="K1112" s="5">
        <f t="shared" ca="1" si="228"/>
        <v>49.430149629422473</v>
      </c>
      <c r="L1112">
        <f t="shared" ca="1" si="229"/>
        <v>1</v>
      </c>
      <c r="M1112" t="str">
        <f t="shared" ca="1" si="230"/>
        <v>BUY</v>
      </c>
      <c r="N1112" s="7" t="str">
        <f t="shared" ca="1" si="231"/>
        <v/>
      </c>
      <c r="O1112">
        <f t="shared" si="232"/>
        <v>1445.25</v>
      </c>
      <c r="Q1112">
        <f t="shared" si="233"/>
        <v>1111</v>
      </c>
    </row>
    <row r="1113" spans="1:17" x14ac:dyDescent="0.3">
      <c r="A1113" s="13" t="str">
        <f ca="1">N1113&amp;"-"&amp;COUNTIF($N$2:N1113,N1113)</f>
        <v>-1101</v>
      </c>
      <c r="B1113" t="str">
        <f t="shared" ca="1" si="223"/>
        <v/>
      </c>
      <c r="C1113" s="1">
        <v>36693</v>
      </c>
      <c r="D1113">
        <v>1477.3</v>
      </c>
      <c r="E1113">
        <f t="shared" si="224"/>
        <v>32.049999999999955</v>
      </c>
      <c r="F1113">
        <f t="shared" si="225"/>
        <v>32.049999999999955</v>
      </c>
      <c r="G1113" t="str">
        <f t="shared" si="226"/>
        <v/>
      </c>
      <c r="H1113">
        <f t="shared" ca="1" si="234"/>
        <v>21.09090909090909</v>
      </c>
      <c r="I1113">
        <f t="shared" ca="1" si="235"/>
        <v>21.916666666666668</v>
      </c>
      <c r="J1113" s="3">
        <f t="shared" ca="1" si="227"/>
        <v>0.96232284825440706</v>
      </c>
      <c r="K1113" s="5">
        <f t="shared" ca="1" si="228"/>
        <v>49.039985908050021</v>
      </c>
      <c r="L1113">
        <f t="shared" ca="1" si="229"/>
        <v>1</v>
      </c>
      <c r="M1113" t="str">
        <f t="shared" ca="1" si="230"/>
        <v>BUY</v>
      </c>
      <c r="N1113" s="7" t="str">
        <f t="shared" ca="1" si="231"/>
        <v/>
      </c>
      <c r="O1113">
        <f t="shared" si="232"/>
        <v>1477.3</v>
      </c>
      <c r="Q1113">
        <f t="shared" si="233"/>
        <v>1112</v>
      </c>
    </row>
    <row r="1114" spans="1:17" x14ac:dyDescent="0.3">
      <c r="A1114" s="13" t="str">
        <f ca="1">N1114&amp;"-"&amp;COUNTIF($N$2:N1114,N1114)</f>
        <v>-1102</v>
      </c>
      <c r="B1114" t="str">
        <f t="shared" ca="1" si="223"/>
        <v/>
      </c>
      <c r="C1114" s="1">
        <v>36696</v>
      </c>
      <c r="D1114">
        <v>1498.75</v>
      </c>
      <c r="E1114">
        <f t="shared" si="224"/>
        <v>21.450000000000045</v>
      </c>
      <c r="F1114">
        <f t="shared" si="225"/>
        <v>21.450000000000045</v>
      </c>
      <c r="G1114" t="str">
        <f t="shared" si="226"/>
        <v/>
      </c>
      <c r="H1114">
        <f t="shared" ca="1" si="234"/>
        <v>19.968181818181826</v>
      </c>
      <c r="I1114">
        <f t="shared" ca="1" si="235"/>
        <v>21.916666666666668</v>
      </c>
      <c r="J1114" s="3">
        <f t="shared" ca="1" si="227"/>
        <v>0.91109574835810603</v>
      </c>
      <c r="K1114" s="5">
        <f t="shared" ca="1" si="228"/>
        <v>47.673997974243967</v>
      </c>
      <c r="L1114">
        <f t="shared" ca="1" si="229"/>
        <v>1</v>
      </c>
      <c r="M1114" t="str">
        <f t="shared" ca="1" si="230"/>
        <v>BUY</v>
      </c>
      <c r="N1114" s="7" t="str">
        <f t="shared" ca="1" si="231"/>
        <v/>
      </c>
      <c r="O1114">
        <f t="shared" si="232"/>
        <v>1498.75</v>
      </c>
      <c r="Q1114">
        <f t="shared" si="233"/>
        <v>1113</v>
      </c>
    </row>
    <row r="1115" spans="1:17" x14ac:dyDescent="0.3">
      <c r="A1115" s="13" t="str">
        <f ca="1">N1115&amp;"-"&amp;COUNTIF($N$2:N1115,N1115)</f>
        <v>-1103</v>
      </c>
      <c r="B1115" t="str">
        <f t="shared" ca="1" si="223"/>
        <v/>
      </c>
      <c r="C1115" s="1">
        <v>36697</v>
      </c>
      <c r="D1115">
        <v>1507.1</v>
      </c>
      <c r="E1115">
        <f t="shared" si="224"/>
        <v>8.3499999999999091</v>
      </c>
      <c r="F1115">
        <f t="shared" si="225"/>
        <v>8.3499999999999091</v>
      </c>
      <c r="G1115" t="str">
        <f t="shared" si="226"/>
        <v/>
      </c>
      <c r="H1115">
        <f t="shared" ca="1" si="234"/>
        <v>17.490909090909078</v>
      </c>
      <c r="I1115">
        <f t="shared" ca="1" si="235"/>
        <v>21.916666666666668</v>
      </c>
      <c r="J1115" s="3">
        <f t="shared" ca="1" si="227"/>
        <v>0.79806429312132665</v>
      </c>
      <c r="K1115" s="5">
        <f t="shared" ca="1" si="228"/>
        <v>44.384636087508149</v>
      </c>
      <c r="L1115">
        <f t="shared" ca="1" si="229"/>
        <v>1</v>
      </c>
      <c r="M1115" t="str">
        <f t="shared" ca="1" si="230"/>
        <v>BUY</v>
      </c>
      <c r="N1115" s="7" t="str">
        <f t="shared" ca="1" si="231"/>
        <v/>
      </c>
      <c r="O1115">
        <f t="shared" si="232"/>
        <v>1507.1</v>
      </c>
      <c r="Q1115">
        <f t="shared" si="233"/>
        <v>1114</v>
      </c>
    </row>
    <row r="1116" spans="1:17" x14ac:dyDescent="0.3">
      <c r="A1116" s="13" t="str">
        <f ca="1">N1116&amp;"-"&amp;COUNTIF($N$2:N1116,N1116)</f>
        <v>-1104</v>
      </c>
      <c r="B1116" t="str">
        <f t="shared" ca="1" si="223"/>
        <v/>
      </c>
      <c r="C1116" s="1">
        <v>36698</v>
      </c>
      <c r="D1116">
        <v>1475.15</v>
      </c>
      <c r="E1116">
        <f t="shared" si="224"/>
        <v>-31.949999999999818</v>
      </c>
      <c r="F1116" t="str">
        <f t="shared" si="225"/>
        <v/>
      </c>
      <c r="G1116">
        <f t="shared" si="226"/>
        <v>-31.949999999999818</v>
      </c>
      <c r="H1116">
        <f t="shared" ca="1" si="234"/>
        <v>17.490909090909078</v>
      </c>
      <c r="I1116">
        <f t="shared" ca="1" si="235"/>
        <v>22.083333333333258</v>
      </c>
      <c r="J1116" s="3">
        <f t="shared" ca="1" si="227"/>
        <v>0.79204116638079114</v>
      </c>
      <c r="K1116" s="5">
        <f t="shared" ca="1" si="228"/>
        <v>44.197710478961739</v>
      </c>
      <c r="L1116">
        <f t="shared" ca="1" si="229"/>
        <v>1</v>
      </c>
      <c r="M1116" t="str">
        <f t="shared" ca="1" si="230"/>
        <v>BUY</v>
      </c>
      <c r="N1116" s="7" t="str">
        <f t="shared" ca="1" si="231"/>
        <v/>
      </c>
      <c r="O1116">
        <f t="shared" si="232"/>
        <v>1475.15</v>
      </c>
      <c r="Q1116">
        <f t="shared" si="233"/>
        <v>1115</v>
      </c>
    </row>
    <row r="1117" spans="1:17" x14ac:dyDescent="0.3">
      <c r="A1117" s="13" t="str">
        <f ca="1">N1117&amp;"-"&amp;COUNTIF($N$2:N1117,N1117)</f>
        <v>-1105</v>
      </c>
      <c r="B1117" t="str">
        <f t="shared" ca="1" si="223"/>
        <v/>
      </c>
      <c r="C1117" s="1">
        <v>36699</v>
      </c>
      <c r="D1117">
        <v>1488.25</v>
      </c>
      <c r="E1117">
        <f t="shared" si="224"/>
        <v>13.099999999999909</v>
      </c>
      <c r="F1117">
        <f t="shared" si="225"/>
        <v>13.099999999999909</v>
      </c>
      <c r="G1117" t="str">
        <f t="shared" si="226"/>
        <v/>
      </c>
      <c r="H1117">
        <f t="shared" ca="1" si="234"/>
        <v>15.022727272727252</v>
      </c>
      <c r="I1117">
        <f t="shared" ca="1" si="235"/>
        <v>22.083333333333258</v>
      </c>
      <c r="J1117" s="3">
        <f t="shared" ca="1" si="227"/>
        <v>0.68027444253859493</v>
      </c>
      <c r="K1117" s="5">
        <f t="shared" ca="1" si="228"/>
        <v>40.485912617394909</v>
      </c>
      <c r="L1117">
        <f t="shared" ca="1" si="229"/>
        <v>1</v>
      </c>
      <c r="M1117" t="str">
        <f t="shared" ca="1" si="230"/>
        <v>BUY</v>
      </c>
      <c r="N1117" s="7" t="str">
        <f t="shared" ca="1" si="231"/>
        <v/>
      </c>
      <c r="O1117">
        <f t="shared" si="232"/>
        <v>1488.25</v>
      </c>
      <c r="Q1117">
        <f t="shared" si="233"/>
        <v>1116</v>
      </c>
    </row>
    <row r="1118" spans="1:17" x14ac:dyDescent="0.3">
      <c r="A1118" s="13" t="str">
        <f ca="1">N1118&amp;"-"&amp;COUNTIF($N$2:N1118,N1118)</f>
        <v>-1106</v>
      </c>
      <c r="B1118" t="str">
        <f t="shared" ca="1" si="223"/>
        <v/>
      </c>
      <c r="C1118" s="1">
        <v>36700</v>
      </c>
      <c r="D1118">
        <v>1472.2</v>
      </c>
      <c r="E1118">
        <f t="shared" si="224"/>
        <v>-16.049999999999955</v>
      </c>
      <c r="F1118" t="str">
        <f t="shared" si="225"/>
        <v/>
      </c>
      <c r="G1118">
        <f t="shared" si="226"/>
        <v>-16.049999999999955</v>
      </c>
      <c r="H1118">
        <f t="shared" ca="1" si="234"/>
        <v>14.989999999999986</v>
      </c>
      <c r="I1118">
        <f t="shared" ca="1" si="235"/>
        <v>20.574999999999932</v>
      </c>
      <c r="J1118" s="3">
        <f t="shared" ca="1" si="227"/>
        <v>0.72855407047387777</v>
      </c>
      <c r="K1118" s="5">
        <f t="shared" ca="1" si="228"/>
        <v>42.148179389849631</v>
      </c>
      <c r="L1118">
        <f t="shared" ca="1" si="229"/>
        <v>1</v>
      </c>
      <c r="M1118" t="str">
        <f t="shared" ca="1" si="230"/>
        <v>BUY</v>
      </c>
      <c r="N1118" s="7" t="str">
        <f t="shared" ca="1" si="231"/>
        <v/>
      </c>
      <c r="O1118">
        <f t="shared" si="232"/>
        <v>1472.2</v>
      </c>
      <c r="Q1118">
        <f t="shared" si="233"/>
        <v>1117</v>
      </c>
    </row>
    <row r="1119" spans="1:17" x14ac:dyDescent="0.3">
      <c r="A1119" s="13" t="str">
        <f ca="1">N1119&amp;"-"&amp;COUNTIF($N$2:N1119,N1119)</f>
        <v>-1107</v>
      </c>
      <c r="B1119" t="str">
        <f t="shared" ca="1" si="223"/>
        <v/>
      </c>
      <c r="C1119" s="1">
        <v>36703</v>
      </c>
      <c r="D1119">
        <v>1451.65</v>
      </c>
      <c r="E1119">
        <f t="shared" si="224"/>
        <v>-20.549999999999955</v>
      </c>
      <c r="F1119" t="str">
        <f t="shared" si="225"/>
        <v/>
      </c>
      <c r="G1119">
        <f t="shared" si="226"/>
        <v>-20.549999999999955</v>
      </c>
      <c r="H1119">
        <f t="shared" ca="1" si="234"/>
        <v>14.749999999999975</v>
      </c>
      <c r="I1119">
        <f t="shared" ca="1" si="235"/>
        <v>20.569999999999936</v>
      </c>
      <c r="J1119" s="3">
        <f t="shared" ca="1" si="227"/>
        <v>0.71706368497812445</v>
      </c>
      <c r="K1119" s="5">
        <f t="shared" ca="1" si="228"/>
        <v>41.761041902604788</v>
      </c>
      <c r="L1119">
        <f t="shared" ca="1" si="229"/>
        <v>1</v>
      </c>
      <c r="M1119" t="str">
        <f t="shared" ca="1" si="230"/>
        <v>BUY</v>
      </c>
      <c r="N1119" s="7" t="str">
        <f t="shared" ca="1" si="231"/>
        <v/>
      </c>
      <c r="O1119">
        <f t="shared" si="232"/>
        <v>1451.65</v>
      </c>
      <c r="Q1119">
        <f t="shared" si="233"/>
        <v>1118</v>
      </c>
    </row>
    <row r="1120" spans="1:17" x14ac:dyDescent="0.3">
      <c r="A1120" s="13" t="str">
        <f ca="1">N1120&amp;"-"&amp;COUNTIF($N$2:N1120,N1120)</f>
        <v>-1108</v>
      </c>
      <c r="B1120" t="str">
        <f t="shared" ca="1" si="223"/>
        <v/>
      </c>
      <c r="C1120" s="1">
        <v>36704</v>
      </c>
      <c r="D1120">
        <v>1454.3</v>
      </c>
      <c r="E1120">
        <f t="shared" si="224"/>
        <v>2.6499999999998636</v>
      </c>
      <c r="F1120">
        <f t="shared" si="225"/>
        <v>2.6499999999998636</v>
      </c>
      <c r="G1120" t="str">
        <f t="shared" si="226"/>
        <v/>
      </c>
      <c r="H1120">
        <f t="shared" ca="1" si="234"/>
        <v>14.088888888888858</v>
      </c>
      <c r="I1120">
        <f t="shared" ca="1" si="235"/>
        <v>20.569999999999936</v>
      </c>
      <c r="J1120" s="3">
        <f t="shared" ca="1" si="227"/>
        <v>0.68492410738400111</v>
      </c>
      <c r="K1120" s="5">
        <f t="shared" ca="1" si="228"/>
        <v>40.650145866059717</v>
      </c>
      <c r="L1120">
        <f t="shared" ca="1" si="229"/>
        <v>1</v>
      </c>
      <c r="M1120" t="str">
        <f t="shared" ca="1" si="230"/>
        <v>BUY</v>
      </c>
      <c r="N1120" s="7" t="str">
        <f t="shared" ca="1" si="231"/>
        <v/>
      </c>
      <c r="O1120">
        <f t="shared" si="232"/>
        <v>1454.3</v>
      </c>
      <c r="Q1120">
        <f t="shared" si="233"/>
        <v>1119</v>
      </c>
    </row>
    <row r="1121" spans="1:17" x14ac:dyDescent="0.3">
      <c r="A1121" s="13" t="str">
        <f ca="1">N1121&amp;"-"&amp;COUNTIF($N$2:N1121,N1121)</f>
        <v>-1109</v>
      </c>
      <c r="B1121" t="str">
        <f t="shared" ca="1" si="223"/>
        <v/>
      </c>
      <c r="C1121" s="1">
        <v>36705</v>
      </c>
      <c r="D1121">
        <v>1470</v>
      </c>
      <c r="E1121">
        <f t="shared" si="224"/>
        <v>15.700000000000045</v>
      </c>
      <c r="F1121">
        <f t="shared" si="225"/>
        <v>15.700000000000045</v>
      </c>
      <c r="G1121" t="str">
        <f t="shared" si="226"/>
        <v/>
      </c>
      <c r="H1121">
        <f t="shared" ca="1" si="234"/>
        <v>12.133333333333288</v>
      </c>
      <c r="I1121">
        <f t="shared" ca="1" si="235"/>
        <v>20.569999999999936</v>
      </c>
      <c r="J1121" s="3">
        <f t="shared" ca="1" si="227"/>
        <v>0.58985577702155212</v>
      </c>
      <c r="K1121" s="5">
        <f t="shared" ca="1" si="228"/>
        <v>37.101212924268658</v>
      </c>
      <c r="L1121">
        <f t="shared" ca="1" si="229"/>
        <v>1</v>
      </c>
      <c r="M1121" t="str">
        <f t="shared" ca="1" si="230"/>
        <v>BUY</v>
      </c>
      <c r="N1121" s="7" t="str">
        <f t="shared" ca="1" si="231"/>
        <v/>
      </c>
      <c r="O1121">
        <f t="shared" si="232"/>
        <v>1470</v>
      </c>
      <c r="Q1121">
        <f t="shared" si="233"/>
        <v>1120</v>
      </c>
    </row>
    <row r="1122" spans="1:17" x14ac:dyDescent="0.3">
      <c r="A1122" s="13" t="str">
        <f ca="1">N1122&amp;"-"&amp;COUNTIF($N$2:N1122,N1122)</f>
        <v>-1110</v>
      </c>
      <c r="B1122" t="str">
        <f t="shared" ca="1" si="223"/>
        <v/>
      </c>
      <c r="C1122" s="1">
        <v>36706</v>
      </c>
      <c r="D1122">
        <v>1492.35</v>
      </c>
      <c r="E1122">
        <f t="shared" si="224"/>
        <v>22.349999999999909</v>
      </c>
      <c r="F1122">
        <f t="shared" si="225"/>
        <v>22.349999999999909</v>
      </c>
      <c r="G1122" t="str">
        <f t="shared" si="226"/>
        <v/>
      </c>
      <c r="H1122">
        <f t="shared" ca="1" si="234"/>
        <v>14.222222222222172</v>
      </c>
      <c r="I1122">
        <f t="shared" ca="1" si="235"/>
        <v>20.569999999999936</v>
      </c>
      <c r="J1122" s="3">
        <f t="shared" ca="1" si="227"/>
        <v>0.69140603899962161</v>
      </c>
      <c r="K1122" s="5">
        <f t="shared" ca="1" si="228"/>
        <v>40.877590776993564</v>
      </c>
      <c r="L1122">
        <f t="shared" ca="1" si="229"/>
        <v>1</v>
      </c>
      <c r="M1122" t="str">
        <f t="shared" ca="1" si="230"/>
        <v>BUY</v>
      </c>
      <c r="N1122" s="7" t="str">
        <f t="shared" ca="1" si="231"/>
        <v/>
      </c>
      <c r="O1122">
        <f t="shared" si="232"/>
        <v>1492.35</v>
      </c>
      <c r="Q1122">
        <f t="shared" si="233"/>
        <v>1121</v>
      </c>
    </row>
    <row r="1123" spans="1:17" x14ac:dyDescent="0.3">
      <c r="A1123" s="13" t="str">
        <f ca="1">N1123&amp;"-"&amp;COUNTIF($N$2:N1123,N1123)</f>
        <v>-1111</v>
      </c>
      <c r="B1123" t="str">
        <f t="shared" ca="1" si="223"/>
        <v/>
      </c>
      <c r="C1123" s="1">
        <v>36707</v>
      </c>
      <c r="D1123">
        <v>1471.45</v>
      </c>
      <c r="E1123">
        <f t="shared" si="224"/>
        <v>-20.899999999999864</v>
      </c>
      <c r="F1123" t="str">
        <f t="shared" si="225"/>
        <v/>
      </c>
      <c r="G1123">
        <f t="shared" si="226"/>
        <v>-20.899999999999864</v>
      </c>
      <c r="H1123">
        <f t="shared" ca="1" si="234"/>
        <v>14.222222222222172</v>
      </c>
      <c r="I1123">
        <f t="shared" ca="1" si="235"/>
        <v>19.389999999999919</v>
      </c>
      <c r="J1123" s="3">
        <f t="shared" ca="1" si="227"/>
        <v>0.73348232192997587</v>
      </c>
      <c r="K1123" s="5">
        <f t="shared" ca="1" si="228"/>
        <v>42.312650821460466</v>
      </c>
      <c r="L1123">
        <f t="shared" ca="1" si="229"/>
        <v>1</v>
      </c>
      <c r="M1123" t="str">
        <f t="shared" ca="1" si="230"/>
        <v>BUY</v>
      </c>
      <c r="N1123" s="7" t="str">
        <f t="shared" ca="1" si="231"/>
        <v/>
      </c>
      <c r="O1123">
        <f t="shared" si="232"/>
        <v>1471.45</v>
      </c>
      <c r="Q1123">
        <f t="shared" si="233"/>
        <v>1122</v>
      </c>
    </row>
    <row r="1124" spans="1:17" x14ac:dyDescent="0.3">
      <c r="A1124" s="13" t="str">
        <f ca="1">N1124&amp;"-"&amp;COUNTIF($N$2:N1124,N1124)</f>
        <v>-1112</v>
      </c>
      <c r="B1124" t="str">
        <f t="shared" ca="1" si="223"/>
        <v/>
      </c>
      <c r="C1124" s="1">
        <v>36710</v>
      </c>
      <c r="D1124">
        <v>1495.25</v>
      </c>
      <c r="E1124">
        <f t="shared" si="224"/>
        <v>23.799999999999955</v>
      </c>
      <c r="F1124">
        <f t="shared" si="225"/>
        <v>23.799999999999955</v>
      </c>
      <c r="G1124" t="str">
        <f t="shared" si="226"/>
        <v/>
      </c>
      <c r="H1124">
        <f t="shared" ca="1" si="234"/>
        <v>15.17999999999995</v>
      </c>
      <c r="I1124">
        <f t="shared" ca="1" si="235"/>
        <v>22.362499999999898</v>
      </c>
      <c r="J1124" s="3">
        <f t="shared" ca="1" si="227"/>
        <v>0.67881498043599864</v>
      </c>
      <c r="K1124" s="5">
        <f t="shared" ca="1" si="228"/>
        <v>40.434174602117629</v>
      </c>
      <c r="L1124">
        <f t="shared" ca="1" si="229"/>
        <v>1</v>
      </c>
      <c r="M1124" t="str">
        <f t="shared" ca="1" si="230"/>
        <v>BUY</v>
      </c>
      <c r="N1124" s="7" t="str">
        <f t="shared" ca="1" si="231"/>
        <v/>
      </c>
      <c r="O1124">
        <f t="shared" si="232"/>
        <v>1495.25</v>
      </c>
      <c r="Q1124">
        <f t="shared" si="233"/>
        <v>1123</v>
      </c>
    </row>
    <row r="1125" spans="1:17" x14ac:dyDescent="0.3">
      <c r="A1125" s="13" t="str">
        <f ca="1">N1125&amp;"-"&amp;COUNTIF($N$2:N1125,N1125)</f>
        <v>-1113</v>
      </c>
      <c r="B1125" t="str">
        <f t="shared" ca="1" si="223"/>
        <v/>
      </c>
      <c r="C1125" s="1">
        <v>36711</v>
      </c>
      <c r="D1125">
        <v>1511.3</v>
      </c>
      <c r="E1125">
        <f t="shared" si="224"/>
        <v>16.049999999999955</v>
      </c>
      <c r="F1125">
        <f t="shared" si="225"/>
        <v>16.049999999999955</v>
      </c>
      <c r="G1125" t="str">
        <f t="shared" si="226"/>
        <v/>
      </c>
      <c r="H1125">
        <f t="shared" ca="1" si="234"/>
        <v>16.524999999999956</v>
      </c>
      <c r="I1125">
        <f t="shared" ca="1" si="235"/>
        <v>22.362499999999898</v>
      </c>
      <c r="J1125" s="3">
        <f t="shared" ca="1" si="227"/>
        <v>0.7389603130240372</v>
      </c>
      <c r="K1125" s="5">
        <f t="shared" ca="1" si="228"/>
        <v>42.494374799100015</v>
      </c>
      <c r="L1125">
        <f t="shared" ca="1" si="229"/>
        <v>1</v>
      </c>
      <c r="M1125" t="str">
        <f t="shared" ca="1" si="230"/>
        <v>BUY</v>
      </c>
      <c r="N1125" s="7" t="str">
        <f t="shared" ca="1" si="231"/>
        <v/>
      </c>
      <c r="O1125">
        <f t="shared" si="232"/>
        <v>1511.3</v>
      </c>
      <c r="Q1125">
        <f t="shared" si="233"/>
        <v>1124</v>
      </c>
    </row>
    <row r="1126" spans="1:17" x14ac:dyDescent="0.3">
      <c r="A1126" s="13" t="str">
        <f ca="1">N1126&amp;"-"&amp;COUNTIF($N$2:N1126,N1126)</f>
        <v>-1114</v>
      </c>
      <c r="B1126" t="str">
        <f t="shared" ca="1" si="223"/>
        <v/>
      </c>
      <c r="C1126" s="1">
        <v>36712</v>
      </c>
      <c r="D1126">
        <v>1526.05</v>
      </c>
      <c r="E1126">
        <f t="shared" si="224"/>
        <v>14.75</v>
      </c>
      <c r="F1126">
        <f t="shared" si="225"/>
        <v>14.75</v>
      </c>
      <c r="G1126" t="str">
        <f t="shared" si="226"/>
        <v/>
      </c>
      <c r="H1126">
        <f t="shared" ca="1" si="234"/>
        <v>17.024999999999956</v>
      </c>
      <c r="I1126">
        <f t="shared" ca="1" si="235"/>
        <v>22.362499999999898</v>
      </c>
      <c r="J1126" s="3">
        <f t="shared" ca="1" si="227"/>
        <v>0.76131917272219263</v>
      </c>
      <c r="K1126" s="5">
        <f t="shared" ca="1" si="228"/>
        <v>43.224373214852477</v>
      </c>
      <c r="L1126">
        <f t="shared" ca="1" si="229"/>
        <v>1</v>
      </c>
      <c r="M1126" t="str">
        <f t="shared" ca="1" si="230"/>
        <v>BUY</v>
      </c>
      <c r="N1126" s="7" t="str">
        <f t="shared" ca="1" si="231"/>
        <v/>
      </c>
      <c r="O1126">
        <f t="shared" si="232"/>
        <v>1526.05</v>
      </c>
      <c r="Q1126">
        <f t="shared" si="233"/>
        <v>1125</v>
      </c>
    </row>
    <row r="1127" spans="1:17" x14ac:dyDescent="0.3">
      <c r="A1127" s="13" t="str">
        <f ca="1">N1127&amp;"-"&amp;COUNTIF($N$2:N1127,N1127)</f>
        <v>-1115</v>
      </c>
      <c r="B1127" t="str">
        <f t="shared" ca="1" si="223"/>
        <v/>
      </c>
      <c r="C1127" s="1">
        <v>36713</v>
      </c>
      <c r="D1127">
        <v>1516.8</v>
      </c>
      <c r="E1127">
        <f t="shared" si="224"/>
        <v>-9.25</v>
      </c>
      <c r="F1127" t="str">
        <f t="shared" si="225"/>
        <v/>
      </c>
      <c r="G1127">
        <f t="shared" si="226"/>
        <v>-9.25</v>
      </c>
      <c r="H1127">
        <f t="shared" ca="1" si="234"/>
        <v>15.35555555555551</v>
      </c>
      <c r="I1127">
        <f t="shared" ca="1" si="235"/>
        <v>19.739999999999917</v>
      </c>
      <c r="J1127" s="3">
        <f t="shared" ca="1" si="227"/>
        <v>0.7778903523584384</v>
      </c>
      <c r="K1127" s="5">
        <f t="shared" ca="1" si="228"/>
        <v>43.753561704552681</v>
      </c>
      <c r="L1127">
        <f t="shared" ca="1" si="229"/>
        <v>1</v>
      </c>
      <c r="M1127" t="str">
        <f t="shared" ca="1" si="230"/>
        <v>BUY</v>
      </c>
      <c r="N1127" s="7" t="str">
        <f t="shared" ca="1" si="231"/>
        <v/>
      </c>
      <c r="O1127">
        <f t="shared" si="232"/>
        <v>1516.8</v>
      </c>
      <c r="Q1127">
        <f t="shared" si="233"/>
        <v>1126</v>
      </c>
    </row>
    <row r="1128" spans="1:17" x14ac:dyDescent="0.3">
      <c r="A1128" s="13" t="str">
        <f ca="1">N1128&amp;"-"&amp;COUNTIF($N$2:N1128,N1128)</f>
        <v>-1116</v>
      </c>
      <c r="B1128" t="str">
        <f t="shared" ca="1" si="223"/>
        <v/>
      </c>
      <c r="C1128" s="1">
        <v>36714</v>
      </c>
      <c r="D1128">
        <v>1517.6</v>
      </c>
      <c r="E1128">
        <f t="shared" si="224"/>
        <v>0.79999999999995453</v>
      </c>
      <c r="F1128">
        <f t="shared" si="225"/>
        <v>0.79999999999995453</v>
      </c>
      <c r="G1128" t="str">
        <f t="shared" si="226"/>
        <v/>
      </c>
      <c r="H1128">
        <f t="shared" ca="1" si="234"/>
        <v>13.061111111111055</v>
      </c>
      <c r="I1128">
        <f t="shared" ca="1" si="235"/>
        <v>19.739999999999917</v>
      </c>
      <c r="J1128" s="3">
        <f t="shared" ca="1" si="227"/>
        <v>0.66165709782731053</v>
      </c>
      <c r="K1128" s="5">
        <f t="shared" ca="1" si="228"/>
        <v>39.819111818705331</v>
      </c>
      <c r="L1128">
        <f t="shared" ca="1" si="229"/>
        <v>1</v>
      </c>
      <c r="M1128" t="str">
        <f t="shared" ca="1" si="230"/>
        <v>BUY</v>
      </c>
      <c r="N1128" s="7" t="str">
        <f t="shared" ca="1" si="231"/>
        <v/>
      </c>
      <c r="O1128">
        <f t="shared" si="232"/>
        <v>1517.6</v>
      </c>
      <c r="Q1128">
        <f t="shared" si="233"/>
        <v>1127</v>
      </c>
    </row>
    <row r="1129" spans="1:17" x14ac:dyDescent="0.3">
      <c r="A1129" s="13" t="str">
        <f ca="1">N1129&amp;"-"&amp;COUNTIF($N$2:N1129,N1129)</f>
        <v>-1117</v>
      </c>
      <c r="B1129" t="str">
        <f t="shared" ca="1" si="223"/>
        <v/>
      </c>
      <c r="C1129" s="1">
        <v>36717</v>
      </c>
      <c r="D1129">
        <v>1509.65</v>
      </c>
      <c r="E1129">
        <f t="shared" si="224"/>
        <v>-7.9499999999998181</v>
      </c>
      <c r="F1129" t="str">
        <f t="shared" si="225"/>
        <v/>
      </c>
      <c r="G1129">
        <f t="shared" si="226"/>
        <v>-7.9499999999998181</v>
      </c>
      <c r="H1129">
        <f t="shared" ca="1" si="234"/>
        <v>13.649999999999949</v>
      </c>
      <c r="I1129">
        <f t="shared" ca="1" si="235"/>
        <v>17.774999999999903</v>
      </c>
      <c r="J1129" s="3">
        <f t="shared" ca="1" si="227"/>
        <v>0.76793248945147807</v>
      </c>
      <c r="K1129" s="5">
        <f t="shared" ca="1" si="228"/>
        <v>43.436754176611018</v>
      </c>
      <c r="L1129">
        <f t="shared" ca="1" si="229"/>
        <v>1</v>
      </c>
      <c r="M1129" t="str">
        <f t="shared" ca="1" si="230"/>
        <v>BUY</v>
      </c>
      <c r="N1129" s="7" t="str">
        <f t="shared" ca="1" si="231"/>
        <v/>
      </c>
      <c r="O1129">
        <f t="shared" si="232"/>
        <v>1509.65</v>
      </c>
      <c r="Q1129">
        <f t="shared" si="233"/>
        <v>1128</v>
      </c>
    </row>
    <row r="1130" spans="1:17" x14ac:dyDescent="0.3">
      <c r="A1130" s="13" t="str">
        <f ca="1">N1130&amp;"-"&amp;COUNTIF($N$2:N1130,N1130)</f>
        <v>-1118</v>
      </c>
      <c r="B1130" t="str">
        <f t="shared" ca="1" si="223"/>
        <v/>
      </c>
      <c r="C1130" s="1">
        <v>36718</v>
      </c>
      <c r="D1130">
        <v>1518.55</v>
      </c>
      <c r="E1130">
        <f t="shared" si="224"/>
        <v>8.8999999999998636</v>
      </c>
      <c r="F1130">
        <f t="shared" si="225"/>
        <v>8.8999999999998636</v>
      </c>
      <c r="G1130" t="str">
        <f t="shared" si="226"/>
        <v/>
      </c>
      <c r="H1130">
        <f t="shared" ca="1" si="234"/>
        <v>13.122222222222161</v>
      </c>
      <c r="I1130">
        <f t="shared" ca="1" si="235"/>
        <v>14.939999999999918</v>
      </c>
      <c r="J1130" s="3">
        <f t="shared" ca="1" si="227"/>
        <v>0.87832812732411203</v>
      </c>
      <c r="K1130" s="5">
        <f t="shared" ca="1" si="228"/>
        <v>46.761165663604707</v>
      </c>
      <c r="L1130">
        <f t="shared" ca="1" si="229"/>
        <v>1</v>
      </c>
      <c r="M1130" t="str">
        <f t="shared" ca="1" si="230"/>
        <v>BUY</v>
      </c>
      <c r="N1130" s="7" t="str">
        <f t="shared" ca="1" si="231"/>
        <v/>
      </c>
      <c r="O1130">
        <f t="shared" si="232"/>
        <v>1518.55</v>
      </c>
      <c r="Q1130">
        <f t="shared" si="233"/>
        <v>1129</v>
      </c>
    </row>
    <row r="1131" spans="1:17" x14ac:dyDescent="0.3">
      <c r="A1131" s="13" t="str">
        <f ca="1">N1131&amp;"-"&amp;COUNTIF($N$2:N1131,N1131)</f>
        <v>-1119</v>
      </c>
      <c r="B1131" t="str">
        <f t="shared" ca="1" si="223"/>
        <v/>
      </c>
      <c r="C1131" s="1">
        <v>36719</v>
      </c>
      <c r="D1131">
        <v>1533.35</v>
      </c>
      <c r="E1131">
        <f t="shared" si="224"/>
        <v>14.799999999999955</v>
      </c>
      <c r="F1131">
        <f t="shared" si="225"/>
        <v>14.799999999999955</v>
      </c>
      <c r="G1131" t="str">
        <f t="shared" si="226"/>
        <v/>
      </c>
      <c r="H1131">
        <f t="shared" ca="1" si="234"/>
        <v>13.311111111111055</v>
      </c>
      <c r="I1131">
        <f t="shared" ca="1" si="235"/>
        <v>14.939999999999918</v>
      </c>
      <c r="J1131" s="3">
        <f t="shared" ca="1" si="227"/>
        <v>0.89097129257771945</v>
      </c>
      <c r="K1131" s="5">
        <f t="shared" ca="1" si="228"/>
        <v>47.11712420357118</v>
      </c>
      <c r="L1131">
        <f t="shared" ca="1" si="229"/>
        <v>1</v>
      </c>
      <c r="M1131" t="str">
        <f t="shared" ca="1" si="230"/>
        <v>BUY</v>
      </c>
      <c r="N1131" s="7" t="str">
        <f t="shared" ca="1" si="231"/>
        <v/>
      </c>
      <c r="O1131">
        <f t="shared" si="232"/>
        <v>1533.35</v>
      </c>
      <c r="Q1131">
        <f t="shared" si="233"/>
        <v>1130</v>
      </c>
    </row>
    <row r="1132" spans="1:17" x14ac:dyDescent="0.3">
      <c r="A1132" s="13" t="str">
        <f ca="1">N1132&amp;"-"&amp;COUNTIF($N$2:N1132,N1132)</f>
        <v>-1120</v>
      </c>
      <c r="B1132" t="str">
        <f t="shared" ca="1" si="223"/>
        <v/>
      </c>
      <c r="C1132" s="1">
        <v>36720</v>
      </c>
      <c r="D1132">
        <v>1522.6</v>
      </c>
      <c r="E1132">
        <f t="shared" si="224"/>
        <v>-10.75</v>
      </c>
      <c r="F1132" t="str">
        <f t="shared" si="225"/>
        <v/>
      </c>
      <c r="G1132">
        <f t="shared" si="226"/>
        <v>-10.75</v>
      </c>
      <c r="H1132">
        <f t="shared" ca="1" si="234"/>
        <v>13.311111111111055</v>
      </c>
      <c r="I1132">
        <f t="shared" ca="1" si="235"/>
        <v>13.879999999999928</v>
      </c>
      <c r="J1132" s="3">
        <f t="shared" ca="1" si="227"/>
        <v>0.95901376881204059</v>
      </c>
      <c r="K1132" s="5">
        <f t="shared" ca="1" si="228"/>
        <v>48.953906505393945</v>
      </c>
      <c r="L1132">
        <f t="shared" ca="1" si="229"/>
        <v>1</v>
      </c>
      <c r="M1132" t="str">
        <f t="shared" ca="1" si="230"/>
        <v>BUY</v>
      </c>
      <c r="N1132" s="7" t="str">
        <f t="shared" ca="1" si="231"/>
        <v/>
      </c>
      <c r="O1132">
        <f t="shared" si="232"/>
        <v>1522.6</v>
      </c>
      <c r="Q1132">
        <f t="shared" si="233"/>
        <v>1131</v>
      </c>
    </row>
    <row r="1133" spans="1:17" x14ac:dyDescent="0.3">
      <c r="A1133" s="13" t="str">
        <f ca="1">N1133&amp;"-"&amp;COUNTIF($N$2:N1133,N1133)</f>
        <v>-1121</v>
      </c>
      <c r="B1133" t="str">
        <f t="shared" ca="1" si="223"/>
        <v/>
      </c>
      <c r="C1133" s="1">
        <v>36721</v>
      </c>
      <c r="D1133">
        <v>1509.75</v>
      </c>
      <c r="E1133">
        <f t="shared" si="224"/>
        <v>-12.849999999999909</v>
      </c>
      <c r="F1133" t="str">
        <f t="shared" si="225"/>
        <v/>
      </c>
      <c r="G1133">
        <f t="shared" si="226"/>
        <v>-12.849999999999909</v>
      </c>
      <c r="H1133">
        <f t="shared" ca="1" si="234"/>
        <v>13.311111111111055</v>
      </c>
      <c r="I1133">
        <f t="shared" ca="1" si="235"/>
        <v>12.339999999999918</v>
      </c>
      <c r="J1133" s="3">
        <f t="shared" ca="1" si="227"/>
        <v>1.0786962002521185</v>
      </c>
      <c r="K1133" s="5">
        <f t="shared" ca="1" si="228"/>
        <v>51.892922117300593</v>
      </c>
      <c r="L1133">
        <f t="shared" ca="1" si="229"/>
        <v>1</v>
      </c>
      <c r="M1133" t="str">
        <f t="shared" ca="1" si="230"/>
        <v>BUY</v>
      </c>
      <c r="N1133" s="7" t="str">
        <f t="shared" ca="1" si="231"/>
        <v/>
      </c>
      <c r="O1133">
        <f t="shared" si="232"/>
        <v>1509.75</v>
      </c>
      <c r="Q1133">
        <f t="shared" si="233"/>
        <v>1132</v>
      </c>
    </row>
    <row r="1134" spans="1:17" x14ac:dyDescent="0.3">
      <c r="A1134" s="13" t="str">
        <f ca="1">N1134&amp;"-"&amp;COUNTIF($N$2:N1134,N1134)</f>
        <v>-1122</v>
      </c>
      <c r="B1134" t="str">
        <f t="shared" ca="1" si="223"/>
        <v/>
      </c>
      <c r="C1134" s="1">
        <v>36724</v>
      </c>
      <c r="D1134">
        <v>1479.65</v>
      </c>
      <c r="E1134">
        <f t="shared" si="224"/>
        <v>-30.099999999999909</v>
      </c>
      <c r="F1134" t="str">
        <f t="shared" si="225"/>
        <v/>
      </c>
      <c r="G1134">
        <f t="shared" si="226"/>
        <v>-30.099999999999909</v>
      </c>
      <c r="H1134">
        <f t="shared" ca="1" si="234"/>
        <v>14.643749999999955</v>
      </c>
      <c r="I1134">
        <f t="shared" ca="1" si="235"/>
        <v>15.299999999999917</v>
      </c>
      <c r="J1134" s="3">
        <f t="shared" ca="1" si="227"/>
        <v>0.95710784313725705</v>
      </c>
      <c r="K1134" s="5">
        <f t="shared" ca="1" si="228"/>
        <v>48.904195366311889</v>
      </c>
      <c r="L1134">
        <f t="shared" ca="1" si="229"/>
        <v>1</v>
      </c>
      <c r="M1134" t="str">
        <f t="shared" ca="1" si="230"/>
        <v>BUY</v>
      </c>
      <c r="N1134" s="7" t="str">
        <f t="shared" ca="1" si="231"/>
        <v/>
      </c>
      <c r="O1134">
        <f t="shared" si="232"/>
        <v>1479.65</v>
      </c>
      <c r="Q1134">
        <f t="shared" si="233"/>
        <v>1133</v>
      </c>
    </row>
    <row r="1135" spans="1:17" x14ac:dyDescent="0.3">
      <c r="A1135" s="13" t="str">
        <f ca="1">N1135&amp;"-"&amp;COUNTIF($N$2:N1135,N1135)</f>
        <v>-1123</v>
      </c>
      <c r="B1135" t="str">
        <f t="shared" ca="1" si="223"/>
        <v/>
      </c>
      <c r="C1135" s="1">
        <v>36725</v>
      </c>
      <c r="D1135">
        <v>1463.1</v>
      </c>
      <c r="E1135">
        <f t="shared" si="224"/>
        <v>-16.550000000000182</v>
      </c>
      <c r="F1135" t="str">
        <f t="shared" si="225"/>
        <v/>
      </c>
      <c r="G1135">
        <f t="shared" si="226"/>
        <v>-16.550000000000182</v>
      </c>
      <c r="H1135">
        <f t="shared" ca="1" si="234"/>
        <v>14.492857142857085</v>
      </c>
      <c r="I1135">
        <f t="shared" ca="1" si="235"/>
        <v>15.478571428571383</v>
      </c>
      <c r="J1135" s="3">
        <f t="shared" ca="1" si="227"/>
        <v>0.93631748961698102</v>
      </c>
      <c r="K1135" s="5">
        <f t="shared" ca="1" si="228"/>
        <v>48.355576739752117</v>
      </c>
      <c r="L1135">
        <f t="shared" ca="1" si="229"/>
        <v>1</v>
      </c>
      <c r="M1135" t="str">
        <f t="shared" ca="1" si="230"/>
        <v>BUY</v>
      </c>
      <c r="N1135" s="7" t="str">
        <f t="shared" ca="1" si="231"/>
        <v/>
      </c>
      <c r="O1135">
        <f t="shared" si="232"/>
        <v>1463.1</v>
      </c>
      <c r="Q1135">
        <f t="shared" si="233"/>
        <v>1134</v>
      </c>
    </row>
    <row r="1136" spans="1:17" x14ac:dyDescent="0.3">
      <c r="A1136" s="13" t="str">
        <f ca="1">N1136&amp;"-"&amp;COUNTIF($N$2:N1136,N1136)</f>
        <v>-1124</v>
      </c>
      <c r="B1136" t="str">
        <f t="shared" ca="1" si="223"/>
        <v/>
      </c>
      <c r="C1136" s="1">
        <v>36726</v>
      </c>
      <c r="D1136">
        <v>1435.8</v>
      </c>
      <c r="E1136">
        <f t="shared" si="224"/>
        <v>-27.299999999999955</v>
      </c>
      <c r="F1136" t="str">
        <f t="shared" si="225"/>
        <v/>
      </c>
      <c r="G1136">
        <f t="shared" si="226"/>
        <v>-27.299999999999955</v>
      </c>
      <c r="H1136">
        <f t="shared" ca="1" si="234"/>
        <v>13.18333333333328</v>
      </c>
      <c r="I1136">
        <f t="shared" ca="1" si="235"/>
        <v>16.956249999999955</v>
      </c>
      <c r="J1136" s="3">
        <f t="shared" ca="1" si="227"/>
        <v>0.77749109227177682</v>
      </c>
      <c r="K1136" s="5">
        <f t="shared" ca="1" si="228"/>
        <v>43.740927628395625</v>
      </c>
      <c r="L1136">
        <f t="shared" ca="1" si="229"/>
        <v>1</v>
      </c>
      <c r="M1136" t="str">
        <f t="shared" ca="1" si="230"/>
        <v>BUY</v>
      </c>
      <c r="N1136" s="7" t="str">
        <f t="shared" ca="1" si="231"/>
        <v/>
      </c>
      <c r="O1136">
        <f t="shared" si="232"/>
        <v>1435.8</v>
      </c>
      <c r="Q1136">
        <f t="shared" si="233"/>
        <v>1135</v>
      </c>
    </row>
    <row r="1137" spans="1:17" x14ac:dyDescent="0.3">
      <c r="A1137" s="13" t="str">
        <f ca="1">N1137&amp;"-"&amp;COUNTIF($N$2:N1137,N1137)</f>
        <v>-1125</v>
      </c>
      <c r="B1137" t="str">
        <f t="shared" ca="1" si="223"/>
        <v/>
      </c>
      <c r="C1137" s="1">
        <v>36727</v>
      </c>
      <c r="D1137">
        <v>1424.2</v>
      </c>
      <c r="E1137">
        <f t="shared" si="224"/>
        <v>-11.599999999999909</v>
      </c>
      <c r="F1137" t="str">
        <f t="shared" si="225"/>
        <v/>
      </c>
      <c r="G1137">
        <f t="shared" si="226"/>
        <v>-11.599999999999909</v>
      </c>
      <c r="H1137">
        <f t="shared" ca="1" si="234"/>
        <v>13.18333333333328</v>
      </c>
      <c r="I1137">
        <f t="shared" ca="1" si="235"/>
        <v>15.79374999999996</v>
      </c>
      <c r="J1137" s="3">
        <f t="shared" ca="1" si="227"/>
        <v>0.83471837488457856</v>
      </c>
      <c r="K1137" s="5">
        <f t="shared" ca="1" si="228"/>
        <v>45.495722194262669</v>
      </c>
      <c r="L1137">
        <f t="shared" ca="1" si="229"/>
        <v>1</v>
      </c>
      <c r="M1137" t="str">
        <f t="shared" ca="1" si="230"/>
        <v>BUY</v>
      </c>
      <c r="N1137" s="7" t="str">
        <f t="shared" ca="1" si="231"/>
        <v/>
      </c>
      <c r="O1137">
        <f t="shared" si="232"/>
        <v>1424.2</v>
      </c>
      <c r="Q1137">
        <f t="shared" si="233"/>
        <v>1136</v>
      </c>
    </row>
    <row r="1138" spans="1:17" x14ac:dyDescent="0.3">
      <c r="A1138" s="13" t="str">
        <f ca="1">N1138&amp;"-"&amp;COUNTIF($N$2:N1138,N1138)</f>
        <v>-1126</v>
      </c>
      <c r="B1138" t="str">
        <f t="shared" ca="1" si="223"/>
        <v/>
      </c>
      <c r="C1138" s="1">
        <v>36728</v>
      </c>
      <c r="D1138">
        <v>1397.25</v>
      </c>
      <c r="E1138">
        <f t="shared" si="224"/>
        <v>-26.950000000000045</v>
      </c>
      <c r="F1138" t="str">
        <f t="shared" si="225"/>
        <v/>
      </c>
      <c r="G1138">
        <f t="shared" si="226"/>
        <v>-26.950000000000045</v>
      </c>
      <c r="H1138">
        <f t="shared" ca="1" si="234"/>
        <v>11.059999999999945</v>
      </c>
      <c r="I1138">
        <f t="shared" ca="1" si="235"/>
        <v>17.033333333333303</v>
      </c>
      <c r="J1138" s="3">
        <f t="shared" ca="1" si="227"/>
        <v>0.64931506849314868</v>
      </c>
      <c r="K1138" s="5">
        <f t="shared" ca="1" si="228"/>
        <v>39.368770764119525</v>
      </c>
      <c r="L1138">
        <f t="shared" ca="1" si="229"/>
        <v>1</v>
      </c>
      <c r="M1138" t="str">
        <f t="shared" ca="1" si="230"/>
        <v>BUY</v>
      </c>
      <c r="N1138" s="7" t="str">
        <f t="shared" ca="1" si="231"/>
        <v/>
      </c>
      <c r="O1138">
        <f t="shared" si="232"/>
        <v>1397.25</v>
      </c>
      <c r="Q1138">
        <f t="shared" si="233"/>
        <v>1137</v>
      </c>
    </row>
    <row r="1139" spans="1:17" x14ac:dyDescent="0.3">
      <c r="A1139" s="13" t="str">
        <f ca="1">N1139&amp;"-"&amp;COUNTIF($N$2:N1139,N1139)</f>
        <v>-1127</v>
      </c>
      <c r="B1139" t="str">
        <f t="shared" ca="1" si="223"/>
        <v/>
      </c>
      <c r="C1139" s="1">
        <v>36731</v>
      </c>
      <c r="D1139">
        <v>1317.75</v>
      </c>
      <c r="E1139">
        <f t="shared" si="224"/>
        <v>-79.5</v>
      </c>
      <c r="F1139" t="str">
        <f t="shared" si="225"/>
        <v/>
      </c>
      <c r="G1139">
        <f t="shared" si="226"/>
        <v>-79.5</v>
      </c>
      <c r="H1139">
        <f t="shared" ca="1" si="234"/>
        <v>9.8124999999999432</v>
      </c>
      <c r="I1139">
        <f t="shared" ca="1" si="235"/>
        <v>23.279999999999973</v>
      </c>
      <c r="J1139" s="3">
        <f t="shared" ca="1" si="227"/>
        <v>0.42149914089346885</v>
      </c>
      <c r="K1139" s="5">
        <f t="shared" ca="1" si="228"/>
        <v>29.651733776535366</v>
      </c>
      <c r="L1139">
        <f t="shared" ca="1" si="229"/>
        <v>1</v>
      </c>
      <c r="M1139" t="str">
        <f t="shared" ca="1" si="230"/>
        <v>BUY</v>
      </c>
      <c r="N1139" s="7" t="str">
        <f t="shared" ca="1" si="231"/>
        <v/>
      </c>
      <c r="O1139">
        <f t="shared" si="232"/>
        <v>1317.75</v>
      </c>
      <c r="Q1139">
        <f t="shared" si="233"/>
        <v>1138</v>
      </c>
    </row>
    <row r="1140" spans="1:17" x14ac:dyDescent="0.3">
      <c r="A1140" s="13" t="str">
        <f ca="1">N1140&amp;"-"&amp;COUNTIF($N$2:N1140,N1140)</f>
        <v>-1128</v>
      </c>
      <c r="B1140" t="str">
        <f t="shared" ca="1" si="223"/>
        <v/>
      </c>
      <c r="C1140" s="1">
        <v>36732</v>
      </c>
      <c r="D1140">
        <v>1348.9</v>
      </c>
      <c r="E1140">
        <f t="shared" si="224"/>
        <v>31.150000000000091</v>
      </c>
      <c r="F1140">
        <f t="shared" si="225"/>
        <v>31.150000000000091</v>
      </c>
      <c r="G1140" t="str">
        <f t="shared" si="226"/>
        <v/>
      </c>
      <c r="H1140">
        <f t="shared" ca="1" si="234"/>
        <v>13.912499999999966</v>
      </c>
      <c r="I1140">
        <f t="shared" ca="1" si="235"/>
        <v>23.279999999999973</v>
      </c>
      <c r="J1140" s="3">
        <f t="shared" ca="1" si="227"/>
        <v>0.59761597938144251</v>
      </c>
      <c r="K1140" s="5">
        <f t="shared" ca="1" si="228"/>
        <v>37.406735228876755</v>
      </c>
      <c r="L1140">
        <f t="shared" ca="1" si="229"/>
        <v>1</v>
      </c>
      <c r="M1140" t="str">
        <f t="shared" ca="1" si="230"/>
        <v>BUY</v>
      </c>
      <c r="N1140" s="7" t="str">
        <f t="shared" ca="1" si="231"/>
        <v/>
      </c>
      <c r="O1140">
        <f t="shared" si="232"/>
        <v>1348.9</v>
      </c>
      <c r="Q1140">
        <f t="shared" si="233"/>
        <v>1139</v>
      </c>
    </row>
    <row r="1141" spans="1:17" x14ac:dyDescent="0.3">
      <c r="A1141" s="13" t="str">
        <f ca="1">N1141&amp;"-"&amp;COUNTIF($N$2:N1141,N1141)</f>
        <v>-1129</v>
      </c>
      <c r="B1141" t="str">
        <f t="shared" ca="1" si="223"/>
        <v/>
      </c>
      <c r="C1141" s="1">
        <v>36733</v>
      </c>
      <c r="D1141">
        <v>1318.25</v>
      </c>
      <c r="E1141">
        <f t="shared" si="224"/>
        <v>-30.650000000000091</v>
      </c>
      <c r="F1141" t="str">
        <f t="shared" si="225"/>
        <v/>
      </c>
      <c r="G1141">
        <f t="shared" si="226"/>
        <v>-30.650000000000091</v>
      </c>
      <c r="H1141">
        <f t="shared" ca="1" si="234"/>
        <v>13.912499999999966</v>
      </c>
      <c r="I1141">
        <f t="shared" ca="1" si="235"/>
        <v>25.41999999999998</v>
      </c>
      <c r="J1141" s="3">
        <f t="shared" ca="1" si="227"/>
        <v>0.54730527143981023</v>
      </c>
      <c r="K1141" s="5">
        <f t="shared" ca="1" si="228"/>
        <v>35.371512108307343</v>
      </c>
      <c r="L1141">
        <f t="shared" ca="1" si="229"/>
        <v>1</v>
      </c>
      <c r="M1141" t="str">
        <f t="shared" ca="1" si="230"/>
        <v>BUY</v>
      </c>
      <c r="N1141" s="7" t="str">
        <f t="shared" ca="1" si="231"/>
        <v/>
      </c>
      <c r="O1141">
        <f t="shared" si="232"/>
        <v>1318.25</v>
      </c>
      <c r="Q1141">
        <f t="shared" si="233"/>
        <v>1140</v>
      </c>
    </row>
    <row r="1142" spans="1:17" x14ac:dyDescent="0.3">
      <c r="A1142" s="13" t="str">
        <f ca="1">N1142&amp;"-"&amp;COUNTIF($N$2:N1142,N1142)</f>
        <v>-1130</v>
      </c>
      <c r="B1142" t="str">
        <f t="shared" ca="1" si="223"/>
        <v/>
      </c>
      <c r="C1142" s="1">
        <v>36734</v>
      </c>
      <c r="D1142">
        <v>1338.05</v>
      </c>
      <c r="E1142">
        <f t="shared" si="224"/>
        <v>19.799999999999955</v>
      </c>
      <c r="F1142">
        <f t="shared" si="225"/>
        <v>19.799999999999955</v>
      </c>
      <c r="G1142" t="str">
        <f t="shared" si="226"/>
        <v/>
      </c>
      <c r="H1142">
        <f t="shared" ca="1" si="234"/>
        <v>18.662499999999966</v>
      </c>
      <c r="I1142">
        <f t="shared" ca="1" si="235"/>
        <v>25.41999999999998</v>
      </c>
      <c r="J1142" s="3">
        <f t="shared" ca="1" si="227"/>
        <v>0.73416601101494805</v>
      </c>
      <c r="K1142" s="5">
        <f t="shared" ca="1" si="228"/>
        <v>42.335393863778123</v>
      </c>
      <c r="L1142">
        <f t="shared" ca="1" si="229"/>
        <v>1</v>
      </c>
      <c r="M1142" t="str">
        <f t="shared" ca="1" si="230"/>
        <v>BUY</v>
      </c>
      <c r="N1142" s="7" t="str">
        <f t="shared" ca="1" si="231"/>
        <v/>
      </c>
      <c r="O1142">
        <f t="shared" si="232"/>
        <v>1338.05</v>
      </c>
      <c r="Q1142">
        <f t="shared" si="233"/>
        <v>1141</v>
      </c>
    </row>
    <row r="1143" spans="1:17" x14ac:dyDescent="0.3">
      <c r="A1143" s="13" t="str">
        <f ca="1">N1143&amp;"-"&amp;COUNTIF($N$2:N1143,N1143)</f>
        <v>-1131</v>
      </c>
      <c r="B1143" t="str">
        <f t="shared" ca="1" si="223"/>
        <v/>
      </c>
      <c r="C1143" s="1">
        <v>36735</v>
      </c>
      <c r="D1143">
        <v>1333.8</v>
      </c>
      <c r="E1143">
        <f t="shared" si="224"/>
        <v>-4.25</v>
      </c>
      <c r="F1143" t="str">
        <f t="shared" si="225"/>
        <v/>
      </c>
      <c r="G1143">
        <f t="shared" si="226"/>
        <v>-4.25</v>
      </c>
      <c r="H1143">
        <f t="shared" ca="1" si="234"/>
        <v>18.662499999999966</v>
      </c>
      <c r="I1143">
        <f t="shared" ca="1" si="235"/>
        <v>25.05</v>
      </c>
      <c r="J1143" s="3">
        <f t="shared" ca="1" si="227"/>
        <v>0.74500998003991881</v>
      </c>
      <c r="K1143" s="5">
        <f t="shared" ca="1" si="228"/>
        <v>42.693737489276479</v>
      </c>
      <c r="L1143">
        <f t="shared" ca="1" si="229"/>
        <v>1</v>
      </c>
      <c r="M1143" t="str">
        <f t="shared" ca="1" si="230"/>
        <v>BUY</v>
      </c>
      <c r="N1143" s="7" t="str">
        <f t="shared" ca="1" si="231"/>
        <v/>
      </c>
      <c r="O1143">
        <f t="shared" si="232"/>
        <v>1333.8</v>
      </c>
      <c r="Q1143">
        <f t="shared" si="233"/>
        <v>1142</v>
      </c>
    </row>
    <row r="1144" spans="1:17" x14ac:dyDescent="0.3">
      <c r="A1144" s="13" t="str">
        <f ca="1">N1144&amp;"-"&amp;COUNTIF($N$2:N1144,N1144)</f>
        <v>-1132</v>
      </c>
      <c r="B1144" t="str">
        <f t="shared" ca="1" si="223"/>
        <v/>
      </c>
      <c r="C1144" s="1">
        <v>36738</v>
      </c>
      <c r="D1144">
        <v>1332.85</v>
      </c>
      <c r="E1144">
        <f t="shared" si="224"/>
        <v>-0.95000000000004547</v>
      </c>
      <c r="F1144" t="str">
        <f t="shared" si="225"/>
        <v/>
      </c>
      <c r="G1144">
        <f t="shared" si="226"/>
        <v>-0.95000000000004547</v>
      </c>
      <c r="H1144">
        <f t="shared" ca="1" si="234"/>
        <v>21.916666666666668</v>
      </c>
      <c r="I1144">
        <f t="shared" ca="1" si="235"/>
        <v>22.859090909090913</v>
      </c>
      <c r="J1144" s="3">
        <f t="shared" ca="1" si="227"/>
        <v>0.95877245310532233</v>
      </c>
      <c r="K1144" s="5">
        <f t="shared" ca="1" si="228"/>
        <v>48.947617758527336</v>
      </c>
      <c r="L1144">
        <f t="shared" ca="1" si="229"/>
        <v>1</v>
      </c>
      <c r="M1144" t="str">
        <f t="shared" ca="1" si="230"/>
        <v>BUY</v>
      </c>
      <c r="N1144" s="7" t="str">
        <f t="shared" ca="1" si="231"/>
        <v/>
      </c>
      <c r="O1144">
        <f t="shared" si="232"/>
        <v>1332.85</v>
      </c>
      <c r="Q1144">
        <f t="shared" si="233"/>
        <v>1143</v>
      </c>
    </row>
    <row r="1145" spans="1:17" x14ac:dyDescent="0.3">
      <c r="A1145" s="13" t="str">
        <f ca="1">N1145&amp;"-"&amp;COUNTIF($N$2:N1145,N1145)</f>
        <v>-1133</v>
      </c>
      <c r="B1145" t="str">
        <f t="shared" ca="1" si="223"/>
        <v/>
      </c>
      <c r="C1145" s="1">
        <v>36739</v>
      </c>
      <c r="D1145">
        <v>1326.85</v>
      </c>
      <c r="E1145">
        <f t="shared" si="224"/>
        <v>-6</v>
      </c>
      <c r="F1145" t="str">
        <f t="shared" si="225"/>
        <v/>
      </c>
      <c r="G1145">
        <f t="shared" si="226"/>
        <v>-6</v>
      </c>
      <c r="H1145">
        <f t="shared" ca="1" si="234"/>
        <v>25.475000000000023</v>
      </c>
      <c r="I1145">
        <f t="shared" ca="1" si="235"/>
        <v>21.454166666666669</v>
      </c>
      <c r="J1145" s="3">
        <f t="shared" ca="1" si="227"/>
        <v>1.1874150320450583</v>
      </c>
      <c r="K1145" s="5">
        <f t="shared" ca="1" si="228"/>
        <v>54.283938559886373</v>
      </c>
      <c r="L1145">
        <f t="shared" ca="1" si="229"/>
        <v>1</v>
      </c>
      <c r="M1145" t="str">
        <f t="shared" ca="1" si="230"/>
        <v>BUY</v>
      </c>
      <c r="N1145" s="7" t="str">
        <f t="shared" ca="1" si="231"/>
        <v/>
      </c>
      <c r="O1145">
        <f t="shared" si="232"/>
        <v>1326.85</v>
      </c>
      <c r="Q1145">
        <f t="shared" si="233"/>
        <v>1144</v>
      </c>
    </row>
    <row r="1146" spans="1:17" x14ac:dyDescent="0.3">
      <c r="A1146" s="13" t="str">
        <f ca="1">N1146&amp;"-"&amp;COUNTIF($N$2:N1146,N1146)</f>
        <v>-1134</v>
      </c>
      <c r="B1146" t="str">
        <f t="shared" ca="1" si="223"/>
        <v/>
      </c>
      <c r="C1146" s="1">
        <v>36740</v>
      </c>
      <c r="D1146">
        <v>1331.9</v>
      </c>
      <c r="E1146">
        <f t="shared" si="224"/>
        <v>5.0500000000001819</v>
      </c>
      <c r="F1146">
        <f t="shared" si="225"/>
        <v>5.0500000000001819</v>
      </c>
      <c r="G1146" t="str">
        <f t="shared" si="226"/>
        <v/>
      </c>
      <c r="H1146">
        <f t="shared" ca="1" si="234"/>
        <v>18.666666666666742</v>
      </c>
      <c r="I1146">
        <f t="shared" ca="1" si="235"/>
        <v>22.427272727272733</v>
      </c>
      <c r="J1146" s="3">
        <f t="shared" ca="1" si="227"/>
        <v>0.83231995676260284</v>
      </c>
      <c r="K1146" s="5">
        <f t="shared" ca="1" si="228"/>
        <v>45.424378733131874</v>
      </c>
      <c r="L1146">
        <f t="shared" ca="1" si="229"/>
        <v>1</v>
      </c>
      <c r="M1146" t="str">
        <f t="shared" ca="1" si="230"/>
        <v>BUY</v>
      </c>
      <c r="N1146" s="7" t="str">
        <f t="shared" ca="1" si="231"/>
        <v/>
      </c>
      <c r="O1146">
        <f t="shared" si="232"/>
        <v>1331.9</v>
      </c>
      <c r="Q1146">
        <f t="shared" si="233"/>
        <v>1145</v>
      </c>
    </row>
    <row r="1147" spans="1:17" x14ac:dyDescent="0.3">
      <c r="A1147" s="13" t="str">
        <f ca="1">N1147&amp;"-"&amp;COUNTIF($N$2:N1147,N1147)</f>
        <v>-1135</v>
      </c>
      <c r="B1147" t="str">
        <f t="shared" ca="1" si="223"/>
        <v/>
      </c>
      <c r="C1147" s="1">
        <v>36741</v>
      </c>
      <c r="D1147">
        <v>1321.25</v>
      </c>
      <c r="E1147">
        <f t="shared" si="224"/>
        <v>-10.650000000000091</v>
      </c>
      <c r="F1147" t="str">
        <f t="shared" si="225"/>
        <v/>
      </c>
      <c r="G1147">
        <f t="shared" si="226"/>
        <v>-10.650000000000091</v>
      </c>
      <c r="H1147">
        <f t="shared" ca="1" si="234"/>
        <v>18.666666666666742</v>
      </c>
      <c r="I1147">
        <f t="shared" ca="1" si="235"/>
        <v>22.227272727272748</v>
      </c>
      <c r="J1147" s="3">
        <f t="shared" ca="1" si="227"/>
        <v>0.83980913428766457</v>
      </c>
      <c r="K1147" s="5">
        <f t="shared" ca="1" si="228"/>
        <v>45.646535753983038</v>
      </c>
      <c r="L1147">
        <f t="shared" ca="1" si="229"/>
        <v>1</v>
      </c>
      <c r="M1147" t="str">
        <f t="shared" ca="1" si="230"/>
        <v>BUY</v>
      </c>
      <c r="N1147" s="7" t="str">
        <f t="shared" ca="1" si="231"/>
        <v/>
      </c>
      <c r="O1147">
        <f t="shared" si="232"/>
        <v>1321.25</v>
      </c>
      <c r="Q1147">
        <f t="shared" si="233"/>
        <v>1146</v>
      </c>
    </row>
    <row r="1148" spans="1:17" x14ac:dyDescent="0.3">
      <c r="A1148" s="13" t="str">
        <f ca="1">N1148&amp;"-"&amp;COUNTIF($N$2:N1148,N1148)</f>
        <v>-1136</v>
      </c>
      <c r="B1148" t="str">
        <f t="shared" ca="1" si="223"/>
        <v/>
      </c>
      <c r="C1148" s="1">
        <v>36742</v>
      </c>
      <c r="D1148">
        <v>1318.55</v>
      </c>
      <c r="E1148">
        <f t="shared" si="224"/>
        <v>-2.7000000000000455</v>
      </c>
      <c r="F1148" t="str">
        <f t="shared" si="225"/>
        <v/>
      </c>
      <c r="G1148">
        <f t="shared" si="226"/>
        <v>-2.7000000000000455</v>
      </c>
      <c r="H1148">
        <f t="shared" ca="1" si="234"/>
        <v>18.666666666666742</v>
      </c>
      <c r="I1148">
        <f t="shared" ca="1" si="235"/>
        <v>19.73636363636367</v>
      </c>
      <c r="J1148" s="3">
        <f t="shared" ca="1" si="227"/>
        <v>0.94580070627975044</v>
      </c>
      <c r="K1148" s="5">
        <f t="shared" ca="1" si="228"/>
        <v>48.607275309713621</v>
      </c>
      <c r="L1148">
        <f t="shared" ca="1" si="229"/>
        <v>1</v>
      </c>
      <c r="M1148" t="str">
        <f t="shared" ca="1" si="230"/>
        <v>BUY</v>
      </c>
      <c r="N1148" s="7" t="str">
        <f t="shared" ca="1" si="231"/>
        <v/>
      </c>
      <c r="O1148">
        <f t="shared" si="232"/>
        <v>1318.55</v>
      </c>
      <c r="Q1148">
        <f t="shared" si="233"/>
        <v>1147</v>
      </c>
    </row>
    <row r="1149" spans="1:17" x14ac:dyDescent="0.3">
      <c r="A1149" s="13" t="str">
        <f ca="1">N1149&amp;"-"&amp;COUNTIF($N$2:N1149,N1149)</f>
        <v>-1137</v>
      </c>
      <c r="B1149" t="str">
        <f t="shared" ca="1" si="223"/>
        <v/>
      </c>
      <c r="C1149" s="1">
        <v>36745</v>
      </c>
      <c r="D1149">
        <v>1310.8</v>
      </c>
      <c r="E1149">
        <f t="shared" si="224"/>
        <v>-7.75</v>
      </c>
      <c r="F1149" t="str">
        <f t="shared" si="225"/>
        <v/>
      </c>
      <c r="G1149">
        <f t="shared" si="226"/>
        <v>-7.75</v>
      </c>
      <c r="H1149">
        <f t="shared" ca="1" si="234"/>
        <v>18.666666666666742</v>
      </c>
      <c r="I1149">
        <f t="shared" ca="1" si="235"/>
        <v>18.936363636363652</v>
      </c>
      <c r="J1149" s="3">
        <f t="shared" ca="1" si="227"/>
        <v>0.98575772123540084</v>
      </c>
      <c r="K1149" s="5">
        <f t="shared" ca="1" si="228"/>
        <v>49.641389314207508</v>
      </c>
      <c r="L1149">
        <f t="shared" ca="1" si="229"/>
        <v>1</v>
      </c>
      <c r="M1149" t="str">
        <f t="shared" ca="1" si="230"/>
        <v>BUY</v>
      </c>
      <c r="N1149" s="7" t="str">
        <f t="shared" ca="1" si="231"/>
        <v/>
      </c>
      <c r="O1149">
        <f t="shared" si="232"/>
        <v>1310.8</v>
      </c>
      <c r="Q1149">
        <f t="shared" si="233"/>
        <v>1148</v>
      </c>
    </row>
    <row r="1150" spans="1:17" x14ac:dyDescent="0.3">
      <c r="A1150" s="13" t="str">
        <f ca="1">N1150&amp;"-"&amp;COUNTIF($N$2:N1150,N1150)</f>
        <v>-1138</v>
      </c>
      <c r="B1150" t="str">
        <f t="shared" ca="1" si="223"/>
        <v/>
      </c>
      <c r="C1150" s="1">
        <v>36746</v>
      </c>
      <c r="D1150">
        <v>1345.6</v>
      </c>
      <c r="E1150">
        <f t="shared" si="224"/>
        <v>34.799999999999955</v>
      </c>
      <c r="F1150">
        <f t="shared" si="225"/>
        <v>34.799999999999955</v>
      </c>
      <c r="G1150" t="str">
        <f t="shared" si="226"/>
        <v/>
      </c>
      <c r="H1150">
        <f t="shared" ca="1" si="234"/>
        <v>22.700000000000045</v>
      </c>
      <c r="I1150">
        <f t="shared" ca="1" si="235"/>
        <v>18.100000000000023</v>
      </c>
      <c r="J1150" s="3">
        <f t="shared" ca="1" si="227"/>
        <v>1.2541436464088407</v>
      </c>
      <c r="K1150" s="5">
        <f t="shared" ca="1" si="228"/>
        <v>55.637254901960802</v>
      </c>
      <c r="L1150">
        <f t="shared" ca="1" si="229"/>
        <v>1</v>
      </c>
      <c r="M1150" t="str">
        <f t="shared" ca="1" si="230"/>
        <v>BUY</v>
      </c>
      <c r="N1150" s="7" t="str">
        <f t="shared" ca="1" si="231"/>
        <v/>
      </c>
      <c r="O1150">
        <f t="shared" si="232"/>
        <v>1345.6</v>
      </c>
      <c r="Q1150">
        <f t="shared" si="233"/>
        <v>1149</v>
      </c>
    </row>
    <row r="1151" spans="1:17" x14ac:dyDescent="0.3">
      <c r="A1151" s="13" t="str">
        <f ca="1">N1151&amp;"-"&amp;COUNTIF($N$2:N1151,N1151)</f>
        <v>-1139</v>
      </c>
      <c r="B1151" t="str">
        <f t="shared" ca="1" si="223"/>
        <v/>
      </c>
      <c r="C1151" s="1">
        <v>36747</v>
      </c>
      <c r="D1151">
        <v>1344.95</v>
      </c>
      <c r="E1151">
        <f t="shared" si="224"/>
        <v>-0.64999999999986358</v>
      </c>
      <c r="F1151" t="str">
        <f t="shared" si="225"/>
        <v/>
      </c>
      <c r="G1151">
        <f t="shared" si="226"/>
        <v>-0.64999999999986358</v>
      </c>
      <c r="H1151">
        <f t="shared" ca="1" si="234"/>
        <v>22.700000000000045</v>
      </c>
      <c r="I1151">
        <f t="shared" ca="1" si="235"/>
        <v>17.005000000000017</v>
      </c>
      <c r="J1151" s="3">
        <f t="shared" ca="1" si="227"/>
        <v>1.3349014995589545</v>
      </c>
      <c r="K1151" s="5">
        <f t="shared" ca="1" si="228"/>
        <v>57.171640851278198</v>
      </c>
      <c r="L1151">
        <f t="shared" ca="1" si="229"/>
        <v>1</v>
      </c>
      <c r="M1151" t="str">
        <f t="shared" ca="1" si="230"/>
        <v>BUY</v>
      </c>
      <c r="N1151" s="7" t="str">
        <f t="shared" ca="1" si="231"/>
        <v/>
      </c>
      <c r="O1151">
        <f t="shared" si="232"/>
        <v>1344.95</v>
      </c>
      <c r="Q1151">
        <f t="shared" si="233"/>
        <v>1150</v>
      </c>
    </row>
    <row r="1152" spans="1:17" x14ac:dyDescent="0.3">
      <c r="A1152" s="13" t="str">
        <f ca="1">N1152&amp;"-"&amp;COUNTIF($N$2:N1152,N1152)</f>
        <v>-1140</v>
      </c>
      <c r="B1152" t="str">
        <f t="shared" ca="1" si="223"/>
        <v/>
      </c>
      <c r="C1152" s="1">
        <v>36748</v>
      </c>
      <c r="D1152">
        <v>1328</v>
      </c>
      <c r="E1152">
        <f t="shared" si="224"/>
        <v>-16.950000000000045</v>
      </c>
      <c r="F1152" t="str">
        <f t="shared" si="225"/>
        <v/>
      </c>
      <c r="G1152">
        <f t="shared" si="226"/>
        <v>-16.950000000000045</v>
      </c>
      <c r="H1152">
        <f t="shared" ca="1" si="234"/>
        <v>22.700000000000045</v>
      </c>
      <c r="I1152">
        <f t="shared" ca="1" si="235"/>
        <v>16.005000000000017</v>
      </c>
      <c r="J1152" s="3">
        <f t="shared" ca="1" si="227"/>
        <v>1.4183067791315227</v>
      </c>
      <c r="K1152" s="5">
        <f t="shared" ca="1" si="228"/>
        <v>58.648753391034774</v>
      </c>
      <c r="L1152">
        <f t="shared" ca="1" si="229"/>
        <v>1</v>
      </c>
      <c r="M1152" t="str">
        <f t="shared" ca="1" si="230"/>
        <v>BUY</v>
      </c>
      <c r="N1152" s="7" t="str">
        <f t="shared" ca="1" si="231"/>
        <v/>
      </c>
      <c r="O1152">
        <f t="shared" si="232"/>
        <v>1328</v>
      </c>
      <c r="Q1152">
        <f t="shared" si="233"/>
        <v>1151</v>
      </c>
    </row>
    <row r="1153" spans="1:17" x14ac:dyDescent="0.3">
      <c r="A1153" s="13" t="str">
        <f ca="1">N1153&amp;"-"&amp;COUNTIF($N$2:N1153,N1153)</f>
        <v>-1141</v>
      </c>
      <c r="B1153" t="str">
        <f t="shared" ca="1" si="223"/>
        <v/>
      </c>
      <c r="C1153" s="1">
        <v>36749</v>
      </c>
      <c r="D1153">
        <v>1310.75</v>
      </c>
      <c r="E1153">
        <f t="shared" si="224"/>
        <v>-17.25</v>
      </c>
      <c r="F1153" t="str">
        <f t="shared" si="225"/>
        <v/>
      </c>
      <c r="G1153">
        <f t="shared" si="226"/>
        <v>-17.25</v>
      </c>
      <c r="H1153">
        <f t="shared" ca="1" si="234"/>
        <v>22.700000000000045</v>
      </c>
      <c r="I1153">
        <f t="shared" ca="1" si="235"/>
        <v>9.7800000000000189</v>
      </c>
      <c r="J1153" s="3">
        <f t="shared" ca="1" si="227"/>
        <v>2.3210633946830268</v>
      </c>
      <c r="K1153" s="5">
        <f t="shared" ca="1" si="228"/>
        <v>69.889162561576356</v>
      </c>
      <c r="L1153">
        <f t="shared" ca="1" si="229"/>
        <v>1</v>
      </c>
      <c r="M1153" t="str">
        <f t="shared" ca="1" si="230"/>
        <v>BUY</v>
      </c>
      <c r="N1153" s="7" t="str">
        <f t="shared" ca="1" si="231"/>
        <v/>
      </c>
      <c r="O1153">
        <f t="shared" si="232"/>
        <v>1310.75</v>
      </c>
      <c r="Q1153">
        <f t="shared" si="233"/>
        <v>1152</v>
      </c>
    </row>
    <row r="1154" spans="1:17" x14ac:dyDescent="0.3">
      <c r="A1154" s="13" t="str">
        <f ca="1">N1154&amp;"-"&amp;COUNTIF($N$2:N1154,N1154)</f>
        <v>-1142</v>
      </c>
      <c r="B1154" t="str">
        <f t="shared" ca="1" si="223"/>
        <v/>
      </c>
      <c r="C1154" s="1">
        <v>36752</v>
      </c>
      <c r="D1154">
        <v>1317.9</v>
      </c>
      <c r="E1154">
        <f t="shared" si="224"/>
        <v>7.1500000000000909</v>
      </c>
      <c r="F1154">
        <f t="shared" si="225"/>
        <v>7.1500000000000909</v>
      </c>
      <c r="G1154" t="str">
        <f t="shared" si="226"/>
        <v/>
      </c>
      <c r="H1154">
        <f t="shared" ca="1" si="234"/>
        <v>16.700000000000045</v>
      </c>
      <c r="I1154">
        <f t="shared" ca="1" si="235"/>
        <v>9.7800000000000189</v>
      </c>
      <c r="J1154" s="3">
        <f t="shared" ca="1" si="227"/>
        <v>1.7075664621676905</v>
      </c>
      <c r="K1154" s="5">
        <f t="shared" ca="1" si="228"/>
        <v>63.066465256797606</v>
      </c>
      <c r="L1154">
        <f t="shared" ca="1" si="229"/>
        <v>1</v>
      </c>
      <c r="M1154" t="str">
        <f t="shared" ca="1" si="230"/>
        <v>BUY</v>
      </c>
      <c r="N1154" s="7" t="str">
        <f t="shared" ca="1" si="231"/>
        <v/>
      </c>
      <c r="O1154">
        <f t="shared" si="232"/>
        <v>1317.9</v>
      </c>
      <c r="Q1154">
        <f t="shared" si="233"/>
        <v>1153</v>
      </c>
    </row>
    <row r="1155" spans="1:17" x14ac:dyDescent="0.3">
      <c r="A1155" s="13" t="str">
        <f ca="1">N1155&amp;"-"&amp;COUNTIF($N$2:N1155,N1155)</f>
        <v>0-6</v>
      </c>
      <c r="B1155">
        <f t="shared" ref="B1155:B1218" ca="1" si="236">N1155</f>
        <v>0</v>
      </c>
      <c r="C1155" s="1">
        <v>36754</v>
      </c>
      <c r="D1155">
        <v>1351.45</v>
      </c>
      <c r="E1155">
        <f t="shared" ref="E1155:E1218" si="237">IF(E1154="Change", "", D1155-D1154)</f>
        <v>33.549999999999955</v>
      </c>
      <c r="F1155">
        <f t="shared" ref="F1155:F1218" si="238">IF(F1154="Gain","",IF(E1155&gt;0,E1155,""))</f>
        <v>33.549999999999955</v>
      </c>
      <c r="G1155" t="str">
        <f t="shared" ref="G1155:G1218" si="239">IF(G1154="Loss","",IF(E1155&lt;0,E1155,""))</f>
        <v/>
      </c>
      <c r="H1155">
        <f t="shared" ca="1" si="234"/>
        <v>20.070000000000029</v>
      </c>
      <c r="I1155">
        <f t="shared" ca="1" si="235"/>
        <v>7.461111111111121</v>
      </c>
      <c r="J1155" s="3">
        <f t="shared" ref="J1155:J1218" ca="1" si="240">IFERROR(H1155/I1155, "")</f>
        <v>2.6899478778853316</v>
      </c>
      <c r="K1155" s="5">
        <f t="shared" ref="K1155:K1218" ca="1" si="241">IFERROR((IF(J1155=0, 0, (100-(100/(1+J1155))))), "")</f>
        <v>72.89934619420454</v>
      </c>
      <c r="L1155">
        <f t="shared" ref="L1155:L1218" ca="1" si="242">IF(M1154="Signal","",IF(M1154="",IF(M1155="SELL",0,IF(M1155="BUY",1,"")),IF(M1155="BUY",1,L1154)))</f>
        <v>1</v>
      </c>
      <c r="M1155" t="str">
        <f t="shared" ref="M1155:M1218" ca="1" si="243">IF(K1155="","",IF(K1155&lt;$V$4,"BUY",IF(K1155&gt;$V$5,"SELL",M1154)))</f>
        <v>SELL</v>
      </c>
      <c r="N1155" s="7">
        <f t="shared" ref="N1155:N1218" ca="1" si="244">IF(L1155=1, IF(M1155="BUY",IF(M1154="BUY","",1),IF(M1155="SELL",IF(M1154="SELL","",0),"")), "")</f>
        <v>0</v>
      </c>
      <c r="O1155">
        <f t="shared" ref="O1155:O1218" si="245">D1155</f>
        <v>1351.45</v>
      </c>
      <c r="Q1155">
        <f t="shared" si="233"/>
        <v>1154</v>
      </c>
    </row>
    <row r="1156" spans="1:17" x14ac:dyDescent="0.3">
      <c r="A1156" s="13" t="str">
        <f ca="1">N1156&amp;"-"&amp;COUNTIF($N$2:N1156,N1156)</f>
        <v>-1143</v>
      </c>
      <c r="B1156" t="str">
        <f t="shared" ca="1" si="236"/>
        <v/>
      </c>
      <c r="C1156" s="1">
        <v>36755</v>
      </c>
      <c r="D1156">
        <v>1341.4</v>
      </c>
      <c r="E1156">
        <f t="shared" si="237"/>
        <v>-10.049999999999955</v>
      </c>
      <c r="F1156" t="str">
        <f t="shared" si="238"/>
        <v/>
      </c>
      <c r="G1156">
        <f t="shared" si="239"/>
        <v>-10.049999999999955</v>
      </c>
      <c r="H1156">
        <f t="shared" ca="1" si="234"/>
        <v>20.137500000000045</v>
      </c>
      <c r="I1156">
        <f t="shared" ca="1" si="235"/>
        <v>7.7200000000000042</v>
      </c>
      <c r="J1156" s="3">
        <f t="shared" ca="1" si="240"/>
        <v>2.6084844559585538</v>
      </c>
      <c r="K1156" s="5">
        <f t="shared" ca="1" si="241"/>
        <v>72.287534775195226</v>
      </c>
      <c r="L1156">
        <f t="shared" ca="1" si="242"/>
        <v>1</v>
      </c>
      <c r="M1156" t="str">
        <f t="shared" ca="1" si="243"/>
        <v>SELL</v>
      </c>
      <c r="N1156" s="7" t="str">
        <f t="shared" ca="1" si="244"/>
        <v/>
      </c>
      <c r="O1156">
        <f t="shared" si="245"/>
        <v>1341.4</v>
      </c>
      <c r="Q1156">
        <f t="shared" ref="Q1156:Q1219" si="246">Q1155+1</f>
        <v>1155</v>
      </c>
    </row>
    <row r="1157" spans="1:17" x14ac:dyDescent="0.3">
      <c r="A1157" s="13" t="str">
        <f ca="1">N1157&amp;"-"&amp;COUNTIF($N$2:N1157,N1157)</f>
        <v>-1144</v>
      </c>
      <c r="B1157" t="str">
        <f t="shared" ca="1" si="236"/>
        <v/>
      </c>
      <c r="C1157" s="1">
        <v>36756</v>
      </c>
      <c r="D1157">
        <v>1358.05</v>
      </c>
      <c r="E1157">
        <f t="shared" si="237"/>
        <v>16.649999999999864</v>
      </c>
      <c r="F1157">
        <f t="shared" si="238"/>
        <v>16.649999999999864</v>
      </c>
      <c r="G1157" t="str">
        <f t="shared" si="239"/>
        <v/>
      </c>
      <c r="H1157">
        <f t="shared" ca="1" si="234"/>
        <v>19.440000000000008</v>
      </c>
      <c r="I1157">
        <f t="shared" ca="1" si="235"/>
        <v>8.1055555555555614</v>
      </c>
      <c r="J1157" s="3">
        <f t="shared" ca="1" si="240"/>
        <v>2.3983550376970522</v>
      </c>
      <c r="K1157" s="5">
        <f t="shared" ca="1" si="241"/>
        <v>70.57399862853454</v>
      </c>
      <c r="L1157">
        <f t="shared" ca="1" si="242"/>
        <v>1</v>
      </c>
      <c r="M1157" t="str">
        <f t="shared" ca="1" si="243"/>
        <v>SELL</v>
      </c>
      <c r="N1157" s="7" t="str">
        <f t="shared" ca="1" si="244"/>
        <v/>
      </c>
      <c r="O1157">
        <f t="shared" si="245"/>
        <v>1358.05</v>
      </c>
      <c r="Q1157">
        <f t="shared" si="246"/>
        <v>1156</v>
      </c>
    </row>
    <row r="1158" spans="1:17" x14ac:dyDescent="0.3">
      <c r="A1158" s="13" t="str">
        <f ca="1">N1158&amp;"-"&amp;COUNTIF($N$2:N1158,N1158)</f>
        <v>-1145</v>
      </c>
      <c r="B1158" t="str">
        <f t="shared" ca="1" si="236"/>
        <v/>
      </c>
      <c r="C1158" s="1">
        <v>36759</v>
      </c>
      <c r="D1158">
        <v>1370.25</v>
      </c>
      <c r="E1158">
        <f t="shared" si="237"/>
        <v>12.200000000000045</v>
      </c>
      <c r="F1158">
        <f t="shared" si="238"/>
        <v>12.200000000000045</v>
      </c>
      <c r="G1158" t="str">
        <f t="shared" si="239"/>
        <v/>
      </c>
      <c r="H1158">
        <f t="shared" ca="1" si="234"/>
        <v>18.233333333333348</v>
      </c>
      <c r="I1158">
        <f t="shared" ca="1" si="235"/>
        <v>9</v>
      </c>
      <c r="J1158" s="3">
        <f t="shared" ca="1" si="240"/>
        <v>2.0259259259259275</v>
      </c>
      <c r="K1158" s="5">
        <f t="shared" ca="1" si="241"/>
        <v>66.952264381884959</v>
      </c>
      <c r="L1158">
        <f t="shared" ca="1" si="242"/>
        <v>1</v>
      </c>
      <c r="M1158" t="str">
        <f t="shared" ca="1" si="243"/>
        <v>SELL</v>
      </c>
      <c r="N1158" s="7" t="str">
        <f t="shared" ca="1" si="244"/>
        <v/>
      </c>
      <c r="O1158">
        <f t="shared" si="245"/>
        <v>1370.25</v>
      </c>
      <c r="Q1158">
        <f t="shared" si="246"/>
        <v>1157</v>
      </c>
    </row>
    <row r="1159" spans="1:17" x14ac:dyDescent="0.3">
      <c r="A1159" s="13" t="str">
        <f ca="1">N1159&amp;"-"&amp;COUNTIF($N$2:N1159,N1159)</f>
        <v>-1146</v>
      </c>
      <c r="B1159" t="str">
        <f t="shared" ca="1" si="236"/>
        <v/>
      </c>
      <c r="C1159" s="1">
        <v>36760</v>
      </c>
      <c r="D1159">
        <v>1381.2</v>
      </c>
      <c r="E1159">
        <f t="shared" si="237"/>
        <v>10.950000000000045</v>
      </c>
      <c r="F1159">
        <f t="shared" si="238"/>
        <v>10.950000000000045</v>
      </c>
      <c r="G1159" t="str">
        <f t="shared" si="239"/>
        <v/>
      </c>
      <c r="H1159">
        <f t="shared" ca="1" si="234"/>
        <v>17.192857142857161</v>
      </c>
      <c r="I1159">
        <f t="shared" ca="1" si="235"/>
        <v>9.4285714285714288</v>
      </c>
      <c r="J1159" s="3">
        <f t="shared" ca="1" si="240"/>
        <v>1.8234848484848503</v>
      </c>
      <c r="K1159" s="5">
        <f t="shared" ca="1" si="241"/>
        <v>64.582774349342657</v>
      </c>
      <c r="L1159">
        <f t="shared" ca="1" si="242"/>
        <v>1</v>
      </c>
      <c r="M1159" t="str">
        <f t="shared" ca="1" si="243"/>
        <v>SELL</v>
      </c>
      <c r="N1159" s="7" t="str">
        <f t="shared" ca="1" si="244"/>
        <v/>
      </c>
      <c r="O1159">
        <f t="shared" si="245"/>
        <v>1381.2</v>
      </c>
      <c r="Q1159">
        <f t="shared" si="246"/>
        <v>1158</v>
      </c>
    </row>
    <row r="1160" spans="1:17" x14ac:dyDescent="0.3">
      <c r="A1160" s="13" t="str">
        <f ca="1">N1160&amp;"-"&amp;COUNTIF($N$2:N1160,N1160)</f>
        <v>-1147</v>
      </c>
      <c r="B1160" t="str">
        <f t="shared" ca="1" si="236"/>
        <v/>
      </c>
      <c r="C1160" s="1">
        <v>36761</v>
      </c>
      <c r="D1160">
        <v>1386.05</v>
      </c>
      <c r="E1160">
        <f t="shared" si="237"/>
        <v>4.8499999999999091</v>
      </c>
      <c r="F1160">
        <f t="shared" si="238"/>
        <v>4.8499999999999091</v>
      </c>
      <c r="G1160" t="str">
        <f t="shared" si="239"/>
        <v/>
      </c>
      <c r="H1160">
        <f t="shared" ca="1" si="234"/>
        <v>17.164285714285693</v>
      </c>
      <c r="I1160">
        <f t="shared" ca="1" si="235"/>
        <v>9.4285714285714288</v>
      </c>
      <c r="J1160" s="3">
        <f t="shared" ca="1" si="240"/>
        <v>1.8204545454545431</v>
      </c>
      <c r="K1160" s="5">
        <f t="shared" ca="1" si="241"/>
        <v>64.544721998388368</v>
      </c>
      <c r="L1160">
        <f t="shared" ca="1" si="242"/>
        <v>1</v>
      </c>
      <c r="M1160" t="str">
        <f t="shared" ca="1" si="243"/>
        <v>SELL</v>
      </c>
      <c r="N1160" s="7" t="str">
        <f t="shared" ca="1" si="244"/>
        <v/>
      </c>
      <c r="O1160">
        <f t="shared" si="245"/>
        <v>1386.05</v>
      </c>
      <c r="Q1160">
        <f t="shared" si="246"/>
        <v>1159</v>
      </c>
    </row>
    <row r="1161" spans="1:17" x14ac:dyDescent="0.3">
      <c r="A1161" s="13" t="str">
        <f ca="1">N1161&amp;"-"&amp;COUNTIF($N$2:N1161,N1161)</f>
        <v>-1148</v>
      </c>
      <c r="B1161" t="str">
        <f t="shared" ca="1" si="236"/>
        <v/>
      </c>
      <c r="C1161" s="1">
        <v>36762</v>
      </c>
      <c r="D1161">
        <v>1386.95</v>
      </c>
      <c r="E1161">
        <f t="shared" si="237"/>
        <v>0.90000000000009095</v>
      </c>
      <c r="F1161">
        <f t="shared" si="238"/>
        <v>0.90000000000009095</v>
      </c>
      <c r="G1161" t="str">
        <f t="shared" si="239"/>
        <v/>
      </c>
      <c r="H1161">
        <f t="shared" ca="1" si="234"/>
        <v>15.131249999999994</v>
      </c>
      <c r="I1161">
        <f t="shared" ca="1" si="235"/>
        <v>9.2249999999999854</v>
      </c>
      <c r="J1161" s="3">
        <f t="shared" ca="1" si="240"/>
        <v>1.6402439024390263</v>
      </c>
      <c r="K1161" s="5">
        <f t="shared" ca="1" si="241"/>
        <v>62.12471131639726</v>
      </c>
      <c r="L1161">
        <f t="shared" ca="1" si="242"/>
        <v>1</v>
      </c>
      <c r="M1161" t="str">
        <f t="shared" ca="1" si="243"/>
        <v>SELL</v>
      </c>
      <c r="N1161" s="7" t="str">
        <f t="shared" ca="1" si="244"/>
        <v/>
      </c>
      <c r="O1161">
        <f t="shared" si="245"/>
        <v>1386.95</v>
      </c>
      <c r="Q1161">
        <f t="shared" si="246"/>
        <v>1160</v>
      </c>
    </row>
    <row r="1162" spans="1:17" x14ac:dyDescent="0.3">
      <c r="A1162" s="13" t="str">
        <f ca="1">N1162&amp;"-"&amp;COUNTIF($N$2:N1162,N1162)</f>
        <v>-1149</v>
      </c>
      <c r="B1162" t="str">
        <f t="shared" ca="1" si="236"/>
        <v/>
      </c>
      <c r="C1162" s="1">
        <v>36763</v>
      </c>
      <c r="D1162">
        <v>1381.25</v>
      </c>
      <c r="E1162">
        <f t="shared" si="237"/>
        <v>-5.7000000000000455</v>
      </c>
      <c r="F1162" t="str">
        <f t="shared" si="238"/>
        <v/>
      </c>
      <c r="G1162">
        <f t="shared" si="239"/>
        <v>-5.7000000000000455</v>
      </c>
      <c r="H1162">
        <f t="shared" ca="1" si="234"/>
        <v>15.131249999999994</v>
      </c>
      <c r="I1162">
        <f t="shared" ca="1" si="235"/>
        <v>9.7249999999999854</v>
      </c>
      <c r="J1162" s="3">
        <f t="shared" ca="1" si="240"/>
        <v>1.5559125964010301</v>
      </c>
      <c r="K1162" s="5">
        <f t="shared" ca="1" si="241"/>
        <v>60.875031430726708</v>
      </c>
      <c r="L1162">
        <f t="shared" ca="1" si="242"/>
        <v>1</v>
      </c>
      <c r="M1162" t="str">
        <f t="shared" ca="1" si="243"/>
        <v>SELL</v>
      </c>
      <c r="N1162" s="7" t="str">
        <f t="shared" ca="1" si="244"/>
        <v/>
      </c>
      <c r="O1162">
        <f t="shared" si="245"/>
        <v>1381.25</v>
      </c>
      <c r="Q1162">
        <f t="shared" si="246"/>
        <v>1161</v>
      </c>
    </row>
    <row r="1163" spans="1:17" x14ac:dyDescent="0.3">
      <c r="A1163" s="13" t="str">
        <f ca="1">N1163&amp;"-"&amp;COUNTIF($N$2:N1163,N1163)</f>
        <v>-1150</v>
      </c>
      <c r="B1163" t="str">
        <f t="shared" ca="1" si="236"/>
        <v/>
      </c>
      <c r="C1163" s="1">
        <v>36766</v>
      </c>
      <c r="D1163">
        <v>1369.85</v>
      </c>
      <c r="E1163">
        <f t="shared" si="237"/>
        <v>-11.400000000000091</v>
      </c>
      <c r="F1163" t="str">
        <f t="shared" si="238"/>
        <v/>
      </c>
      <c r="G1163">
        <f t="shared" si="239"/>
        <v>-11.400000000000091</v>
      </c>
      <c r="H1163">
        <f t="shared" ca="1" si="234"/>
        <v>15.131249999999994</v>
      </c>
      <c r="I1163">
        <f t="shared" ca="1" si="235"/>
        <v>10.333333333333334</v>
      </c>
      <c r="J1163" s="3">
        <f t="shared" ca="1" si="240"/>
        <v>1.4643145161290316</v>
      </c>
      <c r="K1163" s="5">
        <f t="shared" ca="1" si="241"/>
        <v>59.420764133191518</v>
      </c>
      <c r="L1163">
        <f t="shared" ca="1" si="242"/>
        <v>1</v>
      </c>
      <c r="M1163" t="str">
        <f t="shared" ca="1" si="243"/>
        <v>SELL</v>
      </c>
      <c r="N1163" s="7" t="str">
        <f t="shared" ca="1" si="244"/>
        <v/>
      </c>
      <c r="O1163">
        <f t="shared" si="245"/>
        <v>1369.85</v>
      </c>
      <c r="Q1163">
        <f t="shared" si="246"/>
        <v>1162</v>
      </c>
    </row>
    <row r="1164" spans="1:17" x14ac:dyDescent="0.3">
      <c r="A1164" s="13" t="str">
        <f ca="1">N1164&amp;"-"&amp;COUNTIF($N$2:N1164,N1164)</f>
        <v>-1151</v>
      </c>
      <c r="B1164" t="str">
        <f t="shared" ca="1" si="236"/>
        <v/>
      </c>
      <c r="C1164" s="1">
        <v>36767</v>
      </c>
      <c r="D1164">
        <v>1367.7</v>
      </c>
      <c r="E1164">
        <f t="shared" si="237"/>
        <v>-2.1499999999998636</v>
      </c>
      <c r="F1164" t="str">
        <f t="shared" si="238"/>
        <v/>
      </c>
      <c r="G1164">
        <f t="shared" si="239"/>
        <v>-2.1499999999998636</v>
      </c>
      <c r="H1164">
        <f t="shared" ca="1" si="234"/>
        <v>12.321428571428571</v>
      </c>
      <c r="I1164">
        <f t="shared" ca="1" si="235"/>
        <v>9.1642857142856951</v>
      </c>
      <c r="J1164" s="3">
        <f t="shared" ca="1" si="240"/>
        <v>1.344505066250977</v>
      </c>
      <c r="K1164" s="5">
        <f t="shared" ca="1" si="241"/>
        <v>57.347074468085154</v>
      </c>
      <c r="L1164">
        <f t="shared" ca="1" si="242"/>
        <v>1</v>
      </c>
      <c r="M1164" t="str">
        <f t="shared" ca="1" si="243"/>
        <v>SELL</v>
      </c>
      <c r="N1164" s="7" t="str">
        <f t="shared" ca="1" si="244"/>
        <v/>
      </c>
      <c r="O1164">
        <f t="shared" si="245"/>
        <v>1367.7</v>
      </c>
      <c r="Q1164">
        <f t="shared" si="246"/>
        <v>1163</v>
      </c>
    </row>
    <row r="1165" spans="1:17" x14ac:dyDescent="0.3">
      <c r="A1165" s="13" t="str">
        <f ca="1">N1165&amp;"-"&amp;COUNTIF($N$2:N1165,N1165)</f>
        <v>-1152</v>
      </c>
      <c r="B1165" t="str">
        <f t="shared" ca="1" si="236"/>
        <v/>
      </c>
      <c r="C1165" s="1">
        <v>36768</v>
      </c>
      <c r="D1165">
        <v>1375.95</v>
      </c>
      <c r="E1165">
        <f t="shared" si="237"/>
        <v>8.25</v>
      </c>
      <c r="F1165">
        <f t="shared" si="238"/>
        <v>8.25</v>
      </c>
      <c r="G1165" t="str">
        <f t="shared" si="239"/>
        <v/>
      </c>
      <c r="H1165">
        <f t="shared" ca="1" si="234"/>
        <v>11.8125</v>
      </c>
      <c r="I1165">
        <f t="shared" ca="1" si="235"/>
        <v>10.583333333333334</v>
      </c>
      <c r="J1165" s="3">
        <f t="shared" ca="1" si="240"/>
        <v>1.1161417322834646</v>
      </c>
      <c r="K1165" s="5">
        <f t="shared" ca="1" si="241"/>
        <v>52.744186046511636</v>
      </c>
      <c r="L1165">
        <f t="shared" ca="1" si="242"/>
        <v>1</v>
      </c>
      <c r="M1165" t="str">
        <f t="shared" ca="1" si="243"/>
        <v>SELL</v>
      </c>
      <c r="N1165" s="7" t="str">
        <f t="shared" ca="1" si="244"/>
        <v/>
      </c>
      <c r="O1165">
        <f t="shared" si="245"/>
        <v>1375.95</v>
      </c>
      <c r="Q1165">
        <f t="shared" si="246"/>
        <v>1164</v>
      </c>
    </row>
    <row r="1166" spans="1:17" x14ac:dyDescent="0.3">
      <c r="A1166" s="13" t="str">
        <f ca="1">N1166&amp;"-"&amp;COUNTIF($N$2:N1166,N1166)</f>
        <v>-1153</v>
      </c>
      <c r="B1166" t="str">
        <f t="shared" ca="1" si="236"/>
        <v/>
      </c>
      <c r="C1166" s="1">
        <v>36769</v>
      </c>
      <c r="D1166">
        <v>1394.1</v>
      </c>
      <c r="E1166">
        <f t="shared" si="237"/>
        <v>18.149999999999864</v>
      </c>
      <c r="F1166">
        <f t="shared" si="238"/>
        <v>18.149999999999864</v>
      </c>
      <c r="G1166" t="str">
        <f t="shared" si="239"/>
        <v/>
      </c>
      <c r="H1166">
        <f t="shared" ca="1" si="234"/>
        <v>12.516666666666652</v>
      </c>
      <c r="I1166">
        <f t="shared" ca="1" si="235"/>
        <v>9.3099999999999916</v>
      </c>
      <c r="J1166" s="3">
        <f t="shared" ca="1" si="240"/>
        <v>1.3444325098460432</v>
      </c>
      <c r="K1166" s="5">
        <f t="shared" ca="1" si="241"/>
        <v>57.345754428833217</v>
      </c>
      <c r="L1166">
        <f t="shared" ca="1" si="242"/>
        <v>1</v>
      </c>
      <c r="M1166" t="str">
        <f t="shared" ca="1" si="243"/>
        <v>SELL</v>
      </c>
      <c r="N1166" s="7" t="str">
        <f t="shared" ca="1" si="244"/>
        <v/>
      </c>
      <c r="O1166">
        <f t="shared" si="245"/>
        <v>1394.1</v>
      </c>
      <c r="Q1166">
        <f t="shared" si="246"/>
        <v>1165</v>
      </c>
    </row>
    <row r="1167" spans="1:17" x14ac:dyDescent="0.3">
      <c r="A1167" s="13" t="str">
        <f ca="1">N1167&amp;"-"&amp;COUNTIF($N$2:N1167,N1167)</f>
        <v>-1154</v>
      </c>
      <c r="B1167" t="str">
        <f t="shared" ca="1" si="236"/>
        <v/>
      </c>
      <c r="C1167" s="1">
        <v>36773</v>
      </c>
      <c r="D1167">
        <v>1427.75</v>
      </c>
      <c r="E1167">
        <f t="shared" si="237"/>
        <v>33.650000000000091</v>
      </c>
      <c r="F1167">
        <f t="shared" si="238"/>
        <v>33.650000000000091</v>
      </c>
      <c r="G1167" t="str">
        <f t="shared" si="239"/>
        <v/>
      </c>
      <c r="H1167">
        <f t="shared" ca="1" si="234"/>
        <v>14.629999999999995</v>
      </c>
      <c r="I1167">
        <f t="shared" ca="1" si="235"/>
        <v>7.3249999999999886</v>
      </c>
      <c r="J1167" s="3">
        <f t="shared" ca="1" si="240"/>
        <v>1.9972696245733814</v>
      </c>
      <c r="K1167" s="5">
        <f t="shared" ca="1" si="241"/>
        <v>66.636301525848353</v>
      </c>
      <c r="L1167">
        <f t="shared" ca="1" si="242"/>
        <v>1</v>
      </c>
      <c r="M1167" t="str">
        <f t="shared" ca="1" si="243"/>
        <v>SELL</v>
      </c>
      <c r="N1167" s="7" t="str">
        <f t="shared" ca="1" si="244"/>
        <v/>
      </c>
      <c r="O1167">
        <f t="shared" si="245"/>
        <v>1427.75</v>
      </c>
      <c r="Q1167">
        <f t="shared" si="246"/>
        <v>1166</v>
      </c>
    </row>
    <row r="1168" spans="1:17" x14ac:dyDescent="0.3">
      <c r="A1168" s="13" t="str">
        <f ca="1">N1168&amp;"-"&amp;COUNTIF($N$2:N1168,N1168)</f>
        <v>-1155</v>
      </c>
      <c r="B1168" t="str">
        <f t="shared" ca="1" si="236"/>
        <v/>
      </c>
      <c r="C1168" s="1">
        <v>36774</v>
      </c>
      <c r="D1168">
        <v>1428.25</v>
      </c>
      <c r="E1168">
        <f t="shared" si="237"/>
        <v>0.5</v>
      </c>
      <c r="F1168">
        <f t="shared" si="238"/>
        <v>0.5</v>
      </c>
      <c r="G1168" t="str">
        <f t="shared" si="239"/>
        <v/>
      </c>
      <c r="H1168">
        <f t="shared" ca="1" si="234"/>
        <v>13.964999999999986</v>
      </c>
      <c r="I1168">
        <f t="shared" ca="1" si="235"/>
        <v>7.3249999999999886</v>
      </c>
      <c r="J1168" s="3">
        <f t="shared" ca="1" si="240"/>
        <v>1.9064846416382262</v>
      </c>
      <c r="K1168" s="5">
        <f t="shared" ca="1" si="241"/>
        <v>65.594175669328337</v>
      </c>
      <c r="L1168">
        <f t="shared" ca="1" si="242"/>
        <v>1</v>
      </c>
      <c r="M1168" t="str">
        <f t="shared" ca="1" si="243"/>
        <v>SELL</v>
      </c>
      <c r="N1168" s="7" t="str">
        <f t="shared" ca="1" si="244"/>
        <v/>
      </c>
      <c r="O1168">
        <f t="shared" si="245"/>
        <v>1428.25</v>
      </c>
      <c r="Q1168">
        <f t="shared" si="246"/>
        <v>1167</v>
      </c>
    </row>
    <row r="1169" spans="1:17" x14ac:dyDescent="0.3">
      <c r="A1169" s="13" t="str">
        <f ca="1">N1169&amp;"-"&amp;COUNTIF($N$2:N1169,N1169)</f>
        <v>-1156</v>
      </c>
      <c r="B1169" t="str">
        <f t="shared" ca="1" si="236"/>
        <v/>
      </c>
      <c r="C1169" s="1">
        <v>36775</v>
      </c>
      <c r="D1169">
        <v>1435.35</v>
      </c>
      <c r="E1169">
        <f t="shared" si="237"/>
        <v>7.0999999999999091</v>
      </c>
      <c r="F1169">
        <f t="shared" si="238"/>
        <v>7.0999999999999091</v>
      </c>
      <c r="G1169" t="str">
        <f t="shared" si="239"/>
        <v/>
      </c>
      <c r="H1169">
        <f t="shared" ref="H1169:H1232" ca="1" si="247">IF(Q1169&gt;$U$2,AVERAGE(OFFSET(F1169,0,0,-$U$2,1)),"")</f>
        <v>11.319999999999983</v>
      </c>
      <c r="I1169">
        <f t="shared" ref="I1169:I1232" ca="1" si="248">IF($Q1169&gt;$U$2,ABS((AVERAGE(OFFSET(G1169,0,0,-$U$2,1)))),"")</f>
        <v>7.3249999999999886</v>
      </c>
      <c r="J1169" s="3">
        <f t="shared" ca="1" si="240"/>
        <v>1.5453924914675767</v>
      </c>
      <c r="K1169" s="5">
        <f t="shared" ca="1" si="241"/>
        <v>60.713327969965135</v>
      </c>
      <c r="L1169">
        <f t="shared" ca="1" si="242"/>
        <v>1</v>
      </c>
      <c r="M1169" t="str">
        <f t="shared" ca="1" si="243"/>
        <v>SELL</v>
      </c>
      <c r="N1169" s="7" t="str">
        <f t="shared" ca="1" si="244"/>
        <v/>
      </c>
      <c r="O1169">
        <f t="shared" si="245"/>
        <v>1435.35</v>
      </c>
      <c r="Q1169">
        <f t="shared" si="246"/>
        <v>1168</v>
      </c>
    </row>
    <row r="1170" spans="1:17" x14ac:dyDescent="0.3">
      <c r="A1170" s="13" t="str">
        <f ca="1">N1170&amp;"-"&amp;COUNTIF($N$2:N1170,N1170)</f>
        <v>-1157</v>
      </c>
      <c r="B1170" t="str">
        <f t="shared" ca="1" si="236"/>
        <v/>
      </c>
      <c r="C1170" s="1">
        <v>36776</v>
      </c>
      <c r="D1170">
        <v>1439.75</v>
      </c>
      <c r="E1170">
        <f t="shared" si="237"/>
        <v>4.4000000000000909</v>
      </c>
      <c r="F1170">
        <f t="shared" si="238"/>
        <v>4.4000000000000909</v>
      </c>
      <c r="G1170" t="str">
        <f t="shared" si="239"/>
        <v/>
      </c>
      <c r="H1170">
        <f t="shared" ca="1" si="247"/>
        <v>10.690909090909082</v>
      </c>
      <c r="I1170">
        <f t="shared" ca="1" si="248"/>
        <v>6.416666666666667</v>
      </c>
      <c r="J1170" s="3">
        <f t="shared" ca="1" si="240"/>
        <v>1.6661157024793374</v>
      </c>
      <c r="K1170" s="5">
        <f t="shared" ca="1" si="241"/>
        <v>62.492250464972081</v>
      </c>
      <c r="L1170">
        <f t="shared" ca="1" si="242"/>
        <v>1</v>
      </c>
      <c r="M1170" t="str">
        <f t="shared" ca="1" si="243"/>
        <v>SELL</v>
      </c>
      <c r="N1170" s="7" t="str">
        <f t="shared" ca="1" si="244"/>
        <v/>
      </c>
      <c r="O1170">
        <f t="shared" si="245"/>
        <v>1439.75</v>
      </c>
      <c r="Q1170">
        <f t="shared" si="246"/>
        <v>1169</v>
      </c>
    </row>
    <row r="1171" spans="1:17" x14ac:dyDescent="0.3">
      <c r="A1171" s="13" t="str">
        <f ca="1">N1171&amp;"-"&amp;COUNTIF($N$2:N1171,N1171)</f>
        <v>-1158</v>
      </c>
      <c r="B1171" t="str">
        <f t="shared" ca="1" si="236"/>
        <v/>
      </c>
      <c r="C1171" s="1">
        <v>36777</v>
      </c>
      <c r="D1171">
        <v>1450.05</v>
      </c>
      <c r="E1171">
        <f t="shared" si="237"/>
        <v>10.299999999999955</v>
      </c>
      <c r="F1171">
        <f t="shared" si="238"/>
        <v>10.299999999999955</v>
      </c>
      <c r="G1171" t="str">
        <f t="shared" si="239"/>
        <v/>
      </c>
      <c r="H1171">
        <f t="shared" ca="1" si="247"/>
        <v>10.113636363636363</v>
      </c>
      <c r="I1171">
        <f t="shared" ca="1" si="248"/>
        <v>6.416666666666667</v>
      </c>
      <c r="J1171" s="3">
        <f t="shared" ca="1" si="240"/>
        <v>1.5761511216056669</v>
      </c>
      <c r="K1171" s="5">
        <f t="shared" ca="1" si="241"/>
        <v>61.182401466544455</v>
      </c>
      <c r="L1171">
        <f t="shared" ca="1" si="242"/>
        <v>1</v>
      </c>
      <c r="M1171" t="str">
        <f t="shared" ca="1" si="243"/>
        <v>SELL</v>
      </c>
      <c r="N1171" s="7" t="str">
        <f t="shared" ca="1" si="244"/>
        <v/>
      </c>
      <c r="O1171">
        <f t="shared" si="245"/>
        <v>1450.05</v>
      </c>
      <c r="Q1171">
        <f t="shared" si="246"/>
        <v>1170</v>
      </c>
    </row>
    <row r="1172" spans="1:17" x14ac:dyDescent="0.3">
      <c r="A1172" s="13" t="str">
        <f ca="1">N1172&amp;"-"&amp;COUNTIF($N$2:N1172,N1172)</f>
        <v>-1159</v>
      </c>
      <c r="B1172" t="str">
        <f t="shared" ca="1" si="236"/>
        <v/>
      </c>
      <c r="C1172" s="1">
        <v>36780</v>
      </c>
      <c r="D1172">
        <v>1456.35</v>
      </c>
      <c r="E1172">
        <f t="shared" si="237"/>
        <v>6.2999999999999545</v>
      </c>
      <c r="F1172">
        <f t="shared" si="238"/>
        <v>6.2999999999999545</v>
      </c>
      <c r="G1172" t="str">
        <f t="shared" si="239"/>
        <v/>
      </c>
      <c r="H1172">
        <f t="shared" ca="1" si="247"/>
        <v>9.5772727272727192</v>
      </c>
      <c r="I1172">
        <f t="shared" ca="1" si="248"/>
        <v>6.416666666666667</v>
      </c>
      <c r="J1172" s="3">
        <f t="shared" ca="1" si="240"/>
        <v>1.4925619834710731</v>
      </c>
      <c r="K1172" s="5">
        <f t="shared" ca="1" si="241"/>
        <v>59.880636604774509</v>
      </c>
      <c r="L1172">
        <f t="shared" ca="1" si="242"/>
        <v>1</v>
      </c>
      <c r="M1172" t="str">
        <f t="shared" ca="1" si="243"/>
        <v>SELL</v>
      </c>
      <c r="N1172" s="7" t="str">
        <f t="shared" ca="1" si="244"/>
        <v/>
      </c>
      <c r="O1172">
        <f t="shared" si="245"/>
        <v>1456.35</v>
      </c>
      <c r="Q1172">
        <f t="shared" si="246"/>
        <v>1171</v>
      </c>
    </row>
    <row r="1173" spans="1:17" x14ac:dyDescent="0.3">
      <c r="A1173" s="13" t="str">
        <f ca="1">N1173&amp;"-"&amp;COUNTIF($N$2:N1173,N1173)</f>
        <v>-1160</v>
      </c>
      <c r="B1173" t="str">
        <f t="shared" ca="1" si="236"/>
        <v/>
      </c>
      <c r="C1173" s="1">
        <v>36781</v>
      </c>
      <c r="D1173">
        <v>1467.65</v>
      </c>
      <c r="E1173">
        <f t="shared" si="237"/>
        <v>11.300000000000182</v>
      </c>
      <c r="F1173">
        <f t="shared" si="238"/>
        <v>11.300000000000182</v>
      </c>
      <c r="G1173" t="str">
        <f t="shared" si="239"/>
        <v/>
      </c>
      <c r="H1173">
        <f t="shared" ca="1" si="247"/>
        <v>9.6090909090909129</v>
      </c>
      <c r="I1173">
        <f t="shared" ca="1" si="248"/>
        <v>6.416666666666667</v>
      </c>
      <c r="J1173" s="3">
        <f t="shared" ca="1" si="240"/>
        <v>1.4975206611570253</v>
      </c>
      <c r="K1173" s="5">
        <f t="shared" ca="1" si="241"/>
        <v>59.960291197882206</v>
      </c>
      <c r="L1173">
        <f t="shared" ca="1" si="242"/>
        <v>1</v>
      </c>
      <c r="M1173" t="str">
        <f t="shared" ca="1" si="243"/>
        <v>SELL</v>
      </c>
      <c r="N1173" s="7" t="str">
        <f t="shared" ca="1" si="244"/>
        <v/>
      </c>
      <c r="O1173">
        <f t="shared" si="245"/>
        <v>1467.65</v>
      </c>
      <c r="Q1173">
        <f t="shared" si="246"/>
        <v>1172</v>
      </c>
    </row>
    <row r="1174" spans="1:17" x14ac:dyDescent="0.3">
      <c r="A1174" s="13" t="str">
        <f ca="1">N1174&amp;"-"&amp;COUNTIF($N$2:N1174,N1174)</f>
        <v>-1161</v>
      </c>
      <c r="B1174" t="str">
        <f t="shared" ca="1" si="236"/>
        <v/>
      </c>
      <c r="C1174" s="1">
        <v>36782</v>
      </c>
      <c r="D1174">
        <v>1456.15</v>
      </c>
      <c r="E1174">
        <f t="shared" si="237"/>
        <v>-11.5</v>
      </c>
      <c r="F1174" t="str">
        <f t="shared" si="238"/>
        <v/>
      </c>
      <c r="G1174">
        <f t="shared" si="239"/>
        <v>-11.5</v>
      </c>
      <c r="H1174">
        <f t="shared" ca="1" si="247"/>
        <v>10.085000000000013</v>
      </c>
      <c r="I1174">
        <f t="shared" ca="1" si="248"/>
        <v>7.6875</v>
      </c>
      <c r="J1174" s="3">
        <f t="shared" ca="1" si="240"/>
        <v>1.3118699186991887</v>
      </c>
      <c r="K1174" s="5">
        <f t="shared" ca="1" si="241"/>
        <v>56.744971163314133</v>
      </c>
      <c r="L1174">
        <f t="shared" ca="1" si="242"/>
        <v>1</v>
      </c>
      <c r="M1174" t="str">
        <f t="shared" ca="1" si="243"/>
        <v>SELL</v>
      </c>
      <c r="N1174" s="7" t="str">
        <f t="shared" ca="1" si="244"/>
        <v/>
      </c>
      <c r="O1174">
        <f t="shared" si="245"/>
        <v>1456.15</v>
      </c>
      <c r="Q1174">
        <f t="shared" si="246"/>
        <v>1173</v>
      </c>
    </row>
    <row r="1175" spans="1:17" x14ac:dyDescent="0.3">
      <c r="A1175" s="13" t="str">
        <f ca="1">N1175&amp;"-"&amp;COUNTIF($N$2:N1175,N1175)</f>
        <v>-1162</v>
      </c>
      <c r="B1175" t="str">
        <f t="shared" ca="1" si="236"/>
        <v/>
      </c>
      <c r="C1175" s="1">
        <v>36783</v>
      </c>
      <c r="D1175">
        <v>1445.3</v>
      </c>
      <c r="E1175">
        <f t="shared" si="237"/>
        <v>-10.850000000000136</v>
      </c>
      <c r="F1175" t="str">
        <f t="shared" si="238"/>
        <v/>
      </c>
      <c r="G1175">
        <f t="shared" si="239"/>
        <v>-10.850000000000136</v>
      </c>
      <c r="H1175">
        <f t="shared" ca="1" si="247"/>
        <v>11.105555555555561</v>
      </c>
      <c r="I1175">
        <f t="shared" ca="1" si="248"/>
        <v>8.3200000000000269</v>
      </c>
      <c r="J1175" s="3">
        <f t="shared" ca="1" si="240"/>
        <v>1.3348023504273467</v>
      </c>
      <c r="K1175" s="5">
        <f t="shared" ca="1" si="241"/>
        <v>57.169822112909614</v>
      </c>
      <c r="L1175">
        <f t="shared" ca="1" si="242"/>
        <v>1</v>
      </c>
      <c r="M1175" t="str">
        <f t="shared" ca="1" si="243"/>
        <v>SELL</v>
      </c>
      <c r="N1175" s="7" t="str">
        <f t="shared" ca="1" si="244"/>
        <v/>
      </c>
      <c r="O1175">
        <f t="shared" si="245"/>
        <v>1445.3</v>
      </c>
      <c r="Q1175">
        <f t="shared" si="246"/>
        <v>1174</v>
      </c>
    </row>
    <row r="1176" spans="1:17" x14ac:dyDescent="0.3">
      <c r="A1176" s="13" t="str">
        <f ca="1">N1176&amp;"-"&amp;COUNTIF($N$2:N1176,N1176)</f>
        <v>-1163</v>
      </c>
      <c r="B1176" t="str">
        <f t="shared" ca="1" si="236"/>
        <v/>
      </c>
      <c r="C1176" s="1">
        <v>36784</v>
      </c>
      <c r="D1176">
        <v>1417.2</v>
      </c>
      <c r="E1176">
        <f t="shared" si="237"/>
        <v>-28.099999999999909</v>
      </c>
      <c r="F1176" t="str">
        <f t="shared" si="238"/>
        <v/>
      </c>
      <c r="G1176">
        <f t="shared" si="239"/>
        <v>-28.099999999999909</v>
      </c>
      <c r="H1176">
        <f t="shared" ca="1" si="247"/>
        <v>11.105555555555561</v>
      </c>
      <c r="I1176">
        <f t="shared" ca="1" si="248"/>
        <v>12.8</v>
      </c>
      <c r="J1176" s="3">
        <f t="shared" ca="1" si="240"/>
        <v>0.86762152777777823</v>
      </c>
      <c r="K1176" s="5">
        <f t="shared" ca="1" si="241"/>
        <v>46.45596095747154</v>
      </c>
      <c r="L1176">
        <f t="shared" ca="1" si="242"/>
        <v>1</v>
      </c>
      <c r="M1176" t="str">
        <f t="shared" ca="1" si="243"/>
        <v>SELL</v>
      </c>
      <c r="N1176" s="7" t="str">
        <f t="shared" ca="1" si="244"/>
        <v/>
      </c>
      <c r="O1176">
        <f t="shared" si="245"/>
        <v>1417.2</v>
      </c>
      <c r="Q1176">
        <f t="shared" si="246"/>
        <v>1175</v>
      </c>
    </row>
    <row r="1177" spans="1:17" x14ac:dyDescent="0.3">
      <c r="A1177" s="13" t="str">
        <f ca="1">N1177&amp;"-"&amp;COUNTIF($N$2:N1177,N1177)</f>
        <v>-1164</v>
      </c>
      <c r="B1177" t="str">
        <f t="shared" ca="1" si="236"/>
        <v/>
      </c>
      <c r="C1177" s="1">
        <v>36787</v>
      </c>
      <c r="D1177">
        <v>1354.35</v>
      </c>
      <c r="E1177">
        <f t="shared" si="237"/>
        <v>-62.850000000000136</v>
      </c>
      <c r="F1177" t="str">
        <f t="shared" si="238"/>
        <v/>
      </c>
      <c r="G1177">
        <f t="shared" si="239"/>
        <v>-62.850000000000136</v>
      </c>
      <c r="H1177">
        <f t="shared" ca="1" si="247"/>
        <v>11.105555555555561</v>
      </c>
      <c r="I1177">
        <f t="shared" ca="1" si="248"/>
        <v>23.090000000000011</v>
      </c>
      <c r="J1177" s="3">
        <f t="shared" ca="1" si="240"/>
        <v>0.48096819209855157</v>
      </c>
      <c r="K1177" s="5">
        <f t="shared" ca="1" si="241"/>
        <v>32.476605146867684</v>
      </c>
      <c r="L1177">
        <f t="shared" ca="1" si="242"/>
        <v>1</v>
      </c>
      <c r="M1177" t="str">
        <f t="shared" ca="1" si="243"/>
        <v>SELL</v>
      </c>
      <c r="N1177" s="7" t="str">
        <f t="shared" ca="1" si="244"/>
        <v/>
      </c>
      <c r="O1177">
        <f t="shared" si="245"/>
        <v>1354.35</v>
      </c>
      <c r="Q1177">
        <f t="shared" si="246"/>
        <v>1176</v>
      </c>
    </row>
    <row r="1178" spans="1:17" x14ac:dyDescent="0.3">
      <c r="A1178" s="13" t="str">
        <f ca="1">N1178&amp;"-"&amp;COUNTIF($N$2:N1178,N1178)</f>
        <v>1-7</v>
      </c>
      <c r="B1178">
        <f t="shared" ca="1" si="236"/>
        <v>1</v>
      </c>
      <c r="C1178" s="1">
        <v>36788</v>
      </c>
      <c r="D1178">
        <v>1317</v>
      </c>
      <c r="E1178">
        <f t="shared" si="237"/>
        <v>-37.349999999999909</v>
      </c>
      <c r="F1178" t="str">
        <f t="shared" si="238"/>
        <v/>
      </c>
      <c r="G1178">
        <f t="shared" si="239"/>
        <v>-37.349999999999909</v>
      </c>
      <c r="H1178">
        <f t="shared" ca="1" si="247"/>
        <v>11.105555555555561</v>
      </c>
      <c r="I1178">
        <f t="shared" ca="1" si="248"/>
        <v>30.130000000000017</v>
      </c>
      <c r="J1178" s="3">
        <f t="shared" ca="1" si="240"/>
        <v>0.36858797064572041</v>
      </c>
      <c r="K1178" s="5">
        <f t="shared" ca="1" si="241"/>
        <v>26.931989652942448</v>
      </c>
      <c r="L1178">
        <f t="shared" ca="1" si="242"/>
        <v>1</v>
      </c>
      <c r="M1178" t="str">
        <f t="shared" ca="1" si="243"/>
        <v>BUY</v>
      </c>
      <c r="N1178" s="7">
        <f t="shared" ca="1" si="244"/>
        <v>1</v>
      </c>
      <c r="O1178">
        <f t="shared" si="245"/>
        <v>1317</v>
      </c>
      <c r="Q1178">
        <f t="shared" si="246"/>
        <v>1177</v>
      </c>
    </row>
    <row r="1179" spans="1:17" x14ac:dyDescent="0.3">
      <c r="A1179" s="13" t="str">
        <f ca="1">N1179&amp;"-"&amp;COUNTIF($N$2:N1179,N1179)</f>
        <v>-1165</v>
      </c>
      <c r="B1179" t="str">
        <f t="shared" ca="1" si="236"/>
        <v/>
      </c>
      <c r="C1179" s="1">
        <v>36789</v>
      </c>
      <c r="D1179">
        <v>1342.9</v>
      </c>
      <c r="E1179">
        <f t="shared" si="237"/>
        <v>25.900000000000091</v>
      </c>
      <c r="F1179">
        <f t="shared" si="238"/>
        <v>25.900000000000091</v>
      </c>
      <c r="G1179" t="str">
        <f t="shared" si="239"/>
        <v/>
      </c>
      <c r="H1179">
        <f t="shared" ca="1" si="247"/>
        <v>13.066666666666682</v>
      </c>
      <c r="I1179">
        <f t="shared" ca="1" si="248"/>
        <v>30.130000000000017</v>
      </c>
      <c r="J1179" s="3">
        <f t="shared" ca="1" si="240"/>
        <v>0.43367629162518007</v>
      </c>
      <c r="K1179" s="5">
        <f t="shared" ca="1" si="241"/>
        <v>30.249247627131737</v>
      </c>
      <c r="L1179">
        <f t="shared" ca="1" si="242"/>
        <v>1</v>
      </c>
      <c r="M1179" t="str">
        <f t="shared" ca="1" si="243"/>
        <v>BUY</v>
      </c>
      <c r="N1179" s="7" t="str">
        <f t="shared" ca="1" si="244"/>
        <v/>
      </c>
      <c r="O1179">
        <f t="shared" si="245"/>
        <v>1342.9</v>
      </c>
      <c r="Q1179">
        <f t="shared" si="246"/>
        <v>1178</v>
      </c>
    </row>
    <row r="1180" spans="1:17" x14ac:dyDescent="0.3">
      <c r="A1180" s="13" t="str">
        <f ca="1">N1180&amp;"-"&amp;COUNTIF($N$2:N1180,N1180)</f>
        <v>-1166</v>
      </c>
      <c r="B1180" t="str">
        <f t="shared" ca="1" si="236"/>
        <v/>
      </c>
      <c r="C1180" s="1">
        <v>36790</v>
      </c>
      <c r="D1180">
        <v>1329.85</v>
      </c>
      <c r="E1180">
        <f t="shared" si="237"/>
        <v>-13.050000000000182</v>
      </c>
      <c r="F1180" t="str">
        <f t="shared" si="238"/>
        <v/>
      </c>
      <c r="G1180">
        <f t="shared" si="239"/>
        <v>-13.050000000000182</v>
      </c>
      <c r="H1180">
        <f t="shared" ca="1" si="247"/>
        <v>12.431250000000034</v>
      </c>
      <c r="I1180">
        <f t="shared" ca="1" si="248"/>
        <v>27.283333333333378</v>
      </c>
      <c r="J1180" s="3">
        <f t="shared" ca="1" si="240"/>
        <v>0.45563530849114287</v>
      </c>
      <c r="K1180" s="5">
        <f t="shared" ca="1" si="241"/>
        <v>31.301474059696815</v>
      </c>
      <c r="L1180">
        <f t="shared" ca="1" si="242"/>
        <v>1</v>
      </c>
      <c r="M1180" t="str">
        <f t="shared" ca="1" si="243"/>
        <v>BUY</v>
      </c>
      <c r="N1180" s="7" t="str">
        <f t="shared" ca="1" si="244"/>
        <v/>
      </c>
      <c r="O1180">
        <f t="shared" si="245"/>
        <v>1329.85</v>
      </c>
      <c r="Q1180">
        <f t="shared" si="246"/>
        <v>1179</v>
      </c>
    </row>
    <row r="1181" spans="1:17" x14ac:dyDescent="0.3">
      <c r="A1181" s="13" t="str">
        <f ca="1">N1181&amp;"-"&amp;COUNTIF($N$2:N1181,N1181)</f>
        <v>-1167</v>
      </c>
      <c r="B1181" t="str">
        <f t="shared" ca="1" si="236"/>
        <v/>
      </c>
      <c r="C1181" s="1">
        <v>36791</v>
      </c>
      <c r="D1181">
        <v>1266.45</v>
      </c>
      <c r="E1181">
        <f t="shared" si="237"/>
        <v>-63.399999999999864</v>
      </c>
      <c r="F1181" t="str">
        <f t="shared" si="238"/>
        <v/>
      </c>
      <c r="G1181">
        <f t="shared" si="239"/>
        <v>-63.399999999999864</v>
      </c>
      <c r="H1181">
        <f t="shared" ca="1" si="247"/>
        <v>9.4000000000000252</v>
      </c>
      <c r="I1181">
        <f t="shared" ca="1" si="248"/>
        <v>32.442857142857164</v>
      </c>
      <c r="J1181" s="3">
        <f t="shared" ca="1" si="240"/>
        <v>0.28974020255394156</v>
      </c>
      <c r="K1181" s="5">
        <f t="shared" ca="1" si="241"/>
        <v>22.465005121201813</v>
      </c>
      <c r="L1181">
        <f t="shared" ca="1" si="242"/>
        <v>1</v>
      </c>
      <c r="M1181" t="str">
        <f t="shared" ca="1" si="243"/>
        <v>BUY</v>
      </c>
      <c r="N1181" s="7" t="str">
        <f t="shared" ca="1" si="244"/>
        <v/>
      </c>
      <c r="O1181">
        <f t="shared" si="245"/>
        <v>1266.45</v>
      </c>
      <c r="Q1181">
        <f t="shared" si="246"/>
        <v>1180</v>
      </c>
    </row>
    <row r="1182" spans="1:17" x14ac:dyDescent="0.3">
      <c r="A1182" s="13" t="str">
        <f ca="1">N1182&amp;"-"&amp;COUNTIF($N$2:N1182,N1182)</f>
        <v>-1168</v>
      </c>
      <c r="B1182" t="str">
        <f t="shared" ca="1" si="236"/>
        <v/>
      </c>
      <c r="C1182" s="1">
        <v>36794</v>
      </c>
      <c r="D1182">
        <v>1292.55</v>
      </c>
      <c r="E1182">
        <f t="shared" si="237"/>
        <v>26.099999999999909</v>
      </c>
      <c r="F1182">
        <f t="shared" si="238"/>
        <v>26.099999999999909</v>
      </c>
      <c r="G1182" t="str">
        <f t="shared" si="239"/>
        <v/>
      </c>
      <c r="H1182">
        <f t="shared" ca="1" si="247"/>
        <v>13.057142857142869</v>
      </c>
      <c r="I1182">
        <f t="shared" ca="1" si="248"/>
        <v>32.442857142857164</v>
      </c>
      <c r="J1182" s="3">
        <f t="shared" ca="1" si="240"/>
        <v>0.40246587406428896</v>
      </c>
      <c r="K1182" s="5">
        <f t="shared" ca="1" si="241"/>
        <v>28.697017268445848</v>
      </c>
      <c r="L1182">
        <f t="shared" ca="1" si="242"/>
        <v>1</v>
      </c>
      <c r="M1182" t="str">
        <f t="shared" ca="1" si="243"/>
        <v>BUY</v>
      </c>
      <c r="N1182" s="7" t="str">
        <f t="shared" ca="1" si="244"/>
        <v/>
      </c>
      <c r="O1182">
        <f t="shared" si="245"/>
        <v>1292.55</v>
      </c>
      <c r="Q1182">
        <f t="shared" si="246"/>
        <v>1181</v>
      </c>
    </row>
    <row r="1183" spans="1:17" x14ac:dyDescent="0.3">
      <c r="A1183" s="13" t="str">
        <f ca="1">N1183&amp;"-"&amp;COUNTIF($N$2:N1183,N1183)</f>
        <v>-1169</v>
      </c>
      <c r="B1183" t="str">
        <f t="shared" ca="1" si="236"/>
        <v/>
      </c>
      <c r="C1183" s="1">
        <v>36795</v>
      </c>
      <c r="D1183">
        <v>1267.9000000000001</v>
      </c>
      <c r="E1183">
        <f t="shared" si="237"/>
        <v>-24.649999999999864</v>
      </c>
      <c r="F1183" t="str">
        <f t="shared" si="238"/>
        <v/>
      </c>
      <c r="G1183">
        <f t="shared" si="239"/>
        <v>-24.649999999999864</v>
      </c>
      <c r="H1183">
        <f t="shared" ca="1" si="247"/>
        <v>14.050000000000031</v>
      </c>
      <c r="I1183">
        <f t="shared" ca="1" si="248"/>
        <v>31.46875</v>
      </c>
      <c r="J1183" s="3">
        <f t="shared" ca="1" si="240"/>
        <v>0.44647467725918666</v>
      </c>
      <c r="K1183" s="5">
        <f t="shared" ca="1" si="241"/>
        <v>30.86640120829334</v>
      </c>
      <c r="L1183">
        <f t="shared" ca="1" si="242"/>
        <v>1</v>
      </c>
      <c r="M1183" t="str">
        <f t="shared" ca="1" si="243"/>
        <v>BUY</v>
      </c>
      <c r="N1183" s="7" t="str">
        <f t="shared" ca="1" si="244"/>
        <v/>
      </c>
      <c r="O1183">
        <f t="shared" si="245"/>
        <v>1267.9000000000001</v>
      </c>
      <c r="Q1183">
        <f t="shared" si="246"/>
        <v>1182</v>
      </c>
    </row>
    <row r="1184" spans="1:17" x14ac:dyDescent="0.3">
      <c r="A1184" s="13" t="str">
        <f ca="1">N1184&amp;"-"&amp;COUNTIF($N$2:N1184,N1184)</f>
        <v>-1170</v>
      </c>
      <c r="B1184" t="str">
        <f t="shared" ca="1" si="236"/>
        <v/>
      </c>
      <c r="C1184" s="1">
        <v>36796</v>
      </c>
      <c r="D1184">
        <v>1292.55</v>
      </c>
      <c r="E1184">
        <f t="shared" si="237"/>
        <v>24.649999999999864</v>
      </c>
      <c r="F1184">
        <f t="shared" si="238"/>
        <v>24.649999999999864</v>
      </c>
      <c r="G1184" t="str">
        <f t="shared" si="239"/>
        <v/>
      </c>
      <c r="H1184">
        <f t="shared" ca="1" si="247"/>
        <v>17.424999999999994</v>
      </c>
      <c r="I1184">
        <f t="shared" ca="1" si="248"/>
        <v>31.46875</v>
      </c>
      <c r="J1184" s="3">
        <f t="shared" ca="1" si="240"/>
        <v>0.55372393247269092</v>
      </c>
      <c r="K1184" s="5">
        <f t="shared" ca="1" si="241"/>
        <v>35.63850185350887</v>
      </c>
      <c r="L1184">
        <f t="shared" ca="1" si="242"/>
        <v>1</v>
      </c>
      <c r="M1184" t="str">
        <f t="shared" ca="1" si="243"/>
        <v>BUY</v>
      </c>
      <c r="N1184" s="7" t="str">
        <f t="shared" ca="1" si="244"/>
        <v/>
      </c>
      <c r="O1184">
        <f t="shared" si="245"/>
        <v>1292.55</v>
      </c>
      <c r="Q1184">
        <f t="shared" si="246"/>
        <v>1183</v>
      </c>
    </row>
    <row r="1185" spans="1:17" x14ac:dyDescent="0.3">
      <c r="A1185" s="13" t="str">
        <f ca="1">N1185&amp;"-"&amp;COUNTIF($N$2:N1185,N1185)</f>
        <v>-1171</v>
      </c>
      <c r="B1185" t="str">
        <f t="shared" ca="1" si="236"/>
        <v/>
      </c>
      <c r="C1185" s="1">
        <v>36797</v>
      </c>
      <c r="D1185">
        <v>1266.4000000000001</v>
      </c>
      <c r="E1185">
        <f t="shared" si="237"/>
        <v>-26.149999999999864</v>
      </c>
      <c r="F1185" t="str">
        <f t="shared" si="238"/>
        <v/>
      </c>
      <c r="G1185">
        <f t="shared" si="239"/>
        <v>-26.149999999999864</v>
      </c>
      <c r="H1185">
        <f t="shared" ca="1" si="247"/>
        <v>18.850000000000001</v>
      </c>
      <c r="I1185">
        <f t="shared" ca="1" si="248"/>
        <v>30.877777777777762</v>
      </c>
      <c r="J1185" s="3">
        <f t="shared" ca="1" si="240"/>
        <v>0.61047139258726191</v>
      </c>
      <c r="K1185" s="5">
        <f t="shared" ca="1" si="241"/>
        <v>37.906379175511127</v>
      </c>
      <c r="L1185">
        <f t="shared" ca="1" si="242"/>
        <v>1</v>
      </c>
      <c r="M1185" t="str">
        <f t="shared" ca="1" si="243"/>
        <v>BUY</v>
      </c>
      <c r="N1185" s="7" t="str">
        <f t="shared" ca="1" si="244"/>
        <v/>
      </c>
      <c r="O1185">
        <f t="shared" si="245"/>
        <v>1266.4000000000001</v>
      </c>
      <c r="Q1185">
        <f t="shared" si="246"/>
        <v>1184</v>
      </c>
    </row>
    <row r="1186" spans="1:17" x14ac:dyDescent="0.3">
      <c r="A1186" s="13" t="str">
        <f ca="1">N1186&amp;"-"&amp;COUNTIF($N$2:N1186,N1186)</f>
        <v>-1172</v>
      </c>
      <c r="B1186" t="str">
        <f t="shared" ca="1" si="236"/>
        <v/>
      </c>
      <c r="C1186" s="1">
        <v>36798</v>
      </c>
      <c r="D1186">
        <v>1271.6500000000001</v>
      </c>
      <c r="E1186">
        <f t="shared" si="237"/>
        <v>5.25</v>
      </c>
      <c r="F1186">
        <f t="shared" si="238"/>
        <v>5.25</v>
      </c>
      <c r="G1186" t="str">
        <f t="shared" si="239"/>
        <v/>
      </c>
      <c r="H1186">
        <f t="shared" ca="1" si="247"/>
        <v>18.640000000000008</v>
      </c>
      <c r="I1186">
        <f t="shared" ca="1" si="248"/>
        <v>30.877777777777762</v>
      </c>
      <c r="J1186" s="3">
        <f t="shared" ca="1" si="240"/>
        <v>0.60367038503058712</v>
      </c>
      <c r="K1186" s="5">
        <f t="shared" ca="1" si="241"/>
        <v>37.643046268455798</v>
      </c>
      <c r="L1186">
        <f t="shared" ca="1" si="242"/>
        <v>1</v>
      </c>
      <c r="M1186" t="str">
        <f t="shared" ca="1" si="243"/>
        <v>BUY</v>
      </c>
      <c r="N1186" s="7" t="str">
        <f t="shared" ca="1" si="244"/>
        <v/>
      </c>
      <c r="O1186">
        <f t="shared" si="245"/>
        <v>1271.6500000000001</v>
      </c>
      <c r="Q1186">
        <f t="shared" si="246"/>
        <v>1185</v>
      </c>
    </row>
    <row r="1187" spans="1:17" x14ac:dyDescent="0.3">
      <c r="A1187" s="13" t="str">
        <f ca="1">N1187&amp;"-"&amp;COUNTIF($N$2:N1187,N1187)</f>
        <v>-1173</v>
      </c>
      <c r="B1187" t="str">
        <f t="shared" ca="1" si="236"/>
        <v/>
      </c>
      <c r="C1187" s="1">
        <v>36802</v>
      </c>
      <c r="D1187">
        <v>1282</v>
      </c>
      <c r="E1187">
        <f t="shared" si="237"/>
        <v>10.349999999999909</v>
      </c>
      <c r="F1187">
        <f t="shared" si="238"/>
        <v>10.349999999999909</v>
      </c>
      <c r="G1187" t="str">
        <f t="shared" si="239"/>
        <v/>
      </c>
      <c r="H1187">
        <f t="shared" ca="1" si="247"/>
        <v>18.449999999999953</v>
      </c>
      <c r="I1187">
        <f t="shared" ca="1" si="248"/>
        <v>30.877777777777762</v>
      </c>
      <c r="J1187" s="3">
        <f t="shared" ca="1" si="240"/>
        <v>0.59751709247930784</v>
      </c>
      <c r="K1187" s="5">
        <f t="shared" ca="1" si="241"/>
        <v>37.402860682509242</v>
      </c>
      <c r="L1187">
        <f t="shared" ca="1" si="242"/>
        <v>1</v>
      </c>
      <c r="M1187" t="str">
        <f t="shared" ca="1" si="243"/>
        <v>BUY</v>
      </c>
      <c r="N1187" s="7" t="str">
        <f t="shared" ca="1" si="244"/>
        <v/>
      </c>
      <c r="O1187">
        <f t="shared" si="245"/>
        <v>1282</v>
      </c>
      <c r="Q1187">
        <f t="shared" si="246"/>
        <v>1186</v>
      </c>
    </row>
    <row r="1188" spans="1:17" x14ac:dyDescent="0.3">
      <c r="A1188" s="13" t="str">
        <f ca="1">N1188&amp;"-"&amp;COUNTIF($N$2:N1188,N1188)</f>
        <v>-1174</v>
      </c>
      <c r="B1188" t="str">
        <f t="shared" ca="1" si="236"/>
        <v/>
      </c>
      <c r="C1188" s="1">
        <v>36803</v>
      </c>
      <c r="D1188">
        <v>1297.8</v>
      </c>
      <c r="E1188">
        <f t="shared" si="237"/>
        <v>15.799999999999955</v>
      </c>
      <c r="F1188">
        <f t="shared" si="238"/>
        <v>15.799999999999955</v>
      </c>
      <c r="G1188" t="str">
        <f t="shared" si="239"/>
        <v/>
      </c>
      <c r="H1188">
        <f t="shared" ca="1" si="247"/>
        <v>18.008333333333287</v>
      </c>
      <c r="I1188">
        <f t="shared" ca="1" si="248"/>
        <v>33.299999999999983</v>
      </c>
      <c r="J1188" s="3">
        <f t="shared" ca="1" si="240"/>
        <v>0.54079079079078962</v>
      </c>
      <c r="K1188" s="5">
        <f t="shared" ca="1" si="241"/>
        <v>35.098262140652864</v>
      </c>
      <c r="L1188">
        <f t="shared" ca="1" si="242"/>
        <v>1</v>
      </c>
      <c r="M1188" t="str">
        <f t="shared" ca="1" si="243"/>
        <v>BUY</v>
      </c>
      <c r="N1188" s="7" t="str">
        <f t="shared" ca="1" si="244"/>
        <v/>
      </c>
      <c r="O1188">
        <f t="shared" si="245"/>
        <v>1297.8</v>
      </c>
      <c r="Q1188">
        <f t="shared" si="246"/>
        <v>1187</v>
      </c>
    </row>
    <row r="1189" spans="1:17" x14ac:dyDescent="0.3">
      <c r="A1189" s="13" t="str">
        <f ca="1">N1189&amp;"-"&amp;COUNTIF($N$2:N1189,N1189)</f>
        <v>-1175</v>
      </c>
      <c r="B1189" t="str">
        <f t="shared" ca="1" si="236"/>
        <v/>
      </c>
      <c r="C1189" s="1">
        <v>36804</v>
      </c>
      <c r="D1189">
        <v>1284.75</v>
      </c>
      <c r="E1189">
        <f t="shared" si="237"/>
        <v>-13.049999999999955</v>
      </c>
      <c r="F1189" t="str">
        <f t="shared" si="238"/>
        <v/>
      </c>
      <c r="G1189">
        <f t="shared" si="239"/>
        <v>-13.049999999999955</v>
      </c>
      <c r="H1189">
        <f t="shared" ca="1" si="247"/>
        <v>18.008333333333287</v>
      </c>
      <c r="I1189">
        <f t="shared" ca="1" si="248"/>
        <v>33.57499999999996</v>
      </c>
      <c r="J1189" s="3">
        <f t="shared" ca="1" si="240"/>
        <v>0.53636137999503519</v>
      </c>
      <c r="K1189" s="5">
        <f t="shared" ca="1" si="241"/>
        <v>34.911147011308529</v>
      </c>
      <c r="L1189">
        <f t="shared" ca="1" si="242"/>
        <v>1</v>
      </c>
      <c r="M1189" t="str">
        <f t="shared" ca="1" si="243"/>
        <v>BUY</v>
      </c>
      <c r="N1189" s="7" t="str">
        <f t="shared" ca="1" si="244"/>
        <v/>
      </c>
      <c r="O1189">
        <f t="shared" si="245"/>
        <v>1284.75</v>
      </c>
      <c r="Q1189">
        <f t="shared" si="246"/>
        <v>1188</v>
      </c>
    </row>
    <row r="1190" spans="1:17" x14ac:dyDescent="0.3">
      <c r="A1190" s="13" t="str">
        <f ca="1">N1190&amp;"-"&amp;COUNTIF($N$2:N1190,N1190)</f>
        <v>-1176</v>
      </c>
      <c r="B1190" t="str">
        <f t="shared" ca="1" si="236"/>
        <v/>
      </c>
      <c r="C1190" s="1">
        <v>36805</v>
      </c>
      <c r="D1190">
        <v>1285</v>
      </c>
      <c r="E1190">
        <f t="shared" si="237"/>
        <v>0.25</v>
      </c>
      <c r="F1190">
        <f t="shared" si="238"/>
        <v>0.25</v>
      </c>
      <c r="G1190" t="str">
        <f t="shared" si="239"/>
        <v/>
      </c>
      <c r="H1190">
        <f t="shared" ca="1" si="247"/>
        <v>15.471428571428532</v>
      </c>
      <c r="I1190">
        <f t="shared" ca="1" si="248"/>
        <v>34.357142857142826</v>
      </c>
      <c r="J1190" s="3">
        <f t="shared" ca="1" si="240"/>
        <v>0.45031185031184962</v>
      </c>
      <c r="K1190" s="5">
        <f t="shared" ca="1" si="241"/>
        <v>31.049311926605469</v>
      </c>
      <c r="L1190">
        <f t="shared" ca="1" si="242"/>
        <v>1</v>
      </c>
      <c r="M1190" t="str">
        <f t="shared" ca="1" si="243"/>
        <v>BUY</v>
      </c>
      <c r="N1190" s="7" t="str">
        <f t="shared" ca="1" si="244"/>
        <v/>
      </c>
      <c r="O1190">
        <f t="shared" si="245"/>
        <v>1285</v>
      </c>
      <c r="Q1190">
        <f t="shared" si="246"/>
        <v>1189</v>
      </c>
    </row>
    <row r="1191" spans="1:17" x14ac:dyDescent="0.3">
      <c r="A1191" s="13" t="str">
        <f ca="1">N1191&amp;"-"&amp;COUNTIF($N$2:N1191,N1191)</f>
        <v>-1177</v>
      </c>
      <c r="B1191" t="str">
        <f t="shared" ca="1" si="236"/>
        <v/>
      </c>
      <c r="C1191" s="1">
        <v>36808</v>
      </c>
      <c r="D1191">
        <v>1267.3</v>
      </c>
      <c r="E1191">
        <f t="shared" si="237"/>
        <v>-17.700000000000045</v>
      </c>
      <c r="F1191" t="str">
        <f t="shared" si="238"/>
        <v/>
      </c>
      <c r="G1191">
        <f t="shared" si="239"/>
        <v>-17.700000000000045</v>
      </c>
      <c r="H1191">
        <f t="shared" ca="1" si="247"/>
        <v>15.471428571428532</v>
      </c>
      <c r="I1191">
        <f t="shared" ca="1" si="248"/>
        <v>27.907142857142812</v>
      </c>
      <c r="J1191" s="3">
        <f t="shared" ca="1" si="240"/>
        <v>0.55438955720501615</v>
      </c>
      <c r="K1191" s="5">
        <f t="shared" ca="1" si="241"/>
        <v>35.666062901366686</v>
      </c>
      <c r="L1191">
        <f t="shared" ca="1" si="242"/>
        <v>1</v>
      </c>
      <c r="M1191" t="str">
        <f t="shared" ca="1" si="243"/>
        <v>BUY</v>
      </c>
      <c r="N1191" s="7" t="str">
        <f t="shared" ca="1" si="244"/>
        <v/>
      </c>
      <c r="O1191">
        <f t="shared" si="245"/>
        <v>1267.3</v>
      </c>
      <c r="Q1191">
        <f t="shared" si="246"/>
        <v>1190</v>
      </c>
    </row>
    <row r="1192" spans="1:17" x14ac:dyDescent="0.3">
      <c r="A1192" s="13" t="str">
        <f ca="1">N1192&amp;"-"&amp;COUNTIF($N$2:N1192,N1192)</f>
        <v>-1178</v>
      </c>
      <c r="B1192" t="str">
        <f t="shared" ca="1" si="236"/>
        <v/>
      </c>
      <c r="C1192" s="1">
        <v>36809</v>
      </c>
      <c r="D1192">
        <v>1238.95</v>
      </c>
      <c r="E1192">
        <f t="shared" si="237"/>
        <v>-28.349999999999909</v>
      </c>
      <c r="F1192" t="str">
        <f t="shared" si="238"/>
        <v/>
      </c>
      <c r="G1192">
        <f t="shared" si="239"/>
        <v>-28.349999999999909</v>
      </c>
      <c r="H1192">
        <f t="shared" ca="1" si="247"/>
        <v>15.471428571428532</v>
      </c>
      <c r="I1192">
        <f t="shared" ca="1" si="248"/>
        <v>26.621428571428527</v>
      </c>
      <c r="J1192" s="3">
        <f t="shared" ca="1" si="240"/>
        <v>0.58116447544942262</v>
      </c>
      <c r="K1192" s="5">
        <f t="shared" ca="1" si="241"/>
        <v>36.755472594603752</v>
      </c>
      <c r="L1192">
        <f t="shared" ca="1" si="242"/>
        <v>1</v>
      </c>
      <c r="M1192" t="str">
        <f t="shared" ca="1" si="243"/>
        <v>BUY</v>
      </c>
      <c r="N1192" s="7" t="str">
        <f t="shared" ca="1" si="244"/>
        <v/>
      </c>
      <c r="O1192">
        <f t="shared" si="245"/>
        <v>1238.95</v>
      </c>
      <c r="Q1192">
        <f t="shared" si="246"/>
        <v>1191</v>
      </c>
    </row>
    <row r="1193" spans="1:17" x14ac:dyDescent="0.3">
      <c r="A1193" s="13" t="str">
        <f ca="1">N1193&amp;"-"&amp;COUNTIF($N$2:N1193,N1193)</f>
        <v>-1179</v>
      </c>
      <c r="B1193" t="str">
        <f t="shared" ca="1" si="236"/>
        <v/>
      </c>
      <c r="C1193" s="1">
        <v>36810</v>
      </c>
      <c r="D1193">
        <v>1201.9000000000001</v>
      </c>
      <c r="E1193">
        <f t="shared" si="237"/>
        <v>-37.049999999999955</v>
      </c>
      <c r="F1193" t="str">
        <f t="shared" si="238"/>
        <v/>
      </c>
      <c r="G1193">
        <f t="shared" si="239"/>
        <v>-37.049999999999955</v>
      </c>
      <c r="H1193">
        <f t="shared" ca="1" si="247"/>
        <v>13.733333333333272</v>
      </c>
      <c r="I1193">
        <f t="shared" ca="1" si="248"/>
        <v>27.924999999999955</v>
      </c>
      <c r="J1193" s="3">
        <f t="shared" ca="1" si="240"/>
        <v>0.49179349447925852</v>
      </c>
      <c r="K1193" s="5">
        <f t="shared" ca="1" si="241"/>
        <v>32.966593318663669</v>
      </c>
      <c r="L1193">
        <f t="shared" ca="1" si="242"/>
        <v>1</v>
      </c>
      <c r="M1193" t="str">
        <f t="shared" ca="1" si="243"/>
        <v>BUY</v>
      </c>
      <c r="N1193" s="7" t="str">
        <f t="shared" ca="1" si="244"/>
        <v/>
      </c>
      <c r="O1193">
        <f t="shared" si="245"/>
        <v>1201.9000000000001</v>
      </c>
      <c r="Q1193">
        <f t="shared" si="246"/>
        <v>1192</v>
      </c>
    </row>
    <row r="1194" spans="1:17" x14ac:dyDescent="0.3">
      <c r="A1194" s="13" t="str">
        <f ca="1">N1194&amp;"-"&amp;COUNTIF($N$2:N1194,N1194)</f>
        <v>-1180</v>
      </c>
      <c r="B1194" t="str">
        <f t="shared" ca="1" si="236"/>
        <v/>
      </c>
      <c r="C1194" s="1">
        <v>36811</v>
      </c>
      <c r="D1194">
        <v>1206.25</v>
      </c>
      <c r="E1194">
        <f t="shared" si="237"/>
        <v>4.3499999999999091</v>
      </c>
      <c r="F1194">
        <f t="shared" si="238"/>
        <v>4.3499999999999091</v>
      </c>
      <c r="G1194" t="str">
        <f t="shared" si="239"/>
        <v/>
      </c>
      <c r="H1194">
        <f t="shared" ca="1" si="247"/>
        <v>12.392857142857078</v>
      </c>
      <c r="I1194">
        <f t="shared" ca="1" si="248"/>
        <v>30.049999999999923</v>
      </c>
      <c r="J1194" s="3">
        <f t="shared" ca="1" si="240"/>
        <v>0.41240789160922164</v>
      </c>
      <c r="K1194" s="5">
        <f t="shared" ca="1" si="241"/>
        <v>29.198922921575161</v>
      </c>
      <c r="L1194">
        <f t="shared" ca="1" si="242"/>
        <v>1</v>
      </c>
      <c r="M1194" t="str">
        <f t="shared" ca="1" si="243"/>
        <v>BUY</v>
      </c>
      <c r="N1194" s="7" t="str">
        <f t="shared" ca="1" si="244"/>
        <v/>
      </c>
      <c r="O1194">
        <f t="shared" si="245"/>
        <v>1206.25</v>
      </c>
      <c r="Q1194">
        <f t="shared" si="246"/>
        <v>1193</v>
      </c>
    </row>
    <row r="1195" spans="1:17" x14ac:dyDescent="0.3">
      <c r="A1195" s="13" t="str">
        <f ca="1">N1195&amp;"-"&amp;COUNTIF($N$2:N1195,N1195)</f>
        <v>-1181</v>
      </c>
      <c r="B1195" t="str">
        <f t="shared" ca="1" si="236"/>
        <v/>
      </c>
      <c r="C1195" s="1">
        <v>36812</v>
      </c>
      <c r="D1195">
        <v>1176.75</v>
      </c>
      <c r="E1195">
        <f t="shared" si="237"/>
        <v>-29.5</v>
      </c>
      <c r="F1195" t="str">
        <f t="shared" si="238"/>
        <v/>
      </c>
      <c r="G1195">
        <f t="shared" si="239"/>
        <v>-29.5</v>
      </c>
      <c r="H1195">
        <f t="shared" ca="1" si="247"/>
        <v>12.392857142857078</v>
      </c>
      <c r="I1195">
        <f t="shared" ca="1" si="248"/>
        <v>25.207142857142799</v>
      </c>
      <c r="J1195" s="3">
        <f t="shared" ca="1" si="240"/>
        <v>0.49164069141399686</v>
      </c>
      <c r="K1195" s="5">
        <f t="shared" ca="1" si="241"/>
        <v>32.959726443768929</v>
      </c>
      <c r="L1195">
        <f t="shared" ca="1" si="242"/>
        <v>1</v>
      </c>
      <c r="M1195" t="str">
        <f t="shared" ca="1" si="243"/>
        <v>BUY</v>
      </c>
      <c r="N1195" s="7" t="str">
        <f t="shared" ca="1" si="244"/>
        <v/>
      </c>
      <c r="O1195">
        <f t="shared" si="245"/>
        <v>1176.75</v>
      </c>
      <c r="Q1195">
        <f t="shared" si="246"/>
        <v>1194</v>
      </c>
    </row>
    <row r="1196" spans="1:17" x14ac:dyDescent="0.3">
      <c r="A1196" s="13" t="str">
        <f ca="1">N1196&amp;"-"&amp;COUNTIF($N$2:N1196,N1196)</f>
        <v>-1182</v>
      </c>
      <c r="B1196" t="str">
        <f t="shared" ca="1" si="236"/>
        <v/>
      </c>
      <c r="C1196" s="1">
        <v>36815</v>
      </c>
      <c r="D1196">
        <v>1175.45</v>
      </c>
      <c r="E1196">
        <f t="shared" si="237"/>
        <v>-1.2999999999999545</v>
      </c>
      <c r="F1196" t="str">
        <f t="shared" si="238"/>
        <v/>
      </c>
      <c r="G1196">
        <f t="shared" si="239"/>
        <v>-1.2999999999999545</v>
      </c>
      <c r="H1196">
        <f t="shared" ca="1" si="247"/>
        <v>10.108333333333272</v>
      </c>
      <c r="I1196">
        <f t="shared" ca="1" si="248"/>
        <v>22.218749999999943</v>
      </c>
      <c r="J1196" s="3">
        <f t="shared" ca="1" si="240"/>
        <v>0.45494608532583058</v>
      </c>
      <c r="K1196" s="5">
        <f t="shared" ca="1" si="241"/>
        <v>31.26893085003536</v>
      </c>
      <c r="L1196">
        <f t="shared" ca="1" si="242"/>
        <v>1</v>
      </c>
      <c r="M1196" t="str">
        <f t="shared" ca="1" si="243"/>
        <v>BUY</v>
      </c>
      <c r="N1196" s="7" t="str">
        <f t="shared" ca="1" si="244"/>
        <v/>
      </c>
      <c r="O1196">
        <f t="shared" si="245"/>
        <v>1175.45</v>
      </c>
      <c r="Q1196">
        <f t="shared" si="246"/>
        <v>1195</v>
      </c>
    </row>
    <row r="1197" spans="1:17" x14ac:dyDescent="0.3">
      <c r="A1197" s="13" t="str">
        <f ca="1">N1197&amp;"-"&amp;COUNTIF($N$2:N1197,N1197)</f>
        <v>-1183</v>
      </c>
      <c r="B1197" t="str">
        <f t="shared" ca="1" si="236"/>
        <v/>
      </c>
      <c r="C1197" s="1">
        <v>36816</v>
      </c>
      <c r="D1197">
        <v>1158.05</v>
      </c>
      <c r="E1197">
        <f t="shared" si="237"/>
        <v>-17.400000000000091</v>
      </c>
      <c r="F1197" t="str">
        <f t="shared" si="238"/>
        <v/>
      </c>
      <c r="G1197">
        <f t="shared" si="239"/>
        <v>-17.400000000000091</v>
      </c>
      <c r="H1197">
        <f t="shared" ca="1" si="247"/>
        <v>10.108333333333272</v>
      </c>
      <c r="I1197">
        <f t="shared" ca="1" si="248"/>
        <v>21.312499999999972</v>
      </c>
      <c r="J1197" s="3">
        <f t="shared" ca="1" si="240"/>
        <v>0.47429130009774945</v>
      </c>
      <c r="K1197" s="5">
        <f t="shared" ca="1" si="241"/>
        <v>32.170799628696344</v>
      </c>
      <c r="L1197">
        <f t="shared" ca="1" si="242"/>
        <v>1</v>
      </c>
      <c r="M1197" t="str">
        <f t="shared" ca="1" si="243"/>
        <v>BUY</v>
      </c>
      <c r="N1197" s="7" t="str">
        <f t="shared" ca="1" si="244"/>
        <v/>
      </c>
      <c r="O1197">
        <f t="shared" si="245"/>
        <v>1158.05</v>
      </c>
      <c r="Q1197">
        <f t="shared" si="246"/>
        <v>1196</v>
      </c>
    </row>
    <row r="1198" spans="1:17" x14ac:dyDescent="0.3">
      <c r="A1198" s="13" t="str">
        <f ca="1">N1198&amp;"-"&amp;COUNTIF($N$2:N1198,N1198)</f>
        <v>-1184</v>
      </c>
      <c r="B1198" t="str">
        <f t="shared" ca="1" si="236"/>
        <v/>
      </c>
      <c r="C1198" s="1">
        <v>36817</v>
      </c>
      <c r="D1198">
        <v>1136</v>
      </c>
      <c r="E1198">
        <f t="shared" si="237"/>
        <v>-22.049999999999955</v>
      </c>
      <c r="F1198" t="str">
        <f t="shared" si="238"/>
        <v/>
      </c>
      <c r="G1198">
        <f t="shared" si="239"/>
        <v>-22.049999999999955</v>
      </c>
      <c r="H1198">
        <f t="shared" ca="1" si="247"/>
        <v>7.1999999999999549</v>
      </c>
      <c r="I1198">
        <f t="shared" ca="1" si="248"/>
        <v>21.394444444444414</v>
      </c>
      <c r="J1198" s="3">
        <f t="shared" ca="1" si="240"/>
        <v>0.33653596468449593</v>
      </c>
      <c r="K1198" s="5">
        <f t="shared" ca="1" si="241"/>
        <v>25.179716339615211</v>
      </c>
      <c r="L1198">
        <f t="shared" ca="1" si="242"/>
        <v>1</v>
      </c>
      <c r="M1198" t="str">
        <f t="shared" ca="1" si="243"/>
        <v>BUY</v>
      </c>
      <c r="N1198" s="7" t="str">
        <f t="shared" ca="1" si="244"/>
        <v/>
      </c>
      <c r="O1198">
        <f t="shared" si="245"/>
        <v>1136</v>
      </c>
      <c r="Q1198">
        <f t="shared" si="246"/>
        <v>1197</v>
      </c>
    </row>
    <row r="1199" spans="1:17" x14ac:dyDescent="0.3">
      <c r="A1199" s="13" t="str">
        <f ca="1">N1199&amp;"-"&amp;COUNTIF($N$2:N1199,N1199)</f>
        <v>-1185</v>
      </c>
      <c r="B1199" t="str">
        <f t="shared" ca="1" si="236"/>
        <v/>
      </c>
      <c r="C1199" s="1">
        <v>36818</v>
      </c>
      <c r="D1199">
        <v>1166.1500000000001</v>
      </c>
      <c r="E1199">
        <f t="shared" si="237"/>
        <v>30.150000000000091</v>
      </c>
      <c r="F1199">
        <f t="shared" si="238"/>
        <v>30.150000000000091</v>
      </c>
      <c r="G1199" t="str">
        <f t="shared" si="239"/>
        <v/>
      </c>
      <c r="H1199">
        <f t="shared" ca="1" si="247"/>
        <v>11.024999999999977</v>
      </c>
      <c r="I1199">
        <f t="shared" ca="1" si="248"/>
        <v>20.799999999999983</v>
      </c>
      <c r="J1199" s="3">
        <f t="shared" ca="1" si="240"/>
        <v>0.53004807692307632</v>
      </c>
      <c r="K1199" s="5">
        <f t="shared" ca="1" si="241"/>
        <v>34.642576590730528</v>
      </c>
      <c r="L1199">
        <f t="shared" ca="1" si="242"/>
        <v>1</v>
      </c>
      <c r="M1199" t="str">
        <f t="shared" ca="1" si="243"/>
        <v>BUY</v>
      </c>
      <c r="N1199" s="7" t="str">
        <f t="shared" ca="1" si="244"/>
        <v/>
      </c>
      <c r="O1199">
        <f t="shared" si="245"/>
        <v>1166.1500000000001</v>
      </c>
      <c r="Q1199">
        <f t="shared" si="246"/>
        <v>1198</v>
      </c>
    </row>
    <row r="1200" spans="1:17" x14ac:dyDescent="0.3">
      <c r="A1200" s="13" t="str">
        <f ca="1">N1200&amp;"-"&amp;COUNTIF($N$2:N1200,N1200)</f>
        <v>-1186</v>
      </c>
      <c r="B1200" t="str">
        <f t="shared" ca="1" si="236"/>
        <v/>
      </c>
      <c r="C1200" s="1">
        <v>36819</v>
      </c>
      <c r="D1200">
        <v>1172</v>
      </c>
      <c r="E1200">
        <f t="shared" si="237"/>
        <v>5.8499999999999091</v>
      </c>
      <c r="F1200">
        <f t="shared" si="238"/>
        <v>5.8499999999999091</v>
      </c>
      <c r="G1200" t="str">
        <f t="shared" si="239"/>
        <v/>
      </c>
      <c r="H1200">
        <f t="shared" ca="1" si="247"/>
        <v>11.124999999999963</v>
      </c>
      <c r="I1200">
        <f t="shared" ca="1" si="248"/>
        <v>20.799999999999983</v>
      </c>
      <c r="J1200" s="3">
        <f t="shared" ca="1" si="240"/>
        <v>0.53485576923076783</v>
      </c>
      <c r="K1200" s="5">
        <f t="shared" ca="1" si="241"/>
        <v>34.847298355520692</v>
      </c>
      <c r="L1200">
        <f t="shared" ca="1" si="242"/>
        <v>1</v>
      </c>
      <c r="M1200" t="str">
        <f t="shared" ca="1" si="243"/>
        <v>BUY</v>
      </c>
      <c r="N1200" s="7" t="str">
        <f t="shared" ca="1" si="244"/>
        <v/>
      </c>
      <c r="O1200">
        <f t="shared" si="245"/>
        <v>1172</v>
      </c>
      <c r="Q1200">
        <f t="shared" si="246"/>
        <v>1199</v>
      </c>
    </row>
    <row r="1201" spans="1:17" x14ac:dyDescent="0.3">
      <c r="A1201" s="13" t="str">
        <f ca="1">N1201&amp;"-"&amp;COUNTIF($N$2:N1201,N1201)</f>
        <v>-1187</v>
      </c>
      <c r="B1201" t="str">
        <f t="shared" ca="1" si="236"/>
        <v/>
      </c>
      <c r="C1201" s="1">
        <v>36822</v>
      </c>
      <c r="D1201">
        <v>1143.95</v>
      </c>
      <c r="E1201">
        <f t="shared" si="237"/>
        <v>-28.049999999999955</v>
      </c>
      <c r="F1201" t="str">
        <f t="shared" si="238"/>
        <v/>
      </c>
      <c r="G1201">
        <f t="shared" si="239"/>
        <v>-28.049999999999955</v>
      </c>
      <c r="H1201">
        <f t="shared" ca="1" si="247"/>
        <v>11.279999999999973</v>
      </c>
      <c r="I1201">
        <f t="shared" ca="1" si="248"/>
        <v>21.605555555555537</v>
      </c>
      <c r="J1201" s="3">
        <f t="shared" ca="1" si="240"/>
        <v>0.52208794034456074</v>
      </c>
      <c r="K1201" s="5">
        <f t="shared" ca="1" si="241"/>
        <v>34.300773727066897</v>
      </c>
      <c r="L1201">
        <f t="shared" ca="1" si="242"/>
        <v>1</v>
      </c>
      <c r="M1201" t="str">
        <f t="shared" ca="1" si="243"/>
        <v>BUY</v>
      </c>
      <c r="N1201" s="7" t="str">
        <f t="shared" ca="1" si="244"/>
        <v/>
      </c>
      <c r="O1201">
        <f t="shared" si="245"/>
        <v>1143.95</v>
      </c>
      <c r="Q1201">
        <f t="shared" si="246"/>
        <v>1200</v>
      </c>
    </row>
    <row r="1202" spans="1:17" x14ac:dyDescent="0.3">
      <c r="A1202" s="13" t="str">
        <f ca="1">N1202&amp;"-"&amp;COUNTIF($N$2:N1202,N1202)</f>
        <v>-1188</v>
      </c>
      <c r="B1202" t="str">
        <f t="shared" ca="1" si="236"/>
        <v/>
      </c>
      <c r="C1202" s="1">
        <v>36823</v>
      </c>
      <c r="D1202">
        <v>1152.45</v>
      </c>
      <c r="E1202">
        <f t="shared" si="237"/>
        <v>8.5</v>
      </c>
      <c r="F1202">
        <f t="shared" si="238"/>
        <v>8.5</v>
      </c>
      <c r="G1202" t="str">
        <f t="shared" si="239"/>
        <v/>
      </c>
      <c r="H1202">
        <f t="shared" ca="1" si="247"/>
        <v>9.8199999999999825</v>
      </c>
      <c r="I1202">
        <f t="shared" ca="1" si="248"/>
        <v>21.605555555555537</v>
      </c>
      <c r="J1202" s="3">
        <f t="shared" ca="1" si="240"/>
        <v>0.45451272820776506</v>
      </c>
      <c r="K1202" s="5">
        <f t="shared" ca="1" si="241"/>
        <v>31.248453134391667</v>
      </c>
      <c r="L1202">
        <f t="shared" ca="1" si="242"/>
        <v>1</v>
      </c>
      <c r="M1202" t="str">
        <f t="shared" ca="1" si="243"/>
        <v>BUY</v>
      </c>
      <c r="N1202" s="7" t="str">
        <f t="shared" ca="1" si="244"/>
        <v/>
      </c>
      <c r="O1202">
        <f t="shared" si="245"/>
        <v>1152.45</v>
      </c>
      <c r="Q1202">
        <f t="shared" si="246"/>
        <v>1201</v>
      </c>
    </row>
    <row r="1203" spans="1:17" x14ac:dyDescent="0.3">
      <c r="A1203" s="13" t="str">
        <f ca="1">N1203&amp;"-"&amp;COUNTIF($N$2:N1203,N1203)</f>
        <v>-1189</v>
      </c>
      <c r="B1203" t="str">
        <f t="shared" ca="1" si="236"/>
        <v/>
      </c>
      <c r="C1203" s="1">
        <v>36824</v>
      </c>
      <c r="D1203">
        <v>1183.9000000000001</v>
      </c>
      <c r="E1203">
        <f t="shared" si="237"/>
        <v>31.450000000000045</v>
      </c>
      <c r="F1203">
        <f t="shared" si="238"/>
        <v>31.450000000000045</v>
      </c>
      <c r="G1203" t="str">
        <f t="shared" si="239"/>
        <v/>
      </c>
      <c r="H1203">
        <f t="shared" ca="1" si="247"/>
        <v>13.424999999999992</v>
      </c>
      <c r="I1203">
        <f t="shared" ca="1" si="248"/>
        <v>22.674999999999983</v>
      </c>
      <c r="J1203" s="3">
        <f t="shared" ca="1" si="240"/>
        <v>0.59206174200661532</v>
      </c>
      <c r="K1203" s="5">
        <f t="shared" ca="1" si="241"/>
        <v>37.188365650969537</v>
      </c>
      <c r="L1203">
        <f t="shared" ca="1" si="242"/>
        <v>1</v>
      </c>
      <c r="M1203" t="str">
        <f t="shared" ca="1" si="243"/>
        <v>BUY</v>
      </c>
      <c r="N1203" s="7" t="str">
        <f t="shared" ca="1" si="244"/>
        <v/>
      </c>
      <c r="O1203">
        <f t="shared" si="245"/>
        <v>1183.9000000000001</v>
      </c>
      <c r="Q1203">
        <f t="shared" si="246"/>
        <v>1202</v>
      </c>
    </row>
    <row r="1204" spans="1:17" x14ac:dyDescent="0.3">
      <c r="A1204" s="13" t="str">
        <f ca="1">N1204&amp;"-"&amp;COUNTIF($N$2:N1204,N1204)</f>
        <v>-1190</v>
      </c>
      <c r="B1204" t="str">
        <f t="shared" ca="1" si="236"/>
        <v/>
      </c>
      <c r="C1204" s="1">
        <v>36825</v>
      </c>
      <c r="D1204">
        <v>1186.3</v>
      </c>
      <c r="E1204">
        <f t="shared" si="237"/>
        <v>2.3999999999998636</v>
      </c>
      <c r="F1204">
        <f t="shared" si="238"/>
        <v>2.3999999999998636</v>
      </c>
      <c r="G1204" t="str">
        <f t="shared" si="239"/>
        <v/>
      </c>
      <c r="H1204">
        <f t="shared" ca="1" si="247"/>
        <v>13.783333333333303</v>
      </c>
      <c r="I1204">
        <f t="shared" ca="1" si="248"/>
        <v>22.674999999999983</v>
      </c>
      <c r="J1204" s="3">
        <f t="shared" ca="1" si="240"/>
        <v>0.60786475560455622</v>
      </c>
      <c r="K1204" s="5">
        <f t="shared" ca="1" si="241"/>
        <v>37.805714285714252</v>
      </c>
      <c r="L1204">
        <f t="shared" ca="1" si="242"/>
        <v>1</v>
      </c>
      <c r="M1204" t="str">
        <f t="shared" ca="1" si="243"/>
        <v>BUY</v>
      </c>
      <c r="N1204" s="7" t="str">
        <f t="shared" ca="1" si="244"/>
        <v/>
      </c>
      <c r="O1204">
        <f t="shared" si="245"/>
        <v>1186.3</v>
      </c>
      <c r="Q1204">
        <f t="shared" si="246"/>
        <v>1203</v>
      </c>
    </row>
    <row r="1205" spans="1:17" x14ac:dyDescent="0.3">
      <c r="A1205" s="13" t="str">
        <f ca="1">N1205&amp;"-"&amp;COUNTIF($N$2:N1205,N1205)</f>
        <v>-1191</v>
      </c>
      <c r="B1205" t="str">
        <f t="shared" ca="1" si="236"/>
        <v/>
      </c>
      <c r="C1205" s="1">
        <v>36826</v>
      </c>
      <c r="D1205">
        <v>1178.7</v>
      </c>
      <c r="E1205">
        <f t="shared" si="237"/>
        <v>-7.5999999999999091</v>
      </c>
      <c r="F1205" t="str">
        <f t="shared" si="238"/>
        <v/>
      </c>
      <c r="G1205">
        <f t="shared" si="239"/>
        <v>-7.5999999999999091</v>
      </c>
      <c r="H1205">
        <f t="shared" ca="1" si="247"/>
        <v>13.783333333333303</v>
      </c>
      <c r="I1205">
        <f t="shared" ca="1" si="248"/>
        <v>21.412499999999966</v>
      </c>
      <c r="J1205" s="3">
        <f t="shared" ca="1" si="240"/>
        <v>0.64370500097295158</v>
      </c>
      <c r="K1205" s="5">
        <f t="shared" ca="1" si="241"/>
        <v>39.161832603291103</v>
      </c>
      <c r="L1205">
        <f t="shared" ca="1" si="242"/>
        <v>1</v>
      </c>
      <c r="M1205" t="str">
        <f t="shared" ca="1" si="243"/>
        <v>BUY</v>
      </c>
      <c r="N1205" s="7" t="str">
        <f t="shared" ca="1" si="244"/>
        <v/>
      </c>
      <c r="O1205">
        <f t="shared" si="245"/>
        <v>1178.7</v>
      </c>
      <c r="Q1205">
        <f t="shared" si="246"/>
        <v>1204</v>
      </c>
    </row>
    <row r="1206" spans="1:17" x14ac:dyDescent="0.3">
      <c r="A1206" s="13" t="str">
        <f ca="1">N1206&amp;"-"&amp;COUNTIF($N$2:N1206,N1206)</f>
        <v>-1192</v>
      </c>
      <c r="B1206" t="str">
        <f t="shared" ca="1" si="236"/>
        <v/>
      </c>
      <c r="C1206" s="1">
        <v>36829</v>
      </c>
      <c r="D1206">
        <v>1167.1500000000001</v>
      </c>
      <c r="E1206">
        <f t="shared" si="237"/>
        <v>-11.549999999999955</v>
      </c>
      <c r="F1206" t="str">
        <f t="shared" si="238"/>
        <v/>
      </c>
      <c r="G1206">
        <f t="shared" si="239"/>
        <v>-11.549999999999955</v>
      </c>
      <c r="H1206">
        <f t="shared" ca="1" si="247"/>
        <v>13.783333333333303</v>
      </c>
      <c r="I1206">
        <f t="shared" ca="1" si="248"/>
        <v>19.312499999999972</v>
      </c>
      <c r="J1206" s="3">
        <f t="shared" ca="1" si="240"/>
        <v>0.7137001078748646</v>
      </c>
      <c r="K1206" s="5">
        <f t="shared" ca="1" si="241"/>
        <v>41.646732972428538</v>
      </c>
      <c r="L1206">
        <f t="shared" ca="1" si="242"/>
        <v>1</v>
      </c>
      <c r="M1206" t="str">
        <f t="shared" ca="1" si="243"/>
        <v>BUY</v>
      </c>
      <c r="N1206" s="7" t="str">
        <f t="shared" ca="1" si="244"/>
        <v/>
      </c>
      <c r="O1206">
        <f t="shared" si="245"/>
        <v>1167.1500000000001</v>
      </c>
      <c r="Q1206">
        <f t="shared" si="246"/>
        <v>1205</v>
      </c>
    </row>
    <row r="1207" spans="1:17" x14ac:dyDescent="0.3">
      <c r="A1207" s="13" t="str">
        <f ca="1">N1207&amp;"-"&amp;COUNTIF($N$2:N1207,N1207)</f>
        <v>-1193</v>
      </c>
      <c r="B1207" t="str">
        <f t="shared" ca="1" si="236"/>
        <v/>
      </c>
      <c r="C1207" s="1">
        <v>36830</v>
      </c>
      <c r="D1207">
        <v>1172.75</v>
      </c>
      <c r="E1207">
        <f t="shared" si="237"/>
        <v>5.5999999999999091</v>
      </c>
      <c r="F1207">
        <f t="shared" si="238"/>
        <v>5.5999999999999091</v>
      </c>
      <c r="G1207" t="str">
        <f t="shared" si="239"/>
        <v/>
      </c>
      <c r="H1207">
        <f t="shared" ca="1" si="247"/>
        <v>12.614285714285675</v>
      </c>
      <c r="I1207">
        <f t="shared" ca="1" si="248"/>
        <v>16.778571428571404</v>
      </c>
      <c r="J1207" s="3">
        <f t="shared" ca="1" si="240"/>
        <v>0.75180928054491147</v>
      </c>
      <c r="K1207" s="5">
        <f t="shared" ca="1" si="241"/>
        <v>42.916160388821346</v>
      </c>
      <c r="L1207">
        <f t="shared" ca="1" si="242"/>
        <v>1</v>
      </c>
      <c r="M1207" t="str">
        <f t="shared" ca="1" si="243"/>
        <v>BUY</v>
      </c>
      <c r="N1207" s="7" t="str">
        <f t="shared" ca="1" si="244"/>
        <v/>
      </c>
      <c r="O1207">
        <f t="shared" si="245"/>
        <v>1172.75</v>
      </c>
      <c r="Q1207">
        <f t="shared" si="246"/>
        <v>1206</v>
      </c>
    </row>
    <row r="1208" spans="1:17" x14ac:dyDescent="0.3">
      <c r="A1208" s="13" t="str">
        <f ca="1">N1208&amp;"-"&amp;COUNTIF($N$2:N1208,N1208)</f>
        <v>-1194</v>
      </c>
      <c r="B1208" t="str">
        <f t="shared" ca="1" si="236"/>
        <v/>
      </c>
      <c r="C1208" s="1">
        <v>36831</v>
      </c>
      <c r="D1208">
        <v>1200.8</v>
      </c>
      <c r="E1208">
        <f t="shared" si="237"/>
        <v>28.049999999999955</v>
      </c>
      <c r="F1208">
        <f t="shared" si="238"/>
        <v>28.049999999999955</v>
      </c>
      <c r="G1208" t="str">
        <f t="shared" si="239"/>
        <v/>
      </c>
      <c r="H1208">
        <f t="shared" ca="1" si="247"/>
        <v>15.999999999999968</v>
      </c>
      <c r="I1208">
        <f t="shared" ca="1" si="248"/>
        <v>16.778571428571404</v>
      </c>
      <c r="J1208" s="3">
        <f t="shared" ca="1" si="240"/>
        <v>0.95359727543635542</v>
      </c>
      <c r="K1208" s="5">
        <f t="shared" ca="1" si="241"/>
        <v>48.812377424275425</v>
      </c>
      <c r="L1208">
        <f t="shared" ca="1" si="242"/>
        <v>1</v>
      </c>
      <c r="M1208" t="str">
        <f t="shared" ca="1" si="243"/>
        <v>BUY</v>
      </c>
      <c r="N1208" s="7" t="str">
        <f t="shared" ca="1" si="244"/>
        <v/>
      </c>
      <c r="O1208">
        <f t="shared" si="245"/>
        <v>1200.8</v>
      </c>
      <c r="Q1208">
        <f t="shared" si="246"/>
        <v>1207</v>
      </c>
    </row>
    <row r="1209" spans="1:17" x14ac:dyDescent="0.3">
      <c r="A1209" s="13" t="str">
        <f ca="1">N1209&amp;"-"&amp;COUNTIF($N$2:N1209,N1209)</f>
        <v>-1195</v>
      </c>
      <c r="B1209" t="str">
        <f t="shared" ca="1" si="236"/>
        <v/>
      </c>
      <c r="C1209" s="1">
        <v>36832</v>
      </c>
      <c r="D1209">
        <v>1224.8499999999999</v>
      </c>
      <c r="E1209">
        <f t="shared" si="237"/>
        <v>24.049999999999955</v>
      </c>
      <c r="F1209">
        <f t="shared" si="238"/>
        <v>24.049999999999955</v>
      </c>
      <c r="G1209" t="str">
        <f t="shared" si="239"/>
        <v/>
      </c>
      <c r="H1209">
        <f t="shared" ca="1" si="247"/>
        <v>17.006249999999966</v>
      </c>
      <c r="I1209">
        <f t="shared" ca="1" si="248"/>
        <v>14.658333333333303</v>
      </c>
      <c r="J1209" s="3">
        <f t="shared" ca="1" si="240"/>
        <v>1.1601762364980104</v>
      </c>
      <c r="K1209" s="5">
        <f t="shared" ca="1" si="241"/>
        <v>53.707480755312851</v>
      </c>
      <c r="L1209">
        <f t="shared" ca="1" si="242"/>
        <v>1</v>
      </c>
      <c r="M1209" t="str">
        <f t="shared" ca="1" si="243"/>
        <v>BUY</v>
      </c>
      <c r="N1209" s="7" t="str">
        <f t="shared" ca="1" si="244"/>
        <v/>
      </c>
      <c r="O1209">
        <f t="shared" si="245"/>
        <v>1224.8499999999999</v>
      </c>
      <c r="Q1209">
        <f t="shared" si="246"/>
        <v>1208</v>
      </c>
    </row>
    <row r="1210" spans="1:17" x14ac:dyDescent="0.3">
      <c r="A1210" s="13" t="str">
        <f ca="1">N1210&amp;"-"&amp;COUNTIF($N$2:N1210,N1210)</f>
        <v>-1196</v>
      </c>
      <c r="B1210" t="str">
        <f t="shared" ca="1" si="236"/>
        <v/>
      </c>
      <c r="C1210" s="1">
        <v>36833</v>
      </c>
      <c r="D1210">
        <v>1242.05</v>
      </c>
      <c r="E1210">
        <f t="shared" si="237"/>
        <v>17.200000000000045</v>
      </c>
      <c r="F1210">
        <f t="shared" si="238"/>
        <v>17.200000000000045</v>
      </c>
      <c r="G1210" t="str">
        <f t="shared" si="239"/>
        <v/>
      </c>
      <c r="H1210">
        <f t="shared" ca="1" si="247"/>
        <v>17.027777777777754</v>
      </c>
      <c r="I1210">
        <f t="shared" ca="1" si="248"/>
        <v>17.329999999999973</v>
      </c>
      <c r="J1210" s="3">
        <f t="shared" ca="1" si="240"/>
        <v>0.98256074886196076</v>
      </c>
      <c r="K1210" s="5">
        <f t="shared" ca="1" si="241"/>
        <v>49.560183687989138</v>
      </c>
      <c r="L1210">
        <f t="shared" ca="1" si="242"/>
        <v>1</v>
      </c>
      <c r="M1210" t="str">
        <f t="shared" ca="1" si="243"/>
        <v>BUY</v>
      </c>
      <c r="N1210" s="7" t="str">
        <f t="shared" ca="1" si="244"/>
        <v/>
      </c>
      <c r="O1210">
        <f t="shared" si="245"/>
        <v>1242.05</v>
      </c>
      <c r="Q1210">
        <f t="shared" si="246"/>
        <v>1209</v>
      </c>
    </row>
    <row r="1211" spans="1:17" x14ac:dyDescent="0.3">
      <c r="A1211" s="13" t="str">
        <f ca="1">N1211&amp;"-"&amp;COUNTIF($N$2:N1211,N1211)</f>
        <v>-1197</v>
      </c>
      <c r="B1211" t="str">
        <f t="shared" ca="1" si="236"/>
        <v/>
      </c>
      <c r="C1211" s="1">
        <v>36836</v>
      </c>
      <c r="D1211">
        <v>1240.25</v>
      </c>
      <c r="E1211">
        <f t="shared" si="237"/>
        <v>-1.7999999999999545</v>
      </c>
      <c r="F1211" t="str">
        <f t="shared" si="238"/>
        <v/>
      </c>
      <c r="G1211">
        <f t="shared" si="239"/>
        <v>-1.7999999999999545</v>
      </c>
      <c r="H1211">
        <f t="shared" ca="1" si="247"/>
        <v>17.027777777777754</v>
      </c>
      <c r="I1211">
        <f t="shared" ca="1" si="248"/>
        <v>14.209999999999946</v>
      </c>
      <c r="J1211" s="3">
        <f t="shared" ca="1" si="240"/>
        <v>1.1982954101180732</v>
      </c>
      <c r="K1211" s="5">
        <f t="shared" ca="1" si="241"/>
        <v>54.510208437077672</v>
      </c>
      <c r="L1211">
        <f t="shared" ca="1" si="242"/>
        <v>1</v>
      </c>
      <c r="M1211" t="str">
        <f t="shared" ca="1" si="243"/>
        <v>BUY</v>
      </c>
      <c r="N1211" s="7" t="str">
        <f t="shared" ca="1" si="244"/>
        <v/>
      </c>
      <c r="O1211">
        <f t="shared" si="245"/>
        <v>1240.25</v>
      </c>
      <c r="Q1211">
        <f t="shared" si="246"/>
        <v>1210</v>
      </c>
    </row>
    <row r="1212" spans="1:17" x14ac:dyDescent="0.3">
      <c r="A1212" s="13" t="str">
        <f ca="1">N1212&amp;"-"&amp;COUNTIF($N$2:N1212,N1212)</f>
        <v>-1198</v>
      </c>
      <c r="B1212" t="str">
        <f t="shared" ca="1" si="236"/>
        <v/>
      </c>
      <c r="C1212" s="1">
        <v>36837</v>
      </c>
      <c r="D1212">
        <v>1246.75</v>
      </c>
      <c r="E1212">
        <f t="shared" si="237"/>
        <v>6.5</v>
      </c>
      <c r="F1212">
        <f t="shared" si="238"/>
        <v>6.5</v>
      </c>
      <c r="G1212" t="str">
        <f t="shared" si="239"/>
        <v/>
      </c>
      <c r="H1212">
        <f t="shared" ca="1" si="247"/>
        <v>15.974999999999977</v>
      </c>
      <c r="I1212">
        <f t="shared" ca="1" si="248"/>
        <v>12.249999999999943</v>
      </c>
      <c r="J1212" s="3">
        <f t="shared" ca="1" si="240"/>
        <v>1.3040816326530653</v>
      </c>
      <c r="K1212" s="5">
        <f t="shared" ca="1" si="241"/>
        <v>56.59875996457049</v>
      </c>
      <c r="L1212">
        <f t="shared" ca="1" si="242"/>
        <v>1</v>
      </c>
      <c r="M1212" t="str">
        <f t="shared" ca="1" si="243"/>
        <v>BUY</v>
      </c>
      <c r="N1212" s="7" t="str">
        <f t="shared" ca="1" si="244"/>
        <v/>
      </c>
      <c r="O1212">
        <f t="shared" si="245"/>
        <v>1246.75</v>
      </c>
      <c r="Q1212">
        <f t="shared" si="246"/>
        <v>1211</v>
      </c>
    </row>
    <row r="1213" spans="1:17" x14ac:dyDescent="0.3">
      <c r="A1213" s="13" t="str">
        <f ca="1">N1213&amp;"-"&amp;COUNTIF($N$2:N1213,N1213)</f>
        <v>-1199</v>
      </c>
      <c r="B1213" t="str">
        <f t="shared" ca="1" si="236"/>
        <v/>
      </c>
      <c r="C1213" s="1">
        <v>36838</v>
      </c>
      <c r="D1213">
        <v>1266.8</v>
      </c>
      <c r="E1213">
        <f t="shared" si="237"/>
        <v>20.049999999999955</v>
      </c>
      <c r="F1213">
        <f t="shared" si="238"/>
        <v>20.049999999999955</v>
      </c>
      <c r="G1213" t="str">
        <f t="shared" si="239"/>
        <v/>
      </c>
      <c r="H1213">
        <f t="shared" ca="1" si="247"/>
        <v>14.964999999999964</v>
      </c>
      <c r="I1213">
        <f t="shared" ca="1" si="248"/>
        <v>12.249999999999943</v>
      </c>
      <c r="J1213" s="3">
        <f t="shared" ca="1" si="240"/>
        <v>1.2216326530612271</v>
      </c>
      <c r="K1213" s="5">
        <f t="shared" ca="1" si="241"/>
        <v>54.988058056219046</v>
      </c>
      <c r="L1213">
        <f t="shared" ca="1" si="242"/>
        <v>1</v>
      </c>
      <c r="M1213" t="str">
        <f t="shared" ca="1" si="243"/>
        <v>BUY</v>
      </c>
      <c r="N1213" s="7" t="str">
        <f t="shared" ca="1" si="244"/>
        <v/>
      </c>
      <c r="O1213">
        <f t="shared" si="245"/>
        <v>1266.8</v>
      </c>
      <c r="Q1213">
        <f t="shared" si="246"/>
        <v>1212</v>
      </c>
    </row>
    <row r="1214" spans="1:17" x14ac:dyDescent="0.3">
      <c r="A1214" s="13" t="str">
        <f ca="1">N1214&amp;"-"&amp;COUNTIF($N$2:N1214,N1214)</f>
        <v>-1200</v>
      </c>
      <c r="B1214" t="str">
        <f t="shared" ca="1" si="236"/>
        <v/>
      </c>
      <c r="C1214" s="1">
        <v>36839</v>
      </c>
      <c r="D1214">
        <v>1269.95</v>
      </c>
      <c r="E1214">
        <f t="shared" si="237"/>
        <v>3.1500000000000909</v>
      </c>
      <c r="F1214">
        <f t="shared" si="238"/>
        <v>3.1500000000000909</v>
      </c>
      <c r="G1214" t="str">
        <f t="shared" si="239"/>
        <v/>
      </c>
      <c r="H1214">
        <f t="shared" ca="1" si="247"/>
        <v>14.694999999999983</v>
      </c>
      <c r="I1214">
        <f t="shared" ca="1" si="248"/>
        <v>12.249999999999943</v>
      </c>
      <c r="J1214" s="3">
        <f t="shared" ca="1" si="240"/>
        <v>1.199591836734698</v>
      </c>
      <c r="K1214" s="5">
        <f t="shared" ca="1" si="241"/>
        <v>54.537019855260809</v>
      </c>
      <c r="L1214">
        <f t="shared" ca="1" si="242"/>
        <v>1</v>
      </c>
      <c r="M1214" t="str">
        <f t="shared" ca="1" si="243"/>
        <v>BUY</v>
      </c>
      <c r="N1214" s="7" t="str">
        <f t="shared" ca="1" si="244"/>
        <v/>
      </c>
      <c r="O1214">
        <f t="shared" si="245"/>
        <v>1269.95</v>
      </c>
      <c r="Q1214">
        <f t="shared" si="246"/>
        <v>1213</v>
      </c>
    </row>
    <row r="1215" spans="1:17" x14ac:dyDescent="0.3">
      <c r="A1215" s="13" t="str">
        <f ca="1">N1215&amp;"-"&amp;COUNTIF($N$2:N1215,N1215)</f>
        <v>-1201</v>
      </c>
      <c r="B1215" t="str">
        <f t="shared" ca="1" si="236"/>
        <v/>
      </c>
      <c r="C1215" s="1">
        <v>36840</v>
      </c>
      <c r="D1215">
        <v>1239.55</v>
      </c>
      <c r="E1215">
        <f t="shared" si="237"/>
        <v>-30.400000000000091</v>
      </c>
      <c r="F1215" t="str">
        <f t="shared" si="238"/>
        <v/>
      </c>
      <c r="G1215">
        <f t="shared" si="239"/>
        <v>-30.400000000000091</v>
      </c>
      <c r="H1215">
        <f t="shared" ca="1" si="247"/>
        <v>14.694999999999983</v>
      </c>
      <c r="I1215">
        <f t="shared" ca="1" si="248"/>
        <v>12.837499999999977</v>
      </c>
      <c r="J1215" s="3">
        <f t="shared" ca="1" si="240"/>
        <v>1.1446932814021429</v>
      </c>
      <c r="K1215" s="5">
        <f t="shared" ca="1" si="241"/>
        <v>53.37328611640789</v>
      </c>
      <c r="L1215">
        <f t="shared" ca="1" si="242"/>
        <v>1</v>
      </c>
      <c r="M1215" t="str">
        <f t="shared" ca="1" si="243"/>
        <v>BUY</v>
      </c>
      <c r="N1215" s="7" t="str">
        <f t="shared" ca="1" si="244"/>
        <v/>
      </c>
      <c r="O1215">
        <f t="shared" si="245"/>
        <v>1239.55</v>
      </c>
      <c r="Q1215">
        <f t="shared" si="246"/>
        <v>1214</v>
      </c>
    </row>
    <row r="1216" spans="1:17" x14ac:dyDescent="0.3">
      <c r="A1216" s="13" t="str">
        <f ca="1">N1216&amp;"-"&amp;COUNTIF($N$2:N1216,N1216)</f>
        <v>-1202</v>
      </c>
      <c r="B1216" t="str">
        <f t="shared" ca="1" si="236"/>
        <v/>
      </c>
      <c r="C1216" s="1">
        <v>36843</v>
      </c>
      <c r="D1216">
        <v>1208.05</v>
      </c>
      <c r="E1216">
        <f t="shared" si="237"/>
        <v>-31.5</v>
      </c>
      <c r="F1216" t="str">
        <f t="shared" si="238"/>
        <v/>
      </c>
      <c r="G1216">
        <f t="shared" si="239"/>
        <v>-31.5</v>
      </c>
      <c r="H1216">
        <f t="shared" ca="1" si="247"/>
        <v>15.383333333333313</v>
      </c>
      <c r="I1216">
        <f t="shared" ca="1" si="248"/>
        <v>16.569999999999983</v>
      </c>
      <c r="J1216" s="3">
        <f t="shared" ca="1" si="240"/>
        <v>0.92838463085898182</v>
      </c>
      <c r="K1216" s="5">
        <f t="shared" ca="1" si="241"/>
        <v>48.143125391195483</v>
      </c>
      <c r="L1216">
        <f t="shared" ca="1" si="242"/>
        <v>1</v>
      </c>
      <c r="M1216" t="str">
        <f t="shared" ca="1" si="243"/>
        <v>BUY</v>
      </c>
      <c r="N1216" s="7" t="str">
        <f t="shared" ca="1" si="244"/>
        <v/>
      </c>
      <c r="O1216">
        <f t="shared" si="245"/>
        <v>1208.05</v>
      </c>
      <c r="Q1216">
        <f t="shared" si="246"/>
        <v>1215</v>
      </c>
    </row>
    <row r="1217" spans="1:17" x14ac:dyDescent="0.3">
      <c r="A1217" s="13" t="str">
        <f ca="1">N1217&amp;"-"&amp;COUNTIF($N$2:N1217,N1217)</f>
        <v>-1203</v>
      </c>
      <c r="B1217" t="str">
        <f t="shared" ca="1" si="236"/>
        <v/>
      </c>
      <c r="C1217" s="1">
        <v>36844</v>
      </c>
      <c r="D1217">
        <v>1242.8499999999999</v>
      </c>
      <c r="E1217">
        <f t="shared" si="237"/>
        <v>34.799999999999955</v>
      </c>
      <c r="F1217">
        <f t="shared" si="238"/>
        <v>34.799999999999955</v>
      </c>
      <c r="G1217" t="str">
        <f t="shared" si="239"/>
        <v/>
      </c>
      <c r="H1217">
        <f t="shared" ca="1" si="247"/>
        <v>15.755555555555524</v>
      </c>
      <c r="I1217">
        <f t="shared" ca="1" si="248"/>
        <v>16.569999999999983</v>
      </c>
      <c r="J1217" s="3">
        <f t="shared" ca="1" si="240"/>
        <v>0.95084825320190347</v>
      </c>
      <c r="K1217" s="5">
        <f t="shared" ca="1" si="241"/>
        <v>48.740246794761603</v>
      </c>
      <c r="L1217">
        <f t="shared" ca="1" si="242"/>
        <v>1</v>
      </c>
      <c r="M1217" t="str">
        <f t="shared" ca="1" si="243"/>
        <v>BUY</v>
      </c>
      <c r="N1217" s="7" t="str">
        <f t="shared" ca="1" si="244"/>
        <v/>
      </c>
      <c r="O1217">
        <f t="shared" si="245"/>
        <v>1242.8499999999999</v>
      </c>
      <c r="Q1217">
        <f t="shared" si="246"/>
        <v>1216</v>
      </c>
    </row>
    <row r="1218" spans="1:17" x14ac:dyDescent="0.3">
      <c r="A1218" s="13" t="str">
        <f ca="1">N1218&amp;"-"&amp;COUNTIF($N$2:N1218,N1218)</f>
        <v>-1204</v>
      </c>
      <c r="B1218" t="str">
        <f t="shared" ca="1" si="236"/>
        <v/>
      </c>
      <c r="C1218" s="1">
        <v>36845</v>
      </c>
      <c r="D1218">
        <v>1247.05</v>
      </c>
      <c r="E1218">
        <f t="shared" si="237"/>
        <v>4.2000000000000455</v>
      </c>
      <c r="F1218">
        <f t="shared" si="238"/>
        <v>4.2000000000000455</v>
      </c>
      <c r="G1218" t="str">
        <f t="shared" si="239"/>
        <v/>
      </c>
      <c r="H1218">
        <f t="shared" ca="1" si="247"/>
        <v>15.955555555555545</v>
      </c>
      <c r="I1218">
        <f t="shared" ca="1" si="248"/>
        <v>16.569999999999983</v>
      </c>
      <c r="J1218" s="3">
        <f t="shared" ca="1" si="240"/>
        <v>0.96291825923690777</v>
      </c>
      <c r="K1218" s="5">
        <f t="shared" ca="1" si="241"/>
        <v>49.05544358282377</v>
      </c>
      <c r="L1218">
        <f t="shared" ca="1" si="242"/>
        <v>1</v>
      </c>
      <c r="M1218" t="str">
        <f t="shared" ca="1" si="243"/>
        <v>BUY</v>
      </c>
      <c r="N1218" s="7" t="str">
        <f t="shared" ca="1" si="244"/>
        <v/>
      </c>
      <c r="O1218">
        <f t="shared" si="245"/>
        <v>1247.05</v>
      </c>
      <c r="Q1218">
        <f t="shared" si="246"/>
        <v>1217</v>
      </c>
    </row>
    <row r="1219" spans="1:17" x14ac:dyDescent="0.3">
      <c r="A1219" s="13" t="str">
        <f ca="1">N1219&amp;"-"&amp;COUNTIF($N$2:N1219,N1219)</f>
        <v>-1205</v>
      </c>
      <c r="B1219" t="str">
        <f t="shared" ref="B1219:B1282" ca="1" si="249">N1219</f>
        <v/>
      </c>
      <c r="C1219" s="1">
        <v>36846</v>
      </c>
      <c r="D1219">
        <v>1233.25</v>
      </c>
      <c r="E1219">
        <f t="shared" ref="E1219:E1282" si="250">IF(E1218="Change", "", D1219-D1218)</f>
        <v>-13.799999999999955</v>
      </c>
      <c r="F1219" t="str">
        <f t="shared" ref="F1219:F1282" si="251">IF(F1218="Gain","",IF(E1219&gt;0,E1219,""))</f>
        <v/>
      </c>
      <c r="G1219">
        <f t="shared" ref="G1219:G1282" si="252">IF(G1218="Loss","",IF(E1219&lt;0,E1219,""))</f>
        <v>-13.799999999999955</v>
      </c>
      <c r="H1219">
        <f t="shared" ca="1" si="247"/>
        <v>15.955555555555545</v>
      </c>
      <c r="I1219">
        <f t="shared" ca="1" si="248"/>
        <v>17.809999999999992</v>
      </c>
      <c r="J1219" s="3">
        <f t="shared" ref="J1219:J1282" ca="1" si="253">IFERROR(H1219/I1219, "")</f>
        <v>0.89587622434337744</v>
      </c>
      <c r="K1219" s="5">
        <f t="shared" ref="K1219:K1282" ca="1" si="254">IFERROR((IF(J1219=0, 0, (100-(100/(1+J1219))))), "")</f>
        <v>47.253940570601202</v>
      </c>
      <c r="L1219">
        <f t="shared" ref="L1219:L1282" ca="1" si="255">IF(M1218="Signal","",IF(M1218="",IF(M1219="SELL",0,IF(M1219="BUY",1,"")),IF(M1219="BUY",1,L1218)))</f>
        <v>1</v>
      </c>
      <c r="M1219" t="str">
        <f t="shared" ref="M1219:M1282" ca="1" si="256">IF(K1219="","",IF(K1219&lt;$V$4,"BUY",IF(K1219&gt;$V$5,"SELL",M1218)))</f>
        <v>BUY</v>
      </c>
      <c r="N1219" s="7" t="str">
        <f t="shared" ref="N1219:N1282" ca="1" si="257">IF(L1219=1, IF(M1219="BUY",IF(M1218="BUY","",1),IF(M1219="SELL",IF(M1218="SELL","",0),"")), "")</f>
        <v/>
      </c>
      <c r="O1219">
        <f t="shared" ref="O1219:O1282" si="258">D1219</f>
        <v>1233.25</v>
      </c>
      <c r="Q1219">
        <f t="shared" si="246"/>
        <v>1218</v>
      </c>
    </row>
    <row r="1220" spans="1:17" x14ac:dyDescent="0.3">
      <c r="A1220" s="13" t="str">
        <f ca="1">N1220&amp;"-"&amp;COUNTIF($N$2:N1220,N1220)</f>
        <v>-1206</v>
      </c>
      <c r="B1220" t="str">
        <f t="shared" ca="1" si="249"/>
        <v/>
      </c>
      <c r="C1220" s="1">
        <v>36847</v>
      </c>
      <c r="D1220">
        <v>1236</v>
      </c>
      <c r="E1220">
        <f t="shared" si="250"/>
        <v>2.75</v>
      </c>
      <c r="F1220">
        <f t="shared" si="251"/>
        <v>2.75</v>
      </c>
      <c r="G1220" t="str">
        <f t="shared" si="252"/>
        <v/>
      </c>
      <c r="H1220">
        <f t="shared" ca="1" si="247"/>
        <v>14.634999999999991</v>
      </c>
      <c r="I1220">
        <f t="shared" ca="1" si="248"/>
        <v>19.375</v>
      </c>
      <c r="J1220" s="3">
        <f t="shared" ca="1" si="253"/>
        <v>0.7553548387096769</v>
      </c>
      <c r="K1220" s="5">
        <f t="shared" ca="1" si="254"/>
        <v>43.031461334901486</v>
      </c>
      <c r="L1220">
        <f t="shared" ca="1" si="255"/>
        <v>1</v>
      </c>
      <c r="M1220" t="str">
        <f t="shared" ca="1" si="256"/>
        <v>BUY</v>
      </c>
      <c r="N1220" s="7" t="str">
        <f t="shared" ca="1" si="257"/>
        <v/>
      </c>
      <c r="O1220">
        <f t="shared" si="258"/>
        <v>1236</v>
      </c>
      <c r="Q1220">
        <f t="shared" ref="Q1220:Q1283" si="259">Q1219+1</f>
        <v>1219</v>
      </c>
    </row>
    <row r="1221" spans="1:17" x14ac:dyDescent="0.3">
      <c r="A1221" s="13" t="str">
        <f ca="1">N1221&amp;"-"&amp;COUNTIF($N$2:N1221,N1221)</f>
        <v>-1207</v>
      </c>
      <c r="B1221" t="str">
        <f t="shared" ca="1" si="249"/>
        <v/>
      </c>
      <c r="C1221" s="1">
        <v>36850</v>
      </c>
      <c r="D1221">
        <v>1237.5999999999999</v>
      </c>
      <c r="E1221">
        <f t="shared" si="250"/>
        <v>1.5999999999999091</v>
      </c>
      <c r="F1221">
        <f t="shared" si="251"/>
        <v>1.5999999999999091</v>
      </c>
      <c r="G1221" t="str">
        <f t="shared" si="252"/>
        <v/>
      </c>
      <c r="H1221">
        <f t="shared" ca="1" si="247"/>
        <v>14.234999999999991</v>
      </c>
      <c r="I1221">
        <f t="shared" ca="1" si="248"/>
        <v>19.375</v>
      </c>
      <c r="J1221" s="3">
        <f t="shared" ca="1" si="253"/>
        <v>0.73470967741935433</v>
      </c>
      <c r="K1221" s="5">
        <f t="shared" ca="1" si="254"/>
        <v>42.353466230288589</v>
      </c>
      <c r="L1221">
        <f t="shared" ca="1" si="255"/>
        <v>1</v>
      </c>
      <c r="M1221" t="str">
        <f t="shared" ca="1" si="256"/>
        <v>BUY</v>
      </c>
      <c r="N1221" s="7" t="str">
        <f t="shared" ca="1" si="257"/>
        <v/>
      </c>
      <c r="O1221">
        <f t="shared" si="258"/>
        <v>1237.5999999999999</v>
      </c>
      <c r="Q1221">
        <f t="shared" si="259"/>
        <v>1220</v>
      </c>
    </row>
    <row r="1222" spans="1:17" x14ac:dyDescent="0.3">
      <c r="A1222" s="13" t="str">
        <f ca="1">N1222&amp;"-"&amp;COUNTIF($N$2:N1222,N1222)</f>
        <v>-1208</v>
      </c>
      <c r="B1222" t="str">
        <f t="shared" ca="1" si="249"/>
        <v/>
      </c>
      <c r="C1222" s="1">
        <v>36851</v>
      </c>
      <c r="D1222">
        <v>1235</v>
      </c>
      <c r="E1222">
        <f t="shared" si="250"/>
        <v>-2.5999999999999091</v>
      </c>
      <c r="F1222" t="str">
        <f t="shared" si="251"/>
        <v/>
      </c>
      <c r="G1222">
        <f t="shared" si="252"/>
        <v>-2.5999999999999091</v>
      </c>
      <c r="H1222">
        <f t="shared" ca="1" si="247"/>
        <v>12.699999999999996</v>
      </c>
      <c r="I1222">
        <f t="shared" ca="1" si="248"/>
        <v>16.019999999999982</v>
      </c>
      <c r="J1222" s="3">
        <f t="shared" ca="1" si="253"/>
        <v>0.79275905118601808</v>
      </c>
      <c r="K1222" s="5">
        <f t="shared" ca="1" si="254"/>
        <v>44.220055710306426</v>
      </c>
      <c r="L1222">
        <f t="shared" ca="1" si="255"/>
        <v>1</v>
      </c>
      <c r="M1222" t="str">
        <f t="shared" ca="1" si="256"/>
        <v>BUY</v>
      </c>
      <c r="N1222" s="7" t="str">
        <f t="shared" ca="1" si="257"/>
        <v/>
      </c>
      <c r="O1222">
        <f t="shared" si="258"/>
        <v>1235</v>
      </c>
      <c r="Q1222">
        <f t="shared" si="259"/>
        <v>1221</v>
      </c>
    </row>
    <row r="1223" spans="1:17" x14ac:dyDescent="0.3">
      <c r="A1223" s="13" t="str">
        <f ca="1">N1223&amp;"-"&amp;COUNTIF($N$2:N1223,N1223)</f>
        <v>-1209</v>
      </c>
      <c r="B1223" t="str">
        <f t="shared" ca="1" si="249"/>
        <v/>
      </c>
      <c r="C1223" s="1">
        <v>36852</v>
      </c>
      <c r="D1223">
        <v>1222.3499999999999</v>
      </c>
      <c r="E1223">
        <f t="shared" si="250"/>
        <v>-12.650000000000091</v>
      </c>
      <c r="F1223" t="str">
        <f t="shared" si="251"/>
        <v/>
      </c>
      <c r="G1223">
        <f t="shared" si="252"/>
        <v>-12.650000000000091</v>
      </c>
      <c r="H1223">
        <f t="shared" ca="1" si="247"/>
        <v>11.28125</v>
      </c>
      <c r="I1223">
        <f t="shared" ca="1" si="248"/>
        <v>15.458333333333334</v>
      </c>
      <c r="J1223" s="3">
        <f t="shared" ca="1" si="253"/>
        <v>0.72978436657681933</v>
      </c>
      <c r="K1223" s="5">
        <f t="shared" ca="1" si="254"/>
        <v>42.189326061550446</v>
      </c>
      <c r="L1223">
        <f t="shared" ca="1" si="255"/>
        <v>1</v>
      </c>
      <c r="M1223" t="str">
        <f t="shared" ca="1" si="256"/>
        <v>BUY</v>
      </c>
      <c r="N1223" s="7" t="str">
        <f t="shared" ca="1" si="257"/>
        <v/>
      </c>
      <c r="O1223">
        <f t="shared" si="258"/>
        <v>1222.3499999999999</v>
      </c>
      <c r="Q1223">
        <f t="shared" si="259"/>
        <v>1222</v>
      </c>
    </row>
    <row r="1224" spans="1:17" x14ac:dyDescent="0.3">
      <c r="A1224" s="13" t="str">
        <f ca="1">N1224&amp;"-"&amp;COUNTIF($N$2:N1224,N1224)</f>
        <v>-1210</v>
      </c>
      <c r="B1224" t="str">
        <f t="shared" ca="1" si="249"/>
        <v/>
      </c>
      <c r="C1224" s="1">
        <v>36853</v>
      </c>
      <c r="D1224">
        <v>1216</v>
      </c>
      <c r="E1224">
        <f t="shared" si="250"/>
        <v>-6.3499999999999091</v>
      </c>
      <c r="F1224" t="str">
        <f t="shared" si="251"/>
        <v/>
      </c>
      <c r="G1224">
        <f t="shared" si="252"/>
        <v>-6.3499999999999091</v>
      </c>
      <c r="H1224">
        <f t="shared" ca="1" si="247"/>
        <v>10.43571428571428</v>
      </c>
      <c r="I1224">
        <f t="shared" ca="1" si="248"/>
        <v>14.157142857142844</v>
      </c>
      <c r="J1224" s="3">
        <f t="shared" ca="1" si="253"/>
        <v>0.73713420787083783</v>
      </c>
      <c r="K1224" s="5">
        <f t="shared" ca="1" si="254"/>
        <v>42.433923903572477</v>
      </c>
      <c r="L1224">
        <f t="shared" ca="1" si="255"/>
        <v>1</v>
      </c>
      <c r="M1224" t="str">
        <f t="shared" ca="1" si="256"/>
        <v>BUY</v>
      </c>
      <c r="N1224" s="7" t="str">
        <f t="shared" ca="1" si="257"/>
        <v/>
      </c>
      <c r="O1224">
        <f t="shared" si="258"/>
        <v>1216</v>
      </c>
      <c r="Q1224">
        <f t="shared" si="259"/>
        <v>1223</v>
      </c>
    </row>
    <row r="1225" spans="1:17" x14ac:dyDescent="0.3">
      <c r="A1225" s="13" t="str">
        <f ca="1">N1225&amp;"-"&amp;COUNTIF($N$2:N1225,N1225)</f>
        <v>-1211</v>
      </c>
      <c r="B1225" t="str">
        <f t="shared" ca="1" si="249"/>
        <v/>
      </c>
      <c r="C1225" s="1">
        <v>36854</v>
      </c>
      <c r="D1225">
        <v>1225.2</v>
      </c>
      <c r="E1225">
        <f t="shared" si="250"/>
        <v>9.2000000000000455</v>
      </c>
      <c r="F1225">
        <f t="shared" si="251"/>
        <v>9.2000000000000455</v>
      </c>
      <c r="G1225" t="str">
        <f t="shared" si="252"/>
        <v/>
      </c>
      <c r="H1225">
        <f t="shared" ca="1" si="247"/>
        <v>10.28125</v>
      </c>
      <c r="I1225">
        <f t="shared" ca="1" si="248"/>
        <v>16.216666666666658</v>
      </c>
      <c r="J1225" s="3">
        <f t="shared" ca="1" si="253"/>
        <v>0.63399280575539607</v>
      </c>
      <c r="K1225" s="5">
        <f t="shared" ca="1" si="254"/>
        <v>38.800220143093028</v>
      </c>
      <c r="L1225">
        <f t="shared" ca="1" si="255"/>
        <v>1</v>
      </c>
      <c r="M1225" t="str">
        <f t="shared" ca="1" si="256"/>
        <v>BUY</v>
      </c>
      <c r="N1225" s="7" t="str">
        <f t="shared" ca="1" si="257"/>
        <v/>
      </c>
      <c r="O1225">
        <f t="shared" si="258"/>
        <v>1225.2</v>
      </c>
      <c r="Q1225">
        <f t="shared" si="259"/>
        <v>1224</v>
      </c>
    </row>
    <row r="1226" spans="1:17" x14ac:dyDescent="0.3">
      <c r="A1226" s="13" t="str">
        <f ca="1">N1226&amp;"-"&amp;COUNTIF($N$2:N1226,N1226)</f>
        <v>-1212</v>
      </c>
      <c r="B1226" t="str">
        <f t="shared" ca="1" si="249"/>
        <v/>
      </c>
      <c r="C1226" s="1">
        <v>36857</v>
      </c>
      <c r="D1226">
        <v>1252.9000000000001</v>
      </c>
      <c r="E1226">
        <f t="shared" si="250"/>
        <v>27.700000000000045</v>
      </c>
      <c r="F1226">
        <f t="shared" si="251"/>
        <v>27.700000000000045</v>
      </c>
      <c r="G1226" t="str">
        <f t="shared" si="252"/>
        <v/>
      </c>
      <c r="H1226">
        <f t="shared" ca="1" si="247"/>
        <v>12.931250000000006</v>
      </c>
      <c r="I1226">
        <f t="shared" ca="1" si="248"/>
        <v>16.216666666666658</v>
      </c>
      <c r="J1226" s="3">
        <f t="shared" ca="1" si="253"/>
        <v>0.7974049331963009</v>
      </c>
      <c r="K1226" s="5">
        <f t="shared" ca="1" si="254"/>
        <v>44.364234150525363</v>
      </c>
      <c r="L1226">
        <f t="shared" ca="1" si="255"/>
        <v>1</v>
      </c>
      <c r="M1226" t="str">
        <f t="shared" ca="1" si="256"/>
        <v>BUY</v>
      </c>
      <c r="N1226" s="7" t="str">
        <f t="shared" ca="1" si="257"/>
        <v/>
      </c>
      <c r="O1226">
        <f t="shared" si="258"/>
        <v>1252.9000000000001</v>
      </c>
      <c r="Q1226">
        <f t="shared" si="259"/>
        <v>1225</v>
      </c>
    </row>
    <row r="1227" spans="1:17" x14ac:dyDescent="0.3">
      <c r="A1227" s="13" t="str">
        <f ca="1">N1227&amp;"-"&amp;COUNTIF($N$2:N1227,N1227)</f>
        <v>-1213</v>
      </c>
      <c r="B1227" t="str">
        <f t="shared" ca="1" si="249"/>
        <v/>
      </c>
      <c r="C1227" s="1">
        <v>36858</v>
      </c>
      <c r="D1227">
        <v>1272.75</v>
      </c>
      <c r="E1227">
        <f t="shared" si="250"/>
        <v>19.849999999999909</v>
      </c>
      <c r="F1227">
        <f t="shared" si="251"/>
        <v>19.849999999999909</v>
      </c>
      <c r="G1227" t="str">
        <f t="shared" si="252"/>
        <v/>
      </c>
      <c r="H1227">
        <f t="shared" ca="1" si="247"/>
        <v>12.90625</v>
      </c>
      <c r="I1227">
        <f t="shared" ca="1" si="248"/>
        <v>16.216666666666658</v>
      </c>
      <c r="J1227" s="3">
        <f t="shared" ca="1" si="253"/>
        <v>0.79586330935251837</v>
      </c>
      <c r="K1227" s="5">
        <f t="shared" ca="1" si="254"/>
        <v>44.316474712068114</v>
      </c>
      <c r="L1227">
        <f t="shared" ca="1" si="255"/>
        <v>1</v>
      </c>
      <c r="M1227" t="str">
        <f t="shared" ca="1" si="256"/>
        <v>BUY</v>
      </c>
      <c r="N1227" s="7" t="str">
        <f t="shared" ca="1" si="257"/>
        <v/>
      </c>
      <c r="O1227">
        <f t="shared" si="258"/>
        <v>1272.75</v>
      </c>
      <c r="Q1227">
        <f t="shared" si="259"/>
        <v>1226</v>
      </c>
    </row>
    <row r="1228" spans="1:17" x14ac:dyDescent="0.3">
      <c r="A1228" s="13" t="str">
        <f ca="1">N1228&amp;"-"&amp;COUNTIF($N$2:N1228,N1228)</f>
        <v>-1214</v>
      </c>
      <c r="B1228" t="str">
        <f t="shared" ca="1" si="249"/>
        <v/>
      </c>
      <c r="C1228" s="1">
        <v>36859</v>
      </c>
      <c r="D1228">
        <v>1264.75</v>
      </c>
      <c r="E1228">
        <f t="shared" si="250"/>
        <v>-8</v>
      </c>
      <c r="F1228" t="str">
        <f t="shared" si="251"/>
        <v/>
      </c>
      <c r="G1228">
        <f t="shared" si="252"/>
        <v>-8</v>
      </c>
      <c r="H1228">
        <f t="shared" ca="1" si="247"/>
        <v>14.299999999999986</v>
      </c>
      <c r="I1228">
        <f t="shared" ca="1" si="248"/>
        <v>15.042857142857136</v>
      </c>
      <c r="J1228" s="3">
        <f t="shared" ca="1" si="253"/>
        <v>0.95061728395061684</v>
      </c>
      <c r="K1228" s="5">
        <f t="shared" ca="1" si="254"/>
        <v>48.73417721518986</v>
      </c>
      <c r="L1228">
        <f t="shared" ca="1" si="255"/>
        <v>1</v>
      </c>
      <c r="M1228" t="str">
        <f t="shared" ca="1" si="256"/>
        <v>BUY</v>
      </c>
      <c r="N1228" s="7" t="str">
        <f t="shared" ca="1" si="257"/>
        <v/>
      </c>
      <c r="O1228">
        <f t="shared" si="258"/>
        <v>1264.75</v>
      </c>
      <c r="Q1228">
        <f t="shared" si="259"/>
        <v>1227</v>
      </c>
    </row>
    <row r="1229" spans="1:17" x14ac:dyDescent="0.3">
      <c r="A1229" s="13" t="str">
        <f ca="1">N1229&amp;"-"&amp;COUNTIF($N$2:N1229,N1229)</f>
        <v>-1215</v>
      </c>
      <c r="B1229" t="str">
        <f t="shared" ca="1" si="249"/>
        <v/>
      </c>
      <c r="C1229" s="1">
        <v>36860</v>
      </c>
      <c r="D1229">
        <v>1268.1500000000001</v>
      </c>
      <c r="E1229">
        <f t="shared" si="250"/>
        <v>3.4000000000000909</v>
      </c>
      <c r="F1229">
        <f t="shared" si="251"/>
        <v>3.4000000000000909</v>
      </c>
      <c r="G1229" t="str">
        <f t="shared" si="252"/>
        <v/>
      </c>
      <c r="H1229">
        <f t="shared" ca="1" si="247"/>
        <v>12.9375</v>
      </c>
      <c r="I1229">
        <f t="shared" ca="1" si="248"/>
        <v>12.483333333333311</v>
      </c>
      <c r="J1229" s="3">
        <f t="shared" ca="1" si="253"/>
        <v>1.0363818424566107</v>
      </c>
      <c r="K1229" s="5">
        <f t="shared" ca="1" si="254"/>
        <v>50.893296180953989</v>
      </c>
      <c r="L1229">
        <f t="shared" ca="1" si="255"/>
        <v>1</v>
      </c>
      <c r="M1229" t="str">
        <f t="shared" ca="1" si="256"/>
        <v>BUY</v>
      </c>
      <c r="N1229" s="7" t="str">
        <f t="shared" ca="1" si="257"/>
        <v/>
      </c>
      <c r="O1229">
        <f t="shared" si="258"/>
        <v>1268.1500000000001</v>
      </c>
      <c r="Q1229">
        <f t="shared" si="259"/>
        <v>1228</v>
      </c>
    </row>
    <row r="1230" spans="1:17" x14ac:dyDescent="0.3">
      <c r="A1230" s="13" t="str">
        <f ca="1">N1230&amp;"-"&amp;COUNTIF($N$2:N1230,N1230)</f>
        <v>-1216</v>
      </c>
      <c r="B1230" t="str">
        <f t="shared" ca="1" si="249"/>
        <v/>
      </c>
      <c r="C1230" s="1">
        <v>36861</v>
      </c>
      <c r="D1230">
        <v>1276.2</v>
      </c>
      <c r="E1230">
        <f t="shared" si="250"/>
        <v>8.0499999999999545</v>
      </c>
      <c r="F1230">
        <f t="shared" si="251"/>
        <v>8.0499999999999545</v>
      </c>
      <c r="G1230" t="str">
        <f t="shared" si="252"/>
        <v/>
      </c>
      <c r="H1230">
        <f t="shared" ca="1" si="247"/>
        <v>12.394444444444439</v>
      </c>
      <c r="I1230">
        <f t="shared" ca="1" si="248"/>
        <v>8.6799999999999731</v>
      </c>
      <c r="J1230" s="3">
        <f t="shared" ca="1" si="253"/>
        <v>1.4279313876088107</v>
      </c>
      <c r="K1230" s="5">
        <f t="shared" ca="1" si="254"/>
        <v>58.812674645436879</v>
      </c>
      <c r="L1230">
        <f t="shared" ca="1" si="255"/>
        <v>1</v>
      </c>
      <c r="M1230" t="str">
        <f t="shared" ca="1" si="256"/>
        <v>BUY</v>
      </c>
      <c r="N1230" s="7" t="str">
        <f t="shared" ca="1" si="257"/>
        <v/>
      </c>
      <c r="O1230">
        <f t="shared" si="258"/>
        <v>1276.2</v>
      </c>
      <c r="Q1230">
        <f t="shared" si="259"/>
        <v>1229</v>
      </c>
    </row>
    <row r="1231" spans="1:17" x14ac:dyDescent="0.3">
      <c r="A1231" s="13" t="str">
        <f ca="1">N1231&amp;"-"&amp;COUNTIF($N$2:N1231,N1231)</f>
        <v>-1217</v>
      </c>
      <c r="B1231" t="str">
        <f t="shared" ca="1" si="249"/>
        <v/>
      </c>
      <c r="C1231" s="1">
        <v>36864</v>
      </c>
      <c r="D1231">
        <v>1275.5999999999999</v>
      </c>
      <c r="E1231">
        <f t="shared" si="250"/>
        <v>-0.60000000000013642</v>
      </c>
      <c r="F1231" t="str">
        <f t="shared" si="251"/>
        <v/>
      </c>
      <c r="G1231">
        <f t="shared" si="252"/>
        <v>-0.60000000000013642</v>
      </c>
      <c r="H1231">
        <f t="shared" ca="1" si="247"/>
        <v>9.59375</v>
      </c>
      <c r="I1231">
        <f t="shared" ca="1" si="248"/>
        <v>7.333333333333333</v>
      </c>
      <c r="J1231" s="3">
        <f t="shared" ca="1" si="253"/>
        <v>1.3082386363636365</v>
      </c>
      <c r="K1231" s="5">
        <f t="shared" ca="1" si="254"/>
        <v>56.676923076923082</v>
      </c>
      <c r="L1231">
        <f t="shared" ca="1" si="255"/>
        <v>1</v>
      </c>
      <c r="M1231" t="str">
        <f t="shared" ca="1" si="256"/>
        <v>BUY</v>
      </c>
      <c r="N1231" s="7" t="str">
        <f t="shared" ca="1" si="257"/>
        <v/>
      </c>
      <c r="O1231">
        <f t="shared" si="258"/>
        <v>1275.5999999999999</v>
      </c>
      <c r="Q1231">
        <f t="shared" si="259"/>
        <v>1230</v>
      </c>
    </row>
    <row r="1232" spans="1:17" x14ac:dyDescent="0.3">
      <c r="A1232" s="13" t="str">
        <f ca="1">N1232&amp;"-"&amp;COUNTIF($N$2:N1232,N1232)</f>
        <v>-1218</v>
      </c>
      <c r="B1232" t="str">
        <f t="shared" ca="1" si="249"/>
        <v/>
      </c>
      <c r="C1232" s="1">
        <v>36865</v>
      </c>
      <c r="D1232">
        <v>1284.6500000000001</v>
      </c>
      <c r="E1232">
        <f t="shared" si="250"/>
        <v>9.0500000000001819</v>
      </c>
      <c r="F1232">
        <f t="shared" si="251"/>
        <v>9.0500000000001819</v>
      </c>
      <c r="G1232" t="str">
        <f t="shared" si="252"/>
        <v/>
      </c>
      <c r="H1232">
        <f t="shared" ca="1" si="247"/>
        <v>10.200000000000017</v>
      </c>
      <c r="I1232">
        <f t="shared" ca="1" si="248"/>
        <v>7.333333333333333</v>
      </c>
      <c r="J1232" s="3">
        <f t="shared" ca="1" si="253"/>
        <v>1.3909090909090933</v>
      </c>
      <c r="K1232" s="5">
        <f t="shared" ca="1" si="254"/>
        <v>58.174904942965824</v>
      </c>
      <c r="L1232">
        <f t="shared" ca="1" si="255"/>
        <v>1</v>
      </c>
      <c r="M1232" t="str">
        <f t="shared" ca="1" si="256"/>
        <v>BUY</v>
      </c>
      <c r="N1232" s="7" t="str">
        <f t="shared" ca="1" si="257"/>
        <v/>
      </c>
      <c r="O1232">
        <f t="shared" si="258"/>
        <v>1284.6500000000001</v>
      </c>
      <c r="Q1232">
        <f t="shared" si="259"/>
        <v>1231</v>
      </c>
    </row>
    <row r="1233" spans="1:17" x14ac:dyDescent="0.3">
      <c r="A1233" s="13" t="str">
        <f ca="1">N1233&amp;"-"&amp;COUNTIF($N$2:N1233,N1233)</f>
        <v>-1219</v>
      </c>
      <c r="B1233" t="str">
        <f t="shared" ca="1" si="249"/>
        <v/>
      </c>
      <c r="C1233" s="1">
        <v>36866</v>
      </c>
      <c r="D1233">
        <v>1298.55</v>
      </c>
      <c r="E1233">
        <f t="shared" si="250"/>
        <v>13.899999999999864</v>
      </c>
      <c r="F1233">
        <f t="shared" si="251"/>
        <v>13.899999999999864</v>
      </c>
      <c r="G1233" t="str">
        <f t="shared" si="252"/>
        <v/>
      </c>
      <c r="H1233">
        <f t="shared" ref="H1233:H1296" ca="1" si="260">IF(Q1233&gt;$U$2,AVERAGE(OFFSET(F1233,0,0,-$U$2,1)),"")</f>
        <v>10.611111111111111</v>
      </c>
      <c r="I1233">
        <f t="shared" ref="I1233:I1296" ca="1" si="261">IF($Q1233&gt;$U$2,ABS((AVERAGE(OFFSET(G1233,0,0,-$U$2,1)))),"")</f>
        <v>6.0400000000000089</v>
      </c>
      <c r="J1233" s="3">
        <f t="shared" ca="1" si="253"/>
        <v>1.7568064753495189</v>
      </c>
      <c r="K1233" s="5">
        <f t="shared" ca="1" si="254"/>
        <v>63.72614440144131</v>
      </c>
      <c r="L1233">
        <f t="shared" ca="1" si="255"/>
        <v>1</v>
      </c>
      <c r="M1233" t="str">
        <f t="shared" ca="1" si="256"/>
        <v>BUY</v>
      </c>
      <c r="N1233" s="7" t="str">
        <f t="shared" ca="1" si="257"/>
        <v/>
      </c>
      <c r="O1233">
        <f t="shared" si="258"/>
        <v>1298.55</v>
      </c>
      <c r="Q1233">
        <f t="shared" si="259"/>
        <v>1232</v>
      </c>
    </row>
    <row r="1234" spans="1:17" x14ac:dyDescent="0.3">
      <c r="A1234" s="13" t="str">
        <f ca="1">N1234&amp;"-"&amp;COUNTIF($N$2:N1234,N1234)</f>
        <v>-1220</v>
      </c>
      <c r="B1234" t="str">
        <f t="shared" ca="1" si="249"/>
        <v/>
      </c>
      <c r="C1234" s="1">
        <v>36867</v>
      </c>
      <c r="D1234">
        <v>1302.5</v>
      </c>
      <c r="E1234">
        <f t="shared" si="250"/>
        <v>3.9500000000000455</v>
      </c>
      <c r="F1234">
        <f t="shared" si="251"/>
        <v>3.9500000000000455</v>
      </c>
      <c r="G1234" t="str">
        <f t="shared" si="252"/>
        <v/>
      </c>
      <c r="H1234">
        <f t="shared" ca="1" si="260"/>
        <v>10.744444444444449</v>
      </c>
      <c r="I1234">
        <f t="shared" ca="1" si="261"/>
        <v>6.0400000000000089</v>
      </c>
      <c r="J1234" s="3">
        <f t="shared" ca="1" si="253"/>
        <v>1.7788815305371577</v>
      </c>
      <c r="K1234" s="5">
        <f t="shared" ca="1" si="254"/>
        <v>64.014298954057963</v>
      </c>
      <c r="L1234">
        <f t="shared" ca="1" si="255"/>
        <v>1</v>
      </c>
      <c r="M1234" t="str">
        <f t="shared" ca="1" si="256"/>
        <v>BUY</v>
      </c>
      <c r="N1234" s="7" t="str">
        <f t="shared" ca="1" si="257"/>
        <v/>
      </c>
      <c r="O1234">
        <f t="shared" si="258"/>
        <v>1302.5</v>
      </c>
      <c r="Q1234">
        <f t="shared" si="259"/>
        <v>1233</v>
      </c>
    </row>
    <row r="1235" spans="1:17" x14ac:dyDescent="0.3">
      <c r="A1235" s="13" t="str">
        <f ca="1">N1235&amp;"-"&amp;COUNTIF($N$2:N1235,N1235)</f>
        <v>-1221</v>
      </c>
      <c r="B1235" t="str">
        <f t="shared" ca="1" si="249"/>
        <v/>
      </c>
      <c r="C1235" s="1">
        <v>36868</v>
      </c>
      <c r="D1235">
        <v>1313.7</v>
      </c>
      <c r="E1235">
        <f t="shared" si="250"/>
        <v>11.200000000000045</v>
      </c>
      <c r="F1235">
        <f t="shared" si="251"/>
        <v>11.200000000000045</v>
      </c>
      <c r="G1235" t="str">
        <f t="shared" si="252"/>
        <v/>
      </c>
      <c r="H1235">
        <f t="shared" ca="1" si="260"/>
        <v>11.811111111111131</v>
      </c>
      <c r="I1235">
        <f t="shared" ca="1" si="261"/>
        <v>6.0400000000000089</v>
      </c>
      <c r="J1235" s="3">
        <f t="shared" ca="1" si="253"/>
        <v>1.9554819720382639</v>
      </c>
      <c r="K1235" s="5">
        <f t="shared" ca="1" si="254"/>
        <v>66.164571144030873</v>
      </c>
      <c r="L1235">
        <f t="shared" ca="1" si="255"/>
        <v>1</v>
      </c>
      <c r="M1235" t="str">
        <f t="shared" ca="1" si="256"/>
        <v>BUY</v>
      </c>
      <c r="N1235" s="7" t="str">
        <f t="shared" ca="1" si="257"/>
        <v/>
      </c>
      <c r="O1235">
        <f t="shared" si="258"/>
        <v>1313.7</v>
      </c>
      <c r="Q1235">
        <f t="shared" si="259"/>
        <v>1234</v>
      </c>
    </row>
    <row r="1236" spans="1:17" x14ac:dyDescent="0.3">
      <c r="A1236" s="13" t="str">
        <f ca="1">N1236&amp;"-"&amp;COUNTIF($N$2:N1236,N1236)</f>
        <v>-1222</v>
      </c>
      <c r="B1236" t="str">
        <f t="shared" ca="1" si="249"/>
        <v/>
      </c>
      <c r="C1236" s="1">
        <v>36871</v>
      </c>
      <c r="D1236">
        <v>1332.15</v>
      </c>
      <c r="E1236">
        <f t="shared" si="250"/>
        <v>18.450000000000045</v>
      </c>
      <c r="F1236">
        <f t="shared" si="251"/>
        <v>18.450000000000045</v>
      </c>
      <c r="G1236" t="str">
        <f t="shared" si="252"/>
        <v/>
      </c>
      <c r="H1236">
        <f t="shared" ca="1" si="260"/>
        <v>12.475000000000023</v>
      </c>
      <c r="I1236">
        <f t="shared" ca="1" si="261"/>
        <v>6.9000000000000341</v>
      </c>
      <c r="J1236" s="3">
        <f t="shared" ca="1" si="253"/>
        <v>1.8079710144927479</v>
      </c>
      <c r="K1236" s="5">
        <f t="shared" ca="1" si="254"/>
        <v>64.387096774193481</v>
      </c>
      <c r="L1236">
        <f t="shared" ca="1" si="255"/>
        <v>1</v>
      </c>
      <c r="M1236" t="str">
        <f t="shared" ca="1" si="256"/>
        <v>BUY</v>
      </c>
      <c r="N1236" s="7" t="str">
        <f t="shared" ca="1" si="257"/>
        <v/>
      </c>
      <c r="O1236">
        <f t="shared" si="258"/>
        <v>1332.15</v>
      </c>
      <c r="Q1236">
        <f t="shared" si="259"/>
        <v>1235</v>
      </c>
    </row>
    <row r="1237" spans="1:17" x14ac:dyDescent="0.3">
      <c r="A1237" s="13" t="str">
        <f ca="1">N1237&amp;"-"&amp;COUNTIF($N$2:N1237,N1237)</f>
        <v>-1223</v>
      </c>
      <c r="B1237" t="str">
        <f t="shared" ca="1" si="249"/>
        <v/>
      </c>
      <c r="C1237" s="1">
        <v>36872</v>
      </c>
      <c r="D1237">
        <v>1333.35</v>
      </c>
      <c r="E1237">
        <f t="shared" si="250"/>
        <v>1.1999999999998181</v>
      </c>
      <c r="F1237">
        <f t="shared" si="251"/>
        <v>1.1999999999998181</v>
      </c>
      <c r="G1237" t="str">
        <f t="shared" si="252"/>
        <v/>
      </c>
      <c r="H1237">
        <f t="shared" ca="1" si="260"/>
        <v>11.450000000000005</v>
      </c>
      <c r="I1237">
        <f t="shared" ca="1" si="261"/>
        <v>4.9833333333333485</v>
      </c>
      <c r="J1237" s="3">
        <f t="shared" ca="1" si="253"/>
        <v>2.297658862876248</v>
      </c>
      <c r="K1237" s="5">
        <f t="shared" ca="1" si="254"/>
        <v>69.675456389452279</v>
      </c>
      <c r="L1237">
        <f t="shared" ca="1" si="255"/>
        <v>1</v>
      </c>
      <c r="M1237" t="str">
        <f t="shared" ca="1" si="256"/>
        <v>BUY</v>
      </c>
      <c r="N1237" s="7" t="str">
        <f t="shared" ca="1" si="257"/>
        <v/>
      </c>
      <c r="O1237">
        <f t="shared" si="258"/>
        <v>1333.35</v>
      </c>
      <c r="Q1237">
        <f t="shared" si="259"/>
        <v>1236</v>
      </c>
    </row>
    <row r="1238" spans="1:17" x14ac:dyDescent="0.3">
      <c r="A1238" s="13" t="str">
        <f ca="1">N1238&amp;"-"&amp;COUNTIF($N$2:N1238,N1238)</f>
        <v>0-7</v>
      </c>
      <c r="B1238">
        <f t="shared" ca="1" si="249"/>
        <v>0</v>
      </c>
      <c r="C1238" s="1">
        <v>36873</v>
      </c>
      <c r="D1238">
        <v>1354.3</v>
      </c>
      <c r="E1238">
        <f t="shared" si="250"/>
        <v>20.950000000000045</v>
      </c>
      <c r="F1238">
        <f t="shared" si="251"/>
        <v>20.950000000000045</v>
      </c>
      <c r="G1238" t="str">
        <f t="shared" si="252"/>
        <v/>
      </c>
      <c r="H1238">
        <f t="shared" ca="1" si="260"/>
        <v>12.241666666666674</v>
      </c>
      <c r="I1238">
        <f t="shared" ca="1" si="261"/>
        <v>4.3000000000000682</v>
      </c>
      <c r="J1238" s="3">
        <f t="shared" ca="1" si="253"/>
        <v>2.8468992248061582</v>
      </c>
      <c r="K1238" s="5">
        <f t="shared" ca="1" si="254"/>
        <v>74.00503778337503</v>
      </c>
      <c r="L1238">
        <f t="shared" ca="1" si="255"/>
        <v>1</v>
      </c>
      <c r="M1238" t="str">
        <f t="shared" ca="1" si="256"/>
        <v>SELL</v>
      </c>
      <c r="N1238" s="7">
        <f t="shared" ca="1" si="257"/>
        <v>0</v>
      </c>
      <c r="O1238">
        <f t="shared" si="258"/>
        <v>1354.3</v>
      </c>
      <c r="Q1238">
        <f t="shared" si="259"/>
        <v>1237</v>
      </c>
    </row>
    <row r="1239" spans="1:17" x14ac:dyDescent="0.3">
      <c r="A1239" s="13" t="str">
        <f ca="1">N1239&amp;"-"&amp;COUNTIF($N$2:N1239,N1239)</f>
        <v>-1224</v>
      </c>
      <c r="B1239" t="str">
        <f t="shared" ca="1" si="249"/>
        <v/>
      </c>
      <c r="C1239" s="1">
        <v>36874</v>
      </c>
      <c r="D1239">
        <v>1349.35</v>
      </c>
      <c r="E1239">
        <f t="shared" si="250"/>
        <v>-4.9500000000000455</v>
      </c>
      <c r="F1239" t="str">
        <f t="shared" si="251"/>
        <v/>
      </c>
      <c r="G1239">
        <f t="shared" si="252"/>
        <v>-4.9500000000000455</v>
      </c>
      <c r="H1239">
        <f t="shared" ca="1" si="260"/>
        <v>12.518181818181823</v>
      </c>
      <c r="I1239">
        <f t="shared" ca="1" si="261"/>
        <v>4.516666666666727</v>
      </c>
      <c r="J1239" s="3">
        <f t="shared" ca="1" si="253"/>
        <v>2.7715531700771194</v>
      </c>
      <c r="K1239" s="5">
        <f t="shared" ca="1" si="254"/>
        <v>73.485724450769112</v>
      </c>
      <c r="L1239">
        <f t="shared" ca="1" si="255"/>
        <v>1</v>
      </c>
      <c r="M1239" t="str">
        <f t="shared" ca="1" si="256"/>
        <v>SELL</v>
      </c>
      <c r="N1239" s="7" t="str">
        <f t="shared" ca="1" si="257"/>
        <v/>
      </c>
      <c r="O1239">
        <f t="shared" si="258"/>
        <v>1349.35</v>
      </c>
      <c r="Q1239">
        <f t="shared" si="259"/>
        <v>1238</v>
      </c>
    </row>
    <row r="1240" spans="1:17" x14ac:dyDescent="0.3">
      <c r="A1240" s="13" t="str">
        <f ca="1">N1240&amp;"-"&amp;COUNTIF($N$2:N1240,N1240)</f>
        <v>-1225</v>
      </c>
      <c r="B1240" t="str">
        <f t="shared" ca="1" si="249"/>
        <v/>
      </c>
      <c r="C1240" s="1">
        <v>36875</v>
      </c>
      <c r="D1240">
        <v>1312.6</v>
      </c>
      <c r="E1240">
        <f t="shared" si="250"/>
        <v>-36.75</v>
      </c>
      <c r="F1240" t="str">
        <f t="shared" si="251"/>
        <v/>
      </c>
      <c r="G1240">
        <f t="shared" si="252"/>
        <v>-36.75</v>
      </c>
      <c r="H1240">
        <f t="shared" ca="1" si="260"/>
        <v>11</v>
      </c>
      <c r="I1240">
        <f t="shared" ca="1" si="261"/>
        <v>12.575000000000045</v>
      </c>
      <c r="J1240" s="3">
        <f t="shared" ca="1" si="253"/>
        <v>0.87475149105367478</v>
      </c>
      <c r="K1240" s="5">
        <f t="shared" ca="1" si="254"/>
        <v>46.659597030752828</v>
      </c>
      <c r="L1240">
        <f t="shared" ca="1" si="255"/>
        <v>1</v>
      </c>
      <c r="M1240" t="str">
        <f t="shared" ca="1" si="256"/>
        <v>SELL</v>
      </c>
      <c r="N1240" s="7" t="str">
        <f t="shared" ca="1" si="257"/>
        <v/>
      </c>
      <c r="O1240">
        <f t="shared" si="258"/>
        <v>1312.6</v>
      </c>
      <c r="Q1240">
        <f t="shared" si="259"/>
        <v>1239</v>
      </c>
    </row>
    <row r="1241" spans="1:17" x14ac:dyDescent="0.3">
      <c r="A1241" s="13" t="str">
        <f ca="1">N1241&amp;"-"&amp;COUNTIF($N$2:N1241,N1241)</f>
        <v>-1226</v>
      </c>
      <c r="B1241" t="str">
        <f t="shared" ca="1" si="249"/>
        <v/>
      </c>
      <c r="C1241" s="1">
        <v>36878</v>
      </c>
      <c r="D1241">
        <v>1317.6</v>
      </c>
      <c r="E1241">
        <f t="shared" si="250"/>
        <v>5</v>
      </c>
      <c r="F1241">
        <f t="shared" si="251"/>
        <v>5</v>
      </c>
      <c r="G1241" t="str">
        <f t="shared" si="252"/>
        <v/>
      </c>
      <c r="H1241">
        <f t="shared" ca="1" si="260"/>
        <v>9.5150000000000095</v>
      </c>
      <c r="I1241">
        <f t="shared" ca="1" si="261"/>
        <v>12.575000000000045</v>
      </c>
      <c r="J1241" s="3">
        <f t="shared" ca="1" si="253"/>
        <v>0.75666003976142948</v>
      </c>
      <c r="K1241" s="5">
        <f t="shared" ca="1" si="254"/>
        <v>43.073789044816593</v>
      </c>
      <c r="L1241">
        <f t="shared" ca="1" si="255"/>
        <v>1</v>
      </c>
      <c r="M1241" t="str">
        <f t="shared" ca="1" si="256"/>
        <v>SELL</v>
      </c>
      <c r="N1241" s="7" t="str">
        <f t="shared" ca="1" si="257"/>
        <v/>
      </c>
      <c r="O1241">
        <f t="shared" si="258"/>
        <v>1317.6</v>
      </c>
      <c r="Q1241">
        <f t="shared" si="259"/>
        <v>1240</v>
      </c>
    </row>
    <row r="1242" spans="1:17" x14ac:dyDescent="0.3">
      <c r="A1242" s="13" t="str">
        <f ca="1">N1242&amp;"-"&amp;COUNTIF($N$2:N1242,N1242)</f>
        <v>-1227</v>
      </c>
      <c r="B1242" t="str">
        <f t="shared" ca="1" si="249"/>
        <v/>
      </c>
      <c r="C1242" s="1">
        <v>36879</v>
      </c>
      <c r="D1242">
        <v>1310.5</v>
      </c>
      <c r="E1242">
        <f t="shared" si="250"/>
        <v>-7.0999999999999091</v>
      </c>
      <c r="F1242" t="str">
        <f t="shared" si="251"/>
        <v/>
      </c>
      <c r="G1242">
        <f t="shared" si="252"/>
        <v>-7.0999999999999091</v>
      </c>
      <c r="H1242">
        <f t="shared" ca="1" si="260"/>
        <v>9.5150000000000095</v>
      </c>
      <c r="I1242">
        <f t="shared" ca="1" si="261"/>
        <v>12.350000000000023</v>
      </c>
      <c r="J1242" s="3">
        <f t="shared" ca="1" si="253"/>
        <v>0.77044534412955401</v>
      </c>
      <c r="K1242" s="5">
        <f t="shared" ca="1" si="254"/>
        <v>43.517036359478595</v>
      </c>
      <c r="L1242">
        <f t="shared" ca="1" si="255"/>
        <v>1</v>
      </c>
      <c r="M1242" t="str">
        <f t="shared" ca="1" si="256"/>
        <v>SELL</v>
      </c>
      <c r="N1242" s="7" t="str">
        <f t="shared" ca="1" si="257"/>
        <v/>
      </c>
      <c r="O1242">
        <f t="shared" si="258"/>
        <v>1310.5</v>
      </c>
      <c r="Q1242">
        <f t="shared" si="259"/>
        <v>1241</v>
      </c>
    </row>
    <row r="1243" spans="1:17" x14ac:dyDescent="0.3">
      <c r="A1243" s="13" t="str">
        <f ca="1">N1243&amp;"-"&amp;COUNTIF($N$2:N1243,N1243)</f>
        <v>-1228</v>
      </c>
      <c r="B1243" t="str">
        <f t="shared" ca="1" si="249"/>
        <v/>
      </c>
      <c r="C1243" s="1">
        <v>36880</v>
      </c>
      <c r="D1243">
        <v>1295.25</v>
      </c>
      <c r="E1243">
        <f t="shared" si="250"/>
        <v>-15.25</v>
      </c>
      <c r="F1243" t="str">
        <f t="shared" si="251"/>
        <v/>
      </c>
      <c r="G1243">
        <f t="shared" si="252"/>
        <v>-15.25</v>
      </c>
      <c r="H1243">
        <f t="shared" ca="1" si="260"/>
        <v>10.194444444444445</v>
      </c>
      <c r="I1243">
        <f t="shared" ca="1" si="261"/>
        <v>12.930000000000017</v>
      </c>
      <c r="J1243" s="3">
        <f t="shared" ca="1" si="253"/>
        <v>0.78843344504597301</v>
      </c>
      <c r="K1243" s="5">
        <f t="shared" ca="1" si="254"/>
        <v>44.085143186623064</v>
      </c>
      <c r="L1243">
        <f t="shared" ca="1" si="255"/>
        <v>1</v>
      </c>
      <c r="M1243" t="str">
        <f t="shared" ca="1" si="256"/>
        <v>SELL</v>
      </c>
      <c r="N1243" s="7" t="str">
        <f t="shared" ca="1" si="257"/>
        <v/>
      </c>
      <c r="O1243">
        <f t="shared" si="258"/>
        <v>1295.25</v>
      </c>
      <c r="Q1243">
        <f t="shared" si="259"/>
        <v>1242</v>
      </c>
    </row>
    <row r="1244" spans="1:17" x14ac:dyDescent="0.3">
      <c r="A1244" s="13" t="str">
        <f ca="1">N1244&amp;"-"&amp;COUNTIF($N$2:N1244,N1244)</f>
        <v>-1229</v>
      </c>
      <c r="B1244" t="str">
        <f t="shared" ca="1" si="249"/>
        <v/>
      </c>
      <c r="C1244" s="1">
        <v>36881</v>
      </c>
      <c r="D1244">
        <v>1277.4000000000001</v>
      </c>
      <c r="E1244">
        <f t="shared" si="250"/>
        <v>-17.849999999999909</v>
      </c>
      <c r="F1244" t="str">
        <f t="shared" si="251"/>
        <v/>
      </c>
      <c r="G1244">
        <f t="shared" si="252"/>
        <v>-17.849999999999909</v>
      </c>
      <c r="H1244">
        <f t="shared" ca="1" si="260"/>
        <v>10.462500000000006</v>
      </c>
      <c r="I1244">
        <f t="shared" ca="1" si="261"/>
        <v>13.75</v>
      </c>
      <c r="J1244" s="3">
        <f t="shared" ca="1" si="253"/>
        <v>0.76090909090909131</v>
      </c>
      <c r="K1244" s="5">
        <f t="shared" ca="1" si="254"/>
        <v>43.211151264842549</v>
      </c>
      <c r="L1244">
        <f t="shared" ca="1" si="255"/>
        <v>1</v>
      </c>
      <c r="M1244" t="str">
        <f t="shared" ca="1" si="256"/>
        <v>SELL</v>
      </c>
      <c r="N1244" s="7" t="str">
        <f t="shared" ca="1" si="257"/>
        <v/>
      </c>
      <c r="O1244">
        <f t="shared" si="258"/>
        <v>1277.4000000000001</v>
      </c>
      <c r="Q1244">
        <f t="shared" si="259"/>
        <v>1243</v>
      </c>
    </row>
    <row r="1245" spans="1:17" x14ac:dyDescent="0.3">
      <c r="A1245" s="13" t="str">
        <f ca="1">N1245&amp;"-"&amp;COUNTIF($N$2:N1245,N1245)</f>
        <v>-1230</v>
      </c>
      <c r="B1245" t="str">
        <f t="shared" ca="1" si="249"/>
        <v/>
      </c>
      <c r="C1245" s="1">
        <v>36882</v>
      </c>
      <c r="D1245">
        <v>1242</v>
      </c>
      <c r="E1245">
        <f t="shared" si="250"/>
        <v>-35.400000000000091</v>
      </c>
      <c r="F1245" t="str">
        <f t="shared" si="251"/>
        <v/>
      </c>
      <c r="G1245">
        <f t="shared" si="252"/>
        <v>-35.400000000000091</v>
      </c>
      <c r="H1245">
        <f t="shared" ca="1" si="260"/>
        <v>10.462500000000006</v>
      </c>
      <c r="I1245">
        <f t="shared" ca="1" si="261"/>
        <v>19.549999999999994</v>
      </c>
      <c r="J1245" s="3">
        <f t="shared" ca="1" si="253"/>
        <v>0.53516624040920757</v>
      </c>
      <c r="K1245" s="5">
        <f t="shared" ca="1" si="254"/>
        <v>34.860474802165783</v>
      </c>
      <c r="L1245">
        <f t="shared" ca="1" si="255"/>
        <v>1</v>
      </c>
      <c r="M1245" t="str">
        <f t="shared" ca="1" si="256"/>
        <v>SELL</v>
      </c>
      <c r="N1245" s="7" t="str">
        <f t="shared" ca="1" si="257"/>
        <v/>
      </c>
      <c r="O1245">
        <f t="shared" si="258"/>
        <v>1242</v>
      </c>
      <c r="Q1245">
        <f t="shared" si="259"/>
        <v>1244</v>
      </c>
    </row>
    <row r="1246" spans="1:17" x14ac:dyDescent="0.3">
      <c r="A1246" s="13" t="str">
        <f ca="1">N1246&amp;"-"&amp;COUNTIF($N$2:N1246,N1246)</f>
        <v>-1231</v>
      </c>
      <c r="B1246" t="str">
        <f t="shared" ca="1" si="249"/>
        <v/>
      </c>
      <c r="C1246" s="1">
        <v>36886</v>
      </c>
      <c r="D1246">
        <v>1212</v>
      </c>
      <c r="E1246">
        <f t="shared" si="250"/>
        <v>-30</v>
      </c>
      <c r="F1246" t="str">
        <f t="shared" si="251"/>
        <v/>
      </c>
      <c r="G1246">
        <f t="shared" si="252"/>
        <v>-30</v>
      </c>
      <c r="H1246">
        <f t="shared" ca="1" si="260"/>
        <v>10.664285714285695</v>
      </c>
      <c r="I1246">
        <f t="shared" ca="1" si="261"/>
        <v>21.042857142857137</v>
      </c>
      <c r="J1246" s="3">
        <f t="shared" ca="1" si="253"/>
        <v>0.50678886625933395</v>
      </c>
      <c r="K1246" s="5">
        <f t="shared" ca="1" si="254"/>
        <v>33.633701284072956</v>
      </c>
      <c r="L1246">
        <f t="shared" ca="1" si="255"/>
        <v>1</v>
      </c>
      <c r="M1246" t="str">
        <f t="shared" ca="1" si="256"/>
        <v>SELL</v>
      </c>
      <c r="N1246" s="7" t="str">
        <f t="shared" ca="1" si="257"/>
        <v/>
      </c>
      <c r="O1246">
        <f t="shared" si="258"/>
        <v>1212</v>
      </c>
      <c r="Q1246">
        <f t="shared" si="259"/>
        <v>1245</v>
      </c>
    </row>
    <row r="1247" spans="1:17" x14ac:dyDescent="0.3">
      <c r="A1247" s="13" t="str">
        <f ca="1">N1247&amp;"-"&amp;COUNTIF($N$2:N1247,N1247)</f>
        <v>-1232</v>
      </c>
      <c r="B1247" t="str">
        <f t="shared" ca="1" si="249"/>
        <v/>
      </c>
      <c r="C1247" s="1">
        <v>36887</v>
      </c>
      <c r="D1247">
        <v>1228.3</v>
      </c>
      <c r="E1247">
        <f t="shared" si="250"/>
        <v>16.299999999999955</v>
      </c>
      <c r="F1247">
        <f t="shared" si="251"/>
        <v>16.299999999999955</v>
      </c>
      <c r="G1247" t="str">
        <f t="shared" si="252"/>
        <v/>
      </c>
      <c r="H1247">
        <f t="shared" ca="1" si="260"/>
        <v>11.007142857142851</v>
      </c>
      <c r="I1247">
        <f t="shared" ca="1" si="261"/>
        <v>21.042857142857137</v>
      </c>
      <c r="J1247" s="3">
        <f t="shared" ca="1" si="253"/>
        <v>0.5230821452817378</v>
      </c>
      <c r="K1247" s="5">
        <f t="shared" ca="1" si="254"/>
        <v>34.343659460664128</v>
      </c>
      <c r="L1247">
        <f t="shared" ca="1" si="255"/>
        <v>1</v>
      </c>
      <c r="M1247" t="str">
        <f t="shared" ca="1" si="256"/>
        <v>SELL</v>
      </c>
      <c r="N1247" s="7" t="str">
        <f t="shared" ca="1" si="257"/>
        <v/>
      </c>
      <c r="O1247">
        <f t="shared" si="258"/>
        <v>1228.3</v>
      </c>
      <c r="Q1247">
        <f t="shared" si="259"/>
        <v>1246</v>
      </c>
    </row>
    <row r="1248" spans="1:17" x14ac:dyDescent="0.3">
      <c r="A1248" s="13" t="str">
        <f ca="1">N1248&amp;"-"&amp;COUNTIF($N$2:N1248,N1248)</f>
        <v>-1233</v>
      </c>
      <c r="B1248" t="str">
        <f t="shared" ca="1" si="249"/>
        <v/>
      </c>
      <c r="C1248" s="1">
        <v>36888</v>
      </c>
      <c r="D1248">
        <v>1248.95</v>
      </c>
      <c r="E1248">
        <f t="shared" si="250"/>
        <v>20.650000000000091</v>
      </c>
      <c r="F1248">
        <f t="shared" si="251"/>
        <v>20.650000000000091</v>
      </c>
      <c r="G1248" t="str">
        <f t="shared" si="252"/>
        <v/>
      </c>
      <c r="H1248">
        <f t="shared" ca="1" si="260"/>
        <v>13.392857142857142</v>
      </c>
      <c r="I1248">
        <f t="shared" ca="1" si="261"/>
        <v>21.042857142857137</v>
      </c>
      <c r="J1248" s="3">
        <f t="shared" ca="1" si="253"/>
        <v>0.63645621181262746</v>
      </c>
      <c r="K1248" s="5">
        <f t="shared" ca="1" si="254"/>
        <v>38.892345986309898</v>
      </c>
      <c r="L1248">
        <f t="shared" ca="1" si="255"/>
        <v>1</v>
      </c>
      <c r="M1248" t="str">
        <f t="shared" ca="1" si="256"/>
        <v>SELL</v>
      </c>
      <c r="N1248" s="7" t="str">
        <f t="shared" ca="1" si="257"/>
        <v/>
      </c>
      <c r="O1248">
        <f t="shared" si="258"/>
        <v>1248.95</v>
      </c>
      <c r="Q1248">
        <f t="shared" si="259"/>
        <v>1247</v>
      </c>
    </row>
    <row r="1249" spans="1:17" x14ac:dyDescent="0.3">
      <c r="A1249" s="13" t="str">
        <f ca="1">N1249&amp;"-"&amp;COUNTIF($N$2:N1249,N1249)</f>
        <v>-1234</v>
      </c>
      <c r="B1249" t="str">
        <f t="shared" ca="1" si="249"/>
        <v/>
      </c>
      <c r="C1249" s="1">
        <v>36889</v>
      </c>
      <c r="D1249">
        <v>1263.55</v>
      </c>
      <c r="E1249">
        <f t="shared" si="250"/>
        <v>14.599999999999909</v>
      </c>
      <c r="F1249">
        <f t="shared" si="251"/>
        <v>14.599999999999909</v>
      </c>
      <c r="G1249" t="str">
        <f t="shared" si="252"/>
        <v/>
      </c>
      <c r="H1249">
        <f t="shared" ca="1" si="260"/>
        <v>13.878571428571409</v>
      </c>
      <c r="I1249">
        <f t="shared" ca="1" si="261"/>
        <v>21.042857142857137</v>
      </c>
      <c r="J1249" s="3">
        <f t="shared" ca="1" si="253"/>
        <v>0.65953835709436448</v>
      </c>
      <c r="K1249" s="5">
        <f t="shared" ca="1" si="254"/>
        <v>39.742278584577598</v>
      </c>
      <c r="L1249">
        <f t="shared" ca="1" si="255"/>
        <v>1</v>
      </c>
      <c r="M1249" t="str">
        <f t="shared" ca="1" si="256"/>
        <v>SELL</v>
      </c>
      <c r="N1249" s="7" t="str">
        <f t="shared" ca="1" si="257"/>
        <v/>
      </c>
      <c r="O1249">
        <f t="shared" si="258"/>
        <v>1263.55</v>
      </c>
      <c r="Q1249">
        <f t="shared" si="259"/>
        <v>1248</v>
      </c>
    </row>
    <row r="1250" spans="1:17" x14ac:dyDescent="0.3">
      <c r="A1250" s="13" t="str">
        <f ca="1">N1250&amp;"-"&amp;COUNTIF($N$2:N1250,N1250)</f>
        <v>-1235</v>
      </c>
      <c r="B1250" t="str">
        <f t="shared" ca="1" si="249"/>
        <v/>
      </c>
      <c r="C1250" s="1">
        <v>36892</v>
      </c>
      <c r="D1250">
        <v>1254.3</v>
      </c>
      <c r="E1250">
        <f t="shared" si="250"/>
        <v>-9.25</v>
      </c>
      <c r="F1250" t="str">
        <f t="shared" si="251"/>
        <v/>
      </c>
      <c r="G1250">
        <f t="shared" si="252"/>
        <v>-9.25</v>
      </c>
      <c r="H1250">
        <f t="shared" ca="1" si="260"/>
        <v>13.116666666666637</v>
      </c>
      <c r="I1250">
        <f t="shared" ca="1" si="261"/>
        <v>19.568749999999994</v>
      </c>
      <c r="J1250" s="3">
        <f t="shared" ca="1" si="253"/>
        <v>0.67028638347705605</v>
      </c>
      <c r="K1250" s="5">
        <f t="shared" ca="1" si="254"/>
        <v>40.130027407737856</v>
      </c>
      <c r="L1250">
        <f t="shared" ca="1" si="255"/>
        <v>1</v>
      </c>
      <c r="M1250" t="str">
        <f t="shared" ca="1" si="256"/>
        <v>SELL</v>
      </c>
      <c r="N1250" s="7" t="str">
        <f t="shared" ca="1" si="257"/>
        <v/>
      </c>
      <c r="O1250">
        <f t="shared" si="258"/>
        <v>1254.3</v>
      </c>
      <c r="Q1250">
        <f t="shared" si="259"/>
        <v>1249</v>
      </c>
    </row>
    <row r="1251" spans="1:17" x14ac:dyDescent="0.3">
      <c r="A1251" s="13" t="str">
        <f ca="1">N1251&amp;"-"&amp;COUNTIF($N$2:N1251,N1251)</f>
        <v>-1236</v>
      </c>
      <c r="B1251" t="str">
        <f t="shared" ca="1" si="249"/>
        <v/>
      </c>
      <c r="C1251" s="1">
        <v>36893</v>
      </c>
      <c r="D1251">
        <v>1271.8</v>
      </c>
      <c r="E1251">
        <f t="shared" si="250"/>
        <v>17.5</v>
      </c>
      <c r="F1251">
        <f t="shared" si="251"/>
        <v>17.5</v>
      </c>
      <c r="G1251" t="str">
        <f t="shared" si="252"/>
        <v/>
      </c>
      <c r="H1251">
        <f t="shared" ca="1" si="260"/>
        <v>15.833333333333334</v>
      </c>
      <c r="I1251">
        <f t="shared" ca="1" si="261"/>
        <v>19.568749999999994</v>
      </c>
      <c r="J1251" s="3">
        <f t="shared" ca="1" si="253"/>
        <v>0.8091131693814545</v>
      </c>
      <c r="K1251" s="5">
        <f t="shared" ca="1" si="254"/>
        <v>44.724298240451958</v>
      </c>
      <c r="L1251">
        <f t="shared" ca="1" si="255"/>
        <v>1</v>
      </c>
      <c r="M1251" t="str">
        <f t="shared" ca="1" si="256"/>
        <v>SELL</v>
      </c>
      <c r="N1251" s="7" t="str">
        <f t="shared" ca="1" si="257"/>
        <v/>
      </c>
      <c r="O1251">
        <f t="shared" si="258"/>
        <v>1271.8</v>
      </c>
      <c r="Q1251">
        <f t="shared" si="259"/>
        <v>1250</v>
      </c>
    </row>
    <row r="1252" spans="1:17" x14ac:dyDescent="0.3">
      <c r="A1252" s="13" t="str">
        <f ca="1">N1252&amp;"-"&amp;COUNTIF($N$2:N1252,N1252)</f>
        <v>-1237</v>
      </c>
      <c r="B1252" t="str">
        <f t="shared" ca="1" si="249"/>
        <v/>
      </c>
      <c r="C1252" s="1">
        <v>36894</v>
      </c>
      <c r="D1252">
        <v>1291.25</v>
      </c>
      <c r="E1252">
        <f t="shared" si="250"/>
        <v>19.450000000000045</v>
      </c>
      <c r="F1252">
        <f t="shared" si="251"/>
        <v>19.450000000000045</v>
      </c>
      <c r="G1252" t="str">
        <f t="shared" si="252"/>
        <v/>
      </c>
      <c r="H1252">
        <f t="shared" ca="1" si="260"/>
        <v>15.583333333333334</v>
      </c>
      <c r="I1252">
        <f t="shared" ca="1" si="261"/>
        <v>19.568749999999994</v>
      </c>
      <c r="J1252" s="3">
        <f t="shared" ca="1" si="253"/>
        <v>0.79633769828595791</v>
      </c>
      <c r="K1252" s="5">
        <f t="shared" ca="1" si="254"/>
        <v>44.331179991702726</v>
      </c>
      <c r="L1252">
        <f t="shared" ca="1" si="255"/>
        <v>1</v>
      </c>
      <c r="M1252" t="str">
        <f t="shared" ca="1" si="256"/>
        <v>SELL</v>
      </c>
      <c r="N1252" s="7" t="str">
        <f t="shared" ca="1" si="257"/>
        <v/>
      </c>
      <c r="O1252">
        <f t="shared" si="258"/>
        <v>1291.25</v>
      </c>
      <c r="Q1252">
        <f t="shared" si="259"/>
        <v>1251</v>
      </c>
    </row>
    <row r="1253" spans="1:17" x14ac:dyDescent="0.3">
      <c r="A1253" s="13" t="str">
        <f ca="1">N1253&amp;"-"&amp;COUNTIF($N$2:N1253,N1253)</f>
        <v>-1238</v>
      </c>
      <c r="B1253" t="str">
        <f t="shared" ca="1" si="249"/>
        <v/>
      </c>
      <c r="C1253" s="1">
        <v>36895</v>
      </c>
      <c r="D1253">
        <v>1307.6500000000001</v>
      </c>
      <c r="E1253">
        <f t="shared" si="250"/>
        <v>16.400000000000091</v>
      </c>
      <c r="F1253">
        <f t="shared" si="251"/>
        <v>16.400000000000091</v>
      </c>
      <c r="G1253" t="str">
        <f t="shared" si="252"/>
        <v/>
      </c>
      <c r="H1253">
        <f t="shared" ca="1" si="260"/>
        <v>15.700000000000014</v>
      </c>
      <c r="I1253">
        <f t="shared" ca="1" si="261"/>
        <v>21.657142857142844</v>
      </c>
      <c r="J1253" s="3">
        <f t="shared" ca="1" si="253"/>
        <v>0.72493403693931502</v>
      </c>
      <c r="K1253" s="5">
        <f t="shared" ca="1" si="254"/>
        <v>42.02676864244745</v>
      </c>
      <c r="L1253">
        <f t="shared" ca="1" si="255"/>
        <v>1</v>
      </c>
      <c r="M1253" t="str">
        <f t="shared" ca="1" si="256"/>
        <v>SELL</v>
      </c>
      <c r="N1253" s="7" t="str">
        <f t="shared" ca="1" si="257"/>
        <v/>
      </c>
      <c r="O1253">
        <f t="shared" si="258"/>
        <v>1307.6500000000001</v>
      </c>
      <c r="Q1253">
        <f t="shared" si="259"/>
        <v>1252</v>
      </c>
    </row>
    <row r="1254" spans="1:17" x14ac:dyDescent="0.3">
      <c r="A1254" s="13" t="str">
        <f ca="1">N1254&amp;"-"&amp;COUNTIF($N$2:N1254,N1254)</f>
        <v>-1239</v>
      </c>
      <c r="B1254" t="str">
        <f t="shared" ca="1" si="249"/>
        <v/>
      </c>
      <c r="C1254" s="1">
        <v>36896</v>
      </c>
      <c r="D1254">
        <v>1327.25</v>
      </c>
      <c r="E1254">
        <f t="shared" si="250"/>
        <v>19.599999999999909</v>
      </c>
      <c r="F1254">
        <f t="shared" si="251"/>
        <v>19.599999999999909</v>
      </c>
      <c r="G1254" t="str">
        <f t="shared" si="252"/>
        <v/>
      </c>
      <c r="H1254">
        <f t="shared" ca="1" si="260"/>
        <v>16.1875</v>
      </c>
      <c r="I1254">
        <f t="shared" ca="1" si="261"/>
        <v>19.141666666666652</v>
      </c>
      <c r="J1254" s="3">
        <f t="shared" ca="1" si="253"/>
        <v>0.84566826295167674</v>
      </c>
      <c r="K1254" s="5">
        <f t="shared" ca="1" si="254"/>
        <v>45.81908243896688</v>
      </c>
      <c r="L1254">
        <f t="shared" ca="1" si="255"/>
        <v>1</v>
      </c>
      <c r="M1254" t="str">
        <f t="shared" ca="1" si="256"/>
        <v>SELL</v>
      </c>
      <c r="N1254" s="7" t="str">
        <f t="shared" ca="1" si="257"/>
        <v/>
      </c>
      <c r="O1254">
        <f t="shared" si="258"/>
        <v>1327.25</v>
      </c>
      <c r="Q1254">
        <f t="shared" si="259"/>
        <v>1253</v>
      </c>
    </row>
    <row r="1255" spans="1:17" x14ac:dyDescent="0.3">
      <c r="A1255" s="13" t="str">
        <f ca="1">N1255&amp;"-"&amp;COUNTIF($N$2:N1255,N1255)</f>
        <v>-1240</v>
      </c>
      <c r="B1255" t="str">
        <f t="shared" ca="1" si="249"/>
        <v/>
      </c>
      <c r="C1255" s="1">
        <v>36899</v>
      </c>
      <c r="D1255">
        <v>1309.25</v>
      </c>
      <c r="E1255">
        <f t="shared" si="250"/>
        <v>-18</v>
      </c>
      <c r="F1255" t="str">
        <f t="shared" si="251"/>
        <v/>
      </c>
      <c r="G1255">
        <f t="shared" si="252"/>
        <v>-18</v>
      </c>
      <c r="H1255">
        <f t="shared" ca="1" si="260"/>
        <v>17.785714285714285</v>
      </c>
      <c r="I1255">
        <f t="shared" ca="1" si="261"/>
        <v>18.978571428571417</v>
      </c>
      <c r="J1255" s="3">
        <f t="shared" ca="1" si="253"/>
        <v>0.93714715844937946</v>
      </c>
      <c r="K1255" s="5">
        <f t="shared" ca="1" si="254"/>
        <v>48.377695745094236</v>
      </c>
      <c r="L1255">
        <f t="shared" ca="1" si="255"/>
        <v>1</v>
      </c>
      <c r="M1255" t="str">
        <f t="shared" ca="1" si="256"/>
        <v>SELL</v>
      </c>
      <c r="N1255" s="7" t="str">
        <f t="shared" ca="1" si="257"/>
        <v/>
      </c>
      <c r="O1255">
        <f t="shared" si="258"/>
        <v>1309.25</v>
      </c>
      <c r="Q1255">
        <f t="shared" si="259"/>
        <v>1254</v>
      </c>
    </row>
    <row r="1256" spans="1:17" x14ac:dyDescent="0.3">
      <c r="A1256" s="13" t="str">
        <f ca="1">N1256&amp;"-"&amp;COUNTIF($N$2:N1256,N1256)</f>
        <v>-1241</v>
      </c>
      <c r="B1256" t="str">
        <f t="shared" ca="1" si="249"/>
        <v/>
      </c>
      <c r="C1256" s="1">
        <v>36900</v>
      </c>
      <c r="D1256">
        <v>1311.65</v>
      </c>
      <c r="E1256">
        <f t="shared" si="250"/>
        <v>2.4000000000000909</v>
      </c>
      <c r="F1256">
        <f t="shared" si="251"/>
        <v>2.4000000000000909</v>
      </c>
      <c r="G1256" t="str">
        <f t="shared" si="252"/>
        <v/>
      </c>
      <c r="H1256">
        <f t="shared" ca="1" si="260"/>
        <v>15.862500000000011</v>
      </c>
      <c r="I1256">
        <f t="shared" ca="1" si="261"/>
        <v>20.958333333333332</v>
      </c>
      <c r="J1256" s="3">
        <f t="shared" ca="1" si="253"/>
        <v>0.7568588469184897</v>
      </c>
      <c r="K1256" s="5">
        <f t="shared" ca="1" si="254"/>
        <v>43.080230847572729</v>
      </c>
      <c r="L1256">
        <f t="shared" ca="1" si="255"/>
        <v>1</v>
      </c>
      <c r="M1256" t="str">
        <f t="shared" ca="1" si="256"/>
        <v>SELL</v>
      </c>
      <c r="N1256" s="7" t="str">
        <f t="shared" ca="1" si="257"/>
        <v/>
      </c>
      <c r="O1256">
        <f t="shared" si="258"/>
        <v>1311.65</v>
      </c>
      <c r="Q1256">
        <f t="shared" si="259"/>
        <v>1255</v>
      </c>
    </row>
    <row r="1257" spans="1:17" x14ac:dyDescent="0.3">
      <c r="A1257" s="13" t="str">
        <f ca="1">N1257&amp;"-"&amp;COUNTIF($N$2:N1257,N1257)</f>
        <v>-1242</v>
      </c>
      <c r="B1257" t="str">
        <f t="shared" ca="1" si="249"/>
        <v/>
      </c>
      <c r="C1257" s="1">
        <v>36901</v>
      </c>
      <c r="D1257">
        <v>1287.3</v>
      </c>
      <c r="E1257">
        <f t="shared" si="250"/>
        <v>-24.350000000000136</v>
      </c>
      <c r="F1257" t="str">
        <f t="shared" si="251"/>
        <v/>
      </c>
      <c r="G1257">
        <f t="shared" si="252"/>
        <v>-24.350000000000136</v>
      </c>
      <c r="H1257">
        <f t="shared" ca="1" si="260"/>
        <v>15.862500000000011</v>
      </c>
      <c r="I1257">
        <f t="shared" ca="1" si="261"/>
        <v>22.475000000000023</v>
      </c>
      <c r="J1257" s="3">
        <f t="shared" ca="1" si="253"/>
        <v>0.70578420467185743</v>
      </c>
      <c r="K1257" s="5">
        <f t="shared" ca="1" si="254"/>
        <v>41.375937398108896</v>
      </c>
      <c r="L1257">
        <f t="shared" ca="1" si="255"/>
        <v>1</v>
      </c>
      <c r="M1257" t="str">
        <f t="shared" ca="1" si="256"/>
        <v>SELL</v>
      </c>
      <c r="N1257" s="7" t="str">
        <f t="shared" ca="1" si="257"/>
        <v/>
      </c>
      <c r="O1257">
        <f t="shared" si="258"/>
        <v>1287.3</v>
      </c>
      <c r="Q1257">
        <f t="shared" si="259"/>
        <v>1256</v>
      </c>
    </row>
    <row r="1258" spans="1:17" x14ac:dyDescent="0.3">
      <c r="A1258" s="13" t="str">
        <f ca="1">N1258&amp;"-"&amp;COUNTIF($N$2:N1258,N1258)</f>
        <v>-1243</v>
      </c>
      <c r="B1258" t="str">
        <f t="shared" ca="1" si="249"/>
        <v/>
      </c>
      <c r="C1258" s="1">
        <v>36902</v>
      </c>
      <c r="D1258">
        <v>1280.4000000000001</v>
      </c>
      <c r="E1258">
        <f t="shared" si="250"/>
        <v>-6.8999999999998636</v>
      </c>
      <c r="F1258" t="str">
        <f t="shared" si="251"/>
        <v/>
      </c>
      <c r="G1258">
        <f t="shared" si="252"/>
        <v>-6.8999999999998636</v>
      </c>
      <c r="H1258">
        <f t="shared" ca="1" si="260"/>
        <v>15.862500000000011</v>
      </c>
      <c r="I1258">
        <f t="shared" ca="1" si="261"/>
        <v>20.650000000000016</v>
      </c>
      <c r="J1258" s="3">
        <f t="shared" ca="1" si="253"/>
        <v>0.76815980629539948</v>
      </c>
      <c r="K1258" s="5">
        <f t="shared" ca="1" si="254"/>
        <v>43.444026018486824</v>
      </c>
      <c r="L1258">
        <f t="shared" ca="1" si="255"/>
        <v>1</v>
      </c>
      <c r="M1258" t="str">
        <f t="shared" ca="1" si="256"/>
        <v>SELL</v>
      </c>
      <c r="N1258" s="7" t="str">
        <f t="shared" ca="1" si="257"/>
        <v/>
      </c>
      <c r="O1258">
        <f t="shared" si="258"/>
        <v>1280.4000000000001</v>
      </c>
      <c r="Q1258">
        <f t="shared" si="259"/>
        <v>1257</v>
      </c>
    </row>
    <row r="1259" spans="1:17" x14ac:dyDescent="0.3">
      <c r="A1259" s="13" t="str">
        <f ca="1">N1259&amp;"-"&amp;COUNTIF($N$2:N1259,N1259)</f>
        <v>-1244</v>
      </c>
      <c r="B1259" t="str">
        <f t="shared" ca="1" si="249"/>
        <v/>
      </c>
      <c r="C1259" s="1">
        <v>36903</v>
      </c>
      <c r="D1259">
        <v>1286.75</v>
      </c>
      <c r="E1259">
        <f t="shared" si="250"/>
        <v>6.3499999999999091</v>
      </c>
      <c r="F1259">
        <f t="shared" si="251"/>
        <v>6.3499999999999091</v>
      </c>
      <c r="G1259" t="str">
        <f t="shared" si="252"/>
        <v/>
      </c>
      <c r="H1259">
        <f t="shared" ca="1" si="260"/>
        <v>14.805555555555555</v>
      </c>
      <c r="I1259">
        <f t="shared" ca="1" si="261"/>
        <v>17.7</v>
      </c>
      <c r="J1259" s="3">
        <f t="shared" ca="1" si="253"/>
        <v>0.83647206528562468</v>
      </c>
      <c r="K1259" s="5">
        <f t="shared" ca="1" si="254"/>
        <v>45.547769612032127</v>
      </c>
      <c r="L1259">
        <f t="shared" ca="1" si="255"/>
        <v>1</v>
      </c>
      <c r="M1259" t="str">
        <f t="shared" ca="1" si="256"/>
        <v>SELL</v>
      </c>
      <c r="N1259" s="7" t="str">
        <f t="shared" ca="1" si="257"/>
        <v/>
      </c>
      <c r="O1259">
        <f t="shared" si="258"/>
        <v>1286.75</v>
      </c>
      <c r="Q1259">
        <f t="shared" si="259"/>
        <v>1258</v>
      </c>
    </row>
    <row r="1260" spans="1:17" x14ac:dyDescent="0.3">
      <c r="A1260" s="13" t="str">
        <f ca="1">N1260&amp;"-"&amp;COUNTIF($N$2:N1260,N1260)</f>
        <v>-1245</v>
      </c>
      <c r="B1260" t="str">
        <f t="shared" ca="1" si="249"/>
        <v/>
      </c>
      <c r="C1260" s="1">
        <v>36906</v>
      </c>
      <c r="D1260">
        <v>1286.75</v>
      </c>
      <c r="E1260">
        <f t="shared" si="250"/>
        <v>0</v>
      </c>
      <c r="F1260" t="str">
        <f t="shared" si="251"/>
        <v/>
      </c>
      <c r="G1260" t="str">
        <f t="shared" si="252"/>
        <v/>
      </c>
      <c r="H1260">
        <f t="shared" ca="1" si="260"/>
        <v>14.805555555555555</v>
      </c>
      <c r="I1260">
        <f t="shared" ca="1" si="261"/>
        <v>14.625</v>
      </c>
      <c r="J1260" s="3">
        <f t="shared" ca="1" si="253"/>
        <v>1.0123456790123457</v>
      </c>
      <c r="K1260" s="5">
        <f t="shared" ca="1" si="254"/>
        <v>50.306748466257673</v>
      </c>
      <c r="L1260">
        <f t="shared" ca="1" si="255"/>
        <v>1</v>
      </c>
      <c r="M1260" t="str">
        <f t="shared" ca="1" si="256"/>
        <v>SELL</v>
      </c>
      <c r="N1260" s="7" t="str">
        <f t="shared" ca="1" si="257"/>
        <v/>
      </c>
      <c r="O1260">
        <f t="shared" si="258"/>
        <v>1286.75</v>
      </c>
      <c r="Q1260">
        <f t="shared" si="259"/>
        <v>1259</v>
      </c>
    </row>
    <row r="1261" spans="1:17" x14ac:dyDescent="0.3">
      <c r="A1261" s="13" t="str">
        <f ca="1">N1261&amp;"-"&amp;COUNTIF($N$2:N1261,N1261)</f>
        <v>-1246</v>
      </c>
      <c r="B1261" t="str">
        <f t="shared" ca="1" si="249"/>
        <v/>
      </c>
      <c r="C1261" s="1">
        <v>36907</v>
      </c>
      <c r="D1261">
        <v>1293.05</v>
      </c>
      <c r="E1261">
        <f t="shared" si="250"/>
        <v>6.2999999999999545</v>
      </c>
      <c r="F1261">
        <f t="shared" si="251"/>
        <v>6.2999999999999545</v>
      </c>
      <c r="G1261" t="str">
        <f t="shared" si="252"/>
        <v/>
      </c>
      <c r="H1261">
        <f t="shared" ca="1" si="260"/>
        <v>13.694444444444445</v>
      </c>
      <c r="I1261">
        <f t="shared" ca="1" si="261"/>
        <v>14.625</v>
      </c>
      <c r="J1261" s="3">
        <f t="shared" ca="1" si="253"/>
        <v>0.93637226970560306</v>
      </c>
      <c r="K1261" s="5">
        <f t="shared" ca="1" si="254"/>
        <v>48.357037763609618</v>
      </c>
      <c r="L1261">
        <f t="shared" ca="1" si="255"/>
        <v>1</v>
      </c>
      <c r="M1261" t="str">
        <f t="shared" ca="1" si="256"/>
        <v>SELL</v>
      </c>
      <c r="N1261" s="7" t="str">
        <f t="shared" ca="1" si="257"/>
        <v/>
      </c>
      <c r="O1261">
        <f t="shared" si="258"/>
        <v>1293.05</v>
      </c>
      <c r="Q1261">
        <f t="shared" si="259"/>
        <v>1260</v>
      </c>
    </row>
    <row r="1262" spans="1:17" x14ac:dyDescent="0.3">
      <c r="A1262" s="13" t="str">
        <f ca="1">N1262&amp;"-"&amp;COUNTIF($N$2:N1262,N1262)</f>
        <v>-1247</v>
      </c>
      <c r="B1262" t="str">
        <f t="shared" ca="1" si="249"/>
        <v/>
      </c>
      <c r="C1262" s="1">
        <v>36908</v>
      </c>
      <c r="D1262">
        <v>1297.9000000000001</v>
      </c>
      <c r="E1262">
        <f t="shared" si="250"/>
        <v>4.8500000000001364</v>
      </c>
      <c r="F1262">
        <f t="shared" si="251"/>
        <v>4.8500000000001364</v>
      </c>
      <c r="G1262" t="str">
        <f t="shared" si="252"/>
        <v/>
      </c>
      <c r="H1262">
        <f t="shared" ca="1" si="260"/>
        <v>11.938888888888894</v>
      </c>
      <c r="I1262">
        <f t="shared" ca="1" si="261"/>
        <v>14.625</v>
      </c>
      <c r="J1262" s="3">
        <f t="shared" ca="1" si="253"/>
        <v>0.81633428300095001</v>
      </c>
      <c r="K1262" s="5">
        <f t="shared" ca="1" si="254"/>
        <v>44.944055212799341</v>
      </c>
      <c r="L1262">
        <f t="shared" ca="1" si="255"/>
        <v>1</v>
      </c>
      <c r="M1262" t="str">
        <f t="shared" ca="1" si="256"/>
        <v>SELL</v>
      </c>
      <c r="N1262" s="7" t="str">
        <f t="shared" ca="1" si="257"/>
        <v/>
      </c>
      <c r="O1262">
        <f t="shared" si="258"/>
        <v>1297.9000000000001</v>
      </c>
      <c r="Q1262">
        <f t="shared" si="259"/>
        <v>1261</v>
      </c>
    </row>
    <row r="1263" spans="1:17" x14ac:dyDescent="0.3">
      <c r="A1263" s="13" t="str">
        <f ca="1">N1263&amp;"-"&amp;COUNTIF($N$2:N1263,N1263)</f>
        <v>-1248</v>
      </c>
      <c r="B1263" t="str">
        <f t="shared" ca="1" si="249"/>
        <v/>
      </c>
      <c r="C1263" s="1">
        <v>36909</v>
      </c>
      <c r="D1263">
        <v>1305.95</v>
      </c>
      <c r="E1263">
        <f t="shared" si="250"/>
        <v>8.0499999999999545</v>
      </c>
      <c r="F1263">
        <f t="shared" si="251"/>
        <v>8.0499999999999545</v>
      </c>
      <c r="G1263" t="str">
        <f t="shared" si="252"/>
        <v/>
      </c>
      <c r="H1263">
        <f t="shared" ca="1" si="260"/>
        <v>11.211111111111121</v>
      </c>
      <c r="I1263">
        <f t="shared" ca="1" si="261"/>
        <v>14.625</v>
      </c>
      <c r="J1263" s="3">
        <f t="shared" ca="1" si="253"/>
        <v>0.76657169990503393</v>
      </c>
      <c r="K1263" s="5">
        <f t="shared" ca="1" si="254"/>
        <v>43.393183528652848</v>
      </c>
      <c r="L1263">
        <f t="shared" ca="1" si="255"/>
        <v>1</v>
      </c>
      <c r="M1263" t="str">
        <f t="shared" ca="1" si="256"/>
        <v>SELL</v>
      </c>
      <c r="N1263" s="7" t="str">
        <f t="shared" ca="1" si="257"/>
        <v/>
      </c>
      <c r="O1263">
        <f t="shared" si="258"/>
        <v>1305.95</v>
      </c>
      <c r="Q1263">
        <f t="shared" si="259"/>
        <v>1262</v>
      </c>
    </row>
    <row r="1264" spans="1:17" x14ac:dyDescent="0.3">
      <c r="A1264" s="13" t="str">
        <f ca="1">N1264&amp;"-"&amp;COUNTIF($N$2:N1264,N1264)</f>
        <v>-1249</v>
      </c>
      <c r="B1264" t="str">
        <f t="shared" ca="1" si="249"/>
        <v/>
      </c>
      <c r="C1264" s="1">
        <v>36910</v>
      </c>
      <c r="D1264">
        <v>1329.1</v>
      </c>
      <c r="E1264">
        <f t="shared" si="250"/>
        <v>23.149999999999864</v>
      </c>
      <c r="F1264">
        <f t="shared" si="251"/>
        <v>23.149999999999864</v>
      </c>
      <c r="G1264" t="str">
        <f t="shared" si="252"/>
        <v/>
      </c>
      <c r="H1264">
        <f t="shared" ca="1" si="260"/>
        <v>12.404999999999996</v>
      </c>
      <c r="I1264">
        <f t="shared" ca="1" si="261"/>
        <v>16.416666666666668</v>
      </c>
      <c r="J1264" s="3">
        <f t="shared" ca="1" si="253"/>
        <v>0.75563451776649715</v>
      </c>
      <c r="K1264" s="5">
        <f t="shared" ca="1" si="254"/>
        <v>43.040536633319832</v>
      </c>
      <c r="L1264">
        <f t="shared" ca="1" si="255"/>
        <v>1</v>
      </c>
      <c r="M1264" t="str">
        <f t="shared" ca="1" si="256"/>
        <v>SELL</v>
      </c>
      <c r="N1264" s="7" t="str">
        <f t="shared" ca="1" si="257"/>
        <v/>
      </c>
      <c r="O1264">
        <f t="shared" si="258"/>
        <v>1329.1</v>
      </c>
      <c r="Q1264">
        <f t="shared" si="259"/>
        <v>1263</v>
      </c>
    </row>
    <row r="1265" spans="1:17" x14ac:dyDescent="0.3">
      <c r="A1265" s="13" t="str">
        <f ca="1">N1265&amp;"-"&amp;COUNTIF($N$2:N1265,N1265)</f>
        <v>-1250</v>
      </c>
      <c r="B1265" t="str">
        <f t="shared" ca="1" si="249"/>
        <v/>
      </c>
      <c r="C1265" s="1">
        <v>36913</v>
      </c>
      <c r="D1265">
        <v>1348</v>
      </c>
      <c r="E1265">
        <f t="shared" si="250"/>
        <v>18.900000000000091</v>
      </c>
      <c r="F1265">
        <f t="shared" si="251"/>
        <v>18.900000000000091</v>
      </c>
      <c r="G1265" t="str">
        <f t="shared" si="252"/>
        <v/>
      </c>
      <c r="H1265">
        <f t="shared" ca="1" si="260"/>
        <v>12.545000000000005</v>
      </c>
      <c r="I1265">
        <f t="shared" ca="1" si="261"/>
        <v>16.416666666666668</v>
      </c>
      <c r="J1265" s="3">
        <f t="shared" ca="1" si="253"/>
        <v>0.76416243654822358</v>
      </c>
      <c r="K1265" s="5">
        <f t="shared" ca="1" si="254"/>
        <v>43.31587730908673</v>
      </c>
      <c r="L1265">
        <f t="shared" ca="1" si="255"/>
        <v>1</v>
      </c>
      <c r="M1265" t="str">
        <f t="shared" ca="1" si="256"/>
        <v>SELL</v>
      </c>
      <c r="N1265" s="7" t="str">
        <f t="shared" ca="1" si="257"/>
        <v/>
      </c>
      <c r="O1265">
        <f t="shared" si="258"/>
        <v>1348</v>
      </c>
      <c r="Q1265">
        <f t="shared" si="259"/>
        <v>1264</v>
      </c>
    </row>
    <row r="1266" spans="1:17" x14ac:dyDescent="0.3">
      <c r="A1266" s="13" t="str">
        <f ca="1">N1266&amp;"-"&amp;COUNTIF($N$2:N1266,N1266)</f>
        <v>-1251</v>
      </c>
      <c r="B1266" t="str">
        <f t="shared" ca="1" si="249"/>
        <v/>
      </c>
      <c r="C1266" s="1">
        <v>36914</v>
      </c>
      <c r="D1266">
        <v>1355.2</v>
      </c>
      <c r="E1266">
        <f t="shared" si="250"/>
        <v>7.2000000000000455</v>
      </c>
      <c r="F1266">
        <f t="shared" si="251"/>
        <v>7.2000000000000455</v>
      </c>
      <c r="G1266" t="str">
        <f t="shared" si="252"/>
        <v/>
      </c>
      <c r="H1266">
        <f t="shared" ca="1" si="260"/>
        <v>11.320000000000004</v>
      </c>
      <c r="I1266">
        <f t="shared" ca="1" si="261"/>
        <v>16.416666666666668</v>
      </c>
      <c r="J1266" s="3">
        <f t="shared" ca="1" si="253"/>
        <v>0.68954314720812204</v>
      </c>
      <c r="K1266" s="5">
        <f t="shared" ca="1" si="254"/>
        <v>40.812402355486128</v>
      </c>
      <c r="L1266">
        <f t="shared" ca="1" si="255"/>
        <v>1</v>
      </c>
      <c r="M1266" t="str">
        <f t="shared" ca="1" si="256"/>
        <v>SELL</v>
      </c>
      <c r="N1266" s="7" t="str">
        <f t="shared" ca="1" si="257"/>
        <v/>
      </c>
      <c r="O1266">
        <f t="shared" si="258"/>
        <v>1355.2</v>
      </c>
      <c r="Q1266">
        <f t="shared" si="259"/>
        <v>1265</v>
      </c>
    </row>
    <row r="1267" spans="1:17" x14ac:dyDescent="0.3">
      <c r="A1267" s="13" t="str">
        <f ca="1">N1267&amp;"-"&amp;COUNTIF($N$2:N1267,N1267)</f>
        <v>-1252</v>
      </c>
      <c r="B1267" t="str">
        <f t="shared" ca="1" si="249"/>
        <v/>
      </c>
      <c r="C1267" s="1">
        <v>36915</v>
      </c>
      <c r="D1267">
        <v>1365.95</v>
      </c>
      <c r="E1267">
        <f t="shared" si="250"/>
        <v>10.75</v>
      </c>
      <c r="F1267">
        <f t="shared" si="251"/>
        <v>10.75</v>
      </c>
      <c r="G1267" t="str">
        <f t="shared" si="252"/>
        <v/>
      </c>
      <c r="H1267">
        <f t="shared" ca="1" si="260"/>
        <v>10.754999999999995</v>
      </c>
      <c r="I1267">
        <f t="shared" ca="1" si="261"/>
        <v>16.416666666666668</v>
      </c>
      <c r="J1267" s="3">
        <f t="shared" ca="1" si="253"/>
        <v>0.65512690355329917</v>
      </c>
      <c r="K1267" s="5">
        <f t="shared" ca="1" si="254"/>
        <v>39.58167208489234</v>
      </c>
      <c r="L1267">
        <f t="shared" ca="1" si="255"/>
        <v>1</v>
      </c>
      <c r="M1267" t="str">
        <f t="shared" ca="1" si="256"/>
        <v>SELL</v>
      </c>
      <c r="N1267" s="7" t="str">
        <f t="shared" ca="1" si="257"/>
        <v/>
      </c>
      <c r="O1267">
        <f t="shared" si="258"/>
        <v>1365.95</v>
      </c>
      <c r="Q1267">
        <f t="shared" si="259"/>
        <v>1266</v>
      </c>
    </row>
    <row r="1268" spans="1:17" x14ac:dyDescent="0.3">
      <c r="A1268" s="13" t="str">
        <f ca="1">N1268&amp;"-"&amp;COUNTIF($N$2:N1268,N1268)</f>
        <v>-1253</v>
      </c>
      <c r="B1268" t="str">
        <f t="shared" ca="1" si="249"/>
        <v/>
      </c>
      <c r="C1268" s="1">
        <v>36916</v>
      </c>
      <c r="D1268">
        <v>1370.1</v>
      </c>
      <c r="E1268">
        <f t="shared" si="250"/>
        <v>4.1499999999998636</v>
      </c>
      <c r="F1268">
        <f t="shared" si="251"/>
        <v>4.1499999999998636</v>
      </c>
      <c r="G1268" t="str">
        <f t="shared" si="252"/>
        <v/>
      </c>
      <c r="H1268">
        <f t="shared" ca="1" si="260"/>
        <v>9.2099999999999902</v>
      </c>
      <c r="I1268">
        <f t="shared" ca="1" si="261"/>
        <v>16.416666666666668</v>
      </c>
      <c r="J1268" s="3">
        <f t="shared" ca="1" si="253"/>
        <v>0.56101522842639528</v>
      </c>
      <c r="K1268" s="5">
        <f t="shared" ca="1" si="254"/>
        <v>35.939125910509858</v>
      </c>
      <c r="L1268">
        <f t="shared" ca="1" si="255"/>
        <v>1</v>
      </c>
      <c r="M1268" t="str">
        <f t="shared" ca="1" si="256"/>
        <v>SELL</v>
      </c>
      <c r="N1268" s="7" t="str">
        <f t="shared" ca="1" si="257"/>
        <v/>
      </c>
      <c r="O1268">
        <f t="shared" si="258"/>
        <v>1370.1</v>
      </c>
      <c r="Q1268">
        <f t="shared" si="259"/>
        <v>1267</v>
      </c>
    </row>
    <row r="1269" spans="1:17" x14ac:dyDescent="0.3">
      <c r="A1269" s="13" t="str">
        <f ca="1">N1269&amp;"-"&amp;COUNTIF($N$2:N1269,N1269)</f>
        <v>-1254</v>
      </c>
      <c r="B1269" t="str">
        <f t="shared" ca="1" si="249"/>
        <v/>
      </c>
      <c r="C1269" s="1">
        <v>36920</v>
      </c>
      <c r="D1269">
        <v>1342.05</v>
      </c>
      <c r="E1269">
        <f t="shared" si="250"/>
        <v>-28.049999999999955</v>
      </c>
      <c r="F1269" t="str">
        <f t="shared" si="251"/>
        <v/>
      </c>
      <c r="G1269">
        <f t="shared" si="252"/>
        <v>-28.049999999999955</v>
      </c>
      <c r="H1269">
        <f t="shared" ca="1" si="260"/>
        <v>9.2099999999999902</v>
      </c>
      <c r="I1269">
        <f t="shared" ca="1" si="261"/>
        <v>19.766666666666652</v>
      </c>
      <c r="J1269" s="3">
        <f t="shared" ca="1" si="253"/>
        <v>0.46593591905564913</v>
      </c>
      <c r="K1269" s="5">
        <f t="shared" ca="1" si="254"/>
        <v>31.784194179224656</v>
      </c>
      <c r="L1269">
        <f t="shared" ca="1" si="255"/>
        <v>1</v>
      </c>
      <c r="M1269" t="str">
        <f t="shared" ca="1" si="256"/>
        <v>SELL</v>
      </c>
      <c r="N1269" s="7" t="str">
        <f t="shared" ca="1" si="257"/>
        <v/>
      </c>
      <c r="O1269">
        <f t="shared" si="258"/>
        <v>1342.05</v>
      </c>
      <c r="Q1269">
        <f t="shared" si="259"/>
        <v>1268</v>
      </c>
    </row>
    <row r="1270" spans="1:17" x14ac:dyDescent="0.3">
      <c r="A1270" s="13" t="str">
        <f ca="1">N1270&amp;"-"&amp;COUNTIF($N$2:N1270,N1270)</f>
        <v>-1255</v>
      </c>
      <c r="B1270" t="str">
        <f t="shared" ca="1" si="249"/>
        <v/>
      </c>
      <c r="C1270" s="1">
        <v>36921</v>
      </c>
      <c r="D1270">
        <v>1379.7</v>
      </c>
      <c r="E1270">
        <f t="shared" si="250"/>
        <v>37.650000000000091</v>
      </c>
      <c r="F1270">
        <f t="shared" si="251"/>
        <v>37.650000000000091</v>
      </c>
      <c r="G1270" t="str">
        <f t="shared" si="252"/>
        <v/>
      </c>
      <c r="H1270">
        <f t="shared" ca="1" si="260"/>
        <v>12.734999999999991</v>
      </c>
      <c r="I1270">
        <f t="shared" ca="1" si="261"/>
        <v>19.766666666666652</v>
      </c>
      <c r="J1270" s="3">
        <f t="shared" ca="1" si="253"/>
        <v>0.64426644182124793</v>
      </c>
      <c r="K1270" s="5">
        <f t="shared" ca="1" si="254"/>
        <v>39.182606020204098</v>
      </c>
      <c r="L1270">
        <f t="shared" ca="1" si="255"/>
        <v>1</v>
      </c>
      <c r="M1270" t="str">
        <f t="shared" ca="1" si="256"/>
        <v>SELL</v>
      </c>
      <c r="N1270" s="7" t="str">
        <f t="shared" ca="1" si="257"/>
        <v/>
      </c>
      <c r="O1270">
        <f t="shared" si="258"/>
        <v>1379.7</v>
      </c>
      <c r="Q1270">
        <f t="shared" si="259"/>
        <v>1269</v>
      </c>
    </row>
    <row r="1271" spans="1:17" x14ac:dyDescent="0.3">
      <c r="A1271" s="13" t="str">
        <f ca="1">N1271&amp;"-"&amp;COUNTIF($N$2:N1271,N1271)</f>
        <v>-1256</v>
      </c>
      <c r="B1271" t="str">
        <f t="shared" ca="1" si="249"/>
        <v/>
      </c>
      <c r="C1271" s="1">
        <v>36922</v>
      </c>
      <c r="D1271">
        <v>1371.7</v>
      </c>
      <c r="E1271">
        <f t="shared" si="250"/>
        <v>-8</v>
      </c>
      <c r="F1271" t="str">
        <f t="shared" si="251"/>
        <v/>
      </c>
      <c r="G1271">
        <f t="shared" si="252"/>
        <v>-8</v>
      </c>
      <c r="H1271">
        <f t="shared" ca="1" si="260"/>
        <v>12.734999999999991</v>
      </c>
      <c r="I1271">
        <f t="shared" ca="1" si="261"/>
        <v>14.316666666666606</v>
      </c>
      <c r="J1271" s="3">
        <f t="shared" ca="1" si="253"/>
        <v>0.88952270081490414</v>
      </c>
      <c r="K1271" s="5">
        <f t="shared" ca="1" si="254"/>
        <v>47.076581849547253</v>
      </c>
      <c r="L1271">
        <f t="shared" ca="1" si="255"/>
        <v>1</v>
      </c>
      <c r="M1271" t="str">
        <f t="shared" ca="1" si="256"/>
        <v>SELL</v>
      </c>
      <c r="N1271" s="7" t="str">
        <f t="shared" ca="1" si="257"/>
        <v/>
      </c>
      <c r="O1271">
        <f t="shared" si="258"/>
        <v>1371.7</v>
      </c>
      <c r="Q1271">
        <f t="shared" si="259"/>
        <v>1270</v>
      </c>
    </row>
    <row r="1272" spans="1:17" x14ac:dyDescent="0.3">
      <c r="A1272" s="13" t="str">
        <f ca="1">N1272&amp;"-"&amp;COUNTIF($N$2:N1272,N1272)</f>
        <v>-1257</v>
      </c>
      <c r="B1272" t="str">
        <f t="shared" ca="1" si="249"/>
        <v/>
      </c>
      <c r="C1272" s="1">
        <v>36923</v>
      </c>
      <c r="D1272">
        <v>1359.15</v>
      </c>
      <c r="E1272">
        <f t="shared" si="250"/>
        <v>-12.549999999999955</v>
      </c>
      <c r="F1272" t="str">
        <f t="shared" si="251"/>
        <v/>
      </c>
      <c r="G1272">
        <f t="shared" si="252"/>
        <v>-12.549999999999955</v>
      </c>
      <c r="H1272">
        <f t="shared" ca="1" si="260"/>
        <v>12.734999999999991</v>
      </c>
      <c r="I1272">
        <f t="shared" ca="1" si="261"/>
        <v>16.199999999999971</v>
      </c>
      <c r="J1272" s="3">
        <f t="shared" ca="1" si="253"/>
        <v>0.78611111111111198</v>
      </c>
      <c r="K1272" s="5">
        <f t="shared" ca="1" si="254"/>
        <v>44.012441679626775</v>
      </c>
      <c r="L1272">
        <f t="shared" ca="1" si="255"/>
        <v>1</v>
      </c>
      <c r="M1272" t="str">
        <f t="shared" ca="1" si="256"/>
        <v>SELL</v>
      </c>
      <c r="N1272" s="7" t="str">
        <f t="shared" ca="1" si="257"/>
        <v/>
      </c>
      <c r="O1272">
        <f t="shared" si="258"/>
        <v>1359.15</v>
      </c>
      <c r="Q1272">
        <f t="shared" si="259"/>
        <v>1271</v>
      </c>
    </row>
    <row r="1273" spans="1:17" x14ac:dyDescent="0.3">
      <c r="A1273" s="13" t="str">
        <f ca="1">N1273&amp;"-"&amp;COUNTIF($N$2:N1273,N1273)</f>
        <v>-1258</v>
      </c>
      <c r="B1273" t="str">
        <f t="shared" ca="1" si="249"/>
        <v/>
      </c>
      <c r="C1273" s="1">
        <v>36924</v>
      </c>
      <c r="D1273">
        <v>1378.85</v>
      </c>
      <c r="E1273">
        <f t="shared" si="250"/>
        <v>19.699999999999818</v>
      </c>
      <c r="F1273">
        <f t="shared" si="251"/>
        <v>19.699999999999818</v>
      </c>
      <c r="G1273" t="str">
        <f t="shared" si="252"/>
        <v/>
      </c>
      <c r="H1273">
        <f t="shared" ca="1" si="260"/>
        <v>14.069999999999983</v>
      </c>
      <c r="I1273">
        <f t="shared" ca="1" si="261"/>
        <v>16.199999999999971</v>
      </c>
      <c r="J1273" s="3">
        <f t="shared" ca="1" si="253"/>
        <v>0.86851851851851902</v>
      </c>
      <c r="K1273" s="5">
        <f t="shared" ca="1" si="254"/>
        <v>46.481665014866223</v>
      </c>
      <c r="L1273">
        <f t="shared" ca="1" si="255"/>
        <v>1</v>
      </c>
      <c r="M1273" t="str">
        <f t="shared" ca="1" si="256"/>
        <v>SELL</v>
      </c>
      <c r="N1273" s="7" t="str">
        <f t="shared" ca="1" si="257"/>
        <v/>
      </c>
      <c r="O1273">
        <f t="shared" si="258"/>
        <v>1378.85</v>
      </c>
      <c r="Q1273">
        <f t="shared" si="259"/>
        <v>1272</v>
      </c>
    </row>
    <row r="1274" spans="1:17" x14ac:dyDescent="0.3">
      <c r="A1274" s="13" t="str">
        <f ca="1">N1274&amp;"-"&amp;COUNTIF($N$2:N1274,N1274)</f>
        <v>-1259</v>
      </c>
      <c r="B1274" t="str">
        <f t="shared" ca="1" si="249"/>
        <v/>
      </c>
      <c r="C1274" s="1">
        <v>36927</v>
      </c>
      <c r="D1274">
        <v>1382.6</v>
      </c>
      <c r="E1274">
        <f t="shared" si="250"/>
        <v>3.75</v>
      </c>
      <c r="F1274">
        <f t="shared" si="251"/>
        <v>3.75</v>
      </c>
      <c r="G1274" t="str">
        <f t="shared" si="252"/>
        <v/>
      </c>
      <c r="H1274">
        <f t="shared" ca="1" si="260"/>
        <v>13.131818181818165</v>
      </c>
      <c r="I1274">
        <f t="shared" ca="1" si="261"/>
        <v>16.199999999999971</v>
      </c>
      <c r="J1274" s="3">
        <f t="shared" ca="1" si="253"/>
        <v>0.810606060606061</v>
      </c>
      <c r="K1274" s="5">
        <f t="shared" ca="1" si="254"/>
        <v>44.769874476987461</v>
      </c>
      <c r="L1274">
        <f t="shared" ca="1" si="255"/>
        <v>1</v>
      </c>
      <c r="M1274" t="str">
        <f t="shared" ca="1" si="256"/>
        <v>SELL</v>
      </c>
      <c r="N1274" s="7" t="str">
        <f t="shared" ca="1" si="257"/>
        <v/>
      </c>
      <c r="O1274">
        <f t="shared" si="258"/>
        <v>1382.6</v>
      </c>
      <c r="Q1274">
        <f t="shared" si="259"/>
        <v>1273</v>
      </c>
    </row>
    <row r="1275" spans="1:17" x14ac:dyDescent="0.3">
      <c r="A1275" s="13" t="str">
        <f ca="1">N1275&amp;"-"&amp;COUNTIF($N$2:N1275,N1275)</f>
        <v>-1260</v>
      </c>
      <c r="B1275" t="str">
        <f t="shared" ca="1" si="249"/>
        <v/>
      </c>
      <c r="C1275" s="1">
        <v>36928</v>
      </c>
      <c r="D1275">
        <v>1387.1</v>
      </c>
      <c r="E1275">
        <f t="shared" si="250"/>
        <v>4.5</v>
      </c>
      <c r="F1275">
        <f t="shared" si="251"/>
        <v>4.5</v>
      </c>
      <c r="G1275" t="str">
        <f t="shared" si="252"/>
        <v/>
      </c>
      <c r="H1275">
        <f t="shared" ca="1" si="260"/>
        <v>12.968181818181806</v>
      </c>
      <c r="I1275">
        <f t="shared" ca="1" si="261"/>
        <v>16.199999999999971</v>
      </c>
      <c r="J1275" s="3">
        <f t="shared" ca="1" si="253"/>
        <v>0.80050505050505116</v>
      </c>
      <c r="K1275" s="5">
        <f t="shared" ca="1" si="254"/>
        <v>44.460028050490898</v>
      </c>
      <c r="L1275">
        <f t="shared" ca="1" si="255"/>
        <v>1</v>
      </c>
      <c r="M1275" t="str">
        <f t="shared" ca="1" si="256"/>
        <v>SELL</v>
      </c>
      <c r="N1275" s="7" t="str">
        <f t="shared" ca="1" si="257"/>
        <v/>
      </c>
      <c r="O1275">
        <f t="shared" si="258"/>
        <v>1387.1</v>
      </c>
      <c r="Q1275">
        <f t="shared" si="259"/>
        <v>1274</v>
      </c>
    </row>
    <row r="1276" spans="1:17" x14ac:dyDescent="0.3">
      <c r="A1276" s="13" t="str">
        <f ca="1">N1276&amp;"-"&amp;COUNTIF($N$2:N1276,N1276)</f>
        <v>-1261</v>
      </c>
      <c r="B1276" t="str">
        <f t="shared" ca="1" si="249"/>
        <v/>
      </c>
      <c r="C1276" s="1">
        <v>36929</v>
      </c>
      <c r="D1276">
        <v>1370.8</v>
      </c>
      <c r="E1276">
        <f t="shared" si="250"/>
        <v>-16.299999999999955</v>
      </c>
      <c r="F1276" t="str">
        <f t="shared" si="251"/>
        <v/>
      </c>
      <c r="G1276">
        <f t="shared" si="252"/>
        <v>-16.299999999999955</v>
      </c>
      <c r="H1276">
        <f t="shared" ca="1" si="260"/>
        <v>13.779999999999973</v>
      </c>
      <c r="I1276">
        <f t="shared" ca="1" si="261"/>
        <v>16.224999999999966</v>
      </c>
      <c r="J1276" s="3">
        <f t="shared" ca="1" si="253"/>
        <v>0.84930662557781211</v>
      </c>
      <c r="K1276" s="5">
        <f t="shared" ca="1" si="254"/>
        <v>45.925679053491088</v>
      </c>
      <c r="L1276">
        <f t="shared" ca="1" si="255"/>
        <v>1</v>
      </c>
      <c r="M1276" t="str">
        <f t="shared" ca="1" si="256"/>
        <v>SELL</v>
      </c>
      <c r="N1276" s="7" t="str">
        <f t="shared" ca="1" si="257"/>
        <v/>
      </c>
      <c r="O1276">
        <f t="shared" si="258"/>
        <v>1370.8</v>
      </c>
      <c r="Q1276">
        <f t="shared" si="259"/>
        <v>1275</v>
      </c>
    </row>
    <row r="1277" spans="1:17" x14ac:dyDescent="0.3">
      <c r="A1277" s="13" t="str">
        <f ca="1">N1277&amp;"-"&amp;COUNTIF($N$2:N1277,N1277)</f>
        <v>-1262</v>
      </c>
      <c r="B1277" t="str">
        <f t="shared" ca="1" si="249"/>
        <v/>
      </c>
      <c r="C1277" s="1">
        <v>36930</v>
      </c>
      <c r="D1277">
        <v>1395.5</v>
      </c>
      <c r="E1277">
        <f t="shared" si="250"/>
        <v>24.700000000000045</v>
      </c>
      <c r="F1277">
        <f t="shared" si="251"/>
        <v>24.700000000000045</v>
      </c>
      <c r="G1277" t="str">
        <f t="shared" si="252"/>
        <v/>
      </c>
      <c r="H1277">
        <f t="shared" ca="1" si="260"/>
        <v>15.444999999999983</v>
      </c>
      <c r="I1277">
        <f t="shared" ca="1" si="261"/>
        <v>16.224999999999966</v>
      </c>
      <c r="J1277" s="3">
        <f t="shared" ca="1" si="253"/>
        <v>0.95192604006163417</v>
      </c>
      <c r="K1277" s="5">
        <f t="shared" ca="1" si="254"/>
        <v>48.768550678875933</v>
      </c>
      <c r="L1277">
        <f t="shared" ca="1" si="255"/>
        <v>1</v>
      </c>
      <c r="M1277" t="str">
        <f t="shared" ca="1" si="256"/>
        <v>SELL</v>
      </c>
      <c r="N1277" s="7" t="str">
        <f t="shared" ca="1" si="257"/>
        <v/>
      </c>
      <c r="O1277">
        <f t="shared" si="258"/>
        <v>1395.5</v>
      </c>
      <c r="Q1277">
        <f t="shared" si="259"/>
        <v>1276</v>
      </c>
    </row>
    <row r="1278" spans="1:17" x14ac:dyDescent="0.3">
      <c r="A1278" s="13" t="str">
        <f ca="1">N1278&amp;"-"&amp;COUNTIF($N$2:N1278,N1278)</f>
        <v>-1263</v>
      </c>
      <c r="B1278" t="str">
        <f t="shared" ca="1" si="249"/>
        <v/>
      </c>
      <c r="C1278" s="1">
        <v>36931</v>
      </c>
      <c r="D1278">
        <v>1405.7</v>
      </c>
      <c r="E1278">
        <f t="shared" si="250"/>
        <v>10.200000000000045</v>
      </c>
      <c r="F1278">
        <f t="shared" si="251"/>
        <v>10.200000000000045</v>
      </c>
      <c r="G1278" t="str">
        <f t="shared" si="252"/>
        <v/>
      </c>
      <c r="H1278">
        <f t="shared" ca="1" si="260"/>
        <v>14.15</v>
      </c>
      <c r="I1278">
        <f t="shared" ca="1" si="261"/>
        <v>16.224999999999966</v>
      </c>
      <c r="J1278" s="3">
        <f t="shared" ca="1" si="253"/>
        <v>0.87211093990755195</v>
      </c>
      <c r="K1278" s="5">
        <f t="shared" ca="1" si="254"/>
        <v>46.584362139917751</v>
      </c>
      <c r="L1278">
        <f t="shared" ca="1" si="255"/>
        <v>1</v>
      </c>
      <c r="M1278" t="str">
        <f t="shared" ca="1" si="256"/>
        <v>SELL</v>
      </c>
      <c r="N1278" s="7" t="str">
        <f t="shared" ca="1" si="257"/>
        <v/>
      </c>
      <c r="O1278">
        <f t="shared" si="258"/>
        <v>1405.7</v>
      </c>
      <c r="Q1278">
        <f t="shared" si="259"/>
        <v>1277</v>
      </c>
    </row>
    <row r="1279" spans="1:17" x14ac:dyDescent="0.3">
      <c r="A1279" s="13" t="str">
        <f ca="1">N1279&amp;"-"&amp;COUNTIF($N$2:N1279,N1279)</f>
        <v>-1264</v>
      </c>
      <c r="B1279" t="str">
        <f t="shared" ca="1" si="249"/>
        <v/>
      </c>
      <c r="C1279" s="1">
        <v>36934</v>
      </c>
      <c r="D1279">
        <v>1402.2</v>
      </c>
      <c r="E1279">
        <f t="shared" si="250"/>
        <v>-3.5</v>
      </c>
      <c r="F1279" t="str">
        <f t="shared" si="251"/>
        <v/>
      </c>
      <c r="G1279">
        <f t="shared" si="252"/>
        <v>-3.5</v>
      </c>
      <c r="H1279">
        <f t="shared" ca="1" si="260"/>
        <v>13.622222222222213</v>
      </c>
      <c r="I1279">
        <f t="shared" ca="1" si="261"/>
        <v>13.679999999999973</v>
      </c>
      <c r="J1279" s="3">
        <f t="shared" ca="1" si="253"/>
        <v>0.99577647823261983</v>
      </c>
      <c r="K1279" s="5">
        <f t="shared" ca="1" si="254"/>
        <v>49.894188507244053</v>
      </c>
      <c r="L1279">
        <f t="shared" ca="1" si="255"/>
        <v>1</v>
      </c>
      <c r="M1279" t="str">
        <f t="shared" ca="1" si="256"/>
        <v>SELL</v>
      </c>
      <c r="N1279" s="7" t="str">
        <f t="shared" ca="1" si="257"/>
        <v/>
      </c>
      <c r="O1279">
        <f t="shared" si="258"/>
        <v>1402.2</v>
      </c>
      <c r="Q1279">
        <f t="shared" si="259"/>
        <v>1278</v>
      </c>
    </row>
    <row r="1280" spans="1:17" x14ac:dyDescent="0.3">
      <c r="A1280" s="13" t="str">
        <f ca="1">N1280&amp;"-"&amp;COUNTIF($N$2:N1280,N1280)</f>
        <v>-1265</v>
      </c>
      <c r="B1280" t="str">
        <f t="shared" ca="1" si="249"/>
        <v/>
      </c>
      <c r="C1280" s="1">
        <v>36935</v>
      </c>
      <c r="D1280">
        <v>1391.2</v>
      </c>
      <c r="E1280">
        <f t="shared" si="250"/>
        <v>-11</v>
      </c>
      <c r="F1280" t="str">
        <f t="shared" si="251"/>
        <v/>
      </c>
      <c r="G1280">
        <f t="shared" si="252"/>
        <v>-11</v>
      </c>
      <c r="H1280">
        <f t="shared" ca="1" si="260"/>
        <v>14.424999999999983</v>
      </c>
      <c r="I1280">
        <f t="shared" ca="1" si="261"/>
        <v>13.233333333333311</v>
      </c>
      <c r="J1280" s="3">
        <f t="shared" ca="1" si="253"/>
        <v>1.0900503778337536</v>
      </c>
      <c r="K1280" s="5">
        <f t="shared" ca="1" si="254"/>
        <v>52.154263332329016</v>
      </c>
      <c r="L1280">
        <f t="shared" ca="1" si="255"/>
        <v>1</v>
      </c>
      <c r="M1280" t="str">
        <f t="shared" ca="1" si="256"/>
        <v>SELL</v>
      </c>
      <c r="N1280" s="7" t="str">
        <f t="shared" ca="1" si="257"/>
        <v/>
      </c>
      <c r="O1280">
        <f t="shared" si="258"/>
        <v>1391.2</v>
      </c>
      <c r="Q1280">
        <f t="shared" si="259"/>
        <v>1279</v>
      </c>
    </row>
    <row r="1281" spans="1:17" x14ac:dyDescent="0.3">
      <c r="A1281" s="13" t="str">
        <f ca="1">N1281&amp;"-"&amp;COUNTIF($N$2:N1281,N1281)</f>
        <v>-1266</v>
      </c>
      <c r="B1281" t="str">
        <f t="shared" ca="1" si="249"/>
        <v/>
      </c>
      <c r="C1281" s="1">
        <v>36936</v>
      </c>
      <c r="D1281">
        <v>1393.35</v>
      </c>
      <c r="E1281">
        <f t="shared" si="250"/>
        <v>2.1499999999998636</v>
      </c>
      <c r="F1281">
        <f t="shared" si="251"/>
        <v>2.1499999999998636</v>
      </c>
      <c r="G1281" t="str">
        <f t="shared" si="252"/>
        <v/>
      </c>
      <c r="H1281">
        <f t="shared" ca="1" si="260"/>
        <v>13.349999999999966</v>
      </c>
      <c r="I1281">
        <f t="shared" ca="1" si="261"/>
        <v>13.233333333333311</v>
      </c>
      <c r="J1281" s="3">
        <f t="shared" ca="1" si="253"/>
        <v>1.0088161209068001</v>
      </c>
      <c r="K1281" s="5">
        <f t="shared" ca="1" si="254"/>
        <v>50.219435736677092</v>
      </c>
      <c r="L1281">
        <f t="shared" ca="1" si="255"/>
        <v>1</v>
      </c>
      <c r="M1281" t="str">
        <f t="shared" ca="1" si="256"/>
        <v>SELL</v>
      </c>
      <c r="N1281" s="7" t="str">
        <f t="shared" ca="1" si="257"/>
        <v/>
      </c>
      <c r="O1281">
        <f t="shared" si="258"/>
        <v>1393.35</v>
      </c>
      <c r="Q1281">
        <f t="shared" si="259"/>
        <v>1280</v>
      </c>
    </row>
    <row r="1282" spans="1:17" x14ac:dyDescent="0.3">
      <c r="A1282" s="13" t="str">
        <f ca="1">N1282&amp;"-"&amp;COUNTIF($N$2:N1282,N1282)</f>
        <v>-1267</v>
      </c>
      <c r="B1282" t="str">
        <f t="shared" ca="1" si="249"/>
        <v/>
      </c>
      <c r="C1282" s="1">
        <v>36937</v>
      </c>
      <c r="D1282">
        <v>1416.7</v>
      </c>
      <c r="E1282">
        <f t="shared" si="250"/>
        <v>23.350000000000136</v>
      </c>
      <c r="F1282">
        <f t="shared" si="251"/>
        <v>23.350000000000136</v>
      </c>
      <c r="G1282" t="str">
        <f t="shared" si="252"/>
        <v/>
      </c>
      <c r="H1282">
        <f t="shared" ca="1" si="260"/>
        <v>15.75</v>
      </c>
      <c r="I1282">
        <f t="shared" ca="1" si="261"/>
        <v>13.233333333333311</v>
      </c>
      <c r="J1282" s="3">
        <f t="shared" ca="1" si="253"/>
        <v>1.1901763224181381</v>
      </c>
      <c r="K1282" s="5">
        <f t="shared" ca="1" si="254"/>
        <v>54.341575618171404</v>
      </c>
      <c r="L1282">
        <f t="shared" ca="1" si="255"/>
        <v>1</v>
      </c>
      <c r="M1282" t="str">
        <f t="shared" ca="1" si="256"/>
        <v>SELL</v>
      </c>
      <c r="N1282" s="7" t="str">
        <f t="shared" ca="1" si="257"/>
        <v/>
      </c>
      <c r="O1282">
        <f t="shared" si="258"/>
        <v>1416.7</v>
      </c>
      <c r="Q1282">
        <f t="shared" si="259"/>
        <v>1281</v>
      </c>
    </row>
    <row r="1283" spans="1:17" x14ac:dyDescent="0.3">
      <c r="A1283" s="13" t="str">
        <f ca="1">N1283&amp;"-"&amp;COUNTIF($N$2:N1283,N1283)</f>
        <v>-1268</v>
      </c>
      <c r="B1283" t="str">
        <f t="shared" ref="B1283:B1346" ca="1" si="262">N1283</f>
        <v/>
      </c>
      <c r="C1283" s="1">
        <v>36938</v>
      </c>
      <c r="D1283">
        <v>1381.35</v>
      </c>
      <c r="E1283">
        <f t="shared" ref="E1283:E1346" si="263">IF(E1282="Change", "", D1283-D1282)</f>
        <v>-35.350000000000136</v>
      </c>
      <c r="F1283" t="str">
        <f t="shared" ref="F1283:F1346" si="264">IF(F1282="Gain","",IF(E1283&gt;0,E1283,""))</f>
        <v/>
      </c>
      <c r="G1283">
        <f t="shared" ref="G1283:G1346" si="265">IF(G1282="Loss","",IF(E1283&lt;0,E1283,""))</f>
        <v>-35.350000000000136</v>
      </c>
      <c r="H1283">
        <f t="shared" ca="1" si="260"/>
        <v>15.75</v>
      </c>
      <c r="I1283">
        <f t="shared" ca="1" si="261"/>
        <v>14.450000000000008</v>
      </c>
      <c r="J1283" s="3">
        <f t="shared" ref="J1283:J1346" ca="1" si="266">IFERROR(H1283/I1283, "")</f>
        <v>1.0899653979238748</v>
      </c>
      <c r="K1283" s="5">
        <f t="shared" ref="K1283:K1346" ca="1" si="267">IFERROR((IF(J1283=0, 0, (100-(100/(1+J1283))))), "")</f>
        <v>52.152317880794683</v>
      </c>
      <c r="L1283">
        <f t="shared" ref="L1283:L1346" ca="1" si="268">IF(M1282="Signal","",IF(M1282="",IF(M1283="SELL",0,IF(M1283="BUY",1,"")),IF(M1283="BUY",1,L1282)))</f>
        <v>1</v>
      </c>
      <c r="M1283" t="str">
        <f t="shared" ref="M1283:M1346" ca="1" si="269">IF(K1283="","",IF(K1283&lt;$V$4,"BUY",IF(K1283&gt;$V$5,"SELL",M1282)))</f>
        <v>SELL</v>
      </c>
      <c r="N1283" s="7" t="str">
        <f t="shared" ref="N1283:N1346" ca="1" si="270">IF(L1283=1, IF(M1283="BUY",IF(M1282="BUY","",1),IF(M1283="SELL",IF(M1282="SELL","",0),"")), "")</f>
        <v/>
      </c>
      <c r="O1283">
        <f t="shared" ref="O1283:O1346" si="271">D1283</f>
        <v>1381.35</v>
      </c>
      <c r="Q1283">
        <f t="shared" si="259"/>
        <v>1282</v>
      </c>
    </row>
    <row r="1284" spans="1:17" x14ac:dyDescent="0.3">
      <c r="A1284" s="13" t="str">
        <f ca="1">N1284&amp;"-"&amp;COUNTIF($N$2:N1284,N1284)</f>
        <v>-1269</v>
      </c>
      <c r="B1284" t="str">
        <f t="shared" ca="1" si="262"/>
        <v/>
      </c>
      <c r="C1284" s="1">
        <v>36941</v>
      </c>
      <c r="D1284">
        <v>1384.8</v>
      </c>
      <c r="E1284">
        <f t="shared" si="263"/>
        <v>3.4500000000000455</v>
      </c>
      <c r="F1284">
        <f t="shared" si="264"/>
        <v>3.4500000000000455</v>
      </c>
      <c r="G1284" t="str">
        <f t="shared" si="265"/>
        <v/>
      </c>
      <c r="H1284">
        <f t="shared" ca="1" si="260"/>
        <v>11.474999999999994</v>
      </c>
      <c r="I1284">
        <f t="shared" ca="1" si="261"/>
        <v>14.450000000000008</v>
      </c>
      <c r="J1284" s="3">
        <f t="shared" ca="1" si="266"/>
        <v>0.79411764705882271</v>
      </c>
      <c r="K1284" s="5">
        <f t="shared" ca="1" si="267"/>
        <v>44.262295081967189</v>
      </c>
      <c r="L1284">
        <f t="shared" ca="1" si="268"/>
        <v>1</v>
      </c>
      <c r="M1284" t="str">
        <f t="shared" ca="1" si="269"/>
        <v>SELL</v>
      </c>
      <c r="N1284" s="7" t="str">
        <f t="shared" ca="1" si="270"/>
        <v/>
      </c>
      <c r="O1284">
        <f t="shared" si="271"/>
        <v>1384.8</v>
      </c>
      <c r="Q1284">
        <f t="shared" ref="Q1284:Q1347" si="272">Q1283+1</f>
        <v>1283</v>
      </c>
    </row>
    <row r="1285" spans="1:17" x14ac:dyDescent="0.3">
      <c r="A1285" s="13" t="str">
        <f ca="1">N1285&amp;"-"&amp;COUNTIF($N$2:N1285,N1285)</f>
        <v>-1270</v>
      </c>
      <c r="B1285" t="str">
        <f t="shared" ca="1" si="262"/>
        <v/>
      </c>
      <c r="C1285" s="1">
        <v>36942</v>
      </c>
      <c r="D1285">
        <v>1383.85</v>
      </c>
      <c r="E1285">
        <f t="shared" si="263"/>
        <v>-0.95000000000004547</v>
      </c>
      <c r="F1285" t="str">
        <f t="shared" si="264"/>
        <v/>
      </c>
      <c r="G1285">
        <f t="shared" si="265"/>
        <v>-0.95000000000004547</v>
      </c>
      <c r="H1285">
        <f t="shared" ca="1" si="260"/>
        <v>11.474999999999994</v>
      </c>
      <c r="I1285">
        <f t="shared" ca="1" si="261"/>
        <v>13.275000000000015</v>
      </c>
      <c r="J1285" s="3">
        <f t="shared" ca="1" si="266"/>
        <v>0.86440677966101553</v>
      </c>
      <c r="K1285" s="5">
        <f t="shared" ca="1" si="267"/>
        <v>46.363636363636324</v>
      </c>
      <c r="L1285">
        <f t="shared" ca="1" si="268"/>
        <v>1</v>
      </c>
      <c r="M1285" t="str">
        <f t="shared" ca="1" si="269"/>
        <v>SELL</v>
      </c>
      <c r="N1285" s="7" t="str">
        <f t="shared" ca="1" si="270"/>
        <v/>
      </c>
      <c r="O1285">
        <f t="shared" si="271"/>
        <v>1383.85</v>
      </c>
      <c r="Q1285">
        <f t="shared" si="272"/>
        <v>1284</v>
      </c>
    </row>
    <row r="1286" spans="1:17" x14ac:dyDescent="0.3">
      <c r="A1286" s="13" t="str">
        <f ca="1">N1286&amp;"-"&amp;COUNTIF($N$2:N1286,N1286)</f>
        <v>-1271</v>
      </c>
      <c r="B1286" t="str">
        <f t="shared" ca="1" si="262"/>
        <v/>
      </c>
      <c r="C1286" s="1">
        <v>36943</v>
      </c>
      <c r="D1286">
        <v>1370.1</v>
      </c>
      <c r="E1286">
        <f t="shared" si="263"/>
        <v>-13.75</v>
      </c>
      <c r="F1286" t="str">
        <f t="shared" si="264"/>
        <v/>
      </c>
      <c r="G1286">
        <f t="shared" si="265"/>
        <v>-13.75</v>
      </c>
      <c r="H1286">
        <f t="shared" ca="1" si="260"/>
        <v>11.474999999999994</v>
      </c>
      <c r="I1286">
        <f t="shared" ca="1" si="261"/>
        <v>13.475000000000023</v>
      </c>
      <c r="J1286" s="3">
        <f t="shared" ca="1" si="266"/>
        <v>0.85157699443413548</v>
      </c>
      <c r="K1286" s="5">
        <f t="shared" ca="1" si="267"/>
        <v>45.991983967935823</v>
      </c>
      <c r="L1286">
        <f t="shared" ca="1" si="268"/>
        <v>1</v>
      </c>
      <c r="M1286" t="str">
        <f t="shared" ca="1" si="269"/>
        <v>SELL</v>
      </c>
      <c r="N1286" s="7" t="str">
        <f t="shared" ca="1" si="270"/>
        <v/>
      </c>
      <c r="O1286">
        <f t="shared" si="271"/>
        <v>1370.1</v>
      </c>
      <c r="Q1286">
        <f t="shared" si="272"/>
        <v>1285</v>
      </c>
    </row>
    <row r="1287" spans="1:17" x14ac:dyDescent="0.3">
      <c r="A1287" s="13" t="str">
        <f ca="1">N1287&amp;"-"&amp;COUNTIF($N$2:N1287,N1287)</f>
        <v>-1272</v>
      </c>
      <c r="B1287" t="str">
        <f t="shared" ca="1" si="262"/>
        <v/>
      </c>
      <c r="C1287" s="1">
        <v>36944</v>
      </c>
      <c r="D1287">
        <v>1355.1</v>
      </c>
      <c r="E1287">
        <f t="shared" si="263"/>
        <v>-15</v>
      </c>
      <c r="F1287" t="str">
        <f t="shared" si="264"/>
        <v/>
      </c>
      <c r="G1287">
        <f t="shared" si="265"/>
        <v>-15</v>
      </c>
      <c r="H1287">
        <f t="shared" ca="1" si="260"/>
        <v>10.30000000000002</v>
      </c>
      <c r="I1287">
        <f t="shared" ca="1" si="261"/>
        <v>13.692857142857163</v>
      </c>
      <c r="J1287" s="3">
        <f t="shared" ca="1" si="266"/>
        <v>0.75221700573813288</v>
      </c>
      <c r="K1287" s="5">
        <f t="shared" ca="1" si="267"/>
        <v>42.929443286692482</v>
      </c>
      <c r="L1287">
        <f t="shared" ca="1" si="268"/>
        <v>1</v>
      </c>
      <c r="M1287" t="str">
        <f t="shared" ca="1" si="269"/>
        <v>SELL</v>
      </c>
      <c r="N1287" s="7" t="str">
        <f t="shared" ca="1" si="270"/>
        <v/>
      </c>
      <c r="O1287">
        <f t="shared" si="271"/>
        <v>1355.1</v>
      </c>
      <c r="Q1287">
        <f t="shared" si="272"/>
        <v>1286</v>
      </c>
    </row>
    <row r="1288" spans="1:17" x14ac:dyDescent="0.3">
      <c r="A1288" s="13" t="str">
        <f ca="1">N1288&amp;"-"&amp;COUNTIF($N$2:N1288,N1288)</f>
        <v>-1273</v>
      </c>
      <c r="B1288" t="str">
        <f t="shared" ca="1" si="262"/>
        <v/>
      </c>
      <c r="C1288" s="1">
        <v>36945</v>
      </c>
      <c r="D1288">
        <v>1320.45</v>
      </c>
      <c r="E1288">
        <f t="shared" si="263"/>
        <v>-34.649999999999864</v>
      </c>
      <c r="F1288" t="str">
        <f t="shared" si="264"/>
        <v/>
      </c>
      <c r="G1288">
        <f t="shared" si="265"/>
        <v>-34.649999999999864</v>
      </c>
      <c r="H1288">
        <f t="shared" ca="1" si="260"/>
        <v>11.391666666666689</v>
      </c>
      <c r="I1288">
        <f t="shared" ca="1" si="261"/>
        <v>16.3125</v>
      </c>
      <c r="J1288" s="3">
        <f t="shared" ca="1" si="266"/>
        <v>0.69833971902937553</v>
      </c>
      <c r="K1288" s="5">
        <f t="shared" ca="1" si="267"/>
        <v>41.118965257933567</v>
      </c>
      <c r="L1288">
        <f t="shared" ca="1" si="268"/>
        <v>1</v>
      </c>
      <c r="M1288" t="str">
        <f t="shared" ca="1" si="269"/>
        <v>SELL</v>
      </c>
      <c r="N1288" s="7" t="str">
        <f t="shared" ca="1" si="270"/>
        <v/>
      </c>
      <c r="O1288">
        <f t="shared" si="271"/>
        <v>1320.45</v>
      </c>
      <c r="Q1288">
        <f t="shared" si="272"/>
        <v>1287</v>
      </c>
    </row>
    <row r="1289" spans="1:17" x14ac:dyDescent="0.3">
      <c r="A1289" s="13" t="str">
        <f ca="1">N1289&amp;"-"&amp;COUNTIF($N$2:N1289,N1289)</f>
        <v>-1274</v>
      </c>
      <c r="B1289" t="str">
        <f t="shared" ca="1" si="262"/>
        <v/>
      </c>
      <c r="C1289" s="1">
        <v>36948</v>
      </c>
      <c r="D1289">
        <v>1312.4</v>
      </c>
      <c r="E1289">
        <f t="shared" si="263"/>
        <v>-8.0499999999999545</v>
      </c>
      <c r="F1289" t="str">
        <f t="shared" si="264"/>
        <v/>
      </c>
      <c r="G1289">
        <f t="shared" si="265"/>
        <v>-8.0499999999999545</v>
      </c>
      <c r="H1289">
        <f t="shared" ca="1" si="260"/>
        <v>12.770000000000028</v>
      </c>
      <c r="I1289">
        <f t="shared" ca="1" si="261"/>
        <v>15.394444444444439</v>
      </c>
      <c r="J1289" s="3">
        <f t="shared" ca="1" si="266"/>
        <v>0.82952002887044607</v>
      </c>
      <c r="K1289" s="5">
        <f t="shared" ca="1" si="267"/>
        <v>45.340855294303367</v>
      </c>
      <c r="L1289">
        <f t="shared" ca="1" si="268"/>
        <v>1</v>
      </c>
      <c r="M1289" t="str">
        <f t="shared" ca="1" si="269"/>
        <v>SELL</v>
      </c>
      <c r="N1289" s="7" t="str">
        <f t="shared" ca="1" si="270"/>
        <v/>
      </c>
      <c r="O1289">
        <f t="shared" si="271"/>
        <v>1312.4</v>
      </c>
      <c r="Q1289">
        <f t="shared" si="272"/>
        <v>1288</v>
      </c>
    </row>
    <row r="1290" spans="1:17" x14ac:dyDescent="0.3">
      <c r="A1290" s="13" t="str">
        <f ca="1">N1290&amp;"-"&amp;COUNTIF($N$2:N1290,N1290)</f>
        <v>-1275</v>
      </c>
      <c r="B1290" t="str">
        <f t="shared" ca="1" si="262"/>
        <v/>
      </c>
      <c r="C1290" s="1">
        <v>36949</v>
      </c>
      <c r="D1290">
        <v>1295.55</v>
      </c>
      <c r="E1290">
        <f t="shared" si="263"/>
        <v>-16.850000000000136</v>
      </c>
      <c r="F1290" t="str">
        <f t="shared" si="264"/>
        <v/>
      </c>
      <c r="G1290">
        <f t="shared" si="265"/>
        <v>-16.850000000000136</v>
      </c>
      <c r="H1290">
        <f t="shared" ca="1" si="260"/>
        <v>12.770000000000028</v>
      </c>
      <c r="I1290">
        <f t="shared" ca="1" si="261"/>
        <v>15.45555555555557</v>
      </c>
      <c r="J1290" s="3">
        <f t="shared" ca="1" si="266"/>
        <v>0.82624011502516281</v>
      </c>
      <c r="K1290" s="5">
        <f t="shared" ca="1" si="267"/>
        <v>45.242687871511272</v>
      </c>
      <c r="L1290">
        <f t="shared" ca="1" si="268"/>
        <v>1</v>
      </c>
      <c r="M1290" t="str">
        <f t="shared" ca="1" si="269"/>
        <v>SELL</v>
      </c>
      <c r="N1290" s="7" t="str">
        <f t="shared" ca="1" si="270"/>
        <v/>
      </c>
      <c r="O1290">
        <f t="shared" si="271"/>
        <v>1295.55</v>
      </c>
      <c r="Q1290">
        <f t="shared" si="272"/>
        <v>1289</v>
      </c>
    </row>
    <row r="1291" spans="1:17" x14ac:dyDescent="0.3">
      <c r="A1291" s="13" t="str">
        <f ca="1">N1291&amp;"-"&amp;COUNTIF($N$2:N1291,N1291)</f>
        <v>-1276</v>
      </c>
      <c r="B1291" t="str">
        <f t="shared" ca="1" si="262"/>
        <v/>
      </c>
      <c r="C1291" s="1">
        <v>36950</v>
      </c>
      <c r="D1291">
        <v>1351.4</v>
      </c>
      <c r="E1291">
        <f t="shared" si="263"/>
        <v>55.850000000000136</v>
      </c>
      <c r="F1291">
        <f t="shared" si="264"/>
        <v>55.850000000000136</v>
      </c>
      <c r="G1291" t="str">
        <f t="shared" si="265"/>
        <v/>
      </c>
      <c r="H1291">
        <f t="shared" ca="1" si="260"/>
        <v>19.000000000000046</v>
      </c>
      <c r="I1291">
        <f t="shared" ca="1" si="261"/>
        <v>15.45555555555557</v>
      </c>
      <c r="J1291" s="3">
        <f t="shared" ca="1" si="266"/>
        <v>1.2293314162473059</v>
      </c>
      <c r="K1291" s="5">
        <f t="shared" ca="1" si="267"/>
        <v>55.143502096098075</v>
      </c>
      <c r="L1291">
        <f t="shared" ca="1" si="268"/>
        <v>1</v>
      </c>
      <c r="M1291" t="str">
        <f t="shared" ca="1" si="269"/>
        <v>SELL</v>
      </c>
      <c r="N1291" s="7" t="str">
        <f t="shared" ca="1" si="270"/>
        <v/>
      </c>
      <c r="O1291">
        <f t="shared" si="271"/>
        <v>1351.4</v>
      </c>
      <c r="Q1291">
        <f t="shared" si="272"/>
        <v>1290</v>
      </c>
    </row>
    <row r="1292" spans="1:17" x14ac:dyDescent="0.3">
      <c r="A1292" s="13" t="str">
        <f ca="1">N1292&amp;"-"&amp;COUNTIF($N$2:N1292,N1292)</f>
        <v>-1277</v>
      </c>
      <c r="B1292" t="str">
        <f t="shared" ca="1" si="262"/>
        <v/>
      </c>
      <c r="C1292" s="1">
        <v>36951</v>
      </c>
      <c r="D1292">
        <v>1358.05</v>
      </c>
      <c r="E1292">
        <f t="shared" si="263"/>
        <v>6.6499999999998636</v>
      </c>
      <c r="F1292">
        <f t="shared" si="264"/>
        <v>6.6499999999998636</v>
      </c>
      <c r="G1292" t="str">
        <f t="shared" si="265"/>
        <v/>
      </c>
      <c r="H1292">
        <f t="shared" ca="1" si="260"/>
        <v>18.29000000000001</v>
      </c>
      <c r="I1292">
        <f t="shared" ca="1" si="261"/>
        <v>15.45555555555557</v>
      </c>
      <c r="J1292" s="3">
        <f t="shared" ca="1" si="266"/>
        <v>1.1833932422717466</v>
      </c>
      <c r="K1292" s="5">
        <f t="shared" ca="1" si="267"/>
        <v>54.199730005597431</v>
      </c>
      <c r="L1292">
        <f t="shared" ca="1" si="268"/>
        <v>1</v>
      </c>
      <c r="M1292" t="str">
        <f t="shared" ca="1" si="269"/>
        <v>SELL</v>
      </c>
      <c r="N1292" s="7" t="str">
        <f t="shared" ca="1" si="270"/>
        <v/>
      </c>
      <c r="O1292">
        <f t="shared" si="271"/>
        <v>1358.05</v>
      </c>
      <c r="Q1292">
        <f t="shared" si="272"/>
        <v>1291</v>
      </c>
    </row>
    <row r="1293" spans="1:17" x14ac:dyDescent="0.3">
      <c r="A1293" s="13" t="str">
        <f ca="1">N1293&amp;"-"&amp;COUNTIF($N$2:N1293,N1293)</f>
        <v>-1278</v>
      </c>
      <c r="B1293" t="str">
        <f t="shared" ca="1" si="262"/>
        <v/>
      </c>
      <c r="C1293" s="1">
        <v>36952</v>
      </c>
      <c r="D1293">
        <v>1306.3499999999999</v>
      </c>
      <c r="E1293">
        <f t="shared" si="263"/>
        <v>-51.700000000000045</v>
      </c>
      <c r="F1293" t="str">
        <f t="shared" si="264"/>
        <v/>
      </c>
      <c r="G1293">
        <f t="shared" si="265"/>
        <v>-51.700000000000045</v>
      </c>
      <c r="H1293">
        <f t="shared" ca="1" si="260"/>
        <v>18.29000000000001</v>
      </c>
      <c r="I1293">
        <f t="shared" ca="1" si="261"/>
        <v>20.811111111111131</v>
      </c>
      <c r="J1293" s="3">
        <f t="shared" ca="1" si="266"/>
        <v>0.87885744794447374</v>
      </c>
      <c r="K1293" s="5">
        <f t="shared" ca="1" si="267"/>
        <v>46.776164360205726</v>
      </c>
      <c r="L1293">
        <f t="shared" ca="1" si="268"/>
        <v>1</v>
      </c>
      <c r="M1293" t="str">
        <f t="shared" ca="1" si="269"/>
        <v>SELL</v>
      </c>
      <c r="N1293" s="7" t="str">
        <f t="shared" ca="1" si="270"/>
        <v/>
      </c>
      <c r="O1293">
        <f t="shared" si="271"/>
        <v>1306.3499999999999</v>
      </c>
      <c r="Q1293">
        <f t="shared" si="272"/>
        <v>1292</v>
      </c>
    </row>
    <row r="1294" spans="1:17" x14ac:dyDescent="0.3">
      <c r="A1294" s="13" t="str">
        <f ca="1">N1294&amp;"-"&amp;COUNTIF($N$2:N1294,N1294)</f>
        <v>-1279</v>
      </c>
      <c r="B1294" t="str">
        <f t="shared" ca="1" si="262"/>
        <v/>
      </c>
      <c r="C1294" s="1">
        <v>36955</v>
      </c>
      <c r="D1294">
        <v>1271.45</v>
      </c>
      <c r="E1294">
        <f t="shared" si="263"/>
        <v>-34.899999999999864</v>
      </c>
      <c r="F1294" t="str">
        <f t="shared" si="264"/>
        <v/>
      </c>
      <c r="G1294">
        <f t="shared" si="265"/>
        <v>-34.899999999999864</v>
      </c>
      <c r="H1294">
        <f t="shared" ca="1" si="260"/>
        <v>18.29000000000001</v>
      </c>
      <c r="I1294">
        <f t="shared" ca="1" si="261"/>
        <v>23.466666666666672</v>
      </c>
      <c r="J1294" s="3">
        <f t="shared" ca="1" si="266"/>
        <v>0.77940340909090933</v>
      </c>
      <c r="K1294" s="5">
        <f t="shared" ca="1" si="267"/>
        <v>43.801388999760526</v>
      </c>
      <c r="L1294">
        <f t="shared" ca="1" si="268"/>
        <v>1</v>
      </c>
      <c r="M1294" t="str">
        <f t="shared" ca="1" si="269"/>
        <v>SELL</v>
      </c>
      <c r="N1294" s="7" t="str">
        <f t="shared" ca="1" si="270"/>
        <v/>
      </c>
      <c r="O1294">
        <f t="shared" si="271"/>
        <v>1271.45</v>
      </c>
      <c r="Q1294">
        <f t="shared" si="272"/>
        <v>1293</v>
      </c>
    </row>
    <row r="1295" spans="1:17" x14ac:dyDescent="0.3">
      <c r="A1295" s="13" t="str">
        <f ca="1">N1295&amp;"-"&amp;COUNTIF($N$2:N1295,N1295)</f>
        <v>-1280</v>
      </c>
      <c r="B1295" t="str">
        <f t="shared" ca="1" si="262"/>
        <v/>
      </c>
      <c r="C1295" s="1">
        <v>36957</v>
      </c>
      <c r="D1295">
        <v>1290.5</v>
      </c>
      <c r="E1295">
        <f t="shared" si="263"/>
        <v>19.049999999999955</v>
      </c>
      <c r="F1295">
        <f t="shared" si="264"/>
        <v>19.049999999999955</v>
      </c>
      <c r="G1295" t="str">
        <f t="shared" si="265"/>
        <v/>
      </c>
      <c r="H1295">
        <f t="shared" ca="1" si="260"/>
        <v>21.670000000000027</v>
      </c>
      <c r="I1295">
        <f t="shared" ca="1" si="261"/>
        <v>23.466666666666672</v>
      </c>
      <c r="J1295" s="3">
        <f t="shared" ca="1" si="266"/>
        <v>0.92343750000000091</v>
      </c>
      <c r="K1295" s="5">
        <f t="shared" ca="1" si="267"/>
        <v>48.009748172217733</v>
      </c>
      <c r="L1295">
        <f t="shared" ca="1" si="268"/>
        <v>1</v>
      </c>
      <c r="M1295" t="str">
        <f t="shared" ca="1" si="269"/>
        <v>SELL</v>
      </c>
      <c r="N1295" s="7" t="str">
        <f t="shared" ca="1" si="270"/>
        <v/>
      </c>
      <c r="O1295">
        <f t="shared" si="271"/>
        <v>1290.5</v>
      </c>
      <c r="Q1295">
        <f t="shared" si="272"/>
        <v>1294</v>
      </c>
    </row>
    <row r="1296" spans="1:17" x14ac:dyDescent="0.3">
      <c r="A1296" s="13" t="str">
        <f ca="1">N1296&amp;"-"&amp;COUNTIF($N$2:N1296,N1296)</f>
        <v>-1281</v>
      </c>
      <c r="B1296" t="str">
        <f t="shared" ca="1" si="262"/>
        <v/>
      </c>
      <c r="C1296" s="1">
        <v>36958</v>
      </c>
      <c r="D1296">
        <v>1292.8499999999999</v>
      </c>
      <c r="E1296">
        <f t="shared" si="263"/>
        <v>2.3499999999999091</v>
      </c>
      <c r="F1296">
        <f t="shared" si="264"/>
        <v>2.3499999999999091</v>
      </c>
      <c r="G1296" t="str">
        <f t="shared" si="265"/>
        <v/>
      </c>
      <c r="H1296">
        <f t="shared" ca="1" si="260"/>
        <v>17.469999999999981</v>
      </c>
      <c r="I1296">
        <f t="shared" ca="1" si="261"/>
        <v>23.466666666666672</v>
      </c>
      <c r="J1296" s="3">
        <f t="shared" ca="1" si="266"/>
        <v>0.74446022727272632</v>
      </c>
      <c r="K1296" s="5">
        <f t="shared" ca="1" si="267"/>
        <v>42.675677876394396</v>
      </c>
      <c r="L1296">
        <f t="shared" ca="1" si="268"/>
        <v>1</v>
      </c>
      <c r="M1296" t="str">
        <f t="shared" ca="1" si="269"/>
        <v>SELL</v>
      </c>
      <c r="N1296" s="7" t="str">
        <f t="shared" ca="1" si="270"/>
        <v/>
      </c>
      <c r="O1296">
        <f t="shared" si="271"/>
        <v>1292.8499999999999</v>
      </c>
      <c r="Q1296">
        <f t="shared" si="272"/>
        <v>1295</v>
      </c>
    </row>
    <row r="1297" spans="1:17" x14ac:dyDescent="0.3">
      <c r="A1297" s="13" t="str">
        <f ca="1">N1297&amp;"-"&amp;COUNTIF($N$2:N1297,N1297)</f>
        <v>-1282</v>
      </c>
      <c r="B1297" t="str">
        <f t="shared" ca="1" si="262"/>
        <v/>
      </c>
      <c r="C1297" s="1">
        <v>36959</v>
      </c>
      <c r="D1297">
        <v>1254.75</v>
      </c>
      <c r="E1297">
        <f t="shared" si="263"/>
        <v>-38.099999999999909</v>
      </c>
      <c r="F1297" t="str">
        <f t="shared" si="264"/>
        <v/>
      </c>
      <c r="G1297">
        <f t="shared" si="265"/>
        <v>-38.099999999999909</v>
      </c>
      <c r="H1297">
        <f t="shared" ref="H1297:H1360" ca="1" si="273">IF(Q1297&gt;$U$2,AVERAGE(OFFSET(F1297,0,0,-$U$2,1)),"")</f>
        <v>17.469999999999981</v>
      </c>
      <c r="I1297">
        <f t="shared" ref="I1297:I1360" ca="1" si="274">IF($Q1297&gt;$U$2,ABS((AVERAGE(OFFSET(G1297,0,0,-$U$2,1)))),"")</f>
        <v>23.772222222222201</v>
      </c>
      <c r="J1297" s="3">
        <f t="shared" ca="1" si="266"/>
        <v>0.73489132974994142</v>
      </c>
      <c r="K1297" s="5">
        <f t="shared" ca="1" si="267"/>
        <v>42.359502128347422</v>
      </c>
      <c r="L1297">
        <f t="shared" ca="1" si="268"/>
        <v>1</v>
      </c>
      <c r="M1297" t="str">
        <f t="shared" ca="1" si="269"/>
        <v>SELL</v>
      </c>
      <c r="N1297" s="7" t="str">
        <f t="shared" ca="1" si="270"/>
        <v/>
      </c>
      <c r="O1297">
        <f t="shared" si="271"/>
        <v>1254.75</v>
      </c>
      <c r="Q1297">
        <f t="shared" si="272"/>
        <v>1296</v>
      </c>
    </row>
    <row r="1298" spans="1:17" x14ac:dyDescent="0.3">
      <c r="A1298" s="13" t="str">
        <f ca="1">N1298&amp;"-"&amp;COUNTIF($N$2:N1298,N1298)</f>
        <v>-1283</v>
      </c>
      <c r="B1298" t="str">
        <f t="shared" ca="1" si="262"/>
        <v/>
      </c>
      <c r="C1298" s="1">
        <v>36962</v>
      </c>
      <c r="D1298">
        <v>1197.95</v>
      </c>
      <c r="E1298">
        <f t="shared" si="263"/>
        <v>-56.799999999999955</v>
      </c>
      <c r="F1298" t="str">
        <f t="shared" si="264"/>
        <v/>
      </c>
      <c r="G1298">
        <f t="shared" si="265"/>
        <v>-56.799999999999955</v>
      </c>
      <c r="H1298">
        <f t="shared" ca="1" si="273"/>
        <v>20.974999999999966</v>
      </c>
      <c r="I1298">
        <f t="shared" ca="1" si="274"/>
        <v>27.074999999999978</v>
      </c>
      <c r="J1298" s="3">
        <f t="shared" ca="1" si="266"/>
        <v>0.77469990766389596</v>
      </c>
      <c r="K1298" s="5">
        <f t="shared" ca="1" si="267"/>
        <v>43.652445369406848</v>
      </c>
      <c r="L1298">
        <f t="shared" ca="1" si="268"/>
        <v>1</v>
      </c>
      <c r="M1298" t="str">
        <f t="shared" ca="1" si="269"/>
        <v>SELL</v>
      </c>
      <c r="N1298" s="7" t="str">
        <f t="shared" ca="1" si="270"/>
        <v/>
      </c>
      <c r="O1298">
        <f t="shared" si="271"/>
        <v>1197.95</v>
      </c>
      <c r="Q1298">
        <f t="shared" si="272"/>
        <v>1297</v>
      </c>
    </row>
    <row r="1299" spans="1:17" x14ac:dyDescent="0.3">
      <c r="A1299" s="13" t="str">
        <f ca="1">N1299&amp;"-"&amp;COUNTIF($N$2:N1299,N1299)</f>
        <v>-1284</v>
      </c>
      <c r="B1299" t="str">
        <f t="shared" ca="1" si="262"/>
        <v/>
      </c>
      <c r="C1299" s="1">
        <v>36963</v>
      </c>
      <c r="D1299">
        <v>1124.7</v>
      </c>
      <c r="E1299">
        <f t="shared" si="263"/>
        <v>-73.25</v>
      </c>
      <c r="F1299" t="str">
        <f t="shared" si="264"/>
        <v/>
      </c>
      <c r="G1299">
        <f t="shared" si="265"/>
        <v>-73.25</v>
      </c>
      <c r="H1299">
        <f t="shared" ca="1" si="273"/>
        <v>20.974999999999966</v>
      </c>
      <c r="I1299">
        <f t="shared" ca="1" si="274"/>
        <v>34.304999999999971</v>
      </c>
      <c r="J1299" s="3">
        <f t="shared" ca="1" si="266"/>
        <v>0.61142690569887725</v>
      </c>
      <c r="K1299" s="5">
        <f t="shared" ca="1" si="267"/>
        <v>37.943198263386378</v>
      </c>
      <c r="L1299">
        <f t="shared" ca="1" si="268"/>
        <v>1</v>
      </c>
      <c r="M1299" t="str">
        <f t="shared" ca="1" si="269"/>
        <v>SELL</v>
      </c>
      <c r="N1299" s="7" t="str">
        <f t="shared" ca="1" si="270"/>
        <v/>
      </c>
      <c r="O1299">
        <f t="shared" si="271"/>
        <v>1124.7</v>
      </c>
      <c r="Q1299">
        <f t="shared" si="272"/>
        <v>1298</v>
      </c>
    </row>
    <row r="1300" spans="1:17" x14ac:dyDescent="0.3">
      <c r="A1300" s="13" t="str">
        <f ca="1">N1300&amp;"-"&amp;COUNTIF($N$2:N1300,N1300)</f>
        <v>-1285</v>
      </c>
      <c r="B1300" t="str">
        <f t="shared" ca="1" si="262"/>
        <v/>
      </c>
      <c r="C1300" s="1">
        <v>36964</v>
      </c>
      <c r="D1300">
        <v>1194.2</v>
      </c>
      <c r="E1300">
        <f t="shared" si="263"/>
        <v>69.5</v>
      </c>
      <c r="F1300">
        <f t="shared" si="264"/>
        <v>69.5</v>
      </c>
      <c r="G1300" t="str">
        <f t="shared" si="265"/>
        <v/>
      </c>
      <c r="H1300">
        <f t="shared" ca="1" si="273"/>
        <v>30.679999999999971</v>
      </c>
      <c r="I1300">
        <f t="shared" ca="1" si="274"/>
        <v>36.58888888888886</v>
      </c>
      <c r="J1300" s="3">
        <f t="shared" ca="1" si="266"/>
        <v>0.83850592165198889</v>
      </c>
      <c r="K1300" s="5">
        <f t="shared" ca="1" si="267"/>
        <v>45.608007664100953</v>
      </c>
      <c r="L1300">
        <f t="shared" ca="1" si="268"/>
        <v>1</v>
      </c>
      <c r="M1300" t="str">
        <f t="shared" ca="1" si="269"/>
        <v>SELL</v>
      </c>
      <c r="N1300" s="7" t="str">
        <f t="shared" ca="1" si="270"/>
        <v/>
      </c>
      <c r="O1300">
        <f t="shared" si="271"/>
        <v>1194.2</v>
      </c>
      <c r="Q1300">
        <f t="shared" si="272"/>
        <v>1299</v>
      </c>
    </row>
    <row r="1301" spans="1:17" x14ac:dyDescent="0.3">
      <c r="A1301" s="13" t="str">
        <f ca="1">N1301&amp;"-"&amp;COUNTIF($N$2:N1301,N1301)</f>
        <v>-1286</v>
      </c>
      <c r="B1301" t="str">
        <f t="shared" ca="1" si="262"/>
        <v/>
      </c>
      <c r="C1301" s="1">
        <v>36965</v>
      </c>
      <c r="D1301">
        <v>1217.1500000000001</v>
      </c>
      <c r="E1301">
        <f t="shared" si="263"/>
        <v>22.950000000000045</v>
      </c>
      <c r="F1301">
        <f t="shared" si="264"/>
        <v>22.950000000000045</v>
      </c>
      <c r="G1301" t="str">
        <f t="shared" si="265"/>
        <v/>
      </c>
      <c r="H1301">
        <f t="shared" ca="1" si="273"/>
        <v>29.391666666666652</v>
      </c>
      <c r="I1301">
        <f t="shared" ca="1" si="274"/>
        <v>39.287499999999966</v>
      </c>
      <c r="J1301" s="3">
        <f t="shared" ca="1" si="266"/>
        <v>0.74811750981016045</v>
      </c>
      <c r="K1301" s="5">
        <f t="shared" ca="1" si="267"/>
        <v>42.795607595704674</v>
      </c>
      <c r="L1301">
        <f t="shared" ca="1" si="268"/>
        <v>1</v>
      </c>
      <c r="M1301" t="str">
        <f t="shared" ca="1" si="269"/>
        <v>SELL</v>
      </c>
      <c r="N1301" s="7" t="str">
        <f t="shared" ca="1" si="270"/>
        <v/>
      </c>
      <c r="O1301">
        <f t="shared" si="271"/>
        <v>1217.1500000000001</v>
      </c>
      <c r="Q1301">
        <f t="shared" si="272"/>
        <v>1300</v>
      </c>
    </row>
    <row r="1302" spans="1:17" x14ac:dyDescent="0.3">
      <c r="A1302" s="13" t="str">
        <f ca="1">N1302&amp;"-"&amp;COUNTIF($N$2:N1302,N1302)</f>
        <v>-1287</v>
      </c>
      <c r="B1302" t="str">
        <f t="shared" ca="1" si="262"/>
        <v/>
      </c>
      <c r="C1302" s="1">
        <v>36966</v>
      </c>
      <c r="D1302">
        <v>1193.55</v>
      </c>
      <c r="E1302">
        <f t="shared" si="263"/>
        <v>-23.600000000000136</v>
      </c>
      <c r="F1302" t="str">
        <f t="shared" si="264"/>
        <v/>
      </c>
      <c r="G1302">
        <f t="shared" si="265"/>
        <v>-23.600000000000136</v>
      </c>
      <c r="H1302">
        <f t="shared" ca="1" si="273"/>
        <v>29.391666666666652</v>
      </c>
      <c r="I1302">
        <f t="shared" ca="1" si="274"/>
        <v>37.90625</v>
      </c>
      <c r="J1302" s="3">
        <f t="shared" ca="1" si="266"/>
        <v>0.77537785105798251</v>
      </c>
      <c r="K1302" s="5">
        <f t="shared" ca="1" si="267"/>
        <v>43.673962170696207</v>
      </c>
      <c r="L1302">
        <f t="shared" ca="1" si="268"/>
        <v>1</v>
      </c>
      <c r="M1302" t="str">
        <f t="shared" ca="1" si="269"/>
        <v>SELL</v>
      </c>
      <c r="N1302" s="7" t="str">
        <f t="shared" ca="1" si="270"/>
        <v/>
      </c>
      <c r="O1302">
        <f t="shared" si="271"/>
        <v>1193.55</v>
      </c>
      <c r="Q1302">
        <f t="shared" si="272"/>
        <v>1301</v>
      </c>
    </row>
    <row r="1303" spans="1:17" x14ac:dyDescent="0.3">
      <c r="A1303" s="13" t="str">
        <f ca="1">N1303&amp;"-"&amp;COUNTIF($N$2:N1303,N1303)</f>
        <v>-1288</v>
      </c>
      <c r="B1303" t="str">
        <f t="shared" ca="1" si="262"/>
        <v/>
      </c>
      <c r="C1303" s="1">
        <v>36969</v>
      </c>
      <c r="D1303">
        <v>1186.7</v>
      </c>
      <c r="E1303">
        <f t="shared" si="263"/>
        <v>-6.8499999999999091</v>
      </c>
      <c r="F1303" t="str">
        <f t="shared" si="264"/>
        <v/>
      </c>
      <c r="G1303">
        <f t="shared" si="265"/>
        <v>-6.8499999999999091</v>
      </c>
      <c r="H1303">
        <f t="shared" ca="1" si="273"/>
        <v>29.391666666666652</v>
      </c>
      <c r="I1303">
        <f t="shared" ca="1" si="274"/>
        <v>37.756249999999994</v>
      </c>
      <c r="J1303" s="3">
        <f t="shared" ca="1" si="266"/>
        <v>0.77845831264139465</v>
      </c>
      <c r="K1303" s="5">
        <f t="shared" ca="1" si="267"/>
        <v>43.771524308895152</v>
      </c>
      <c r="L1303">
        <f t="shared" ca="1" si="268"/>
        <v>1</v>
      </c>
      <c r="M1303" t="str">
        <f t="shared" ca="1" si="269"/>
        <v>SELL</v>
      </c>
      <c r="N1303" s="7" t="str">
        <f t="shared" ca="1" si="270"/>
        <v/>
      </c>
      <c r="O1303">
        <f t="shared" si="271"/>
        <v>1186.7</v>
      </c>
      <c r="Q1303">
        <f t="shared" si="272"/>
        <v>1302</v>
      </c>
    </row>
    <row r="1304" spans="1:17" x14ac:dyDescent="0.3">
      <c r="A1304" s="13" t="str">
        <f ca="1">N1304&amp;"-"&amp;COUNTIF($N$2:N1304,N1304)</f>
        <v>-1289</v>
      </c>
      <c r="B1304" t="str">
        <f t="shared" ca="1" si="262"/>
        <v/>
      </c>
      <c r="C1304" s="1">
        <v>36970</v>
      </c>
      <c r="D1304">
        <v>1170.95</v>
      </c>
      <c r="E1304">
        <f t="shared" si="263"/>
        <v>-15.75</v>
      </c>
      <c r="F1304" t="str">
        <f t="shared" si="264"/>
        <v/>
      </c>
      <c r="G1304">
        <f t="shared" si="265"/>
        <v>-15.75</v>
      </c>
      <c r="H1304">
        <f t="shared" ca="1" si="273"/>
        <v>29.391666666666652</v>
      </c>
      <c r="I1304">
        <f t="shared" ca="1" si="274"/>
        <v>37.618749999999977</v>
      </c>
      <c r="J1304" s="3">
        <f t="shared" ca="1" si="266"/>
        <v>0.78130364955418963</v>
      </c>
      <c r="K1304" s="5">
        <f t="shared" ca="1" si="267"/>
        <v>43.861339965801342</v>
      </c>
      <c r="L1304">
        <f t="shared" ca="1" si="268"/>
        <v>1</v>
      </c>
      <c r="M1304" t="str">
        <f t="shared" ca="1" si="269"/>
        <v>SELL</v>
      </c>
      <c r="N1304" s="7" t="str">
        <f t="shared" ca="1" si="270"/>
        <v/>
      </c>
      <c r="O1304">
        <f t="shared" si="271"/>
        <v>1170.95</v>
      </c>
      <c r="Q1304">
        <f t="shared" si="272"/>
        <v>1303</v>
      </c>
    </row>
    <row r="1305" spans="1:17" x14ac:dyDescent="0.3">
      <c r="A1305" s="13" t="str">
        <f ca="1">N1305&amp;"-"&amp;COUNTIF($N$2:N1305,N1305)</f>
        <v>-1290</v>
      </c>
      <c r="B1305" t="str">
        <f t="shared" ca="1" si="262"/>
        <v/>
      </c>
      <c r="C1305" s="1">
        <v>36971</v>
      </c>
      <c r="D1305">
        <v>1207.0999999999999</v>
      </c>
      <c r="E1305">
        <f t="shared" si="263"/>
        <v>36.149999999999864</v>
      </c>
      <c r="F1305">
        <f t="shared" si="264"/>
        <v>36.149999999999864</v>
      </c>
      <c r="G1305" t="str">
        <f t="shared" si="265"/>
        <v/>
      </c>
      <c r="H1305">
        <f t="shared" ca="1" si="273"/>
        <v>26.108333333333274</v>
      </c>
      <c r="I1305">
        <f t="shared" ca="1" si="274"/>
        <v>37.618749999999977</v>
      </c>
      <c r="J1305" s="3">
        <f t="shared" ca="1" si="266"/>
        <v>0.69402447804175549</v>
      </c>
      <c r="K1305" s="5">
        <f t="shared" ca="1" si="267"/>
        <v>40.968975775605571</v>
      </c>
      <c r="L1305">
        <f t="shared" ca="1" si="268"/>
        <v>1</v>
      </c>
      <c r="M1305" t="str">
        <f t="shared" ca="1" si="269"/>
        <v>SELL</v>
      </c>
      <c r="N1305" s="7" t="str">
        <f t="shared" ca="1" si="270"/>
        <v/>
      </c>
      <c r="O1305">
        <f t="shared" si="271"/>
        <v>1207.0999999999999</v>
      </c>
      <c r="Q1305">
        <f t="shared" si="272"/>
        <v>1304</v>
      </c>
    </row>
    <row r="1306" spans="1:17" x14ac:dyDescent="0.3">
      <c r="A1306" s="13" t="str">
        <f ca="1">N1306&amp;"-"&amp;COUNTIF($N$2:N1306,N1306)</f>
        <v>-1291</v>
      </c>
      <c r="B1306" t="str">
        <f t="shared" ca="1" si="262"/>
        <v/>
      </c>
      <c r="C1306" s="1">
        <v>36972</v>
      </c>
      <c r="D1306">
        <v>1187.55</v>
      </c>
      <c r="E1306">
        <f t="shared" si="263"/>
        <v>-19.549999999999955</v>
      </c>
      <c r="F1306" t="str">
        <f t="shared" si="264"/>
        <v/>
      </c>
      <c r="G1306">
        <f t="shared" si="265"/>
        <v>-19.549999999999955</v>
      </c>
      <c r="H1306">
        <f t="shared" ca="1" si="273"/>
        <v>29.999999999999954</v>
      </c>
      <c r="I1306">
        <f t="shared" ca="1" si="274"/>
        <v>35.611111111111086</v>
      </c>
      <c r="J1306" s="3">
        <f t="shared" ca="1" si="266"/>
        <v>0.8424336973478932</v>
      </c>
      <c r="K1306" s="5">
        <f t="shared" ca="1" si="267"/>
        <v>45.723962743437745</v>
      </c>
      <c r="L1306">
        <f t="shared" ca="1" si="268"/>
        <v>1</v>
      </c>
      <c r="M1306" t="str">
        <f t="shared" ca="1" si="269"/>
        <v>SELL</v>
      </c>
      <c r="N1306" s="7" t="str">
        <f t="shared" ca="1" si="270"/>
        <v/>
      </c>
      <c r="O1306">
        <f t="shared" si="271"/>
        <v>1187.55</v>
      </c>
      <c r="Q1306">
        <f t="shared" si="272"/>
        <v>1305</v>
      </c>
    </row>
    <row r="1307" spans="1:17" x14ac:dyDescent="0.3">
      <c r="A1307" s="13" t="str">
        <f ca="1">N1307&amp;"-"&amp;COUNTIF($N$2:N1307,N1307)</f>
        <v>-1292</v>
      </c>
      <c r="B1307" t="str">
        <f t="shared" ca="1" si="262"/>
        <v/>
      </c>
      <c r="C1307" s="1">
        <v>36973</v>
      </c>
      <c r="D1307">
        <v>1161.3</v>
      </c>
      <c r="E1307">
        <f t="shared" si="263"/>
        <v>-26.25</v>
      </c>
      <c r="F1307" t="str">
        <f t="shared" si="264"/>
        <v/>
      </c>
      <c r="G1307">
        <f t="shared" si="265"/>
        <v>-26.25</v>
      </c>
      <c r="H1307">
        <f t="shared" ca="1" si="273"/>
        <v>29.999999999999954</v>
      </c>
      <c r="I1307">
        <f t="shared" ca="1" si="274"/>
        <v>32.783333333333303</v>
      </c>
      <c r="J1307" s="3">
        <f t="shared" ca="1" si="266"/>
        <v>0.91509913573970458</v>
      </c>
      <c r="K1307" s="5">
        <f t="shared" ca="1" si="267"/>
        <v>47.783382001592763</v>
      </c>
      <c r="L1307">
        <f t="shared" ca="1" si="268"/>
        <v>1</v>
      </c>
      <c r="M1307" t="str">
        <f t="shared" ca="1" si="269"/>
        <v>SELL</v>
      </c>
      <c r="N1307" s="7" t="str">
        <f t="shared" ca="1" si="270"/>
        <v/>
      </c>
      <c r="O1307">
        <f t="shared" si="271"/>
        <v>1161.3</v>
      </c>
      <c r="Q1307">
        <f t="shared" si="272"/>
        <v>1306</v>
      </c>
    </row>
    <row r="1308" spans="1:17" x14ac:dyDescent="0.3">
      <c r="A1308" s="13" t="str">
        <f ca="1">N1308&amp;"-"&amp;COUNTIF($N$2:N1308,N1308)</f>
        <v>-1293</v>
      </c>
      <c r="B1308" t="str">
        <f t="shared" ca="1" si="262"/>
        <v/>
      </c>
      <c r="C1308" s="1">
        <v>36976</v>
      </c>
      <c r="D1308">
        <v>1161.5</v>
      </c>
      <c r="E1308">
        <f t="shared" si="263"/>
        <v>0.20000000000004547</v>
      </c>
      <c r="F1308">
        <f t="shared" si="264"/>
        <v>0.20000000000004547</v>
      </c>
      <c r="G1308" t="str">
        <f t="shared" si="265"/>
        <v/>
      </c>
      <c r="H1308">
        <f t="shared" ca="1" si="273"/>
        <v>25.033333333333303</v>
      </c>
      <c r="I1308">
        <f t="shared" ca="1" si="274"/>
        <v>32.518749999999983</v>
      </c>
      <c r="J1308" s="3">
        <f t="shared" ca="1" si="266"/>
        <v>0.76981228778268895</v>
      </c>
      <c r="K1308" s="5">
        <f t="shared" ca="1" si="267"/>
        <v>43.496832579185501</v>
      </c>
      <c r="L1308">
        <f t="shared" ca="1" si="268"/>
        <v>1</v>
      </c>
      <c r="M1308" t="str">
        <f t="shared" ca="1" si="269"/>
        <v>SELL</v>
      </c>
      <c r="N1308" s="7" t="str">
        <f t="shared" ca="1" si="270"/>
        <v/>
      </c>
      <c r="O1308">
        <f t="shared" si="271"/>
        <v>1161.5</v>
      </c>
      <c r="Q1308">
        <f t="shared" si="272"/>
        <v>1307</v>
      </c>
    </row>
    <row r="1309" spans="1:17" x14ac:dyDescent="0.3">
      <c r="A1309" s="13" t="str">
        <f ca="1">N1309&amp;"-"&amp;COUNTIF($N$2:N1309,N1309)</f>
        <v>-1294</v>
      </c>
      <c r="B1309" t="str">
        <f t="shared" ca="1" si="262"/>
        <v/>
      </c>
      <c r="C1309" s="1">
        <v>36977</v>
      </c>
      <c r="D1309">
        <v>1177.75</v>
      </c>
      <c r="E1309">
        <f t="shared" si="263"/>
        <v>16.25</v>
      </c>
      <c r="F1309">
        <f t="shared" si="264"/>
        <v>16.25</v>
      </c>
      <c r="G1309" t="str">
        <f t="shared" si="265"/>
        <v/>
      </c>
      <c r="H1309">
        <f t="shared" ca="1" si="273"/>
        <v>24.566666666666645</v>
      </c>
      <c r="I1309">
        <f t="shared" ca="1" si="274"/>
        <v>32.518749999999983</v>
      </c>
      <c r="J1309" s="3">
        <f t="shared" ca="1" si="266"/>
        <v>0.75546159267089474</v>
      </c>
      <c r="K1309" s="5">
        <f t="shared" ca="1" si="267"/>
        <v>43.03492573263749</v>
      </c>
      <c r="L1309">
        <f t="shared" ca="1" si="268"/>
        <v>1</v>
      </c>
      <c r="M1309" t="str">
        <f t="shared" ca="1" si="269"/>
        <v>SELL</v>
      </c>
      <c r="N1309" s="7" t="str">
        <f t="shared" ca="1" si="270"/>
        <v/>
      </c>
      <c r="O1309">
        <f t="shared" si="271"/>
        <v>1177.75</v>
      </c>
      <c r="Q1309">
        <f t="shared" si="272"/>
        <v>1308</v>
      </c>
    </row>
    <row r="1310" spans="1:17" x14ac:dyDescent="0.3">
      <c r="A1310" s="13" t="str">
        <f ca="1">N1310&amp;"-"&amp;COUNTIF($N$2:N1310,N1310)</f>
        <v>-1295</v>
      </c>
      <c r="B1310" t="str">
        <f t="shared" ca="1" si="262"/>
        <v/>
      </c>
      <c r="C1310" s="1">
        <v>36978</v>
      </c>
      <c r="D1310">
        <v>1206.2</v>
      </c>
      <c r="E1310">
        <f t="shared" si="263"/>
        <v>28.450000000000045</v>
      </c>
      <c r="F1310">
        <f t="shared" si="264"/>
        <v>28.450000000000045</v>
      </c>
      <c r="G1310" t="str">
        <f t="shared" si="265"/>
        <v/>
      </c>
      <c r="H1310">
        <f t="shared" ca="1" si="273"/>
        <v>28.916666666666668</v>
      </c>
      <c r="I1310">
        <f t="shared" ca="1" si="274"/>
        <v>32.518749999999983</v>
      </c>
      <c r="J1310" s="3">
        <f t="shared" ca="1" si="266"/>
        <v>0.88923057210583689</v>
      </c>
      <c r="K1310" s="5">
        <f t="shared" ca="1" si="267"/>
        <v>47.068398385838805</v>
      </c>
      <c r="L1310">
        <f t="shared" ca="1" si="268"/>
        <v>1</v>
      </c>
      <c r="M1310" t="str">
        <f t="shared" ca="1" si="269"/>
        <v>SELL</v>
      </c>
      <c r="N1310" s="7" t="str">
        <f t="shared" ca="1" si="270"/>
        <v/>
      </c>
      <c r="O1310">
        <f t="shared" si="271"/>
        <v>1206.2</v>
      </c>
      <c r="Q1310">
        <f t="shared" si="272"/>
        <v>1309</v>
      </c>
    </row>
    <row r="1311" spans="1:17" x14ac:dyDescent="0.3">
      <c r="A1311" s="13" t="str">
        <f ca="1">N1311&amp;"-"&amp;COUNTIF($N$2:N1311,N1311)</f>
        <v>-1296</v>
      </c>
      <c r="B1311" t="str">
        <f t="shared" ca="1" si="262"/>
        <v/>
      </c>
      <c r="C1311" s="1">
        <v>36979</v>
      </c>
      <c r="D1311">
        <v>1195.0999999999999</v>
      </c>
      <c r="E1311">
        <f t="shared" si="263"/>
        <v>-11.100000000000136</v>
      </c>
      <c r="F1311" t="str">
        <f t="shared" si="264"/>
        <v/>
      </c>
      <c r="G1311">
        <f t="shared" si="265"/>
        <v>-11.100000000000136</v>
      </c>
      <c r="H1311">
        <f t="shared" ca="1" si="273"/>
        <v>28.916666666666668</v>
      </c>
      <c r="I1311">
        <f t="shared" ca="1" si="274"/>
        <v>29.143750000000011</v>
      </c>
      <c r="J1311" s="3">
        <f t="shared" ca="1" si="266"/>
        <v>0.99220816355708019</v>
      </c>
      <c r="K1311" s="5">
        <f t="shared" ca="1" si="267"/>
        <v>49.804442211776511</v>
      </c>
      <c r="L1311">
        <f t="shared" ca="1" si="268"/>
        <v>1</v>
      </c>
      <c r="M1311" t="str">
        <f t="shared" ca="1" si="269"/>
        <v>SELL</v>
      </c>
      <c r="N1311" s="7" t="str">
        <f t="shared" ca="1" si="270"/>
        <v/>
      </c>
      <c r="O1311">
        <f t="shared" si="271"/>
        <v>1195.0999999999999</v>
      </c>
      <c r="Q1311">
        <f t="shared" si="272"/>
        <v>1310</v>
      </c>
    </row>
    <row r="1312" spans="1:17" x14ac:dyDescent="0.3">
      <c r="A1312" s="13" t="str">
        <f ca="1">N1312&amp;"-"&amp;COUNTIF($N$2:N1312,N1312)</f>
        <v>-1297</v>
      </c>
      <c r="B1312" t="str">
        <f t="shared" ca="1" si="262"/>
        <v/>
      </c>
      <c r="C1312" s="1">
        <v>36980</v>
      </c>
      <c r="D1312">
        <v>1148.2</v>
      </c>
      <c r="E1312">
        <f t="shared" si="263"/>
        <v>-46.899999999999864</v>
      </c>
      <c r="F1312" t="str">
        <f t="shared" si="264"/>
        <v/>
      </c>
      <c r="G1312">
        <f t="shared" si="265"/>
        <v>-46.899999999999864</v>
      </c>
      <c r="H1312">
        <f t="shared" ca="1" si="273"/>
        <v>28.916666666666668</v>
      </c>
      <c r="I1312">
        <f t="shared" ca="1" si="274"/>
        <v>27.90625</v>
      </c>
      <c r="J1312" s="3">
        <f t="shared" ca="1" si="266"/>
        <v>1.0362075401269131</v>
      </c>
      <c r="K1312" s="5">
        <f t="shared" ca="1" si="267"/>
        <v>50.889092575618697</v>
      </c>
      <c r="L1312">
        <f t="shared" ca="1" si="268"/>
        <v>1</v>
      </c>
      <c r="M1312" t="str">
        <f t="shared" ca="1" si="269"/>
        <v>SELL</v>
      </c>
      <c r="N1312" s="7" t="str">
        <f t="shared" ca="1" si="270"/>
        <v/>
      </c>
      <c r="O1312">
        <f t="shared" si="271"/>
        <v>1148.2</v>
      </c>
      <c r="Q1312">
        <f t="shared" si="272"/>
        <v>1311</v>
      </c>
    </row>
    <row r="1313" spans="1:17" x14ac:dyDescent="0.3">
      <c r="A1313" s="13" t="str">
        <f ca="1">N1313&amp;"-"&amp;COUNTIF($N$2:N1313,N1313)</f>
        <v>-1298</v>
      </c>
      <c r="B1313" t="str">
        <f t="shared" ca="1" si="262"/>
        <v/>
      </c>
      <c r="C1313" s="1">
        <v>36983</v>
      </c>
      <c r="D1313">
        <v>1138.0999999999999</v>
      </c>
      <c r="E1313">
        <f t="shared" si="263"/>
        <v>-10.100000000000136</v>
      </c>
      <c r="F1313" t="str">
        <f t="shared" si="264"/>
        <v/>
      </c>
      <c r="G1313">
        <f t="shared" si="265"/>
        <v>-10.100000000000136</v>
      </c>
      <c r="H1313">
        <f t="shared" ca="1" si="273"/>
        <v>28.916666666666668</v>
      </c>
      <c r="I1313">
        <f t="shared" ca="1" si="274"/>
        <v>20.012500000000017</v>
      </c>
      <c r="J1313" s="3">
        <f t="shared" ca="1" si="266"/>
        <v>1.4449302519258784</v>
      </c>
      <c r="K1313" s="5">
        <f t="shared" ca="1" si="267"/>
        <v>59.099037724601871</v>
      </c>
      <c r="L1313">
        <f t="shared" ca="1" si="268"/>
        <v>1</v>
      </c>
      <c r="M1313" t="str">
        <f t="shared" ca="1" si="269"/>
        <v>SELL</v>
      </c>
      <c r="N1313" s="7" t="str">
        <f t="shared" ca="1" si="270"/>
        <v/>
      </c>
      <c r="O1313">
        <f t="shared" si="271"/>
        <v>1138.0999999999999</v>
      </c>
      <c r="Q1313">
        <f t="shared" si="272"/>
        <v>1312</v>
      </c>
    </row>
    <row r="1314" spans="1:17" x14ac:dyDescent="0.3">
      <c r="A1314" s="13" t="str">
        <f ca="1">N1314&amp;"-"&amp;COUNTIF($N$2:N1314,N1314)</f>
        <v>-1299</v>
      </c>
      <c r="B1314" t="str">
        <f t="shared" ca="1" si="262"/>
        <v/>
      </c>
      <c r="C1314" s="1">
        <v>36984</v>
      </c>
      <c r="D1314">
        <v>1149.25</v>
      </c>
      <c r="E1314">
        <f t="shared" si="263"/>
        <v>11.150000000000091</v>
      </c>
      <c r="F1314">
        <f t="shared" si="264"/>
        <v>11.150000000000091</v>
      </c>
      <c r="G1314" t="str">
        <f t="shared" si="265"/>
        <v/>
      </c>
      <c r="H1314">
        <f t="shared" ca="1" si="273"/>
        <v>19.191666666666681</v>
      </c>
      <c r="I1314">
        <f t="shared" ca="1" si="274"/>
        <v>20.012500000000017</v>
      </c>
      <c r="J1314" s="3">
        <f t="shared" ca="1" si="266"/>
        <v>0.9589839683531125</v>
      </c>
      <c r="K1314" s="5">
        <f t="shared" ca="1" si="267"/>
        <v>48.953129981932186</v>
      </c>
      <c r="L1314">
        <f t="shared" ca="1" si="268"/>
        <v>1</v>
      </c>
      <c r="M1314" t="str">
        <f t="shared" ca="1" si="269"/>
        <v>SELL</v>
      </c>
      <c r="N1314" s="7" t="str">
        <f t="shared" ca="1" si="270"/>
        <v/>
      </c>
      <c r="O1314">
        <f t="shared" si="271"/>
        <v>1149.25</v>
      </c>
      <c r="Q1314">
        <f t="shared" si="272"/>
        <v>1313</v>
      </c>
    </row>
    <row r="1315" spans="1:17" x14ac:dyDescent="0.3">
      <c r="A1315" s="13" t="str">
        <f ca="1">N1315&amp;"-"&amp;COUNTIF($N$2:N1315,N1315)</f>
        <v>-1300</v>
      </c>
      <c r="B1315" t="str">
        <f t="shared" ca="1" si="262"/>
        <v/>
      </c>
      <c r="C1315" s="1">
        <v>36985</v>
      </c>
      <c r="D1315">
        <v>1136.6500000000001</v>
      </c>
      <c r="E1315">
        <f t="shared" si="263"/>
        <v>-12.599999999999909</v>
      </c>
      <c r="F1315" t="str">
        <f t="shared" si="264"/>
        <v/>
      </c>
      <c r="G1315">
        <f t="shared" si="265"/>
        <v>-12.599999999999909</v>
      </c>
      <c r="H1315">
        <f t="shared" ca="1" si="273"/>
        <v>18.440000000000008</v>
      </c>
      <c r="I1315">
        <f t="shared" ca="1" si="274"/>
        <v>19.188888888888894</v>
      </c>
      <c r="J1315" s="3">
        <f t="shared" ca="1" si="266"/>
        <v>0.960972785176607</v>
      </c>
      <c r="K1315" s="5">
        <f t="shared" ca="1" si="267"/>
        <v>49.00490167129275</v>
      </c>
      <c r="L1315">
        <f t="shared" ca="1" si="268"/>
        <v>1</v>
      </c>
      <c r="M1315" t="str">
        <f t="shared" ca="1" si="269"/>
        <v>SELL</v>
      </c>
      <c r="N1315" s="7" t="str">
        <f t="shared" ca="1" si="270"/>
        <v/>
      </c>
      <c r="O1315">
        <f t="shared" si="271"/>
        <v>1136.6500000000001</v>
      </c>
      <c r="Q1315">
        <f t="shared" si="272"/>
        <v>1314</v>
      </c>
    </row>
    <row r="1316" spans="1:17" x14ac:dyDescent="0.3">
      <c r="A1316" s="13" t="str">
        <f ca="1">N1316&amp;"-"&amp;COUNTIF($N$2:N1316,N1316)</f>
        <v>-1301</v>
      </c>
      <c r="B1316" t="str">
        <f t="shared" ca="1" si="262"/>
        <v/>
      </c>
      <c r="C1316" s="1">
        <v>36987</v>
      </c>
      <c r="D1316">
        <v>1139.5999999999999</v>
      </c>
      <c r="E1316">
        <f t="shared" si="263"/>
        <v>2.9499999999998181</v>
      </c>
      <c r="F1316">
        <f t="shared" si="264"/>
        <v>2.9499999999998181</v>
      </c>
      <c r="G1316" t="str">
        <f t="shared" si="265"/>
        <v/>
      </c>
      <c r="H1316">
        <f t="shared" ca="1" si="273"/>
        <v>15.858333333333311</v>
      </c>
      <c r="I1316">
        <f t="shared" ca="1" si="274"/>
        <v>18.637499999999989</v>
      </c>
      <c r="J1316" s="3">
        <f t="shared" ca="1" si="266"/>
        <v>0.85088307623518822</v>
      </c>
      <c r="K1316" s="5">
        <f t="shared" ca="1" si="267"/>
        <v>45.971735716874001</v>
      </c>
      <c r="L1316">
        <f t="shared" ca="1" si="268"/>
        <v>1</v>
      </c>
      <c r="M1316" t="str">
        <f t="shared" ca="1" si="269"/>
        <v>SELL</v>
      </c>
      <c r="N1316" s="7" t="str">
        <f t="shared" ca="1" si="270"/>
        <v/>
      </c>
      <c r="O1316">
        <f t="shared" si="271"/>
        <v>1139.5999999999999</v>
      </c>
      <c r="Q1316">
        <f t="shared" si="272"/>
        <v>1315</v>
      </c>
    </row>
    <row r="1317" spans="1:17" x14ac:dyDescent="0.3">
      <c r="A1317" s="13" t="str">
        <f ca="1">N1317&amp;"-"&amp;COUNTIF($N$2:N1317,N1317)</f>
        <v>-1302</v>
      </c>
      <c r="B1317" t="str">
        <f t="shared" ca="1" si="262"/>
        <v/>
      </c>
      <c r="C1317" s="1">
        <v>36990</v>
      </c>
      <c r="D1317">
        <v>1128.3499999999999</v>
      </c>
      <c r="E1317">
        <f t="shared" si="263"/>
        <v>-11.25</v>
      </c>
      <c r="F1317" t="str">
        <f t="shared" si="264"/>
        <v/>
      </c>
      <c r="G1317">
        <f t="shared" si="265"/>
        <v>-11.25</v>
      </c>
      <c r="H1317">
        <f t="shared" ca="1" si="273"/>
        <v>15.858333333333311</v>
      </c>
      <c r="I1317">
        <f t="shared" ca="1" si="274"/>
        <v>19.1875</v>
      </c>
      <c r="J1317" s="3">
        <f t="shared" ca="1" si="266"/>
        <v>0.8264929424538533</v>
      </c>
      <c r="K1317" s="5">
        <f t="shared" ca="1" si="267"/>
        <v>45.250267506836245</v>
      </c>
      <c r="L1317">
        <f t="shared" ca="1" si="268"/>
        <v>1</v>
      </c>
      <c r="M1317" t="str">
        <f t="shared" ca="1" si="269"/>
        <v>SELL</v>
      </c>
      <c r="N1317" s="7" t="str">
        <f t="shared" ca="1" si="270"/>
        <v/>
      </c>
      <c r="O1317">
        <f t="shared" si="271"/>
        <v>1128.3499999999999</v>
      </c>
      <c r="Q1317">
        <f t="shared" si="272"/>
        <v>1316</v>
      </c>
    </row>
    <row r="1318" spans="1:17" x14ac:dyDescent="0.3">
      <c r="A1318" s="13" t="str">
        <f ca="1">N1318&amp;"-"&amp;COUNTIF($N$2:N1318,N1318)</f>
        <v>-1303</v>
      </c>
      <c r="B1318" t="str">
        <f t="shared" ca="1" si="262"/>
        <v/>
      </c>
      <c r="C1318" s="1">
        <v>36991</v>
      </c>
      <c r="D1318">
        <v>1103.05</v>
      </c>
      <c r="E1318">
        <f t="shared" si="263"/>
        <v>-25.299999999999955</v>
      </c>
      <c r="F1318" t="str">
        <f t="shared" si="264"/>
        <v/>
      </c>
      <c r="G1318">
        <f t="shared" si="265"/>
        <v>-25.299999999999955</v>
      </c>
      <c r="H1318">
        <f t="shared" ca="1" si="273"/>
        <v>15.858333333333311</v>
      </c>
      <c r="I1318">
        <f t="shared" ca="1" si="274"/>
        <v>20.381249999999994</v>
      </c>
      <c r="J1318" s="3">
        <f t="shared" ca="1" si="266"/>
        <v>0.7780844321782675</v>
      </c>
      <c r="K1318" s="5">
        <f t="shared" ca="1" si="267"/>
        <v>43.759701063523977</v>
      </c>
      <c r="L1318">
        <f t="shared" ca="1" si="268"/>
        <v>1</v>
      </c>
      <c r="M1318" t="str">
        <f t="shared" ca="1" si="269"/>
        <v>SELL</v>
      </c>
      <c r="N1318" s="7" t="str">
        <f t="shared" ca="1" si="270"/>
        <v/>
      </c>
      <c r="O1318">
        <f t="shared" si="271"/>
        <v>1103.05</v>
      </c>
      <c r="Q1318">
        <f t="shared" si="272"/>
        <v>1317</v>
      </c>
    </row>
    <row r="1319" spans="1:17" x14ac:dyDescent="0.3">
      <c r="A1319" s="13" t="str">
        <f ca="1">N1319&amp;"-"&amp;COUNTIF($N$2:N1319,N1319)</f>
        <v>-1304</v>
      </c>
      <c r="B1319" t="str">
        <f t="shared" ca="1" si="262"/>
        <v/>
      </c>
      <c r="C1319" s="1">
        <v>36992</v>
      </c>
      <c r="D1319">
        <v>1066.8</v>
      </c>
      <c r="E1319">
        <f t="shared" si="263"/>
        <v>-36.25</v>
      </c>
      <c r="F1319" t="str">
        <f t="shared" si="264"/>
        <v/>
      </c>
      <c r="G1319">
        <f t="shared" si="265"/>
        <v>-36.25</v>
      </c>
      <c r="H1319">
        <f t="shared" ca="1" si="273"/>
        <v>11.8</v>
      </c>
      <c r="I1319">
        <f t="shared" ca="1" si="274"/>
        <v>22.144444444444439</v>
      </c>
      <c r="J1319" s="3">
        <f t="shared" ca="1" si="266"/>
        <v>0.53286502759658827</v>
      </c>
      <c r="K1319" s="5">
        <f t="shared" ca="1" si="267"/>
        <v>34.762684124386254</v>
      </c>
      <c r="L1319">
        <f t="shared" ca="1" si="268"/>
        <v>1</v>
      </c>
      <c r="M1319" t="str">
        <f t="shared" ca="1" si="269"/>
        <v>SELL</v>
      </c>
      <c r="N1319" s="7" t="str">
        <f t="shared" ca="1" si="270"/>
        <v/>
      </c>
      <c r="O1319">
        <f t="shared" si="271"/>
        <v>1066.8</v>
      </c>
      <c r="Q1319">
        <f t="shared" si="272"/>
        <v>1318</v>
      </c>
    </row>
    <row r="1320" spans="1:17" x14ac:dyDescent="0.3">
      <c r="A1320" s="13" t="str">
        <f ca="1">N1320&amp;"-"&amp;COUNTIF($N$2:N1320,N1320)</f>
        <v>-1305</v>
      </c>
      <c r="B1320" t="str">
        <f t="shared" ca="1" si="262"/>
        <v/>
      </c>
      <c r="C1320" s="1">
        <v>36993</v>
      </c>
      <c r="D1320">
        <v>1024.9000000000001</v>
      </c>
      <c r="E1320">
        <f t="shared" si="263"/>
        <v>-41.899999999999864</v>
      </c>
      <c r="F1320" t="str">
        <f t="shared" si="264"/>
        <v/>
      </c>
      <c r="G1320">
        <f t="shared" si="265"/>
        <v>-41.899999999999864</v>
      </c>
      <c r="H1320">
        <f t="shared" ca="1" si="273"/>
        <v>11.8</v>
      </c>
      <c r="I1320">
        <f t="shared" ca="1" si="274"/>
        <v>24.627777777777762</v>
      </c>
      <c r="J1320" s="3">
        <f t="shared" ca="1" si="266"/>
        <v>0.47913376945635044</v>
      </c>
      <c r="K1320" s="5">
        <f t="shared" ca="1" si="267"/>
        <v>32.39286258959892</v>
      </c>
      <c r="L1320">
        <f t="shared" ca="1" si="268"/>
        <v>1</v>
      </c>
      <c r="M1320" t="str">
        <f t="shared" ca="1" si="269"/>
        <v>SELL</v>
      </c>
      <c r="N1320" s="7" t="str">
        <f t="shared" ca="1" si="270"/>
        <v/>
      </c>
      <c r="O1320">
        <f t="shared" si="271"/>
        <v>1024.9000000000001</v>
      </c>
      <c r="Q1320">
        <f t="shared" si="272"/>
        <v>1319</v>
      </c>
    </row>
    <row r="1321" spans="1:17" x14ac:dyDescent="0.3">
      <c r="A1321" s="13" t="str">
        <f ca="1">N1321&amp;"-"&amp;COUNTIF($N$2:N1321,N1321)</f>
        <v>-1306</v>
      </c>
      <c r="B1321" t="str">
        <f t="shared" ca="1" si="262"/>
        <v/>
      </c>
      <c r="C1321" s="1">
        <v>36997</v>
      </c>
      <c r="D1321">
        <v>1044.5999999999999</v>
      </c>
      <c r="E1321">
        <f t="shared" si="263"/>
        <v>19.699999999999818</v>
      </c>
      <c r="F1321">
        <f t="shared" si="264"/>
        <v>19.699999999999818</v>
      </c>
      <c r="G1321" t="str">
        <f t="shared" si="265"/>
        <v/>
      </c>
      <c r="H1321">
        <f t="shared" ca="1" si="273"/>
        <v>13.116666666666637</v>
      </c>
      <c r="I1321">
        <f t="shared" ca="1" si="274"/>
        <v>24.424999999999983</v>
      </c>
      <c r="J1321" s="3">
        <f t="shared" ca="1" si="266"/>
        <v>0.5370180825656764</v>
      </c>
      <c r="K1321" s="5">
        <f t="shared" ca="1" si="267"/>
        <v>34.938956714761332</v>
      </c>
      <c r="L1321">
        <f t="shared" ca="1" si="268"/>
        <v>1</v>
      </c>
      <c r="M1321" t="str">
        <f t="shared" ca="1" si="269"/>
        <v>SELL</v>
      </c>
      <c r="N1321" s="7" t="str">
        <f t="shared" ca="1" si="270"/>
        <v/>
      </c>
      <c r="O1321">
        <f t="shared" si="271"/>
        <v>1044.5999999999999</v>
      </c>
      <c r="Q1321">
        <f t="shared" si="272"/>
        <v>1320</v>
      </c>
    </row>
    <row r="1322" spans="1:17" x14ac:dyDescent="0.3">
      <c r="A1322" s="13" t="str">
        <f ca="1">N1322&amp;"-"&amp;COUNTIF($N$2:N1322,N1322)</f>
        <v>-1307</v>
      </c>
      <c r="B1322" t="str">
        <f t="shared" ca="1" si="262"/>
        <v/>
      </c>
      <c r="C1322" s="1">
        <v>36998</v>
      </c>
      <c r="D1322">
        <v>1067</v>
      </c>
      <c r="E1322">
        <f t="shared" si="263"/>
        <v>22.400000000000091</v>
      </c>
      <c r="F1322">
        <f t="shared" si="264"/>
        <v>22.400000000000091</v>
      </c>
      <c r="G1322" t="str">
        <f t="shared" si="265"/>
        <v/>
      </c>
      <c r="H1322">
        <f t="shared" ca="1" si="273"/>
        <v>16.816666666666645</v>
      </c>
      <c r="I1322">
        <f t="shared" ca="1" si="274"/>
        <v>24.424999999999983</v>
      </c>
      <c r="J1322" s="3">
        <f t="shared" ca="1" si="266"/>
        <v>0.68850221767314868</v>
      </c>
      <c r="K1322" s="5">
        <f t="shared" ca="1" si="267"/>
        <v>40.775914326126468</v>
      </c>
      <c r="L1322">
        <f t="shared" ca="1" si="268"/>
        <v>1</v>
      </c>
      <c r="M1322" t="str">
        <f t="shared" ca="1" si="269"/>
        <v>SELL</v>
      </c>
      <c r="N1322" s="7" t="str">
        <f t="shared" ca="1" si="270"/>
        <v/>
      </c>
      <c r="O1322">
        <f t="shared" si="271"/>
        <v>1067</v>
      </c>
      <c r="Q1322">
        <f t="shared" si="272"/>
        <v>1321</v>
      </c>
    </row>
    <row r="1323" spans="1:17" x14ac:dyDescent="0.3">
      <c r="A1323" s="13" t="str">
        <f ca="1">N1323&amp;"-"&amp;COUNTIF($N$2:N1323,N1323)</f>
        <v>-1308</v>
      </c>
      <c r="B1323" t="str">
        <f t="shared" ca="1" si="262"/>
        <v/>
      </c>
      <c r="C1323" s="1">
        <v>36999</v>
      </c>
      <c r="D1323">
        <v>1103.4000000000001</v>
      </c>
      <c r="E1323">
        <f t="shared" si="263"/>
        <v>36.400000000000091</v>
      </c>
      <c r="F1323">
        <f t="shared" si="264"/>
        <v>36.400000000000091</v>
      </c>
      <c r="G1323" t="str">
        <f t="shared" si="265"/>
        <v/>
      </c>
      <c r="H1323">
        <f t="shared" ca="1" si="273"/>
        <v>20.174999999999994</v>
      </c>
      <c r="I1323">
        <f t="shared" ca="1" si="274"/>
        <v>24.424999999999983</v>
      </c>
      <c r="J1323" s="3">
        <f t="shared" ca="1" si="266"/>
        <v>0.82599795291709344</v>
      </c>
      <c r="K1323" s="5">
        <f t="shared" ca="1" si="267"/>
        <v>45.235426008968616</v>
      </c>
      <c r="L1323">
        <f t="shared" ca="1" si="268"/>
        <v>1</v>
      </c>
      <c r="M1323" t="str">
        <f t="shared" ca="1" si="269"/>
        <v>SELL</v>
      </c>
      <c r="N1323" s="7" t="str">
        <f t="shared" ca="1" si="270"/>
        <v/>
      </c>
      <c r="O1323">
        <f t="shared" si="271"/>
        <v>1103.4000000000001</v>
      </c>
      <c r="Q1323">
        <f t="shared" si="272"/>
        <v>1322</v>
      </c>
    </row>
    <row r="1324" spans="1:17" x14ac:dyDescent="0.3">
      <c r="A1324" s="13" t="str">
        <f ca="1">N1324&amp;"-"&amp;COUNTIF($N$2:N1324,N1324)</f>
        <v>-1309</v>
      </c>
      <c r="B1324" t="str">
        <f t="shared" ca="1" si="262"/>
        <v/>
      </c>
      <c r="C1324" s="1">
        <v>37000</v>
      </c>
      <c r="D1324">
        <v>1144.45</v>
      </c>
      <c r="E1324">
        <f t="shared" si="263"/>
        <v>41.049999999999955</v>
      </c>
      <c r="F1324">
        <f t="shared" si="264"/>
        <v>41.049999999999955</v>
      </c>
      <c r="G1324" t="str">
        <f t="shared" si="265"/>
        <v/>
      </c>
      <c r="H1324">
        <f t="shared" ca="1" si="273"/>
        <v>22.274999999999977</v>
      </c>
      <c r="I1324">
        <f t="shared" ca="1" si="274"/>
        <v>24.424999999999983</v>
      </c>
      <c r="J1324" s="3">
        <f t="shared" ca="1" si="266"/>
        <v>0.91197543500511746</v>
      </c>
      <c r="K1324" s="5">
        <f t="shared" ca="1" si="267"/>
        <v>47.698072805139176</v>
      </c>
      <c r="L1324">
        <f t="shared" ca="1" si="268"/>
        <v>1</v>
      </c>
      <c r="M1324" t="str">
        <f t="shared" ca="1" si="269"/>
        <v>SELL</v>
      </c>
      <c r="N1324" s="7" t="str">
        <f t="shared" ca="1" si="270"/>
        <v/>
      </c>
      <c r="O1324">
        <f t="shared" si="271"/>
        <v>1144.45</v>
      </c>
      <c r="Q1324">
        <f t="shared" si="272"/>
        <v>1323</v>
      </c>
    </row>
    <row r="1325" spans="1:17" x14ac:dyDescent="0.3">
      <c r="A1325" s="13" t="str">
        <f ca="1">N1325&amp;"-"&amp;COUNTIF($N$2:N1325,N1325)</f>
        <v>-1310</v>
      </c>
      <c r="B1325" t="str">
        <f t="shared" ca="1" si="262"/>
        <v/>
      </c>
      <c r="C1325" s="1">
        <v>37001</v>
      </c>
      <c r="D1325">
        <v>1144</v>
      </c>
      <c r="E1325">
        <f t="shared" si="263"/>
        <v>-0.45000000000004547</v>
      </c>
      <c r="F1325" t="str">
        <f t="shared" si="264"/>
        <v/>
      </c>
      <c r="G1325">
        <f t="shared" si="265"/>
        <v>-0.45000000000004547</v>
      </c>
      <c r="H1325">
        <f t="shared" ca="1" si="273"/>
        <v>22.274999999999977</v>
      </c>
      <c r="I1325">
        <f t="shared" ca="1" si="274"/>
        <v>23.093749999999972</v>
      </c>
      <c r="J1325" s="3">
        <f t="shared" ca="1" si="266"/>
        <v>0.96454668470906646</v>
      </c>
      <c r="K1325" s="5">
        <f t="shared" ca="1" si="267"/>
        <v>49.097671855627503</v>
      </c>
      <c r="L1325">
        <f t="shared" ca="1" si="268"/>
        <v>1</v>
      </c>
      <c r="M1325" t="str">
        <f t="shared" ca="1" si="269"/>
        <v>SELL</v>
      </c>
      <c r="N1325" s="7" t="str">
        <f t="shared" ca="1" si="270"/>
        <v/>
      </c>
      <c r="O1325">
        <f t="shared" si="271"/>
        <v>1144</v>
      </c>
      <c r="Q1325">
        <f t="shared" si="272"/>
        <v>1324</v>
      </c>
    </row>
    <row r="1326" spans="1:17" x14ac:dyDescent="0.3">
      <c r="A1326" s="13" t="str">
        <f ca="1">N1326&amp;"-"&amp;COUNTIF($N$2:N1326,N1326)</f>
        <v>-1311</v>
      </c>
      <c r="B1326" t="str">
        <f t="shared" ca="1" si="262"/>
        <v/>
      </c>
      <c r="C1326" s="1">
        <v>37004</v>
      </c>
      <c r="D1326">
        <v>1149.75</v>
      </c>
      <c r="E1326">
        <f t="shared" si="263"/>
        <v>5.75</v>
      </c>
      <c r="F1326">
        <f t="shared" si="264"/>
        <v>5.75</v>
      </c>
      <c r="G1326" t="str">
        <f t="shared" si="265"/>
        <v/>
      </c>
      <c r="H1326">
        <f t="shared" ca="1" si="273"/>
        <v>19.914285714285693</v>
      </c>
      <c r="I1326">
        <f t="shared" ca="1" si="274"/>
        <v>19.692857142857129</v>
      </c>
      <c r="J1326" s="3">
        <f t="shared" ca="1" si="266"/>
        <v>1.011244105912223</v>
      </c>
      <c r="K1326" s="5">
        <f t="shared" ca="1" si="267"/>
        <v>50.279531109107296</v>
      </c>
      <c r="L1326">
        <f t="shared" ca="1" si="268"/>
        <v>1</v>
      </c>
      <c r="M1326" t="str">
        <f t="shared" ca="1" si="269"/>
        <v>SELL</v>
      </c>
      <c r="N1326" s="7" t="str">
        <f t="shared" ca="1" si="270"/>
        <v/>
      </c>
      <c r="O1326">
        <f t="shared" si="271"/>
        <v>1149.75</v>
      </c>
      <c r="Q1326">
        <f t="shared" si="272"/>
        <v>1325</v>
      </c>
    </row>
    <row r="1327" spans="1:17" x14ac:dyDescent="0.3">
      <c r="A1327" s="13" t="str">
        <f ca="1">N1327&amp;"-"&amp;COUNTIF($N$2:N1327,N1327)</f>
        <v>-1312</v>
      </c>
      <c r="B1327" t="str">
        <f t="shared" ca="1" si="262"/>
        <v/>
      </c>
      <c r="C1327" s="1">
        <v>37005</v>
      </c>
      <c r="D1327">
        <v>1146.3</v>
      </c>
      <c r="E1327">
        <f t="shared" si="263"/>
        <v>-3.4500000000000455</v>
      </c>
      <c r="F1327" t="str">
        <f t="shared" si="264"/>
        <v/>
      </c>
      <c r="G1327">
        <f t="shared" si="265"/>
        <v>-3.4500000000000455</v>
      </c>
      <c r="H1327">
        <f t="shared" ca="1" si="273"/>
        <v>19.914285714285693</v>
      </c>
      <c r="I1327">
        <f t="shared" ca="1" si="274"/>
        <v>18.742857142857115</v>
      </c>
      <c r="J1327" s="3">
        <f t="shared" ca="1" si="266"/>
        <v>1.0625000000000004</v>
      </c>
      <c r="K1327" s="5">
        <f t="shared" ca="1" si="267"/>
        <v>51.515151515151523</v>
      </c>
      <c r="L1327">
        <f t="shared" ca="1" si="268"/>
        <v>1</v>
      </c>
      <c r="M1327" t="str">
        <f t="shared" ca="1" si="269"/>
        <v>SELL</v>
      </c>
      <c r="N1327" s="7" t="str">
        <f t="shared" ca="1" si="270"/>
        <v/>
      </c>
      <c r="O1327">
        <f t="shared" si="271"/>
        <v>1146.3</v>
      </c>
      <c r="Q1327">
        <f t="shared" si="272"/>
        <v>1326</v>
      </c>
    </row>
    <row r="1328" spans="1:17" x14ac:dyDescent="0.3">
      <c r="A1328" s="13" t="str">
        <f ca="1">N1328&amp;"-"&amp;COUNTIF($N$2:N1328,N1328)</f>
        <v>-1313</v>
      </c>
      <c r="B1328" t="str">
        <f t="shared" ca="1" si="262"/>
        <v/>
      </c>
      <c r="C1328" s="1">
        <v>37006</v>
      </c>
      <c r="D1328">
        <v>1155.3499999999999</v>
      </c>
      <c r="E1328">
        <f t="shared" si="263"/>
        <v>9.0499999999999545</v>
      </c>
      <c r="F1328">
        <f t="shared" si="264"/>
        <v>9.0499999999999545</v>
      </c>
      <c r="G1328" t="str">
        <f t="shared" si="265"/>
        <v/>
      </c>
      <c r="H1328">
        <f t="shared" ca="1" si="273"/>
        <v>19.614285714285675</v>
      </c>
      <c r="I1328">
        <f t="shared" ca="1" si="274"/>
        <v>18.742857142857115</v>
      </c>
      <c r="J1328" s="3">
        <f t="shared" ca="1" si="266"/>
        <v>1.0464939024390238</v>
      </c>
      <c r="K1328" s="5">
        <f t="shared" ca="1" si="267"/>
        <v>51.135940409683414</v>
      </c>
      <c r="L1328">
        <f t="shared" ca="1" si="268"/>
        <v>1</v>
      </c>
      <c r="M1328" t="str">
        <f t="shared" ca="1" si="269"/>
        <v>SELL</v>
      </c>
      <c r="N1328" s="7" t="str">
        <f t="shared" ca="1" si="270"/>
        <v/>
      </c>
      <c r="O1328">
        <f t="shared" si="271"/>
        <v>1155.3499999999999</v>
      </c>
      <c r="Q1328">
        <f t="shared" si="272"/>
        <v>1327</v>
      </c>
    </row>
    <row r="1329" spans="1:17" x14ac:dyDescent="0.3">
      <c r="A1329" s="13" t="str">
        <f ca="1">N1329&amp;"-"&amp;COUNTIF($N$2:N1329,N1329)</f>
        <v>-1314</v>
      </c>
      <c r="B1329" t="str">
        <f t="shared" ca="1" si="262"/>
        <v/>
      </c>
      <c r="C1329" s="1">
        <v>37007</v>
      </c>
      <c r="D1329">
        <v>1143.75</v>
      </c>
      <c r="E1329">
        <f t="shared" si="263"/>
        <v>-11.599999999999909</v>
      </c>
      <c r="F1329" t="str">
        <f t="shared" si="264"/>
        <v/>
      </c>
      <c r="G1329">
        <f t="shared" si="265"/>
        <v>-11.599999999999909</v>
      </c>
      <c r="H1329">
        <f t="shared" ca="1" si="273"/>
        <v>19.614285714285675</v>
      </c>
      <c r="I1329">
        <f t="shared" ca="1" si="274"/>
        <v>18.599999999999973</v>
      </c>
      <c r="J1329" s="3">
        <f t="shared" ca="1" si="266"/>
        <v>1.0545314900153604</v>
      </c>
      <c r="K1329" s="5">
        <f t="shared" ca="1" si="267"/>
        <v>51.327102803738306</v>
      </c>
      <c r="L1329">
        <f t="shared" ca="1" si="268"/>
        <v>1</v>
      </c>
      <c r="M1329" t="str">
        <f t="shared" ca="1" si="269"/>
        <v>SELL</v>
      </c>
      <c r="N1329" s="7" t="str">
        <f t="shared" ca="1" si="270"/>
        <v/>
      </c>
      <c r="O1329">
        <f t="shared" si="271"/>
        <v>1143.75</v>
      </c>
      <c r="Q1329">
        <f t="shared" si="272"/>
        <v>1328</v>
      </c>
    </row>
    <row r="1330" spans="1:17" x14ac:dyDescent="0.3">
      <c r="A1330" s="13" t="str">
        <f ca="1">N1330&amp;"-"&amp;COUNTIF($N$2:N1330,N1330)</f>
        <v>-1315</v>
      </c>
      <c r="B1330" t="str">
        <f t="shared" ca="1" si="262"/>
        <v/>
      </c>
      <c r="C1330" s="1">
        <v>37008</v>
      </c>
      <c r="D1330">
        <v>1101.3</v>
      </c>
      <c r="E1330">
        <f t="shared" si="263"/>
        <v>-42.450000000000045</v>
      </c>
      <c r="F1330" t="str">
        <f t="shared" si="264"/>
        <v/>
      </c>
      <c r="G1330">
        <f t="shared" si="265"/>
        <v>-42.450000000000045</v>
      </c>
      <c r="H1330">
        <f t="shared" ca="1" si="273"/>
        <v>22.391666666666652</v>
      </c>
      <c r="I1330">
        <f t="shared" ca="1" si="274"/>
        <v>21.581249999999983</v>
      </c>
      <c r="J1330" s="3">
        <f t="shared" ca="1" si="266"/>
        <v>1.037551887247804</v>
      </c>
      <c r="K1330" s="5">
        <f t="shared" ca="1" si="267"/>
        <v>50.921495238546456</v>
      </c>
      <c r="L1330">
        <f t="shared" ca="1" si="268"/>
        <v>1</v>
      </c>
      <c r="M1330" t="str">
        <f t="shared" ca="1" si="269"/>
        <v>SELL</v>
      </c>
      <c r="N1330" s="7" t="str">
        <f t="shared" ca="1" si="270"/>
        <v/>
      </c>
      <c r="O1330">
        <f t="shared" si="271"/>
        <v>1101.3</v>
      </c>
      <c r="Q1330">
        <f t="shared" si="272"/>
        <v>1329</v>
      </c>
    </row>
    <row r="1331" spans="1:17" x14ac:dyDescent="0.3">
      <c r="A1331" s="13" t="str">
        <f ca="1">N1331&amp;"-"&amp;COUNTIF($N$2:N1331,N1331)</f>
        <v>-1316</v>
      </c>
      <c r="B1331" t="str">
        <f t="shared" ca="1" si="262"/>
        <v/>
      </c>
      <c r="C1331" s="1">
        <v>37011</v>
      </c>
      <c r="D1331">
        <v>1125.25</v>
      </c>
      <c r="E1331">
        <f t="shared" si="263"/>
        <v>23.950000000000045</v>
      </c>
      <c r="F1331">
        <f t="shared" si="264"/>
        <v>23.950000000000045</v>
      </c>
      <c r="G1331" t="str">
        <f t="shared" si="265"/>
        <v/>
      </c>
      <c r="H1331">
        <f t="shared" ca="1" si="273"/>
        <v>22.614285714285707</v>
      </c>
      <c r="I1331">
        <f t="shared" ca="1" si="274"/>
        <v>23.057142857142839</v>
      </c>
      <c r="J1331" s="3">
        <f t="shared" ca="1" si="266"/>
        <v>0.98079306071871175</v>
      </c>
      <c r="K1331" s="5">
        <f t="shared" ca="1" si="267"/>
        <v>49.515170472317806</v>
      </c>
      <c r="L1331">
        <f t="shared" ca="1" si="268"/>
        <v>1</v>
      </c>
      <c r="M1331" t="str">
        <f t="shared" ca="1" si="269"/>
        <v>SELL</v>
      </c>
      <c r="N1331" s="7" t="str">
        <f t="shared" ca="1" si="270"/>
        <v/>
      </c>
      <c r="O1331">
        <f t="shared" si="271"/>
        <v>1125.25</v>
      </c>
      <c r="Q1331">
        <f t="shared" si="272"/>
        <v>1330</v>
      </c>
    </row>
    <row r="1332" spans="1:17" x14ac:dyDescent="0.3">
      <c r="A1332" s="13" t="str">
        <f ca="1">N1332&amp;"-"&amp;COUNTIF($N$2:N1332,N1332)</f>
        <v>-1317</v>
      </c>
      <c r="B1332" t="str">
        <f t="shared" ca="1" si="262"/>
        <v/>
      </c>
      <c r="C1332" s="1">
        <v>37013</v>
      </c>
      <c r="D1332">
        <v>1137.2</v>
      </c>
      <c r="E1332">
        <f t="shared" si="263"/>
        <v>11.950000000000045</v>
      </c>
      <c r="F1332">
        <f t="shared" si="264"/>
        <v>11.950000000000045</v>
      </c>
      <c r="G1332" t="str">
        <f t="shared" si="265"/>
        <v/>
      </c>
      <c r="H1332">
        <f t="shared" ca="1" si="273"/>
        <v>21.28125</v>
      </c>
      <c r="I1332">
        <f t="shared" ca="1" si="274"/>
        <v>22.683333333333319</v>
      </c>
      <c r="J1332" s="3">
        <f t="shared" ca="1" si="266"/>
        <v>0.93818883174136725</v>
      </c>
      <c r="K1332" s="5">
        <f t="shared" ca="1" si="267"/>
        <v>48.405439984836292</v>
      </c>
      <c r="L1332">
        <f t="shared" ca="1" si="268"/>
        <v>1</v>
      </c>
      <c r="M1332" t="str">
        <f t="shared" ca="1" si="269"/>
        <v>SELL</v>
      </c>
      <c r="N1332" s="7" t="str">
        <f t="shared" ca="1" si="270"/>
        <v/>
      </c>
      <c r="O1332">
        <f t="shared" si="271"/>
        <v>1137.2</v>
      </c>
      <c r="Q1332">
        <f t="shared" si="272"/>
        <v>1331</v>
      </c>
    </row>
    <row r="1333" spans="1:17" x14ac:dyDescent="0.3">
      <c r="A1333" s="13" t="str">
        <f ca="1">N1333&amp;"-"&amp;COUNTIF($N$2:N1333,N1333)</f>
        <v>-1318</v>
      </c>
      <c r="B1333" t="str">
        <f t="shared" ca="1" si="262"/>
        <v/>
      </c>
      <c r="C1333" s="1">
        <v>37014</v>
      </c>
      <c r="D1333">
        <v>1122.05</v>
      </c>
      <c r="E1333">
        <f t="shared" si="263"/>
        <v>-15.150000000000091</v>
      </c>
      <c r="F1333" t="str">
        <f t="shared" si="264"/>
        <v/>
      </c>
      <c r="G1333">
        <f t="shared" si="265"/>
        <v>-15.150000000000091</v>
      </c>
      <c r="H1333">
        <f t="shared" ca="1" si="273"/>
        <v>21.28125</v>
      </c>
      <c r="I1333">
        <f t="shared" ca="1" si="274"/>
        <v>19.166666666666668</v>
      </c>
      <c r="J1333" s="3">
        <f t="shared" ca="1" si="266"/>
        <v>1.1103260869565217</v>
      </c>
      <c r="K1333" s="5">
        <f t="shared" ca="1" si="267"/>
        <v>52.613958279680659</v>
      </c>
      <c r="L1333">
        <f t="shared" ca="1" si="268"/>
        <v>1</v>
      </c>
      <c r="M1333" t="str">
        <f t="shared" ca="1" si="269"/>
        <v>SELL</v>
      </c>
      <c r="N1333" s="7" t="str">
        <f t="shared" ca="1" si="270"/>
        <v/>
      </c>
      <c r="O1333">
        <f t="shared" si="271"/>
        <v>1122.05</v>
      </c>
      <c r="Q1333">
        <f t="shared" si="272"/>
        <v>1332</v>
      </c>
    </row>
    <row r="1334" spans="1:17" x14ac:dyDescent="0.3">
      <c r="A1334" s="13" t="str">
        <f ca="1">N1334&amp;"-"&amp;COUNTIF($N$2:N1334,N1334)</f>
        <v>-1319</v>
      </c>
      <c r="B1334" t="str">
        <f t="shared" ca="1" si="262"/>
        <v/>
      </c>
      <c r="C1334" s="1">
        <v>37015</v>
      </c>
      <c r="D1334">
        <v>1130.05</v>
      </c>
      <c r="E1334">
        <f t="shared" si="263"/>
        <v>8</v>
      </c>
      <c r="F1334">
        <f t="shared" si="264"/>
        <v>8</v>
      </c>
      <c r="G1334" t="str">
        <f t="shared" si="265"/>
        <v/>
      </c>
      <c r="H1334">
        <f t="shared" ca="1" si="273"/>
        <v>19.805555555555557</v>
      </c>
      <c r="I1334">
        <f t="shared" ca="1" si="274"/>
        <v>14.620000000000028</v>
      </c>
      <c r="J1334" s="3">
        <f t="shared" ca="1" si="266"/>
        <v>1.3546891624866977</v>
      </c>
      <c r="K1334" s="5">
        <f t="shared" ca="1" si="267"/>
        <v>57.531549559435774</v>
      </c>
      <c r="L1334">
        <f t="shared" ca="1" si="268"/>
        <v>1</v>
      </c>
      <c r="M1334" t="str">
        <f t="shared" ca="1" si="269"/>
        <v>SELL</v>
      </c>
      <c r="N1334" s="7" t="str">
        <f t="shared" ca="1" si="270"/>
        <v/>
      </c>
      <c r="O1334">
        <f t="shared" si="271"/>
        <v>1130.05</v>
      </c>
      <c r="Q1334">
        <f t="shared" si="272"/>
        <v>1333</v>
      </c>
    </row>
    <row r="1335" spans="1:17" x14ac:dyDescent="0.3">
      <c r="A1335" s="13" t="str">
        <f ca="1">N1335&amp;"-"&amp;COUNTIF($N$2:N1335,N1335)</f>
        <v>-1320</v>
      </c>
      <c r="B1335" t="str">
        <f t="shared" ca="1" si="262"/>
        <v/>
      </c>
      <c r="C1335" s="1">
        <v>37018</v>
      </c>
      <c r="D1335">
        <v>1139.2</v>
      </c>
      <c r="E1335">
        <f t="shared" si="263"/>
        <v>9.1500000000000909</v>
      </c>
      <c r="F1335">
        <f t="shared" si="264"/>
        <v>9.1500000000000909</v>
      </c>
      <c r="G1335" t="str">
        <f t="shared" si="265"/>
        <v/>
      </c>
      <c r="H1335">
        <f t="shared" ca="1" si="273"/>
        <v>18.633333333333365</v>
      </c>
      <c r="I1335">
        <f t="shared" ca="1" si="274"/>
        <v>14.620000000000028</v>
      </c>
      <c r="J1335" s="3">
        <f t="shared" ca="1" si="266"/>
        <v>1.2745098039215683</v>
      </c>
      <c r="K1335" s="5">
        <f t="shared" ca="1" si="267"/>
        <v>56.03448275862069</v>
      </c>
      <c r="L1335">
        <f t="shared" ca="1" si="268"/>
        <v>1</v>
      </c>
      <c r="M1335" t="str">
        <f t="shared" ca="1" si="269"/>
        <v>SELL</v>
      </c>
      <c r="N1335" s="7" t="str">
        <f t="shared" ca="1" si="270"/>
        <v/>
      </c>
      <c r="O1335">
        <f t="shared" si="271"/>
        <v>1139.2</v>
      </c>
      <c r="Q1335">
        <f t="shared" si="272"/>
        <v>1334</v>
      </c>
    </row>
    <row r="1336" spans="1:17" x14ac:dyDescent="0.3">
      <c r="A1336" s="13" t="str">
        <f ca="1">N1336&amp;"-"&amp;COUNTIF($N$2:N1336,N1336)</f>
        <v>-1321</v>
      </c>
      <c r="B1336" t="str">
        <f t="shared" ca="1" si="262"/>
        <v/>
      </c>
      <c r="C1336" s="1">
        <v>37019</v>
      </c>
      <c r="D1336">
        <v>1148.95</v>
      </c>
      <c r="E1336">
        <f t="shared" si="263"/>
        <v>9.75</v>
      </c>
      <c r="F1336">
        <f t="shared" si="264"/>
        <v>9.75</v>
      </c>
      <c r="G1336" t="str">
        <f t="shared" si="265"/>
        <v/>
      </c>
      <c r="H1336">
        <f t="shared" ca="1" si="273"/>
        <v>17.227777777777799</v>
      </c>
      <c r="I1336">
        <f t="shared" ca="1" si="274"/>
        <v>14.620000000000028</v>
      </c>
      <c r="J1336" s="3">
        <f t="shared" ca="1" si="266"/>
        <v>1.178370573035415</v>
      </c>
      <c r="K1336" s="5">
        <f t="shared" ca="1" si="267"/>
        <v>54.094128318738427</v>
      </c>
      <c r="L1336">
        <f t="shared" ca="1" si="268"/>
        <v>1</v>
      </c>
      <c r="M1336" t="str">
        <f t="shared" ca="1" si="269"/>
        <v>SELL</v>
      </c>
      <c r="N1336" s="7" t="str">
        <f t="shared" ca="1" si="270"/>
        <v/>
      </c>
      <c r="O1336">
        <f t="shared" si="271"/>
        <v>1148.95</v>
      </c>
      <c r="Q1336">
        <f t="shared" si="272"/>
        <v>1335</v>
      </c>
    </row>
    <row r="1337" spans="1:17" x14ac:dyDescent="0.3">
      <c r="A1337" s="13" t="str">
        <f ca="1">N1337&amp;"-"&amp;COUNTIF($N$2:N1337,N1337)</f>
        <v>-1322</v>
      </c>
      <c r="B1337" t="str">
        <f t="shared" ca="1" si="262"/>
        <v/>
      </c>
      <c r="C1337" s="1">
        <v>37020</v>
      </c>
      <c r="D1337">
        <v>1149.25</v>
      </c>
      <c r="E1337">
        <f t="shared" si="263"/>
        <v>0.29999999999995453</v>
      </c>
      <c r="F1337">
        <f t="shared" si="264"/>
        <v>0.29999999999995453</v>
      </c>
      <c r="G1337" t="str">
        <f t="shared" si="265"/>
        <v/>
      </c>
      <c r="H1337">
        <f t="shared" ca="1" si="273"/>
        <v>13.216666666666672</v>
      </c>
      <c r="I1337">
        <f t="shared" ca="1" si="274"/>
        <v>14.620000000000028</v>
      </c>
      <c r="J1337" s="3">
        <f t="shared" ca="1" si="266"/>
        <v>0.90401276789785545</v>
      </c>
      <c r="K1337" s="5">
        <f t="shared" ca="1" si="267"/>
        <v>47.479343791162691</v>
      </c>
      <c r="L1337">
        <f t="shared" ca="1" si="268"/>
        <v>1</v>
      </c>
      <c r="M1337" t="str">
        <f t="shared" ca="1" si="269"/>
        <v>SELL</v>
      </c>
      <c r="N1337" s="7" t="str">
        <f t="shared" ca="1" si="270"/>
        <v/>
      </c>
      <c r="O1337">
        <f t="shared" si="271"/>
        <v>1149.25</v>
      </c>
      <c r="Q1337">
        <f t="shared" si="272"/>
        <v>1336</v>
      </c>
    </row>
    <row r="1338" spans="1:17" x14ac:dyDescent="0.3">
      <c r="A1338" s="13" t="str">
        <f ca="1">N1338&amp;"-"&amp;COUNTIF($N$2:N1338,N1338)</f>
        <v>-1323</v>
      </c>
      <c r="B1338" t="str">
        <f t="shared" ca="1" si="262"/>
        <v/>
      </c>
      <c r="C1338" s="1">
        <v>37021</v>
      </c>
      <c r="D1338">
        <v>1144.95</v>
      </c>
      <c r="E1338">
        <f t="shared" si="263"/>
        <v>-4.2999999999999545</v>
      </c>
      <c r="F1338" t="str">
        <f t="shared" si="264"/>
        <v/>
      </c>
      <c r="G1338">
        <f t="shared" si="265"/>
        <v>-4.2999999999999545</v>
      </c>
      <c r="H1338">
        <f t="shared" ca="1" si="273"/>
        <v>9.7375000000000114</v>
      </c>
      <c r="I1338">
        <f t="shared" ca="1" si="274"/>
        <v>12.900000000000015</v>
      </c>
      <c r="J1338" s="3">
        <f t="shared" ca="1" si="266"/>
        <v>0.75484496124031009</v>
      </c>
      <c r="K1338" s="5">
        <f t="shared" ca="1" si="267"/>
        <v>43.014908890115962</v>
      </c>
      <c r="L1338">
        <f t="shared" ca="1" si="268"/>
        <v>1</v>
      </c>
      <c r="M1338" t="str">
        <f t="shared" ca="1" si="269"/>
        <v>SELL</v>
      </c>
      <c r="N1338" s="7" t="str">
        <f t="shared" ca="1" si="270"/>
        <v/>
      </c>
      <c r="O1338">
        <f t="shared" si="271"/>
        <v>1144.95</v>
      </c>
      <c r="Q1338">
        <f t="shared" si="272"/>
        <v>1337</v>
      </c>
    </row>
    <row r="1339" spans="1:17" x14ac:dyDescent="0.3">
      <c r="A1339" s="13" t="str">
        <f ca="1">N1339&amp;"-"&amp;COUNTIF($N$2:N1339,N1339)</f>
        <v>-1324</v>
      </c>
      <c r="B1339" t="str">
        <f t="shared" ca="1" si="262"/>
        <v/>
      </c>
      <c r="C1339" s="1">
        <v>37022</v>
      </c>
      <c r="D1339">
        <v>1140.5</v>
      </c>
      <c r="E1339">
        <f t="shared" si="263"/>
        <v>-4.4500000000000455</v>
      </c>
      <c r="F1339" t="str">
        <f t="shared" si="264"/>
        <v/>
      </c>
      <c r="G1339">
        <f t="shared" si="265"/>
        <v>-4.4500000000000455</v>
      </c>
      <c r="H1339">
        <f t="shared" ca="1" si="273"/>
        <v>9.7375000000000114</v>
      </c>
      <c r="I1339">
        <f t="shared" ca="1" si="274"/>
        <v>13.566666666666682</v>
      </c>
      <c r="J1339" s="3">
        <f t="shared" ca="1" si="266"/>
        <v>0.71775184275184278</v>
      </c>
      <c r="K1339" s="5">
        <f t="shared" ca="1" si="267"/>
        <v>41.784373323797602</v>
      </c>
      <c r="L1339">
        <f t="shared" ca="1" si="268"/>
        <v>1</v>
      </c>
      <c r="M1339" t="str">
        <f t="shared" ca="1" si="269"/>
        <v>SELL</v>
      </c>
      <c r="N1339" s="7" t="str">
        <f t="shared" ca="1" si="270"/>
        <v/>
      </c>
      <c r="O1339">
        <f t="shared" si="271"/>
        <v>1140.5</v>
      </c>
      <c r="Q1339">
        <f t="shared" si="272"/>
        <v>1338</v>
      </c>
    </row>
    <row r="1340" spans="1:17" x14ac:dyDescent="0.3">
      <c r="A1340" s="13" t="str">
        <f ca="1">N1340&amp;"-"&amp;COUNTIF($N$2:N1340,N1340)</f>
        <v>-1325</v>
      </c>
      <c r="B1340" t="str">
        <f t="shared" ca="1" si="262"/>
        <v/>
      </c>
      <c r="C1340" s="1">
        <v>37025</v>
      </c>
      <c r="D1340">
        <v>1140.8</v>
      </c>
      <c r="E1340">
        <f t="shared" si="263"/>
        <v>0.29999999999995453</v>
      </c>
      <c r="F1340">
        <f t="shared" si="264"/>
        <v>0.29999999999995453</v>
      </c>
      <c r="G1340" t="str">
        <f t="shared" si="265"/>
        <v/>
      </c>
      <c r="H1340">
        <f t="shared" ca="1" si="273"/>
        <v>9.0562500000000057</v>
      </c>
      <c r="I1340">
        <f t="shared" ca="1" si="274"/>
        <v>13.566666666666682</v>
      </c>
      <c r="J1340" s="3">
        <f t="shared" ca="1" si="266"/>
        <v>0.66753685503685467</v>
      </c>
      <c r="K1340" s="5">
        <f t="shared" ca="1" si="267"/>
        <v>40.031310433741588</v>
      </c>
      <c r="L1340">
        <f t="shared" ca="1" si="268"/>
        <v>1</v>
      </c>
      <c r="M1340" t="str">
        <f t="shared" ca="1" si="269"/>
        <v>SELL</v>
      </c>
      <c r="N1340" s="7" t="str">
        <f t="shared" ca="1" si="270"/>
        <v/>
      </c>
      <c r="O1340">
        <f t="shared" si="271"/>
        <v>1140.8</v>
      </c>
      <c r="Q1340">
        <f t="shared" si="272"/>
        <v>1339</v>
      </c>
    </row>
    <row r="1341" spans="1:17" x14ac:dyDescent="0.3">
      <c r="A1341" s="13" t="str">
        <f ca="1">N1341&amp;"-"&amp;COUNTIF($N$2:N1341,N1341)</f>
        <v>-1326</v>
      </c>
      <c r="B1341" t="str">
        <f t="shared" ca="1" si="262"/>
        <v/>
      </c>
      <c r="C1341" s="1">
        <v>37026</v>
      </c>
      <c r="D1341">
        <v>1145.3</v>
      </c>
      <c r="E1341">
        <f t="shared" si="263"/>
        <v>4.5</v>
      </c>
      <c r="F1341">
        <f t="shared" si="264"/>
        <v>4.5</v>
      </c>
      <c r="G1341" t="str">
        <f t="shared" si="265"/>
        <v/>
      </c>
      <c r="H1341">
        <f t="shared" ca="1" si="273"/>
        <v>8.5500000000000043</v>
      </c>
      <c r="I1341">
        <f t="shared" ca="1" si="274"/>
        <v>15.590000000000009</v>
      </c>
      <c r="J1341" s="3">
        <f t="shared" ca="1" si="266"/>
        <v>0.54842847979474019</v>
      </c>
      <c r="K1341" s="5">
        <f t="shared" ca="1" si="267"/>
        <v>35.418392709196354</v>
      </c>
      <c r="L1341">
        <f t="shared" ca="1" si="268"/>
        <v>1</v>
      </c>
      <c r="M1341" t="str">
        <f t="shared" ca="1" si="269"/>
        <v>SELL</v>
      </c>
      <c r="N1341" s="7" t="str">
        <f t="shared" ca="1" si="270"/>
        <v/>
      </c>
      <c r="O1341">
        <f t="shared" si="271"/>
        <v>1145.3</v>
      </c>
      <c r="Q1341">
        <f t="shared" si="272"/>
        <v>1340</v>
      </c>
    </row>
    <row r="1342" spans="1:17" x14ac:dyDescent="0.3">
      <c r="A1342" s="13" t="str">
        <f ca="1">N1342&amp;"-"&amp;COUNTIF($N$2:N1342,N1342)</f>
        <v>-1327</v>
      </c>
      <c r="B1342" t="str">
        <f t="shared" ca="1" si="262"/>
        <v/>
      </c>
      <c r="C1342" s="1">
        <v>37027</v>
      </c>
      <c r="D1342">
        <v>1151.1500000000001</v>
      </c>
      <c r="E1342">
        <f t="shared" si="263"/>
        <v>5.8500000000001364</v>
      </c>
      <c r="F1342">
        <f t="shared" si="264"/>
        <v>5.8500000000001364</v>
      </c>
      <c r="G1342" t="str">
        <f t="shared" si="265"/>
        <v/>
      </c>
      <c r="H1342">
        <f t="shared" ca="1" si="273"/>
        <v>8.1944444444444695</v>
      </c>
      <c r="I1342">
        <f t="shared" ca="1" si="274"/>
        <v>15.590000000000009</v>
      </c>
      <c r="J1342" s="3">
        <f t="shared" ca="1" si="266"/>
        <v>0.52562183736013246</v>
      </c>
      <c r="K1342" s="5">
        <f t="shared" ca="1" si="267"/>
        <v>34.452957114827669</v>
      </c>
      <c r="L1342">
        <f t="shared" ca="1" si="268"/>
        <v>1</v>
      </c>
      <c r="M1342" t="str">
        <f t="shared" ca="1" si="269"/>
        <v>SELL</v>
      </c>
      <c r="N1342" s="7" t="str">
        <f t="shared" ca="1" si="270"/>
        <v/>
      </c>
      <c r="O1342">
        <f t="shared" si="271"/>
        <v>1151.1500000000001</v>
      </c>
      <c r="Q1342">
        <f t="shared" si="272"/>
        <v>1341</v>
      </c>
    </row>
    <row r="1343" spans="1:17" x14ac:dyDescent="0.3">
      <c r="A1343" s="13" t="str">
        <f ca="1">N1343&amp;"-"&amp;COUNTIF($N$2:N1343,N1343)</f>
        <v>-1328</v>
      </c>
      <c r="B1343" t="str">
        <f t="shared" ca="1" si="262"/>
        <v/>
      </c>
      <c r="C1343" s="1">
        <v>37028</v>
      </c>
      <c r="D1343">
        <v>1174.95</v>
      </c>
      <c r="E1343">
        <f t="shared" si="263"/>
        <v>23.799999999999955</v>
      </c>
      <c r="F1343">
        <f t="shared" si="264"/>
        <v>23.799999999999955</v>
      </c>
      <c r="G1343" t="str">
        <f t="shared" si="265"/>
        <v/>
      </c>
      <c r="H1343">
        <f t="shared" ca="1" si="273"/>
        <v>9.7550000000000185</v>
      </c>
      <c r="I1343">
        <f t="shared" ca="1" si="274"/>
        <v>16.587500000000034</v>
      </c>
      <c r="J1343" s="3">
        <f t="shared" ca="1" si="266"/>
        <v>0.58809344385832696</v>
      </c>
      <c r="K1343" s="5">
        <f t="shared" ca="1" si="267"/>
        <v>37.03141311568757</v>
      </c>
      <c r="L1343">
        <f t="shared" ca="1" si="268"/>
        <v>1</v>
      </c>
      <c r="M1343" t="str">
        <f t="shared" ca="1" si="269"/>
        <v>SELL</v>
      </c>
      <c r="N1343" s="7" t="str">
        <f t="shared" ca="1" si="270"/>
        <v/>
      </c>
      <c r="O1343">
        <f t="shared" si="271"/>
        <v>1174.95</v>
      </c>
      <c r="Q1343">
        <f t="shared" si="272"/>
        <v>1342</v>
      </c>
    </row>
    <row r="1344" spans="1:17" x14ac:dyDescent="0.3">
      <c r="A1344" s="13" t="str">
        <f ca="1">N1344&amp;"-"&amp;COUNTIF($N$2:N1344,N1344)</f>
        <v>-1329</v>
      </c>
      <c r="B1344" t="str">
        <f t="shared" ca="1" si="262"/>
        <v/>
      </c>
      <c r="C1344" s="1">
        <v>37029</v>
      </c>
      <c r="D1344">
        <v>1172.8</v>
      </c>
      <c r="E1344">
        <f t="shared" si="263"/>
        <v>-2.1500000000000909</v>
      </c>
      <c r="F1344" t="str">
        <f t="shared" si="264"/>
        <v/>
      </c>
      <c r="G1344">
        <f t="shared" si="265"/>
        <v>-2.1500000000000909</v>
      </c>
      <c r="H1344">
        <f t="shared" ca="1" si="273"/>
        <v>9.7550000000000185</v>
      </c>
      <c r="I1344">
        <f t="shared" ca="1" si="274"/>
        <v>6.5125000000000455</v>
      </c>
      <c r="J1344" s="3">
        <f t="shared" ca="1" si="266"/>
        <v>1.4978886756237928</v>
      </c>
      <c r="K1344" s="5">
        <f t="shared" ca="1" si="267"/>
        <v>59.96619025664657</v>
      </c>
      <c r="L1344">
        <f t="shared" ca="1" si="268"/>
        <v>1</v>
      </c>
      <c r="M1344" t="str">
        <f t="shared" ca="1" si="269"/>
        <v>SELL</v>
      </c>
      <c r="N1344" s="7" t="str">
        <f t="shared" ca="1" si="270"/>
        <v/>
      </c>
      <c r="O1344">
        <f t="shared" si="271"/>
        <v>1172.8</v>
      </c>
      <c r="Q1344">
        <f t="shared" si="272"/>
        <v>1343</v>
      </c>
    </row>
    <row r="1345" spans="1:17" x14ac:dyDescent="0.3">
      <c r="A1345" s="13" t="str">
        <f ca="1">N1345&amp;"-"&amp;COUNTIF($N$2:N1345,N1345)</f>
        <v>-1330</v>
      </c>
      <c r="B1345" t="str">
        <f t="shared" ca="1" si="262"/>
        <v/>
      </c>
      <c r="C1345" s="1">
        <v>37032</v>
      </c>
      <c r="D1345">
        <v>1169.45</v>
      </c>
      <c r="E1345">
        <f t="shared" si="263"/>
        <v>-3.3499999999999091</v>
      </c>
      <c r="F1345" t="str">
        <f t="shared" si="264"/>
        <v/>
      </c>
      <c r="G1345">
        <f t="shared" si="265"/>
        <v>-3.3499999999999091</v>
      </c>
      <c r="H1345">
        <f t="shared" ca="1" si="273"/>
        <v>8.1777777777777931</v>
      </c>
      <c r="I1345">
        <f t="shared" ca="1" si="274"/>
        <v>5.8800000000000185</v>
      </c>
      <c r="J1345" s="3">
        <f t="shared" ca="1" si="266"/>
        <v>1.3907785336356746</v>
      </c>
      <c r="K1345" s="5">
        <f t="shared" ca="1" si="267"/>
        <v>58.172620929497278</v>
      </c>
      <c r="L1345">
        <f t="shared" ca="1" si="268"/>
        <v>1</v>
      </c>
      <c r="M1345" t="str">
        <f t="shared" ca="1" si="269"/>
        <v>SELL</v>
      </c>
      <c r="N1345" s="7" t="str">
        <f t="shared" ca="1" si="270"/>
        <v/>
      </c>
      <c r="O1345">
        <f t="shared" si="271"/>
        <v>1169.45</v>
      </c>
      <c r="Q1345">
        <f t="shared" si="272"/>
        <v>1344</v>
      </c>
    </row>
    <row r="1346" spans="1:17" x14ac:dyDescent="0.3">
      <c r="A1346" s="13" t="str">
        <f ca="1">N1346&amp;"-"&amp;COUNTIF($N$2:N1346,N1346)</f>
        <v>-1331</v>
      </c>
      <c r="B1346" t="str">
        <f t="shared" ca="1" si="262"/>
        <v/>
      </c>
      <c r="C1346" s="1">
        <v>37033</v>
      </c>
      <c r="D1346">
        <v>1168.0999999999999</v>
      </c>
      <c r="E1346">
        <f t="shared" si="263"/>
        <v>-1.3500000000001364</v>
      </c>
      <c r="F1346" t="str">
        <f t="shared" si="264"/>
        <v/>
      </c>
      <c r="G1346">
        <f t="shared" si="265"/>
        <v>-1.3500000000001364</v>
      </c>
      <c r="H1346">
        <f t="shared" ca="1" si="273"/>
        <v>7.7062500000000114</v>
      </c>
      <c r="I1346">
        <f t="shared" ca="1" si="274"/>
        <v>5.1250000000000382</v>
      </c>
      <c r="J1346" s="3">
        <f t="shared" ca="1" si="266"/>
        <v>1.503658536585357</v>
      </c>
      <c r="K1346" s="5">
        <f t="shared" ca="1" si="267"/>
        <v>60.058451047247793</v>
      </c>
      <c r="L1346">
        <f t="shared" ca="1" si="268"/>
        <v>1</v>
      </c>
      <c r="M1346" t="str">
        <f t="shared" ca="1" si="269"/>
        <v>SELL</v>
      </c>
      <c r="N1346" s="7" t="str">
        <f t="shared" ca="1" si="270"/>
        <v/>
      </c>
      <c r="O1346">
        <f t="shared" si="271"/>
        <v>1168.0999999999999</v>
      </c>
      <c r="Q1346">
        <f t="shared" si="272"/>
        <v>1345</v>
      </c>
    </row>
    <row r="1347" spans="1:17" x14ac:dyDescent="0.3">
      <c r="A1347" s="13" t="str">
        <f ca="1">N1347&amp;"-"&amp;COUNTIF($N$2:N1347,N1347)</f>
        <v>-1332</v>
      </c>
      <c r="B1347" t="str">
        <f t="shared" ref="B1347:B1410" ca="1" si="275">N1347</f>
        <v/>
      </c>
      <c r="C1347" s="1">
        <v>37034</v>
      </c>
      <c r="D1347">
        <v>1179.0999999999999</v>
      </c>
      <c r="E1347">
        <f t="shared" ref="E1347:E1410" si="276">IF(E1346="Change", "", D1347-D1346)</f>
        <v>11</v>
      </c>
      <c r="F1347">
        <f t="shared" ref="F1347:F1410" si="277">IF(F1346="Gain","",IF(E1347&gt;0,E1347,""))</f>
        <v>11</v>
      </c>
      <c r="G1347" t="str">
        <f t="shared" ref="G1347:G1410" si="278">IF(G1346="Loss","",IF(E1347&lt;0,E1347,""))</f>
        <v/>
      </c>
      <c r="H1347">
        <f t="shared" ca="1" si="273"/>
        <v>8.0722222222222317</v>
      </c>
      <c r="I1347">
        <f t="shared" ca="1" si="274"/>
        <v>3.1200000000000272</v>
      </c>
      <c r="J1347" s="3">
        <f t="shared" ref="J1347:J1410" ca="1" si="279">IFERROR(H1347/I1347, "")</f>
        <v>2.5872507122506927</v>
      </c>
      <c r="K1347" s="5">
        <f t="shared" ref="K1347:K1410" ca="1" si="280">IFERROR((IF(J1347=0, 0, (100-(100/(1+J1347))))), "")</f>
        <v>72.123498461232856</v>
      </c>
      <c r="L1347">
        <f t="shared" ref="L1347:L1410" ca="1" si="281">IF(M1346="Signal","",IF(M1346="",IF(M1347="SELL",0,IF(M1347="BUY",1,"")),IF(M1347="BUY",1,L1346)))</f>
        <v>1</v>
      </c>
      <c r="M1347" t="str">
        <f t="shared" ref="M1347:M1410" ca="1" si="282">IF(K1347="","",IF(K1347&lt;$V$4,"BUY",IF(K1347&gt;$V$5,"SELL",M1346)))</f>
        <v>SELL</v>
      </c>
      <c r="N1347" s="7" t="str">
        <f t="shared" ref="N1347:N1410" ca="1" si="283">IF(L1347=1, IF(M1347="BUY",IF(M1346="BUY","",1),IF(M1347="SELL",IF(M1346="SELL","",0),"")), "")</f>
        <v/>
      </c>
      <c r="O1347">
        <f t="shared" ref="O1347:O1410" si="284">D1347</f>
        <v>1179.0999999999999</v>
      </c>
      <c r="Q1347">
        <f t="shared" si="272"/>
        <v>1346</v>
      </c>
    </row>
    <row r="1348" spans="1:17" x14ac:dyDescent="0.3">
      <c r="A1348" s="13" t="str">
        <f ca="1">N1348&amp;"-"&amp;COUNTIF($N$2:N1348,N1348)</f>
        <v>-1333</v>
      </c>
      <c r="B1348" t="str">
        <f t="shared" ca="1" si="275"/>
        <v/>
      </c>
      <c r="C1348" s="1">
        <v>37035</v>
      </c>
      <c r="D1348">
        <v>1181.8499999999999</v>
      </c>
      <c r="E1348">
        <f t="shared" si="276"/>
        <v>2.75</v>
      </c>
      <c r="F1348">
        <f t="shared" si="277"/>
        <v>2.75</v>
      </c>
      <c r="G1348" t="str">
        <f t="shared" si="278"/>
        <v/>
      </c>
      <c r="H1348">
        <f t="shared" ca="1" si="273"/>
        <v>7.4888888888888987</v>
      </c>
      <c r="I1348">
        <f t="shared" ca="1" si="274"/>
        <v>3.1200000000000272</v>
      </c>
      <c r="J1348" s="3">
        <f t="shared" ca="1" si="279"/>
        <v>2.4002849002848827</v>
      </c>
      <c r="K1348" s="5">
        <f t="shared" ca="1" si="280"/>
        <v>70.590699622957544</v>
      </c>
      <c r="L1348">
        <f t="shared" ca="1" si="281"/>
        <v>1</v>
      </c>
      <c r="M1348" t="str">
        <f t="shared" ca="1" si="282"/>
        <v>SELL</v>
      </c>
      <c r="N1348" s="7" t="str">
        <f t="shared" ca="1" si="283"/>
        <v/>
      </c>
      <c r="O1348">
        <f t="shared" si="284"/>
        <v>1181.8499999999999</v>
      </c>
      <c r="Q1348">
        <f t="shared" ref="Q1348:Q1411" si="285">Q1347+1</f>
        <v>1347</v>
      </c>
    </row>
    <row r="1349" spans="1:17" x14ac:dyDescent="0.3">
      <c r="A1349" s="13" t="str">
        <f ca="1">N1349&amp;"-"&amp;COUNTIF($N$2:N1349,N1349)</f>
        <v>-1334</v>
      </c>
      <c r="B1349" t="str">
        <f t="shared" ca="1" si="275"/>
        <v/>
      </c>
      <c r="C1349" s="1">
        <v>37036</v>
      </c>
      <c r="D1349">
        <v>1174.9000000000001</v>
      </c>
      <c r="E1349">
        <f t="shared" si="276"/>
        <v>-6.9499999999998181</v>
      </c>
      <c r="F1349" t="str">
        <f t="shared" si="277"/>
        <v/>
      </c>
      <c r="G1349">
        <f t="shared" si="278"/>
        <v>-6.9499999999998181</v>
      </c>
      <c r="H1349">
        <f t="shared" ca="1" si="273"/>
        <v>7.28125</v>
      </c>
      <c r="I1349">
        <f t="shared" ca="1" si="274"/>
        <v>3.7583333333333258</v>
      </c>
      <c r="J1349" s="3">
        <f t="shared" ca="1" si="279"/>
        <v>1.93736141906874</v>
      </c>
      <c r="K1349" s="5">
        <f t="shared" ca="1" si="280"/>
        <v>65.95584072466508</v>
      </c>
      <c r="L1349">
        <f t="shared" ca="1" si="281"/>
        <v>1</v>
      </c>
      <c r="M1349" t="str">
        <f t="shared" ca="1" si="282"/>
        <v>SELL</v>
      </c>
      <c r="N1349" s="7" t="str">
        <f t="shared" ca="1" si="283"/>
        <v/>
      </c>
      <c r="O1349">
        <f t="shared" si="284"/>
        <v>1174.9000000000001</v>
      </c>
      <c r="Q1349">
        <f t="shared" si="285"/>
        <v>1348</v>
      </c>
    </row>
    <row r="1350" spans="1:17" x14ac:dyDescent="0.3">
      <c r="A1350" s="13" t="str">
        <f ca="1">N1350&amp;"-"&amp;COUNTIF($N$2:N1350,N1350)</f>
        <v>-1335</v>
      </c>
      <c r="B1350" t="str">
        <f t="shared" ca="1" si="275"/>
        <v/>
      </c>
      <c r="C1350" s="1">
        <v>37039</v>
      </c>
      <c r="D1350">
        <v>1193.2</v>
      </c>
      <c r="E1350">
        <f t="shared" si="276"/>
        <v>18.299999999999955</v>
      </c>
      <c r="F1350">
        <f t="shared" si="277"/>
        <v>18.299999999999955</v>
      </c>
      <c r="G1350" t="str">
        <f t="shared" si="278"/>
        <v/>
      </c>
      <c r="H1350">
        <f t="shared" ca="1" si="273"/>
        <v>8.3499999999999943</v>
      </c>
      <c r="I1350">
        <f t="shared" ca="1" si="274"/>
        <v>3.7583333333333258</v>
      </c>
      <c r="J1350" s="3">
        <f t="shared" ca="1" si="279"/>
        <v>2.221729490022176</v>
      </c>
      <c r="K1350" s="5">
        <f t="shared" ca="1" si="280"/>
        <v>68.960770818995215</v>
      </c>
      <c r="L1350">
        <f t="shared" ca="1" si="281"/>
        <v>1</v>
      </c>
      <c r="M1350" t="str">
        <f t="shared" ca="1" si="282"/>
        <v>SELL</v>
      </c>
      <c r="N1350" s="7" t="str">
        <f t="shared" ca="1" si="283"/>
        <v/>
      </c>
      <c r="O1350">
        <f t="shared" si="284"/>
        <v>1193.2</v>
      </c>
      <c r="Q1350">
        <f t="shared" si="285"/>
        <v>1349</v>
      </c>
    </row>
    <row r="1351" spans="1:17" x14ac:dyDescent="0.3">
      <c r="A1351" s="13" t="str">
        <f ca="1">N1351&amp;"-"&amp;COUNTIF($N$2:N1351,N1351)</f>
        <v>-1336</v>
      </c>
      <c r="B1351" t="str">
        <f t="shared" ca="1" si="275"/>
        <v/>
      </c>
      <c r="C1351" s="1">
        <v>37040</v>
      </c>
      <c r="D1351">
        <v>1198.45</v>
      </c>
      <c r="E1351">
        <f t="shared" si="276"/>
        <v>5.25</v>
      </c>
      <c r="F1351">
        <f t="shared" si="277"/>
        <v>5.25</v>
      </c>
      <c r="G1351" t="str">
        <f t="shared" si="278"/>
        <v/>
      </c>
      <c r="H1351">
        <f t="shared" ca="1" si="273"/>
        <v>8.96875</v>
      </c>
      <c r="I1351">
        <f t="shared" ca="1" si="274"/>
        <v>3.7583333333333258</v>
      </c>
      <c r="J1351" s="3">
        <f t="shared" ca="1" si="279"/>
        <v>2.3863636363636411</v>
      </c>
      <c r="K1351" s="5">
        <f t="shared" ca="1" si="280"/>
        <v>70.469798657718158</v>
      </c>
      <c r="L1351">
        <f t="shared" ca="1" si="281"/>
        <v>1</v>
      </c>
      <c r="M1351" t="str">
        <f t="shared" ca="1" si="282"/>
        <v>SELL</v>
      </c>
      <c r="N1351" s="7" t="str">
        <f t="shared" ca="1" si="283"/>
        <v/>
      </c>
      <c r="O1351">
        <f t="shared" si="284"/>
        <v>1198.45</v>
      </c>
      <c r="Q1351">
        <f t="shared" si="285"/>
        <v>1350</v>
      </c>
    </row>
    <row r="1352" spans="1:17" x14ac:dyDescent="0.3">
      <c r="A1352" s="13" t="str">
        <f ca="1">N1352&amp;"-"&amp;COUNTIF($N$2:N1352,N1352)</f>
        <v>-1337</v>
      </c>
      <c r="B1352" t="str">
        <f t="shared" ca="1" si="275"/>
        <v/>
      </c>
      <c r="C1352" s="1">
        <v>37041</v>
      </c>
      <c r="D1352">
        <v>1177.55</v>
      </c>
      <c r="E1352">
        <f t="shared" si="276"/>
        <v>-20.900000000000091</v>
      </c>
      <c r="F1352" t="str">
        <f t="shared" si="277"/>
        <v/>
      </c>
      <c r="G1352">
        <f t="shared" si="278"/>
        <v>-20.900000000000091</v>
      </c>
      <c r="H1352">
        <f t="shared" ca="1" si="273"/>
        <v>8.96875</v>
      </c>
      <c r="I1352">
        <f t="shared" ca="1" si="274"/>
        <v>6.5250000000000155</v>
      </c>
      <c r="J1352" s="3">
        <f t="shared" ca="1" si="279"/>
        <v>1.3745210727969317</v>
      </c>
      <c r="K1352" s="5">
        <f t="shared" ca="1" si="280"/>
        <v>57.88624445340858</v>
      </c>
      <c r="L1352">
        <f t="shared" ca="1" si="281"/>
        <v>1</v>
      </c>
      <c r="M1352" t="str">
        <f t="shared" ca="1" si="282"/>
        <v>SELL</v>
      </c>
      <c r="N1352" s="7" t="str">
        <f t="shared" ca="1" si="283"/>
        <v/>
      </c>
      <c r="O1352">
        <f t="shared" si="284"/>
        <v>1177.55</v>
      </c>
      <c r="Q1352">
        <f t="shared" si="285"/>
        <v>1351</v>
      </c>
    </row>
    <row r="1353" spans="1:17" x14ac:dyDescent="0.3">
      <c r="A1353" s="13" t="str">
        <f ca="1">N1353&amp;"-"&amp;COUNTIF($N$2:N1353,N1353)</f>
        <v>-1338</v>
      </c>
      <c r="B1353" t="str">
        <f t="shared" ca="1" si="275"/>
        <v/>
      </c>
      <c r="C1353" s="1">
        <v>37042</v>
      </c>
      <c r="D1353">
        <v>1167.9000000000001</v>
      </c>
      <c r="E1353">
        <f t="shared" si="276"/>
        <v>-9.6499999999998636</v>
      </c>
      <c r="F1353" t="str">
        <f t="shared" si="277"/>
        <v/>
      </c>
      <c r="G1353">
        <f t="shared" si="278"/>
        <v>-9.6499999999998636</v>
      </c>
      <c r="H1353">
        <f t="shared" ca="1" si="273"/>
        <v>8.96875</v>
      </c>
      <c r="I1353">
        <f t="shared" ca="1" si="274"/>
        <v>7.3916666666666515</v>
      </c>
      <c r="J1353" s="3">
        <f t="shared" ca="1" si="279"/>
        <v>1.2133596392333734</v>
      </c>
      <c r="K1353" s="5">
        <f t="shared" ca="1" si="280"/>
        <v>54.819814083789687</v>
      </c>
      <c r="L1353">
        <f t="shared" ca="1" si="281"/>
        <v>1</v>
      </c>
      <c r="M1353" t="str">
        <f t="shared" ca="1" si="282"/>
        <v>SELL</v>
      </c>
      <c r="N1353" s="7" t="str">
        <f t="shared" ca="1" si="283"/>
        <v/>
      </c>
      <c r="O1353">
        <f t="shared" si="284"/>
        <v>1167.9000000000001</v>
      </c>
      <c r="Q1353">
        <f t="shared" si="285"/>
        <v>1352</v>
      </c>
    </row>
    <row r="1354" spans="1:17" x14ac:dyDescent="0.3">
      <c r="A1354" s="13" t="str">
        <f ca="1">N1354&amp;"-"&amp;COUNTIF($N$2:N1354,N1354)</f>
        <v>-1339</v>
      </c>
      <c r="B1354" t="str">
        <f t="shared" ca="1" si="275"/>
        <v/>
      </c>
      <c r="C1354" s="1">
        <v>37043</v>
      </c>
      <c r="D1354">
        <v>1148.05</v>
      </c>
      <c r="E1354">
        <f t="shared" si="276"/>
        <v>-19.850000000000136</v>
      </c>
      <c r="F1354" t="str">
        <f t="shared" si="277"/>
        <v/>
      </c>
      <c r="G1354">
        <f t="shared" si="278"/>
        <v>-19.850000000000136</v>
      </c>
      <c r="H1354">
        <f t="shared" ca="1" si="273"/>
        <v>10.207142857142864</v>
      </c>
      <c r="I1354">
        <f t="shared" ca="1" si="274"/>
        <v>9.1714285714285779</v>
      </c>
      <c r="J1354" s="3">
        <f t="shared" ca="1" si="279"/>
        <v>1.1129283489096573</v>
      </c>
      <c r="K1354" s="5">
        <f t="shared" ca="1" si="280"/>
        <v>52.672318466642096</v>
      </c>
      <c r="L1354">
        <f t="shared" ca="1" si="281"/>
        <v>1</v>
      </c>
      <c r="M1354" t="str">
        <f t="shared" ca="1" si="282"/>
        <v>SELL</v>
      </c>
      <c r="N1354" s="7" t="str">
        <f t="shared" ca="1" si="283"/>
        <v/>
      </c>
      <c r="O1354">
        <f t="shared" si="284"/>
        <v>1148.05</v>
      </c>
      <c r="Q1354">
        <f t="shared" si="285"/>
        <v>1353</v>
      </c>
    </row>
    <row r="1355" spans="1:17" x14ac:dyDescent="0.3">
      <c r="A1355" s="13" t="str">
        <f ca="1">N1355&amp;"-"&amp;COUNTIF($N$2:N1355,N1355)</f>
        <v>-1340</v>
      </c>
      <c r="B1355" t="str">
        <f t="shared" ca="1" si="275"/>
        <v/>
      </c>
      <c r="C1355" s="1">
        <v>37046</v>
      </c>
      <c r="D1355">
        <v>1127.2</v>
      </c>
      <c r="E1355">
        <f t="shared" si="276"/>
        <v>-20.849999999999909</v>
      </c>
      <c r="F1355" t="str">
        <f t="shared" si="277"/>
        <v/>
      </c>
      <c r="G1355">
        <f t="shared" si="278"/>
        <v>-20.849999999999909</v>
      </c>
      <c r="H1355">
        <f t="shared" ca="1" si="273"/>
        <v>11.15833333333334</v>
      </c>
      <c r="I1355">
        <f t="shared" ca="1" si="274"/>
        <v>10.631249999999994</v>
      </c>
      <c r="J1355" s="3">
        <f t="shared" ca="1" si="279"/>
        <v>1.0495786792083102</v>
      </c>
      <c r="K1355" s="5">
        <f t="shared" ca="1" si="280"/>
        <v>51.209484654364701</v>
      </c>
      <c r="L1355">
        <f t="shared" ca="1" si="281"/>
        <v>1</v>
      </c>
      <c r="M1355" t="str">
        <f t="shared" ca="1" si="282"/>
        <v>SELL</v>
      </c>
      <c r="N1355" s="7" t="str">
        <f t="shared" ca="1" si="283"/>
        <v/>
      </c>
      <c r="O1355">
        <f t="shared" si="284"/>
        <v>1127.2</v>
      </c>
      <c r="Q1355">
        <f t="shared" si="285"/>
        <v>1354</v>
      </c>
    </row>
    <row r="1356" spans="1:17" x14ac:dyDescent="0.3">
      <c r="A1356" s="13" t="str">
        <f ca="1">N1356&amp;"-"&amp;COUNTIF($N$2:N1356,N1356)</f>
        <v>-1341</v>
      </c>
      <c r="B1356" t="str">
        <f t="shared" ca="1" si="275"/>
        <v/>
      </c>
      <c r="C1356" s="1">
        <v>37047</v>
      </c>
      <c r="D1356">
        <v>1115.5999999999999</v>
      </c>
      <c r="E1356">
        <f t="shared" si="276"/>
        <v>-11.600000000000136</v>
      </c>
      <c r="F1356" t="str">
        <f t="shared" si="277"/>
        <v/>
      </c>
      <c r="G1356">
        <f t="shared" si="278"/>
        <v>-11.600000000000136</v>
      </c>
      <c r="H1356">
        <f t="shared" ca="1" si="273"/>
        <v>12.219999999999981</v>
      </c>
      <c r="I1356">
        <f t="shared" ca="1" si="274"/>
        <v>10.7388888888889</v>
      </c>
      <c r="J1356" s="3">
        <f t="shared" ca="1" si="279"/>
        <v>1.1379203310915647</v>
      </c>
      <c r="K1356" s="5">
        <f t="shared" ca="1" si="280"/>
        <v>53.225572278952654</v>
      </c>
      <c r="L1356">
        <f t="shared" ca="1" si="281"/>
        <v>1</v>
      </c>
      <c r="M1356" t="str">
        <f t="shared" ca="1" si="282"/>
        <v>SELL</v>
      </c>
      <c r="N1356" s="7" t="str">
        <f t="shared" ca="1" si="283"/>
        <v/>
      </c>
      <c r="O1356">
        <f t="shared" si="284"/>
        <v>1115.5999999999999</v>
      </c>
      <c r="Q1356">
        <f t="shared" si="285"/>
        <v>1355</v>
      </c>
    </row>
    <row r="1357" spans="1:17" x14ac:dyDescent="0.3">
      <c r="A1357" s="13" t="str">
        <f ca="1">N1357&amp;"-"&amp;COUNTIF($N$2:N1357,N1357)</f>
        <v>-1342</v>
      </c>
      <c r="B1357" t="str">
        <f t="shared" ca="1" si="275"/>
        <v/>
      </c>
      <c r="C1357" s="1">
        <v>37048</v>
      </c>
      <c r="D1357">
        <v>1115.7</v>
      </c>
      <c r="E1357">
        <f t="shared" si="276"/>
        <v>0.10000000000013642</v>
      </c>
      <c r="F1357">
        <f t="shared" si="277"/>
        <v>0.10000000000013642</v>
      </c>
      <c r="G1357" t="str">
        <f t="shared" si="278"/>
        <v/>
      </c>
      <c r="H1357">
        <f t="shared" ca="1" si="273"/>
        <v>7.4800000000000182</v>
      </c>
      <c r="I1357">
        <f t="shared" ca="1" si="274"/>
        <v>10.7388888888889</v>
      </c>
      <c r="J1357" s="3">
        <f t="shared" ca="1" si="279"/>
        <v>0.6965338851526135</v>
      </c>
      <c r="K1357" s="5">
        <f t="shared" ca="1" si="280"/>
        <v>41.056290784899709</v>
      </c>
      <c r="L1357">
        <f t="shared" ca="1" si="281"/>
        <v>1</v>
      </c>
      <c r="M1357" t="str">
        <f t="shared" ca="1" si="282"/>
        <v>SELL</v>
      </c>
      <c r="N1357" s="7" t="str">
        <f t="shared" ca="1" si="283"/>
        <v/>
      </c>
      <c r="O1357">
        <f t="shared" si="284"/>
        <v>1115.7</v>
      </c>
      <c r="Q1357">
        <f t="shared" si="285"/>
        <v>1356</v>
      </c>
    </row>
    <row r="1358" spans="1:17" x14ac:dyDescent="0.3">
      <c r="A1358" s="13" t="str">
        <f ca="1">N1358&amp;"-"&amp;COUNTIF($N$2:N1358,N1358)</f>
        <v>-1343</v>
      </c>
      <c r="B1358" t="str">
        <f t="shared" ca="1" si="275"/>
        <v/>
      </c>
      <c r="C1358" s="1">
        <v>37049</v>
      </c>
      <c r="D1358">
        <v>1112.3499999999999</v>
      </c>
      <c r="E1358">
        <f t="shared" si="276"/>
        <v>-3.3500000000001364</v>
      </c>
      <c r="F1358" t="str">
        <f t="shared" si="277"/>
        <v/>
      </c>
      <c r="G1358">
        <f t="shared" si="278"/>
        <v>-3.3500000000001364</v>
      </c>
      <c r="H1358">
        <f t="shared" ca="1" si="273"/>
        <v>7.4800000000000182</v>
      </c>
      <c r="I1358">
        <f t="shared" ca="1" si="274"/>
        <v>10.872222222222238</v>
      </c>
      <c r="J1358" s="3">
        <f t="shared" ca="1" si="279"/>
        <v>0.68799182422074678</v>
      </c>
      <c r="K1358" s="5">
        <f t="shared" ca="1" si="280"/>
        <v>40.758006901979805</v>
      </c>
      <c r="L1358">
        <f t="shared" ca="1" si="281"/>
        <v>1</v>
      </c>
      <c r="M1358" t="str">
        <f t="shared" ca="1" si="282"/>
        <v>SELL</v>
      </c>
      <c r="N1358" s="7" t="str">
        <f t="shared" ca="1" si="283"/>
        <v/>
      </c>
      <c r="O1358">
        <f t="shared" si="284"/>
        <v>1112.3499999999999</v>
      </c>
      <c r="Q1358">
        <f t="shared" si="285"/>
        <v>1357</v>
      </c>
    </row>
    <row r="1359" spans="1:17" x14ac:dyDescent="0.3">
      <c r="A1359" s="13" t="str">
        <f ca="1">N1359&amp;"-"&amp;COUNTIF($N$2:N1359,N1359)</f>
        <v>-1344</v>
      </c>
      <c r="B1359" t="str">
        <f t="shared" ca="1" si="275"/>
        <v/>
      </c>
      <c r="C1359" s="1">
        <v>37050</v>
      </c>
      <c r="D1359">
        <v>1126.5999999999999</v>
      </c>
      <c r="E1359">
        <f t="shared" si="276"/>
        <v>14.25</v>
      </c>
      <c r="F1359">
        <f t="shared" si="277"/>
        <v>14.25</v>
      </c>
      <c r="G1359" t="str">
        <f t="shared" si="278"/>
        <v/>
      </c>
      <c r="H1359">
        <f t="shared" ca="1" si="273"/>
        <v>8.6083333333333485</v>
      </c>
      <c r="I1359">
        <f t="shared" ca="1" si="274"/>
        <v>11.812500000000028</v>
      </c>
      <c r="J1359" s="3">
        <f t="shared" ca="1" si="279"/>
        <v>0.72874779541446166</v>
      </c>
      <c r="K1359" s="5">
        <f t="shared" ca="1" si="280"/>
        <v>42.154662313813496</v>
      </c>
      <c r="L1359">
        <f t="shared" ca="1" si="281"/>
        <v>1</v>
      </c>
      <c r="M1359" t="str">
        <f t="shared" ca="1" si="282"/>
        <v>SELL</v>
      </c>
      <c r="N1359" s="7" t="str">
        <f t="shared" ca="1" si="283"/>
        <v/>
      </c>
      <c r="O1359">
        <f t="shared" si="284"/>
        <v>1126.5999999999999</v>
      </c>
      <c r="Q1359">
        <f t="shared" si="285"/>
        <v>1358</v>
      </c>
    </row>
    <row r="1360" spans="1:17" x14ac:dyDescent="0.3">
      <c r="A1360" s="13" t="str">
        <f ca="1">N1360&amp;"-"&amp;COUNTIF($N$2:N1360,N1360)</f>
        <v>-1345</v>
      </c>
      <c r="B1360" t="str">
        <f t="shared" ca="1" si="275"/>
        <v/>
      </c>
      <c r="C1360" s="1">
        <v>37053</v>
      </c>
      <c r="D1360">
        <v>1131.0999999999999</v>
      </c>
      <c r="E1360">
        <f t="shared" si="276"/>
        <v>4.5</v>
      </c>
      <c r="F1360">
        <f t="shared" si="277"/>
        <v>4.5</v>
      </c>
      <c r="G1360" t="str">
        <f t="shared" si="278"/>
        <v/>
      </c>
      <c r="H1360">
        <f t="shared" ca="1" si="273"/>
        <v>8.0214285714285847</v>
      </c>
      <c r="I1360">
        <f t="shared" ca="1" si="274"/>
        <v>13.307142857142869</v>
      </c>
      <c r="J1360" s="3">
        <f t="shared" ca="1" si="279"/>
        <v>0.602791196994096</v>
      </c>
      <c r="K1360" s="5">
        <f t="shared" ca="1" si="280"/>
        <v>37.608841259209662</v>
      </c>
      <c r="L1360">
        <f t="shared" ca="1" si="281"/>
        <v>1</v>
      </c>
      <c r="M1360" t="str">
        <f t="shared" ca="1" si="282"/>
        <v>SELL</v>
      </c>
      <c r="N1360" s="7" t="str">
        <f t="shared" ca="1" si="283"/>
        <v/>
      </c>
      <c r="O1360">
        <f t="shared" si="284"/>
        <v>1131.0999999999999</v>
      </c>
      <c r="Q1360">
        <f t="shared" si="285"/>
        <v>1359</v>
      </c>
    </row>
    <row r="1361" spans="1:17" x14ac:dyDescent="0.3">
      <c r="A1361" s="13" t="str">
        <f ca="1">N1361&amp;"-"&amp;COUNTIF($N$2:N1361,N1361)</f>
        <v>-1346</v>
      </c>
      <c r="B1361" t="str">
        <f t="shared" ca="1" si="275"/>
        <v/>
      </c>
      <c r="C1361" s="1">
        <v>37054</v>
      </c>
      <c r="D1361">
        <v>1127.1500000000001</v>
      </c>
      <c r="E1361">
        <f t="shared" si="276"/>
        <v>-3.9499999999998181</v>
      </c>
      <c r="F1361" t="str">
        <f t="shared" si="277"/>
        <v/>
      </c>
      <c r="G1361">
        <f t="shared" si="278"/>
        <v>-3.9499999999998181</v>
      </c>
      <c r="H1361">
        <f t="shared" ref="H1361:H1424" ca="1" si="286">IF(Q1361&gt;$U$2,AVERAGE(OFFSET(F1361,0,0,-$U$2,1)),"")</f>
        <v>7.5250000000000155</v>
      </c>
      <c r="I1361">
        <f t="shared" ref="I1361:I1424" ca="1" si="287">IF($Q1361&gt;$U$2,ABS((AVERAGE(OFFSET(G1361,0,0,-$U$2,1)))),"")</f>
        <v>12.137499999999989</v>
      </c>
      <c r="J1361" s="3">
        <f t="shared" ca="1" si="279"/>
        <v>0.61997940267765372</v>
      </c>
      <c r="K1361" s="5">
        <f t="shared" ca="1" si="280"/>
        <v>38.27082008900198</v>
      </c>
      <c r="L1361">
        <f t="shared" ca="1" si="281"/>
        <v>1</v>
      </c>
      <c r="M1361" t="str">
        <f t="shared" ca="1" si="282"/>
        <v>SELL</v>
      </c>
      <c r="N1361" s="7" t="str">
        <f t="shared" ca="1" si="283"/>
        <v/>
      </c>
      <c r="O1361">
        <f t="shared" si="284"/>
        <v>1127.1500000000001</v>
      </c>
      <c r="Q1361">
        <f t="shared" si="285"/>
        <v>1360</v>
      </c>
    </row>
    <row r="1362" spans="1:17" x14ac:dyDescent="0.3">
      <c r="A1362" s="13" t="str">
        <f ca="1">N1362&amp;"-"&amp;COUNTIF($N$2:N1362,N1362)</f>
        <v>-1347</v>
      </c>
      <c r="B1362" t="str">
        <f t="shared" ca="1" si="275"/>
        <v/>
      </c>
      <c r="C1362" s="1">
        <v>37055</v>
      </c>
      <c r="D1362">
        <v>1129</v>
      </c>
      <c r="E1362">
        <f t="shared" si="276"/>
        <v>1.8499999999999091</v>
      </c>
      <c r="F1362">
        <f t="shared" si="277"/>
        <v>1.8499999999999091</v>
      </c>
      <c r="G1362" t="str">
        <f t="shared" si="278"/>
        <v/>
      </c>
      <c r="H1362">
        <f t="shared" ca="1" si="286"/>
        <v>7.375</v>
      </c>
      <c r="I1362">
        <f t="shared" ca="1" si="287"/>
        <v>12.137499999999989</v>
      </c>
      <c r="J1362" s="3">
        <f t="shared" ca="1" si="279"/>
        <v>0.60762100926879559</v>
      </c>
      <c r="K1362" s="5">
        <f t="shared" ca="1" si="280"/>
        <v>37.796284433055753</v>
      </c>
      <c r="L1362">
        <f t="shared" ca="1" si="281"/>
        <v>1</v>
      </c>
      <c r="M1362" t="str">
        <f t="shared" ca="1" si="282"/>
        <v>SELL</v>
      </c>
      <c r="N1362" s="7" t="str">
        <f t="shared" ca="1" si="283"/>
        <v/>
      </c>
      <c r="O1362">
        <f t="shared" si="284"/>
        <v>1129</v>
      </c>
      <c r="Q1362">
        <f t="shared" si="285"/>
        <v>1361</v>
      </c>
    </row>
    <row r="1363" spans="1:17" x14ac:dyDescent="0.3">
      <c r="A1363" s="13" t="str">
        <f ca="1">N1363&amp;"-"&amp;COUNTIF($N$2:N1363,N1363)</f>
        <v>-1348</v>
      </c>
      <c r="B1363" t="str">
        <f t="shared" ca="1" si="275"/>
        <v/>
      </c>
      <c r="C1363" s="1">
        <v>37056</v>
      </c>
      <c r="D1363">
        <v>1112.75</v>
      </c>
      <c r="E1363">
        <f t="shared" si="276"/>
        <v>-16.25</v>
      </c>
      <c r="F1363" t="str">
        <f t="shared" si="277"/>
        <v/>
      </c>
      <c r="G1363">
        <f t="shared" si="278"/>
        <v>-16.25</v>
      </c>
      <c r="H1363">
        <f t="shared" ca="1" si="286"/>
        <v>7.375</v>
      </c>
      <c r="I1363">
        <f t="shared" ca="1" si="287"/>
        <v>13.300000000000011</v>
      </c>
      <c r="J1363" s="3">
        <f t="shared" ca="1" si="279"/>
        <v>0.55451127819548829</v>
      </c>
      <c r="K1363" s="5">
        <f t="shared" ca="1" si="280"/>
        <v>35.671100362756931</v>
      </c>
      <c r="L1363">
        <f t="shared" ca="1" si="281"/>
        <v>1</v>
      </c>
      <c r="M1363" t="str">
        <f t="shared" ca="1" si="282"/>
        <v>SELL</v>
      </c>
      <c r="N1363" s="7" t="str">
        <f t="shared" ca="1" si="283"/>
        <v/>
      </c>
      <c r="O1363">
        <f t="shared" si="284"/>
        <v>1112.75</v>
      </c>
      <c r="Q1363">
        <f t="shared" si="285"/>
        <v>1362</v>
      </c>
    </row>
    <row r="1364" spans="1:17" x14ac:dyDescent="0.3">
      <c r="A1364" s="13" t="str">
        <f ca="1">N1364&amp;"-"&amp;COUNTIF($N$2:N1364,N1364)</f>
        <v>1-8</v>
      </c>
      <c r="B1364">
        <f t="shared" ca="1" si="275"/>
        <v>1</v>
      </c>
      <c r="C1364" s="1">
        <v>37057</v>
      </c>
      <c r="D1364">
        <v>1087.75</v>
      </c>
      <c r="E1364">
        <f t="shared" si="276"/>
        <v>-25</v>
      </c>
      <c r="F1364" t="str">
        <f t="shared" si="277"/>
        <v/>
      </c>
      <c r="G1364">
        <f t="shared" si="278"/>
        <v>-25</v>
      </c>
      <c r="H1364">
        <f t="shared" ca="1" si="286"/>
        <v>5.1900000000000093</v>
      </c>
      <c r="I1364">
        <f t="shared" ca="1" si="287"/>
        <v>14.60000000000001</v>
      </c>
      <c r="J1364" s="3">
        <f t="shared" ca="1" si="279"/>
        <v>0.35547945205479492</v>
      </c>
      <c r="K1364" s="5">
        <f t="shared" ca="1" si="280"/>
        <v>26.225366346639731</v>
      </c>
      <c r="L1364">
        <f t="shared" ca="1" si="281"/>
        <v>1</v>
      </c>
      <c r="M1364" t="str">
        <f t="shared" ca="1" si="282"/>
        <v>BUY</v>
      </c>
      <c r="N1364" s="7">
        <f t="shared" ca="1" si="283"/>
        <v>1</v>
      </c>
      <c r="O1364">
        <f t="shared" si="284"/>
        <v>1087.75</v>
      </c>
      <c r="Q1364">
        <f t="shared" si="285"/>
        <v>1363</v>
      </c>
    </row>
    <row r="1365" spans="1:17" x14ac:dyDescent="0.3">
      <c r="A1365" s="13" t="str">
        <f ca="1">N1365&amp;"-"&amp;COUNTIF($N$2:N1365,N1365)</f>
        <v>-1349</v>
      </c>
      <c r="B1365" t="str">
        <f t="shared" ca="1" si="275"/>
        <v/>
      </c>
      <c r="C1365" s="1">
        <v>37060</v>
      </c>
      <c r="D1365">
        <v>1078.3</v>
      </c>
      <c r="E1365">
        <f t="shared" si="276"/>
        <v>-9.4500000000000455</v>
      </c>
      <c r="F1365" t="str">
        <f t="shared" si="277"/>
        <v/>
      </c>
      <c r="G1365">
        <f t="shared" si="278"/>
        <v>-9.4500000000000455</v>
      </c>
      <c r="H1365">
        <f t="shared" ca="1" si="286"/>
        <v>5.1750000000000114</v>
      </c>
      <c r="I1365">
        <f t="shared" ca="1" si="287"/>
        <v>14.085000000000013</v>
      </c>
      <c r="J1365" s="3">
        <f t="shared" ca="1" si="279"/>
        <v>0.36741214057508031</v>
      </c>
      <c r="K1365" s="5">
        <f t="shared" ca="1" si="280"/>
        <v>26.869158878504692</v>
      </c>
      <c r="L1365">
        <f t="shared" ca="1" si="281"/>
        <v>1</v>
      </c>
      <c r="M1365" t="str">
        <f t="shared" ca="1" si="282"/>
        <v>BUY</v>
      </c>
      <c r="N1365" s="7" t="str">
        <f t="shared" ca="1" si="283"/>
        <v/>
      </c>
      <c r="O1365">
        <f t="shared" si="284"/>
        <v>1078.3</v>
      </c>
      <c r="Q1365">
        <f t="shared" si="285"/>
        <v>1364</v>
      </c>
    </row>
    <row r="1366" spans="1:17" x14ac:dyDescent="0.3">
      <c r="A1366" s="13" t="str">
        <f ca="1">N1366&amp;"-"&amp;COUNTIF($N$2:N1366,N1366)</f>
        <v>-1350</v>
      </c>
      <c r="B1366" t="str">
        <f t="shared" ca="1" si="275"/>
        <v/>
      </c>
      <c r="C1366" s="1">
        <v>37061</v>
      </c>
      <c r="D1366">
        <v>1096.6500000000001</v>
      </c>
      <c r="E1366">
        <f t="shared" si="276"/>
        <v>18.350000000000136</v>
      </c>
      <c r="F1366">
        <f t="shared" si="277"/>
        <v>18.350000000000136</v>
      </c>
      <c r="G1366" t="str">
        <f t="shared" si="278"/>
        <v/>
      </c>
      <c r="H1366">
        <f t="shared" ca="1" si="286"/>
        <v>7.810000000000036</v>
      </c>
      <c r="I1366">
        <f t="shared" ca="1" si="287"/>
        <v>13.327777777777783</v>
      </c>
      <c r="J1366" s="3">
        <f t="shared" ca="1" si="279"/>
        <v>0.58599416423510042</v>
      </c>
      <c r="K1366" s="5">
        <f t="shared" ca="1" si="280"/>
        <v>36.948065601345768</v>
      </c>
      <c r="L1366">
        <f t="shared" ca="1" si="281"/>
        <v>1</v>
      </c>
      <c r="M1366" t="str">
        <f t="shared" ca="1" si="282"/>
        <v>BUY</v>
      </c>
      <c r="N1366" s="7" t="str">
        <f t="shared" ca="1" si="283"/>
        <v/>
      </c>
      <c r="O1366">
        <f t="shared" si="284"/>
        <v>1096.6500000000001</v>
      </c>
      <c r="Q1366">
        <f t="shared" si="285"/>
        <v>1365</v>
      </c>
    </row>
    <row r="1367" spans="1:17" x14ac:dyDescent="0.3">
      <c r="A1367" s="13" t="str">
        <f ca="1">N1367&amp;"-"&amp;COUNTIF($N$2:N1367,N1367)</f>
        <v>-1351</v>
      </c>
      <c r="B1367" t="str">
        <f t="shared" ca="1" si="275"/>
        <v/>
      </c>
      <c r="C1367" s="1">
        <v>37062</v>
      </c>
      <c r="D1367">
        <v>1097.5999999999999</v>
      </c>
      <c r="E1367">
        <f t="shared" si="276"/>
        <v>0.9499999999998181</v>
      </c>
      <c r="F1367">
        <f t="shared" si="277"/>
        <v>0.9499999999998181</v>
      </c>
      <c r="G1367" t="str">
        <f t="shared" si="278"/>
        <v/>
      </c>
      <c r="H1367">
        <f t="shared" ca="1" si="286"/>
        <v>6.666666666666667</v>
      </c>
      <c r="I1367">
        <f t="shared" ca="1" si="287"/>
        <v>13.787500000000023</v>
      </c>
      <c r="J1367" s="3">
        <f t="shared" ca="1" si="279"/>
        <v>0.48352976730129871</v>
      </c>
      <c r="K1367" s="5">
        <f t="shared" ca="1" si="280"/>
        <v>32.593196170299422</v>
      </c>
      <c r="L1367">
        <f t="shared" ca="1" si="281"/>
        <v>1</v>
      </c>
      <c r="M1367" t="str">
        <f t="shared" ca="1" si="282"/>
        <v>BUY</v>
      </c>
      <c r="N1367" s="7" t="str">
        <f t="shared" ca="1" si="283"/>
        <v/>
      </c>
      <c r="O1367">
        <f t="shared" si="284"/>
        <v>1097.5999999999999</v>
      </c>
      <c r="Q1367">
        <f t="shared" si="285"/>
        <v>1366</v>
      </c>
    </row>
    <row r="1368" spans="1:17" x14ac:dyDescent="0.3">
      <c r="A1368" s="13" t="str">
        <f ca="1">N1368&amp;"-"&amp;COUNTIF($N$2:N1368,N1368)</f>
        <v>-1352</v>
      </c>
      <c r="B1368" t="str">
        <f t="shared" ca="1" si="275"/>
        <v/>
      </c>
      <c r="C1368" s="1">
        <v>37063</v>
      </c>
      <c r="D1368">
        <v>1095.2</v>
      </c>
      <c r="E1368">
        <f t="shared" si="276"/>
        <v>-2.3999999999998636</v>
      </c>
      <c r="F1368" t="str">
        <f t="shared" si="277"/>
        <v/>
      </c>
      <c r="G1368">
        <f t="shared" si="278"/>
        <v>-2.3999999999998636</v>
      </c>
      <c r="H1368">
        <f t="shared" ca="1" si="286"/>
        <v>6.666666666666667</v>
      </c>
      <c r="I1368">
        <f t="shared" ca="1" si="287"/>
        <v>11.606249999999989</v>
      </c>
      <c r="J1368" s="3">
        <f t="shared" ca="1" si="279"/>
        <v>0.57440315921737628</v>
      </c>
      <c r="K1368" s="5">
        <f t="shared" ca="1" si="280"/>
        <v>36.483867289932761</v>
      </c>
      <c r="L1368">
        <f t="shared" ca="1" si="281"/>
        <v>1</v>
      </c>
      <c r="M1368" t="str">
        <f t="shared" ca="1" si="282"/>
        <v>BUY</v>
      </c>
      <c r="N1368" s="7" t="str">
        <f t="shared" ca="1" si="283"/>
        <v/>
      </c>
      <c r="O1368">
        <f t="shared" si="284"/>
        <v>1095.2</v>
      </c>
      <c r="Q1368">
        <f t="shared" si="285"/>
        <v>1367</v>
      </c>
    </row>
    <row r="1369" spans="1:17" x14ac:dyDescent="0.3">
      <c r="A1369" s="13" t="str">
        <f ca="1">N1369&amp;"-"&amp;COUNTIF($N$2:N1369,N1369)</f>
        <v>-1353</v>
      </c>
      <c r="B1369" t="str">
        <f t="shared" ca="1" si="275"/>
        <v/>
      </c>
      <c r="C1369" s="1">
        <v>37064</v>
      </c>
      <c r="D1369">
        <v>1087.6500000000001</v>
      </c>
      <c r="E1369">
        <f t="shared" si="276"/>
        <v>-7.5499999999999545</v>
      </c>
      <c r="F1369" t="str">
        <f t="shared" si="277"/>
        <v/>
      </c>
      <c r="G1369">
        <f t="shared" si="278"/>
        <v>-7.5499999999999545</v>
      </c>
      <c r="H1369">
        <f t="shared" ca="1" si="286"/>
        <v>6.666666666666667</v>
      </c>
      <c r="I1369">
        <f t="shared" ca="1" si="287"/>
        <v>9.9437499999999943</v>
      </c>
      <c r="J1369" s="3">
        <f t="shared" ca="1" si="279"/>
        <v>0.67043787974020574</v>
      </c>
      <c r="K1369" s="5">
        <f t="shared" ca="1" si="280"/>
        <v>40.135457167941816</v>
      </c>
      <c r="L1369">
        <f t="shared" ca="1" si="281"/>
        <v>1</v>
      </c>
      <c r="M1369" t="str">
        <f t="shared" ca="1" si="282"/>
        <v>BUY</v>
      </c>
      <c r="N1369" s="7" t="str">
        <f t="shared" ca="1" si="283"/>
        <v/>
      </c>
      <c r="O1369">
        <f t="shared" si="284"/>
        <v>1087.6500000000001</v>
      </c>
      <c r="Q1369">
        <f t="shared" si="285"/>
        <v>1368</v>
      </c>
    </row>
    <row r="1370" spans="1:17" x14ac:dyDescent="0.3">
      <c r="A1370" s="13" t="str">
        <f ca="1">N1370&amp;"-"&amp;COUNTIF($N$2:N1370,N1370)</f>
        <v>-1354</v>
      </c>
      <c r="B1370" t="str">
        <f t="shared" ca="1" si="275"/>
        <v/>
      </c>
      <c r="C1370" s="1">
        <v>37067</v>
      </c>
      <c r="D1370">
        <v>1067</v>
      </c>
      <c r="E1370">
        <f t="shared" si="276"/>
        <v>-20.650000000000091</v>
      </c>
      <c r="F1370" t="str">
        <f t="shared" si="277"/>
        <v/>
      </c>
      <c r="G1370">
        <f t="shared" si="278"/>
        <v>-20.650000000000091</v>
      </c>
      <c r="H1370">
        <f t="shared" ca="1" si="286"/>
        <v>6.666666666666667</v>
      </c>
      <c r="I1370">
        <f t="shared" ca="1" si="287"/>
        <v>11.074999999999989</v>
      </c>
      <c r="J1370" s="3">
        <f t="shared" ca="1" si="279"/>
        <v>0.6019563581640337</v>
      </c>
      <c r="K1370" s="5">
        <f t="shared" ca="1" si="280"/>
        <v>37.576326914044174</v>
      </c>
      <c r="L1370">
        <f t="shared" ca="1" si="281"/>
        <v>1</v>
      </c>
      <c r="M1370" t="str">
        <f t="shared" ca="1" si="282"/>
        <v>BUY</v>
      </c>
      <c r="N1370" s="7" t="str">
        <f t="shared" ca="1" si="283"/>
        <v/>
      </c>
      <c r="O1370">
        <f t="shared" si="284"/>
        <v>1067</v>
      </c>
      <c r="Q1370">
        <f t="shared" si="285"/>
        <v>1369</v>
      </c>
    </row>
    <row r="1371" spans="1:17" x14ac:dyDescent="0.3">
      <c r="A1371" s="13" t="str">
        <f ca="1">N1371&amp;"-"&amp;COUNTIF($N$2:N1371,N1371)</f>
        <v>-1355</v>
      </c>
      <c r="B1371" t="str">
        <f t="shared" ca="1" si="275"/>
        <v/>
      </c>
      <c r="C1371" s="1">
        <v>37068</v>
      </c>
      <c r="D1371">
        <v>1096.5999999999999</v>
      </c>
      <c r="E1371">
        <f t="shared" si="276"/>
        <v>29.599999999999909</v>
      </c>
      <c r="F1371">
        <f t="shared" si="277"/>
        <v>29.599999999999909</v>
      </c>
      <c r="G1371" t="str">
        <f t="shared" si="278"/>
        <v/>
      </c>
      <c r="H1371">
        <f t="shared" ca="1" si="286"/>
        <v>11.583333333333295</v>
      </c>
      <c r="I1371">
        <f t="shared" ca="1" si="287"/>
        <v>11.074999999999989</v>
      </c>
      <c r="J1371" s="3">
        <f t="shared" ca="1" si="279"/>
        <v>1.0458991723100051</v>
      </c>
      <c r="K1371" s="5">
        <f t="shared" ca="1" si="280"/>
        <v>51.121735932328001</v>
      </c>
      <c r="L1371">
        <f t="shared" ca="1" si="281"/>
        <v>1</v>
      </c>
      <c r="M1371" t="str">
        <f t="shared" ca="1" si="282"/>
        <v>BUY</v>
      </c>
      <c r="N1371" s="7" t="str">
        <f t="shared" ca="1" si="283"/>
        <v/>
      </c>
      <c r="O1371">
        <f t="shared" si="284"/>
        <v>1096.5999999999999</v>
      </c>
      <c r="Q1371">
        <f t="shared" si="285"/>
        <v>1370</v>
      </c>
    </row>
    <row r="1372" spans="1:17" x14ac:dyDescent="0.3">
      <c r="A1372" s="13" t="str">
        <f ca="1">N1372&amp;"-"&amp;COUNTIF($N$2:N1372,N1372)</f>
        <v>-1356</v>
      </c>
      <c r="B1372" t="str">
        <f t="shared" ca="1" si="275"/>
        <v/>
      </c>
      <c r="C1372" s="1">
        <v>37069</v>
      </c>
      <c r="D1372">
        <v>1096.0999999999999</v>
      </c>
      <c r="E1372">
        <f t="shared" si="276"/>
        <v>-0.5</v>
      </c>
      <c r="F1372" t="str">
        <f t="shared" si="277"/>
        <v/>
      </c>
      <c r="G1372">
        <f t="shared" si="278"/>
        <v>-0.5</v>
      </c>
      <c r="H1372">
        <f t="shared" ca="1" si="286"/>
        <v>11.583333333333295</v>
      </c>
      <c r="I1372">
        <f t="shared" ca="1" si="287"/>
        <v>10.718749999999972</v>
      </c>
      <c r="J1372" s="3">
        <f t="shared" ca="1" si="279"/>
        <v>1.0806608357628757</v>
      </c>
      <c r="K1372" s="5">
        <f t="shared" ca="1" si="280"/>
        <v>51.938346567024738</v>
      </c>
      <c r="L1372">
        <f t="shared" ca="1" si="281"/>
        <v>1</v>
      </c>
      <c r="M1372" t="str">
        <f t="shared" ca="1" si="282"/>
        <v>BUY</v>
      </c>
      <c r="N1372" s="7" t="str">
        <f t="shared" ca="1" si="283"/>
        <v/>
      </c>
      <c r="O1372">
        <f t="shared" si="284"/>
        <v>1096.0999999999999</v>
      </c>
      <c r="Q1372">
        <f t="shared" si="285"/>
        <v>1371</v>
      </c>
    </row>
    <row r="1373" spans="1:17" x14ac:dyDescent="0.3">
      <c r="A1373" s="13" t="str">
        <f ca="1">N1373&amp;"-"&amp;COUNTIF($N$2:N1373,N1373)</f>
        <v>-1357</v>
      </c>
      <c r="B1373" t="str">
        <f t="shared" ca="1" si="275"/>
        <v/>
      </c>
      <c r="C1373" s="1">
        <v>37070</v>
      </c>
      <c r="D1373">
        <v>1094</v>
      </c>
      <c r="E1373">
        <f t="shared" si="276"/>
        <v>-2.0999999999999091</v>
      </c>
      <c r="F1373" t="str">
        <f t="shared" si="277"/>
        <v/>
      </c>
      <c r="G1373">
        <f t="shared" si="278"/>
        <v>-2.0999999999999091</v>
      </c>
      <c r="H1373">
        <f t="shared" ca="1" si="286"/>
        <v>11.049999999999955</v>
      </c>
      <c r="I1373">
        <f t="shared" ca="1" si="287"/>
        <v>9.7611111111110755</v>
      </c>
      <c r="J1373" s="3">
        <f t="shared" ca="1" si="279"/>
        <v>1.132043255549231</v>
      </c>
      <c r="K1373" s="5">
        <f t="shared" ca="1" si="280"/>
        <v>53.09663641217297</v>
      </c>
      <c r="L1373">
        <f t="shared" ca="1" si="281"/>
        <v>1</v>
      </c>
      <c r="M1373" t="str">
        <f t="shared" ca="1" si="282"/>
        <v>BUY</v>
      </c>
      <c r="N1373" s="7" t="str">
        <f t="shared" ca="1" si="283"/>
        <v/>
      </c>
      <c r="O1373">
        <f t="shared" si="284"/>
        <v>1094</v>
      </c>
      <c r="Q1373">
        <f t="shared" si="285"/>
        <v>1372</v>
      </c>
    </row>
    <row r="1374" spans="1:17" x14ac:dyDescent="0.3">
      <c r="A1374" s="13" t="str">
        <f ca="1">N1374&amp;"-"&amp;COUNTIF($N$2:N1374,N1374)</f>
        <v>-1358</v>
      </c>
      <c r="B1374" t="str">
        <f t="shared" ca="1" si="275"/>
        <v/>
      </c>
      <c r="C1374" s="1">
        <v>37071</v>
      </c>
      <c r="D1374">
        <v>1107.9000000000001</v>
      </c>
      <c r="E1374">
        <f t="shared" si="276"/>
        <v>13.900000000000091</v>
      </c>
      <c r="F1374">
        <f t="shared" si="277"/>
        <v>13.900000000000091</v>
      </c>
      <c r="G1374" t="str">
        <f t="shared" si="278"/>
        <v/>
      </c>
      <c r="H1374">
        <f t="shared" ca="1" si="286"/>
        <v>12.929999999999973</v>
      </c>
      <c r="I1374">
        <f t="shared" ca="1" si="287"/>
        <v>9.7611111111110755</v>
      </c>
      <c r="J1374" s="3">
        <f t="shared" ca="1" si="279"/>
        <v>1.3246442800227682</v>
      </c>
      <c r="K1374" s="5">
        <f t="shared" ca="1" si="280"/>
        <v>56.982665752619766</v>
      </c>
      <c r="L1374">
        <f t="shared" ca="1" si="281"/>
        <v>1</v>
      </c>
      <c r="M1374" t="str">
        <f t="shared" ca="1" si="282"/>
        <v>BUY</v>
      </c>
      <c r="N1374" s="7" t="str">
        <f t="shared" ca="1" si="283"/>
        <v/>
      </c>
      <c r="O1374">
        <f t="shared" si="284"/>
        <v>1107.9000000000001</v>
      </c>
      <c r="Q1374">
        <f t="shared" si="285"/>
        <v>1373</v>
      </c>
    </row>
    <row r="1375" spans="1:17" x14ac:dyDescent="0.3">
      <c r="A1375" s="13" t="str">
        <f ca="1">N1375&amp;"-"&amp;COUNTIF($N$2:N1375,N1375)</f>
        <v>-1359</v>
      </c>
      <c r="B1375" t="str">
        <f t="shared" ca="1" si="275"/>
        <v/>
      </c>
      <c r="C1375" s="1">
        <v>37074</v>
      </c>
      <c r="D1375">
        <v>1100.75</v>
      </c>
      <c r="E1375">
        <f t="shared" si="276"/>
        <v>-7.1500000000000909</v>
      </c>
      <c r="F1375" t="str">
        <f t="shared" si="277"/>
        <v/>
      </c>
      <c r="G1375">
        <f t="shared" si="278"/>
        <v>-7.1500000000000909</v>
      </c>
      <c r="H1375">
        <f t="shared" ca="1" si="286"/>
        <v>12.929999999999973</v>
      </c>
      <c r="I1375">
        <f t="shared" ca="1" si="287"/>
        <v>10.116666666666662</v>
      </c>
      <c r="J1375" s="3">
        <f t="shared" ca="1" si="279"/>
        <v>1.2780889621087295</v>
      </c>
      <c r="K1375" s="5">
        <f t="shared" ca="1" si="280"/>
        <v>56.10355799826435</v>
      </c>
      <c r="L1375">
        <f t="shared" ca="1" si="281"/>
        <v>1</v>
      </c>
      <c r="M1375" t="str">
        <f t="shared" ca="1" si="282"/>
        <v>BUY</v>
      </c>
      <c r="N1375" s="7" t="str">
        <f t="shared" ca="1" si="283"/>
        <v/>
      </c>
      <c r="O1375">
        <f t="shared" si="284"/>
        <v>1100.75</v>
      </c>
      <c r="Q1375">
        <f t="shared" si="285"/>
        <v>1374</v>
      </c>
    </row>
    <row r="1376" spans="1:17" x14ac:dyDescent="0.3">
      <c r="A1376" s="13" t="str">
        <f ca="1">N1376&amp;"-"&amp;COUNTIF($N$2:N1376,N1376)</f>
        <v>-1360</v>
      </c>
      <c r="B1376" t="str">
        <f t="shared" ca="1" si="275"/>
        <v/>
      </c>
      <c r="C1376" s="1">
        <v>37075</v>
      </c>
      <c r="D1376">
        <v>1069.8</v>
      </c>
      <c r="E1376">
        <f t="shared" si="276"/>
        <v>-30.950000000000045</v>
      </c>
      <c r="F1376" t="str">
        <f t="shared" si="277"/>
        <v/>
      </c>
      <c r="G1376">
        <f t="shared" si="278"/>
        <v>-30.950000000000045</v>
      </c>
      <c r="H1376">
        <f t="shared" ca="1" si="286"/>
        <v>15.699999999999989</v>
      </c>
      <c r="I1376">
        <f t="shared" ca="1" si="287"/>
        <v>12.2</v>
      </c>
      <c r="J1376" s="3">
        <f t="shared" ca="1" si="279"/>
        <v>1.2868852459016384</v>
      </c>
      <c r="K1376" s="5">
        <f t="shared" ca="1" si="280"/>
        <v>56.272401433691741</v>
      </c>
      <c r="L1376">
        <f t="shared" ca="1" si="281"/>
        <v>1</v>
      </c>
      <c r="M1376" t="str">
        <f t="shared" ca="1" si="282"/>
        <v>BUY</v>
      </c>
      <c r="N1376" s="7" t="str">
        <f t="shared" ca="1" si="283"/>
        <v/>
      </c>
      <c r="O1376">
        <f t="shared" si="284"/>
        <v>1069.8</v>
      </c>
      <c r="Q1376">
        <f t="shared" si="285"/>
        <v>1375</v>
      </c>
    </row>
    <row r="1377" spans="1:17" x14ac:dyDescent="0.3">
      <c r="A1377" s="13" t="str">
        <f ca="1">N1377&amp;"-"&amp;COUNTIF($N$2:N1377,N1377)</f>
        <v>-1361</v>
      </c>
      <c r="B1377" t="str">
        <f t="shared" ca="1" si="275"/>
        <v/>
      </c>
      <c r="C1377" s="1">
        <v>37076</v>
      </c>
      <c r="D1377">
        <v>1067.95</v>
      </c>
      <c r="E1377">
        <f t="shared" si="276"/>
        <v>-1.8499999999999091</v>
      </c>
      <c r="F1377" t="str">
        <f t="shared" si="277"/>
        <v/>
      </c>
      <c r="G1377">
        <f t="shared" si="278"/>
        <v>-1.8499999999999091</v>
      </c>
      <c r="H1377">
        <f t="shared" ca="1" si="286"/>
        <v>15.699999999999989</v>
      </c>
      <c r="I1377">
        <f t="shared" ca="1" si="287"/>
        <v>10.759999999999991</v>
      </c>
      <c r="J1377" s="3">
        <f t="shared" ca="1" si="279"/>
        <v>1.45910780669145</v>
      </c>
      <c r="K1377" s="5">
        <f t="shared" ca="1" si="280"/>
        <v>59.33484504913077</v>
      </c>
      <c r="L1377">
        <f t="shared" ca="1" si="281"/>
        <v>1</v>
      </c>
      <c r="M1377" t="str">
        <f t="shared" ca="1" si="282"/>
        <v>BUY</v>
      </c>
      <c r="N1377" s="7" t="str">
        <f t="shared" ca="1" si="283"/>
        <v/>
      </c>
      <c r="O1377">
        <f t="shared" si="284"/>
        <v>1067.95</v>
      </c>
      <c r="Q1377">
        <f t="shared" si="285"/>
        <v>1376</v>
      </c>
    </row>
    <row r="1378" spans="1:17" x14ac:dyDescent="0.3">
      <c r="A1378" s="13" t="str">
        <f ca="1">N1378&amp;"-"&amp;COUNTIF($N$2:N1378,N1378)</f>
        <v>-1362</v>
      </c>
      <c r="B1378" t="str">
        <f t="shared" ca="1" si="275"/>
        <v/>
      </c>
      <c r="C1378" s="1">
        <v>37077</v>
      </c>
      <c r="D1378">
        <v>1069.75</v>
      </c>
      <c r="E1378">
        <f t="shared" si="276"/>
        <v>1.7999999999999545</v>
      </c>
      <c r="F1378">
        <f t="shared" si="277"/>
        <v>1.7999999999999545</v>
      </c>
      <c r="G1378" t="str">
        <f t="shared" si="278"/>
        <v/>
      </c>
      <c r="H1378">
        <f t="shared" ca="1" si="286"/>
        <v>12.919999999999982</v>
      </c>
      <c r="I1378">
        <f t="shared" ca="1" si="287"/>
        <v>9.1777777777777683</v>
      </c>
      <c r="J1378" s="3">
        <f t="shared" ca="1" si="279"/>
        <v>1.40774818401937</v>
      </c>
      <c r="K1378" s="5">
        <f t="shared" ca="1" si="280"/>
        <v>58.467417538213994</v>
      </c>
      <c r="L1378">
        <f t="shared" ca="1" si="281"/>
        <v>1</v>
      </c>
      <c r="M1378" t="str">
        <f t="shared" ca="1" si="282"/>
        <v>BUY</v>
      </c>
      <c r="N1378" s="7" t="str">
        <f t="shared" ca="1" si="283"/>
        <v/>
      </c>
      <c r="O1378">
        <f t="shared" si="284"/>
        <v>1069.75</v>
      </c>
      <c r="Q1378">
        <f t="shared" si="285"/>
        <v>1377</v>
      </c>
    </row>
    <row r="1379" spans="1:17" x14ac:dyDescent="0.3">
      <c r="A1379" s="13" t="str">
        <f ca="1">N1379&amp;"-"&amp;COUNTIF($N$2:N1379,N1379)</f>
        <v>-1363</v>
      </c>
      <c r="B1379" t="str">
        <f t="shared" ca="1" si="275"/>
        <v/>
      </c>
      <c r="C1379" s="1">
        <v>37078</v>
      </c>
      <c r="D1379">
        <v>1065.0999999999999</v>
      </c>
      <c r="E1379">
        <f t="shared" si="276"/>
        <v>-4.6500000000000909</v>
      </c>
      <c r="F1379" t="str">
        <f t="shared" si="277"/>
        <v/>
      </c>
      <c r="G1379">
        <f t="shared" si="278"/>
        <v>-4.6500000000000909</v>
      </c>
      <c r="H1379">
        <f t="shared" ca="1" si="286"/>
        <v>12.919999999999982</v>
      </c>
      <c r="I1379">
        <f t="shared" ca="1" si="287"/>
        <v>8.6444444444444386</v>
      </c>
      <c r="J1379" s="3">
        <f t="shared" ca="1" si="279"/>
        <v>1.4946015424164514</v>
      </c>
      <c r="K1379" s="5">
        <f t="shared" ca="1" si="280"/>
        <v>59.913437757625708</v>
      </c>
      <c r="L1379">
        <f t="shared" ca="1" si="281"/>
        <v>1</v>
      </c>
      <c r="M1379" t="str">
        <f t="shared" ca="1" si="282"/>
        <v>BUY</v>
      </c>
      <c r="N1379" s="7" t="str">
        <f t="shared" ca="1" si="283"/>
        <v/>
      </c>
      <c r="O1379">
        <f t="shared" si="284"/>
        <v>1065.0999999999999</v>
      </c>
      <c r="Q1379">
        <f t="shared" si="285"/>
        <v>1378</v>
      </c>
    </row>
    <row r="1380" spans="1:17" x14ac:dyDescent="0.3">
      <c r="A1380" s="13" t="str">
        <f ca="1">N1380&amp;"-"&amp;COUNTIF($N$2:N1380,N1380)</f>
        <v>-1364</v>
      </c>
      <c r="B1380" t="str">
        <f t="shared" ca="1" si="275"/>
        <v/>
      </c>
      <c r="C1380" s="1">
        <v>37081</v>
      </c>
      <c r="D1380">
        <v>1059.5</v>
      </c>
      <c r="E1380">
        <f t="shared" si="276"/>
        <v>-5.5999999999999091</v>
      </c>
      <c r="F1380" t="str">
        <f t="shared" si="277"/>
        <v/>
      </c>
      <c r="G1380">
        <f t="shared" si="278"/>
        <v>-5.5999999999999091</v>
      </c>
      <c r="H1380">
        <f t="shared" ca="1" si="286"/>
        <v>11.562499999999943</v>
      </c>
      <c r="I1380">
        <f t="shared" ca="1" si="287"/>
        <v>8.3399999999999856</v>
      </c>
      <c r="J1380" s="3">
        <f t="shared" ca="1" si="279"/>
        <v>1.3863908872901634</v>
      </c>
      <c r="K1380" s="5">
        <f t="shared" ca="1" si="280"/>
        <v>58.095716618515183</v>
      </c>
      <c r="L1380">
        <f t="shared" ca="1" si="281"/>
        <v>1</v>
      </c>
      <c r="M1380" t="str">
        <f t="shared" ca="1" si="282"/>
        <v>BUY</v>
      </c>
      <c r="N1380" s="7" t="str">
        <f t="shared" ca="1" si="283"/>
        <v/>
      </c>
      <c r="O1380">
        <f t="shared" si="284"/>
        <v>1059.5</v>
      </c>
      <c r="Q1380">
        <f t="shared" si="285"/>
        <v>1379</v>
      </c>
    </row>
    <row r="1381" spans="1:17" x14ac:dyDescent="0.3">
      <c r="A1381" s="13" t="str">
        <f ca="1">N1381&amp;"-"&amp;COUNTIF($N$2:N1381,N1381)</f>
        <v>-1365</v>
      </c>
      <c r="B1381" t="str">
        <f t="shared" ca="1" si="275"/>
        <v/>
      </c>
      <c r="C1381" s="1">
        <v>37082</v>
      </c>
      <c r="D1381">
        <v>1072.05</v>
      </c>
      <c r="E1381">
        <f t="shared" si="276"/>
        <v>12.549999999999955</v>
      </c>
      <c r="F1381">
        <f t="shared" si="277"/>
        <v>12.549999999999955</v>
      </c>
      <c r="G1381" t="str">
        <f t="shared" si="278"/>
        <v/>
      </c>
      <c r="H1381">
        <f t="shared" ca="1" si="286"/>
        <v>14.462499999999977</v>
      </c>
      <c r="I1381">
        <f t="shared" ca="1" si="287"/>
        <v>8.3399999999999856</v>
      </c>
      <c r="J1381" s="3">
        <f t="shared" ca="1" si="279"/>
        <v>1.7341127098321345</v>
      </c>
      <c r="K1381" s="5">
        <f t="shared" ca="1" si="280"/>
        <v>63.425063041333189</v>
      </c>
      <c r="L1381">
        <f t="shared" ca="1" si="281"/>
        <v>1</v>
      </c>
      <c r="M1381" t="str">
        <f t="shared" ca="1" si="282"/>
        <v>BUY</v>
      </c>
      <c r="N1381" s="7" t="str">
        <f t="shared" ca="1" si="283"/>
        <v/>
      </c>
      <c r="O1381">
        <f t="shared" si="284"/>
        <v>1072.05</v>
      </c>
      <c r="Q1381">
        <f t="shared" si="285"/>
        <v>1380</v>
      </c>
    </row>
    <row r="1382" spans="1:17" x14ac:dyDescent="0.3">
      <c r="A1382" s="13" t="str">
        <f ca="1">N1382&amp;"-"&amp;COUNTIF($N$2:N1382,N1382)</f>
        <v>-1366</v>
      </c>
      <c r="B1382" t="str">
        <f t="shared" ca="1" si="275"/>
        <v/>
      </c>
      <c r="C1382" s="1">
        <v>37083</v>
      </c>
      <c r="D1382">
        <v>1083.6500000000001</v>
      </c>
      <c r="E1382">
        <f t="shared" si="276"/>
        <v>11.600000000000136</v>
      </c>
      <c r="F1382">
        <f t="shared" si="277"/>
        <v>11.600000000000136</v>
      </c>
      <c r="G1382" t="str">
        <f t="shared" si="278"/>
        <v/>
      </c>
      <c r="H1382">
        <f t="shared" ca="1" si="286"/>
        <v>13.890000000000009</v>
      </c>
      <c r="I1382">
        <f t="shared" ca="1" si="287"/>
        <v>9</v>
      </c>
      <c r="J1382" s="3">
        <f t="shared" ca="1" si="279"/>
        <v>1.5433333333333343</v>
      </c>
      <c r="K1382" s="5">
        <f t="shared" ca="1" si="280"/>
        <v>60.681520314547853</v>
      </c>
      <c r="L1382">
        <f t="shared" ca="1" si="281"/>
        <v>1</v>
      </c>
      <c r="M1382" t="str">
        <f t="shared" ca="1" si="282"/>
        <v>BUY</v>
      </c>
      <c r="N1382" s="7" t="str">
        <f t="shared" ca="1" si="283"/>
        <v/>
      </c>
      <c r="O1382">
        <f t="shared" si="284"/>
        <v>1083.6500000000001</v>
      </c>
      <c r="Q1382">
        <f t="shared" si="285"/>
        <v>1381</v>
      </c>
    </row>
    <row r="1383" spans="1:17" x14ac:dyDescent="0.3">
      <c r="A1383" s="13" t="str">
        <f ca="1">N1383&amp;"-"&amp;COUNTIF($N$2:N1383,N1383)</f>
        <v>-1367</v>
      </c>
      <c r="B1383" t="str">
        <f t="shared" ca="1" si="275"/>
        <v/>
      </c>
      <c r="C1383" s="1">
        <v>37084</v>
      </c>
      <c r="D1383">
        <v>1105.5</v>
      </c>
      <c r="E1383">
        <f t="shared" si="276"/>
        <v>21.849999999999909</v>
      </c>
      <c r="F1383">
        <f t="shared" si="277"/>
        <v>21.849999999999909</v>
      </c>
      <c r="G1383" t="str">
        <f t="shared" si="278"/>
        <v/>
      </c>
      <c r="H1383">
        <f t="shared" ca="1" si="286"/>
        <v>15.21666666666666</v>
      </c>
      <c r="I1383">
        <f t="shared" ca="1" si="287"/>
        <v>9.1812500000000057</v>
      </c>
      <c r="J1383" s="3">
        <f t="shared" ca="1" si="279"/>
        <v>1.6573632856818679</v>
      </c>
      <c r="K1383" s="5">
        <f t="shared" ca="1" si="280"/>
        <v>62.368713175646796</v>
      </c>
      <c r="L1383">
        <f t="shared" ca="1" si="281"/>
        <v>1</v>
      </c>
      <c r="M1383" t="str">
        <f t="shared" ca="1" si="282"/>
        <v>BUY</v>
      </c>
      <c r="N1383" s="7" t="str">
        <f t="shared" ca="1" si="283"/>
        <v/>
      </c>
      <c r="O1383">
        <f t="shared" si="284"/>
        <v>1105.5</v>
      </c>
      <c r="Q1383">
        <f t="shared" si="285"/>
        <v>1382</v>
      </c>
    </row>
    <row r="1384" spans="1:17" x14ac:dyDescent="0.3">
      <c r="A1384" s="13" t="str">
        <f ca="1">N1384&amp;"-"&amp;COUNTIF($N$2:N1384,N1384)</f>
        <v>-1368</v>
      </c>
      <c r="B1384" t="str">
        <f t="shared" ca="1" si="275"/>
        <v/>
      </c>
      <c r="C1384" s="1">
        <v>37085</v>
      </c>
      <c r="D1384">
        <v>1110.45</v>
      </c>
      <c r="E1384">
        <f t="shared" si="276"/>
        <v>4.9500000000000455</v>
      </c>
      <c r="F1384">
        <f t="shared" si="277"/>
        <v>4.9500000000000455</v>
      </c>
      <c r="G1384" t="str">
        <f t="shared" si="278"/>
        <v/>
      </c>
      <c r="H1384">
        <f t="shared" ca="1" si="286"/>
        <v>13.75</v>
      </c>
      <c r="I1384">
        <f t="shared" ca="1" si="287"/>
        <v>7.5428571428571365</v>
      </c>
      <c r="J1384" s="3">
        <f t="shared" ca="1" si="279"/>
        <v>1.8229166666666683</v>
      </c>
      <c r="K1384" s="5">
        <f t="shared" ca="1" si="280"/>
        <v>64.57564575645759</v>
      </c>
      <c r="L1384">
        <f t="shared" ca="1" si="281"/>
        <v>1</v>
      </c>
      <c r="M1384" t="str">
        <f t="shared" ca="1" si="282"/>
        <v>BUY</v>
      </c>
      <c r="N1384" s="7" t="str">
        <f t="shared" ca="1" si="283"/>
        <v/>
      </c>
      <c r="O1384">
        <f t="shared" si="284"/>
        <v>1110.45</v>
      </c>
      <c r="Q1384">
        <f t="shared" si="285"/>
        <v>1383</v>
      </c>
    </row>
    <row r="1385" spans="1:17" x14ac:dyDescent="0.3">
      <c r="A1385" s="13" t="str">
        <f ca="1">N1385&amp;"-"&amp;COUNTIF($N$2:N1385,N1385)</f>
        <v>-1369</v>
      </c>
      <c r="B1385" t="str">
        <f t="shared" ca="1" si="275"/>
        <v/>
      </c>
      <c r="C1385" s="1">
        <v>37088</v>
      </c>
      <c r="D1385">
        <v>1105.55</v>
      </c>
      <c r="E1385">
        <f t="shared" si="276"/>
        <v>-4.9000000000000909</v>
      </c>
      <c r="F1385" t="str">
        <f t="shared" si="277"/>
        <v/>
      </c>
      <c r="G1385">
        <f t="shared" si="278"/>
        <v>-4.9000000000000909</v>
      </c>
      <c r="H1385">
        <f t="shared" ca="1" si="286"/>
        <v>11.108333333333348</v>
      </c>
      <c r="I1385">
        <f t="shared" ca="1" si="287"/>
        <v>7.2125000000000057</v>
      </c>
      <c r="J1385" s="3">
        <f t="shared" ca="1" si="279"/>
        <v>1.5401502021952638</v>
      </c>
      <c r="K1385" s="5">
        <f t="shared" ca="1" si="280"/>
        <v>60.632249260859695</v>
      </c>
      <c r="L1385">
        <f t="shared" ca="1" si="281"/>
        <v>1</v>
      </c>
      <c r="M1385" t="str">
        <f t="shared" ca="1" si="282"/>
        <v>BUY</v>
      </c>
      <c r="N1385" s="7" t="str">
        <f t="shared" ca="1" si="283"/>
        <v/>
      </c>
      <c r="O1385">
        <f t="shared" si="284"/>
        <v>1105.55</v>
      </c>
      <c r="Q1385">
        <f t="shared" si="285"/>
        <v>1384</v>
      </c>
    </row>
    <row r="1386" spans="1:17" x14ac:dyDescent="0.3">
      <c r="A1386" s="13" t="str">
        <f ca="1">N1386&amp;"-"&amp;COUNTIF($N$2:N1386,N1386)</f>
        <v>-1370</v>
      </c>
      <c r="B1386" t="str">
        <f t="shared" ca="1" si="275"/>
        <v/>
      </c>
      <c r="C1386" s="1">
        <v>37089</v>
      </c>
      <c r="D1386">
        <v>1103.0999999999999</v>
      </c>
      <c r="E1386">
        <f t="shared" si="276"/>
        <v>-2.4500000000000455</v>
      </c>
      <c r="F1386" t="str">
        <f t="shared" si="277"/>
        <v/>
      </c>
      <c r="G1386">
        <f t="shared" si="278"/>
        <v>-2.4500000000000455</v>
      </c>
      <c r="H1386">
        <f t="shared" ca="1" si="286"/>
        <v>11.108333333333348</v>
      </c>
      <c r="I1386">
        <f t="shared" ca="1" si="287"/>
        <v>7.4562500000000114</v>
      </c>
      <c r="J1386" s="3">
        <f t="shared" ca="1" si="279"/>
        <v>1.4898016205644031</v>
      </c>
      <c r="K1386" s="5">
        <f t="shared" ca="1" si="280"/>
        <v>59.836157558074291</v>
      </c>
      <c r="L1386">
        <f t="shared" ca="1" si="281"/>
        <v>1</v>
      </c>
      <c r="M1386" t="str">
        <f t="shared" ca="1" si="282"/>
        <v>BUY</v>
      </c>
      <c r="N1386" s="7" t="str">
        <f t="shared" ca="1" si="283"/>
        <v/>
      </c>
      <c r="O1386">
        <f t="shared" si="284"/>
        <v>1103.0999999999999</v>
      </c>
      <c r="Q1386">
        <f t="shared" si="285"/>
        <v>1385</v>
      </c>
    </row>
    <row r="1387" spans="1:17" x14ac:dyDescent="0.3">
      <c r="A1387" s="13" t="str">
        <f ca="1">N1387&amp;"-"&amp;COUNTIF($N$2:N1387,N1387)</f>
        <v>-1371</v>
      </c>
      <c r="B1387" t="str">
        <f t="shared" ca="1" si="275"/>
        <v/>
      </c>
      <c r="C1387" s="1">
        <v>37090</v>
      </c>
      <c r="D1387">
        <v>1091.95</v>
      </c>
      <c r="E1387">
        <f t="shared" si="276"/>
        <v>-11.149999999999864</v>
      </c>
      <c r="F1387" t="str">
        <f t="shared" si="277"/>
        <v/>
      </c>
      <c r="G1387">
        <f t="shared" si="278"/>
        <v>-11.149999999999864</v>
      </c>
      <c r="H1387">
        <f t="shared" ca="1" si="286"/>
        <v>11.108333333333348</v>
      </c>
      <c r="I1387">
        <f t="shared" ca="1" si="287"/>
        <v>8.5875000000000057</v>
      </c>
      <c r="J1387" s="3">
        <f t="shared" ca="1" si="279"/>
        <v>1.2935468219311024</v>
      </c>
      <c r="K1387" s="5">
        <f t="shared" ca="1" si="280"/>
        <v>56.399407658134145</v>
      </c>
      <c r="L1387">
        <f t="shared" ca="1" si="281"/>
        <v>1</v>
      </c>
      <c r="M1387" t="str">
        <f t="shared" ca="1" si="282"/>
        <v>BUY</v>
      </c>
      <c r="N1387" s="7" t="str">
        <f t="shared" ca="1" si="283"/>
        <v/>
      </c>
      <c r="O1387">
        <f t="shared" si="284"/>
        <v>1091.95</v>
      </c>
      <c r="Q1387">
        <f t="shared" si="285"/>
        <v>1386</v>
      </c>
    </row>
    <row r="1388" spans="1:17" x14ac:dyDescent="0.3">
      <c r="A1388" s="13" t="str">
        <f ca="1">N1388&amp;"-"&amp;COUNTIF($N$2:N1388,N1388)</f>
        <v>-1372</v>
      </c>
      <c r="B1388" t="str">
        <f t="shared" ca="1" si="275"/>
        <v/>
      </c>
      <c r="C1388" s="1">
        <v>37091</v>
      </c>
      <c r="D1388">
        <v>1085.9000000000001</v>
      </c>
      <c r="E1388">
        <f t="shared" si="276"/>
        <v>-6.0499999999999545</v>
      </c>
      <c r="F1388" t="str">
        <f t="shared" si="277"/>
        <v/>
      </c>
      <c r="G1388">
        <f t="shared" si="278"/>
        <v>-6.0499999999999545</v>
      </c>
      <c r="H1388">
        <f t="shared" ca="1" si="286"/>
        <v>10.55</v>
      </c>
      <c r="I1388">
        <f t="shared" ca="1" si="287"/>
        <v>8.3055555555555554</v>
      </c>
      <c r="J1388" s="3">
        <f t="shared" ca="1" si="279"/>
        <v>1.2702341137123747</v>
      </c>
      <c r="K1388" s="5">
        <f t="shared" ca="1" si="280"/>
        <v>55.951679434295826</v>
      </c>
      <c r="L1388">
        <f t="shared" ca="1" si="281"/>
        <v>1</v>
      </c>
      <c r="M1388" t="str">
        <f t="shared" ca="1" si="282"/>
        <v>BUY</v>
      </c>
      <c r="N1388" s="7" t="str">
        <f t="shared" ca="1" si="283"/>
        <v/>
      </c>
      <c r="O1388">
        <f t="shared" si="284"/>
        <v>1085.9000000000001</v>
      </c>
      <c r="Q1388">
        <f t="shared" si="285"/>
        <v>1387</v>
      </c>
    </row>
    <row r="1389" spans="1:17" x14ac:dyDescent="0.3">
      <c r="A1389" s="13" t="str">
        <f ca="1">N1389&amp;"-"&amp;COUNTIF($N$2:N1389,N1389)</f>
        <v>-1373</v>
      </c>
      <c r="B1389" t="str">
        <f t="shared" ca="1" si="275"/>
        <v/>
      </c>
      <c r="C1389" s="1">
        <v>37092</v>
      </c>
      <c r="D1389">
        <v>1077.7</v>
      </c>
      <c r="E1389">
        <f t="shared" si="276"/>
        <v>-8.2000000000000455</v>
      </c>
      <c r="F1389" t="str">
        <f t="shared" si="277"/>
        <v/>
      </c>
      <c r="G1389">
        <f t="shared" si="278"/>
        <v>-8.2000000000000455</v>
      </c>
      <c r="H1389">
        <f t="shared" ca="1" si="286"/>
        <v>10.55</v>
      </c>
      <c r="I1389">
        <f t="shared" ca="1" si="287"/>
        <v>8.4222222222222172</v>
      </c>
      <c r="J1389" s="3">
        <f t="shared" ca="1" si="279"/>
        <v>1.2526385224274414</v>
      </c>
      <c r="K1389" s="5">
        <f t="shared" ca="1" si="280"/>
        <v>55.607613469985374</v>
      </c>
      <c r="L1389">
        <f t="shared" ca="1" si="281"/>
        <v>1</v>
      </c>
      <c r="M1389" t="str">
        <f t="shared" ca="1" si="282"/>
        <v>BUY</v>
      </c>
      <c r="N1389" s="7" t="str">
        <f t="shared" ca="1" si="283"/>
        <v/>
      </c>
      <c r="O1389">
        <f t="shared" si="284"/>
        <v>1077.7</v>
      </c>
      <c r="Q1389">
        <f t="shared" si="285"/>
        <v>1388</v>
      </c>
    </row>
    <row r="1390" spans="1:17" x14ac:dyDescent="0.3">
      <c r="A1390" s="13" t="str">
        <f ca="1">N1390&amp;"-"&amp;COUNTIF($N$2:N1390,N1390)</f>
        <v>-1374</v>
      </c>
      <c r="B1390" t="str">
        <f t="shared" ca="1" si="275"/>
        <v/>
      </c>
      <c r="C1390" s="1">
        <v>37095</v>
      </c>
      <c r="D1390">
        <v>1070.6500000000001</v>
      </c>
      <c r="E1390">
        <f t="shared" si="276"/>
        <v>-7.0499999999999545</v>
      </c>
      <c r="F1390" t="str">
        <f t="shared" si="277"/>
        <v/>
      </c>
      <c r="G1390">
        <f t="shared" si="278"/>
        <v>-7.0499999999999545</v>
      </c>
      <c r="H1390">
        <f t="shared" ca="1" si="286"/>
        <v>10.55</v>
      </c>
      <c r="I1390">
        <f t="shared" ca="1" si="287"/>
        <v>5.7666666666666515</v>
      </c>
      <c r="J1390" s="3">
        <f t="shared" ca="1" si="279"/>
        <v>1.8294797687861322</v>
      </c>
      <c r="K1390" s="5">
        <f t="shared" ca="1" si="280"/>
        <v>64.657814096016409</v>
      </c>
      <c r="L1390">
        <f t="shared" ca="1" si="281"/>
        <v>1</v>
      </c>
      <c r="M1390" t="str">
        <f t="shared" ca="1" si="282"/>
        <v>BUY</v>
      </c>
      <c r="N1390" s="7" t="str">
        <f t="shared" ca="1" si="283"/>
        <v/>
      </c>
      <c r="O1390">
        <f t="shared" si="284"/>
        <v>1070.6500000000001</v>
      </c>
      <c r="Q1390">
        <f t="shared" si="285"/>
        <v>1389</v>
      </c>
    </row>
    <row r="1391" spans="1:17" x14ac:dyDescent="0.3">
      <c r="A1391" s="13" t="str">
        <f ca="1">N1391&amp;"-"&amp;COUNTIF($N$2:N1391,N1391)</f>
        <v>-1375</v>
      </c>
      <c r="B1391" t="str">
        <f t="shared" ca="1" si="275"/>
        <v/>
      </c>
      <c r="C1391" s="1">
        <v>37096</v>
      </c>
      <c r="D1391">
        <v>1072.55</v>
      </c>
      <c r="E1391">
        <f t="shared" si="276"/>
        <v>1.8999999999998636</v>
      </c>
      <c r="F1391">
        <f t="shared" si="277"/>
        <v>1.8999999999998636</v>
      </c>
      <c r="G1391" t="str">
        <f t="shared" si="278"/>
        <v/>
      </c>
      <c r="H1391">
        <f t="shared" ca="1" si="286"/>
        <v>9.1083333333333112</v>
      </c>
      <c r="I1391">
        <f t="shared" ca="1" si="287"/>
        <v>6.2562499999999943</v>
      </c>
      <c r="J1391" s="3">
        <f t="shared" ca="1" si="279"/>
        <v>1.4558774558774537</v>
      </c>
      <c r="K1391" s="5">
        <f t="shared" ca="1" si="280"/>
        <v>59.281355932203354</v>
      </c>
      <c r="L1391">
        <f t="shared" ca="1" si="281"/>
        <v>1</v>
      </c>
      <c r="M1391" t="str">
        <f t="shared" ca="1" si="282"/>
        <v>BUY</v>
      </c>
      <c r="N1391" s="7" t="str">
        <f t="shared" ca="1" si="283"/>
        <v/>
      </c>
      <c r="O1391">
        <f t="shared" si="284"/>
        <v>1072.55</v>
      </c>
      <c r="Q1391">
        <f t="shared" si="285"/>
        <v>1390</v>
      </c>
    </row>
    <row r="1392" spans="1:17" x14ac:dyDescent="0.3">
      <c r="A1392" s="13" t="str">
        <f ca="1">N1392&amp;"-"&amp;COUNTIF($N$2:N1392,N1392)</f>
        <v>-1376</v>
      </c>
      <c r="B1392" t="str">
        <f t="shared" ca="1" si="275"/>
        <v/>
      </c>
      <c r="C1392" s="1">
        <v>37097</v>
      </c>
      <c r="D1392">
        <v>1064.2</v>
      </c>
      <c r="E1392">
        <f t="shared" si="276"/>
        <v>-8.3499999999999091</v>
      </c>
      <c r="F1392" t="str">
        <f t="shared" si="277"/>
        <v/>
      </c>
      <c r="G1392">
        <f t="shared" si="278"/>
        <v>-8.3499999999999091</v>
      </c>
      <c r="H1392">
        <f t="shared" ca="1" si="286"/>
        <v>10.569999999999983</v>
      </c>
      <c r="I1392">
        <f t="shared" ca="1" si="287"/>
        <v>6.4888888888888738</v>
      </c>
      <c r="J1392" s="3">
        <f t="shared" ca="1" si="279"/>
        <v>1.6289383561643846</v>
      </c>
      <c r="K1392" s="5">
        <f t="shared" ca="1" si="280"/>
        <v>61.961831563863761</v>
      </c>
      <c r="L1392">
        <f t="shared" ca="1" si="281"/>
        <v>1</v>
      </c>
      <c r="M1392" t="str">
        <f t="shared" ca="1" si="282"/>
        <v>BUY</v>
      </c>
      <c r="N1392" s="7" t="str">
        <f t="shared" ca="1" si="283"/>
        <v/>
      </c>
      <c r="O1392">
        <f t="shared" si="284"/>
        <v>1064.2</v>
      </c>
      <c r="Q1392">
        <f t="shared" si="285"/>
        <v>1391</v>
      </c>
    </row>
    <row r="1393" spans="1:17" x14ac:dyDescent="0.3">
      <c r="A1393" s="13" t="str">
        <f ca="1">N1393&amp;"-"&amp;COUNTIF($N$2:N1393,N1393)</f>
        <v>-1377</v>
      </c>
      <c r="B1393" t="str">
        <f t="shared" ca="1" si="275"/>
        <v/>
      </c>
      <c r="C1393" s="1">
        <v>37098</v>
      </c>
      <c r="D1393">
        <v>1053.4000000000001</v>
      </c>
      <c r="E1393">
        <f t="shared" si="276"/>
        <v>-10.799999999999955</v>
      </c>
      <c r="F1393" t="str">
        <f t="shared" si="277"/>
        <v/>
      </c>
      <c r="G1393">
        <f t="shared" si="278"/>
        <v>-10.799999999999955</v>
      </c>
      <c r="H1393">
        <f t="shared" ca="1" si="286"/>
        <v>10.569999999999983</v>
      </c>
      <c r="I1393">
        <f t="shared" ca="1" si="287"/>
        <v>7.1722222222221923</v>
      </c>
      <c r="J1393" s="3">
        <f t="shared" ca="1" si="279"/>
        <v>1.4737412858249457</v>
      </c>
      <c r="K1393" s="5">
        <f t="shared" ca="1" si="280"/>
        <v>59.575400801603266</v>
      </c>
      <c r="L1393">
        <f t="shared" ca="1" si="281"/>
        <v>1</v>
      </c>
      <c r="M1393" t="str">
        <f t="shared" ca="1" si="282"/>
        <v>BUY</v>
      </c>
      <c r="N1393" s="7" t="str">
        <f t="shared" ca="1" si="283"/>
        <v/>
      </c>
      <c r="O1393">
        <f t="shared" si="284"/>
        <v>1053.4000000000001</v>
      </c>
      <c r="Q1393">
        <f t="shared" si="285"/>
        <v>1392</v>
      </c>
    </row>
    <row r="1394" spans="1:17" x14ac:dyDescent="0.3">
      <c r="A1394" s="13" t="str">
        <f ca="1">N1394&amp;"-"&amp;COUNTIF($N$2:N1394,N1394)</f>
        <v>-1378</v>
      </c>
      <c r="B1394" t="str">
        <f t="shared" ca="1" si="275"/>
        <v/>
      </c>
      <c r="C1394" s="1">
        <v>37099</v>
      </c>
      <c r="D1394">
        <v>1051.7</v>
      </c>
      <c r="E1394">
        <f t="shared" si="276"/>
        <v>-1.7000000000000455</v>
      </c>
      <c r="F1394" t="str">
        <f t="shared" si="277"/>
        <v/>
      </c>
      <c r="G1394">
        <f t="shared" si="278"/>
        <v>-1.7000000000000455</v>
      </c>
      <c r="H1394">
        <f t="shared" ca="1" si="286"/>
        <v>10.569999999999983</v>
      </c>
      <c r="I1394">
        <f t="shared" ca="1" si="287"/>
        <v>6.7388888888888738</v>
      </c>
      <c r="J1394" s="3">
        <f t="shared" ca="1" si="279"/>
        <v>1.5685078318219301</v>
      </c>
      <c r="K1394" s="5">
        <f t="shared" ca="1" si="280"/>
        <v>61.066889202721796</v>
      </c>
      <c r="L1394">
        <f t="shared" ca="1" si="281"/>
        <v>1</v>
      </c>
      <c r="M1394" t="str">
        <f t="shared" ca="1" si="282"/>
        <v>BUY</v>
      </c>
      <c r="N1394" s="7" t="str">
        <f t="shared" ca="1" si="283"/>
        <v/>
      </c>
      <c r="O1394">
        <f t="shared" si="284"/>
        <v>1051.7</v>
      </c>
      <c r="Q1394">
        <f t="shared" si="285"/>
        <v>1393</v>
      </c>
    </row>
    <row r="1395" spans="1:17" x14ac:dyDescent="0.3">
      <c r="A1395" s="13" t="str">
        <f ca="1">N1395&amp;"-"&amp;COUNTIF($N$2:N1395,N1395)</f>
        <v>-1379</v>
      </c>
      <c r="B1395" t="str">
        <f t="shared" ca="1" si="275"/>
        <v/>
      </c>
      <c r="C1395" s="1">
        <v>37102</v>
      </c>
      <c r="D1395">
        <v>1061.45</v>
      </c>
      <c r="E1395">
        <f t="shared" si="276"/>
        <v>9.75</v>
      </c>
      <c r="F1395">
        <f t="shared" si="277"/>
        <v>9.75</v>
      </c>
      <c r="G1395" t="str">
        <f t="shared" si="278"/>
        <v/>
      </c>
      <c r="H1395">
        <f t="shared" ca="1" si="286"/>
        <v>10.009999999999991</v>
      </c>
      <c r="I1395">
        <f t="shared" ca="1" si="287"/>
        <v>6.7388888888888738</v>
      </c>
      <c r="J1395" s="3">
        <f t="shared" ca="1" si="279"/>
        <v>1.4854080791426236</v>
      </c>
      <c r="K1395" s="5">
        <f t="shared" ca="1" si="280"/>
        <v>59.765158551147707</v>
      </c>
      <c r="L1395">
        <f t="shared" ca="1" si="281"/>
        <v>1</v>
      </c>
      <c r="M1395" t="str">
        <f t="shared" ca="1" si="282"/>
        <v>BUY</v>
      </c>
      <c r="N1395" s="7" t="str">
        <f t="shared" ca="1" si="283"/>
        <v/>
      </c>
      <c r="O1395">
        <f t="shared" si="284"/>
        <v>1061.45</v>
      </c>
      <c r="Q1395">
        <f t="shared" si="285"/>
        <v>1394</v>
      </c>
    </row>
    <row r="1396" spans="1:17" x14ac:dyDescent="0.3">
      <c r="A1396" s="13" t="str">
        <f ca="1">N1396&amp;"-"&amp;COUNTIF($N$2:N1396,N1396)</f>
        <v>-1380</v>
      </c>
      <c r="B1396" t="str">
        <f t="shared" ca="1" si="275"/>
        <v/>
      </c>
      <c r="C1396" s="1">
        <v>37103</v>
      </c>
      <c r="D1396">
        <v>1072.8499999999999</v>
      </c>
      <c r="E1396">
        <f t="shared" si="276"/>
        <v>11.399999999999864</v>
      </c>
      <c r="F1396">
        <f t="shared" si="277"/>
        <v>11.399999999999864</v>
      </c>
      <c r="G1396" t="str">
        <f t="shared" si="278"/>
        <v/>
      </c>
      <c r="H1396">
        <f t="shared" ca="1" si="286"/>
        <v>9.9699999999999367</v>
      </c>
      <c r="I1396">
        <f t="shared" ca="1" si="287"/>
        <v>6.7388888888888738</v>
      </c>
      <c r="J1396" s="3">
        <f t="shared" ca="1" si="279"/>
        <v>1.479472382522665</v>
      </c>
      <c r="K1396" s="5">
        <f t="shared" ca="1" si="280"/>
        <v>59.668838941348483</v>
      </c>
      <c r="L1396">
        <f t="shared" ca="1" si="281"/>
        <v>1</v>
      </c>
      <c r="M1396" t="str">
        <f t="shared" ca="1" si="282"/>
        <v>BUY</v>
      </c>
      <c r="N1396" s="7" t="str">
        <f t="shared" ca="1" si="283"/>
        <v/>
      </c>
      <c r="O1396">
        <f t="shared" si="284"/>
        <v>1072.8499999999999</v>
      </c>
      <c r="Q1396">
        <f t="shared" si="285"/>
        <v>1395</v>
      </c>
    </row>
    <row r="1397" spans="1:17" x14ac:dyDescent="0.3">
      <c r="A1397" s="13" t="str">
        <f ca="1">N1397&amp;"-"&amp;COUNTIF($N$2:N1397,N1397)</f>
        <v>-1381</v>
      </c>
      <c r="B1397" t="str">
        <f t="shared" ca="1" si="275"/>
        <v/>
      </c>
      <c r="C1397" s="1">
        <v>37104</v>
      </c>
      <c r="D1397">
        <v>1063.1500000000001</v>
      </c>
      <c r="E1397">
        <f t="shared" si="276"/>
        <v>-9.6999999999998181</v>
      </c>
      <c r="F1397" t="str">
        <f t="shared" si="277"/>
        <v/>
      </c>
      <c r="G1397">
        <f t="shared" si="278"/>
        <v>-9.6999999999998181</v>
      </c>
      <c r="H1397">
        <f t="shared" ca="1" si="286"/>
        <v>6.9999999999999432</v>
      </c>
      <c r="I1397">
        <f t="shared" ca="1" si="287"/>
        <v>7.0349999999999682</v>
      </c>
      <c r="J1397" s="3">
        <f t="shared" ca="1" si="279"/>
        <v>0.99502487562188702</v>
      </c>
      <c r="K1397" s="5">
        <f t="shared" ca="1" si="280"/>
        <v>49.875311720698164</v>
      </c>
      <c r="L1397">
        <f t="shared" ca="1" si="281"/>
        <v>1</v>
      </c>
      <c r="M1397" t="str">
        <f t="shared" ca="1" si="282"/>
        <v>BUY</v>
      </c>
      <c r="N1397" s="7" t="str">
        <f t="shared" ca="1" si="283"/>
        <v/>
      </c>
      <c r="O1397">
        <f t="shared" si="284"/>
        <v>1063.1500000000001</v>
      </c>
      <c r="Q1397">
        <f t="shared" si="285"/>
        <v>1396</v>
      </c>
    </row>
    <row r="1398" spans="1:17" x14ac:dyDescent="0.3">
      <c r="A1398" s="13" t="str">
        <f ca="1">N1398&amp;"-"&amp;COUNTIF($N$2:N1398,N1398)</f>
        <v>-1382</v>
      </c>
      <c r="B1398" t="str">
        <f t="shared" ca="1" si="275"/>
        <v/>
      </c>
      <c r="C1398" s="1">
        <v>37105</v>
      </c>
      <c r="D1398">
        <v>1066</v>
      </c>
      <c r="E1398">
        <f t="shared" si="276"/>
        <v>2.8499999999999091</v>
      </c>
      <c r="F1398">
        <f t="shared" si="277"/>
        <v>2.8499999999999091</v>
      </c>
      <c r="G1398" t="str">
        <f t="shared" si="278"/>
        <v/>
      </c>
      <c r="H1398">
        <f t="shared" ca="1" si="286"/>
        <v>6.4749999999999091</v>
      </c>
      <c r="I1398">
        <f t="shared" ca="1" si="287"/>
        <v>7.0349999999999682</v>
      </c>
      <c r="J1398" s="3">
        <f t="shared" ca="1" si="279"/>
        <v>0.92039800995024001</v>
      </c>
      <c r="K1398" s="5">
        <f t="shared" ca="1" si="280"/>
        <v>47.927461139896138</v>
      </c>
      <c r="L1398">
        <f t="shared" ca="1" si="281"/>
        <v>1</v>
      </c>
      <c r="M1398" t="str">
        <f t="shared" ca="1" si="282"/>
        <v>BUY</v>
      </c>
      <c r="N1398" s="7" t="str">
        <f t="shared" ca="1" si="283"/>
        <v/>
      </c>
      <c r="O1398">
        <f t="shared" si="284"/>
        <v>1066</v>
      </c>
      <c r="Q1398">
        <f t="shared" si="285"/>
        <v>1397</v>
      </c>
    </row>
    <row r="1399" spans="1:17" x14ac:dyDescent="0.3">
      <c r="A1399" s="13" t="str">
        <f ca="1">N1399&amp;"-"&amp;COUNTIF($N$2:N1399,N1399)</f>
        <v>-1383</v>
      </c>
      <c r="B1399" t="str">
        <f t="shared" ca="1" si="275"/>
        <v/>
      </c>
      <c r="C1399" s="1">
        <v>37106</v>
      </c>
      <c r="D1399">
        <v>1074.5999999999999</v>
      </c>
      <c r="E1399">
        <f t="shared" si="276"/>
        <v>8.5999999999999091</v>
      </c>
      <c r="F1399">
        <f t="shared" si="277"/>
        <v>8.5999999999999091</v>
      </c>
      <c r="G1399" t="str">
        <f t="shared" si="278"/>
        <v/>
      </c>
      <c r="H1399">
        <f t="shared" ca="1" si="286"/>
        <v>6.8999999999999089</v>
      </c>
      <c r="I1399">
        <f t="shared" ca="1" si="287"/>
        <v>7.2722222222221768</v>
      </c>
      <c r="J1399" s="3">
        <f t="shared" ca="1" si="279"/>
        <v>0.948815889992354</v>
      </c>
      <c r="K1399" s="5">
        <f t="shared" ca="1" si="280"/>
        <v>48.686789494315782</v>
      </c>
      <c r="L1399">
        <f t="shared" ca="1" si="281"/>
        <v>1</v>
      </c>
      <c r="M1399" t="str">
        <f t="shared" ca="1" si="282"/>
        <v>BUY</v>
      </c>
      <c r="N1399" s="7" t="str">
        <f t="shared" ca="1" si="283"/>
        <v/>
      </c>
      <c r="O1399">
        <f t="shared" si="284"/>
        <v>1074.5999999999999</v>
      </c>
      <c r="Q1399">
        <f t="shared" si="285"/>
        <v>1398</v>
      </c>
    </row>
    <row r="1400" spans="1:17" x14ac:dyDescent="0.3">
      <c r="A1400" s="13" t="str">
        <f ca="1">N1400&amp;"-"&amp;COUNTIF($N$2:N1400,N1400)</f>
        <v>-1384</v>
      </c>
      <c r="B1400" t="str">
        <f t="shared" ca="1" si="275"/>
        <v/>
      </c>
      <c r="C1400" s="1">
        <v>37109</v>
      </c>
      <c r="D1400">
        <v>1075.25</v>
      </c>
      <c r="E1400">
        <f t="shared" si="276"/>
        <v>0.65000000000009095</v>
      </c>
      <c r="F1400">
        <f t="shared" si="277"/>
        <v>0.65000000000009095</v>
      </c>
      <c r="G1400" t="str">
        <f t="shared" si="278"/>
        <v/>
      </c>
      <c r="H1400">
        <f t="shared" ca="1" si="286"/>
        <v>5.858333333333273</v>
      </c>
      <c r="I1400">
        <f t="shared" ca="1" si="287"/>
        <v>7.8749999999999432</v>
      </c>
      <c r="J1400" s="3">
        <f t="shared" ca="1" si="279"/>
        <v>0.74391534391534164</v>
      </c>
      <c r="K1400" s="5">
        <f t="shared" ca="1" si="280"/>
        <v>42.657766990291186</v>
      </c>
      <c r="L1400">
        <f t="shared" ca="1" si="281"/>
        <v>1</v>
      </c>
      <c r="M1400" t="str">
        <f t="shared" ca="1" si="282"/>
        <v>BUY</v>
      </c>
      <c r="N1400" s="7" t="str">
        <f t="shared" ca="1" si="283"/>
        <v/>
      </c>
      <c r="O1400">
        <f t="shared" si="284"/>
        <v>1075.25</v>
      </c>
      <c r="Q1400">
        <f t="shared" si="285"/>
        <v>1399</v>
      </c>
    </row>
    <row r="1401" spans="1:17" x14ac:dyDescent="0.3">
      <c r="A1401" s="13" t="str">
        <f ca="1">N1401&amp;"-"&amp;COUNTIF($N$2:N1401,N1401)</f>
        <v>-1385</v>
      </c>
      <c r="B1401" t="str">
        <f t="shared" ca="1" si="275"/>
        <v/>
      </c>
      <c r="C1401" s="1">
        <v>37110</v>
      </c>
      <c r="D1401">
        <v>1072.0999999999999</v>
      </c>
      <c r="E1401">
        <f t="shared" si="276"/>
        <v>-3.1500000000000909</v>
      </c>
      <c r="F1401" t="str">
        <f t="shared" si="277"/>
        <v/>
      </c>
      <c r="G1401">
        <f t="shared" si="278"/>
        <v>-3.1500000000000909</v>
      </c>
      <c r="H1401">
        <f t="shared" ca="1" si="286"/>
        <v>5.858333333333273</v>
      </c>
      <c r="I1401">
        <f t="shared" ca="1" si="287"/>
        <v>6.8749999999999716</v>
      </c>
      <c r="J1401" s="3">
        <f t="shared" ca="1" si="279"/>
        <v>0.85212121212120684</v>
      </c>
      <c r="K1401" s="5">
        <f t="shared" ca="1" si="280"/>
        <v>46.007853403141205</v>
      </c>
      <c r="L1401">
        <f t="shared" ca="1" si="281"/>
        <v>1</v>
      </c>
      <c r="M1401" t="str">
        <f t="shared" ca="1" si="282"/>
        <v>BUY</v>
      </c>
      <c r="N1401" s="7" t="str">
        <f t="shared" ca="1" si="283"/>
        <v/>
      </c>
      <c r="O1401">
        <f t="shared" si="284"/>
        <v>1072.0999999999999</v>
      </c>
      <c r="Q1401">
        <f t="shared" si="285"/>
        <v>1400</v>
      </c>
    </row>
    <row r="1402" spans="1:17" x14ac:dyDescent="0.3">
      <c r="A1402" s="13" t="str">
        <f ca="1">N1402&amp;"-"&amp;COUNTIF($N$2:N1402,N1402)</f>
        <v>-1386</v>
      </c>
      <c r="B1402" t="str">
        <f t="shared" ca="1" si="275"/>
        <v/>
      </c>
      <c r="C1402" s="1">
        <v>37111</v>
      </c>
      <c r="D1402">
        <v>1068</v>
      </c>
      <c r="E1402">
        <f t="shared" si="276"/>
        <v>-4.0999999999999091</v>
      </c>
      <c r="F1402" t="str">
        <f t="shared" si="277"/>
        <v/>
      </c>
      <c r="G1402">
        <f t="shared" si="278"/>
        <v>-4.0999999999999091</v>
      </c>
      <c r="H1402">
        <f t="shared" ca="1" si="286"/>
        <v>5.858333333333273</v>
      </c>
      <c r="I1402">
        <f t="shared" ca="1" si="287"/>
        <v>6.6312499999999659</v>
      </c>
      <c r="J1402" s="3">
        <f t="shared" ca="1" si="279"/>
        <v>0.88344329249135578</v>
      </c>
      <c r="K1402" s="5">
        <f t="shared" ca="1" si="280"/>
        <v>46.905754795662922</v>
      </c>
      <c r="L1402">
        <f t="shared" ca="1" si="281"/>
        <v>1</v>
      </c>
      <c r="M1402" t="str">
        <f t="shared" ca="1" si="282"/>
        <v>BUY</v>
      </c>
      <c r="N1402" s="7" t="str">
        <f t="shared" ca="1" si="283"/>
        <v/>
      </c>
      <c r="O1402">
        <f t="shared" si="284"/>
        <v>1068</v>
      </c>
      <c r="Q1402">
        <f t="shared" si="285"/>
        <v>1401</v>
      </c>
    </row>
    <row r="1403" spans="1:17" x14ac:dyDescent="0.3">
      <c r="A1403" s="13" t="str">
        <f ca="1">N1403&amp;"-"&amp;COUNTIF($N$2:N1403,N1403)</f>
        <v>-1387</v>
      </c>
      <c r="B1403" t="str">
        <f t="shared" ca="1" si="275"/>
        <v/>
      </c>
      <c r="C1403" s="1">
        <v>37112</v>
      </c>
      <c r="D1403">
        <v>1070.6500000000001</v>
      </c>
      <c r="E1403">
        <f t="shared" si="276"/>
        <v>2.6500000000000909</v>
      </c>
      <c r="F1403">
        <f t="shared" si="277"/>
        <v>2.6500000000000909</v>
      </c>
      <c r="G1403" t="str">
        <f t="shared" si="278"/>
        <v/>
      </c>
      <c r="H1403">
        <f t="shared" ca="1" si="286"/>
        <v>5.3999999999999613</v>
      </c>
      <c r="I1403">
        <f t="shared" ca="1" si="287"/>
        <v>6.4071428571428113</v>
      </c>
      <c r="J1403" s="3">
        <f t="shared" ca="1" si="279"/>
        <v>0.84280936454849498</v>
      </c>
      <c r="K1403" s="5">
        <f t="shared" ca="1" si="280"/>
        <v>45.735027223230489</v>
      </c>
      <c r="L1403">
        <f t="shared" ca="1" si="281"/>
        <v>1</v>
      </c>
      <c r="M1403" t="str">
        <f t="shared" ca="1" si="282"/>
        <v>BUY</v>
      </c>
      <c r="N1403" s="7" t="str">
        <f t="shared" ca="1" si="283"/>
        <v/>
      </c>
      <c r="O1403">
        <f t="shared" si="284"/>
        <v>1070.6500000000001</v>
      </c>
      <c r="Q1403">
        <f t="shared" si="285"/>
        <v>1402</v>
      </c>
    </row>
    <row r="1404" spans="1:17" x14ac:dyDescent="0.3">
      <c r="A1404" s="13" t="str">
        <f ca="1">N1404&amp;"-"&amp;COUNTIF($N$2:N1404,N1404)</f>
        <v>-1388</v>
      </c>
      <c r="B1404" t="str">
        <f t="shared" ca="1" si="275"/>
        <v/>
      </c>
      <c r="C1404" s="1">
        <v>37113</v>
      </c>
      <c r="D1404">
        <v>1071.1500000000001</v>
      </c>
      <c r="E1404">
        <f t="shared" si="276"/>
        <v>0.5</v>
      </c>
      <c r="F1404">
        <f t="shared" si="277"/>
        <v>0.5</v>
      </c>
      <c r="G1404" t="str">
        <f t="shared" si="278"/>
        <v/>
      </c>
      <c r="H1404">
        <f t="shared" ca="1" si="286"/>
        <v>4.7874999999999659</v>
      </c>
      <c r="I1404">
        <f t="shared" ca="1" si="287"/>
        <v>6.2999999999999545</v>
      </c>
      <c r="J1404" s="3">
        <f t="shared" ca="1" si="279"/>
        <v>0.759920634920635</v>
      </c>
      <c r="K1404" s="5">
        <f t="shared" ca="1" si="280"/>
        <v>43.179255918827508</v>
      </c>
      <c r="L1404">
        <f t="shared" ca="1" si="281"/>
        <v>1</v>
      </c>
      <c r="M1404" t="str">
        <f t="shared" ca="1" si="282"/>
        <v>BUY</v>
      </c>
      <c r="N1404" s="7" t="str">
        <f t="shared" ca="1" si="283"/>
        <v/>
      </c>
      <c r="O1404">
        <f t="shared" si="284"/>
        <v>1071.1500000000001</v>
      </c>
      <c r="Q1404">
        <f t="shared" si="285"/>
        <v>1403</v>
      </c>
    </row>
    <row r="1405" spans="1:17" x14ac:dyDescent="0.3">
      <c r="A1405" s="13" t="str">
        <f ca="1">N1405&amp;"-"&amp;COUNTIF($N$2:N1405,N1405)</f>
        <v>-1389</v>
      </c>
      <c r="B1405" t="str">
        <f t="shared" ca="1" si="275"/>
        <v/>
      </c>
      <c r="C1405" s="1">
        <v>37116</v>
      </c>
      <c r="D1405">
        <v>1063</v>
      </c>
      <c r="E1405">
        <f t="shared" si="276"/>
        <v>-8.1500000000000909</v>
      </c>
      <c r="F1405" t="str">
        <f t="shared" si="277"/>
        <v/>
      </c>
      <c r="G1405">
        <f t="shared" si="278"/>
        <v>-8.1500000000000909</v>
      </c>
      <c r="H1405">
        <f t="shared" ca="1" si="286"/>
        <v>5.1999999999999806</v>
      </c>
      <c r="I1405">
        <f t="shared" ca="1" si="287"/>
        <v>6.5642857142856883</v>
      </c>
      <c r="J1405" s="3">
        <f t="shared" ca="1" si="279"/>
        <v>0.792165397170838</v>
      </c>
      <c r="K1405" s="5">
        <f t="shared" ca="1" si="280"/>
        <v>44.201578627808139</v>
      </c>
      <c r="L1405">
        <f t="shared" ca="1" si="281"/>
        <v>1</v>
      </c>
      <c r="M1405" t="str">
        <f t="shared" ca="1" si="282"/>
        <v>BUY</v>
      </c>
      <c r="N1405" s="7" t="str">
        <f t="shared" ca="1" si="283"/>
        <v/>
      </c>
      <c r="O1405">
        <f t="shared" si="284"/>
        <v>1063</v>
      </c>
      <c r="Q1405">
        <f t="shared" si="285"/>
        <v>1404</v>
      </c>
    </row>
    <row r="1406" spans="1:17" x14ac:dyDescent="0.3">
      <c r="A1406" s="13" t="str">
        <f ca="1">N1406&amp;"-"&amp;COUNTIF($N$2:N1406,N1406)</f>
        <v>-1390</v>
      </c>
      <c r="B1406" t="str">
        <f t="shared" ca="1" si="275"/>
        <v/>
      </c>
      <c r="C1406" s="1">
        <v>37117</v>
      </c>
      <c r="D1406">
        <v>1075.5</v>
      </c>
      <c r="E1406">
        <f t="shared" si="276"/>
        <v>12.5</v>
      </c>
      <c r="F1406">
        <f t="shared" si="277"/>
        <v>12.5</v>
      </c>
      <c r="G1406" t="str">
        <f t="shared" si="278"/>
        <v/>
      </c>
      <c r="H1406">
        <f t="shared" ca="1" si="286"/>
        <v>6.1124999999999829</v>
      </c>
      <c r="I1406">
        <f t="shared" ca="1" si="287"/>
        <v>6.2666666666666515</v>
      </c>
      <c r="J1406" s="3">
        <f t="shared" ca="1" si="279"/>
        <v>0.97539893617021245</v>
      </c>
      <c r="K1406" s="5">
        <f t="shared" ca="1" si="280"/>
        <v>49.377314035678218</v>
      </c>
      <c r="L1406">
        <f t="shared" ca="1" si="281"/>
        <v>1</v>
      </c>
      <c r="M1406" t="str">
        <f t="shared" ca="1" si="282"/>
        <v>BUY</v>
      </c>
      <c r="N1406" s="7" t="str">
        <f t="shared" ca="1" si="283"/>
        <v/>
      </c>
      <c r="O1406">
        <f t="shared" si="284"/>
        <v>1075.5</v>
      </c>
      <c r="Q1406">
        <f t="shared" si="285"/>
        <v>1405</v>
      </c>
    </row>
    <row r="1407" spans="1:17" x14ac:dyDescent="0.3">
      <c r="A1407" s="13" t="str">
        <f ca="1">N1407&amp;"-"&amp;COUNTIF($N$2:N1407,N1407)</f>
        <v>-1391</v>
      </c>
      <c r="B1407" t="str">
        <f t="shared" ca="1" si="275"/>
        <v/>
      </c>
      <c r="C1407" s="1">
        <v>37119</v>
      </c>
      <c r="D1407">
        <v>1078.95</v>
      </c>
      <c r="E1407">
        <f t="shared" si="276"/>
        <v>3.4500000000000455</v>
      </c>
      <c r="F1407">
        <f t="shared" si="277"/>
        <v>3.4500000000000455</v>
      </c>
      <c r="G1407" t="str">
        <f t="shared" si="278"/>
        <v/>
      </c>
      <c r="H1407">
        <f t="shared" ca="1" si="286"/>
        <v>5.8166666666666567</v>
      </c>
      <c r="I1407">
        <f t="shared" ca="1" si="287"/>
        <v>5.3599999999999905</v>
      </c>
      <c r="J1407" s="3">
        <f t="shared" ca="1" si="279"/>
        <v>1.0851990049751243</v>
      </c>
      <c r="K1407" s="5">
        <f t="shared" ca="1" si="280"/>
        <v>52.042946614971669</v>
      </c>
      <c r="L1407">
        <f t="shared" ca="1" si="281"/>
        <v>1</v>
      </c>
      <c r="M1407" t="str">
        <f t="shared" ca="1" si="282"/>
        <v>BUY</v>
      </c>
      <c r="N1407" s="7" t="str">
        <f t="shared" ca="1" si="283"/>
        <v/>
      </c>
      <c r="O1407">
        <f t="shared" si="284"/>
        <v>1078.95</v>
      </c>
      <c r="Q1407">
        <f t="shared" si="285"/>
        <v>1406</v>
      </c>
    </row>
    <row r="1408" spans="1:17" x14ac:dyDescent="0.3">
      <c r="A1408" s="13" t="str">
        <f ca="1">N1408&amp;"-"&amp;COUNTIF($N$2:N1408,N1408)</f>
        <v>-1392</v>
      </c>
      <c r="B1408" t="str">
        <f t="shared" ca="1" si="275"/>
        <v/>
      </c>
      <c r="C1408" s="1">
        <v>37120</v>
      </c>
      <c r="D1408">
        <v>1069.2</v>
      </c>
      <c r="E1408">
        <f t="shared" si="276"/>
        <v>-9.75</v>
      </c>
      <c r="F1408" t="str">
        <f t="shared" si="277"/>
        <v/>
      </c>
      <c r="G1408">
        <f t="shared" si="278"/>
        <v>-9.75</v>
      </c>
      <c r="H1408">
        <f t="shared" ca="1" si="286"/>
        <v>5.8166666666666567</v>
      </c>
      <c r="I1408">
        <f t="shared" ca="1" si="287"/>
        <v>6.969999999999982</v>
      </c>
      <c r="J1408" s="3">
        <f t="shared" ca="1" si="279"/>
        <v>0.83452893352463009</v>
      </c>
      <c r="K1408" s="5">
        <f t="shared" ca="1" si="280"/>
        <v>45.490093847758104</v>
      </c>
      <c r="L1408">
        <f t="shared" ca="1" si="281"/>
        <v>1</v>
      </c>
      <c r="M1408" t="str">
        <f t="shared" ca="1" si="282"/>
        <v>BUY</v>
      </c>
      <c r="N1408" s="7" t="str">
        <f t="shared" ca="1" si="283"/>
        <v/>
      </c>
      <c r="O1408">
        <f t="shared" si="284"/>
        <v>1069.2</v>
      </c>
      <c r="Q1408">
        <f t="shared" si="285"/>
        <v>1407</v>
      </c>
    </row>
    <row r="1409" spans="1:17" x14ac:dyDescent="0.3">
      <c r="A1409" s="13" t="str">
        <f ca="1">N1409&amp;"-"&amp;COUNTIF($N$2:N1409,N1409)</f>
        <v>-1393</v>
      </c>
      <c r="B1409" t="str">
        <f t="shared" ca="1" si="275"/>
        <v/>
      </c>
      <c r="C1409" s="1">
        <v>37123</v>
      </c>
      <c r="D1409">
        <v>1063.75</v>
      </c>
      <c r="E1409">
        <f t="shared" si="276"/>
        <v>-5.4500000000000455</v>
      </c>
      <c r="F1409" t="str">
        <f t="shared" si="277"/>
        <v/>
      </c>
      <c r="G1409">
        <f t="shared" si="278"/>
        <v>-5.4500000000000455</v>
      </c>
      <c r="H1409">
        <f t="shared" ca="1" si="286"/>
        <v>5.3249999999999886</v>
      </c>
      <c r="I1409">
        <f t="shared" ca="1" si="287"/>
        <v>6.7166666666666588</v>
      </c>
      <c r="J1409" s="3">
        <f t="shared" ca="1" si="279"/>
        <v>0.79280397022332427</v>
      </c>
      <c r="K1409" s="5">
        <f t="shared" ca="1" si="280"/>
        <v>44.221453287197207</v>
      </c>
      <c r="L1409">
        <f t="shared" ca="1" si="281"/>
        <v>1</v>
      </c>
      <c r="M1409" t="str">
        <f t="shared" ca="1" si="282"/>
        <v>BUY</v>
      </c>
      <c r="N1409" s="7" t="str">
        <f t="shared" ca="1" si="283"/>
        <v/>
      </c>
      <c r="O1409">
        <f t="shared" si="284"/>
        <v>1063.75</v>
      </c>
      <c r="Q1409">
        <f t="shared" si="285"/>
        <v>1408</v>
      </c>
    </row>
    <row r="1410" spans="1:17" x14ac:dyDescent="0.3">
      <c r="A1410" s="13" t="str">
        <f ca="1">N1410&amp;"-"&amp;COUNTIF($N$2:N1410,N1410)</f>
        <v>-1394</v>
      </c>
      <c r="B1410" t="str">
        <f t="shared" ca="1" si="275"/>
        <v/>
      </c>
      <c r="C1410" s="1">
        <v>37124</v>
      </c>
      <c r="D1410">
        <v>1068.7</v>
      </c>
      <c r="E1410">
        <f t="shared" si="276"/>
        <v>4.9500000000000455</v>
      </c>
      <c r="F1410">
        <f t="shared" si="277"/>
        <v>4.9500000000000455</v>
      </c>
      <c r="G1410" t="str">
        <f t="shared" si="278"/>
        <v/>
      </c>
      <c r="H1410">
        <f t="shared" ca="1" si="286"/>
        <v>4.5187500000000114</v>
      </c>
      <c r="I1410">
        <f t="shared" ca="1" si="287"/>
        <v>6.7166666666666588</v>
      </c>
      <c r="J1410" s="3">
        <f t="shared" ca="1" si="279"/>
        <v>0.67276674937965508</v>
      </c>
      <c r="K1410" s="5">
        <f t="shared" ca="1" si="280"/>
        <v>40.218802150936483</v>
      </c>
      <c r="L1410">
        <f t="shared" ca="1" si="281"/>
        <v>1</v>
      </c>
      <c r="M1410" t="str">
        <f t="shared" ca="1" si="282"/>
        <v>BUY</v>
      </c>
      <c r="N1410" s="7" t="str">
        <f t="shared" ca="1" si="283"/>
        <v/>
      </c>
      <c r="O1410">
        <f t="shared" si="284"/>
        <v>1068.7</v>
      </c>
      <c r="Q1410">
        <f t="shared" si="285"/>
        <v>1409</v>
      </c>
    </row>
    <row r="1411" spans="1:17" x14ac:dyDescent="0.3">
      <c r="A1411" s="13" t="str">
        <f ca="1">N1411&amp;"-"&amp;COUNTIF($N$2:N1411,N1411)</f>
        <v>-1395</v>
      </c>
      <c r="B1411" t="str">
        <f t="shared" ref="B1411:B1474" ca="1" si="288">N1411</f>
        <v/>
      </c>
      <c r="C1411" s="1">
        <v>37126</v>
      </c>
      <c r="D1411">
        <v>1071.5</v>
      </c>
      <c r="E1411">
        <f t="shared" ref="E1411:E1474" si="289">IF(E1410="Change", "", D1411-D1410)</f>
        <v>2.7999999999999545</v>
      </c>
      <c r="F1411">
        <f t="shared" ref="F1411:F1474" si="290">IF(F1410="Gain","",IF(E1411&gt;0,E1411,""))</f>
        <v>2.7999999999999545</v>
      </c>
      <c r="G1411" t="str">
        <f t="shared" ref="G1411:G1474" si="291">IF(G1410="Loss","",IF(E1411&lt;0,E1411,""))</f>
        <v/>
      </c>
      <c r="H1411">
        <f t="shared" ca="1" si="286"/>
        <v>4.3277777777777828</v>
      </c>
      <c r="I1411">
        <f t="shared" ca="1" si="287"/>
        <v>6.1200000000000276</v>
      </c>
      <c r="J1411" s="3">
        <f t="shared" ref="J1411:J1474" ca="1" si="292">IFERROR(H1411/I1411, "")</f>
        <v>0.70715323166303323</v>
      </c>
      <c r="K1411" s="5">
        <f t="shared" ref="K1411:K1474" ca="1" si="293">IFERROR((IF(J1411=0, 0, (100-(100/(1+J1411))))), "")</f>
        <v>41.422950122301309</v>
      </c>
      <c r="L1411">
        <f t="shared" ref="L1411:L1474" ca="1" si="294">IF(M1410="Signal","",IF(M1410="",IF(M1411="SELL",0,IF(M1411="BUY",1,"")),IF(M1411="BUY",1,L1410)))</f>
        <v>1</v>
      </c>
      <c r="M1411" t="str">
        <f t="shared" ref="M1411:M1474" ca="1" si="295">IF(K1411="","",IF(K1411&lt;$V$4,"BUY",IF(K1411&gt;$V$5,"SELL",M1410)))</f>
        <v>BUY</v>
      </c>
      <c r="N1411" s="7" t="str">
        <f t="shared" ref="N1411:N1474" ca="1" si="296">IF(L1411=1, IF(M1411="BUY",IF(M1410="BUY","",1),IF(M1411="SELL",IF(M1410="SELL","",0),"")), "")</f>
        <v/>
      </c>
      <c r="O1411">
        <f t="shared" ref="O1411:O1474" si="297">D1411</f>
        <v>1071.5</v>
      </c>
      <c r="Q1411">
        <f t="shared" si="285"/>
        <v>1410</v>
      </c>
    </row>
    <row r="1412" spans="1:17" x14ac:dyDescent="0.3">
      <c r="A1412" s="13" t="str">
        <f ca="1">N1412&amp;"-"&amp;COUNTIF($N$2:N1412,N1412)</f>
        <v>-1396</v>
      </c>
      <c r="B1412" t="str">
        <f t="shared" ca="1" si="288"/>
        <v/>
      </c>
      <c r="C1412" s="1">
        <v>37127</v>
      </c>
      <c r="D1412">
        <v>1069.1500000000001</v>
      </c>
      <c r="E1412">
        <f t="shared" si="289"/>
        <v>-2.3499999999999091</v>
      </c>
      <c r="F1412" t="str">
        <f t="shared" si="290"/>
        <v/>
      </c>
      <c r="G1412">
        <f t="shared" si="291"/>
        <v>-2.3499999999999091</v>
      </c>
      <c r="H1412">
        <f t="shared" ca="1" si="286"/>
        <v>4.5125000000000171</v>
      </c>
      <c r="I1412">
        <f t="shared" ca="1" si="287"/>
        <v>5.4916666666666742</v>
      </c>
      <c r="J1412" s="3">
        <f t="shared" ca="1" si="292"/>
        <v>0.82169954476479712</v>
      </c>
      <c r="K1412" s="5">
        <f t="shared" ca="1" si="293"/>
        <v>45.106205747605223</v>
      </c>
      <c r="L1412">
        <f t="shared" ca="1" si="294"/>
        <v>1</v>
      </c>
      <c r="M1412" t="str">
        <f t="shared" ca="1" si="295"/>
        <v>BUY</v>
      </c>
      <c r="N1412" s="7" t="str">
        <f t="shared" ca="1" si="296"/>
        <v/>
      </c>
      <c r="O1412">
        <f t="shared" si="297"/>
        <v>1069.1500000000001</v>
      </c>
      <c r="Q1412">
        <f t="shared" ref="Q1412:Q1475" si="298">Q1411+1</f>
        <v>1411</v>
      </c>
    </row>
    <row r="1413" spans="1:17" x14ac:dyDescent="0.3">
      <c r="A1413" s="13" t="str">
        <f ca="1">N1413&amp;"-"&amp;COUNTIF($N$2:N1413,N1413)</f>
        <v>-1397</v>
      </c>
      <c r="B1413" t="str">
        <f t="shared" ca="1" si="288"/>
        <v/>
      </c>
      <c r="C1413" s="1">
        <v>37130</v>
      </c>
      <c r="D1413">
        <v>1072.55</v>
      </c>
      <c r="E1413">
        <f t="shared" si="289"/>
        <v>3.3999999999998636</v>
      </c>
      <c r="F1413">
        <f t="shared" si="290"/>
        <v>3.3999999999998636</v>
      </c>
      <c r="G1413" t="str">
        <f t="shared" si="291"/>
        <v/>
      </c>
      <c r="H1413">
        <f t="shared" ca="1" si="286"/>
        <v>3.8625000000000114</v>
      </c>
      <c r="I1413">
        <f t="shared" ca="1" si="287"/>
        <v>5.4916666666666742</v>
      </c>
      <c r="J1413" s="3">
        <f t="shared" ca="1" si="292"/>
        <v>0.70333839150227728</v>
      </c>
      <c r="K1413" s="5">
        <f t="shared" ca="1" si="293"/>
        <v>41.291759465478883</v>
      </c>
      <c r="L1413">
        <f t="shared" ca="1" si="294"/>
        <v>1</v>
      </c>
      <c r="M1413" t="str">
        <f t="shared" ca="1" si="295"/>
        <v>BUY</v>
      </c>
      <c r="N1413" s="7" t="str">
        <f t="shared" ca="1" si="296"/>
        <v/>
      </c>
      <c r="O1413">
        <f t="shared" si="297"/>
        <v>1072.55</v>
      </c>
      <c r="Q1413">
        <f t="shared" si="298"/>
        <v>1412</v>
      </c>
    </row>
    <row r="1414" spans="1:17" x14ac:dyDescent="0.3">
      <c r="A1414" s="13" t="str">
        <f ca="1">N1414&amp;"-"&amp;COUNTIF($N$2:N1414,N1414)</f>
        <v>-1398</v>
      </c>
      <c r="B1414" t="str">
        <f t="shared" ca="1" si="288"/>
        <v/>
      </c>
      <c r="C1414" s="1">
        <v>37131</v>
      </c>
      <c r="D1414">
        <v>1070.6500000000001</v>
      </c>
      <c r="E1414">
        <f t="shared" si="289"/>
        <v>-1.8999999999998636</v>
      </c>
      <c r="F1414" t="str">
        <f t="shared" si="290"/>
        <v/>
      </c>
      <c r="G1414">
        <f t="shared" si="291"/>
        <v>-1.8999999999998636</v>
      </c>
      <c r="H1414">
        <f t="shared" ca="1" si="286"/>
        <v>4.3214285714285712</v>
      </c>
      <c r="I1414">
        <f t="shared" ca="1" si="287"/>
        <v>4.9785714285714153</v>
      </c>
      <c r="J1414" s="3">
        <f t="shared" ca="1" si="292"/>
        <v>0.86800573888092047</v>
      </c>
      <c r="K1414" s="5">
        <f t="shared" ca="1" si="293"/>
        <v>46.466973886328795</v>
      </c>
      <c r="L1414">
        <f t="shared" ca="1" si="294"/>
        <v>1</v>
      </c>
      <c r="M1414" t="str">
        <f t="shared" ca="1" si="295"/>
        <v>BUY</v>
      </c>
      <c r="N1414" s="7" t="str">
        <f t="shared" ca="1" si="296"/>
        <v/>
      </c>
      <c r="O1414">
        <f t="shared" si="297"/>
        <v>1070.6500000000001</v>
      </c>
      <c r="Q1414">
        <f t="shared" si="298"/>
        <v>1413</v>
      </c>
    </row>
    <row r="1415" spans="1:17" x14ac:dyDescent="0.3">
      <c r="A1415" s="13" t="str">
        <f ca="1">N1415&amp;"-"&amp;COUNTIF($N$2:N1415,N1415)</f>
        <v>-1399</v>
      </c>
      <c r="B1415" t="str">
        <f t="shared" ca="1" si="288"/>
        <v/>
      </c>
      <c r="C1415" s="1">
        <v>37132</v>
      </c>
      <c r="D1415">
        <v>1067.45</v>
      </c>
      <c r="E1415">
        <f t="shared" si="289"/>
        <v>-3.2000000000000455</v>
      </c>
      <c r="F1415" t="str">
        <f t="shared" si="290"/>
        <v/>
      </c>
      <c r="G1415">
        <f t="shared" si="291"/>
        <v>-3.2000000000000455</v>
      </c>
      <c r="H1415">
        <f t="shared" ca="1" si="286"/>
        <v>4.3214285714285712</v>
      </c>
      <c r="I1415">
        <f t="shared" ca="1" si="287"/>
        <v>4.9857142857142662</v>
      </c>
      <c r="J1415" s="3">
        <f t="shared" ca="1" si="292"/>
        <v>0.86676217765043317</v>
      </c>
      <c r="K1415" s="5">
        <f t="shared" ca="1" si="293"/>
        <v>46.431312356101401</v>
      </c>
      <c r="L1415">
        <f t="shared" ca="1" si="294"/>
        <v>1</v>
      </c>
      <c r="M1415" t="str">
        <f t="shared" ca="1" si="295"/>
        <v>BUY</v>
      </c>
      <c r="N1415" s="7" t="str">
        <f t="shared" ca="1" si="296"/>
        <v/>
      </c>
      <c r="O1415">
        <f t="shared" si="297"/>
        <v>1067.45</v>
      </c>
      <c r="Q1415">
        <f t="shared" si="298"/>
        <v>1414</v>
      </c>
    </row>
    <row r="1416" spans="1:17" x14ac:dyDescent="0.3">
      <c r="A1416" s="13" t="str">
        <f ca="1">N1416&amp;"-"&amp;COUNTIF($N$2:N1416,N1416)</f>
        <v>-1400</v>
      </c>
      <c r="B1416" t="str">
        <f t="shared" ca="1" si="288"/>
        <v/>
      </c>
      <c r="C1416" s="1">
        <v>37133</v>
      </c>
      <c r="D1416">
        <v>1064.1500000000001</v>
      </c>
      <c r="E1416">
        <f t="shared" si="289"/>
        <v>-3.2999999999999545</v>
      </c>
      <c r="F1416" t="str">
        <f t="shared" si="290"/>
        <v/>
      </c>
      <c r="G1416">
        <f t="shared" si="291"/>
        <v>-3.2999999999999545</v>
      </c>
      <c r="H1416">
        <f t="shared" ca="1" si="286"/>
        <v>4.3214285714285712</v>
      </c>
      <c r="I1416">
        <f t="shared" ca="1" si="287"/>
        <v>4.8714285714285586</v>
      </c>
      <c r="J1416" s="3">
        <f t="shared" ca="1" si="292"/>
        <v>0.88709677419355071</v>
      </c>
      <c r="K1416" s="5">
        <f t="shared" ca="1" si="293"/>
        <v>47.008547008547076</v>
      </c>
      <c r="L1416">
        <f t="shared" ca="1" si="294"/>
        <v>1</v>
      </c>
      <c r="M1416" t="str">
        <f t="shared" ca="1" si="295"/>
        <v>BUY</v>
      </c>
      <c r="N1416" s="7" t="str">
        <f t="shared" ca="1" si="296"/>
        <v/>
      </c>
      <c r="O1416">
        <f t="shared" si="297"/>
        <v>1064.1500000000001</v>
      </c>
      <c r="Q1416">
        <f t="shared" si="298"/>
        <v>1415</v>
      </c>
    </row>
    <row r="1417" spans="1:17" x14ac:dyDescent="0.3">
      <c r="A1417" s="13" t="str">
        <f ca="1">N1417&amp;"-"&amp;COUNTIF($N$2:N1417,N1417)</f>
        <v>-1401</v>
      </c>
      <c r="B1417" t="str">
        <f t="shared" ca="1" si="288"/>
        <v/>
      </c>
      <c r="C1417" s="1">
        <v>37134</v>
      </c>
      <c r="D1417">
        <v>1053.75</v>
      </c>
      <c r="E1417">
        <f t="shared" si="289"/>
        <v>-10.400000000000091</v>
      </c>
      <c r="F1417" t="str">
        <f t="shared" si="290"/>
        <v/>
      </c>
      <c r="G1417">
        <f t="shared" si="291"/>
        <v>-10.400000000000091</v>
      </c>
      <c r="H1417">
        <f t="shared" ca="1" si="286"/>
        <v>4.5999999999999845</v>
      </c>
      <c r="I1417">
        <f t="shared" ca="1" si="287"/>
        <v>5.5625</v>
      </c>
      <c r="J1417" s="3">
        <f t="shared" ca="1" si="292"/>
        <v>0.82696629213482864</v>
      </c>
      <c r="K1417" s="5">
        <f t="shared" ca="1" si="293"/>
        <v>45.264452644526358</v>
      </c>
      <c r="L1417">
        <f t="shared" ca="1" si="294"/>
        <v>1</v>
      </c>
      <c r="M1417" t="str">
        <f t="shared" ca="1" si="295"/>
        <v>BUY</v>
      </c>
      <c r="N1417" s="7" t="str">
        <f t="shared" ca="1" si="296"/>
        <v/>
      </c>
      <c r="O1417">
        <f t="shared" si="297"/>
        <v>1053.75</v>
      </c>
      <c r="Q1417">
        <f t="shared" si="298"/>
        <v>1416</v>
      </c>
    </row>
    <row r="1418" spans="1:17" x14ac:dyDescent="0.3">
      <c r="A1418" s="13" t="str">
        <f ca="1">N1418&amp;"-"&amp;COUNTIF($N$2:N1418,N1418)</f>
        <v>-1402</v>
      </c>
      <c r="B1418" t="str">
        <f t="shared" ca="1" si="288"/>
        <v/>
      </c>
      <c r="C1418" s="1">
        <v>37137</v>
      </c>
      <c r="D1418">
        <v>1048.05</v>
      </c>
      <c r="E1418">
        <f t="shared" si="289"/>
        <v>-5.7000000000000455</v>
      </c>
      <c r="F1418" t="str">
        <f t="shared" si="290"/>
        <v/>
      </c>
      <c r="G1418">
        <f t="shared" si="291"/>
        <v>-5.7000000000000455</v>
      </c>
      <c r="H1418">
        <f t="shared" ca="1" si="286"/>
        <v>5.4199999999999822</v>
      </c>
      <c r="I1418">
        <f t="shared" ca="1" si="287"/>
        <v>5.5777777777777828</v>
      </c>
      <c r="J1418" s="3">
        <f t="shared" ca="1" si="292"/>
        <v>0.97171314741035453</v>
      </c>
      <c r="K1418" s="5">
        <f t="shared" ca="1" si="293"/>
        <v>49.282683370377747</v>
      </c>
      <c r="L1418">
        <f t="shared" ca="1" si="294"/>
        <v>1</v>
      </c>
      <c r="M1418" t="str">
        <f t="shared" ca="1" si="295"/>
        <v>BUY</v>
      </c>
      <c r="N1418" s="7" t="str">
        <f t="shared" ca="1" si="296"/>
        <v/>
      </c>
      <c r="O1418">
        <f t="shared" si="297"/>
        <v>1048.05</v>
      </c>
      <c r="Q1418">
        <f t="shared" si="298"/>
        <v>1417</v>
      </c>
    </row>
    <row r="1419" spans="1:17" x14ac:dyDescent="0.3">
      <c r="A1419" s="13" t="str">
        <f ca="1">N1419&amp;"-"&amp;COUNTIF($N$2:N1419,N1419)</f>
        <v>-1403</v>
      </c>
      <c r="B1419" t="str">
        <f t="shared" ca="1" si="288"/>
        <v/>
      </c>
      <c r="C1419" s="1">
        <v>37138</v>
      </c>
      <c r="D1419">
        <v>1048.2</v>
      </c>
      <c r="E1419">
        <f t="shared" si="289"/>
        <v>0.15000000000009095</v>
      </c>
      <c r="F1419">
        <f t="shared" si="290"/>
        <v>0.15000000000009095</v>
      </c>
      <c r="G1419" t="str">
        <f t="shared" si="291"/>
        <v/>
      </c>
      <c r="H1419">
        <f t="shared" ca="1" si="286"/>
        <v>4.541666666666667</v>
      </c>
      <c r="I1419">
        <f t="shared" ca="1" si="287"/>
        <v>5.2562499999999943</v>
      </c>
      <c r="J1419" s="3">
        <f t="shared" ca="1" si="292"/>
        <v>0.86405073325406356</v>
      </c>
      <c r="K1419" s="5">
        <f t="shared" ca="1" si="293"/>
        <v>46.353391452264539</v>
      </c>
      <c r="L1419">
        <f t="shared" ca="1" si="294"/>
        <v>1</v>
      </c>
      <c r="M1419" t="str">
        <f t="shared" ca="1" si="295"/>
        <v>BUY</v>
      </c>
      <c r="N1419" s="7" t="str">
        <f t="shared" ca="1" si="296"/>
        <v/>
      </c>
      <c r="O1419">
        <f t="shared" si="297"/>
        <v>1048.2</v>
      </c>
      <c r="Q1419">
        <f t="shared" si="298"/>
        <v>1418</v>
      </c>
    </row>
    <row r="1420" spans="1:17" x14ac:dyDescent="0.3">
      <c r="A1420" s="13" t="str">
        <f ca="1">N1420&amp;"-"&amp;COUNTIF($N$2:N1420,N1420)</f>
        <v>-1404</v>
      </c>
      <c r="B1420" t="str">
        <f t="shared" ca="1" si="288"/>
        <v/>
      </c>
      <c r="C1420" s="1">
        <v>37139</v>
      </c>
      <c r="D1420">
        <v>1045</v>
      </c>
      <c r="E1420">
        <f t="shared" si="289"/>
        <v>-3.2000000000000455</v>
      </c>
      <c r="F1420" t="str">
        <f t="shared" si="290"/>
        <v/>
      </c>
      <c r="G1420">
        <f t="shared" si="291"/>
        <v>-3.2000000000000455</v>
      </c>
      <c r="H1420">
        <f t="shared" ca="1" si="286"/>
        <v>2.95</v>
      </c>
      <c r="I1420">
        <f t="shared" ca="1" si="287"/>
        <v>5.0277777777777777</v>
      </c>
      <c r="J1420" s="3">
        <f t="shared" ca="1" si="292"/>
        <v>0.58674033149171279</v>
      </c>
      <c r="K1420" s="5">
        <f t="shared" ca="1" si="293"/>
        <v>36.977715877437326</v>
      </c>
      <c r="L1420">
        <f t="shared" ca="1" si="294"/>
        <v>1</v>
      </c>
      <c r="M1420" t="str">
        <f t="shared" ca="1" si="295"/>
        <v>BUY</v>
      </c>
      <c r="N1420" s="7" t="str">
        <f t="shared" ca="1" si="296"/>
        <v/>
      </c>
      <c r="O1420">
        <f t="shared" si="297"/>
        <v>1045</v>
      </c>
      <c r="Q1420">
        <f t="shared" si="298"/>
        <v>1419</v>
      </c>
    </row>
    <row r="1421" spans="1:17" x14ac:dyDescent="0.3">
      <c r="A1421" s="13" t="str">
        <f ca="1">N1421&amp;"-"&amp;COUNTIF($N$2:N1421,N1421)</f>
        <v>-1405</v>
      </c>
      <c r="B1421" t="str">
        <f t="shared" ca="1" si="288"/>
        <v/>
      </c>
      <c r="C1421" s="1">
        <v>37140</v>
      </c>
      <c r="D1421">
        <v>1036.0999999999999</v>
      </c>
      <c r="E1421">
        <f t="shared" si="289"/>
        <v>-8.9000000000000909</v>
      </c>
      <c r="F1421" t="str">
        <f t="shared" si="290"/>
        <v/>
      </c>
      <c r="G1421">
        <f t="shared" si="291"/>
        <v>-8.9000000000000909</v>
      </c>
      <c r="H1421">
        <f t="shared" ca="1" si="286"/>
        <v>2.8249999999999886</v>
      </c>
      <c r="I1421">
        <f t="shared" ca="1" si="287"/>
        <v>5.4150000000000089</v>
      </c>
      <c r="J1421" s="3">
        <f t="shared" ca="1" si="292"/>
        <v>0.52169898430285944</v>
      </c>
      <c r="K1421" s="5">
        <f t="shared" ca="1" si="293"/>
        <v>34.283980582524137</v>
      </c>
      <c r="L1421">
        <f t="shared" ca="1" si="294"/>
        <v>1</v>
      </c>
      <c r="M1421" t="str">
        <f t="shared" ca="1" si="295"/>
        <v>BUY</v>
      </c>
      <c r="N1421" s="7" t="str">
        <f t="shared" ca="1" si="296"/>
        <v/>
      </c>
      <c r="O1421">
        <f t="shared" si="297"/>
        <v>1036.0999999999999</v>
      </c>
      <c r="Q1421">
        <f t="shared" si="298"/>
        <v>1420</v>
      </c>
    </row>
    <row r="1422" spans="1:17" x14ac:dyDescent="0.3">
      <c r="A1422" s="13" t="str">
        <f ca="1">N1422&amp;"-"&amp;COUNTIF($N$2:N1422,N1422)</f>
        <v>-1406</v>
      </c>
      <c r="B1422" t="str">
        <f t="shared" ca="1" si="288"/>
        <v/>
      </c>
      <c r="C1422" s="1">
        <v>37141</v>
      </c>
      <c r="D1422">
        <v>1035.2</v>
      </c>
      <c r="E1422">
        <f t="shared" si="289"/>
        <v>-0.89999999999986358</v>
      </c>
      <c r="F1422" t="str">
        <f t="shared" si="290"/>
        <v/>
      </c>
      <c r="G1422">
        <f t="shared" si="291"/>
        <v>-0.89999999999986358</v>
      </c>
      <c r="H1422">
        <f t="shared" ca="1" si="286"/>
        <v>2.8249999999999886</v>
      </c>
      <c r="I1422">
        <f t="shared" ca="1" si="287"/>
        <v>4.5299999999999958</v>
      </c>
      <c r="J1422" s="3">
        <f t="shared" ca="1" si="292"/>
        <v>0.6236203090507707</v>
      </c>
      <c r="K1422" s="5">
        <f t="shared" ca="1" si="293"/>
        <v>38.409245411284765</v>
      </c>
      <c r="L1422">
        <f t="shared" ca="1" si="294"/>
        <v>1</v>
      </c>
      <c r="M1422" t="str">
        <f t="shared" ca="1" si="295"/>
        <v>BUY</v>
      </c>
      <c r="N1422" s="7" t="str">
        <f t="shared" ca="1" si="296"/>
        <v/>
      </c>
      <c r="O1422">
        <f t="shared" si="297"/>
        <v>1035.2</v>
      </c>
      <c r="Q1422">
        <f t="shared" si="298"/>
        <v>1421</v>
      </c>
    </row>
    <row r="1423" spans="1:17" x14ac:dyDescent="0.3">
      <c r="A1423" s="13" t="str">
        <f ca="1">N1423&amp;"-"&amp;COUNTIF($N$2:N1423,N1423)</f>
        <v>-1407</v>
      </c>
      <c r="B1423" t="str">
        <f t="shared" ca="1" si="288"/>
        <v/>
      </c>
      <c r="C1423" s="1">
        <v>37144</v>
      </c>
      <c r="D1423">
        <v>1033.4000000000001</v>
      </c>
      <c r="E1423">
        <f t="shared" si="289"/>
        <v>-1.7999999999999545</v>
      </c>
      <c r="F1423" t="str">
        <f t="shared" si="290"/>
        <v/>
      </c>
      <c r="G1423">
        <f t="shared" si="291"/>
        <v>-1.7999999999999545</v>
      </c>
      <c r="H1423">
        <f t="shared" ca="1" si="286"/>
        <v>2.8249999999999886</v>
      </c>
      <c r="I1423">
        <f t="shared" ca="1" si="287"/>
        <v>4.1649999999999867</v>
      </c>
      <c r="J1423" s="3">
        <f t="shared" ca="1" si="292"/>
        <v>0.67827130852340878</v>
      </c>
      <c r="K1423" s="5">
        <f t="shared" ca="1" si="293"/>
        <v>40.414878397710993</v>
      </c>
      <c r="L1423">
        <f t="shared" ca="1" si="294"/>
        <v>1</v>
      </c>
      <c r="M1423" t="str">
        <f t="shared" ca="1" si="295"/>
        <v>BUY</v>
      </c>
      <c r="N1423" s="7" t="str">
        <f t="shared" ca="1" si="296"/>
        <v/>
      </c>
      <c r="O1423">
        <f t="shared" si="297"/>
        <v>1033.4000000000001</v>
      </c>
      <c r="Q1423">
        <f t="shared" si="298"/>
        <v>1422</v>
      </c>
    </row>
    <row r="1424" spans="1:17" x14ac:dyDescent="0.3">
      <c r="A1424" s="13" t="str">
        <f ca="1">N1424&amp;"-"&amp;COUNTIF($N$2:N1424,N1424)</f>
        <v>-1408</v>
      </c>
      <c r="B1424" t="str">
        <f t="shared" ca="1" si="288"/>
        <v/>
      </c>
      <c r="C1424" s="1">
        <v>37145</v>
      </c>
      <c r="D1424">
        <v>1023.4</v>
      </c>
      <c r="E1424">
        <f t="shared" si="289"/>
        <v>-10.000000000000114</v>
      </c>
      <c r="F1424" t="str">
        <f t="shared" si="290"/>
        <v/>
      </c>
      <c r="G1424">
        <f t="shared" si="291"/>
        <v>-10.000000000000114</v>
      </c>
      <c r="H1424">
        <f t="shared" ca="1" si="286"/>
        <v>2.1166666666666365</v>
      </c>
      <c r="I1424">
        <f t="shared" ca="1" si="287"/>
        <v>4.6954545454545435</v>
      </c>
      <c r="J1424" s="3">
        <f t="shared" ca="1" si="292"/>
        <v>0.45079057760567298</v>
      </c>
      <c r="K1424" s="5">
        <f t="shared" ca="1" si="293"/>
        <v>31.072064056939212</v>
      </c>
      <c r="L1424">
        <f t="shared" ca="1" si="294"/>
        <v>1</v>
      </c>
      <c r="M1424" t="str">
        <f t="shared" ca="1" si="295"/>
        <v>BUY</v>
      </c>
      <c r="N1424" s="7" t="str">
        <f t="shared" ca="1" si="296"/>
        <v/>
      </c>
      <c r="O1424">
        <f t="shared" si="297"/>
        <v>1023.4</v>
      </c>
      <c r="Q1424">
        <f t="shared" si="298"/>
        <v>1423</v>
      </c>
    </row>
    <row r="1425" spans="1:17" x14ac:dyDescent="0.3">
      <c r="A1425" s="13" t="str">
        <f ca="1">N1425&amp;"-"&amp;COUNTIF($N$2:N1425,N1425)</f>
        <v>-1409</v>
      </c>
      <c r="B1425" t="str">
        <f t="shared" ca="1" si="288"/>
        <v/>
      </c>
      <c r="C1425" s="1">
        <v>37146</v>
      </c>
      <c r="D1425">
        <v>982.2</v>
      </c>
      <c r="E1425">
        <f t="shared" si="289"/>
        <v>-41.199999999999932</v>
      </c>
      <c r="F1425" t="str">
        <f t="shared" si="290"/>
        <v/>
      </c>
      <c r="G1425">
        <f t="shared" si="291"/>
        <v>-41.199999999999932</v>
      </c>
      <c r="H1425">
        <f t="shared" ref="H1425:H1488" ca="1" si="299">IF(Q1425&gt;$U$2,AVERAGE(OFFSET(F1425,0,0,-$U$2,1)),"")</f>
        <v>1.7749999999999773</v>
      </c>
      <c r="I1425">
        <f t="shared" ref="I1425:I1488" ca="1" si="300">IF($Q1425&gt;$U$2,ABS((AVERAGE(OFFSET(G1425,0,0,-$U$2,1)))),"")</f>
        <v>7.7374999999999927</v>
      </c>
      <c r="J1425" s="3">
        <f t="shared" ca="1" si="292"/>
        <v>0.22940226171243669</v>
      </c>
      <c r="K1425" s="5">
        <f t="shared" ca="1" si="293"/>
        <v>18.659658344283656</v>
      </c>
      <c r="L1425">
        <f t="shared" ca="1" si="294"/>
        <v>1</v>
      </c>
      <c r="M1425" t="str">
        <f t="shared" ca="1" si="295"/>
        <v>BUY</v>
      </c>
      <c r="N1425" s="7" t="str">
        <f t="shared" ca="1" si="296"/>
        <v/>
      </c>
      <c r="O1425">
        <f t="shared" si="297"/>
        <v>982.2</v>
      </c>
      <c r="Q1425">
        <f t="shared" si="298"/>
        <v>1424</v>
      </c>
    </row>
    <row r="1426" spans="1:17" x14ac:dyDescent="0.3">
      <c r="A1426" s="13" t="str">
        <f ca="1">N1426&amp;"-"&amp;COUNTIF($N$2:N1426,N1426)</f>
        <v>-1410</v>
      </c>
      <c r="B1426" t="str">
        <f t="shared" ca="1" si="288"/>
        <v/>
      </c>
      <c r="C1426" s="1">
        <v>37147</v>
      </c>
      <c r="D1426">
        <v>971.7</v>
      </c>
      <c r="E1426">
        <f t="shared" si="289"/>
        <v>-10.5</v>
      </c>
      <c r="F1426" t="str">
        <f t="shared" si="290"/>
        <v/>
      </c>
      <c r="G1426">
        <f t="shared" si="291"/>
        <v>-10.5</v>
      </c>
      <c r="H1426">
        <f t="shared" ca="1" si="299"/>
        <v>1.7749999999999773</v>
      </c>
      <c r="I1426">
        <f t="shared" ca="1" si="300"/>
        <v>8.4166666666666661</v>
      </c>
      <c r="J1426" s="3">
        <f t="shared" ca="1" si="292"/>
        <v>0.21089108910890819</v>
      </c>
      <c r="K1426" s="5">
        <f t="shared" ca="1" si="293"/>
        <v>17.416189697465072</v>
      </c>
      <c r="L1426">
        <f t="shared" ca="1" si="294"/>
        <v>1</v>
      </c>
      <c r="M1426" t="str">
        <f t="shared" ca="1" si="295"/>
        <v>BUY</v>
      </c>
      <c r="N1426" s="7" t="str">
        <f t="shared" ca="1" si="296"/>
        <v/>
      </c>
      <c r="O1426">
        <f t="shared" si="297"/>
        <v>971.7</v>
      </c>
      <c r="Q1426">
        <f t="shared" si="298"/>
        <v>1425</v>
      </c>
    </row>
    <row r="1427" spans="1:17" x14ac:dyDescent="0.3">
      <c r="A1427" s="13" t="str">
        <f ca="1">N1427&amp;"-"&amp;COUNTIF($N$2:N1427,N1427)</f>
        <v>-1411</v>
      </c>
      <c r="B1427" t="str">
        <f t="shared" ca="1" si="288"/>
        <v/>
      </c>
      <c r="C1427" s="1">
        <v>37148</v>
      </c>
      <c r="D1427">
        <v>919.7</v>
      </c>
      <c r="E1427">
        <f t="shared" si="289"/>
        <v>-52</v>
      </c>
      <c r="F1427" t="str">
        <f t="shared" si="290"/>
        <v/>
      </c>
      <c r="G1427">
        <f t="shared" si="291"/>
        <v>-52</v>
      </c>
      <c r="H1427">
        <f t="shared" ca="1" si="299"/>
        <v>0.15000000000009095</v>
      </c>
      <c r="I1427">
        <f t="shared" ca="1" si="300"/>
        <v>11.76923076923077</v>
      </c>
      <c r="J1427" s="3">
        <f t="shared" ca="1" si="292"/>
        <v>1.2745098039223413E-2</v>
      </c>
      <c r="K1427" s="5">
        <f t="shared" ca="1" si="293"/>
        <v>1.2584704743473196</v>
      </c>
      <c r="L1427">
        <f t="shared" ca="1" si="294"/>
        <v>1</v>
      </c>
      <c r="M1427" t="str">
        <f t="shared" ca="1" si="295"/>
        <v>BUY</v>
      </c>
      <c r="N1427" s="7" t="str">
        <f t="shared" ca="1" si="296"/>
        <v/>
      </c>
      <c r="O1427">
        <f t="shared" si="297"/>
        <v>919.7</v>
      </c>
      <c r="Q1427">
        <f t="shared" si="298"/>
        <v>1426</v>
      </c>
    </row>
    <row r="1428" spans="1:17" x14ac:dyDescent="0.3">
      <c r="A1428" s="13" t="str">
        <f ca="1">N1428&amp;"-"&amp;COUNTIF($N$2:N1428,N1428)</f>
        <v>-1412</v>
      </c>
      <c r="B1428" t="str">
        <f t="shared" ca="1" si="288"/>
        <v/>
      </c>
      <c r="C1428" s="1">
        <v>37151</v>
      </c>
      <c r="D1428">
        <v>872.25</v>
      </c>
      <c r="E1428">
        <f t="shared" si="289"/>
        <v>-47.450000000000045</v>
      </c>
      <c r="F1428" t="str">
        <f t="shared" si="290"/>
        <v/>
      </c>
      <c r="G1428">
        <f t="shared" si="291"/>
        <v>-47.450000000000045</v>
      </c>
      <c r="H1428">
        <f t="shared" ca="1" si="299"/>
        <v>0.15000000000009095</v>
      </c>
      <c r="I1428">
        <f t="shared" ca="1" si="300"/>
        <v>15.273076923076937</v>
      </c>
      <c r="J1428" s="3">
        <f t="shared" ca="1" si="292"/>
        <v>9.8212037270268473E-3</v>
      </c>
      <c r="K1428" s="5">
        <f t="shared" ca="1" si="293"/>
        <v>0.97256857855420265</v>
      </c>
      <c r="L1428">
        <f t="shared" ca="1" si="294"/>
        <v>1</v>
      </c>
      <c r="M1428" t="str">
        <f t="shared" ca="1" si="295"/>
        <v>BUY</v>
      </c>
      <c r="N1428" s="7" t="str">
        <f t="shared" ca="1" si="296"/>
        <v/>
      </c>
      <c r="O1428">
        <f t="shared" si="297"/>
        <v>872.25</v>
      </c>
      <c r="Q1428">
        <f t="shared" si="298"/>
        <v>1427</v>
      </c>
    </row>
    <row r="1429" spans="1:17" x14ac:dyDescent="0.3">
      <c r="A1429" s="13" t="str">
        <f ca="1">N1429&amp;"-"&amp;COUNTIF($N$2:N1429,N1429)</f>
        <v>-1413</v>
      </c>
      <c r="B1429" t="str">
        <f t="shared" ca="1" si="288"/>
        <v/>
      </c>
      <c r="C1429" s="1">
        <v>37152</v>
      </c>
      <c r="D1429">
        <v>900.2</v>
      </c>
      <c r="E1429">
        <f t="shared" si="289"/>
        <v>27.950000000000045</v>
      </c>
      <c r="F1429">
        <f t="shared" si="290"/>
        <v>27.950000000000045</v>
      </c>
      <c r="G1429" t="str">
        <f t="shared" si="291"/>
        <v/>
      </c>
      <c r="H1429">
        <f t="shared" ca="1" si="299"/>
        <v>14.050000000000068</v>
      </c>
      <c r="I1429">
        <f t="shared" ca="1" si="300"/>
        <v>16.279166666666679</v>
      </c>
      <c r="J1429" s="3">
        <f t="shared" ca="1" si="292"/>
        <v>0.86306629127207923</v>
      </c>
      <c r="K1429" s="5">
        <f t="shared" ca="1" si="293"/>
        <v>46.325044648990342</v>
      </c>
      <c r="L1429">
        <f t="shared" ca="1" si="294"/>
        <v>1</v>
      </c>
      <c r="M1429" t="str">
        <f t="shared" ca="1" si="295"/>
        <v>BUY</v>
      </c>
      <c r="N1429" s="7" t="str">
        <f t="shared" ca="1" si="296"/>
        <v/>
      </c>
      <c r="O1429">
        <f t="shared" si="297"/>
        <v>900.2</v>
      </c>
      <c r="Q1429">
        <f t="shared" si="298"/>
        <v>1428</v>
      </c>
    </row>
    <row r="1430" spans="1:17" x14ac:dyDescent="0.3">
      <c r="A1430" s="13" t="str">
        <f ca="1">N1430&amp;"-"&amp;COUNTIF($N$2:N1430,N1430)</f>
        <v>-1414</v>
      </c>
      <c r="B1430" t="str">
        <f t="shared" ca="1" si="288"/>
        <v/>
      </c>
      <c r="C1430" s="1">
        <v>37153</v>
      </c>
      <c r="D1430">
        <v>912.2</v>
      </c>
      <c r="E1430">
        <f t="shared" si="289"/>
        <v>12</v>
      </c>
      <c r="F1430">
        <f t="shared" si="290"/>
        <v>12</v>
      </c>
      <c r="G1430" t="str">
        <f t="shared" si="291"/>
        <v/>
      </c>
      <c r="H1430">
        <f t="shared" ca="1" si="299"/>
        <v>13.366666666666712</v>
      </c>
      <c r="I1430">
        <f t="shared" ca="1" si="300"/>
        <v>17.459090909090925</v>
      </c>
      <c r="J1430" s="3">
        <f t="shared" ca="1" si="292"/>
        <v>0.76559923630999061</v>
      </c>
      <c r="K1430" s="5">
        <f t="shared" ca="1" si="293"/>
        <v>43.3620054067339</v>
      </c>
      <c r="L1430">
        <f t="shared" ca="1" si="294"/>
        <v>1</v>
      </c>
      <c r="M1430" t="str">
        <f t="shared" ca="1" si="295"/>
        <v>BUY</v>
      </c>
      <c r="N1430" s="7" t="str">
        <f t="shared" ca="1" si="296"/>
        <v/>
      </c>
      <c r="O1430">
        <f t="shared" si="297"/>
        <v>912.2</v>
      </c>
      <c r="Q1430">
        <f t="shared" si="298"/>
        <v>1429</v>
      </c>
    </row>
    <row r="1431" spans="1:17" x14ac:dyDescent="0.3">
      <c r="A1431" s="13" t="str">
        <f ca="1">N1431&amp;"-"&amp;COUNTIF($N$2:N1431,N1431)</f>
        <v>-1415</v>
      </c>
      <c r="B1431" t="str">
        <f t="shared" ca="1" si="288"/>
        <v/>
      </c>
      <c r="C1431" s="1">
        <v>37154</v>
      </c>
      <c r="D1431">
        <v>898.8</v>
      </c>
      <c r="E1431">
        <f t="shared" si="289"/>
        <v>-13.400000000000091</v>
      </c>
      <c r="F1431" t="str">
        <f t="shared" si="290"/>
        <v/>
      </c>
      <c r="G1431">
        <f t="shared" si="291"/>
        <v>-13.400000000000091</v>
      </c>
      <c r="H1431">
        <f t="shared" ca="1" si="299"/>
        <v>13.366666666666712</v>
      </c>
      <c r="I1431">
        <f t="shared" ca="1" si="300"/>
        <v>17.731818181818198</v>
      </c>
      <c r="J1431" s="3">
        <f t="shared" ca="1" si="292"/>
        <v>0.75382380586174669</v>
      </c>
      <c r="K1431" s="5">
        <f t="shared" ca="1" si="293"/>
        <v>42.981729598051217</v>
      </c>
      <c r="L1431">
        <f t="shared" ca="1" si="294"/>
        <v>1</v>
      </c>
      <c r="M1431" t="str">
        <f t="shared" ca="1" si="295"/>
        <v>BUY</v>
      </c>
      <c r="N1431" s="7" t="str">
        <f t="shared" ca="1" si="296"/>
        <v/>
      </c>
      <c r="O1431">
        <f t="shared" si="297"/>
        <v>898.8</v>
      </c>
      <c r="Q1431">
        <f t="shared" si="298"/>
        <v>1430</v>
      </c>
    </row>
    <row r="1432" spans="1:17" x14ac:dyDescent="0.3">
      <c r="A1432" s="13" t="str">
        <f ca="1">N1432&amp;"-"&amp;COUNTIF($N$2:N1432,N1432)</f>
        <v>-1416</v>
      </c>
      <c r="B1432" t="str">
        <f t="shared" ca="1" si="288"/>
        <v/>
      </c>
      <c r="C1432" s="1">
        <v>37155</v>
      </c>
      <c r="D1432">
        <v>854.2</v>
      </c>
      <c r="E1432">
        <f t="shared" si="289"/>
        <v>-44.599999999999909</v>
      </c>
      <c r="F1432" t="str">
        <f t="shared" si="290"/>
        <v/>
      </c>
      <c r="G1432">
        <f t="shared" si="291"/>
        <v>-44.599999999999909</v>
      </c>
      <c r="H1432">
        <f t="shared" ca="1" si="299"/>
        <v>13.366666666666712</v>
      </c>
      <c r="I1432">
        <f t="shared" ca="1" si="300"/>
        <v>21.268181818181823</v>
      </c>
      <c r="J1432" s="3">
        <f t="shared" ca="1" si="292"/>
        <v>0.6284818693453037</v>
      </c>
      <c r="K1432" s="5">
        <f t="shared" ca="1" si="293"/>
        <v>38.593114309462429</v>
      </c>
      <c r="L1432">
        <f t="shared" ca="1" si="294"/>
        <v>1</v>
      </c>
      <c r="M1432" t="str">
        <f t="shared" ca="1" si="295"/>
        <v>BUY</v>
      </c>
      <c r="N1432" s="7" t="str">
        <f t="shared" ca="1" si="296"/>
        <v/>
      </c>
      <c r="O1432">
        <f t="shared" si="297"/>
        <v>854.2</v>
      </c>
      <c r="Q1432">
        <f t="shared" si="298"/>
        <v>1431</v>
      </c>
    </row>
    <row r="1433" spans="1:17" x14ac:dyDescent="0.3">
      <c r="A1433" s="13" t="str">
        <f ca="1">N1433&amp;"-"&amp;COUNTIF($N$2:N1433,N1433)</f>
        <v>-1417</v>
      </c>
      <c r="B1433" t="str">
        <f t="shared" ca="1" si="288"/>
        <v/>
      </c>
      <c r="C1433" s="1">
        <v>37158</v>
      </c>
      <c r="D1433">
        <v>869.05</v>
      </c>
      <c r="E1433">
        <f t="shared" si="289"/>
        <v>14.849999999999909</v>
      </c>
      <c r="F1433">
        <f t="shared" si="290"/>
        <v>14.849999999999909</v>
      </c>
      <c r="G1433" t="str">
        <f t="shared" si="291"/>
        <v/>
      </c>
      <c r="H1433">
        <f t="shared" ca="1" si="299"/>
        <v>18.266666666666652</v>
      </c>
      <c r="I1433">
        <f t="shared" ca="1" si="300"/>
        <v>21.268181818181823</v>
      </c>
      <c r="J1433" s="3">
        <f t="shared" ca="1" si="292"/>
        <v>0.85887297855667077</v>
      </c>
      <c r="K1433" s="5">
        <f t="shared" ca="1" si="293"/>
        <v>46.20396274862987</v>
      </c>
      <c r="L1433">
        <f t="shared" ca="1" si="294"/>
        <v>1</v>
      </c>
      <c r="M1433" t="str">
        <f t="shared" ca="1" si="295"/>
        <v>BUY</v>
      </c>
      <c r="N1433" s="7" t="str">
        <f t="shared" ca="1" si="296"/>
        <v/>
      </c>
      <c r="O1433">
        <f t="shared" si="297"/>
        <v>869.05</v>
      </c>
      <c r="Q1433">
        <f t="shared" si="298"/>
        <v>1432</v>
      </c>
    </row>
    <row r="1434" spans="1:17" x14ac:dyDescent="0.3">
      <c r="A1434" s="13" t="str">
        <f ca="1">N1434&amp;"-"&amp;COUNTIF($N$2:N1434,N1434)</f>
        <v>-1418</v>
      </c>
      <c r="B1434" t="str">
        <f t="shared" ca="1" si="288"/>
        <v/>
      </c>
      <c r="C1434" s="1">
        <v>37159</v>
      </c>
      <c r="D1434">
        <v>861.4</v>
      </c>
      <c r="E1434">
        <f t="shared" si="289"/>
        <v>-7.6499999999999773</v>
      </c>
      <c r="F1434" t="str">
        <f t="shared" si="290"/>
        <v/>
      </c>
      <c r="G1434">
        <f t="shared" si="291"/>
        <v>-7.6499999999999773</v>
      </c>
      <c r="H1434">
        <f t="shared" ca="1" si="299"/>
        <v>18.266666666666652</v>
      </c>
      <c r="I1434">
        <f t="shared" ca="1" si="300"/>
        <v>21.672727272727272</v>
      </c>
      <c r="J1434" s="3">
        <f t="shared" ca="1" si="292"/>
        <v>0.84284116331096126</v>
      </c>
      <c r="K1434" s="5">
        <f t="shared" ca="1" si="293"/>
        <v>45.73596358118359</v>
      </c>
      <c r="L1434">
        <f t="shared" ca="1" si="294"/>
        <v>1</v>
      </c>
      <c r="M1434" t="str">
        <f t="shared" ca="1" si="295"/>
        <v>BUY</v>
      </c>
      <c r="N1434" s="7" t="str">
        <f t="shared" ca="1" si="296"/>
        <v/>
      </c>
      <c r="O1434">
        <f t="shared" si="297"/>
        <v>861.4</v>
      </c>
      <c r="Q1434">
        <f t="shared" si="298"/>
        <v>1433</v>
      </c>
    </row>
    <row r="1435" spans="1:17" x14ac:dyDescent="0.3">
      <c r="A1435" s="13" t="str">
        <f ca="1">N1435&amp;"-"&amp;COUNTIF($N$2:N1435,N1435)</f>
        <v>-1419</v>
      </c>
      <c r="B1435" t="str">
        <f t="shared" ca="1" si="288"/>
        <v/>
      </c>
      <c r="C1435" s="1">
        <v>37160</v>
      </c>
      <c r="D1435">
        <v>873.7</v>
      </c>
      <c r="E1435">
        <f t="shared" si="289"/>
        <v>12.300000000000068</v>
      </c>
      <c r="F1435">
        <f t="shared" si="290"/>
        <v>12.300000000000068</v>
      </c>
      <c r="G1435" t="str">
        <f t="shared" si="291"/>
        <v/>
      </c>
      <c r="H1435">
        <f t="shared" ca="1" si="299"/>
        <v>16.775000000000006</v>
      </c>
      <c r="I1435">
        <f t="shared" ca="1" si="300"/>
        <v>22.949999999999989</v>
      </c>
      <c r="J1435" s="3">
        <f t="shared" ca="1" si="292"/>
        <v>0.73093681917211395</v>
      </c>
      <c r="K1435" s="5">
        <f t="shared" ca="1" si="293"/>
        <v>42.227816236626829</v>
      </c>
      <c r="L1435">
        <f t="shared" ca="1" si="294"/>
        <v>1</v>
      </c>
      <c r="M1435" t="str">
        <f t="shared" ca="1" si="295"/>
        <v>BUY</v>
      </c>
      <c r="N1435" s="7" t="str">
        <f t="shared" ca="1" si="296"/>
        <v/>
      </c>
      <c r="O1435">
        <f t="shared" si="297"/>
        <v>873.7</v>
      </c>
      <c r="Q1435">
        <f t="shared" si="298"/>
        <v>1434</v>
      </c>
    </row>
    <row r="1436" spans="1:17" x14ac:dyDescent="0.3">
      <c r="A1436" s="13" t="str">
        <f ca="1">N1436&amp;"-"&amp;COUNTIF($N$2:N1436,N1436)</f>
        <v>-1420</v>
      </c>
      <c r="B1436" t="str">
        <f t="shared" ca="1" si="288"/>
        <v/>
      </c>
      <c r="C1436" s="1">
        <v>37161</v>
      </c>
      <c r="D1436">
        <v>890</v>
      </c>
      <c r="E1436">
        <f t="shared" si="289"/>
        <v>16.299999999999955</v>
      </c>
      <c r="F1436">
        <f t="shared" si="290"/>
        <v>16.299999999999955</v>
      </c>
      <c r="G1436" t="str">
        <f t="shared" si="291"/>
        <v/>
      </c>
      <c r="H1436">
        <f t="shared" ca="1" si="299"/>
        <v>16.679999999999996</v>
      </c>
      <c r="I1436">
        <f t="shared" ca="1" si="300"/>
        <v>25.400000000000002</v>
      </c>
      <c r="J1436" s="3">
        <f t="shared" ca="1" si="292"/>
        <v>0.65669291338582658</v>
      </c>
      <c r="K1436" s="5">
        <f t="shared" ca="1" si="293"/>
        <v>39.638783269961969</v>
      </c>
      <c r="L1436">
        <f t="shared" ca="1" si="294"/>
        <v>1</v>
      </c>
      <c r="M1436" t="str">
        <f t="shared" ca="1" si="295"/>
        <v>BUY</v>
      </c>
      <c r="N1436" s="7" t="str">
        <f t="shared" ca="1" si="296"/>
        <v/>
      </c>
      <c r="O1436">
        <f t="shared" si="297"/>
        <v>890</v>
      </c>
      <c r="Q1436">
        <f t="shared" si="298"/>
        <v>1435</v>
      </c>
    </row>
    <row r="1437" spans="1:17" x14ac:dyDescent="0.3">
      <c r="A1437" s="13" t="str">
        <f ca="1">N1437&amp;"-"&amp;COUNTIF($N$2:N1437,N1437)</f>
        <v>-1421</v>
      </c>
      <c r="B1437" t="str">
        <f t="shared" ca="1" si="288"/>
        <v/>
      </c>
      <c r="C1437" s="1">
        <v>37162</v>
      </c>
      <c r="D1437">
        <v>913.85</v>
      </c>
      <c r="E1437">
        <f t="shared" si="289"/>
        <v>23.850000000000023</v>
      </c>
      <c r="F1437">
        <f t="shared" si="290"/>
        <v>23.850000000000023</v>
      </c>
      <c r="G1437" t="str">
        <f t="shared" si="291"/>
        <v/>
      </c>
      <c r="H1437">
        <f t="shared" ca="1" si="299"/>
        <v>17.875</v>
      </c>
      <c r="I1437">
        <f t="shared" ca="1" si="300"/>
        <v>28.350000000000009</v>
      </c>
      <c r="J1437" s="3">
        <f t="shared" ca="1" si="292"/>
        <v>0.63051146384479695</v>
      </c>
      <c r="K1437" s="5">
        <f t="shared" ca="1" si="293"/>
        <v>38.669551108707402</v>
      </c>
      <c r="L1437">
        <f t="shared" ca="1" si="294"/>
        <v>1</v>
      </c>
      <c r="M1437" t="str">
        <f t="shared" ca="1" si="295"/>
        <v>BUY</v>
      </c>
      <c r="N1437" s="7" t="str">
        <f t="shared" ca="1" si="296"/>
        <v/>
      </c>
      <c r="O1437">
        <f t="shared" si="297"/>
        <v>913.85</v>
      </c>
      <c r="Q1437">
        <f t="shared" si="298"/>
        <v>1436</v>
      </c>
    </row>
    <row r="1438" spans="1:17" x14ac:dyDescent="0.3">
      <c r="A1438" s="13" t="str">
        <f ca="1">N1438&amp;"-"&amp;COUNTIF($N$2:N1438,N1438)</f>
        <v>-1422</v>
      </c>
      <c r="B1438" t="str">
        <f t="shared" ca="1" si="288"/>
        <v/>
      </c>
      <c r="C1438" s="1">
        <v>37165</v>
      </c>
      <c r="D1438">
        <v>910.1</v>
      </c>
      <c r="E1438">
        <f t="shared" si="289"/>
        <v>-3.75</v>
      </c>
      <c r="F1438" t="str">
        <f t="shared" si="290"/>
        <v/>
      </c>
      <c r="G1438">
        <f t="shared" si="291"/>
        <v>-3.75</v>
      </c>
      <c r="H1438">
        <f t="shared" ca="1" si="299"/>
        <v>17.875</v>
      </c>
      <c r="I1438">
        <f t="shared" ca="1" si="300"/>
        <v>27.568749999999994</v>
      </c>
      <c r="J1438" s="3">
        <f t="shared" ca="1" si="292"/>
        <v>0.64837905236907745</v>
      </c>
      <c r="K1438" s="5">
        <f t="shared" ca="1" si="293"/>
        <v>39.334341906202724</v>
      </c>
      <c r="L1438">
        <f t="shared" ca="1" si="294"/>
        <v>1</v>
      </c>
      <c r="M1438" t="str">
        <f t="shared" ca="1" si="295"/>
        <v>BUY</v>
      </c>
      <c r="N1438" s="7" t="str">
        <f t="shared" ca="1" si="296"/>
        <v/>
      </c>
      <c r="O1438">
        <f t="shared" si="297"/>
        <v>910.1</v>
      </c>
      <c r="Q1438">
        <f t="shared" si="298"/>
        <v>1437</v>
      </c>
    </row>
    <row r="1439" spans="1:17" x14ac:dyDescent="0.3">
      <c r="A1439" s="13" t="str">
        <f ca="1">N1439&amp;"-"&amp;COUNTIF($N$2:N1439,N1439)</f>
        <v>-1423</v>
      </c>
      <c r="B1439" t="str">
        <f t="shared" ca="1" si="288"/>
        <v/>
      </c>
      <c r="C1439" s="1">
        <v>37167</v>
      </c>
      <c r="D1439">
        <v>899.65</v>
      </c>
      <c r="E1439">
        <f t="shared" si="289"/>
        <v>-10.450000000000045</v>
      </c>
      <c r="F1439" t="str">
        <f t="shared" si="290"/>
        <v/>
      </c>
      <c r="G1439">
        <f t="shared" si="291"/>
        <v>-10.450000000000045</v>
      </c>
      <c r="H1439">
        <f t="shared" ca="1" si="299"/>
        <v>17.875</v>
      </c>
      <c r="I1439">
        <f t="shared" ca="1" si="300"/>
        <v>23.725000000000009</v>
      </c>
      <c r="J1439" s="3">
        <f t="shared" ca="1" si="292"/>
        <v>0.75342465753424626</v>
      </c>
      <c r="K1439" s="5">
        <f t="shared" ca="1" si="293"/>
        <v>42.968749999999993</v>
      </c>
      <c r="L1439">
        <f t="shared" ca="1" si="294"/>
        <v>1</v>
      </c>
      <c r="M1439" t="str">
        <f t="shared" ca="1" si="295"/>
        <v>BUY</v>
      </c>
      <c r="N1439" s="7" t="str">
        <f t="shared" ca="1" si="296"/>
        <v/>
      </c>
      <c r="O1439">
        <f t="shared" si="297"/>
        <v>899.65</v>
      </c>
      <c r="Q1439">
        <f t="shared" si="298"/>
        <v>1438</v>
      </c>
    </row>
    <row r="1440" spans="1:17" x14ac:dyDescent="0.3">
      <c r="A1440" s="13" t="str">
        <f ca="1">N1440&amp;"-"&amp;COUNTIF($N$2:N1440,N1440)</f>
        <v>-1424</v>
      </c>
      <c r="B1440" t="str">
        <f t="shared" ca="1" si="288"/>
        <v/>
      </c>
      <c r="C1440" s="1">
        <v>37168</v>
      </c>
      <c r="D1440">
        <v>911.65</v>
      </c>
      <c r="E1440">
        <f t="shared" si="289"/>
        <v>12</v>
      </c>
      <c r="F1440">
        <f t="shared" si="290"/>
        <v>12</v>
      </c>
      <c r="G1440" t="str">
        <f t="shared" si="291"/>
        <v/>
      </c>
      <c r="H1440">
        <f t="shared" ca="1" si="299"/>
        <v>17.035714285714285</v>
      </c>
      <c r="I1440">
        <f t="shared" ca="1" si="300"/>
        <v>25.614285714285725</v>
      </c>
      <c r="J1440" s="3">
        <f t="shared" ca="1" si="292"/>
        <v>0.66508644729503597</v>
      </c>
      <c r="K1440" s="5">
        <f t="shared" ca="1" si="293"/>
        <v>39.943058114218715</v>
      </c>
      <c r="L1440">
        <f t="shared" ca="1" si="294"/>
        <v>1</v>
      </c>
      <c r="M1440" t="str">
        <f t="shared" ca="1" si="295"/>
        <v>BUY</v>
      </c>
      <c r="N1440" s="7" t="str">
        <f t="shared" ca="1" si="296"/>
        <v/>
      </c>
      <c r="O1440">
        <f t="shared" si="297"/>
        <v>911.65</v>
      </c>
      <c r="Q1440">
        <f t="shared" si="298"/>
        <v>1439</v>
      </c>
    </row>
    <row r="1441" spans="1:17" x14ac:dyDescent="0.3">
      <c r="A1441" s="13" t="str">
        <f ca="1">N1441&amp;"-"&amp;COUNTIF($N$2:N1441,N1441)</f>
        <v>-1425</v>
      </c>
      <c r="B1441" t="str">
        <f t="shared" ca="1" si="288"/>
        <v/>
      </c>
      <c r="C1441" s="1">
        <v>37169</v>
      </c>
      <c r="D1441">
        <v>914.6</v>
      </c>
      <c r="E1441">
        <f t="shared" si="289"/>
        <v>2.9500000000000455</v>
      </c>
      <c r="F1441">
        <f t="shared" si="290"/>
        <v>2.9500000000000455</v>
      </c>
      <c r="G1441" t="str">
        <f t="shared" si="291"/>
        <v/>
      </c>
      <c r="H1441">
        <f t="shared" ca="1" si="299"/>
        <v>15.275000000000006</v>
      </c>
      <c r="I1441">
        <f t="shared" ca="1" si="300"/>
        <v>21.216666666666679</v>
      </c>
      <c r="J1441" s="3">
        <f t="shared" ca="1" si="292"/>
        <v>0.71995286724273355</v>
      </c>
      <c r="K1441" s="5">
        <f t="shared" ca="1" si="293"/>
        <v>41.85887188855903</v>
      </c>
      <c r="L1441">
        <f t="shared" ca="1" si="294"/>
        <v>1</v>
      </c>
      <c r="M1441" t="str">
        <f t="shared" ca="1" si="295"/>
        <v>BUY</v>
      </c>
      <c r="N1441" s="7" t="str">
        <f t="shared" ca="1" si="296"/>
        <v/>
      </c>
      <c r="O1441">
        <f t="shared" si="297"/>
        <v>914.6</v>
      </c>
      <c r="Q1441">
        <f t="shared" si="298"/>
        <v>1440</v>
      </c>
    </row>
    <row r="1442" spans="1:17" x14ac:dyDescent="0.3">
      <c r="A1442" s="13" t="str">
        <f ca="1">N1442&amp;"-"&amp;COUNTIF($N$2:N1442,N1442)</f>
        <v>-1426</v>
      </c>
      <c r="B1442" t="str">
        <f t="shared" ca="1" si="288"/>
        <v/>
      </c>
      <c r="C1442" s="1">
        <v>37172</v>
      </c>
      <c r="D1442">
        <v>901.95</v>
      </c>
      <c r="E1442">
        <f t="shared" si="289"/>
        <v>-12.649999999999977</v>
      </c>
      <c r="F1442" t="str">
        <f t="shared" si="290"/>
        <v/>
      </c>
      <c r="G1442">
        <f t="shared" si="291"/>
        <v>-12.649999999999977</v>
      </c>
      <c r="H1442">
        <f t="shared" ca="1" si="299"/>
        <v>15.275000000000006</v>
      </c>
      <c r="I1442">
        <f t="shared" ca="1" si="300"/>
        <v>15.416666666666666</v>
      </c>
      <c r="J1442" s="3">
        <f t="shared" ca="1" si="292"/>
        <v>0.99081081081081124</v>
      </c>
      <c r="K1442" s="5">
        <f t="shared" ca="1" si="293"/>
        <v>49.769209883247363</v>
      </c>
      <c r="L1442">
        <f t="shared" ca="1" si="294"/>
        <v>1</v>
      </c>
      <c r="M1442" t="str">
        <f t="shared" ca="1" si="295"/>
        <v>BUY</v>
      </c>
      <c r="N1442" s="7" t="str">
        <f t="shared" ca="1" si="296"/>
        <v/>
      </c>
      <c r="O1442">
        <f t="shared" si="297"/>
        <v>901.95</v>
      </c>
      <c r="Q1442">
        <f t="shared" si="298"/>
        <v>1441</v>
      </c>
    </row>
    <row r="1443" spans="1:17" x14ac:dyDescent="0.3">
      <c r="A1443" s="13" t="str">
        <f ca="1">N1443&amp;"-"&amp;COUNTIF($N$2:N1443,N1443)</f>
        <v>-1427</v>
      </c>
      <c r="B1443" t="str">
        <f t="shared" ca="1" si="288"/>
        <v/>
      </c>
      <c r="C1443" s="1">
        <v>37173</v>
      </c>
      <c r="D1443">
        <v>912.7</v>
      </c>
      <c r="E1443">
        <f t="shared" si="289"/>
        <v>10.75</v>
      </c>
      <c r="F1443">
        <f t="shared" si="290"/>
        <v>10.75</v>
      </c>
      <c r="G1443" t="str">
        <f t="shared" si="291"/>
        <v/>
      </c>
      <c r="H1443">
        <f t="shared" ca="1" si="299"/>
        <v>13.125</v>
      </c>
      <c r="I1443">
        <f t="shared" ca="1" si="300"/>
        <v>15.416666666666666</v>
      </c>
      <c r="J1443" s="3">
        <f t="shared" ca="1" si="292"/>
        <v>0.85135135135135143</v>
      </c>
      <c r="K1443" s="5">
        <f t="shared" ca="1" si="293"/>
        <v>45.98540145985401</v>
      </c>
      <c r="L1443">
        <f t="shared" ca="1" si="294"/>
        <v>1</v>
      </c>
      <c r="M1443" t="str">
        <f t="shared" ca="1" si="295"/>
        <v>BUY</v>
      </c>
      <c r="N1443" s="7" t="str">
        <f t="shared" ca="1" si="296"/>
        <v/>
      </c>
      <c r="O1443">
        <f t="shared" si="297"/>
        <v>912.7</v>
      </c>
      <c r="Q1443">
        <f t="shared" si="298"/>
        <v>1442</v>
      </c>
    </row>
    <row r="1444" spans="1:17" x14ac:dyDescent="0.3">
      <c r="A1444" s="13" t="str">
        <f ca="1">N1444&amp;"-"&amp;COUNTIF($N$2:N1444,N1444)</f>
        <v>-1428</v>
      </c>
      <c r="B1444" t="str">
        <f t="shared" ca="1" si="288"/>
        <v/>
      </c>
      <c r="C1444" s="1">
        <v>37174</v>
      </c>
      <c r="D1444">
        <v>940.35</v>
      </c>
      <c r="E1444">
        <f t="shared" si="289"/>
        <v>27.649999999999977</v>
      </c>
      <c r="F1444">
        <f t="shared" si="290"/>
        <v>27.649999999999977</v>
      </c>
      <c r="G1444" t="str">
        <f t="shared" si="291"/>
        <v/>
      </c>
      <c r="H1444">
        <f t="shared" ca="1" si="299"/>
        <v>15.081249999999997</v>
      </c>
      <c r="I1444">
        <f t="shared" ca="1" si="300"/>
        <v>15.416666666666666</v>
      </c>
      <c r="J1444" s="3">
        <f t="shared" ca="1" si="292"/>
        <v>0.97824324324324308</v>
      </c>
      <c r="K1444" s="5">
        <f t="shared" ca="1" si="293"/>
        <v>49.450099050481583</v>
      </c>
      <c r="L1444">
        <f t="shared" ca="1" si="294"/>
        <v>1</v>
      </c>
      <c r="M1444" t="str">
        <f t="shared" ca="1" si="295"/>
        <v>BUY</v>
      </c>
      <c r="N1444" s="7" t="str">
        <f t="shared" ca="1" si="296"/>
        <v/>
      </c>
      <c r="O1444">
        <f t="shared" si="297"/>
        <v>940.35</v>
      </c>
      <c r="Q1444">
        <f t="shared" si="298"/>
        <v>1443</v>
      </c>
    </row>
    <row r="1445" spans="1:17" x14ac:dyDescent="0.3">
      <c r="A1445" s="13" t="str">
        <f ca="1">N1445&amp;"-"&amp;COUNTIF($N$2:N1445,N1445)</f>
        <v>-1429</v>
      </c>
      <c r="B1445" t="str">
        <f t="shared" ca="1" si="288"/>
        <v/>
      </c>
      <c r="C1445" s="1">
        <v>37175</v>
      </c>
      <c r="D1445">
        <v>954.9</v>
      </c>
      <c r="E1445">
        <f t="shared" si="289"/>
        <v>14.549999999999955</v>
      </c>
      <c r="F1445">
        <f t="shared" si="290"/>
        <v>14.549999999999955</v>
      </c>
      <c r="G1445" t="str">
        <f t="shared" si="291"/>
        <v/>
      </c>
      <c r="H1445">
        <f t="shared" ca="1" si="299"/>
        <v>15.022222222222215</v>
      </c>
      <c r="I1445">
        <f t="shared" ca="1" si="300"/>
        <v>15.819999999999983</v>
      </c>
      <c r="J1445" s="3">
        <f t="shared" ca="1" si="292"/>
        <v>0.94957156904059614</v>
      </c>
      <c r="K1445" s="5">
        <f t="shared" ca="1" si="293"/>
        <v>48.706679155558774</v>
      </c>
      <c r="L1445">
        <f t="shared" ca="1" si="294"/>
        <v>1</v>
      </c>
      <c r="M1445" t="str">
        <f t="shared" ca="1" si="295"/>
        <v>BUY</v>
      </c>
      <c r="N1445" s="7" t="str">
        <f t="shared" ca="1" si="296"/>
        <v/>
      </c>
      <c r="O1445">
        <f t="shared" si="297"/>
        <v>954.9</v>
      </c>
      <c r="Q1445">
        <f t="shared" si="298"/>
        <v>1444</v>
      </c>
    </row>
    <row r="1446" spans="1:17" x14ac:dyDescent="0.3">
      <c r="A1446" s="13" t="str">
        <f ca="1">N1446&amp;"-"&amp;COUNTIF($N$2:N1446,N1446)</f>
        <v>-1430</v>
      </c>
      <c r="B1446" t="str">
        <f t="shared" ca="1" si="288"/>
        <v/>
      </c>
      <c r="C1446" s="1">
        <v>37176</v>
      </c>
      <c r="D1446">
        <v>960.4</v>
      </c>
      <c r="E1446">
        <f t="shared" si="289"/>
        <v>5.5</v>
      </c>
      <c r="F1446">
        <f t="shared" si="290"/>
        <v>5.5</v>
      </c>
      <c r="G1446" t="str">
        <f t="shared" si="291"/>
        <v/>
      </c>
      <c r="H1446">
        <f t="shared" ca="1" si="299"/>
        <v>14.069999999999993</v>
      </c>
      <c r="I1446">
        <f t="shared" ca="1" si="300"/>
        <v>8.625</v>
      </c>
      <c r="J1446" s="3">
        <f t="shared" ca="1" si="292"/>
        <v>1.6313043478260862</v>
      </c>
      <c r="K1446" s="5">
        <f t="shared" ca="1" si="293"/>
        <v>61.996034368803691</v>
      </c>
      <c r="L1446">
        <f t="shared" ca="1" si="294"/>
        <v>1</v>
      </c>
      <c r="M1446" t="str">
        <f t="shared" ca="1" si="295"/>
        <v>BUY</v>
      </c>
      <c r="N1446" s="7" t="str">
        <f t="shared" ca="1" si="296"/>
        <v/>
      </c>
      <c r="O1446">
        <f t="shared" si="297"/>
        <v>960.4</v>
      </c>
      <c r="Q1446">
        <f t="shared" si="298"/>
        <v>1445</v>
      </c>
    </row>
    <row r="1447" spans="1:17" x14ac:dyDescent="0.3">
      <c r="A1447" s="13" t="str">
        <f ca="1">N1447&amp;"-"&amp;COUNTIF($N$2:N1447,N1447)</f>
        <v>-1431</v>
      </c>
      <c r="B1447" t="str">
        <f t="shared" ca="1" si="288"/>
        <v/>
      </c>
      <c r="C1447" s="1">
        <v>37179</v>
      </c>
      <c r="D1447">
        <v>963.4</v>
      </c>
      <c r="E1447">
        <f t="shared" si="289"/>
        <v>3</v>
      </c>
      <c r="F1447">
        <f t="shared" si="290"/>
        <v>3</v>
      </c>
      <c r="G1447" t="str">
        <f t="shared" si="291"/>
        <v/>
      </c>
      <c r="H1447">
        <f t="shared" ca="1" si="299"/>
        <v>12.885000000000002</v>
      </c>
      <c r="I1447">
        <f t="shared" ca="1" si="300"/>
        <v>8.625</v>
      </c>
      <c r="J1447" s="3">
        <f t="shared" ca="1" si="292"/>
        <v>1.493913043478261</v>
      </c>
      <c r="K1447" s="5">
        <f t="shared" ca="1" si="293"/>
        <v>59.902370990237102</v>
      </c>
      <c r="L1447">
        <f t="shared" ca="1" si="294"/>
        <v>1</v>
      </c>
      <c r="M1447" t="str">
        <f t="shared" ca="1" si="295"/>
        <v>BUY</v>
      </c>
      <c r="N1447" s="7" t="str">
        <f t="shared" ca="1" si="296"/>
        <v/>
      </c>
      <c r="O1447">
        <f t="shared" si="297"/>
        <v>963.4</v>
      </c>
      <c r="Q1447">
        <f t="shared" si="298"/>
        <v>1446</v>
      </c>
    </row>
    <row r="1448" spans="1:17" x14ac:dyDescent="0.3">
      <c r="A1448" s="13" t="str">
        <f ca="1">N1448&amp;"-"&amp;COUNTIF($N$2:N1448,N1448)</f>
        <v>-1432</v>
      </c>
      <c r="B1448" t="str">
        <f t="shared" ca="1" si="288"/>
        <v/>
      </c>
      <c r="C1448" s="1">
        <v>37180</v>
      </c>
      <c r="D1448">
        <v>971.25</v>
      </c>
      <c r="E1448">
        <f t="shared" si="289"/>
        <v>7.8500000000000227</v>
      </c>
      <c r="F1448">
        <f t="shared" si="290"/>
        <v>7.8500000000000227</v>
      </c>
      <c r="G1448" t="str">
        <f t="shared" si="291"/>
        <v/>
      </c>
      <c r="H1448">
        <f t="shared" ca="1" si="299"/>
        <v>12.427272727272731</v>
      </c>
      <c r="I1448">
        <f t="shared" ca="1" si="300"/>
        <v>8.9500000000000082</v>
      </c>
      <c r="J1448" s="3">
        <f t="shared" ca="1" si="292"/>
        <v>1.3885220924327062</v>
      </c>
      <c r="K1448" s="5">
        <f t="shared" ca="1" si="293"/>
        <v>58.133106527748225</v>
      </c>
      <c r="L1448">
        <f t="shared" ca="1" si="294"/>
        <v>1</v>
      </c>
      <c r="M1448" t="str">
        <f t="shared" ca="1" si="295"/>
        <v>BUY</v>
      </c>
      <c r="N1448" s="7" t="str">
        <f t="shared" ca="1" si="296"/>
        <v/>
      </c>
      <c r="O1448">
        <f t="shared" si="297"/>
        <v>971.25</v>
      </c>
      <c r="Q1448">
        <f t="shared" si="298"/>
        <v>1447</v>
      </c>
    </row>
    <row r="1449" spans="1:17" x14ac:dyDescent="0.3">
      <c r="A1449" s="13" t="str">
        <f ca="1">N1449&amp;"-"&amp;COUNTIF($N$2:N1449,N1449)</f>
        <v>-1433</v>
      </c>
      <c r="B1449" t="str">
        <f t="shared" ca="1" si="288"/>
        <v/>
      </c>
      <c r="C1449" s="1">
        <v>37181</v>
      </c>
      <c r="D1449">
        <v>986.25</v>
      </c>
      <c r="E1449">
        <f t="shared" si="289"/>
        <v>15</v>
      </c>
      <c r="F1449">
        <f t="shared" si="290"/>
        <v>15</v>
      </c>
      <c r="G1449" t="str">
        <f t="shared" si="291"/>
        <v/>
      </c>
      <c r="H1449">
        <f t="shared" ca="1" si="299"/>
        <v>12.67272727272727</v>
      </c>
      <c r="I1449">
        <f t="shared" ca="1" si="300"/>
        <v>8.9500000000000082</v>
      </c>
      <c r="J1449" s="3">
        <f t="shared" ca="1" si="292"/>
        <v>1.4159471813103082</v>
      </c>
      <c r="K1449" s="5">
        <f t="shared" ca="1" si="293"/>
        <v>58.608366617616113</v>
      </c>
      <c r="L1449">
        <f t="shared" ca="1" si="294"/>
        <v>1</v>
      </c>
      <c r="M1449" t="str">
        <f t="shared" ca="1" si="295"/>
        <v>BUY</v>
      </c>
      <c r="N1449" s="7" t="str">
        <f t="shared" ca="1" si="296"/>
        <v/>
      </c>
      <c r="O1449">
        <f t="shared" si="297"/>
        <v>986.25</v>
      </c>
      <c r="Q1449">
        <f t="shared" si="298"/>
        <v>1448</v>
      </c>
    </row>
    <row r="1450" spans="1:17" x14ac:dyDescent="0.3">
      <c r="A1450" s="13" t="str">
        <f ca="1">N1450&amp;"-"&amp;COUNTIF($N$2:N1450,N1450)</f>
        <v>-1434</v>
      </c>
      <c r="B1450" t="str">
        <f t="shared" ca="1" si="288"/>
        <v/>
      </c>
      <c r="C1450" s="1">
        <v>37182</v>
      </c>
      <c r="D1450">
        <v>972.05</v>
      </c>
      <c r="E1450">
        <f t="shared" si="289"/>
        <v>-14.200000000000045</v>
      </c>
      <c r="F1450" t="str">
        <f t="shared" si="290"/>
        <v/>
      </c>
      <c r="G1450">
        <f t="shared" si="291"/>
        <v>-14.200000000000045</v>
      </c>
      <c r="H1450">
        <f t="shared" ca="1" si="299"/>
        <v>12.310000000000002</v>
      </c>
      <c r="I1450">
        <f t="shared" ca="1" si="300"/>
        <v>10.262500000000017</v>
      </c>
      <c r="J1450" s="3">
        <f t="shared" ca="1" si="292"/>
        <v>1.1995127892813624</v>
      </c>
      <c r="K1450" s="5">
        <f t="shared" ca="1" si="293"/>
        <v>54.535385978513638</v>
      </c>
      <c r="L1450">
        <f t="shared" ca="1" si="294"/>
        <v>1</v>
      </c>
      <c r="M1450" t="str">
        <f t="shared" ca="1" si="295"/>
        <v>BUY</v>
      </c>
      <c r="N1450" s="7" t="str">
        <f t="shared" ca="1" si="296"/>
        <v/>
      </c>
      <c r="O1450">
        <f t="shared" si="297"/>
        <v>972.05</v>
      </c>
      <c r="Q1450">
        <f t="shared" si="298"/>
        <v>1449</v>
      </c>
    </row>
    <row r="1451" spans="1:17" x14ac:dyDescent="0.3">
      <c r="A1451" s="13" t="str">
        <f ca="1">N1451&amp;"-"&amp;COUNTIF($N$2:N1451,N1451)</f>
        <v>-1435</v>
      </c>
      <c r="B1451" t="str">
        <f t="shared" ca="1" si="288"/>
        <v/>
      </c>
      <c r="C1451" s="1">
        <v>37183</v>
      </c>
      <c r="D1451">
        <v>976.65</v>
      </c>
      <c r="E1451">
        <f t="shared" si="289"/>
        <v>4.6000000000000227</v>
      </c>
      <c r="F1451">
        <f t="shared" si="290"/>
        <v>4.6000000000000227</v>
      </c>
      <c r="G1451" t="str">
        <f t="shared" si="291"/>
        <v/>
      </c>
      <c r="H1451">
        <f t="shared" ca="1" si="299"/>
        <v>10.385000000000002</v>
      </c>
      <c r="I1451">
        <f t="shared" ca="1" si="300"/>
        <v>10.262500000000017</v>
      </c>
      <c r="J1451" s="3">
        <f t="shared" ca="1" si="292"/>
        <v>1.0119366626065758</v>
      </c>
      <c r="K1451" s="5">
        <f t="shared" ca="1" si="293"/>
        <v>50.296646083060864</v>
      </c>
      <c r="L1451">
        <f t="shared" ca="1" si="294"/>
        <v>1</v>
      </c>
      <c r="M1451" t="str">
        <f t="shared" ca="1" si="295"/>
        <v>BUY</v>
      </c>
      <c r="N1451" s="7" t="str">
        <f t="shared" ca="1" si="296"/>
        <v/>
      </c>
      <c r="O1451">
        <f t="shared" si="297"/>
        <v>976.65</v>
      </c>
      <c r="Q1451">
        <f t="shared" si="298"/>
        <v>1450</v>
      </c>
    </row>
    <row r="1452" spans="1:17" x14ac:dyDescent="0.3">
      <c r="A1452" s="13" t="str">
        <f ca="1">N1452&amp;"-"&amp;COUNTIF($N$2:N1452,N1452)</f>
        <v>-1436</v>
      </c>
      <c r="B1452" t="str">
        <f t="shared" ca="1" si="288"/>
        <v/>
      </c>
      <c r="C1452" s="1">
        <v>37186</v>
      </c>
      <c r="D1452">
        <v>976.4</v>
      </c>
      <c r="E1452">
        <f t="shared" si="289"/>
        <v>-0.25</v>
      </c>
      <c r="F1452" t="str">
        <f t="shared" si="290"/>
        <v/>
      </c>
      <c r="G1452">
        <f t="shared" si="291"/>
        <v>-0.25</v>
      </c>
      <c r="H1452">
        <f t="shared" ca="1" si="299"/>
        <v>10.385000000000002</v>
      </c>
      <c r="I1452">
        <f t="shared" ca="1" si="300"/>
        <v>9.3875000000000171</v>
      </c>
      <c r="J1452" s="3">
        <f t="shared" ca="1" si="292"/>
        <v>1.1062583222370155</v>
      </c>
      <c r="K1452" s="5">
        <f t="shared" ca="1" si="293"/>
        <v>52.522442786698655</v>
      </c>
      <c r="L1452">
        <f t="shared" ca="1" si="294"/>
        <v>1</v>
      </c>
      <c r="M1452" t="str">
        <f t="shared" ca="1" si="295"/>
        <v>BUY</v>
      </c>
      <c r="N1452" s="7" t="str">
        <f t="shared" ca="1" si="296"/>
        <v/>
      </c>
      <c r="O1452">
        <f t="shared" si="297"/>
        <v>976.4</v>
      </c>
      <c r="Q1452">
        <f t="shared" si="298"/>
        <v>1451</v>
      </c>
    </row>
    <row r="1453" spans="1:17" x14ac:dyDescent="0.3">
      <c r="A1453" s="13" t="str">
        <f ca="1">N1453&amp;"-"&amp;COUNTIF($N$2:N1453,N1453)</f>
        <v>-1437</v>
      </c>
      <c r="B1453" t="str">
        <f t="shared" ca="1" si="288"/>
        <v/>
      </c>
      <c r="C1453" s="1">
        <v>37187</v>
      </c>
      <c r="D1453">
        <v>993.2</v>
      </c>
      <c r="E1453">
        <f t="shared" si="289"/>
        <v>16.800000000000068</v>
      </c>
      <c r="F1453">
        <f t="shared" si="290"/>
        <v>16.800000000000068</v>
      </c>
      <c r="G1453" t="str">
        <f t="shared" si="291"/>
        <v/>
      </c>
      <c r="H1453">
        <f t="shared" ca="1" si="299"/>
        <v>10.968181818181826</v>
      </c>
      <c r="I1453">
        <f t="shared" ca="1" si="300"/>
        <v>9.0333333333333403</v>
      </c>
      <c r="J1453" s="3">
        <f t="shared" ca="1" si="292"/>
        <v>1.2141898691714188</v>
      </c>
      <c r="K1453" s="5">
        <f t="shared" ca="1" si="293"/>
        <v>54.836754791303683</v>
      </c>
      <c r="L1453">
        <f t="shared" ca="1" si="294"/>
        <v>1</v>
      </c>
      <c r="M1453" t="str">
        <f t="shared" ca="1" si="295"/>
        <v>BUY</v>
      </c>
      <c r="N1453" s="7" t="str">
        <f t="shared" ca="1" si="296"/>
        <v/>
      </c>
      <c r="O1453">
        <f t="shared" si="297"/>
        <v>993.2</v>
      </c>
      <c r="Q1453">
        <f t="shared" si="298"/>
        <v>1452</v>
      </c>
    </row>
    <row r="1454" spans="1:17" x14ac:dyDescent="0.3">
      <c r="A1454" s="13" t="str">
        <f ca="1">N1454&amp;"-"&amp;COUNTIF($N$2:N1454,N1454)</f>
        <v>-1438</v>
      </c>
      <c r="B1454" t="str">
        <f t="shared" ca="1" si="288"/>
        <v/>
      </c>
      <c r="C1454" s="1">
        <v>37188</v>
      </c>
      <c r="D1454">
        <v>991.2</v>
      </c>
      <c r="E1454">
        <f t="shared" si="289"/>
        <v>-2</v>
      </c>
      <c r="F1454" t="str">
        <f t="shared" si="290"/>
        <v/>
      </c>
      <c r="G1454">
        <f t="shared" si="291"/>
        <v>-2</v>
      </c>
      <c r="H1454">
        <f t="shared" ca="1" si="299"/>
        <v>10.865000000000009</v>
      </c>
      <c r="I1454">
        <f t="shared" ca="1" si="300"/>
        <v>7.2750000000000057</v>
      </c>
      <c r="J1454" s="3">
        <f t="shared" ca="1" si="292"/>
        <v>1.4934707903780069</v>
      </c>
      <c r="K1454" s="5">
        <f t="shared" ca="1" si="293"/>
        <v>59.895259095920615</v>
      </c>
      <c r="L1454">
        <f t="shared" ca="1" si="294"/>
        <v>1</v>
      </c>
      <c r="M1454" t="str">
        <f t="shared" ca="1" si="295"/>
        <v>BUY</v>
      </c>
      <c r="N1454" s="7" t="str">
        <f t="shared" ca="1" si="296"/>
        <v/>
      </c>
      <c r="O1454">
        <f t="shared" si="297"/>
        <v>991.2</v>
      </c>
      <c r="Q1454">
        <f t="shared" si="298"/>
        <v>1453</v>
      </c>
    </row>
    <row r="1455" spans="1:17" x14ac:dyDescent="0.3">
      <c r="A1455" s="13" t="str">
        <f ca="1">N1455&amp;"-"&amp;COUNTIF($N$2:N1455,N1455)</f>
        <v>-1439</v>
      </c>
      <c r="B1455" t="str">
        <f t="shared" ca="1" si="288"/>
        <v/>
      </c>
      <c r="C1455" s="1">
        <v>37189</v>
      </c>
      <c r="D1455">
        <v>983.2</v>
      </c>
      <c r="E1455">
        <f t="shared" si="289"/>
        <v>-8</v>
      </c>
      <c r="F1455" t="str">
        <f t="shared" si="290"/>
        <v/>
      </c>
      <c r="G1455">
        <f t="shared" si="291"/>
        <v>-8</v>
      </c>
      <c r="H1455">
        <f t="shared" ca="1" si="299"/>
        <v>11.744444444444449</v>
      </c>
      <c r="I1455">
        <f t="shared" ca="1" si="300"/>
        <v>7.4200000000000044</v>
      </c>
      <c r="J1455" s="3">
        <f t="shared" ca="1" si="292"/>
        <v>1.582809224318658</v>
      </c>
      <c r="K1455" s="5">
        <f t="shared" ca="1" si="293"/>
        <v>61.282467532467528</v>
      </c>
      <c r="L1455">
        <f t="shared" ca="1" si="294"/>
        <v>1</v>
      </c>
      <c r="M1455" t="str">
        <f t="shared" ca="1" si="295"/>
        <v>BUY</v>
      </c>
      <c r="N1455" s="7" t="str">
        <f t="shared" ca="1" si="296"/>
        <v/>
      </c>
      <c r="O1455">
        <f t="shared" si="297"/>
        <v>983.2</v>
      </c>
      <c r="Q1455">
        <f t="shared" si="298"/>
        <v>1454</v>
      </c>
    </row>
    <row r="1456" spans="1:17" x14ac:dyDescent="0.3">
      <c r="A1456" s="13" t="str">
        <f ca="1">N1456&amp;"-"&amp;COUNTIF($N$2:N1456,N1456)</f>
        <v>-1440</v>
      </c>
      <c r="B1456" t="str">
        <f t="shared" ca="1" si="288"/>
        <v/>
      </c>
      <c r="C1456" s="1">
        <v>37193</v>
      </c>
      <c r="D1456">
        <v>977.45</v>
      </c>
      <c r="E1456">
        <f t="shared" si="289"/>
        <v>-5.75</v>
      </c>
      <c r="F1456" t="str">
        <f t="shared" si="290"/>
        <v/>
      </c>
      <c r="G1456">
        <f t="shared" si="291"/>
        <v>-5.75</v>
      </c>
      <c r="H1456">
        <f t="shared" ca="1" si="299"/>
        <v>11.744444444444449</v>
      </c>
      <c r="I1456">
        <f t="shared" ca="1" si="300"/>
        <v>6.0400000000000089</v>
      </c>
      <c r="J1456" s="3">
        <f t="shared" ca="1" si="292"/>
        <v>1.9444444444444424</v>
      </c>
      <c r="K1456" s="5">
        <f t="shared" ca="1" si="293"/>
        <v>66.037735849056588</v>
      </c>
      <c r="L1456">
        <f t="shared" ca="1" si="294"/>
        <v>1</v>
      </c>
      <c r="M1456" t="str">
        <f t="shared" ca="1" si="295"/>
        <v>BUY</v>
      </c>
      <c r="N1456" s="7" t="str">
        <f t="shared" ca="1" si="296"/>
        <v/>
      </c>
      <c r="O1456">
        <f t="shared" si="297"/>
        <v>977.45</v>
      </c>
      <c r="Q1456">
        <f t="shared" si="298"/>
        <v>1455</v>
      </c>
    </row>
    <row r="1457" spans="1:17" x14ac:dyDescent="0.3">
      <c r="A1457" s="13" t="str">
        <f ca="1">N1457&amp;"-"&amp;COUNTIF($N$2:N1457,N1457)</f>
        <v>-1441</v>
      </c>
      <c r="B1457" t="str">
        <f t="shared" ca="1" si="288"/>
        <v/>
      </c>
      <c r="C1457" s="1">
        <v>37194</v>
      </c>
      <c r="D1457">
        <v>963.1</v>
      </c>
      <c r="E1457">
        <f t="shared" si="289"/>
        <v>-14.350000000000023</v>
      </c>
      <c r="F1457" t="str">
        <f t="shared" si="290"/>
        <v/>
      </c>
      <c r="G1457">
        <f t="shared" si="291"/>
        <v>-14.350000000000023</v>
      </c>
      <c r="H1457">
        <f t="shared" ca="1" si="299"/>
        <v>11.868750000000006</v>
      </c>
      <c r="I1457">
        <f t="shared" ca="1" si="300"/>
        <v>7.4250000000000114</v>
      </c>
      <c r="J1457" s="3">
        <f t="shared" ca="1" si="292"/>
        <v>1.5984848484848468</v>
      </c>
      <c r="K1457" s="5">
        <f t="shared" ca="1" si="293"/>
        <v>61.516034985422714</v>
      </c>
      <c r="L1457">
        <f t="shared" ca="1" si="294"/>
        <v>1</v>
      </c>
      <c r="M1457" t="str">
        <f t="shared" ca="1" si="295"/>
        <v>BUY</v>
      </c>
      <c r="N1457" s="7" t="str">
        <f t="shared" ca="1" si="296"/>
        <v/>
      </c>
      <c r="O1457">
        <f t="shared" si="297"/>
        <v>963.1</v>
      </c>
      <c r="Q1457">
        <f t="shared" si="298"/>
        <v>1456</v>
      </c>
    </row>
    <row r="1458" spans="1:17" x14ac:dyDescent="0.3">
      <c r="A1458" s="13" t="str">
        <f ca="1">N1458&amp;"-"&amp;COUNTIF($N$2:N1458,N1458)</f>
        <v>-1442</v>
      </c>
      <c r="B1458" t="str">
        <f t="shared" ca="1" si="288"/>
        <v/>
      </c>
      <c r="C1458" s="1">
        <v>37195</v>
      </c>
      <c r="D1458">
        <v>971.9</v>
      </c>
      <c r="E1458">
        <f t="shared" si="289"/>
        <v>8.7999999999999545</v>
      </c>
      <c r="F1458">
        <f t="shared" si="290"/>
        <v>8.7999999999999545</v>
      </c>
      <c r="G1458" t="str">
        <f t="shared" si="291"/>
        <v/>
      </c>
      <c r="H1458">
        <f t="shared" ca="1" si="299"/>
        <v>9.5125000000000028</v>
      </c>
      <c r="I1458">
        <f t="shared" ca="1" si="300"/>
        <v>7.4250000000000114</v>
      </c>
      <c r="J1458" s="3">
        <f t="shared" ca="1" si="292"/>
        <v>1.2811447811447796</v>
      </c>
      <c r="K1458" s="5">
        <f t="shared" ca="1" si="293"/>
        <v>56.162361623616199</v>
      </c>
      <c r="L1458">
        <f t="shared" ca="1" si="294"/>
        <v>1</v>
      </c>
      <c r="M1458" t="str">
        <f t="shared" ca="1" si="295"/>
        <v>BUY</v>
      </c>
      <c r="N1458" s="7" t="str">
        <f t="shared" ca="1" si="296"/>
        <v/>
      </c>
      <c r="O1458">
        <f t="shared" si="297"/>
        <v>971.9</v>
      </c>
      <c r="Q1458">
        <f t="shared" si="298"/>
        <v>1457</v>
      </c>
    </row>
    <row r="1459" spans="1:17" x14ac:dyDescent="0.3">
      <c r="A1459" s="13" t="str">
        <f ca="1">N1459&amp;"-"&amp;COUNTIF($N$2:N1459,N1459)</f>
        <v>-1443</v>
      </c>
      <c r="B1459" t="str">
        <f t="shared" ca="1" si="288"/>
        <v/>
      </c>
      <c r="C1459" s="1">
        <v>37196</v>
      </c>
      <c r="D1459">
        <v>994</v>
      </c>
      <c r="E1459">
        <f t="shared" si="289"/>
        <v>22.100000000000023</v>
      </c>
      <c r="F1459">
        <f t="shared" si="290"/>
        <v>22.100000000000023</v>
      </c>
      <c r="G1459" t="str">
        <f t="shared" si="291"/>
        <v/>
      </c>
      <c r="H1459">
        <f t="shared" ca="1" si="299"/>
        <v>10.456250000000011</v>
      </c>
      <c r="I1459">
        <f t="shared" ca="1" si="300"/>
        <v>7.4250000000000114</v>
      </c>
      <c r="J1459" s="3">
        <f t="shared" ca="1" si="292"/>
        <v>1.4082491582491576</v>
      </c>
      <c r="K1459" s="5">
        <f t="shared" ca="1" si="293"/>
        <v>58.476057322614459</v>
      </c>
      <c r="L1459">
        <f t="shared" ca="1" si="294"/>
        <v>1</v>
      </c>
      <c r="M1459" t="str">
        <f t="shared" ca="1" si="295"/>
        <v>BUY</v>
      </c>
      <c r="N1459" s="7" t="str">
        <f t="shared" ca="1" si="296"/>
        <v/>
      </c>
      <c r="O1459">
        <f t="shared" si="297"/>
        <v>994</v>
      </c>
      <c r="Q1459">
        <f t="shared" si="298"/>
        <v>1458</v>
      </c>
    </row>
    <row r="1460" spans="1:17" x14ac:dyDescent="0.3">
      <c r="A1460" s="13" t="str">
        <f ca="1">N1460&amp;"-"&amp;COUNTIF($N$2:N1460,N1460)</f>
        <v>-1444</v>
      </c>
      <c r="B1460" t="str">
        <f t="shared" ca="1" si="288"/>
        <v/>
      </c>
      <c r="C1460" s="1">
        <v>37197</v>
      </c>
      <c r="D1460">
        <v>997.6</v>
      </c>
      <c r="E1460">
        <f t="shared" si="289"/>
        <v>3.6000000000000227</v>
      </c>
      <c r="F1460">
        <f t="shared" si="290"/>
        <v>3.6000000000000227</v>
      </c>
      <c r="G1460" t="str">
        <f t="shared" si="291"/>
        <v/>
      </c>
      <c r="H1460">
        <f t="shared" ca="1" si="299"/>
        <v>10.218750000000014</v>
      </c>
      <c r="I1460">
        <f t="shared" ca="1" si="300"/>
        <v>7.4250000000000114</v>
      </c>
      <c r="J1460" s="3">
        <f t="shared" ca="1" si="292"/>
        <v>1.3762626262626261</v>
      </c>
      <c r="K1460" s="5">
        <f t="shared" ca="1" si="293"/>
        <v>57.917109458023383</v>
      </c>
      <c r="L1460">
        <f t="shared" ca="1" si="294"/>
        <v>1</v>
      </c>
      <c r="M1460" t="str">
        <f t="shared" ca="1" si="295"/>
        <v>BUY</v>
      </c>
      <c r="N1460" s="7" t="str">
        <f t="shared" ca="1" si="296"/>
        <v/>
      </c>
      <c r="O1460">
        <f t="shared" si="297"/>
        <v>997.6</v>
      </c>
      <c r="Q1460">
        <f t="shared" si="298"/>
        <v>1459</v>
      </c>
    </row>
    <row r="1461" spans="1:17" x14ac:dyDescent="0.3">
      <c r="A1461" s="13" t="str">
        <f ca="1">N1461&amp;"-"&amp;COUNTIF($N$2:N1461,N1461)</f>
        <v>-1445</v>
      </c>
      <c r="B1461" t="str">
        <f t="shared" ca="1" si="288"/>
        <v/>
      </c>
      <c r="C1461" s="1">
        <v>37200</v>
      </c>
      <c r="D1461">
        <v>991.05</v>
      </c>
      <c r="E1461">
        <f t="shared" si="289"/>
        <v>-6.5500000000000682</v>
      </c>
      <c r="F1461" t="str">
        <f t="shared" si="290"/>
        <v/>
      </c>
      <c r="G1461">
        <f t="shared" si="291"/>
        <v>-6.5500000000000682</v>
      </c>
      <c r="H1461">
        <f t="shared" ca="1" si="299"/>
        <v>11.250000000000016</v>
      </c>
      <c r="I1461">
        <f t="shared" ca="1" si="300"/>
        <v>7.3000000000000194</v>
      </c>
      <c r="J1461" s="3">
        <f t="shared" ca="1" si="292"/>
        <v>1.5410958904109571</v>
      </c>
      <c r="K1461" s="5">
        <f t="shared" ca="1" si="293"/>
        <v>60.646900269541746</v>
      </c>
      <c r="L1461">
        <f t="shared" ca="1" si="294"/>
        <v>1</v>
      </c>
      <c r="M1461" t="str">
        <f t="shared" ca="1" si="295"/>
        <v>BUY</v>
      </c>
      <c r="N1461" s="7" t="str">
        <f t="shared" ca="1" si="296"/>
        <v/>
      </c>
      <c r="O1461">
        <f t="shared" si="297"/>
        <v>991.05</v>
      </c>
      <c r="Q1461">
        <f t="shared" si="298"/>
        <v>1460</v>
      </c>
    </row>
    <row r="1462" spans="1:17" x14ac:dyDescent="0.3">
      <c r="A1462" s="13" t="str">
        <f ca="1">N1462&amp;"-"&amp;COUNTIF($N$2:N1462,N1462)</f>
        <v>-1446</v>
      </c>
      <c r="B1462" t="str">
        <f t="shared" ca="1" si="288"/>
        <v/>
      </c>
      <c r="C1462" s="1">
        <v>37201</v>
      </c>
      <c r="D1462">
        <v>1001.9</v>
      </c>
      <c r="E1462">
        <f t="shared" si="289"/>
        <v>10.850000000000023</v>
      </c>
      <c r="F1462">
        <f t="shared" si="290"/>
        <v>10.850000000000023</v>
      </c>
      <c r="G1462" t="str">
        <f t="shared" si="291"/>
        <v/>
      </c>
      <c r="H1462">
        <f t="shared" ca="1" si="299"/>
        <v>11.678571428571445</v>
      </c>
      <c r="I1462">
        <f t="shared" ca="1" si="300"/>
        <v>7.3000000000000194</v>
      </c>
      <c r="J1462" s="3">
        <f t="shared" ca="1" si="292"/>
        <v>1.5998043052837554</v>
      </c>
      <c r="K1462" s="5">
        <f t="shared" ca="1" si="293"/>
        <v>61.535566428302566</v>
      </c>
      <c r="L1462">
        <f t="shared" ca="1" si="294"/>
        <v>1</v>
      </c>
      <c r="M1462" t="str">
        <f t="shared" ca="1" si="295"/>
        <v>BUY</v>
      </c>
      <c r="N1462" s="7" t="str">
        <f t="shared" ca="1" si="296"/>
        <v/>
      </c>
      <c r="O1462">
        <f t="shared" si="297"/>
        <v>1001.9</v>
      </c>
      <c r="Q1462">
        <f t="shared" si="298"/>
        <v>1461</v>
      </c>
    </row>
    <row r="1463" spans="1:17" x14ac:dyDescent="0.3">
      <c r="A1463" s="13" t="str">
        <f ca="1">N1463&amp;"-"&amp;COUNTIF($N$2:N1463,N1463)</f>
        <v>-1447</v>
      </c>
      <c r="B1463" t="str">
        <f t="shared" ca="1" si="288"/>
        <v/>
      </c>
      <c r="C1463" s="1">
        <v>37202</v>
      </c>
      <c r="D1463">
        <v>987.5</v>
      </c>
      <c r="E1463">
        <f t="shared" si="289"/>
        <v>-14.399999999999977</v>
      </c>
      <c r="F1463" t="str">
        <f t="shared" si="290"/>
        <v/>
      </c>
      <c r="G1463">
        <f t="shared" si="291"/>
        <v>-14.399999999999977</v>
      </c>
      <c r="H1463">
        <f t="shared" ca="1" si="299"/>
        <v>11.12500000000002</v>
      </c>
      <c r="I1463">
        <f t="shared" ca="1" si="300"/>
        <v>8.1875000000000142</v>
      </c>
      <c r="J1463" s="3">
        <f t="shared" ca="1" si="292"/>
        <v>1.3587786259541985</v>
      </c>
      <c r="K1463" s="5">
        <f t="shared" ca="1" si="293"/>
        <v>57.605177993527512</v>
      </c>
      <c r="L1463">
        <f t="shared" ca="1" si="294"/>
        <v>1</v>
      </c>
      <c r="M1463" t="str">
        <f t="shared" ca="1" si="295"/>
        <v>BUY</v>
      </c>
      <c r="N1463" s="7" t="str">
        <f t="shared" ca="1" si="296"/>
        <v/>
      </c>
      <c r="O1463">
        <f t="shared" si="297"/>
        <v>987.5</v>
      </c>
      <c r="Q1463">
        <f t="shared" si="298"/>
        <v>1462</v>
      </c>
    </row>
    <row r="1464" spans="1:17" x14ac:dyDescent="0.3">
      <c r="A1464" s="13" t="str">
        <f ca="1">N1464&amp;"-"&amp;COUNTIF($N$2:N1464,N1464)</f>
        <v>-1448</v>
      </c>
      <c r="B1464" t="str">
        <f t="shared" ca="1" si="288"/>
        <v/>
      </c>
      <c r="C1464" s="1">
        <v>37203</v>
      </c>
      <c r="D1464">
        <v>997.7</v>
      </c>
      <c r="E1464">
        <f t="shared" si="289"/>
        <v>10.200000000000045</v>
      </c>
      <c r="F1464">
        <f t="shared" si="290"/>
        <v>10.200000000000045</v>
      </c>
      <c r="G1464" t="str">
        <f t="shared" si="291"/>
        <v/>
      </c>
      <c r="H1464">
        <f t="shared" ca="1" si="299"/>
        <v>10.992857142857165</v>
      </c>
      <c r="I1464">
        <f t="shared" ca="1" si="300"/>
        <v>7.3285714285714381</v>
      </c>
      <c r="J1464" s="3">
        <f t="shared" ca="1" si="292"/>
        <v>1.5000000000000011</v>
      </c>
      <c r="K1464" s="5">
        <f t="shared" ca="1" si="293"/>
        <v>60.000000000000014</v>
      </c>
      <c r="L1464">
        <f t="shared" ca="1" si="294"/>
        <v>1</v>
      </c>
      <c r="M1464" t="str">
        <f t="shared" ca="1" si="295"/>
        <v>BUY</v>
      </c>
      <c r="N1464" s="7" t="str">
        <f t="shared" ca="1" si="296"/>
        <v/>
      </c>
      <c r="O1464">
        <f t="shared" si="297"/>
        <v>997.7</v>
      </c>
      <c r="Q1464">
        <f t="shared" si="298"/>
        <v>1463</v>
      </c>
    </row>
    <row r="1465" spans="1:17" x14ac:dyDescent="0.3">
      <c r="A1465" s="13" t="str">
        <f ca="1">N1465&amp;"-"&amp;COUNTIF($N$2:N1465,N1465)</f>
        <v>-1449</v>
      </c>
      <c r="B1465" t="str">
        <f t="shared" ca="1" si="288"/>
        <v/>
      </c>
      <c r="C1465" s="1">
        <v>37204</v>
      </c>
      <c r="D1465">
        <v>1004.05</v>
      </c>
      <c r="E1465">
        <f t="shared" si="289"/>
        <v>6.3499999999999091</v>
      </c>
      <c r="F1465">
        <f t="shared" si="290"/>
        <v>6.3499999999999091</v>
      </c>
      <c r="G1465" t="str">
        <f t="shared" si="291"/>
        <v/>
      </c>
      <c r="H1465">
        <f t="shared" ca="1" si="299"/>
        <v>11.242857142857149</v>
      </c>
      <c r="I1465">
        <f t="shared" ca="1" si="300"/>
        <v>7.3285714285714381</v>
      </c>
      <c r="J1465" s="3">
        <f t="shared" ca="1" si="292"/>
        <v>1.5341130604288489</v>
      </c>
      <c r="K1465" s="5">
        <f t="shared" ca="1" si="293"/>
        <v>60.538461538461526</v>
      </c>
      <c r="L1465">
        <f t="shared" ca="1" si="294"/>
        <v>1</v>
      </c>
      <c r="M1465" t="str">
        <f t="shared" ca="1" si="295"/>
        <v>BUY</v>
      </c>
      <c r="N1465" s="7" t="str">
        <f t="shared" ca="1" si="296"/>
        <v/>
      </c>
      <c r="O1465">
        <f t="shared" si="297"/>
        <v>1004.05</v>
      </c>
      <c r="Q1465">
        <f t="shared" si="298"/>
        <v>1464</v>
      </c>
    </row>
    <row r="1466" spans="1:17" x14ac:dyDescent="0.3">
      <c r="A1466" s="13" t="str">
        <f ca="1">N1466&amp;"-"&amp;COUNTIF($N$2:N1466,N1466)</f>
        <v>-1450</v>
      </c>
      <c r="B1466" t="str">
        <f t="shared" ca="1" si="288"/>
        <v/>
      </c>
      <c r="C1466" s="1">
        <v>37207</v>
      </c>
      <c r="D1466">
        <v>1010.9</v>
      </c>
      <c r="E1466">
        <f t="shared" si="289"/>
        <v>6.8500000000000227</v>
      </c>
      <c r="F1466">
        <f t="shared" si="290"/>
        <v>6.8500000000000227</v>
      </c>
      <c r="G1466" t="str">
        <f t="shared" si="291"/>
        <v/>
      </c>
      <c r="H1466">
        <f t="shared" ca="1" si="299"/>
        <v>10.693750000000009</v>
      </c>
      <c r="I1466">
        <f t="shared" ca="1" si="300"/>
        <v>8.5083333333333453</v>
      </c>
      <c r="J1466" s="3">
        <f t="shared" ca="1" si="292"/>
        <v>1.2568560235063655</v>
      </c>
      <c r="K1466" s="5">
        <f t="shared" ca="1" si="293"/>
        <v>55.690571769556243</v>
      </c>
      <c r="L1466">
        <f t="shared" ca="1" si="294"/>
        <v>1</v>
      </c>
      <c r="M1466" t="str">
        <f t="shared" ca="1" si="295"/>
        <v>BUY</v>
      </c>
      <c r="N1466" s="7" t="str">
        <f t="shared" ca="1" si="296"/>
        <v/>
      </c>
      <c r="O1466">
        <f t="shared" si="297"/>
        <v>1010.9</v>
      </c>
      <c r="Q1466">
        <f t="shared" si="298"/>
        <v>1465</v>
      </c>
    </row>
    <row r="1467" spans="1:17" x14ac:dyDescent="0.3">
      <c r="A1467" s="13" t="str">
        <f ca="1">N1467&amp;"-"&amp;COUNTIF($N$2:N1467,N1467)</f>
        <v>-1451</v>
      </c>
      <c r="B1467" t="str">
        <f t="shared" ca="1" si="288"/>
        <v/>
      </c>
      <c r="C1467" s="1">
        <v>37208</v>
      </c>
      <c r="D1467">
        <v>1005.4</v>
      </c>
      <c r="E1467">
        <f t="shared" si="289"/>
        <v>-5.5</v>
      </c>
      <c r="F1467" t="str">
        <f t="shared" si="290"/>
        <v/>
      </c>
      <c r="G1467">
        <f t="shared" si="291"/>
        <v>-5.5</v>
      </c>
      <c r="H1467">
        <f t="shared" ca="1" si="299"/>
        <v>9.8214285714285712</v>
      </c>
      <c r="I1467">
        <f t="shared" ca="1" si="300"/>
        <v>8.0785714285714381</v>
      </c>
      <c r="J1467" s="3">
        <f t="shared" ca="1" si="292"/>
        <v>1.2157382847038005</v>
      </c>
      <c r="K1467" s="5">
        <f t="shared" ca="1" si="293"/>
        <v>54.868316041500371</v>
      </c>
      <c r="L1467">
        <f t="shared" ca="1" si="294"/>
        <v>1</v>
      </c>
      <c r="M1467" t="str">
        <f t="shared" ca="1" si="295"/>
        <v>BUY</v>
      </c>
      <c r="N1467" s="7" t="str">
        <f t="shared" ca="1" si="296"/>
        <v/>
      </c>
      <c r="O1467">
        <f t="shared" si="297"/>
        <v>1005.4</v>
      </c>
      <c r="Q1467">
        <f t="shared" si="298"/>
        <v>1466</v>
      </c>
    </row>
    <row r="1468" spans="1:17" x14ac:dyDescent="0.3">
      <c r="A1468" s="13" t="str">
        <f ca="1">N1468&amp;"-"&amp;COUNTIF($N$2:N1468,N1468)</f>
        <v>-1452</v>
      </c>
      <c r="B1468" t="str">
        <f t="shared" ca="1" si="288"/>
        <v/>
      </c>
      <c r="C1468" s="1">
        <v>37209</v>
      </c>
      <c r="D1468">
        <v>1015.8</v>
      </c>
      <c r="E1468">
        <f t="shared" si="289"/>
        <v>10.399999999999977</v>
      </c>
      <c r="F1468">
        <f t="shared" si="290"/>
        <v>10.399999999999977</v>
      </c>
      <c r="G1468" t="str">
        <f t="shared" si="291"/>
        <v/>
      </c>
      <c r="H1468">
        <f t="shared" ca="1" si="299"/>
        <v>9.8937499999999972</v>
      </c>
      <c r="I1468">
        <f t="shared" ca="1" si="300"/>
        <v>9.0916666666666774</v>
      </c>
      <c r="J1468" s="3">
        <f t="shared" ca="1" si="292"/>
        <v>1.088221814848761</v>
      </c>
      <c r="K1468" s="5">
        <f t="shared" ca="1" si="293"/>
        <v>52.112366948315554</v>
      </c>
      <c r="L1468">
        <f t="shared" ca="1" si="294"/>
        <v>1</v>
      </c>
      <c r="M1468" t="str">
        <f t="shared" ca="1" si="295"/>
        <v>BUY</v>
      </c>
      <c r="N1468" s="7" t="str">
        <f t="shared" ca="1" si="296"/>
        <v/>
      </c>
      <c r="O1468">
        <f t="shared" si="297"/>
        <v>1015.8</v>
      </c>
      <c r="Q1468">
        <f t="shared" si="298"/>
        <v>1467</v>
      </c>
    </row>
    <row r="1469" spans="1:17" x14ac:dyDescent="0.3">
      <c r="A1469" s="13" t="str">
        <f ca="1">N1469&amp;"-"&amp;COUNTIF($N$2:N1469,N1469)</f>
        <v>-1453</v>
      </c>
      <c r="B1469" t="str">
        <f t="shared" ca="1" si="288"/>
        <v/>
      </c>
      <c r="C1469" s="1">
        <v>37210</v>
      </c>
      <c r="D1469">
        <v>1035.7</v>
      </c>
      <c r="E1469">
        <f t="shared" si="289"/>
        <v>19.900000000000091</v>
      </c>
      <c r="F1469">
        <f t="shared" si="290"/>
        <v>19.900000000000091</v>
      </c>
      <c r="G1469" t="str">
        <f t="shared" si="291"/>
        <v/>
      </c>
      <c r="H1469">
        <f t="shared" ca="1" si="299"/>
        <v>11.005555555555564</v>
      </c>
      <c r="I1469">
        <f t="shared" ca="1" si="300"/>
        <v>9.3100000000000129</v>
      </c>
      <c r="J1469" s="3">
        <f t="shared" ca="1" si="292"/>
        <v>1.182121971595655</v>
      </c>
      <c r="K1469" s="5">
        <f t="shared" ca="1" si="293"/>
        <v>54.173047473200597</v>
      </c>
      <c r="L1469">
        <f t="shared" ca="1" si="294"/>
        <v>1</v>
      </c>
      <c r="M1469" t="str">
        <f t="shared" ca="1" si="295"/>
        <v>BUY</v>
      </c>
      <c r="N1469" s="7" t="str">
        <f t="shared" ca="1" si="296"/>
        <v/>
      </c>
      <c r="O1469">
        <f t="shared" si="297"/>
        <v>1035.7</v>
      </c>
      <c r="Q1469">
        <f t="shared" si="298"/>
        <v>1468</v>
      </c>
    </row>
    <row r="1470" spans="1:17" x14ac:dyDescent="0.3">
      <c r="A1470" s="13" t="str">
        <f ca="1">N1470&amp;"-"&amp;COUNTIF($N$2:N1470,N1470)</f>
        <v>-1454</v>
      </c>
      <c r="B1470" t="str">
        <f t="shared" ca="1" si="288"/>
        <v/>
      </c>
      <c r="C1470" s="1">
        <v>37214</v>
      </c>
      <c r="D1470">
        <v>1068.1500000000001</v>
      </c>
      <c r="E1470">
        <f t="shared" si="289"/>
        <v>32.450000000000045</v>
      </c>
      <c r="F1470">
        <f t="shared" si="290"/>
        <v>32.450000000000045</v>
      </c>
      <c r="G1470" t="str">
        <f t="shared" si="291"/>
        <v/>
      </c>
      <c r="H1470">
        <f t="shared" ca="1" si="299"/>
        <v>13.150000000000011</v>
      </c>
      <c r="I1470">
        <f t="shared" ca="1" si="300"/>
        <v>10.200000000000017</v>
      </c>
      <c r="J1470" s="3">
        <f t="shared" ca="1" si="292"/>
        <v>1.2892156862745088</v>
      </c>
      <c r="K1470" s="5">
        <f t="shared" ca="1" si="293"/>
        <v>56.316916488222681</v>
      </c>
      <c r="L1470">
        <f t="shared" ca="1" si="294"/>
        <v>1</v>
      </c>
      <c r="M1470" t="str">
        <f t="shared" ca="1" si="295"/>
        <v>BUY</v>
      </c>
      <c r="N1470" s="7" t="str">
        <f t="shared" ca="1" si="296"/>
        <v/>
      </c>
      <c r="O1470">
        <f t="shared" si="297"/>
        <v>1068.1500000000001</v>
      </c>
      <c r="Q1470">
        <f t="shared" si="298"/>
        <v>1469</v>
      </c>
    </row>
    <row r="1471" spans="1:17" x14ac:dyDescent="0.3">
      <c r="A1471" s="13" t="str">
        <f ca="1">N1471&amp;"-"&amp;COUNTIF($N$2:N1471,N1471)</f>
        <v>-1455</v>
      </c>
      <c r="B1471" t="str">
        <f t="shared" ca="1" si="288"/>
        <v/>
      </c>
      <c r="C1471" s="1">
        <v>37215</v>
      </c>
      <c r="D1471">
        <v>1050.2</v>
      </c>
      <c r="E1471">
        <f t="shared" si="289"/>
        <v>-17.950000000000045</v>
      </c>
      <c r="F1471" t="str">
        <f t="shared" si="290"/>
        <v/>
      </c>
      <c r="G1471">
        <f t="shared" si="291"/>
        <v>-17.950000000000045</v>
      </c>
      <c r="H1471">
        <f t="shared" ca="1" si="299"/>
        <v>13.150000000000011</v>
      </c>
      <c r="I1471">
        <f t="shared" ca="1" si="300"/>
        <v>11.100000000000023</v>
      </c>
      <c r="J1471" s="3">
        <f t="shared" ca="1" si="292"/>
        <v>1.1846846846846832</v>
      </c>
      <c r="K1471" s="5">
        <f t="shared" ca="1" si="293"/>
        <v>54.226804123711304</v>
      </c>
      <c r="L1471">
        <f t="shared" ca="1" si="294"/>
        <v>1</v>
      </c>
      <c r="M1471" t="str">
        <f t="shared" ca="1" si="295"/>
        <v>BUY</v>
      </c>
      <c r="N1471" s="7" t="str">
        <f t="shared" ca="1" si="296"/>
        <v/>
      </c>
      <c r="O1471">
        <f t="shared" si="297"/>
        <v>1050.2</v>
      </c>
      <c r="Q1471">
        <f t="shared" si="298"/>
        <v>1470</v>
      </c>
    </row>
    <row r="1472" spans="1:17" x14ac:dyDescent="0.3">
      <c r="A1472" s="13" t="str">
        <f ca="1">N1472&amp;"-"&amp;COUNTIF($N$2:N1472,N1472)</f>
        <v>-1456</v>
      </c>
      <c r="B1472" t="str">
        <f t="shared" ca="1" si="288"/>
        <v/>
      </c>
      <c r="C1472" s="1">
        <v>37216</v>
      </c>
      <c r="D1472">
        <v>1056.3499999999999</v>
      </c>
      <c r="E1472">
        <f t="shared" si="289"/>
        <v>6.1499999999998636</v>
      </c>
      <c r="F1472">
        <f t="shared" si="290"/>
        <v>6.1499999999998636</v>
      </c>
      <c r="G1472" t="str">
        <f t="shared" si="291"/>
        <v/>
      </c>
      <c r="H1472">
        <f t="shared" ca="1" si="299"/>
        <v>12.885000000000002</v>
      </c>
      <c r="I1472">
        <f t="shared" ca="1" si="300"/>
        <v>11.100000000000023</v>
      </c>
      <c r="J1472" s="3">
        <f t="shared" ca="1" si="292"/>
        <v>1.1608108108108086</v>
      </c>
      <c r="K1472" s="5">
        <f t="shared" ca="1" si="293"/>
        <v>53.721075672295136</v>
      </c>
      <c r="L1472">
        <f t="shared" ca="1" si="294"/>
        <v>1</v>
      </c>
      <c r="M1472" t="str">
        <f t="shared" ca="1" si="295"/>
        <v>BUY</v>
      </c>
      <c r="N1472" s="7" t="str">
        <f t="shared" ca="1" si="296"/>
        <v/>
      </c>
      <c r="O1472">
        <f t="shared" si="297"/>
        <v>1056.3499999999999</v>
      </c>
      <c r="Q1472">
        <f t="shared" si="298"/>
        <v>1471</v>
      </c>
    </row>
    <row r="1473" spans="1:17" x14ac:dyDescent="0.3">
      <c r="A1473" s="13" t="str">
        <f ca="1">N1473&amp;"-"&amp;COUNTIF($N$2:N1473,N1473)</f>
        <v>-1457</v>
      </c>
      <c r="B1473" t="str">
        <f t="shared" ca="1" si="288"/>
        <v/>
      </c>
      <c r="C1473" s="1">
        <v>37217</v>
      </c>
      <c r="D1473">
        <v>1062.45</v>
      </c>
      <c r="E1473">
        <f t="shared" si="289"/>
        <v>6.1000000000001364</v>
      </c>
      <c r="F1473">
        <f t="shared" si="290"/>
        <v>6.1000000000001364</v>
      </c>
      <c r="G1473" t="str">
        <f t="shared" si="291"/>
        <v/>
      </c>
      <c r="H1473">
        <f t="shared" ca="1" si="299"/>
        <v>11.285000000000014</v>
      </c>
      <c r="I1473">
        <f t="shared" ca="1" si="300"/>
        <v>11.100000000000023</v>
      </c>
      <c r="J1473" s="3">
        <f t="shared" ca="1" si="292"/>
        <v>1.0166666666666659</v>
      </c>
      <c r="K1473" s="5">
        <f t="shared" ca="1" si="293"/>
        <v>50.413223140495845</v>
      </c>
      <c r="L1473">
        <f t="shared" ca="1" si="294"/>
        <v>1</v>
      </c>
      <c r="M1473" t="str">
        <f t="shared" ca="1" si="295"/>
        <v>BUY</v>
      </c>
      <c r="N1473" s="7" t="str">
        <f t="shared" ca="1" si="296"/>
        <v/>
      </c>
      <c r="O1473">
        <f t="shared" si="297"/>
        <v>1062.45</v>
      </c>
      <c r="Q1473">
        <f t="shared" si="298"/>
        <v>1472</v>
      </c>
    </row>
    <row r="1474" spans="1:17" x14ac:dyDescent="0.3">
      <c r="A1474" s="13" t="str">
        <f ca="1">N1474&amp;"-"&amp;COUNTIF($N$2:N1474,N1474)</f>
        <v>-1458</v>
      </c>
      <c r="B1474" t="str">
        <f t="shared" ca="1" si="288"/>
        <v/>
      </c>
      <c r="C1474" s="1">
        <v>37218</v>
      </c>
      <c r="D1474">
        <v>1059</v>
      </c>
      <c r="E1474">
        <f t="shared" si="289"/>
        <v>-3.4500000000000455</v>
      </c>
      <c r="F1474" t="str">
        <f t="shared" si="290"/>
        <v/>
      </c>
      <c r="G1474">
        <f t="shared" si="291"/>
        <v>-3.4500000000000455</v>
      </c>
      <c r="H1474">
        <f t="shared" ca="1" si="299"/>
        <v>12.138888888888902</v>
      </c>
      <c r="I1474">
        <f t="shared" ca="1" si="300"/>
        <v>9.5700000000000269</v>
      </c>
      <c r="J1474" s="3">
        <f t="shared" ca="1" si="292"/>
        <v>1.2684314408452317</v>
      </c>
      <c r="K1474" s="5">
        <f t="shared" ca="1" si="293"/>
        <v>55.916675197051859</v>
      </c>
      <c r="L1474">
        <f t="shared" ca="1" si="294"/>
        <v>1</v>
      </c>
      <c r="M1474" t="str">
        <f t="shared" ca="1" si="295"/>
        <v>BUY</v>
      </c>
      <c r="N1474" s="7" t="str">
        <f t="shared" ca="1" si="296"/>
        <v/>
      </c>
      <c r="O1474">
        <f t="shared" si="297"/>
        <v>1059</v>
      </c>
      <c r="Q1474">
        <f t="shared" si="298"/>
        <v>1473</v>
      </c>
    </row>
    <row r="1475" spans="1:17" x14ac:dyDescent="0.3">
      <c r="A1475" s="13" t="str">
        <f ca="1">N1475&amp;"-"&amp;COUNTIF($N$2:N1475,N1475)</f>
        <v>-1459</v>
      </c>
      <c r="B1475" t="str">
        <f t="shared" ref="B1475:B1538" ca="1" si="301">N1475</f>
        <v/>
      </c>
      <c r="C1475" s="1">
        <v>37221</v>
      </c>
      <c r="D1475">
        <v>1080.5999999999999</v>
      </c>
      <c r="E1475">
        <f t="shared" ref="E1475:E1538" si="302">IF(E1474="Change", "", D1475-D1474)</f>
        <v>21.599999999999909</v>
      </c>
      <c r="F1475">
        <f t="shared" ref="F1475:F1538" si="303">IF(F1474="Gain","",IF(E1475&gt;0,E1475,""))</f>
        <v>21.599999999999909</v>
      </c>
      <c r="G1475" t="str">
        <f t="shared" ref="G1475:G1538" si="304">IF(G1474="Loss","",IF(E1475&lt;0,E1475,""))</f>
        <v/>
      </c>
      <c r="H1475">
        <f t="shared" ca="1" si="299"/>
        <v>13.085000000000003</v>
      </c>
      <c r="I1475">
        <f t="shared" ca="1" si="300"/>
        <v>10.325000000000017</v>
      </c>
      <c r="J1475" s="3">
        <f t="shared" ref="J1475:J1538" ca="1" si="305">IFERROR(H1475/I1475, "")</f>
        <v>1.2673123486682791</v>
      </c>
      <c r="K1475" s="5">
        <f t="shared" ref="K1475:K1538" ca="1" si="306">IFERROR((IF(J1475=0, 0, (100-(100/(1+J1475))))), "")</f>
        <v>55.894916702263956</v>
      </c>
      <c r="L1475">
        <f t="shared" ref="L1475:L1538" ca="1" si="307">IF(M1474="Signal","",IF(M1474="",IF(M1475="SELL",0,IF(M1475="BUY",1,"")),IF(M1475="BUY",1,L1474)))</f>
        <v>1</v>
      </c>
      <c r="M1475" t="str">
        <f t="shared" ref="M1475:M1538" ca="1" si="308">IF(K1475="","",IF(K1475&lt;$V$4,"BUY",IF(K1475&gt;$V$5,"SELL",M1474)))</f>
        <v>BUY</v>
      </c>
      <c r="N1475" s="7" t="str">
        <f t="shared" ref="N1475:N1538" ca="1" si="309">IF(L1475=1, IF(M1475="BUY",IF(M1474="BUY","",1),IF(M1475="SELL",IF(M1474="SELL","",0),"")), "")</f>
        <v/>
      </c>
      <c r="O1475">
        <f t="shared" ref="O1475:O1538" si="310">D1475</f>
        <v>1080.5999999999999</v>
      </c>
      <c r="Q1475">
        <f t="shared" si="298"/>
        <v>1474</v>
      </c>
    </row>
    <row r="1476" spans="1:17" x14ac:dyDescent="0.3">
      <c r="A1476" s="13" t="str">
        <f ca="1">N1476&amp;"-"&amp;COUNTIF($N$2:N1476,N1476)</f>
        <v>-1460</v>
      </c>
      <c r="B1476" t="str">
        <f t="shared" ca="1" si="301"/>
        <v/>
      </c>
      <c r="C1476" s="1">
        <v>37222</v>
      </c>
      <c r="D1476">
        <v>1076.05</v>
      </c>
      <c r="E1476">
        <f t="shared" si="302"/>
        <v>-4.5499999999999545</v>
      </c>
      <c r="F1476" t="str">
        <f t="shared" si="303"/>
        <v/>
      </c>
      <c r="G1476">
        <f t="shared" si="304"/>
        <v>-4.5499999999999545</v>
      </c>
      <c r="H1476">
        <f t="shared" ca="1" si="299"/>
        <v>13.333333333333334</v>
      </c>
      <c r="I1476">
        <f t="shared" ca="1" si="300"/>
        <v>9.1700000000000053</v>
      </c>
      <c r="J1476" s="3">
        <f t="shared" ca="1" si="305"/>
        <v>1.454016721192293</v>
      </c>
      <c r="K1476" s="5">
        <f t="shared" ca="1" si="306"/>
        <v>59.250481410161441</v>
      </c>
      <c r="L1476">
        <f t="shared" ca="1" si="307"/>
        <v>1</v>
      </c>
      <c r="M1476" t="str">
        <f t="shared" ca="1" si="308"/>
        <v>BUY</v>
      </c>
      <c r="N1476" s="7" t="str">
        <f t="shared" ca="1" si="309"/>
        <v/>
      </c>
      <c r="O1476">
        <f t="shared" si="310"/>
        <v>1076.05</v>
      </c>
      <c r="Q1476">
        <f t="shared" ref="Q1476:Q1539" si="311">Q1475+1</f>
        <v>1475</v>
      </c>
    </row>
    <row r="1477" spans="1:17" x14ac:dyDescent="0.3">
      <c r="A1477" s="13" t="str">
        <f ca="1">N1477&amp;"-"&amp;COUNTIF($N$2:N1477,N1477)</f>
        <v>-1461</v>
      </c>
      <c r="B1477" t="str">
        <f t="shared" ca="1" si="301"/>
        <v/>
      </c>
      <c r="C1477" s="1">
        <v>37223</v>
      </c>
      <c r="D1477">
        <v>1070.8</v>
      </c>
      <c r="E1477">
        <f t="shared" si="302"/>
        <v>-5.25</v>
      </c>
      <c r="F1477" t="str">
        <f t="shared" si="303"/>
        <v/>
      </c>
      <c r="G1477">
        <f t="shared" si="304"/>
        <v>-5.25</v>
      </c>
      <c r="H1477">
        <f t="shared" ca="1" si="299"/>
        <v>13.333333333333334</v>
      </c>
      <c r="I1477">
        <f t="shared" ca="1" si="300"/>
        <v>7.3400000000000087</v>
      </c>
      <c r="J1477" s="3">
        <f t="shared" ca="1" si="305"/>
        <v>1.8165304268846483</v>
      </c>
      <c r="K1477" s="5">
        <f t="shared" ca="1" si="306"/>
        <v>64.495324089003532</v>
      </c>
      <c r="L1477">
        <f t="shared" ca="1" si="307"/>
        <v>1</v>
      </c>
      <c r="M1477" t="str">
        <f t="shared" ca="1" si="308"/>
        <v>BUY</v>
      </c>
      <c r="N1477" s="7" t="str">
        <f t="shared" ca="1" si="309"/>
        <v/>
      </c>
      <c r="O1477">
        <f t="shared" si="310"/>
        <v>1070.8</v>
      </c>
      <c r="Q1477">
        <f t="shared" si="311"/>
        <v>1476</v>
      </c>
    </row>
    <row r="1478" spans="1:17" x14ac:dyDescent="0.3">
      <c r="A1478" s="13" t="str">
        <f ca="1">N1478&amp;"-"&amp;COUNTIF($N$2:N1478,N1478)</f>
        <v>-1462</v>
      </c>
      <c r="B1478" t="str">
        <f t="shared" ca="1" si="301"/>
        <v/>
      </c>
      <c r="C1478" s="1">
        <v>37224</v>
      </c>
      <c r="D1478">
        <v>1067.1500000000001</v>
      </c>
      <c r="E1478">
        <f t="shared" si="302"/>
        <v>-3.6499999999998636</v>
      </c>
      <c r="F1478" t="str">
        <f t="shared" si="303"/>
        <v/>
      </c>
      <c r="G1478">
        <f t="shared" si="304"/>
        <v>-3.6499999999998636</v>
      </c>
      <c r="H1478">
        <f t="shared" ca="1" si="299"/>
        <v>13.724999999999994</v>
      </c>
      <c r="I1478">
        <f t="shared" ca="1" si="300"/>
        <v>6.7249999999999845</v>
      </c>
      <c r="J1478" s="3">
        <f t="shared" ca="1" si="305"/>
        <v>2.040892193308554</v>
      </c>
      <c r="K1478" s="5">
        <f t="shared" ca="1" si="306"/>
        <v>67.114914425427912</v>
      </c>
      <c r="L1478">
        <f t="shared" ca="1" si="307"/>
        <v>1</v>
      </c>
      <c r="M1478" t="str">
        <f t="shared" ca="1" si="308"/>
        <v>BUY</v>
      </c>
      <c r="N1478" s="7" t="str">
        <f t="shared" ca="1" si="309"/>
        <v/>
      </c>
      <c r="O1478">
        <f t="shared" si="310"/>
        <v>1067.1500000000001</v>
      </c>
      <c r="Q1478">
        <f t="shared" si="311"/>
        <v>1477</v>
      </c>
    </row>
    <row r="1479" spans="1:17" x14ac:dyDescent="0.3">
      <c r="A1479" s="13" t="str">
        <f ca="1">N1479&amp;"-"&amp;COUNTIF($N$2:N1479,N1479)</f>
        <v>0-8</v>
      </c>
      <c r="B1479">
        <f t="shared" ca="1" si="301"/>
        <v>0</v>
      </c>
      <c r="C1479" s="1">
        <v>37228</v>
      </c>
      <c r="D1479">
        <v>1065.4000000000001</v>
      </c>
      <c r="E1479">
        <f t="shared" si="302"/>
        <v>-1.75</v>
      </c>
      <c r="F1479" t="str">
        <f t="shared" si="303"/>
        <v/>
      </c>
      <c r="G1479">
        <f t="shared" si="304"/>
        <v>-1.75</v>
      </c>
      <c r="H1479">
        <f t="shared" ca="1" si="299"/>
        <v>14.778571428571436</v>
      </c>
      <c r="I1479">
        <f t="shared" ca="1" si="300"/>
        <v>6.0142857142857009</v>
      </c>
      <c r="J1479" s="3">
        <f t="shared" ca="1" si="305"/>
        <v>2.4572446555819543</v>
      </c>
      <c r="K1479" s="5">
        <f t="shared" ca="1" si="306"/>
        <v>71.075231879079411</v>
      </c>
      <c r="L1479">
        <f t="shared" ca="1" si="307"/>
        <v>1</v>
      </c>
      <c r="M1479" t="str">
        <f t="shared" ca="1" si="308"/>
        <v>SELL</v>
      </c>
      <c r="N1479" s="7">
        <f t="shared" ca="1" si="309"/>
        <v>0</v>
      </c>
      <c r="O1479">
        <f t="shared" si="310"/>
        <v>1065.4000000000001</v>
      </c>
      <c r="Q1479">
        <f t="shared" si="311"/>
        <v>1478</v>
      </c>
    </row>
    <row r="1480" spans="1:17" x14ac:dyDescent="0.3">
      <c r="A1480" s="13" t="str">
        <f ca="1">N1480&amp;"-"&amp;COUNTIF($N$2:N1480,N1480)</f>
        <v>-1463</v>
      </c>
      <c r="B1480" t="str">
        <f t="shared" ca="1" si="301"/>
        <v/>
      </c>
      <c r="C1480" s="1">
        <v>37229</v>
      </c>
      <c r="D1480">
        <v>1077.7</v>
      </c>
      <c r="E1480">
        <f t="shared" si="302"/>
        <v>12.299999999999955</v>
      </c>
      <c r="F1480">
        <f t="shared" si="303"/>
        <v>12.299999999999955</v>
      </c>
      <c r="G1480" t="str">
        <f t="shared" si="304"/>
        <v/>
      </c>
      <c r="H1480">
        <f t="shared" ca="1" si="299"/>
        <v>15.557142857142853</v>
      </c>
      <c r="I1480">
        <f t="shared" ca="1" si="300"/>
        <v>6.0142857142857009</v>
      </c>
      <c r="J1480" s="3">
        <f t="shared" ca="1" si="305"/>
        <v>2.5866983372921668</v>
      </c>
      <c r="K1480" s="5">
        <f t="shared" ca="1" si="306"/>
        <v>72.119205298013284</v>
      </c>
      <c r="L1480">
        <f t="shared" ca="1" si="307"/>
        <v>1</v>
      </c>
      <c r="M1480" t="str">
        <f t="shared" ca="1" si="308"/>
        <v>SELL</v>
      </c>
      <c r="N1480" s="7" t="str">
        <f t="shared" ca="1" si="309"/>
        <v/>
      </c>
      <c r="O1480">
        <f t="shared" si="310"/>
        <v>1077.7</v>
      </c>
      <c r="Q1480">
        <f t="shared" si="311"/>
        <v>1479</v>
      </c>
    </row>
    <row r="1481" spans="1:17" x14ac:dyDescent="0.3">
      <c r="A1481" s="13" t="str">
        <f ca="1">N1481&amp;"-"&amp;COUNTIF($N$2:N1481,N1481)</f>
        <v>-1464</v>
      </c>
      <c r="B1481" t="str">
        <f t="shared" ca="1" si="301"/>
        <v/>
      </c>
      <c r="C1481" s="1">
        <v>37230</v>
      </c>
      <c r="D1481">
        <v>1104.55</v>
      </c>
      <c r="E1481">
        <f t="shared" si="302"/>
        <v>26.849999999999909</v>
      </c>
      <c r="F1481">
        <f t="shared" si="303"/>
        <v>26.849999999999909</v>
      </c>
      <c r="G1481" t="str">
        <f t="shared" si="304"/>
        <v/>
      </c>
      <c r="H1481">
        <f t="shared" ca="1" si="299"/>
        <v>16.968749999999986</v>
      </c>
      <c r="I1481">
        <f t="shared" ca="1" si="300"/>
        <v>6.0999999999999845</v>
      </c>
      <c r="J1481" s="3">
        <f t="shared" ca="1" si="305"/>
        <v>2.7817622950819718</v>
      </c>
      <c r="K1481" s="5">
        <f t="shared" ca="1" si="306"/>
        <v>73.557301544296962</v>
      </c>
      <c r="L1481">
        <f t="shared" ca="1" si="307"/>
        <v>1</v>
      </c>
      <c r="M1481" t="str">
        <f t="shared" ca="1" si="308"/>
        <v>SELL</v>
      </c>
      <c r="N1481" s="7" t="str">
        <f t="shared" ca="1" si="309"/>
        <v/>
      </c>
      <c r="O1481">
        <f t="shared" si="310"/>
        <v>1104.55</v>
      </c>
      <c r="Q1481">
        <f t="shared" si="311"/>
        <v>1480</v>
      </c>
    </row>
    <row r="1482" spans="1:17" x14ac:dyDescent="0.3">
      <c r="A1482" s="13" t="str">
        <f ca="1">N1482&amp;"-"&amp;COUNTIF($N$2:N1482,N1482)</f>
        <v>-1465</v>
      </c>
      <c r="B1482" t="str">
        <f t="shared" ca="1" si="301"/>
        <v/>
      </c>
      <c r="C1482" s="1">
        <v>37231</v>
      </c>
      <c r="D1482">
        <v>1110.45</v>
      </c>
      <c r="E1482">
        <f t="shared" si="302"/>
        <v>5.9000000000000909</v>
      </c>
      <c r="F1482">
        <f t="shared" si="303"/>
        <v>5.9000000000000909</v>
      </c>
      <c r="G1482" t="str">
        <f t="shared" si="304"/>
        <v/>
      </c>
      <c r="H1482">
        <f t="shared" ca="1" si="299"/>
        <v>16.40625</v>
      </c>
      <c r="I1482">
        <f t="shared" ca="1" si="300"/>
        <v>6.0999999999999845</v>
      </c>
      <c r="J1482" s="3">
        <f t="shared" ca="1" si="305"/>
        <v>2.6895491803278757</v>
      </c>
      <c r="K1482" s="5">
        <f t="shared" ca="1" si="306"/>
        <v>72.896417661760665</v>
      </c>
      <c r="L1482">
        <f t="shared" ca="1" si="307"/>
        <v>1</v>
      </c>
      <c r="M1482" t="str">
        <f t="shared" ca="1" si="308"/>
        <v>SELL</v>
      </c>
      <c r="N1482" s="7" t="str">
        <f t="shared" ca="1" si="309"/>
        <v/>
      </c>
      <c r="O1482">
        <f t="shared" si="310"/>
        <v>1110.45</v>
      </c>
      <c r="Q1482">
        <f t="shared" si="311"/>
        <v>1481</v>
      </c>
    </row>
    <row r="1483" spans="1:17" x14ac:dyDescent="0.3">
      <c r="A1483" s="13" t="str">
        <f ca="1">N1483&amp;"-"&amp;COUNTIF($N$2:N1483,N1483)</f>
        <v>-1466</v>
      </c>
      <c r="B1483" t="str">
        <f t="shared" ca="1" si="301"/>
        <v/>
      </c>
      <c r="C1483" s="1">
        <v>37232</v>
      </c>
      <c r="D1483">
        <v>1112.3</v>
      </c>
      <c r="E1483">
        <f t="shared" si="302"/>
        <v>1.8499999999999091</v>
      </c>
      <c r="F1483">
        <f t="shared" si="303"/>
        <v>1.8499999999999091</v>
      </c>
      <c r="G1483" t="str">
        <f t="shared" si="304"/>
        <v/>
      </c>
      <c r="H1483">
        <f t="shared" ca="1" si="299"/>
        <v>14.149999999999977</v>
      </c>
      <c r="I1483">
        <f t="shared" ca="1" si="300"/>
        <v>6.0999999999999845</v>
      </c>
      <c r="J1483" s="3">
        <f t="shared" ca="1" si="305"/>
        <v>2.3196721311475432</v>
      </c>
      <c r="K1483" s="5">
        <f t="shared" ca="1" si="306"/>
        <v>69.876543209876559</v>
      </c>
      <c r="L1483">
        <f t="shared" ca="1" si="307"/>
        <v>1</v>
      </c>
      <c r="M1483" t="str">
        <f t="shared" ca="1" si="308"/>
        <v>SELL</v>
      </c>
      <c r="N1483" s="7" t="str">
        <f t="shared" ca="1" si="309"/>
        <v/>
      </c>
      <c r="O1483">
        <f t="shared" si="310"/>
        <v>1112.3</v>
      </c>
      <c r="Q1483">
        <f t="shared" si="311"/>
        <v>1482</v>
      </c>
    </row>
    <row r="1484" spans="1:17" x14ac:dyDescent="0.3">
      <c r="A1484" s="13" t="str">
        <f ca="1">N1484&amp;"-"&amp;COUNTIF($N$2:N1484,N1484)</f>
        <v>-1467</v>
      </c>
      <c r="B1484" t="str">
        <f t="shared" ca="1" si="301"/>
        <v/>
      </c>
      <c r="C1484" s="1">
        <v>37235</v>
      </c>
      <c r="D1484">
        <v>1115.25</v>
      </c>
      <c r="E1484">
        <f t="shared" si="302"/>
        <v>2.9500000000000455</v>
      </c>
      <c r="F1484">
        <f t="shared" si="303"/>
        <v>2.9500000000000455</v>
      </c>
      <c r="G1484" t="str">
        <f t="shared" si="304"/>
        <v/>
      </c>
      <c r="H1484">
        <f t="shared" ca="1" si="299"/>
        <v>10.462499999999977</v>
      </c>
      <c r="I1484">
        <f t="shared" ca="1" si="300"/>
        <v>6.0999999999999845</v>
      </c>
      <c r="J1484" s="3">
        <f t="shared" ca="1" si="305"/>
        <v>1.7151639344262302</v>
      </c>
      <c r="K1484" s="5">
        <f t="shared" ca="1" si="306"/>
        <v>63.169811320754725</v>
      </c>
      <c r="L1484">
        <f t="shared" ca="1" si="307"/>
        <v>1</v>
      </c>
      <c r="M1484" t="str">
        <f t="shared" ca="1" si="308"/>
        <v>SELL</v>
      </c>
      <c r="N1484" s="7" t="str">
        <f t="shared" ca="1" si="309"/>
        <v/>
      </c>
      <c r="O1484">
        <f t="shared" si="310"/>
        <v>1115.25</v>
      </c>
      <c r="Q1484">
        <f t="shared" si="311"/>
        <v>1483</v>
      </c>
    </row>
    <row r="1485" spans="1:17" x14ac:dyDescent="0.3">
      <c r="A1485" s="13" t="str">
        <f ca="1">N1485&amp;"-"&amp;COUNTIF($N$2:N1485,N1485)</f>
        <v>-1468</v>
      </c>
      <c r="B1485" t="str">
        <f t="shared" ca="1" si="301"/>
        <v/>
      </c>
      <c r="C1485" s="1">
        <v>37236</v>
      </c>
      <c r="D1485">
        <v>1110.2</v>
      </c>
      <c r="E1485">
        <f t="shared" si="302"/>
        <v>-5.0499999999999545</v>
      </c>
      <c r="F1485" t="str">
        <f t="shared" si="303"/>
        <v/>
      </c>
      <c r="G1485">
        <f t="shared" si="304"/>
        <v>-5.0499999999999545</v>
      </c>
      <c r="H1485">
        <f t="shared" ca="1" si="299"/>
        <v>10.462499999999977</v>
      </c>
      <c r="I1485">
        <f t="shared" ca="1" si="300"/>
        <v>3.9499999999999695</v>
      </c>
      <c r="J1485" s="3">
        <f t="shared" ca="1" si="305"/>
        <v>2.6487341772152044</v>
      </c>
      <c r="K1485" s="5">
        <f t="shared" ca="1" si="306"/>
        <v>72.593235039028727</v>
      </c>
      <c r="L1485">
        <f t="shared" ca="1" si="307"/>
        <v>1</v>
      </c>
      <c r="M1485" t="str">
        <f t="shared" ca="1" si="308"/>
        <v>SELL</v>
      </c>
      <c r="N1485" s="7" t="str">
        <f t="shared" ca="1" si="309"/>
        <v/>
      </c>
      <c r="O1485">
        <f t="shared" si="310"/>
        <v>1110.2</v>
      </c>
      <c r="Q1485">
        <f t="shared" si="311"/>
        <v>1484</v>
      </c>
    </row>
    <row r="1486" spans="1:17" x14ac:dyDescent="0.3">
      <c r="A1486" s="13" t="str">
        <f ca="1">N1486&amp;"-"&amp;COUNTIF($N$2:N1486,N1486)</f>
        <v>-1469</v>
      </c>
      <c r="B1486" t="str">
        <f t="shared" ca="1" si="301"/>
        <v/>
      </c>
      <c r="C1486" s="1">
        <v>37237</v>
      </c>
      <c r="D1486">
        <v>1107.6500000000001</v>
      </c>
      <c r="E1486">
        <f t="shared" si="302"/>
        <v>-2.5499999999999545</v>
      </c>
      <c r="F1486" t="str">
        <f t="shared" si="303"/>
        <v/>
      </c>
      <c r="G1486">
        <f t="shared" si="304"/>
        <v>-2.5499999999999545</v>
      </c>
      <c r="H1486">
        <f t="shared" ca="1" si="299"/>
        <v>11.078571428571422</v>
      </c>
      <c r="I1486">
        <f t="shared" ca="1" si="300"/>
        <v>3.7499999999999676</v>
      </c>
      <c r="J1486" s="3">
        <f t="shared" ca="1" si="305"/>
        <v>2.9542857142857382</v>
      </c>
      <c r="K1486" s="5">
        <f t="shared" ca="1" si="306"/>
        <v>74.710982658959693</v>
      </c>
      <c r="L1486">
        <f t="shared" ca="1" si="307"/>
        <v>1</v>
      </c>
      <c r="M1486" t="str">
        <f t="shared" ca="1" si="308"/>
        <v>SELL</v>
      </c>
      <c r="N1486" s="7" t="str">
        <f t="shared" ca="1" si="309"/>
        <v/>
      </c>
      <c r="O1486">
        <f t="shared" si="310"/>
        <v>1107.6500000000001</v>
      </c>
      <c r="Q1486">
        <f t="shared" si="311"/>
        <v>1485</v>
      </c>
    </row>
    <row r="1487" spans="1:17" x14ac:dyDescent="0.3">
      <c r="A1487" s="13" t="str">
        <f ca="1">N1487&amp;"-"&amp;COUNTIF($N$2:N1487,N1487)</f>
        <v>-1470</v>
      </c>
      <c r="B1487" t="str">
        <f t="shared" ca="1" si="301"/>
        <v/>
      </c>
      <c r="C1487" s="1">
        <v>37238</v>
      </c>
      <c r="D1487">
        <v>1098.75</v>
      </c>
      <c r="E1487">
        <f t="shared" si="302"/>
        <v>-8.9000000000000909</v>
      </c>
      <c r="F1487" t="str">
        <f t="shared" si="303"/>
        <v/>
      </c>
      <c r="G1487">
        <f t="shared" si="304"/>
        <v>-8.9000000000000909</v>
      </c>
      <c r="H1487">
        <f t="shared" ca="1" si="299"/>
        <v>11.908333333333303</v>
      </c>
      <c r="I1487">
        <f t="shared" ca="1" si="300"/>
        <v>4.3937499999999829</v>
      </c>
      <c r="J1487" s="3">
        <f t="shared" ca="1" si="305"/>
        <v>2.7102892366050297</v>
      </c>
      <c r="K1487" s="5">
        <f t="shared" ca="1" si="306"/>
        <v>73.047923322683729</v>
      </c>
      <c r="L1487">
        <f t="shared" ca="1" si="307"/>
        <v>1</v>
      </c>
      <c r="M1487" t="str">
        <f t="shared" ca="1" si="308"/>
        <v>SELL</v>
      </c>
      <c r="N1487" s="7" t="str">
        <f t="shared" ca="1" si="309"/>
        <v/>
      </c>
      <c r="O1487">
        <f t="shared" si="310"/>
        <v>1098.75</v>
      </c>
      <c r="Q1487">
        <f t="shared" si="311"/>
        <v>1486</v>
      </c>
    </row>
    <row r="1488" spans="1:17" x14ac:dyDescent="0.3">
      <c r="A1488" s="13" t="str">
        <f ca="1">N1488&amp;"-"&amp;COUNTIF($N$2:N1488,N1488)</f>
        <v>-1471</v>
      </c>
      <c r="B1488" t="str">
        <f t="shared" ca="1" si="301"/>
        <v/>
      </c>
      <c r="C1488" s="1">
        <v>37239</v>
      </c>
      <c r="D1488">
        <v>1087.8499999999999</v>
      </c>
      <c r="E1488">
        <f t="shared" si="302"/>
        <v>-10.900000000000091</v>
      </c>
      <c r="F1488" t="str">
        <f t="shared" si="303"/>
        <v/>
      </c>
      <c r="G1488">
        <f t="shared" si="304"/>
        <v>-10.900000000000091</v>
      </c>
      <c r="H1488">
        <f t="shared" ca="1" si="299"/>
        <v>11.908333333333303</v>
      </c>
      <c r="I1488">
        <f t="shared" ca="1" si="300"/>
        <v>5.3249999999999886</v>
      </c>
      <c r="J1488" s="3">
        <f t="shared" ca="1" si="305"/>
        <v>2.2363067292644749</v>
      </c>
      <c r="K1488" s="5">
        <f t="shared" ca="1" si="306"/>
        <v>69.100580270793031</v>
      </c>
      <c r="L1488">
        <f t="shared" ca="1" si="307"/>
        <v>1</v>
      </c>
      <c r="M1488" t="str">
        <f t="shared" ca="1" si="308"/>
        <v>SELL</v>
      </c>
      <c r="N1488" s="7" t="str">
        <f t="shared" ca="1" si="309"/>
        <v/>
      </c>
      <c r="O1488">
        <f t="shared" si="310"/>
        <v>1087.8499999999999</v>
      </c>
      <c r="Q1488">
        <f t="shared" si="311"/>
        <v>1487</v>
      </c>
    </row>
    <row r="1489" spans="1:17" x14ac:dyDescent="0.3">
      <c r="A1489" s="13" t="str">
        <f ca="1">N1489&amp;"-"&amp;COUNTIF($N$2:N1489,N1489)</f>
        <v>-1472</v>
      </c>
      <c r="B1489" t="str">
        <f t="shared" ca="1" si="301"/>
        <v/>
      </c>
      <c r="C1489" s="1">
        <v>37243</v>
      </c>
      <c r="D1489">
        <v>1082.3</v>
      </c>
      <c r="E1489">
        <f t="shared" si="302"/>
        <v>-5.5499999999999545</v>
      </c>
      <c r="F1489" t="str">
        <f t="shared" si="303"/>
        <v/>
      </c>
      <c r="G1489">
        <f t="shared" si="304"/>
        <v>-5.5499999999999545</v>
      </c>
      <c r="H1489">
        <f t="shared" ref="H1489:H1552" ca="1" si="312">IF(Q1489&gt;$U$2,AVERAGE(OFFSET(F1489,0,0,-$U$2,1)),"")</f>
        <v>9.9699999999999811</v>
      </c>
      <c r="I1489">
        <f t="shared" ref="I1489:I1552" ca="1" si="313">IF($Q1489&gt;$U$2,ABS((AVERAGE(OFFSET(G1489,0,0,-$U$2,1)))),"")</f>
        <v>5.3499999999999845</v>
      </c>
      <c r="J1489" s="3">
        <f t="shared" ca="1" si="305"/>
        <v>1.8635514018691608</v>
      </c>
      <c r="K1489" s="5">
        <f t="shared" ca="1" si="306"/>
        <v>65.07832898172326</v>
      </c>
      <c r="L1489">
        <f t="shared" ca="1" si="307"/>
        <v>1</v>
      </c>
      <c r="M1489" t="str">
        <f t="shared" ca="1" si="308"/>
        <v>SELL</v>
      </c>
      <c r="N1489" s="7" t="str">
        <f t="shared" ca="1" si="309"/>
        <v/>
      </c>
      <c r="O1489">
        <f t="shared" si="310"/>
        <v>1082.3</v>
      </c>
      <c r="Q1489">
        <f t="shared" si="311"/>
        <v>1488</v>
      </c>
    </row>
    <row r="1490" spans="1:17" x14ac:dyDescent="0.3">
      <c r="A1490" s="13" t="str">
        <f ca="1">N1490&amp;"-"&amp;COUNTIF($N$2:N1490,N1490)</f>
        <v>-1473</v>
      </c>
      <c r="B1490" t="str">
        <f t="shared" ca="1" si="301"/>
        <v/>
      </c>
      <c r="C1490" s="1">
        <v>37244</v>
      </c>
      <c r="D1490">
        <v>1060.75</v>
      </c>
      <c r="E1490">
        <f t="shared" si="302"/>
        <v>-21.549999999999955</v>
      </c>
      <c r="F1490" t="str">
        <f t="shared" si="303"/>
        <v/>
      </c>
      <c r="G1490">
        <f t="shared" si="304"/>
        <v>-21.549999999999955</v>
      </c>
      <c r="H1490">
        <f t="shared" ca="1" si="312"/>
        <v>9.9699999999999811</v>
      </c>
      <c r="I1490">
        <f t="shared" ca="1" si="313"/>
        <v>7.2388888888888738</v>
      </c>
      <c r="J1490" s="3">
        <f t="shared" ca="1" si="305"/>
        <v>1.377283192632387</v>
      </c>
      <c r="K1490" s="5">
        <f t="shared" ca="1" si="306"/>
        <v>57.935175619834709</v>
      </c>
      <c r="L1490">
        <f t="shared" ca="1" si="307"/>
        <v>1</v>
      </c>
      <c r="M1490" t="str">
        <f t="shared" ca="1" si="308"/>
        <v>SELL</v>
      </c>
      <c r="N1490" s="7" t="str">
        <f t="shared" ca="1" si="309"/>
        <v/>
      </c>
      <c r="O1490">
        <f t="shared" si="310"/>
        <v>1060.75</v>
      </c>
      <c r="Q1490">
        <f t="shared" si="311"/>
        <v>1489</v>
      </c>
    </row>
    <row r="1491" spans="1:17" x14ac:dyDescent="0.3">
      <c r="A1491" s="13" t="str">
        <f ca="1">N1491&amp;"-"&amp;COUNTIF($N$2:N1491,N1491)</f>
        <v>-1474</v>
      </c>
      <c r="B1491" t="str">
        <f t="shared" ca="1" si="301"/>
        <v/>
      </c>
      <c r="C1491" s="1">
        <v>37245</v>
      </c>
      <c r="D1491">
        <v>1062</v>
      </c>
      <c r="E1491">
        <f t="shared" si="302"/>
        <v>1.25</v>
      </c>
      <c r="F1491">
        <f t="shared" si="303"/>
        <v>1.25</v>
      </c>
      <c r="G1491" t="str">
        <f t="shared" si="304"/>
        <v/>
      </c>
      <c r="H1491">
        <f t="shared" ca="1" si="312"/>
        <v>8.5166666666666515</v>
      </c>
      <c r="I1491">
        <f t="shared" ca="1" si="313"/>
        <v>7.4874999999999829</v>
      </c>
      <c r="J1491" s="3">
        <f t="shared" ca="1" si="305"/>
        <v>1.1374513077351147</v>
      </c>
      <c r="K1491" s="5">
        <f t="shared" ca="1" si="306"/>
        <v>53.215308513407983</v>
      </c>
      <c r="L1491">
        <f t="shared" ca="1" si="307"/>
        <v>1</v>
      </c>
      <c r="M1491" t="str">
        <f t="shared" ca="1" si="308"/>
        <v>SELL</v>
      </c>
      <c r="N1491" s="7" t="str">
        <f t="shared" ca="1" si="309"/>
        <v/>
      </c>
      <c r="O1491">
        <f t="shared" si="310"/>
        <v>1062</v>
      </c>
      <c r="Q1491">
        <f t="shared" si="311"/>
        <v>1490</v>
      </c>
    </row>
    <row r="1492" spans="1:17" x14ac:dyDescent="0.3">
      <c r="A1492" s="13" t="str">
        <f ca="1">N1492&amp;"-"&amp;COUNTIF($N$2:N1492,N1492)</f>
        <v>-1475</v>
      </c>
      <c r="B1492" t="str">
        <f t="shared" ca="1" si="301"/>
        <v/>
      </c>
      <c r="C1492" s="1">
        <v>37246</v>
      </c>
      <c r="D1492">
        <v>1050.8499999999999</v>
      </c>
      <c r="E1492">
        <f t="shared" si="302"/>
        <v>-11.150000000000091</v>
      </c>
      <c r="F1492" t="str">
        <f t="shared" si="303"/>
        <v/>
      </c>
      <c r="G1492">
        <f t="shared" si="304"/>
        <v>-11.150000000000091</v>
      </c>
      <c r="H1492">
        <f t="shared" ca="1" si="312"/>
        <v>8.5166666666666515</v>
      </c>
      <c r="I1492">
        <f t="shared" ca="1" si="313"/>
        <v>8.4250000000000114</v>
      </c>
      <c r="J1492" s="3">
        <f t="shared" ca="1" si="305"/>
        <v>1.0108803165182956</v>
      </c>
      <c r="K1492" s="5">
        <f t="shared" ca="1" si="306"/>
        <v>50.270536153467695</v>
      </c>
      <c r="L1492">
        <f t="shared" ca="1" si="307"/>
        <v>1</v>
      </c>
      <c r="M1492" t="str">
        <f t="shared" ca="1" si="308"/>
        <v>SELL</v>
      </c>
      <c r="N1492" s="7" t="str">
        <f t="shared" ca="1" si="309"/>
        <v/>
      </c>
      <c r="O1492">
        <f t="shared" si="310"/>
        <v>1050.8499999999999</v>
      </c>
      <c r="Q1492">
        <f t="shared" si="311"/>
        <v>1491</v>
      </c>
    </row>
    <row r="1493" spans="1:17" x14ac:dyDescent="0.3">
      <c r="A1493" s="13" t="str">
        <f ca="1">N1493&amp;"-"&amp;COUNTIF($N$2:N1493,N1493)</f>
        <v>-1476</v>
      </c>
      <c r="B1493" t="str">
        <f t="shared" ca="1" si="301"/>
        <v/>
      </c>
      <c r="C1493" s="1">
        <v>37249</v>
      </c>
      <c r="D1493">
        <v>1048.5</v>
      </c>
      <c r="E1493">
        <f t="shared" si="302"/>
        <v>-2.3499999999999091</v>
      </c>
      <c r="F1493" t="str">
        <f t="shared" si="303"/>
        <v/>
      </c>
      <c r="G1493">
        <f t="shared" si="304"/>
        <v>-2.3499999999999091</v>
      </c>
      <c r="H1493">
        <f t="shared" ca="1" si="312"/>
        <v>8.5166666666666515</v>
      </c>
      <c r="I1493">
        <f t="shared" ca="1" si="313"/>
        <v>8.5</v>
      </c>
      <c r="J1493" s="3">
        <f t="shared" ca="1" si="305"/>
        <v>1.0019607843137237</v>
      </c>
      <c r="K1493" s="5">
        <f t="shared" ca="1" si="306"/>
        <v>50.048971596473997</v>
      </c>
      <c r="L1493">
        <f t="shared" ca="1" si="307"/>
        <v>1</v>
      </c>
      <c r="M1493" t="str">
        <f t="shared" ca="1" si="308"/>
        <v>SELL</v>
      </c>
      <c r="N1493" s="7" t="str">
        <f t="shared" ca="1" si="309"/>
        <v/>
      </c>
      <c r="O1493">
        <f t="shared" si="310"/>
        <v>1048.5</v>
      </c>
      <c r="Q1493">
        <f t="shared" si="311"/>
        <v>1492</v>
      </c>
    </row>
    <row r="1494" spans="1:17" x14ac:dyDescent="0.3">
      <c r="A1494" s="13" t="str">
        <f ca="1">N1494&amp;"-"&amp;COUNTIF($N$2:N1494,N1494)</f>
        <v>-1477</v>
      </c>
      <c r="B1494" t="str">
        <f t="shared" ca="1" si="301"/>
        <v/>
      </c>
      <c r="C1494" s="1">
        <v>37251</v>
      </c>
      <c r="D1494">
        <v>1034.25</v>
      </c>
      <c r="E1494">
        <f t="shared" si="302"/>
        <v>-14.25</v>
      </c>
      <c r="F1494" t="str">
        <f t="shared" si="303"/>
        <v/>
      </c>
      <c r="G1494">
        <f t="shared" si="304"/>
        <v>-14.25</v>
      </c>
      <c r="H1494">
        <f t="shared" ca="1" si="312"/>
        <v>7.7599999999999909</v>
      </c>
      <c r="I1494">
        <f t="shared" ca="1" si="313"/>
        <v>9.1388888888888893</v>
      </c>
      <c r="J1494" s="3">
        <f t="shared" ca="1" si="305"/>
        <v>0.84911854103343365</v>
      </c>
      <c r="K1494" s="5">
        <f t="shared" ca="1" si="306"/>
        <v>45.920178841475412</v>
      </c>
      <c r="L1494">
        <f t="shared" ca="1" si="307"/>
        <v>1</v>
      </c>
      <c r="M1494" t="str">
        <f t="shared" ca="1" si="308"/>
        <v>SELL</v>
      </c>
      <c r="N1494" s="7" t="str">
        <f t="shared" ca="1" si="309"/>
        <v/>
      </c>
      <c r="O1494">
        <f t="shared" si="310"/>
        <v>1034.25</v>
      </c>
      <c r="Q1494">
        <f t="shared" si="311"/>
        <v>1493</v>
      </c>
    </row>
    <row r="1495" spans="1:17" x14ac:dyDescent="0.3">
      <c r="A1495" s="13" t="str">
        <f ca="1">N1495&amp;"-"&amp;COUNTIF($N$2:N1495,N1495)</f>
        <v>1-9</v>
      </c>
      <c r="B1495">
        <f t="shared" ca="1" si="301"/>
        <v>1</v>
      </c>
      <c r="C1495" s="1">
        <v>37252</v>
      </c>
      <c r="D1495">
        <v>1020</v>
      </c>
      <c r="E1495">
        <f t="shared" si="302"/>
        <v>-14.25</v>
      </c>
      <c r="F1495" t="str">
        <f t="shared" si="303"/>
        <v/>
      </c>
      <c r="G1495">
        <f t="shared" si="304"/>
        <v>-14.25</v>
      </c>
      <c r="H1495">
        <f t="shared" ca="1" si="312"/>
        <v>2.9875000000000114</v>
      </c>
      <c r="I1495">
        <f t="shared" ca="1" si="313"/>
        <v>9.65</v>
      </c>
      <c r="J1495" s="3">
        <f t="shared" ca="1" si="305"/>
        <v>0.30958549222798043</v>
      </c>
      <c r="K1495" s="5">
        <f t="shared" ca="1" si="306"/>
        <v>23.639960435212728</v>
      </c>
      <c r="L1495">
        <f t="shared" ca="1" si="307"/>
        <v>1</v>
      </c>
      <c r="M1495" t="str">
        <f t="shared" ca="1" si="308"/>
        <v>BUY</v>
      </c>
      <c r="N1495" s="7">
        <f t="shared" ca="1" si="309"/>
        <v>1</v>
      </c>
      <c r="O1495">
        <f t="shared" si="310"/>
        <v>1020</v>
      </c>
      <c r="Q1495">
        <f t="shared" si="311"/>
        <v>1494</v>
      </c>
    </row>
    <row r="1496" spans="1:17" x14ac:dyDescent="0.3">
      <c r="A1496" s="13" t="str">
        <f ca="1">N1496&amp;"-"&amp;COUNTIF($N$2:N1496,N1496)</f>
        <v>-1478</v>
      </c>
      <c r="B1496" t="str">
        <f t="shared" ca="1" si="301"/>
        <v/>
      </c>
      <c r="C1496" s="1">
        <v>37253</v>
      </c>
      <c r="D1496">
        <v>1033.8</v>
      </c>
      <c r="E1496">
        <f t="shared" si="302"/>
        <v>13.799999999999955</v>
      </c>
      <c r="F1496">
        <f t="shared" si="303"/>
        <v>13.799999999999955</v>
      </c>
      <c r="G1496" t="str">
        <f t="shared" si="304"/>
        <v/>
      </c>
      <c r="H1496">
        <f t="shared" ca="1" si="312"/>
        <v>4.9624999999999773</v>
      </c>
      <c r="I1496">
        <f t="shared" ca="1" si="313"/>
        <v>9.65</v>
      </c>
      <c r="J1496" s="3">
        <f t="shared" ca="1" si="305"/>
        <v>0.51424870466321004</v>
      </c>
      <c r="K1496" s="5">
        <f t="shared" ca="1" si="306"/>
        <v>33.960650128314697</v>
      </c>
      <c r="L1496">
        <f t="shared" ca="1" si="307"/>
        <v>1</v>
      </c>
      <c r="M1496" t="str">
        <f t="shared" ca="1" si="308"/>
        <v>BUY</v>
      </c>
      <c r="N1496" s="7" t="str">
        <f t="shared" ca="1" si="309"/>
        <v/>
      </c>
      <c r="O1496">
        <f t="shared" si="310"/>
        <v>1033.8</v>
      </c>
      <c r="Q1496">
        <f t="shared" si="311"/>
        <v>1495</v>
      </c>
    </row>
    <row r="1497" spans="1:17" x14ac:dyDescent="0.3">
      <c r="A1497" s="13" t="str">
        <f ca="1">N1497&amp;"-"&amp;COUNTIF($N$2:N1497,N1497)</f>
        <v>-1479</v>
      </c>
      <c r="B1497" t="str">
        <f t="shared" ca="1" si="301"/>
        <v/>
      </c>
      <c r="C1497" s="1">
        <v>37256</v>
      </c>
      <c r="D1497">
        <v>1059.05</v>
      </c>
      <c r="E1497">
        <f t="shared" si="302"/>
        <v>25.25</v>
      </c>
      <c r="F1497">
        <f t="shared" si="303"/>
        <v>25.25</v>
      </c>
      <c r="G1497" t="str">
        <f t="shared" si="304"/>
        <v/>
      </c>
      <c r="H1497">
        <f t="shared" ca="1" si="312"/>
        <v>10.8125</v>
      </c>
      <c r="I1497">
        <f t="shared" ca="1" si="313"/>
        <v>9.65</v>
      </c>
      <c r="J1497" s="3">
        <f t="shared" ca="1" si="305"/>
        <v>1.1204663212435233</v>
      </c>
      <c r="K1497" s="5">
        <f t="shared" ca="1" si="306"/>
        <v>52.840562003665241</v>
      </c>
      <c r="L1497">
        <f t="shared" ca="1" si="307"/>
        <v>1</v>
      </c>
      <c r="M1497" t="str">
        <f t="shared" ca="1" si="308"/>
        <v>BUY</v>
      </c>
      <c r="N1497" s="7" t="str">
        <f t="shared" ca="1" si="309"/>
        <v/>
      </c>
      <c r="O1497">
        <f t="shared" si="310"/>
        <v>1059.05</v>
      </c>
      <c r="Q1497">
        <f t="shared" si="311"/>
        <v>1496</v>
      </c>
    </row>
    <row r="1498" spans="1:17" x14ac:dyDescent="0.3">
      <c r="A1498" s="13" t="str">
        <f ca="1">N1498&amp;"-"&amp;COUNTIF($N$2:N1498,N1498)</f>
        <v>-1480</v>
      </c>
      <c r="B1498" t="str">
        <f t="shared" ca="1" si="301"/>
        <v/>
      </c>
      <c r="C1498" s="1">
        <v>37257</v>
      </c>
      <c r="D1498">
        <v>1055.3</v>
      </c>
      <c r="E1498">
        <f t="shared" si="302"/>
        <v>-3.75</v>
      </c>
      <c r="F1498" t="str">
        <f t="shared" si="303"/>
        <v/>
      </c>
      <c r="G1498">
        <f t="shared" si="304"/>
        <v>-3.75</v>
      </c>
      <c r="H1498">
        <f t="shared" ca="1" si="312"/>
        <v>13.433333333333318</v>
      </c>
      <c r="I1498">
        <f t="shared" ca="1" si="313"/>
        <v>9.1136363636363633</v>
      </c>
      <c r="J1498" s="3">
        <f t="shared" ca="1" si="305"/>
        <v>1.4739817123857006</v>
      </c>
      <c r="K1498" s="5">
        <f t="shared" ca="1" si="306"/>
        <v>59.579329346146068</v>
      </c>
      <c r="L1498">
        <f t="shared" ca="1" si="307"/>
        <v>1</v>
      </c>
      <c r="M1498" t="str">
        <f t="shared" ca="1" si="308"/>
        <v>BUY</v>
      </c>
      <c r="N1498" s="7" t="str">
        <f t="shared" ca="1" si="309"/>
        <v/>
      </c>
      <c r="O1498">
        <f t="shared" si="310"/>
        <v>1055.3</v>
      </c>
      <c r="Q1498">
        <f t="shared" si="311"/>
        <v>1497</v>
      </c>
    </row>
    <row r="1499" spans="1:17" x14ac:dyDescent="0.3">
      <c r="A1499" s="13" t="str">
        <f ca="1">N1499&amp;"-"&amp;COUNTIF($N$2:N1499,N1499)</f>
        <v>-1481</v>
      </c>
      <c r="B1499" t="str">
        <f t="shared" ca="1" si="301"/>
        <v/>
      </c>
      <c r="C1499" s="1">
        <v>37258</v>
      </c>
      <c r="D1499">
        <v>1060.75</v>
      </c>
      <c r="E1499">
        <f t="shared" si="302"/>
        <v>5.4500000000000455</v>
      </c>
      <c r="F1499">
        <f t="shared" si="303"/>
        <v>5.4500000000000455</v>
      </c>
      <c r="G1499" t="str">
        <f t="shared" si="304"/>
        <v/>
      </c>
      <c r="H1499">
        <f t="shared" ca="1" si="312"/>
        <v>11.4375</v>
      </c>
      <c r="I1499">
        <f t="shared" ca="1" si="313"/>
        <v>9.5200000000000049</v>
      </c>
      <c r="J1499" s="3">
        <f t="shared" ca="1" si="305"/>
        <v>1.2014180672268902</v>
      </c>
      <c r="K1499" s="5">
        <f t="shared" ca="1" si="306"/>
        <v>54.57473458189191</v>
      </c>
      <c r="L1499">
        <f t="shared" ca="1" si="307"/>
        <v>1</v>
      </c>
      <c r="M1499" t="str">
        <f t="shared" ca="1" si="308"/>
        <v>BUY</v>
      </c>
      <c r="N1499" s="7" t="str">
        <f t="shared" ca="1" si="309"/>
        <v/>
      </c>
      <c r="O1499">
        <f t="shared" si="310"/>
        <v>1060.75</v>
      </c>
      <c r="Q1499">
        <f t="shared" si="311"/>
        <v>1498</v>
      </c>
    </row>
    <row r="1500" spans="1:17" x14ac:dyDescent="0.3">
      <c r="A1500" s="13" t="str">
        <f ca="1">N1500&amp;"-"&amp;COUNTIF($N$2:N1500,N1500)</f>
        <v>-1482</v>
      </c>
      <c r="B1500" t="str">
        <f t="shared" ca="1" si="301"/>
        <v/>
      </c>
      <c r="C1500" s="1">
        <v>37259</v>
      </c>
      <c r="D1500">
        <v>1072.25</v>
      </c>
      <c r="E1500">
        <f t="shared" si="302"/>
        <v>11.5</v>
      </c>
      <c r="F1500">
        <f t="shared" si="303"/>
        <v>11.5</v>
      </c>
      <c r="G1500" t="str">
        <f t="shared" si="304"/>
        <v/>
      </c>
      <c r="H1500">
        <f t="shared" ca="1" si="312"/>
        <v>11.45</v>
      </c>
      <c r="I1500">
        <f t="shared" ca="1" si="313"/>
        <v>10.294444444444455</v>
      </c>
      <c r="J1500" s="3">
        <f t="shared" ca="1" si="305"/>
        <v>1.1122504047490545</v>
      </c>
      <c r="K1500" s="5">
        <f t="shared" ca="1" si="306"/>
        <v>52.657128257537018</v>
      </c>
      <c r="L1500">
        <f t="shared" ca="1" si="307"/>
        <v>1</v>
      </c>
      <c r="M1500" t="str">
        <f t="shared" ca="1" si="308"/>
        <v>BUY</v>
      </c>
      <c r="N1500" s="7" t="str">
        <f t="shared" ca="1" si="309"/>
        <v/>
      </c>
      <c r="O1500">
        <f t="shared" si="310"/>
        <v>1072.25</v>
      </c>
      <c r="Q1500">
        <f t="shared" si="311"/>
        <v>1499</v>
      </c>
    </row>
    <row r="1501" spans="1:17" x14ac:dyDescent="0.3">
      <c r="A1501" s="13" t="str">
        <f ca="1">N1501&amp;"-"&amp;COUNTIF($N$2:N1501,N1501)</f>
        <v>-1483</v>
      </c>
      <c r="B1501" t="str">
        <f t="shared" ca="1" si="301"/>
        <v/>
      </c>
      <c r="C1501" s="1">
        <v>37260</v>
      </c>
      <c r="D1501">
        <v>1096.2</v>
      </c>
      <c r="E1501">
        <f t="shared" si="302"/>
        <v>23.950000000000045</v>
      </c>
      <c r="F1501">
        <f t="shared" si="303"/>
        <v>23.950000000000045</v>
      </c>
      <c r="G1501" t="str">
        <f t="shared" si="304"/>
        <v/>
      </c>
      <c r="H1501">
        <f t="shared" ca="1" si="312"/>
        <v>13.53333333333334</v>
      </c>
      <c r="I1501">
        <f t="shared" ca="1" si="313"/>
        <v>10.46875</v>
      </c>
      <c r="J1501" s="3">
        <f t="shared" ca="1" si="305"/>
        <v>1.2927363184079608</v>
      </c>
      <c r="K1501" s="5">
        <f t="shared" ca="1" si="306"/>
        <v>56.383994444926671</v>
      </c>
      <c r="L1501">
        <f t="shared" ca="1" si="307"/>
        <v>1</v>
      </c>
      <c r="M1501" t="str">
        <f t="shared" ca="1" si="308"/>
        <v>BUY</v>
      </c>
      <c r="N1501" s="7" t="str">
        <f t="shared" ca="1" si="309"/>
        <v/>
      </c>
      <c r="O1501">
        <f t="shared" si="310"/>
        <v>1096.2</v>
      </c>
      <c r="Q1501">
        <f t="shared" si="311"/>
        <v>1500</v>
      </c>
    </row>
    <row r="1502" spans="1:17" x14ac:dyDescent="0.3">
      <c r="A1502" s="13" t="str">
        <f ca="1">N1502&amp;"-"&amp;COUNTIF($N$2:N1502,N1502)</f>
        <v>-1484</v>
      </c>
      <c r="B1502" t="str">
        <f t="shared" ca="1" si="301"/>
        <v/>
      </c>
      <c r="C1502" s="1">
        <v>37263</v>
      </c>
      <c r="D1502">
        <v>1100.1500000000001</v>
      </c>
      <c r="E1502">
        <f t="shared" si="302"/>
        <v>3.9500000000000455</v>
      </c>
      <c r="F1502">
        <f t="shared" si="303"/>
        <v>3.9500000000000455</v>
      </c>
      <c r="G1502" t="str">
        <f t="shared" si="304"/>
        <v/>
      </c>
      <c r="H1502">
        <f t="shared" ca="1" si="312"/>
        <v>12.164285714285727</v>
      </c>
      <c r="I1502">
        <f t="shared" ca="1" si="313"/>
        <v>10.407142857142844</v>
      </c>
      <c r="J1502" s="3">
        <f t="shared" ca="1" si="305"/>
        <v>1.1688400823610186</v>
      </c>
      <c r="K1502" s="5">
        <f t="shared" ca="1" si="306"/>
        <v>53.8924050632912</v>
      </c>
      <c r="L1502">
        <f t="shared" ca="1" si="307"/>
        <v>1</v>
      </c>
      <c r="M1502" t="str">
        <f t="shared" ca="1" si="308"/>
        <v>BUY</v>
      </c>
      <c r="N1502" s="7" t="str">
        <f t="shared" ca="1" si="309"/>
        <v/>
      </c>
      <c r="O1502">
        <f t="shared" si="310"/>
        <v>1100.1500000000001</v>
      </c>
      <c r="Q1502">
        <f t="shared" si="311"/>
        <v>1501</v>
      </c>
    </row>
    <row r="1503" spans="1:17" x14ac:dyDescent="0.3">
      <c r="A1503" s="13" t="str">
        <f ca="1">N1503&amp;"-"&amp;COUNTIF($N$2:N1503,N1503)</f>
        <v>-1485</v>
      </c>
      <c r="B1503" t="str">
        <f t="shared" ca="1" si="301"/>
        <v/>
      </c>
      <c r="C1503" s="1">
        <v>37264</v>
      </c>
      <c r="D1503">
        <v>1109.9000000000001</v>
      </c>
      <c r="E1503">
        <f t="shared" si="302"/>
        <v>9.75</v>
      </c>
      <c r="F1503">
        <f t="shared" si="303"/>
        <v>9.75</v>
      </c>
      <c r="G1503" t="str">
        <f t="shared" si="304"/>
        <v/>
      </c>
      <c r="H1503">
        <f t="shared" ca="1" si="312"/>
        <v>11.862500000000011</v>
      </c>
      <c r="I1503">
        <f t="shared" ca="1" si="313"/>
        <v>11.21666666666666</v>
      </c>
      <c r="J1503" s="3">
        <f t="shared" ca="1" si="305"/>
        <v>1.0575780089153062</v>
      </c>
      <c r="K1503" s="5">
        <f t="shared" ca="1" si="306"/>
        <v>51.399169525185087</v>
      </c>
      <c r="L1503">
        <f t="shared" ca="1" si="307"/>
        <v>1</v>
      </c>
      <c r="M1503" t="str">
        <f t="shared" ca="1" si="308"/>
        <v>BUY</v>
      </c>
      <c r="N1503" s="7" t="str">
        <f t="shared" ca="1" si="309"/>
        <v/>
      </c>
      <c r="O1503">
        <f t="shared" si="310"/>
        <v>1109.9000000000001</v>
      </c>
      <c r="Q1503">
        <f t="shared" si="311"/>
        <v>1502</v>
      </c>
    </row>
    <row r="1504" spans="1:17" x14ac:dyDescent="0.3">
      <c r="A1504" s="13" t="str">
        <f ca="1">N1504&amp;"-"&amp;COUNTIF($N$2:N1504,N1504)</f>
        <v>-1486</v>
      </c>
      <c r="B1504" t="str">
        <f t="shared" ca="1" si="301"/>
        <v/>
      </c>
      <c r="C1504" s="1">
        <v>37265</v>
      </c>
      <c r="D1504">
        <v>1102.8</v>
      </c>
      <c r="E1504">
        <f t="shared" si="302"/>
        <v>-7.1000000000001364</v>
      </c>
      <c r="F1504" t="str">
        <f t="shared" si="303"/>
        <v/>
      </c>
      <c r="G1504">
        <f t="shared" si="304"/>
        <v>-7.1000000000001364</v>
      </c>
      <c r="H1504">
        <f t="shared" ca="1" si="312"/>
        <v>11.862500000000011</v>
      </c>
      <c r="I1504">
        <f t="shared" ca="1" si="313"/>
        <v>8.8083333333333567</v>
      </c>
      <c r="J1504" s="3">
        <f t="shared" ca="1" si="305"/>
        <v>1.3467360454115398</v>
      </c>
      <c r="K1504" s="5">
        <f t="shared" ca="1" si="306"/>
        <v>57.387623463011451</v>
      </c>
      <c r="L1504">
        <f t="shared" ca="1" si="307"/>
        <v>1</v>
      </c>
      <c r="M1504" t="str">
        <f t="shared" ca="1" si="308"/>
        <v>BUY</v>
      </c>
      <c r="N1504" s="7" t="str">
        <f t="shared" ca="1" si="309"/>
        <v/>
      </c>
      <c r="O1504">
        <f t="shared" si="310"/>
        <v>1102.8</v>
      </c>
      <c r="Q1504">
        <f t="shared" si="311"/>
        <v>1503</v>
      </c>
    </row>
    <row r="1505" spans="1:17" x14ac:dyDescent="0.3">
      <c r="A1505" s="13" t="str">
        <f ca="1">N1505&amp;"-"&amp;COUNTIF($N$2:N1505,N1505)</f>
        <v>-1487</v>
      </c>
      <c r="B1505" t="str">
        <f t="shared" ca="1" si="301"/>
        <v/>
      </c>
      <c r="C1505" s="1">
        <v>37266</v>
      </c>
      <c r="D1505">
        <v>1098.2</v>
      </c>
      <c r="E1505">
        <f t="shared" si="302"/>
        <v>-4.5999999999999091</v>
      </c>
      <c r="F1505" t="str">
        <f t="shared" si="303"/>
        <v/>
      </c>
      <c r="G1505">
        <f t="shared" si="304"/>
        <v>-4.5999999999999091</v>
      </c>
      <c r="H1505">
        <f t="shared" ca="1" si="312"/>
        <v>13.378571428571442</v>
      </c>
      <c r="I1505">
        <f t="shared" ca="1" si="313"/>
        <v>8.2071428571428644</v>
      </c>
      <c r="J1505" s="3">
        <f t="shared" ca="1" si="305"/>
        <v>1.6301131418624895</v>
      </c>
      <c r="K1505" s="5">
        <f t="shared" ca="1" si="306"/>
        <v>61.978821972203846</v>
      </c>
      <c r="L1505">
        <f t="shared" ca="1" si="307"/>
        <v>1</v>
      </c>
      <c r="M1505" t="str">
        <f t="shared" ca="1" si="308"/>
        <v>BUY</v>
      </c>
      <c r="N1505" s="7" t="str">
        <f t="shared" ca="1" si="309"/>
        <v/>
      </c>
      <c r="O1505">
        <f t="shared" si="310"/>
        <v>1098.2</v>
      </c>
      <c r="Q1505">
        <f t="shared" si="311"/>
        <v>1504</v>
      </c>
    </row>
    <row r="1506" spans="1:17" x14ac:dyDescent="0.3">
      <c r="A1506" s="13" t="str">
        <f ca="1">N1506&amp;"-"&amp;COUNTIF($N$2:N1506,N1506)</f>
        <v>-1488</v>
      </c>
      <c r="B1506" t="str">
        <f t="shared" ca="1" si="301"/>
        <v/>
      </c>
      <c r="C1506" s="1">
        <v>37267</v>
      </c>
      <c r="D1506">
        <v>1088.55</v>
      </c>
      <c r="E1506">
        <f t="shared" si="302"/>
        <v>-9.6500000000000909</v>
      </c>
      <c r="F1506" t="str">
        <f t="shared" si="303"/>
        <v/>
      </c>
      <c r="G1506">
        <f t="shared" si="304"/>
        <v>-9.6500000000000909</v>
      </c>
      <c r="H1506">
        <f t="shared" ca="1" si="312"/>
        <v>13.378571428571442</v>
      </c>
      <c r="I1506">
        <f t="shared" ca="1" si="313"/>
        <v>7.9928571428571491</v>
      </c>
      <c r="J1506" s="3">
        <f t="shared" ca="1" si="305"/>
        <v>1.6738159070598753</v>
      </c>
      <c r="K1506" s="5">
        <f t="shared" ca="1" si="306"/>
        <v>62.600267379679153</v>
      </c>
      <c r="L1506">
        <f t="shared" ca="1" si="307"/>
        <v>1</v>
      </c>
      <c r="M1506" t="str">
        <f t="shared" ca="1" si="308"/>
        <v>BUY</v>
      </c>
      <c r="N1506" s="7" t="str">
        <f t="shared" ca="1" si="309"/>
        <v/>
      </c>
      <c r="O1506">
        <f t="shared" si="310"/>
        <v>1088.55</v>
      </c>
      <c r="Q1506">
        <f t="shared" si="311"/>
        <v>1505</v>
      </c>
    </row>
    <row r="1507" spans="1:17" x14ac:dyDescent="0.3">
      <c r="A1507" s="13" t="str">
        <f ca="1">N1507&amp;"-"&amp;COUNTIF($N$2:N1507,N1507)</f>
        <v>-1489</v>
      </c>
      <c r="B1507" t="str">
        <f t="shared" ca="1" si="301"/>
        <v/>
      </c>
      <c r="C1507" s="1">
        <v>37270</v>
      </c>
      <c r="D1507">
        <v>1109.8</v>
      </c>
      <c r="E1507">
        <f t="shared" si="302"/>
        <v>21.25</v>
      </c>
      <c r="F1507">
        <f t="shared" si="303"/>
        <v>21.25</v>
      </c>
      <c r="G1507" t="str">
        <f t="shared" si="304"/>
        <v/>
      </c>
      <c r="H1507">
        <f t="shared" ca="1" si="312"/>
        <v>14.362500000000011</v>
      </c>
      <c r="I1507">
        <f t="shared" ca="1" si="313"/>
        <v>8.9333333333333567</v>
      </c>
      <c r="J1507" s="3">
        <f t="shared" ca="1" si="305"/>
        <v>1.60774253731343</v>
      </c>
      <c r="K1507" s="5">
        <f t="shared" ca="1" si="306"/>
        <v>61.652656054373061</v>
      </c>
      <c r="L1507">
        <f t="shared" ca="1" si="307"/>
        <v>1</v>
      </c>
      <c r="M1507" t="str">
        <f t="shared" ca="1" si="308"/>
        <v>BUY</v>
      </c>
      <c r="N1507" s="7" t="str">
        <f t="shared" ca="1" si="309"/>
        <v/>
      </c>
      <c r="O1507">
        <f t="shared" si="310"/>
        <v>1109.8</v>
      </c>
      <c r="Q1507">
        <f t="shared" si="311"/>
        <v>1506</v>
      </c>
    </row>
    <row r="1508" spans="1:17" x14ac:dyDescent="0.3">
      <c r="A1508" s="13" t="str">
        <f ca="1">N1508&amp;"-"&amp;COUNTIF($N$2:N1508,N1508)</f>
        <v>-1490</v>
      </c>
      <c r="B1508" t="str">
        <f t="shared" ca="1" si="301"/>
        <v/>
      </c>
      <c r="C1508" s="1">
        <v>37271</v>
      </c>
      <c r="D1508">
        <v>1094.1500000000001</v>
      </c>
      <c r="E1508">
        <f t="shared" si="302"/>
        <v>-15.649999999999864</v>
      </c>
      <c r="F1508" t="str">
        <f t="shared" si="303"/>
        <v/>
      </c>
      <c r="G1508">
        <f t="shared" si="304"/>
        <v>-15.649999999999864</v>
      </c>
      <c r="H1508">
        <f t="shared" ca="1" si="312"/>
        <v>14.362500000000011</v>
      </c>
      <c r="I1508">
        <f t="shared" ca="1" si="313"/>
        <v>9.1666666666666661</v>
      </c>
      <c r="J1508" s="3">
        <f t="shared" ca="1" si="305"/>
        <v>1.5668181818181832</v>
      </c>
      <c r="K1508" s="5">
        <f t="shared" ca="1" si="306"/>
        <v>61.041260846467175</v>
      </c>
      <c r="L1508">
        <f t="shared" ca="1" si="307"/>
        <v>1</v>
      </c>
      <c r="M1508" t="str">
        <f t="shared" ca="1" si="308"/>
        <v>BUY</v>
      </c>
      <c r="N1508" s="7" t="str">
        <f t="shared" ca="1" si="309"/>
        <v/>
      </c>
      <c r="O1508">
        <f t="shared" si="310"/>
        <v>1094.1500000000001</v>
      </c>
      <c r="Q1508">
        <f t="shared" si="311"/>
        <v>1507</v>
      </c>
    </row>
    <row r="1509" spans="1:17" x14ac:dyDescent="0.3">
      <c r="A1509" s="13" t="str">
        <f ca="1">N1509&amp;"-"&amp;COUNTIF($N$2:N1509,N1509)</f>
        <v>-1491</v>
      </c>
      <c r="B1509" t="str">
        <f t="shared" ca="1" si="301"/>
        <v/>
      </c>
      <c r="C1509" s="1">
        <v>37272</v>
      </c>
      <c r="D1509">
        <v>1090.3</v>
      </c>
      <c r="E1509">
        <f t="shared" si="302"/>
        <v>-3.8500000000001364</v>
      </c>
      <c r="F1509" t="str">
        <f t="shared" si="303"/>
        <v/>
      </c>
      <c r="G1509">
        <f t="shared" si="304"/>
        <v>-3.8500000000001364</v>
      </c>
      <c r="H1509">
        <f t="shared" ca="1" si="312"/>
        <v>14.362500000000011</v>
      </c>
      <c r="I1509">
        <f t="shared" ca="1" si="313"/>
        <v>7.4333333333333558</v>
      </c>
      <c r="J1509" s="3">
        <f t="shared" ca="1" si="305"/>
        <v>1.9321748878923724</v>
      </c>
      <c r="K1509" s="5">
        <f t="shared" ca="1" si="306"/>
        <v>65.895622251959423</v>
      </c>
      <c r="L1509">
        <f t="shared" ca="1" si="307"/>
        <v>1</v>
      </c>
      <c r="M1509" t="str">
        <f t="shared" ca="1" si="308"/>
        <v>BUY</v>
      </c>
      <c r="N1509" s="7" t="str">
        <f t="shared" ca="1" si="309"/>
        <v/>
      </c>
      <c r="O1509">
        <f t="shared" si="310"/>
        <v>1090.3</v>
      </c>
      <c r="Q1509">
        <f t="shared" si="311"/>
        <v>1508</v>
      </c>
    </row>
    <row r="1510" spans="1:17" x14ac:dyDescent="0.3">
      <c r="A1510" s="13" t="str">
        <f ca="1">N1510&amp;"-"&amp;COUNTIF($N$2:N1510,N1510)</f>
        <v>-1492</v>
      </c>
      <c r="B1510" t="str">
        <f t="shared" ca="1" si="301"/>
        <v/>
      </c>
      <c r="C1510" s="1">
        <v>37273</v>
      </c>
      <c r="D1510">
        <v>1109.2</v>
      </c>
      <c r="E1510">
        <f t="shared" si="302"/>
        <v>18.900000000000091</v>
      </c>
      <c r="F1510">
        <f t="shared" si="303"/>
        <v>18.900000000000091</v>
      </c>
      <c r="G1510" t="str">
        <f t="shared" si="304"/>
        <v/>
      </c>
      <c r="H1510">
        <f t="shared" ca="1" si="312"/>
        <v>15.000000000000028</v>
      </c>
      <c r="I1510">
        <f t="shared" ca="1" si="313"/>
        <v>7.4333333333333558</v>
      </c>
      <c r="J1510" s="3">
        <f t="shared" ca="1" si="305"/>
        <v>2.0179372197309395</v>
      </c>
      <c r="K1510" s="5">
        <f t="shared" ca="1" si="306"/>
        <v>66.864784546805325</v>
      </c>
      <c r="L1510">
        <f t="shared" ca="1" si="307"/>
        <v>1</v>
      </c>
      <c r="M1510" t="str">
        <f t="shared" ca="1" si="308"/>
        <v>BUY</v>
      </c>
      <c r="N1510" s="7" t="str">
        <f t="shared" ca="1" si="309"/>
        <v/>
      </c>
      <c r="O1510">
        <f t="shared" si="310"/>
        <v>1109.2</v>
      </c>
      <c r="Q1510">
        <f t="shared" si="311"/>
        <v>1509</v>
      </c>
    </row>
    <row r="1511" spans="1:17" x14ac:dyDescent="0.3">
      <c r="A1511" s="13" t="str">
        <f ca="1">N1511&amp;"-"&amp;COUNTIF($N$2:N1511,N1511)</f>
        <v>-1493</v>
      </c>
      <c r="B1511" t="str">
        <f t="shared" ca="1" si="301"/>
        <v/>
      </c>
      <c r="C1511" s="1">
        <v>37274</v>
      </c>
      <c r="D1511">
        <v>1093.1500000000001</v>
      </c>
      <c r="E1511">
        <f t="shared" si="302"/>
        <v>-16.049999999999955</v>
      </c>
      <c r="F1511" t="str">
        <f t="shared" si="303"/>
        <v/>
      </c>
      <c r="G1511">
        <f t="shared" si="304"/>
        <v>-16.049999999999955</v>
      </c>
      <c r="H1511">
        <f t="shared" ca="1" si="312"/>
        <v>13.535714285714318</v>
      </c>
      <c r="I1511">
        <f t="shared" ca="1" si="313"/>
        <v>8.664285714285727</v>
      </c>
      <c r="J1511" s="3">
        <f t="shared" ca="1" si="305"/>
        <v>1.5622423742786495</v>
      </c>
      <c r="K1511" s="5">
        <f t="shared" ca="1" si="306"/>
        <v>60.971685971685993</v>
      </c>
      <c r="L1511">
        <f t="shared" ca="1" si="307"/>
        <v>1</v>
      </c>
      <c r="M1511" t="str">
        <f t="shared" ca="1" si="308"/>
        <v>BUY</v>
      </c>
      <c r="N1511" s="7" t="str">
        <f t="shared" ca="1" si="309"/>
        <v/>
      </c>
      <c r="O1511">
        <f t="shared" si="310"/>
        <v>1093.1500000000001</v>
      </c>
      <c r="Q1511">
        <f t="shared" si="311"/>
        <v>1510</v>
      </c>
    </row>
    <row r="1512" spans="1:17" x14ac:dyDescent="0.3">
      <c r="A1512" s="13" t="str">
        <f ca="1">N1512&amp;"-"&amp;COUNTIF($N$2:N1512,N1512)</f>
        <v>-1494</v>
      </c>
      <c r="B1512" t="str">
        <f t="shared" ca="1" si="301"/>
        <v/>
      </c>
      <c r="C1512" s="1">
        <v>37277</v>
      </c>
      <c r="D1512">
        <v>1091.3499999999999</v>
      </c>
      <c r="E1512">
        <f t="shared" si="302"/>
        <v>-1.8000000000001819</v>
      </c>
      <c r="F1512" t="str">
        <f t="shared" si="303"/>
        <v/>
      </c>
      <c r="G1512">
        <f t="shared" si="304"/>
        <v>-1.8000000000001819</v>
      </c>
      <c r="H1512">
        <f t="shared" ca="1" si="312"/>
        <v>13.535714285714318</v>
      </c>
      <c r="I1512">
        <f t="shared" ca="1" si="313"/>
        <v>8.3857142857143252</v>
      </c>
      <c r="J1512" s="3">
        <f t="shared" ca="1" si="305"/>
        <v>1.6141396933560439</v>
      </c>
      <c r="K1512" s="5">
        <f t="shared" ca="1" si="306"/>
        <v>61.746497230368142</v>
      </c>
      <c r="L1512">
        <f t="shared" ca="1" si="307"/>
        <v>1</v>
      </c>
      <c r="M1512" t="str">
        <f t="shared" ca="1" si="308"/>
        <v>BUY</v>
      </c>
      <c r="N1512" s="7" t="str">
        <f t="shared" ca="1" si="309"/>
        <v/>
      </c>
      <c r="O1512">
        <f t="shared" si="310"/>
        <v>1091.3499999999999</v>
      </c>
      <c r="Q1512">
        <f t="shared" si="311"/>
        <v>1511</v>
      </c>
    </row>
    <row r="1513" spans="1:17" x14ac:dyDescent="0.3">
      <c r="A1513" s="13" t="str">
        <f ca="1">N1513&amp;"-"&amp;COUNTIF($N$2:N1513,N1513)</f>
        <v>-1495</v>
      </c>
      <c r="B1513" t="str">
        <f t="shared" ca="1" si="301"/>
        <v/>
      </c>
      <c r="C1513" s="1">
        <v>37278</v>
      </c>
      <c r="D1513">
        <v>1092.8499999999999</v>
      </c>
      <c r="E1513">
        <f t="shared" si="302"/>
        <v>1.5</v>
      </c>
      <c r="F1513">
        <f t="shared" si="303"/>
        <v>1.5</v>
      </c>
      <c r="G1513" t="str">
        <f t="shared" si="304"/>
        <v/>
      </c>
      <c r="H1513">
        <f t="shared" ca="1" si="312"/>
        <v>12.971428571428598</v>
      </c>
      <c r="I1513">
        <f t="shared" ca="1" si="313"/>
        <v>8.3857142857143252</v>
      </c>
      <c r="J1513" s="3">
        <f t="shared" ca="1" si="305"/>
        <v>1.5468483816013587</v>
      </c>
      <c r="K1513" s="5">
        <f t="shared" ca="1" si="306"/>
        <v>60.735785953177192</v>
      </c>
      <c r="L1513">
        <f t="shared" ca="1" si="307"/>
        <v>1</v>
      </c>
      <c r="M1513" t="str">
        <f t="shared" ca="1" si="308"/>
        <v>BUY</v>
      </c>
      <c r="N1513" s="7" t="str">
        <f t="shared" ca="1" si="309"/>
        <v/>
      </c>
      <c r="O1513">
        <f t="shared" si="310"/>
        <v>1092.8499999999999</v>
      </c>
      <c r="Q1513">
        <f t="shared" si="311"/>
        <v>1512</v>
      </c>
    </row>
    <row r="1514" spans="1:17" x14ac:dyDescent="0.3">
      <c r="A1514" s="13" t="str">
        <f ca="1">N1514&amp;"-"&amp;COUNTIF($N$2:N1514,N1514)</f>
        <v>-1496</v>
      </c>
      <c r="B1514" t="str">
        <f t="shared" ca="1" si="301"/>
        <v/>
      </c>
      <c r="C1514" s="1">
        <v>37279</v>
      </c>
      <c r="D1514">
        <v>1089.4000000000001</v>
      </c>
      <c r="E1514">
        <f t="shared" si="302"/>
        <v>-3.4499999999998181</v>
      </c>
      <c r="F1514" t="str">
        <f t="shared" si="303"/>
        <v/>
      </c>
      <c r="G1514">
        <f t="shared" si="304"/>
        <v>-3.4499999999998181</v>
      </c>
      <c r="H1514">
        <f t="shared" ca="1" si="312"/>
        <v>13.216666666666697</v>
      </c>
      <c r="I1514">
        <f t="shared" ca="1" si="313"/>
        <v>7.7687500000000114</v>
      </c>
      <c r="J1514" s="3">
        <f t="shared" ca="1" si="305"/>
        <v>1.7012603915258797</v>
      </c>
      <c r="K1514" s="5">
        <f t="shared" ca="1" si="306"/>
        <v>62.980244217214356</v>
      </c>
      <c r="L1514">
        <f t="shared" ca="1" si="307"/>
        <v>1</v>
      </c>
      <c r="M1514" t="str">
        <f t="shared" ca="1" si="308"/>
        <v>BUY</v>
      </c>
      <c r="N1514" s="7" t="str">
        <f t="shared" ca="1" si="309"/>
        <v/>
      </c>
      <c r="O1514">
        <f t="shared" si="310"/>
        <v>1089.4000000000001</v>
      </c>
      <c r="Q1514">
        <f t="shared" si="311"/>
        <v>1513</v>
      </c>
    </row>
    <row r="1515" spans="1:17" x14ac:dyDescent="0.3">
      <c r="A1515" s="13" t="str">
        <f ca="1">N1515&amp;"-"&amp;COUNTIF($N$2:N1515,N1515)</f>
        <v>-1497</v>
      </c>
      <c r="B1515" t="str">
        <f t="shared" ca="1" si="301"/>
        <v/>
      </c>
      <c r="C1515" s="1">
        <v>37280</v>
      </c>
      <c r="D1515">
        <v>1085.3</v>
      </c>
      <c r="E1515">
        <f t="shared" si="302"/>
        <v>-4.1000000000001364</v>
      </c>
      <c r="F1515" t="str">
        <f t="shared" si="303"/>
        <v/>
      </c>
      <c r="G1515">
        <f t="shared" si="304"/>
        <v>-4.1000000000001364</v>
      </c>
      <c r="H1515">
        <f t="shared" ca="1" si="312"/>
        <v>11.070000000000027</v>
      </c>
      <c r="I1515">
        <f t="shared" ca="1" si="313"/>
        <v>7.3611111111111365</v>
      </c>
      <c r="J1515" s="3">
        <f t="shared" ca="1" si="305"/>
        <v>1.5038490566037721</v>
      </c>
      <c r="K1515" s="5">
        <f t="shared" ca="1" si="306"/>
        <v>60.061490233904003</v>
      </c>
      <c r="L1515">
        <f t="shared" ca="1" si="307"/>
        <v>1</v>
      </c>
      <c r="M1515" t="str">
        <f t="shared" ca="1" si="308"/>
        <v>BUY</v>
      </c>
      <c r="N1515" s="7" t="str">
        <f t="shared" ca="1" si="309"/>
        <v/>
      </c>
      <c r="O1515">
        <f t="shared" si="310"/>
        <v>1085.3</v>
      </c>
      <c r="Q1515">
        <f t="shared" si="311"/>
        <v>1514</v>
      </c>
    </row>
    <row r="1516" spans="1:17" x14ac:dyDescent="0.3">
      <c r="A1516" s="13" t="str">
        <f ca="1">N1516&amp;"-"&amp;COUNTIF($N$2:N1516,N1516)</f>
        <v>-1498</v>
      </c>
      <c r="B1516" t="str">
        <f t="shared" ca="1" si="301"/>
        <v/>
      </c>
      <c r="C1516" s="1">
        <v>37281</v>
      </c>
      <c r="D1516">
        <v>1080.0999999999999</v>
      </c>
      <c r="E1516">
        <f t="shared" si="302"/>
        <v>-5.2000000000000455</v>
      </c>
      <c r="F1516" t="str">
        <f t="shared" si="303"/>
        <v/>
      </c>
      <c r="G1516">
        <f t="shared" si="304"/>
        <v>-5.2000000000000455</v>
      </c>
      <c r="H1516">
        <f t="shared" ca="1" si="312"/>
        <v>12.850000000000023</v>
      </c>
      <c r="I1516">
        <f t="shared" ca="1" si="313"/>
        <v>7.1450000000000271</v>
      </c>
      <c r="J1516" s="3">
        <f t="shared" ca="1" si="305"/>
        <v>1.7984604618614379</v>
      </c>
      <c r="K1516" s="5">
        <f t="shared" ca="1" si="306"/>
        <v>64.26606651662911</v>
      </c>
      <c r="L1516">
        <f t="shared" ca="1" si="307"/>
        <v>1</v>
      </c>
      <c r="M1516" t="str">
        <f t="shared" ca="1" si="308"/>
        <v>BUY</v>
      </c>
      <c r="N1516" s="7" t="str">
        <f t="shared" ca="1" si="309"/>
        <v/>
      </c>
      <c r="O1516">
        <f t="shared" si="310"/>
        <v>1080.0999999999999</v>
      </c>
      <c r="Q1516">
        <f t="shared" si="311"/>
        <v>1515</v>
      </c>
    </row>
    <row r="1517" spans="1:17" x14ac:dyDescent="0.3">
      <c r="A1517" s="13" t="str">
        <f ca="1">N1517&amp;"-"&amp;COUNTIF($N$2:N1517,N1517)</f>
        <v>-1499</v>
      </c>
      <c r="B1517" t="str">
        <f t="shared" ca="1" si="301"/>
        <v/>
      </c>
      <c r="C1517" s="1">
        <v>37284</v>
      </c>
      <c r="D1517">
        <v>1071.3499999999999</v>
      </c>
      <c r="E1517">
        <f t="shared" si="302"/>
        <v>-8.75</v>
      </c>
      <c r="F1517" t="str">
        <f t="shared" si="303"/>
        <v/>
      </c>
      <c r="G1517">
        <f t="shared" si="304"/>
        <v>-8.75</v>
      </c>
      <c r="H1517">
        <f t="shared" ca="1" si="312"/>
        <v>13.883333333333363</v>
      </c>
      <c r="I1517">
        <f t="shared" ca="1" si="313"/>
        <v>7.2909090909091159</v>
      </c>
      <c r="J1517" s="3">
        <f t="shared" ca="1" si="305"/>
        <v>1.9041978387364897</v>
      </c>
      <c r="K1517" s="5">
        <f t="shared" ca="1" si="306"/>
        <v>65.567084078711957</v>
      </c>
      <c r="L1517">
        <f t="shared" ca="1" si="307"/>
        <v>1</v>
      </c>
      <c r="M1517" t="str">
        <f t="shared" ca="1" si="308"/>
        <v>BUY</v>
      </c>
      <c r="N1517" s="7" t="str">
        <f t="shared" ca="1" si="309"/>
        <v/>
      </c>
      <c r="O1517">
        <f t="shared" si="310"/>
        <v>1071.3499999999999</v>
      </c>
      <c r="Q1517">
        <f t="shared" si="311"/>
        <v>1516</v>
      </c>
    </row>
    <row r="1518" spans="1:17" x14ac:dyDescent="0.3">
      <c r="A1518" s="13" t="str">
        <f ca="1">N1518&amp;"-"&amp;COUNTIF($N$2:N1518,N1518)</f>
        <v>-1500</v>
      </c>
      <c r="B1518" t="str">
        <f t="shared" ca="1" si="301"/>
        <v/>
      </c>
      <c r="C1518" s="1">
        <v>37285</v>
      </c>
      <c r="D1518">
        <v>1071.6500000000001</v>
      </c>
      <c r="E1518">
        <f t="shared" si="302"/>
        <v>0.3000000000001819</v>
      </c>
      <c r="F1518">
        <f t="shared" si="303"/>
        <v>0.3000000000001819</v>
      </c>
      <c r="G1518" t="str">
        <f t="shared" si="304"/>
        <v/>
      </c>
      <c r="H1518">
        <f t="shared" ca="1" si="312"/>
        <v>10.487500000000068</v>
      </c>
      <c r="I1518">
        <f t="shared" ca="1" si="313"/>
        <v>7.3100000000000138</v>
      </c>
      <c r="J1518" s="3">
        <f t="shared" ca="1" si="305"/>
        <v>1.4346785225718262</v>
      </c>
      <c r="K1518" s="5">
        <f t="shared" ca="1" si="306"/>
        <v>58.926815563983816</v>
      </c>
      <c r="L1518">
        <f t="shared" ca="1" si="307"/>
        <v>1</v>
      </c>
      <c r="M1518" t="str">
        <f t="shared" ca="1" si="308"/>
        <v>BUY</v>
      </c>
      <c r="N1518" s="7" t="str">
        <f t="shared" ca="1" si="309"/>
        <v/>
      </c>
      <c r="O1518">
        <f t="shared" si="310"/>
        <v>1071.6500000000001</v>
      </c>
      <c r="Q1518">
        <f t="shared" si="311"/>
        <v>1517</v>
      </c>
    </row>
    <row r="1519" spans="1:17" x14ac:dyDescent="0.3">
      <c r="A1519" s="13" t="str">
        <f ca="1">N1519&amp;"-"&amp;COUNTIF($N$2:N1519,N1519)</f>
        <v>-1501</v>
      </c>
      <c r="B1519" t="str">
        <f t="shared" ca="1" si="301"/>
        <v/>
      </c>
      <c r="C1519" s="1">
        <v>37286</v>
      </c>
      <c r="D1519">
        <v>1067.45</v>
      </c>
      <c r="E1519">
        <f t="shared" si="302"/>
        <v>-4.2000000000000455</v>
      </c>
      <c r="F1519" t="str">
        <f t="shared" si="303"/>
        <v/>
      </c>
      <c r="G1519">
        <f t="shared" si="304"/>
        <v>-4.2000000000000455</v>
      </c>
      <c r="H1519">
        <f t="shared" ca="1" si="312"/>
        <v>10.487500000000068</v>
      </c>
      <c r="I1519">
        <f t="shared" ca="1" si="313"/>
        <v>7.2700000000000271</v>
      </c>
      <c r="J1519" s="3">
        <f t="shared" ca="1" si="305"/>
        <v>1.4425722145804716</v>
      </c>
      <c r="K1519" s="5">
        <f t="shared" ca="1" si="306"/>
        <v>59.059552301844363</v>
      </c>
      <c r="L1519">
        <f t="shared" ca="1" si="307"/>
        <v>1</v>
      </c>
      <c r="M1519" t="str">
        <f t="shared" ca="1" si="308"/>
        <v>BUY</v>
      </c>
      <c r="N1519" s="7" t="str">
        <f t="shared" ca="1" si="309"/>
        <v/>
      </c>
      <c r="O1519">
        <f t="shared" si="310"/>
        <v>1067.45</v>
      </c>
      <c r="Q1519">
        <f t="shared" si="311"/>
        <v>1518</v>
      </c>
    </row>
    <row r="1520" spans="1:17" x14ac:dyDescent="0.3">
      <c r="A1520" s="13" t="str">
        <f ca="1">N1520&amp;"-"&amp;COUNTIF($N$2:N1520,N1520)</f>
        <v>-1502</v>
      </c>
      <c r="B1520" t="str">
        <f t="shared" ca="1" si="301"/>
        <v/>
      </c>
      <c r="C1520" s="1">
        <v>37287</v>
      </c>
      <c r="D1520">
        <v>1075.4000000000001</v>
      </c>
      <c r="E1520">
        <f t="shared" si="302"/>
        <v>7.9500000000000455</v>
      </c>
      <c r="F1520">
        <f t="shared" si="303"/>
        <v>7.9500000000000455</v>
      </c>
      <c r="G1520" t="str">
        <f t="shared" si="304"/>
        <v/>
      </c>
      <c r="H1520">
        <f t="shared" ca="1" si="312"/>
        <v>9.9800000000000644</v>
      </c>
      <c r="I1520">
        <f t="shared" ca="1" si="313"/>
        <v>7.005555555555576</v>
      </c>
      <c r="J1520" s="3">
        <f t="shared" ca="1" si="305"/>
        <v>1.4245836637589264</v>
      </c>
      <c r="K1520" s="5">
        <f t="shared" ca="1" si="306"/>
        <v>58.75580558644608</v>
      </c>
      <c r="L1520">
        <f t="shared" ca="1" si="307"/>
        <v>1</v>
      </c>
      <c r="M1520" t="str">
        <f t="shared" ca="1" si="308"/>
        <v>BUY</v>
      </c>
      <c r="N1520" s="7" t="str">
        <f t="shared" ca="1" si="309"/>
        <v/>
      </c>
      <c r="O1520">
        <f t="shared" si="310"/>
        <v>1075.4000000000001</v>
      </c>
      <c r="Q1520">
        <f t="shared" si="311"/>
        <v>1519</v>
      </c>
    </row>
    <row r="1521" spans="1:17" x14ac:dyDescent="0.3">
      <c r="A1521" s="13" t="str">
        <f ca="1">N1521&amp;"-"&amp;COUNTIF($N$2:N1521,N1521)</f>
        <v>-1503</v>
      </c>
      <c r="B1521" t="str">
        <f t="shared" ca="1" si="301"/>
        <v/>
      </c>
      <c r="C1521" s="1">
        <v>37288</v>
      </c>
      <c r="D1521">
        <v>1081.6500000000001</v>
      </c>
      <c r="E1521">
        <f t="shared" si="302"/>
        <v>6.25</v>
      </c>
      <c r="F1521">
        <f t="shared" si="303"/>
        <v>6.25</v>
      </c>
      <c r="G1521" t="str">
        <f t="shared" si="304"/>
        <v/>
      </c>
      <c r="H1521">
        <f t="shared" ca="1" si="312"/>
        <v>6.9800000000000635</v>
      </c>
      <c r="I1521">
        <f t="shared" ca="1" si="313"/>
        <v>7.005555555555576</v>
      </c>
      <c r="J1521" s="3">
        <f t="shared" ca="1" si="305"/>
        <v>0.9963521015067468</v>
      </c>
      <c r="K1521" s="5">
        <f t="shared" ca="1" si="306"/>
        <v>49.90863589417669</v>
      </c>
      <c r="L1521">
        <f t="shared" ca="1" si="307"/>
        <v>1</v>
      </c>
      <c r="M1521" t="str">
        <f t="shared" ca="1" si="308"/>
        <v>BUY</v>
      </c>
      <c r="N1521" s="7" t="str">
        <f t="shared" ca="1" si="309"/>
        <v/>
      </c>
      <c r="O1521">
        <f t="shared" si="310"/>
        <v>1081.6500000000001</v>
      </c>
      <c r="Q1521">
        <f t="shared" si="311"/>
        <v>1520</v>
      </c>
    </row>
    <row r="1522" spans="1:17" x14ac:dyDescent="0.3">
      <c r="A1522" s="13" t="str">
        <f ca="1">N1522&amp;"-"&amp;COUNTIF($N$2:N1522,N1522)</f>
        <v>-1504</v>
      </c>
      <c r="B1522" t="str">
        <f t="shared" ca="1" si="301"/>
        <v/>
      </c>
      <c r="C1522" s="1">
        <v>37291</v>
      </c>
      <c r="D1522">
        <v>1076.9000000000001</v>
      </c>
      <c r="E1522">
        <f t="shared" si="302"/>
        <v>-4.75</v>
      </c>
      <c r="F1522" t="str">
        <f t="shared" si="303"/>
        <v/>
      </c>
      <c r="G1522">
        <f t="shared" si="304"/>
        <v>-4.75</v>
      </c>
      <c r="H1522">
        <f t="shared" ca="1" si="312"/>
        <v>6.9800000000000635</v>
      </c>
      <c r="I1522">
        <f t="shared" ca="1" si="313"/>
        <v>5.7944444444444798</v>
      </c>
      <c r="J1522" s="3">
        <f t="shared" ca="1" si="305"/>
        <v>1.2046021093000996</v>
      </c>
      <c r="K1522" s="5">
        <f t="shared" ca="1" si="306"/>
        <v>54.64034095851099</v>
      </c>
      <c r="L1522">
        <f t="shared" ca="1" si="307"/>
        <v>1</v>
      </c>
      <c r="M1522" t="str">
        <f t="shared" ca="1" si="308"/>
        <v>BUY</v>
      </c>
      <c r="N1522" s="7" t="str">
        <f t="shared" ca="1" si="309"/>
        <v/>
      </c>
      <c r="O1522">
        <f t="shared" si="310"/>
        <v>1076.9000000000001</v>
      </c>
      <c r="Q1522">
        <f t="shared" si="311"/>
        <v>1521</v>
      </c>
    </row>
    <row r="1523" spans="1:17" x14ac:dyDescent="0.3">
      <c r="A1523" s="13" t="str">
        <f ca="1">N1523&amp;"-"&amp;COUNTIF($N$2:N1523,N1523)</f>
        <v>-1505</v>
      </c>
      <c r="B1523" t="str">
        <f t="shared" ca="1" si="301"/>
        <v/>
      </c>
      <c r="C1523" s="1">
        <v>37292</v>
      </c>
      <c r="D1523">
        <v>1074.25</v>
      </c>
      <c r="E1523">
        <f t="shared" si="302"/>
        <v>-2.6500000000000909</v>
      </c>
      <c r="F1523" t="str">
        <f t="shared" si="303"/>
        <v/>
      </c>
      <c r="G1523">
        <f t="shared" si="304"/>
        <v>-2.6500000000000909</v>
      </c>
      <c r="H1523">
        <f t="shared" ca="1" si="312"/>
        <v>6.9800000000000635</v>
      </c>
      <c r="I1523">
        <f t="shared" ca="1" si="313"/>
        <v>5.6611111111111416</v>
      </c>
      <c r="J1523" s="3">
        <f t="shared" ca="1" si="305"/>
        <v>1.2329735034347444</v>
      </c>
      <c r="K1523" s="5">
        <f t="shared" ca="1" si="306"/>
        <v>55.216665201722861</v>
      </c>
      <c r="L1523">
        <f t="shared" ca="1" si="307"/>
        <v>1</v>
      </c>
      <c r="M1523" t="str">
        <f t="shared" ca="1" si="308"/>
        <v>BUY</v>
      </c>
      <c r="N1523" s="7" t="str">
        <f t="shared" ca="1" si="309"/>
        <v/>
      </c>
      <c r="O1523">
        <f t="shared" si="310"/>
        <v>1074.25</v>
      </c>
      <c r="Q1523">
        <f t="shared" si="311"/>
        <v>1522</v>
      </c>
    </row>
    <row r="1524" spans="1:17" x14ac:dyDescent="0.3">
      <c r="A1524" s="13" t="str">
        <f ca="1">N1524&amp;"-"&amp;COUNTIF($N$2:N1524,N1524)</f>
        <v>-1506</v>
      </c>
      <c r="B1524" t="str">
        <f t="shared" ca="1" si="301"/>
        <v/>
      </c>
      <c r="C1524" s="1">
        <v>37293</v>
      </c>
      <c r="D1524">
        <v>1113.0999999999999</v>
      </c>
      <c r="E1524">
        <f t="shared" si="302"/>
        <v>38.849999999999909</v>
      </c>
      <c r="F1524">
        <f t="shared" si="303"/>
        <v>38.849999999999909</v>
      </c>
      <c r="G1524" t="str">
        <f t="shared" si="304"/>
        <v/>
      </c>
      <c r="H1524">
        <f t="shared" ca="1" si="312"/>
        <v>10.970000000000027</v>
      </c>
      <c r="I1524">
        <f t="shared" ca="1" si="313"/>
        <v>5.6611111111111416</v>
      </c>
      <c r="J1524" s="3">
        <f t="shared" ca="1" si="305"/>
        <v>1.9377821393523005</v>
      </c>
      <c r="K1524" s="5">
        <f t="shared" ca="1" si="306"/>
        <v>65.960716194548297</v>
      </c>
      <c r="L1524">
        <f t="shared" ca="1" si="307"/>
        <v>1</v>
      </c>
      <c r="M1524" t="str">
        <f t="shared" ca="1" si="308"/>
        <v>BUY</v>
      </c>
      <c r="N1524" s="7" t="str">
        <f t="shared" ca="1" si="309"/>
        <v/>
      </c>
      <c r="O1524">
        <f t="shared" si="310"/>
        <v>1113.0999999999999</v>
      </c>
      <c r="Q1524">
        <f t="shared" si="311"/>
        <v>1523</v>
      </c>
    </row>
    <row r="1525" spans="1:17" x14ac:dyDescent="0.3">
      <c r="A1525" s="13" t="str">
        <f ca="1">N1525&amp;"-"&amp;COUNTIF($N$2:N1525,N1525)</f>
        <v>0-9</v>
      </c>
      <c r="B1525">
        <f t="shared" ca="1" si="301"/>
        <v>0</v>
      </c>
      <c r="C1525" s="1">
        <v>37294</v>
      </c>
      <c r="D1525">
        <v>1110.45</v>
      </c>
      <c r="E1525">
        <f t="shared" si="302"/>
        <v>-2.6499999999998636</v>
      </c>
      <c r="F1525" t="str">
        <f t="shared" si="303"/>
        <v/>
      </c>
      <c r="G1525">
        <f t="shared" si="304"/>
        <v>-2.6499999999998636</v>
      </c>
      <c r="H1525">
        <f t="shared" ca="1" si="312"/>
        <v>10.970000000000027</v>
      </c>
      <c r="I1525">
        <f t="shared" ca="1" si="313"/>
        <v>4.172222222222242</v>
      </c>
      <c r="J1525" s="3">
        <f t="shared" ca="1" si="305"/>
        <v>2.6292942743009262</v>
      </c>
      <c r="K1525" s="5">
        <f t="shared" ca="1" si="306"/>
        <v>72.446433812738434</v>
      </c>
      <c r="L1525">
        <f t="shared" ca="1" si="307"/>
        <v>1</v>
      </c>
      <c r="M1525" t="str">
        <f t="shared" ca="1" si="308"/>
        <v>SELL</v>
      </c>
      <c r="N1525" s="7">
        <f t="shared" ca="1" si="309"/>
        <v>0</v>
      </c>
      <c r="O1525">
        <f t="shared" si="310"/>
        <v>1110.45</v>
      </c>
      <c r="Q1525">
        <f t="shared" si="311"/>
        <v>1524</v>
      </c>
    </row>
    <row r="1526" spans="1:17" x14ac:dyDescent="0.3">
      <c r="A1526" s="13" t="str">
        <f ca="1">N1526&amp;"-"&amp;COUNTIF($N$2:N1526,N1526)</f>
        <v>-1507</v>
      </c>
      <c r="B1526" t="str">
        <f t="shared" ca="1" si="301"/>
        <v/>
      </c>
      <c r="C1526" s="1">
        <v>37295</v>
      </c>
      <c r="D1526">
        <v>1123.75</v>
      </c>
      <c r="E1526">
        <f t="shared" si="302"/>
        <v>13.299999999999955</v>
      </c>
      <c r="F1526">
        <f t="shared" si="303"/>
        <v>13.299999999999955</v>
      </c>
      <c r="G1526" t="str">
        <f t="shared" si="304"/>
        <v/>
      </c>
      <c r="H1526">
        <f t="shared" ca="1" si="312"/>
        <v>11.358333333333348</v>
      </c>
      <c r="I1526">
        <f t="shared" ca="1" si="313"/>
        <v>4.46875</v>
      </c>
      <c r="J1526" s="3">
        <f t="shared" ca="1" si="305"/>
        <v>2.541724941724945</v>
      </c>
      <c r="K1526" s="5">
        <f t="shared" ca="1" si="306"/>
        <v>71.765170462024514</v>
      </c>
      <c r="L1526">
        <f t="shared" ca="1" si="307"/>
        <v>1</v>
      </c>
      <c r="M1526" t="str">
        <f t="shared" ca="1" si="308"/>
        <v>SELL</v>
      </c>
      <c r="N1526" s="7" t="str">
        <f t="shared" ca="1" si="309"/>
        <v/>
      </c>
      <c r="O1526">
        <f t="shared" si="310"/>
        <v>1123.75</v>
      </c>
      <c r="Q1526">
        <f t="shared" si="311"/>
        <v>1525</v>
      </c>
    </row>
    <row r="1527" spans="1:17" x14ac:dyDescent="0.3">
      <c r="A1527" s="13" t="str">
        <f ca="1">N1527&amp;"-"&amp;COUNTIF($N$2:N1527,N1527)</f>
        <v>-1508</v>
      </c>
      <c r="B1527" t="str">
        <f t="shared" ca="1" si="301"/>
        <v/>
      </c>
      <c r="C1527" s="1">
        <v>37298</v>
      </c>
      <c r="D1527">
        <v>1131.55</v>
      </c>
      <c r="E1527">
        <f t="shared" si="302"/>
        <v>7.7999999999999545</v>
      </c>
      <c r="F1527">
        <f t="shared" si="303"/>
        <v>7.7999999999999545</v>
      </c>
      <c r="G1527" t="str">
        <f t="shared" si="304"/>
        <v/>
      </c>
      <c r="H1527">
        <f t="shared" ca="1" si="312"/>
        <v>12.40833333333334</v>
      </c>
      <c r="I1527">
        <f t="shared" ca="1" si="313"/>
        <v>4.46875</v>
      </c>
      <c r="J1527" s="3">
        <f t="shared" ca="1" si="305"/>
        <v>2.7766899766899784</v>
      </c>
      <c r="K1527" s="5">
        <f t="shared" ca="1" si="306"/>
        <v>73.521787433650175</v>
      </c>
      <c r="L1527">
        <f t="shared" ca="1" si="307"/>
        <v>1</v>
      </c>
      <c r="M1527" t="str">
        <f t="shared" ca="1" si="308"/>
        <v>SELL</v>
      </c>
      <c r="N1527" s="7" t="str">
        <f t="shared" ca="1" si="309"/>
        <v/>
      </c>
      <c r="O1527">
        <f t="shared" si="310"/>
        <v>1131.55</v>
      </c>
      <c r="Q1527">
        <f t="shared" si="311"/>
        <v>1526</v>
      </c>
    </row>
    <row r="1528" spans="1:17" x14ac:dyDescent="0.3">
      <c r="A1528" s="13" t="str">
        <f ca="1">N1528&amp;"-"&amp;COUNTIF($N$2:N1528,N1528)</f>
        <v>-1509</v>
      </c>
      <c r="B1528" t="str">
        <f t="shared" ca="1" si="301"/>
        <v/>
      </c>
      <c r="C1528" s="1">
        <v>37299</v>
      </c>
      <c r="D1528">
        <v>1129.5</v>
      </c>
      <c r="E1528">
        <f t="shared" si="302"/>
        <v>-2.0499999999999545</v>
      </c>
      <c r="F1528" t="str">
        <f t="shared" si="303"/>
        <v/>
      </c>
      <c r="G1528">
        <f t="shared" si="304"/>
        <v>-2.0499999999999545</v>
      </c>
      <c r="H1528">
        <f t="shared" ca="1" si="312"/>
        <v>12.40833333333334</v>
      </c>
      <c r="I1528">
        <f t="shared" ca="1" si="313"/>
        <v>4.2937500000000171</v>
      </c>
      <c r="J1528" s="3">
        <f t="shared" ca="1" si="305"/>
        <v>2.8898592916060069</v>
      </c>
      <c r="K1528" s="5">
        <f t="shared" ca="1" si="306"/>
        <v>74.292129225395968</v>
      </c>
      <c r="L1528">
        <f t="shared" ca="1" si="307"/>
        <v>1</v>
      </c>
      <c r="M1528" t="str">
        <f t="shared" ca="1" si="308"/>
        <v>SELL</v>
      </c>
      <c r="N1528" s="7" t="str">
        <f t="shared" ca="1" si="309"/>
        <v/>
      </c>
      <c r="O1528">
        <f t="shared" si="310"/>
        <v>1129.5</v>
      </c>
      <c r="Q1528">
        <f t="shared" si="311"/>
        <v>1527</v>
      </c>
    </row>
    <row r="1529" spans="1:17" x14ac:dyDescent="0.3">
      <c r="A1529" s="13" t="str">
        <f ca="1">N1529&amp;"-"&amp;COUNTIF($N$2:N1529,N1529)</f>
        <v>-1510</v>
      </c>
      <c r="B1529" t="str">
        <f t="shared" ca="1" si="301"/>
        <v/>
      </c>
      <c r="C1529" s="1">
        <v>37300</v>
      </c>
      <c r="D1529">
        <v>1135.0999999999999</v>
      </c>
      <c r="E1529">
        <f t="shared" si="302"/>
        <v>5.5999999999999091</v>
      </c>
      <c r="F1529">
        <f t="shared" si="303"/>
        <v>5.5999999999999091</v>
      </c>
      <c r="G1529" t="str">
        <f t="shared" si="304"/>
        <v/>
      </c>
      <c r="H1529">
        <f t="shared" ca="1" si="312"/>
        <v>11.43571428571428</v>
      </c>
      <c r="I1529">
        <f t="shared" ca="1" si="313"/>
        <v>4.3214285714285712</v>
      </c>
      <c r="J1529" s="3">
        <f t="shared" ca="1" si="305"/>
        <v>2.6462809917355359</v>
      </c>
      <c r="K1529" s="5">
        <f t="shared" ca="1" si="306"/>
        <v>72.57479601087941</v>
      </c>
      <c r="L1529">
        <f t="shared" ca="1" si="307"/>
        <v>1</v>
      </c>
      <c r="M1529" t="str">
        <f t="shared" ca="1" si="308"/>
        <v>SELL</v>
      </c>
      <c r="N1529" s="7" t="str">
        <f t="shared" ca="1" si="309"/>
        <v/>
      </c>
      <c r="O1529">
        <f t="shared" si="310"/>
        <v>1135.0999999999999</v>
      </c>
      <c r="Q1529">
        <f t="shared" si="311"/>
        <v>1528</v>
      </c>
    </row>
    <row r="1530" spans="1:17" x14ac:dyDescent="0.3">
      <c r="A1530" s="13" t="str">
        <f ca="1">N1530&amp;"-"&amp;COUNTIF($N$2:N1530,N1530)</f>
        <v>-1511</v>
      </c>
      <c r="B1530" t="str">
        <f t="shared" ca="1" si="301"/>
        <v/>
      </c>
      <c r="C1530" s="1">
        <v>37301</v>
      </c>
      <c r="D1530">
        <v>1150</v>
      </c>
      <c r="E1530">
        <f t="shared" si="302"/>
        <v>14.900000000000091</v>
      </c>
      <c r="F1530">
        <f t="shared" si="303"/>
        <v>14.900000000000091</v>
      </c>
      <c r="G1530" t="str">
        <f t="shared" si="304"/>
        <v/>
      </c>
      <c r="H1530">
        <f t="shared" ca="1" si="312"/>
        <v>11.868750000000006</v>
      </c>
      <c r="I1530">
        <f t="shared" ca="1" si="313"/>
        <v>4.1749999999999927</v>
      </c>
      <c r="J1530" s="3">
        <f t="shared" ca="1" si="305"/>
        <v>2.8428143712574911</v>
      </c>
      <c r="K1530" s="5">
        <f t="shared" ca="1" si="306"/>
        <v>73.97740553174917</v>
      </c>
      <c r="L1530">
        <f t="shared" ca="1" si="307"/>
        <v>1</v>
      </c>
      <c r="M1530" t="str">
        <f t="shared" ca="1" si="308"/>
        <v>SELL</v>
      </c>
      <c r="N1530" s="7" t="str">
        <f t="shared" ca="1" si="309"/>
        <v/>
      </c>
      <c r="O1530">
        <f t="shared" si="310"/>
        <v>1150</v>
      </c>
      <c r="Q1530">
        <f t="shared" si="311"/>
        <v>1529</v>
      </c>
    </row>
    <row r="1531" spans="1:17" x14ac:dyDescent="0.3">
      <c r="A1531" s="13" t="str">
        <f ca="1">N1531&amp;"-"&amp;COUNTIF($N$2:N1531,N1531)</f>
        <v>-1512</v>
      </c>
      <c r="B1531" t="str">
        <f t="shared" ca="1" si="301"/>
        <v/>
      </c>
      <c r="C1531" s="1">
        <v>37302</v>
      </c>
      <c r="D1531">
        <v>1159.95</v>
      </c>
      <c r="E1531">
        <f t="shared" si="302"/>
        <v>9.9500000000000455</v>
      </c>
      <c r="F1531">
        <f t="shared" si="303"/>
        <v>9.9500000000000455</v>
      </c>
      <c r="G1531" t="str">
        <f t="shared" si="304"/>
        <v/>
      </c>
      <c r="H1531">
        <f t="shared" ca="1" si="312"/>
        <v>11.655555555555566</v>
      </c>
      <c r="I1531">
        <f t="shared" ca="1" si="313"/>
        <v>3.2599999999999909</v>
      </c>
      <c r="J1531" s="3">
        <f t="shared" ca="1" si="305"/>
        <v>3.5753237900477295</v>
      </c>
      <c r="K1531" s="5">
        <f t="shared" ca="1" si="306"/>
        <v>78.143623361144279</v>
      </c>
      <c r="L1531">
        <f t="shared" ca="1" si="307"/>
        <v>1</v>
      </c>
      <c r="M1531" t="str">
        <f t="shared" ca="1" si="308"/>
        <v>SELL</v>
      </c>
      <c r="N1531" s="7" t="str">
        <f t="shared" ca="1" si="309"/>
        <v/>
      </c>
      <c r="O1531">
        <f t="shared" si="310"/>
        <v>1159.95</v>
      </c>
      <c r="Q1531">
        <f t="shared" si="311"/>
        <v>1530</v>
      </c>
    </row>
    <row r="1532" spans="1:17" x14ac:dyDescent="0.3">
      <c r="A1532" s="13" t="str">
        <f ca="1">N1532&amp;"-"&amp;COUNTIF($N$2:N1532,N1532)</f>
        <v>-1513</v>
      </c>
      <c r="B1532" t="str">
        <f t="shared" ca="1" si="301"/>
        <v/>
      </c>
      <c r="C1532" s="1">
        <v>37305</v>
      </c>
      <c r="D1532">
        <v>1172.8499999999999</v>
      </c>
      <c r="E1532">
        <f t="shared" si="302"/>
        <v>12.899999999999864</v>
      </c>
      <c r="F1532">
        <f t="shared" si="303"/>
        <v>12.899999999999864</v>
      </c>
      <c r="G1532" t="str">
        <f t="shared" si="304"/>
        <v/>
      </c>
      <c r="H1532">
        <f t="shared" ca="1" si="312"/>
        <v>13.05555555555553</v>
      </c>
      <c r="I1532">
        <f t="shared" ca="1" si="313"/>
        <v>3.2599999999999909</v>
      </c>
      <c r="J1532" s="3">
        <f t="shared" ca="1" si="305"/>
        <v>4.0047716428084561</v>
      </c>
      <c r="K1532" s="5">
        <f t="shared" ca="1" si="306"/>
        <v>80.01906837374014</v>
      </c>
      <c r="L1532">
        <f t="shared" ca="1" si="307"/>
        <v>1</v>
      </c>
      <c r="M1532" t="str">
        <f t="shared" ca="1" si="308"/>
        <v>SELL</v>
      </c>
      <c r="N1532" s="7" t="str">
        <f t="shared" ca="1" si="309"/>
        <v/>
      </c>
      <c r="O1532">
        <f t="shared" si="310"/>
        <v>1172.8499999999999</v>
      </c>
      <c r="Q1532">
        <f t="shared" si="311"/>
        <v>1531</v>
      </c>
    </row>
    <row r="1533" spans="1:17" x14ac:dyDescent="0.3">
      <c r="A1533" s="13" t="str">
        <f ca="1">N1533&amp;"-"&amp;COUNTIF($N$2:N1533,N1533)</f>
        <v>-1514</v>
      </c>
      <c r="B1533" t="str">
        <f t="shared" ca="1" si="301"/>
        <v/>
      </c>
      <c r="C1533" s="1">
        <v>37306</v>
      </c>
      <c r="D1533">
        <v>1158.9000000000001</v>
      </c>
      <c r="E1533">
        <f t="shared" si="302"/>
        <v>-13.949999999999818</v>
      </c>
      <c r="F1533" t="str">
        <f t="shared" si="303"/>
        <v/>
      </c>
      <c r="G1533">
        <f t="shared" si="304"/>
        <v>-13.949999999999818</v>
      </c>
      <c r="H1533">
        <f t="shared" ca="1" si="312"/>
        <v>13.05555555555553</v>
      </c>
      <c r="I1533">
        <f t="shared" ca="1" si="313"/>
        <v>5.2099999999999458</v>
      </c>
      <c r="J1533" s="3">
        <f t="shared" ca="1" si="305"/>
        <v>2.5058647899339093</v>
      </c>
      <c r="K1533" s="5">
        <f t="shared" ca="1" si="306"/>
        <v>71.476367175619131</v>
      </c>
      <c r="L1533">
        <f t="shared" ca="1" si="307"/>
        <v>1</v>
      </c>
      <c r="M1533" t="str">
        <f t="shared" ca="1" si="308"/>
        <v>SELL</v>
      </c>
      <c r="N1533" s="7" t="str">
        <f t="shared" ca="1" si="309"/>
        <v/>
      </c>
      <c r="O1533">
        <f t="shared" si="310"/>
        <v>1158.9000000000001</v>
      </c>
      <c r="Q1533">
        <f t="shared" si="311"/>
        <v>1532</v>
      </c>
    </row>
    <row r="1534" spans="1:17" x14ac:dyDescent="0.3">
      <c r="A1534" s="13" t="str">
        <f ca="1">N1534&amp;"-"&amp;COUNTIF($N$2:N1534,N1534)</f>
        <v>-1515</v>
      </c>
      <c r="B1534" t="str">
        <f t="shared" ca="1" si="301"/>
        <v/>
      </c>
      <c r="C1534" s="1">
        <v>37307</v>
      </c>
      <c r="D1534">
        <v>1145.95</v>
      </c>
      <c r="E1534">
        <f t="shared" si="302"/>
        <v>-12.950000000000045</v>
      </c>
      <c r="F1534" t="str">
        <f t="shared" si="303"/>
        <v/>
      </c>
      <c r="G1534">
        <f t="shared" si="304"/>
        <v>-12.950000000000045</v>
      </c>
      <c r="H1534">
        <f t="shared" ca="1" si="312"/>
        <v>13.693749999999966</v>
      </c>
      <c r="I1534">
        <f t="shared" ca="1" si="313"/>
        <v>6.4999999999999618</v>
      </c>
      <c r="J1534" s="3">
        <f t="shared" ca="1" si="305"/>
        <v>2.1067307692307762</v>
      </c>
      <c r="K1534" s="5">
        <f t="shared" ca="1" si="306"/>
        <v>67.81182296502638</v>
      </c>
      <c r="L1534">
        <f t="shared" ca="1" si="307"/>
        <v>1</v>
      </c>
      <c r="M1534" t="str">
        <f t="shared" ca="1" si="308"/>
        <v>SELL</v>
      </c>
      <c r="N1534" s="7" t="str">
        <f t="shared" ca="1" si="309"/>
        <v/>
      </c>
      <c r="O1534">
        <f t="shared" si="310"/>
        <v>1145.95</v>
      </c>
      <c r="Q1534">
        <f t="shared" si="311"/>
        <v>1533</v>
      </c>
    </row>
    <row r="1535" spans="1:17" x14ac:dyDescent="0.3">
      <c r="A1535" s="13" t="str">
        <f ca="1">N1535&amp;"-"&amp;COUNTIF($N$2:N1535,N1535)</f>
        <v>-1516</v>
      </c>
      <c r="B1535" t="str">
        <f t="shared" ca="1" si="301"/>
        <v/>
      </c>
      <c r="C1535" s="1">
        <v>37308</v>
      </c>
      <c r="D1535">
        <v>1149.8499999999999</v>
      </c>
      <c r="E1535">
        <f t="shared" si="302"/>
        <v>3.8999999999998636</v>
      </c>
      <c r="F1535">
        <f t="shared" si="303"/>
        <v>3.8999999999998636</v>
      </c>
      <c r="G1535" t="str">
        <f t="shared" si="304"/>
        <v/>
      </c>
      <c r="H1535">
        <f t="shared" ca="1" si="312"/>
        <v>13.399999999999949</v>
      </c>
      <c r="I1535">
        <f t="shared" ca="1" si="313"/>
        <v>6.4999999999999618</v>
      </c>
      <c r="J1535" s="3">
        <f t="shared" ca="1" si="305"/>
        <v>2.0615384615384658</v>
      </c>
      <c r="K1535" s="5">
        <f t="shared" ca="1" si="306"/>
        <v>67.336683417085482</v>
      </c>
      <c r="L1535">
        <f t="shared" ca="1" si="307"/>
        <v>1</v>
      </c>
      <c r="M1535" t="str">
        <f t="shared" ca="1" si="308"/>
        <v>SELL</v>
      </c>
      <c r="N1535" s="7" t="str">
        <f t="shared" ca="1" si="309"/>
        <v/>
      </c>
      <c r="O1535">
        <f t="shared" si="310"/>
        <v>1149.8499999999999</v>
      </c>
      <c r="Q1535">
        <f t="shared" si="311"/>
        <v>1534</v>
      </c>
    </row>
    <row r="1536" spans="1:17" x14ac:dyDescent="0.3">
      <c r="A1536" s="13" t="str">
        <f ca="1">N1536&amp;"-"&amp;COUNTIF($N$2:N1536,N1536)</f>
        <v>-1517</v>
      </c>
      <c r="B1536" t="str">
        <f t="shared" ca="1" si="301"/>
        <v/>
      </c>
      <c r="C1536" s="1">
        <v>37309</v>
      </c>
      <c r="D1536">
        <v>1163.5</v>
      </c>
      <c r="E1536">
        <f t="shared" si="302"/>
        <v>13.650000000000091</v>
      </c>
      <c r="F1536">
        <f t="shared" si="303"/>
        <v>13.650000000000091</v>
      </c>
      <c r="G1536" t="str">
        <f t="shared" si="304"/>
        <v/>
      </c>
      <c r="H1536">
        <f t="shared" ca="1" si="312"/>
        <v>13.427777777777742</v>
      </c>
      <c r="I1536">
        <f t="shared" ca="1" si="313"/>
        <v>6.8499999999999543</v>
      </c>
      <c r="J1536" s="3">
        <f t="shared" ca="1" si="305"/>
        <v>1.9602595296026031</v>
      </c>
      <c r="K1536" s="5">
        <f t="shared" ca="1" si="306"/>
        <v>66.219178082191874</v>
      </c>
      <c r="L1536">
        <f t="shared" ca="1" si="307"/>
        <v>1</v>
      </c>
      <c r="M1536" t="str">
        <f t="shared" ca="1" si="308"/>
        <v>SELL</v>
      </c>
      <c r="N1536" s="7" t="str">
        <f t="shared" ca="1" si="309"/>
        <v/>
      </c>
      <c r="O1536">
        <f t="shared" si="310"/>
        <v>1163.5</v>
      </c>
      <c r="Q1536">
        <f t="shared" si="311"/>
        <v>1535</v>
      </c>
    </row>
    <row r="1537" spans="1:17" x14ac:dyDescent="0.3">
      <c r="A1537" s="13" t="str">
        <f ca="1">N1537&amp;"-"&amp;COUNTIF($N$2:N1537,N1537)</f>
        <v>-1518</v>
      </c>
      <c r="B1537" t="str">
        <f t="shared" ca="1" si="301"/>
        <v/>
      </c>
      <c r="C1537" s="1">
        <v>37312</v>
      </c>
      <c r="D1537">
        <v>1165.45</v>
      </c>
      <c r="E1537">
        <f t="shared" si="302"/>
        <v>1.9500000000000455</v>
      </c>
      <c r="F1537">
        <f t="shared" si="303"/>
        <v>1.9500000000000455</v>
      </c>
      <c r="G1537" t="str">
        <f t="shared" si="304"/>
        <v/>
      </c>
      <c r="H1537">
        <f t="shared" ca="1" si="312"/>
        <v>12.279999999999973</v>
      </c>
      <c r="I1537">
        <f t="shared" ca="1" si="313"/>
        <v>7.8999999999999204</v>
      </c>
      <c r="J1537" s="3">
        <f t="shared" ca="1" si="305"/>
        <v>1.5544303797468477</v>
      </c>
      <c r="K1537" s="5">
        <f t="shared" ca="1" si="306"/>
        <v>60.852329038652321</v>
      </c>
      <c r="L1537">
        <f t="shared" ca="1" si="307"/>
        <v>1</v>
      </c>
      <c r="M1537" t="str">
        <f t="shared" ca="1" si="308"/>
        <v>SELL</v>
      </c>
      <c r="N1537" s="7" t="str">
        <f t="shared" ca="1" si="309"/>
        <v/>
      </c>
      <c r="O1537">
        <f t="shared" si="310"/>
        <v>1165.45</v>
      </c>
      <c r="Q1537">
        <f t="shared" si="311"/>
        <v>1536</v>
      </c>
    </row>
    <row r="1538" spans="1:17" x14ac:dyDescent="0.3">
      <c r="A1538" s="13" t="str">
        <f ca="1">N1538&amp;"-"&amp;COUNTIF($N$2:N1538,N1538)</f>
        <v>-1519</v>
      </c>
      <c r="B1538" t="str">
        <f t="shared" ca="1" si="301"/>
        <v/>
      </c>
      <c r="C1538" s="1">
        <v>37313</v>
      </c>
      <c r="D1538">
        <v>1189.4000000000001</v>
      </c>
      <c r="E1538">
        <f t="shared" si="302"/>
        <v>23.950000000000045</v>
      </c>
      <c r="F1538">
        <f t="shared" si="303"/>
        <v>23.950000000000045</v>
      </c>
      <c r="G1538" t="str">
        <f t="shared" si="304"/>
        <v/>
      </c>
      <c r="H1538">
        <f t="shared" ca="1" si="312"/>
        <v>10.789999999999987</v>
      </c>
      <c r="I1538">
        <f t="shared" ca="1" si="313"/>
        <v>7.8999999999999204</v>
      </c>
      <c r="J1538" s="3">
        <f t="shared" ca="1" si="305"/>
        <v>1.3658227848101387</v>
      </c>
      <c r="K1538" s="5">
        <f t="shared" ca="1" si="306"/>
        <v>57.731407169609632</v>
      </c>
      <c r="L1538">
        <f t="shared" ca="1" si="307"/>
        <v>1</v>
      </c>
      <c r="M1538" t="str">
        <f t="shared" ca="1" si="308"/>
        <v>SELL</v>
      </c>
      <c r="N1538" s="7" t="str">
        <f t="shared" ca="1" si="309"/>
        <v/>
      </c>
      <c r="O1538">
        <f t="shared" si="310"/>
        <v>1189.4000000000001</v>
      </c>
      <c r="Q1538">
        <f t="shared" si="311"/>
        <v>1537</v>
      </c>
    </row>
    <row r="1539" spans="1:17" x14ac:dyDescent="0.3">
      <c r="A1539" s="13" t="str">
        <f ca="1">N1539&amp;"-"&amp;COUNTIF($N$2:N1539,N1539)</f>
        <v>-1520</v>
      </c>
      <c r="B1539" t="str">
        <f t="shared" ref="B1539:B1602" ca="1" si="314">N1539</f>
        <v/>
      </c>
      <c r="C1539" s="1">
        <v>37314</v>
      </c>
      <c r="D1539">
        <v>1189.2</v>
      </c>
      <c r="E1539">
        <f t="shared" ref="E1539:E1602" si="315">IF(E1538="Change", "", D1539-D1538)</f>
        <v>-0.20000000000004547</v>
      </c>
      <c r="F1539" t="str">
        <f t="shared" ref="F1539:F1602" si="316">IF(F1538="Gain","",IF(E1539&gt;0,E1539,""))</f>
        <v/>
      </c>
      <c r="G1539">
        <f t="shared" ref="G1539:G1602" si="317">IF(G1538="Loss","",IF(E1539&lt;0,E1539,""))</f>
        <v>-0.20000000000004547</v>
      </c>
      <c r="H1539">
        <f t="shared" ca="1" si="312"/>
        <v>10.789999999999987</v>
      </c>
      <c r="I1539">
        <f t="shared" ca="1" si="313"/>
        <v>7.2874999999999659</v>
      </c>
      <c r="J1539" s="3">
        <f t="shared" ref="J1539:J1602" ca="1" si="318">IFERROR(H1539/I1539, "")</f>
        <v>1.4806174957118405</v>
      </c>
      <c r="K1539" s="5">
        <f t="shared" ref="K1539:K1602" ca="1" si="319">IFERROR((IF(J1539=0, 0, (100-(100/(1+J1539))))), "")</f>
        <v>59.687456783294238</v>
      </c>
      <c r="L1539">
        <f t="shared" ref="L1539:L1602" ca="1" si="320">IF(M1538="Signal","",IF(M1538="",IF(M1539="SELL",0,IF(M1539="BUY",1,"")),IF(M1539="BUY",1,L1538)))</f>
        <v>1</v>
      </c>
      <c r="M1539" t="str">
        <f t="shared" ref="M1539:M1602" ca="1" si="321">IF(K1539="","",IF(K1539&lt;$V$4,"BUY",IF(K1539&gt;$V$5,"SELL",M1538)))</f>
        <v>SELL</v>
      </c>
      <c r="N1539" s="7" t="str">
        <f t="shared" ref="N1539:N1602" ca="1" si="322">IF(L1539=1, IF(M1539="BUY",IF(M1538="BUY","",1),IF(M1539="SELL",IF(M1538="SELL","",0),"")), "")</f>
        <v/>
      </c>
      <c r="O1539">
        <f t="shared" ref="O1539:O1602" si="323">D1539</f>
        <v>1189.2</v>
      </c>
      <c r="Q1539">
        <f t="shared" si="311"/>
        <v>1538</v>
      </c>
    </row>
    <row r="1540" spans="1:17" x14ac:dyDescent="0.3">
      <c r="A1540" s="13" t="str">
        <f ca="1">N1540&amp;"-"&amp;COUNTIF($N$2:N1540,N1540)</f>
        <v>-1521</v>
      </c>
      <c r="B1540" t="str">
        <f t="shared" ca="1" si="314"/>
        <v/>
      </c>
      <c r="C1540" s="1">
        <v>37315</v>
      </c>
      <c r="D1540">
        <v>1142.05</v>
      </c>
      <c r="E1540">
        <f t="shared" si="315"/>
        <v>-47.150000000000091</v>
      </c>
      <c r="F1540" t="str">
        <f t="shared" si="316"/>
        <v/>
      </c>
      <c r="G1540">
        <f t="shared" si="317"/>
        <v>-47.150000000000091</v>
      </c>
      <c r="H1540">
        <f t="shared" ca="1" si="312"/>
        <v>10.5111111111111</v>
      </c>
      <c r="I1540">
        <f t="shared" ca="1" si="313"/>
        <v>15.259999999999991</v>
      </c>
      <c r="J1540" s="3">
        <f t="shared" ca="1" si="318"/>
        <v>0.6888015144895876</v>
      </c>
      <c r="K1540" s="5">
        <f t="shared" ca="1" si="319"/>
        <v>40.7864102785203</v>
      </c>
      <c r="L1540">
        <f t="shared" ca="1" si="320"/>
        <v>1</v>
      </c>
      <c r="M1540" t="str">
        <f t="shared" ca="1" si="321"/>
        <v>SELL</v>
      </c>
      <c r="N1540" s="7" t="str">
        <f t="shared" ca="1" si="322"/>
        <v/>
      </c>
      <c r="O1540">
        <f t="shared" si="323"/>
        <v>1142.05</v>
      </c>
      <c r="Q1540">
        <f t="shared" ref="Q1540:Q1603" si="324">Q1539+1</f>
        <v>1539</v>
      </c>
    </row>
    <row r="1541" spans="1:17" x14ac:dyDescent="0.3">
      <c r="A1541" s="13" t="str">
        <f ca="1">N1541&amp;"-"&amp;COUNTIF($N$2:N1541,N1541)</f>
        <v>-1522</v>
      </c>
      <c r="B1541" t="str">
        <f t="shared" ca="1" si="314"/>
        <v/>
      </c>
      <c r="C1541" s="1">
        <v>37316</v>
      </c>
      <c r="D1541">
        <v>1178</v>
      </c>
      <c r="E1541">
        <f t="shared" si="315"/>
        <v>35.950000000000045</v>
      </c>
      <c r="F1541">
        <f t="shared" si="316"/>
        <v>35.950000000000045</v>
      </c>
      <c r="G1541" t="str">
        <f t="shared" si="317"/>
        <v/>
      </c>
      <c r="H1541">
        <f t="shared" ca="1" si="312"/>
        <v>13.638888888888889</v>
      </c>
      <c r="I1541">
        <f t="shared" ca="1" si="313"/>
        <v>15.259999999999991</v>
      </c>
      <c r="J1541" s="3">
        <f t="shared" ca="1" si="318"/>
        <v>0.89376729284986223</v>
      </c>
      <c r="K1541" s="5">
        <f t="shared" ca="1" si="319"/>
        <v>47.195201660963527</v>
      </c>
      <c r="L1541">
        <f t="shared" ca="1" si="320"/>
        <v>1</v>
      </c>
      <c r="M1541" t="str">
        <f t="shared" ca="1" si="321"/>
        <v>SELL</v>
      </c>
      <c r="N1541" s="7" t="str">
        <f t="shared" ca="1" si="322"/>
        <v/>
      </c>
      <c r="O1541">
        <f t="shared" si="323"/>
        <v>1178</v>
      </c>
      <c r="Q1541">
        <f t="shared" si="324"/>
        <v>1540</v>
      </c>
    </row>
    <row r="1542" spans="1:17" x14ac:dyDescent="0.3">
      <c r="A1542" s="13" t="str">
        <f ca="1">N1542&amp;"-"&amp;COUNTIF($N$2:N1542,N1542)</f>
        <v>-1523</v>
      </c>
      <c r="B1542" t="str">
        <f t="shared" ca="1" si="314"/>
        <v/>
      </c>
      <c r="C1542" s="1">
        <v>37319</v>
      </c>
      <c r="D1542">
        <v>1177.3499999999999</v>
      </c>
      <c r="E1542">
        <f t="shared" si="315"/>
        <v>-0.65000000000009095</v>
      </c>
      <c r="F1542" t="str">
        <f t="shared" si="316"/>
        <v/>
      </c>
      <c r="G1542">
        <f t="shared" si="317"/>
        <v>-0.65000000000009095</v>
      </c>
      <c r="H1542">
        <f t="shared" ca="1" si="312"/>
        <v>13.638888888888889</v>
      </c>
      <c r="I1542">
        <f t="shared" ca="1" si="313"/>
        <v>14.980000000000018</v>
      </c>
      <c r="J1542" s="3">
        <f t="shared" ca="1" si="318"/>
        <v>0.91047322355733462</v>
      </c>
      <c r="K1542" s="5">
        <f t="shared" ca="1" si="319"/>
        <v>47.656947625888073</v>
      </c>
      <c r="L1542">
        <f t="shared" ca="1" si="320"/>
        <v>1</v>
      </c>
      <c r="M1542" t="str">
        <f t="shared" ca="1" si="321"/>
        <v>SELL</v>
      </c>
      <c r="N1542" s="7" t="str">
        <f t="shared" ca="1" si="322"/>
        <v/>
      </c>
      <c r="O1542">
        <f t="shared" si="323"/>
        <v>1177.3499999999999</v>
      </c>
      <c r="Q1542">
        <f t="shared" si="324"/>
        <v>1541</v>
      </c>
    </row>
    <row r="1543" spans="1:17" x14ac:dyDescent="0.3">
      <c r="A1543" s="13" t="str">
        <f ca="1">N1543&amp;"-"&amp;COUNTIF($N$2:N1543,N1543)</f>
        <v>-1524</v>
      </c>
      <c r="B1543" t="str">
        <f t="shared" ca="1" si="314"/>
        <v/>
      </c>
      <c r="C1543" s="1">
        <v>37320</v>
      </c>
      <c r="D1543">
        <v>1178.5</v>
      </c>
      <c r="E1543">
        <f t="shared" si="315"/>
        <v>1.1500000000000909</v>
      </c>
      <c r="F1543">
        <f t="shared" si="316"/>
        <v>1.1500000000000909</v>
      </c>
      <c r="G1543" t="str">
        <f t="shared" si="317"/>
        <v/>
      </c>
      <c r="H1543">
        <f t="shared" ca="1" si="312"/>
        <v>13.144444444444465</v>
      </c>
      <c r="I1543">
        <f t="shared" ca="1" si="313"/>
        <v>14.980000000000018</v>
      </c>
      <c r="J1543" s="3">
        <f t="shared" ca="1" si="318"/>
        <v>0.87746625129802736</v>
      </c>
      <c r="K1543" s="5">
        <f t="shared" ca="1" si="319"/>
        <v>46.736725663716825</v>
      </c>
      <c r="L1543">
        <f t="shared" ca="1" si="320"/>
        <v>1</v>
      </c>
      <c r="M1543" t="str">
        <f t="shared" ca="1" si="321"/>
        <v>SELL</v>
      </c>
      <c r="N1543" s="7" t="str">
        <f t="shared" ca="1" si="322"/>
        <v/>
      </c>
      <c r="O1543">
        <f t="shared" si="323"/>
        <v>1178.5</v>
      </c>
      <c r="Q1543">
        <f t="shared" si="324"/>
        <v>1542</v>
      </c>
    </row>
    <row r="1544" spans="1:17" x14ac:dyDescent="0.3">
      <c r="A1544" s="13" t="str">
        <f ca="1">N1544&amp;"-"&amp;COUNTIF($N$2:N1544,N1544)</f>
        <v>-1525</v>
      </c>
      <c r="B1544" t="str">
        <f t="shared" ca="1" si="314"/>
        <v/>
      </c>
      <c r="C1544" s="1">
        <v>37321</v>
      </c>
      <c r="D1544">
        <v>1172.5999999999999</v>
      </c>
      <c r="E1544">
        <f t="shared" si="315"/>
        <v>-5.9000000000000909</v>
      </c>
      <c r="F1544" t="str">
        <f t="shared" si="316"/>
        <v/>
      </c>
      <c r="G1544">
        <f t="shared" si="317"/>
        <v>-5.9000000000000909</v>
      </c>
      <c r="H1544">
        <f t="shared" ca="1" si="312"/>
        <v>12.925000000000011</v>
      </c>
      <c r="I1544">
        <f t="shared" ca="1" si="313"/>
        <v>13.466666666666697</v>
      </c>
      <c r="J1544" s="3">
        <f t="shared" ca="1" si="318"/>
        <v>0.95977722772277096</v>
      </c>
      <c r="K1544" s="5">
        <f t="shared" ca="1" si="319"/>
        <v>48.973792232396555</v>
      </c>
      <c r="L1544">
        <f t="shared" ca="1" si="320"/>
        <v>1</v>
      </c>
      <c r="M1544" t="str">
        <f t="shared" ca="1" si="321"/>
        <v>SELL</v>
      </c>
      <c r="N1544" s="7" t="str">
        <f t="shared" ca="1" si="322"/>
        <v/>
      </c>
      <c r="O1544">
        <f t="shared" si="323"/>
        <v>1172.5999999999999</v>
      </c>
      <c r="Q1544">
        <f t="shared" si="324"/>
        <v>1543</v>
      </c>
    </row>
    <row r="1545" spans="1:17" x14ac:dyDescent="0.3">
      <c r="A1545" s="13" t="str">
        <f ca="1">N1545&amp;"-"&amp;COUNTIF($N$2:N1545,N1545)</f>
        <v>-1526</v>
      </c>
      <c r="B1545" t="str">
        <f t="shared" ca="1" si="314"/>
        <v/>
      </c>
      <c r="C1545" s="1">
        <v>37322</v>
      </c>
      <c r="D1545">
        <v>1193.05</v>
      </c>
      <c r="E1545">
        <f t="shared" si="315"/>
        <v>20.450000000000045</v>
      </c>
      <c r="F1545">
        <f t="shared" si="316"/>
        <v>20.450000000000045</v>
      </c>
      <c r="G1545" t="str">
        <f t="shared" si="317"/>
        <v/>
      </c>
      <c r="H1545">
        <f t="shared" ca="1" si="312"/>
        <v>14.237500000000011</v>
      </c>
      <c r="I1545">
        <f t="shared" ca="1" si="313"/>
        <v>13.466666666666697</v>
      </c>
      <c r="J1545" s="3">
        <f t="shared" ca="1" si="318"/>
        <v>1.0572400990098993</v>
      </c>
      <c r="K1545" s="5">
        <f t="shared" ca="1" si="319"/>
        <v>51.391186644608169</v>
      </c>
      <c r="L1545">
        <f t="shared" ca="1" si="320"/>
        <v>1</v>
      </c>
      <c r="M1545" t="str">
        <f t="shared" ca="1" si="321"/>
        <v>SELL</v>
      </c>
      <c r="N1545" s="7" t="str">
        <f t="shared" ca="1" si="322"/>
        <v/>
      </c>
      <c r="O1545">
        <f t="shared" si="323"/>
        <v>1193.05</v>
      </c>
      <c r="Q1545">
        <f t="shared" si="324"/>
        <v>1544</v>
      </c>
    </row>
    <row r="1546" spans="1:17" x14ac:dyDescent="0.3">
      <c r="A1546" s="13" t="str">
        <f ca="1">N1546&amp;"-"&amp;COUNTIF($N$2:N1546,N1546)</f>
        <v>-1527</v>
      </c>
      <c r="B1546" t="str">
        <f t="shared" ca="1" si="314"/>
        <v/>
      </c>
      <c r="C1546" s="1">
        <v>37323</v>
      </c>
      <c r="D1546">
        <v>1187.6500000000001</v>
      </c>
      <c r="E1546">
        <f t="shared" si="315"/>
        <v>-5.3999999999998636</v>
      </c>
      <c r="F1546" t="str">
        <f t="shared" si="316"/>
        <v/>
      </c>
      <c r="G1546">
        <f t="shared" si="317"/>
        <v>-5.3999999999998636</v>
      </c>
      <c r="H1546">
        <f t="shared" ca="1" si="312"/>
        <v>14.428571428571461</v>
      </c>
      <c r="I1546">
        <f t="shared" ca="1" si="313"/>
        <v>12.31428571428572</v>
      </c>
      <c r="J1546" s="3">
        <f t="shared" ca="1" si="318"/>
        <v>1.1716937354988419</v>
      </c>
      <c r="K1546" s="5">
        <f t="shared" ca="1" si="319"/>
        <v>53.95299145299149</v>
      </c>
      <c r="L1546">
        <f t="shared" ca="1" si="320"/>
        <v>1</v>
      </c>
      <c r="M1546" t="str">
        <f t="shared" ca="1" si="321"/>
        <v>SELL</v>
      </c>
      <c r="N1546" s="7" t="str">
        <f t="shared" ca="1" si="322"/>
        <v/>
      </c>
      <c r="O1546">
        <f t="shared" si="323"/>
        <v>1187.6500000000001</v>
      </c>
      <c r="Q1546">
        <f t="shared" si="324"/>
        <v>1545</v>
      </c>
    </row>
    <row r="1547" spans="1:17" x14ac:dyDescent="0.3">
      <c r="A1547" s="13" t="str">
        <f ca="1">N1547&amp;"-"&amp;COUNTIF($N$2:N1547,N1547)</f>
        <v>-1528</v>
      </c>
      <c r="B1547" t="str">
        <f t="shared" ca="1" si="314"/>
        <v/>
      </c>
      <c r="C1547" s="1">
        <v>37326</v>
      </c>
      <c r="D1547">
        <v>1167.8499999999999</v>
      </c>
      <c r="E1547">
        <f t="shared" si="315"/>
        <v>-19.800000000000182</v>
      </c>
      <c r="F1547" t="str">
        <f t="shared" si="316"/>
        <v/>
      </c>
      <c r="G1547">
        <f t="shared" si="317"/>
        <v>-19.800000000000182</v>
      </c>
      <c r="H1547">
        <f t="shared" ca="1" si="312"/>
        <v>14.428571428571461</v>
      </c>
      <c r="I1547">
        <f t="shared" ca="1" si="313"/>
        <v>13.150000000000059</v>
      </c>
      <c r="J1547" s="3">
        <f t="shared" ca="1" si="318"/>
        <v>1.0972297664312849</v>
      </c>
      <c r="K1547" s="5">
        <f t="shared" ca="1" si="319"/>
        <v>52.318052318052267</v>
      </c>
      <c r="L1547">
        <f t="shared" ca="1" si="320"/>
        <v>1</v>
      </c>
      <c r="M1547" t="str">
        <f t="shared" ca="1" si="321"/>
        <v>SELL</v>
      </c>
      <c r="N1547" s="7" t="str">
        <f t="shared" ca="1" si="322"/>
        <v/>
      </c>
      <c r="O1547">
        <f t="shared" si="323"/>
        <v>1167.8499999999999</v>
      </c>
      <c r="Q1547">
        <f t="shared" si="324"/>
        <v>1546</v>
      </c>
    </row>
    <row r="1548" spans="1:17" x14ac:dyDescent="0.3">
      <c r="A1548" s="13" t="str">
        <f ca="1">N1548&amp;"-"&amp;COUNTIF($N$2:N1548,N1548)</f>
        <v>-1529</v>
      </c>
      <c r="B1548" t="str">
        <f t="shared" ca="1" si="314"/>
        <v/>
      </c>
      <c r="C1548" s="1">
        <v>37327</v>
      </c>
      <c r="D1548">
        <v>1150.45</v>
      </c>
      <c r="E1548">
        <f t="shared" si="315"/>
        <v>-17.399999999999864</v>
      </c>
      <c r="F1548" t="str">
        <f t="shared" si="316"/>
        <v/>
      </c>
      <c r="G1548">
        <f t="shared" si="317"/>
        <v>-17.399999999999864</v>
      </c>
      <c r="H1548">
        <f t="shared" ca="1" si="312"/>
        <v>14.428571428571461</v>
      </c>
      <c r="I1548">
        <f t="shared" ca="1" si="313"/>
        <v>13.785714285714318</v>
      </c>
      <c r="J1548" s="3">
        <f t="shared" ca="1" si="318"/>
        <v>1.0466321243523315</v>
      </c>
      <c r="K1548" s="5">
        <f t="shared" ca="1" si="319"/>
        <v>51.139240506329116</v>
      </c>
      <c r="L1548">
        <f t="shared" ca="1" si="320"/>
        <v>1</v>
      </c>
      <c r="M1548" t="str">
        <f t="shared" ca="1" si="321"/>
        <v>SELL</v>
      </c>
      <c r="N1548" s="7" t="str">
        <f t="shared" ca="1" si="322"/>
        <v/>
      </c>
      <c r="O1548">
        <f t="shared" si="323"/>
        <v>1150.45</v>
      </c>
      <c r="Q1548">
        <f t="shared" si="324"/>
        <v>1547</v>
      </c>
    </row>
    <row r="1549" spans="1:17" x14ac:dyDescent="0.3">
      <c r="A1549" s="13" t="str">
        <f ca="1">N1549&amp;"-"&amp;COUNTIF($N$2:N1549,N1549)</f>
        <v>-1530</v>
      </c>
      <c r="B1549" t="str">
        <f t="shared" ca="1" si="314"/>
        <v/>
      </c>
      <c r="C1549" s="1">
        <v>37328</v>
      </c>
      <c r="D1549">
        <v>1157.05</v>
      </c>
      <c r="E1549">
        <f t="shared" si="315"/>
        <v>6.5999999999999091</v>
      </c>
      <c r="F1549">
        <f t="shared" si="316"/>
        <v>6.5999999999999091</v>
      </c>
      <c r="G1549" t="str">
        <f t="shared" si="317"/>
        <v/>
      </c>
      <c r="H1549">
        <f t="shared" ca="1" si="312"/>
        <v>14.814285714285754</v>
      </c>
      <c r="I1549">
        <f t="shared" ca="1" si="313"/>
        <v>13.785714285714318</v>
      </c>
      <c r="J1549" s="3">
        <f t="shared" ca="1" si="318"/>
        <v>1.0746113989637309</v>
      </c>
      <c r="K1549" s="5">
        <f t="shared" ca="1" si="319"/>
        <v>51.798201798201809</v>
      </c>
      <c r="L1549">
        <f t="shared" ca="1" si="320"/>
        <v>1</v>
      </c>
      <c r="M1549" t="str">
        <f t="shared" ca="1" si="321"/>
        <v>SELL</v>
      </c>
      <c r="N1549" s="7" t="str">
        <f t="shared" ca="1" si="322"/>
        <v/>
      </c>
      <c r="O1549">
        <f t="shared" si="323"/>
        <v>1157.05</v>
      </c>
      <c r="Q1549">
        <f t="shared" si="324"/>
        <v>1548</v>
      </c>
    </row>
    <row r="1550" spans="1:17" x14ac:dyDescent="0.3">
      <c r="A1550" s="13" t="str">
        <f ca="1">N1550&amp;"-"&amp;COUNTIF($N$2:N1550,N1550)</f>
        <v>-1531</v>
      </c>
      <c r="B1550" t="str">
        <f t="shared" ca="1" si="314"/>
        <v/>
      </c>
      <c r="C1550" s="1">
        <v>37329</v>
      </c>
      <c r="D1550">
        <v>1159.45</v>
      </c>
      <c r="E1550">
        <f t="shared" si="315"/>
        <v>2.4000000000000909</v>
      </c>
      <c r="F1550">
        <f t="shared" si="316"/>
        <v>2.4000000000000909</v>
      </c>
      <c r="G1550" t="str">
        <f t="shared" si="317"/>
        <v/>
      </c>
      <c r="H1550">
        <f t="shared" ca="1" si="312"/>
        <v>13.207142857142896</v>
      </c>
      <c r="I1550">
        <f t="shared" ca="1" si="313"/>
        <v>13.785714285714318</v>
      </c>
      <c r="J1550" s="3">
        <f t="shared" ca="1" si="318"/>
        <v>0.95803108808290216</v>
      </c>
      <c r="K1550" s="5">
        <f t="shared" ca="1" si="319"/>
        <v>48.928287906853683</v>
      </c>
      <c r="L1550">
        <f t="shared" ca="1" si="320"/>
        <v>1</v>
      </c>
      <c r="M1550" t="str">
        <f t="shared" ca="1" si="321"/>
        <v>SELL</v>
      </c>
      <c r="N1550" s="7" t="str">
        <f t="shared" ca="1" si="322"/>
        <v/>
      </c>
      <c r="O1550">
        <f t="shared" si="323"/>
        <v>1159.45</v>
      </c>
      <c r="Q1550">
        <f t="shared" si="324"/>
        <v>1549</v>
      </c>
    </row>
    <row r="1551" spans="1:17" x14ac:dyDescent="0.3">
      <c r="A1551" s="13" t="str">
        <f ca="1">N1551&amp;"-"&amp;COUNTIF($N$2:N1551,N1551)</f>
        <v>-1532</v>
      </c>
      <c r="B1551" t="str">
        <f t="shared" ca="1" si="314"/>
        <v/>
      </c>
      <c r="C1551" s="1">
        <v>37330</v>
      </c>
      <c r="D1551">
        <v>1169.75</v>
      </c>
      <c r="E1551">
        <f t="shared" si="315"/>
        <v>10.299999999999955</v>
      </c>
      <c r="F1551">
        <f t="shared" si="316"/>
        <v>10.299999999999955</v>
      </c>
      <c r="G1551" t="str">
        <f t="shared" si="317"/>
        <v/>
      </c>
      <c r="H1551">
        <f t="shared" ca="1" si="312"/>
        <v>14.400000000000025</v>
      </c>
      <c r="I1551">
        <f t="shared" ca="1" si="313"/>
        <v>13.785714285714318</v>
      </c>
      <c r="J1551" s="3">
        <f t="shared" ca="1" si="318"/>
        <v>1.0445595854922274</v>
      </c>
      <c r="K1551" s="5">
        <f t="shared" ca="1" si="319"/>
        <v>51.089711099847939</v>
      </c>
      <c r="L1551">
        <f t="shared" ca="1" si="320"/>
        <v>1</v>
      </c>
      <c r="M1551" t="str">
        <f t="shared" ca="1" si="321"/>
        <v>SELL</v>
      </c>
      <c r="N1551" s="7" t="str">
        <f t="shared" ca="1" si="322"/>
        <v/>
      </c>
      <c r="O1551">
        <f t="shared" si="323"/>
        <v>1169.75</v>
      </c>
      <c r="Q1551">
        <f t="shared" si="324"/>
        <v>1550</v>
      </c>
    </row>
    <row r="1552" spans="1:17" x14ac:dyDescent="0.3">
      <c r="A1552" s="13" t="str">
        <f ca="1">N1552&amp;"-"&amp;COUNTIF($N$2:N1552,N1552)</f>
        <v>-1533</v>
      </c>
      <c r="B1552" t="str">
        <f t="shared" ca="1" si="314"/>
        <v/>
      </c>
      <c r="C1552" s="1">
        <v>37333</v>
      </c>
      <c r="D1552">
        <v>1169.3</v>
      </c>
      <c r="E1552">
        <f t="shared" si="315"/>
        <v>-0.45000000000004547</v>
      </c>
      <c r="F1552" t="str">
        <f t="shared" si="316"/>
        <v/>
      </c>
      <c r="G1552">
        <f t="shared" si="317"/>
        <v>-0.45000000000004547</v>
      </c>
      <c r="H1552">
        <f t="shared" ca="1" si="312"/>
        <v>12.808333333333357</v>
      </c>
      <c r="I1552">
        <f t="shared" ca="1" si="313"/>
        <v>12.118750000000034</v>
      </c>
      <c r="J1552" s="3">
        <f t="shared" ca="1" si="318"/>
        <v>1.0569021832559728</v>
      </c>
      <c r="K1552" s="5">
        <f t="shared" ca="1" si="319"/>
        <v>51.383201002925176</v>
      </c>
      <c r="L1552">
        <f t="shared" ca="1" si="320"/>
        <v>1</v>
      </c>
      <c r="M1552" t="str">
        <f t="shared" ca="1" si="321"/>
        <v>SELL</v>
      </c>
      <c r="N1552" s="7" t="str">
        <f t="shared" ca="1" si="322"/>
        <v/>
      </c>
      <c r="O1552">
        <f t="shared" si="323"/>
        <v>1169.3</v>
      </c>
      <c r="Q1552">
        <f t="shared" si="324"/>
        <v>1551</v>
      </c>
    </row>
    <row r="1553" spans="1:17" x14ac:dyDescent="0.3">
      <c r="A1553" s="13" t="str">
        <f ca="1">N1553&amp;"-"&amp;COUNTIF($N$2:N1553,N1553)</f>
        <v>-1534</v>
      </c>
      <c r="B1553" t="str">
        <f t="shared" ca="1" si="314"/>
        <v/>
      </c>
      <c r="C1553" s="1">
        <v>37334</v>
      </c>
      <c r="D1553">
        <v>1152.1500000000001</v>
      </c>
      <c r="E1553">
        <f t="shared" si="315"/>
        <v>-17.149999999999864</v>
      </c>
      <c r="F1553" t="str">
        <f t="shared" si="316"/>
        <v/>
      </c>
      <c r="G1553">
        <f t="shared" si="317"/>
        <v>-17.149999999999864</v>
      </c>
      <c r="H1553">
        <f t="shared" ref="H1553:H1616" ca="1" si="325">IF(Q1553&gt;$U$2,AVERAGE(OFFSET(F1553,0,0,-$U$2,1)),"")</f>
        <v>12.808333333333357</v>
      </c>
      <c r="I1553">
        <f t="shared" ref="I1553:I1616" ca="1" si="326">IF($Q1553&gt;$U$2,ABS((AVERAGE(OFFSET(G1553,0,0,-$U$2,1)))),"")</f>
        <v>14.237500000000011</v>
      </c>
      <c r="J1553" s="3">
        <f t="shared" ca="1" si="318"/>
        <v>0.89961954931226318</v>
      </c>
      <c r="K1553" s="5">
        <f t="shared" ca="1" si="319"/>
        <v>47.357880141734739</v>
      </c>
      <c r="L1553">
        <f t="shared" ca="1" si="320"/>
        <v>1</v>
      </c>
      <c r="M1553" t="str">
        <f t="shared" ca="1" si="321"/>
        <v>SELL</v>
      </c>
      <c r="N1553" s="7" t="str">
        <f t="shared" ca="1" si="322"/>
        <v/>
      </c>
      <c r="O1553">
        <f t="shared" si="323"/>
        <v>1152.1500000000001</v>
      </c>
      <c r="Q1553">
        <f t="shared" si="324"/>
        <v>1552</v>
      </c>
    </row>
    <row r="1554" spans="1:17" x14ac:dyDescent="0.3">
      <c r="A1554" s="13" t="str">
        <f ca="1">N1554&amp;"-"&amp;COUNTIF($N$2:N1554,N1554)</f>
        <v>-1535</v>
      </c>
      <c r="B1554" t="str">
        <f t="shared" ca="1" si="314"/>
        <v/>
      </c>
      <c r="C1554" s="1">
        <v>37335</v>
      </c>
      <c r="D1554">
        <v>1155.5999999999999</v>
      </c>
      <c r="E1554">
        <f t="shared" si="315"/>
        <v>3.4499999999998181</v>
      </c>
      <c r="F1554">
        <f t="shared" si="316"/>
        <v>3.4499999999998181</v>
      </c>
      <c r="G1554" t="str">
        <f t="shared" si="317"/>
        <v/>
      </c>
      <c r="H1554">
        <f t="shared" ca="1" si="325"/>
        <v>11.471428571428564</v>
      </c>
      <c r="I1554">
        <f t="shared" ca="1" si="326"/>
        <v>9.5357142857142865</v>
      </c>
      <c r="J1554" s="3">
        <f t="shared" ca="1" si="318"/>
        <v>1.2029962546816471</v>
      </c>
      <c r="K1554" s="5">
        <f t="shared" ca="1" si="319"/>
        <v>54.607276436586176</v>
      </c>
      <c r="L1554">
        <f t="shared" ca="1" si="320"/>
        <v>1</v>
      </c>
      <c r="M1554" t="str">
        <f t="shared" ca="1" si="321"/>
        <v>SELL</v>
      </c>
      <c r="N1554" s="7" t="str">
        <f t="shared" ca="1" si="322"/>
        <v/>
      </c>
      <c r="O1554">
        <f t="shared" si="323"/>
        <v>1155.5999999999999</v>
      </c>
      <c r="Q1554">
        <f t="shared" si="324"/>
        <v>1553</v>
      </c>
    </row>
    <row r="1555" spans="1:17" x14ac:dyDescent="0.3">
      <c r="A1555" s="13" t="str">
        <f ca="1">N1555&amp;"-"&amp;COUNTIF($N$2:N1555,N1555)</f>
        <v>-1536</v>
      </c>
      <c r="B1555" t="str">
        <f t="shared" ca="1" si="314"/>
        <v/>
      </c>
      <c r="C1555" s="1">
        <v>37336</v>
      </c>
      <c r="D1555">
        <v>1144.2</v>
      </c>
      <c r="E1555">
        <f t="shared" si="315"/>
        <v>-11.399999999999864</v>
      </c>
      <c r="F1555" t="str">
        <f t="shared" si="316"/>
        <v/>
      </c>
      <c r="G1555">
        <f t="shared" si="317"/>
        <v>-11.399999999999864</v>
      </c>
      <c r="H1555">
        <f t="shared" ca="1" si="325"/>
        <v>7.3916666666666515</v>
      </c>
      <c r="I1555">
        <f t="shared" ca="1" si="326"/>
        <v>9.7687499999999829</v>
      </c>
      <c r="J1555" s="3">
        <f t="shared" ca="1" si="318"/>
        <v>0.75666453401578138</v>
      </c>
      <c r="K1555" s="5">
        <f t="shared" ca="1" si="319"/>
        <v>43.073934684958111</v>
      </c>
      <c r="L1555">
        <f t="shared" ca="1" si="320"/>
        <v>1</v>
      </c>
      <c r="M1555" t="str">
        <f t="shared" ca="1" si="321"/>
        <v>SELL</v>
      </c>
      <c r="N1555" s="7" t="str">
        <f t="shared" ca="1" si="322"/>
        <v/>
      </c>
      <c r="O1555">
        <f t="shared" si="323"/>
        <v>1144.2</v>
      </c>
      <c r="Q1555">
        <f t="shared" si="324"/>
        <v>1554</v>
      </c>
    </row>
    <row r="1556" spans="1:17" x14ac:dyDescent="0.3">
      <c r="A1556" s="13" t="str">
        <f ca="1">N1556&amp;"-"&amp;COUNTIF($N$2:N1556,N1556)</f>
        <v>-1537</v>
      </c>
      <c r="B1556" t="str">
        <f t="shared" ca="1" si="314"/>
        <v/>
      </c>
      <c r="C1556" s="1">
        <v>37337</v>
      </c>
      <c r="D1556">
        <v>1138.45</v>
      </c>
      <c r="E1556">
        <f t="shared" si="315"/>
        <v>-5.75</v>
      </c>
      <c r="F1556" t="str">
        <f t="shared" si="316"/>
        <v/>
      </c>
      <c r="G1556">
        <f t="shared" si="317"/>
        <v>-5.75</v>
      </c>
      <c r="H1556">
        <f t="shared" ca="1" si="325"/>
        <v>7.3916666666666515</v>
      </c>
      <c r="I1556">
        <f t="shared" ca="1" si="326"/>
        <v>10.406249999999972</v>
      </c>
      <c r="J1556" s="3">
        <f t="shared" ca="1" si="318"/>
        <v>0.71031031031031078</v>
      </c>
      <c r="K1556" s="5">
        <f t="shared" ca="1" si="319"/>
        <v>41.531078075617479</v>
      </c>
      <c r="L1556">
        <f t="shared" ca="1" si="320"/>
        <v>1</v>
      </c>
      <c r="M1556" t="str">
        <f t="shared" ca="1" si="321"/>
        <v>SELL</v>
      </c>
      <c r="N1556" s="7" t="str">
        <f t="shared" ca="1" si="322"/>
        <v/>
      </c>
      <c r="O1556">
        <f t="shared" si="323"/>
        <v>1138.45</v>
      </c>
      <c r="Q1556">
        <f t="shared" si="324"/>
        <v>1555</v>
      </c>
    </row>
    <row r="1557" spans="1:17" x14ac:dyDescent="0.3">
      <c r="A1557" s="13" t="str">
        <f ca="1">N1557&amp;"-"&amp;COUNTIF($N$2:N1557,N1557)</f>
        <v>-1538</v>
      </c>
      <c r="B1557" t="str">
        <f t="shared" ca="1" si="314"/>
        <v/>
      </c>
      <c r="C1557" s="1">
        <v>37341</v>
      </c>
      <c r="D1557">
        <v>1123.05</v>
      </c>
      <c r="E1557">
        <f t="shared" si="315"/>
        <v>-15.400000000000091</v>
      </c>
      <c r="F1557" t="str">
        <f t="shared" si="316"/>
        <v/>
      </c>
      <c r="G1557">
        <f t="shared" si="317"/>
        <v>-15.400000000000091</v>
      </c>
      <c r="H1557">
        <f t="shared" ca="1" si="325"/>
        <v>8.6399999999999633</v>
      </c>
      <c r="I1557">
        <f t="shared" ca="1" si="326"/>
        <v>10.961111111111096</v>
      </c>
      <c r="J1557" s="3">
        <f t="shared" ca="1" si="318"/>
        <v>0.78824125696908032</v>
      </c>
      <c r="K1557" s="5">
        <f t="shared" ca="1" si="319"/>
        <v>44.079133835950273</v>
      </c>
      <c r="L1557">
        <f t="shared" ca="1" si="320"/>
        <v>1</v>
      </c>
      <c r="M1557" t="str">
        <f t="shared" ca="1" si="321"/>
        <v>SELL</v>
      </c>
      <c r="N1557" s="7" t="str">
        <f t="shared" ca="1" si="322"/>
        <v/>
      </c>
      <c r="O1557">
        <f t="shared" si="323"/>
        <v>1123.05</v>
      </c>
      <c r="Q1557">
        <f t="shared" si="324"/>
        <v>1556</v>
      </c>
    </row>
    <row r="1558" spans="1:17" x14ac:dyDescent="0.3">
      <c r="A1558" s="13" t="str">
        <f ca="1">N1558&amp;"-"&amp;COUNTIF($N$2:N1558,N1558)</f>
        <v>-1539</v>
      </c>
      <c r="B1558" t="str">
        <f t="shared" ca="1" si="314"/>
        <v/>
      </c>
      <c r="C1558" s="1">
        <v>37342</v>
      </c>
      <c r="D1558">
        <v>1123.3499999999999</v>
      </c>
      <c r="E1558">
        <f t="shared" si="315"/>
        <v>0.29999999999995453</v>
      </c>
      <c r="F1558">
        <f t="shared" si="316"/>
        <v>0.29999999999995453</v>
      </c>
      <c r="G1558" t="str">
        <f t="shared" si="317"/>
        <v/>
      </c>
      <c r="H1558">
        <f t="shared" ca="1" si="325"/>
        <v>7.2499999999999618</v>
      </c>
      <c r="I1558">
        <f t="shared" ca="1" si="326"/>
        <v>11.593749999999972</v>
      </c>
      <c r="J1558" s="3">
        <f t="shared" ca="1" si="318"/>
        <v>0.62533692722371792</v>
      </c>
      <c r="K1558" s="5">
        <f t="shared" ca="1" si="319"/>
        <v>38.474295190713036</v>
      </c>
      <c r="L1558">
        <f t="shared" ca="1" si="320"/>
        <v>1</v>
      </c>
      <c r="M1558" t="str">
        <f t="shared" ca="1" si="321"/>
        <v>SELL</v>
      </c>
      <c r="N1558" s="7" t="str">
        <f t="shared" ca="1" si="322"/>
        <v/>
      </c>
      <c r="O1558">
        <f t="shared" si="323"/>
        <v>1123.3499999999999</v>
      </c>
      <c r="Q1558">
        <f t="shared" si="324"/>
        <v>1557</v>
      </c>
    </row>
    <row r="1559" spans="1:17" x14ac:dyDescent="0.3">
      <c r="A1559" s="13" t="str">
        <f ca="1">N1559&amp;"-"&amp;COUNTIF($N$2:N1559,N1559)</f>
        <v>1-10</v>
      </c>
      <c r="B1559">
        <f t="shared" ca="1" si="314"/>
        <v>1</v>
      </c>
      <c r="C1559" s="1">
        <v>37343</v>
      </c>
      <c r="D1559">
        <v>1129.55</v>
      </c>
      <c r="E1559">
        <f t="shared" si="315"/>
        <v>6.2000000000000455</v>
      </c>
      <c r="F1559">
        <f t="shared" si="316"/>
        <v>6.2000000000000455</v>
      </c>
      <c r="G1559" t="str">
        <f t="shared" si="317"/>
        <v/>
      </c>
      <c r="H1559">
        <f t="shared" ca="1" si="325"/>
        <v>4.8749999999999618</v>
      </c>
      <c r="I1559">
        <f t="shared" ca="1" si="326"/>
        <v>11.593749999999972</v>
      </c>
      <c r="J1559" s="3">
        <f t="shared" ca="1" si="318"/>
        <v>0.42048517520215406</v>
      </c>
      <c r="K1559" s="5">
        <f t="shared" ca="1" si="319"/>
        <v>29.601518026565358</v>
      </c>
      <c r="L1559">
        <f t="shared" ca="1" si="320"/>
        <v>1</v>
      </c>
      <c r="M1559" t="str">
        <f t="shared" ca="1" si="321"/>
        <v>BUY</v>
      </c>
      <c r="N1559" s="7">
        <f t="shared" ca="1" si="322"/>
        <v>1</v>
      </c>
      <c r="O1559">
        <f t="shared" si="323"/>
        <v>1129.55</v>
      </c>
      <c r="Q1559">
        <f t="shared" si="324"/>
        <v>1558</v>
      </c>
    </row>
    <row r="1560" spans="1:17" x14ac:dyDescent="0.3">
      <c r="A1560" s="13" t="str">
        <f ca="1">N1560&amp;"-"&amp;COUNTIF($N$2:N1560,N1560)</f>
        <v>-1540</v>
      </c>
      <c r="B1560" t="str">
        <f t="shared" ca="1" si="314"/>
        <v/>
      </c>
      <c r="C1560" s="1">
        <v>37347</v>
      </c>
      <c r="D1560">
        <v>1138.95</v>
      </c>
      <c r="E1560">
        <f t="shared" si="315"/>
        <v>9.4000000000000909</v>
      </c>
      <c r="F1560">
        <f t="shared" si="316"/>
        <v>9.4000000000000909</v>
      </c>
      <c r="G1560" t="str">
        <f t="shared" si="317"/>
        <v/>
      </c>
      <c r="H1560">
        <f t="shared" ca="1" si="325"/>
        <v>5.5214285714285518</v>
      </c>
      <c r="I1560">
        <f t="shared" ca="1" si="326"/>
        <v>12.478571428571415</v>
      </c>
      <c r="J1560" s="3">
        <f t="shared" ca="1" si="318"/>
        <v>0.44247281053234006</v>
      </c>
      <c r="K1560" s="5">
        <f t="shared" ca="1" si="319"/>
        <v>30.674603174603121</v>
      </c>
      <c r="L1560">
        <f t="shared" ca="1" si="320"/>
        <v>1</v>
      </c>
      <c r="M1560" t="str">
        <f t="shared" ca="1" si="321"/>
        <v>BUY</v>
      </c>
      <c r="N1560" s="7" t="str">
        <f t="shared" ca="1" si="322"/>
        <v/>
      </c>
      <c r="O1560">
        <f t="shared" si="323"/>
        <v>1138.95</v>
      </c>
      <c r="Q1560">
        <f t="shared" si="324"/>
        <v>1559</v>
      </c>
    </row>
    <row r="1561" spans="1:17" x14ac:dyDescent="0.3">
      <c r="A1561" s="13" t="str">
        <f ca="1">N1561&amp;"-"&amp;COUNTIF($N$2:N1561,N1561)</f>
        <v>-1541</v>
      </c>
      <c r="B1561" t="str">
        <f t="shared" ca="1" si="314"/>
        <v/>
      </c>
      <c r="C1561" s="1">
        <v>37348</v>
      </c>
      <c r="D1561">
        <v>1136.95</v>
      </c>
      <c r="E1561">
        <f t="shared" si="315"/>
        <v>-2</v>
      </c>
      <c r="F1561" t="str">
        <f t="shared" si="316"/>
        <v/>
      </c>
      <c r="G1561">
        <f t="shared" si="317"/>
        <v>-2</v>
      </c>
      <c r="H1561">
        <f t="shared" ca="1" si="325"/>
        <v>5.5214285714285518</v>
      </c>
      <c r="I1561">
        <f t="shared" ca="1" si="326"/>
        <v>9.935714285714246</v>
      </c>
      <c r="J1561" s="3">
        <f t="shared" ca="1" si="318"/>
        <v>0.55571531272465879</v>
      </c>
      <c r="K1561" s="5">
        <f t="shared" ca="1" si="319"/>
        <v>35.720887245841041</v>
      </c>
      <c r="L1561">
        <f t="shared" ca="1" si="320"/>
        <v>1</v>
      </c>
      <c r="M1561" t="str">
        <f t="shared" ca="1" si="321"/>
        <v>BUY</v>
      </c>
      <c r="N1561" s="7" t="str">
        <f t="shared" ca="1" si="322"/>
        <v/>
      </c>
      <c r="O1561">
        <f t="shared" si="323"/>
        <v>1136.95</v>
      </c>
      <c r="Q1561">
        <f t="shared" si="324"/>
        <v>1560</v>
      </c>
    </row>
    <row r="1562" spans="1:17" x14ac:dyDescent="0.3">
      <c r="A1562" s="13" t="str">
        <f ca="1">N1562&amp;"-"&amp;COUNTIF($N$2:N1562,N1562)</f>
        <v>-1542</v>
      </c>
      <c r="B1562" t="str">
        <f t="shared" ca="1" si="314"/>
        <v/>
      </c>
      <c r="C1562" s="1">
        <v>37349</v>
      </c>
      <c r="D1562">
        <v>1123.5</v>
      </c>
      <c r="E1562">
        <f t="shared" si="315"/>
        <v>-13.450000000000045</v>
      </c>
      <c r="F1562" t="str">
        <f t="shared" si="316"/>
        <v/>
      </c>
      <c r="G1562">
        <f t="shared" si="317"/>
        <v>-13.450000000000045</v>
      </c>
      <c r="H1562">
        <f t="shared" ca="1" si="325"/>
        <v>5.5214285714285518</v>
      </c>
      <c r="I1562">
        <f t="shared" ca="1" si="326"/>
        <v>9.3714285714285577</v>
      </c>
      <c r="J1562" s="3">
        <f t="shared" ca="1" si="318"/>
        <v>0.5891768292682914</v>
      </c>
      <c r="K1562" s="5">
        <f t="shared" ca="1" si="319"/>
        <v>37.074340527577888</v>
      </c>
      <c r="L1562">
        <f t="shared" ca="1" si="320"/>
        <v>1</v>
      </c>
      <c r="M1562" t="str">
        <f t="shared" ca="1" si="321"/>
        <v>BUY</v>
      </c>
      <c r="N1562" s="7" t="str">
        <f t="shared" ca="1" si="322"/>
        <v/>
      </c>
      <c r="O1562">
        <f t="shared" si="323"/>
        <v>1123.5</v>
      </c>
      <c r="Q1562">
        <f t="shared" si="324"/>
        <v>1561</v>
      </c>
    </row>
    <row r="1563" spans="1:17" x14ac:dyDescent="0.3">
      <c r="A1563" s="13" t="str">
        <f ca="1">N1563&amp;"-"&amp;COUNTIF($N$2:N1563,N1563)</f>
        <v>-1543</v>
      </c>
      <c r="B1563" t="str">
        <f t="shared" ca="1" si="314"/>
        <v/>
      </c>
      <c r="C1563" s="1">
        <v>37350</v>
      </c>
      <c r="D1563">
        <v>1145.9000000000001</v>
      </c>
      <c r="E1563">
        <f t="shared" si="315"/>
        <v>22.400000000000091</v>
      </c>
      <c r="F1563">
        <f t="shared" si="316"/>
        <v>22.400000000000091</v>
      </c>
      <c r="G1563" t="str">
        <f t="shared" si="317"/>
        <v/>
      </c>
      <c r="H1563">
        <f t="shared" ca="1" si="325"/>
        <v>7.7785714285714347</v>
      </c>
      <c r="I1563">
        <f t="shared" ca="1" si="326"/>
        <v>9.3714285714285577</v>
      </c>
      <c r="J1563" s="3">
        <f t="shared" ca="1" si="318"/>
        <v>0.83003048780487987</v>
      </c>
      <c r="K1563" s="5">
        <f t="shared" ca="1" si="319"/>
        <v>45.356101624323252</v>
      </c>
      <c r="L1563">
        <f t="shared" ca="1" si="320"/>
        <v>1</v>
      </c>
      <c r="M1563" t="str">
        <f t="shared" ca="1" si="321"/>
        <v>BUY</v>
      </c>
      <c r="N1563" s="7" t="str">
        <f t="shared" ca="1" si="322"/>
        <v/>
      </c>
      <c r="O1563">
        <f t="shared" si="323"/>
        <v>1145.9000000000001</v>
      </c>
      <c r="Q1563">
        <f t="shared" si="324"/>
        <v>1562</v>
      </c>
    </row>
    <row r="1564" spans="1:17" x14ac:dyDescent="0.3">
      <c r="A1564" s="13" t="str">
        <f ca="1">N1564&amp;"-"&amp;COUNTIF($N$2:N1564,N1564)</f>
        <v>-1544</v>
      </c>
      <c r="B1564" t="str">
        <f t="shared" ca="1" si="314"/>
        <v/>
      </c>
      <c r="C1564" s="1">
        <v>37351</v>
      </c>
      <c r="D1564">
        <v>1141.95</v>
      </c>
      <c r="E1564">
        <f t="shared" si="315"/>
        <v>-3.9500000000000455</v>
      </c>
      <c r="F1564" t="str">
        <f t="shared" si="316"/>
        <v/>
      </c>
      <c r="G1564">
        <f t="shared" si="317"/>
        <v>-3.9500000000000455</v>
      </c>
      <c r="H1564">
        <f t="shared" ca="1" si="325"/>
        <v>8.6749999999999918</v>
      </c>
      <c r="I1564">
        <f t="shared" ca="1" si="326"/>
        <v>8.6937499999999943</v>
      </c>
      <c r="J1564" s="3">
        <f t="shared" ca="1" si="318"/>
        <v>0.99784327821710972</v>
      </c>
      <c r="K1564" s="5">
        <f t="shared" ca="1" si="319"/>
        <v>49.946023749550193</v>
      </c>
      <c r="L1564">
        <f t="shared" ca="1" si="320"/>
        <v>1</v>
      </c>
      <c r="M1564" t="str">
        <f t="shared" ca="1" si="321"/>
        <v>BUY</v>
      </c>
      <c r="N1564" s="7" t="str">
        <f t="shared" ca="1" si="322"/>
        <v/>
      </c>
      <c r="O1564">
        <f t="shared" si="323"/>
        <v>1141.95</v>
      </c>
      <c r="Q1564">
        <f t="shared" si="324"/>
        <v>1563</v>
      </c>
    </row>
    <row r="1565" spans="1:17" x14ac:dyDescent="0.3">
      <c r="A1565" s="13" t="str">
        <f ca="1">N1565&amp;"-"&amp;COUNTIF($N$2:N1565,N1565)</f>
        <v>-1545</v>
      </c>
      <c r="B1565" t="str">
        <f t="shared" ca="1" si="314"/>
        <v/>
      </c>
      <c r="C1565" s="1">
        <v>37354</v>
      </c>
      <c r="D1565">
        <v>1135.25</v>
      </c>
      <c r="E1565">
        <f t="shared" si="315"/>
        <v>-6.7000000000000455</v>
      </c>
      <c r="F1565" t="str">
        <f t="shared" si="316"/>
        <v/>
      </c>
      <c r="G1565">
        <f t="shared" si="317"/>
        <v>-6.7000000000000455</v>
      </c>
      <c r="H1565">
        <f t="shared" ca="1" si="325"/>
        <v>8.35</v>
      </c>
      <c r="I1565">
        <f t="shared" ca="1" si="326"/>
        <v>8.4722222222222214</v>
      </c>
      <c r="J1565" s="3">
        <f t="shared" ca="1" si="318"/>
        <v>0.98557377049180328</v>
      </c>
      <c r="K1565" s="5">
        <f t="shared" ca="1" si="319"/>
        <v>49.636723910171732</v>
      </c>
      <c r="L1565">
        <f t="shared" ca="1" si="320"/>
        <v>1</v>
      </c>
      <c r="M1565" t="str">
        <f t="shared" ca="1" si="321"/>
        <v>BUY</v>
      </c>
      <c r="N1565" s="7" t="str">
        <f t="shared" ca="1" si="322"/>
        <v/>
      </c>
      <c r="O1565">
        <f t="shared" si="323"/>
        <v>1135.25</v>
      </c>
      <c r="Q1565">
        <f t="shared" si="324"/>
        <v>1564</v>
      </c>
    </row>
    <row r="1566" spans="1:17" x14ac:dyDescent="0.3">
      <c r="A1566" s="13" t="str">
        <f ca="1">N1566&amp;"-"&amp;COUNTIF($N$2:N1566,N1566)</f>
        <v>-1546</v>
      </c>
      <c r="B1566" t="str">
        <f t="shared" ca="1" si="314"/>
        <v/>
      </c>
      <c r="C1566" s="1">
        <v>37355</v>
      </c>
      <c r="D1566">
        <v>1126.7</v>
      </c>
      <c r="E1566">
        <f t="shared" si="315"/>
        <v>-8.5499999999999545</v>
      </c>
      <c r="F1566" t="str">
        <f t="shared" si="316"/>
        <v/>
      </c>
      <c r="G1566">
        <f t="shared" si="317"/>
        <v>-8.5499999999999545</v>
      </c>
      <c r="H1566">
        <f t="shared" ca="1" si="325"/>
        <v>8.35</v>
      </c>
      <c r="I1566">
        <f t="shared" ca="1" si="326"/>
        <v>9.3722222222222129</v>
      </c>
      <c r="J1566" s="3">
        <f t="shared" ca="1" si="318"/>
        <v>0.89093064611736894</v>
      </c>
      <c r="K1566" s="5">
        <f t="shared" ca="1" si="319"/>
        <v>47.11598746081507</v>
      </c>
      <c r="L1566">
        <f t="shared" ca="1" si="320"/>
        <v>1</v>
      </c>
      <c r="M1566" t="str">
        <f t="shared" ca="1" si="321"/>
        <v>BUY</v>
      </c>
      <c r="N1566" s="7" t="str">
        <f t="shared" ca="1" si="322"/>
        <v/>
      </c>
      <c r="O1566">
        <f t="shared" si="323"/>
        <v>1126.7</v>
      </c>
      <c r="Q1566">
        <f t="shared" si="324"/>
        <v>1565</v>
      </c>
    </row>
    <row r="1567" spans="1:17" x14ac:dyDescent="0.3">
      <c r="A1567" s="13" t="str">
        <f ca="1">N1567&amp;"-"&amp;COUNTIF($N$2:N1567,N1567)</f>
        <v>-1547</v>
      </c>
      <c r="B1567" t="str">
        <f t="shared" ca="1" si="314"/>
        <v/>
      </c>
      <c r="C1567" s="1">
        <v>37356</v>
      </c>
      <c r="D1567">
        <v>1138.5</v>
      </c>
      <c r="E1567">
        <f t="shared" si="315"/>
        <v>11.799999999999955</v>
      </c>
      <c r="F1567">
        <f t="shared" si="316"/>
        <v>11.799999999999955</v>
      </c>
      <c r="G1567" t="str">
        <f t="shared" si="317"/>
        <v/>
      </c>
      <c r="H1567">
        <f t="shared" ca="1" si="325"/>
        <v>8.9249999999999918</v>
      </c>
      <c r="I1567">
        <f t="shared" ca="1" si="326"/>
        <v>8.4000000000000057</v>
      </c>
      <c r="J1567" s="3">
        <f t="shared" ca="1" si="318"/>
        <v>1.0624999999999982</v>
      </c>
      <c r="K1567" s="5">
        <f t="shared" ca="1" si="319"/>
        <v>51.515151515151473</v>
      </c>
      <c r="L1567">
        <f t="shared" ca="1" si="320"/>
        <v>1</v>
      </c>
      <c r="M1567" t="str">
        <f t="shared" ca="1" si="321"/>
        <v>BUY</v>
      </c>
      <c r="N1567" s="7" t="str">
        <f t="shared" ca="1" si="322"/>
        <v/>
      </c>
      <c r="O1567">
        <f t="shared" si="323"/>
        <v>1138.5</v>
      </c>
      <c r="Q1567">
        <f t="shared" si="324"/>
        <v>1566</v>
      </c>
    </row>
    <row r="1568" spans="1:17" x14ac:dyDescent="0.3">
      <c r="A1568" s="13" t="str">
        <f ca="1">N1568&amp;"-"&amp;COUNTIF($N$2:N1568,N1568)</f>
        <v>-1548</v>
      </c>
      <c r="B1568" t="str">
        <f t="shared" ca="1" si="314"/>
        <v/>
      </c>
      <c r="C1568" s="1">
        <v>37357</v>
      </c>
      <c r="D1568">
        <v>1143.5999999999999</v>
      </c>
      <c r="E1568">
        <f t="shared" si="315"/>
        <v>5.0999999999999091</v>
      </c>
      <c r="F1568">
        <f t="shared" si="316"/>
        <v>5.0999999999999091</v>
      </c>
      <c r="G1568" t="str">
        <f t="shared" si="317"/>
        <v/>
      </c>
      <c r="H1568">
        <f t="shared" ca="1" si="325"/>
        <v>9.2000000000000082</v>
      </c>
      <c r="I1568">
        <f t="shared" ca="1" si="326"/>
        <v>8.4000000000000057</v>
      </c>
      <c r="J1568" s="3">
        <f t="shared" ca="1" si="318"/>
        <v>1.0952380952380956</v>
      </c>
      <c r="K1568" s="5">
        <f t="shared" ca="1" si="319"/>
        <v>52.272727272727288</v>
      </c>
      <c r="L1568">
        <f t="shared" ca="1" si="320"/>
        <v>1</v>
      </c>
      <c r="M1568" t="str">
        <f t="shared" ca="1" si="321"/>
        <v>BUY</v>
      </c>
      <c r="N1568" s="7" t="str">
        <f t="shared" ca="1" si="322"/>
        <v/>
      </c>
      <c r="O1568">
        <f t="shared" si="323"/>
        <v>1143.5999999999999</v>
      </c>
      <c r="Q1568">
        <f t="shared" si="324"/>
        <v>1567</v>
      </c>
    </row>
    <row r="1569" spans="1:17" x14ac:dyDescent="0.3">
      <c r="A1569" s="13" t="str">
        <f ca="1">N1569&amp;"-"&amp;COUNTIF($N$2:N1569,N1569)</f>
        <v>-1549</v>
      </c>
      <c r="B1569" t="str">
        <f t="shared" ca="1" si="314"/>
        <v/>
      </c>
      <c r="C1569" s="1">
        <v>37358</v>
      </c>
      <c r="D1569">
        <v>1146.5</v>
      </c>
      <c r="E1569">
        <f t="shared" si="315"/>
        <v>2.9000000000000909</v>
      </c>
      <c r="F1569">
        <f t="shared" si="316"/>
        <v>2.9000000000000909</v>
      </c>
      <c r="G1569" t="str">
        <f t="shared" si="317"/>
        <v/>
      </c>
      <c r="H1569">
        <f t="shared" ca="1" si="325"/>
        <v>8.3000000000000203</v>
      </c>
      <c r="I1569">
        <f t="shared" ca="1" si="326"/>
        <v>7.9714285714285973</v>
      </c>
      <c r="J1569" s="3">
        <f t="shared" ca="1" si="318"/>
        <v>1.0412186379928308</v>
      </c>
      <c r="K1569" s="5">
        <f t="shared" ca="1" si="319"/>
        <v>51.009657594381018</v>
      </c>
      <c r="L1569">
        <f t="shared" ca="1" si="320"/>
        <v>1</v>
      </c>
      <c r="M1569" t="str">
        <f t="shared" ca="1" si="321"/>
        <v>BUY</v>
      </c>
      <c r="N1569" s="7" t="str">
        <f t="shared" ca="1" si="322"/>
        <v/>
      </c>
      <c r="O1569">
        <f t="shared" si="323"/>
        <v>1146.5</v>
      </c>
      <c r="Q1569">
        <f t="shared" si="324"/>
        <v>1568</v>
      </c>
    </row>
    <row r="1570" spans="1:17" x14ac:dyDescent="0.3">
      <c r="A1570" s="13" t="str">
        <f ca="1">N1570&amp;"-"&amp;COUNTIF($N$2:N1570,N1570)</f>
        <v>-1550</v>
      </c>
      <c r="B1570" t="str">
        <f t="shared" ca="1" si="314"/>
        <v/>
      </c>
      <c r="C1570" s="1">
        <v>37361</v>
      </c>
      <c r="D1570">
        <v>1134.1500000000001</v>
      </c>
      <c r="E1570">
        <f t="shared" si="315"/>
        <v>-12.349999999999909</v>
      </c>
      <c r="F1570" t="str">
        <f t="shared" si="316"/>
        <v/>
      </c>
      <c r="G1570">
        <f t="shared" si="317"/>
        <v>-12.349999999999909</v>
      </c>
      <c r="H1570">
        <f t="shared" ca="1" si="325"/>
        <v>8.3000000000000203</v>
      </c>
      <c r="I1570">
        <f t="shared" ca="1" si="326"/>
        <v>8.914285714285727</v>
      </c>
      <c r="J1570" s="3">
        <f t="shared" ca="1" si="318"/>
        <v>0.9310897435897445</v>
      </c>
      <c r="K1570" s="5">
        <f t="shared" ca="1" si="319"/>
        <v>48.215767634854799</v>
      </c>
      <c r="L1570">
        <f t="shared" ca="1" si="320"/>
        <v>1</v>
      </c>
      <c r="M1570" t="str">
        <f t="shared" ca="1" si="321"/>
        <v>BUY</v>
      </c>
      <c r="N1570" s="7" t="str">
        <f t="shared" ca="1" si="322"/>
        <v/>
      </c>
      <c r="O1570">
        <f t="shared" si="323"/>
        <v>1134.1500000000001</v>
      </c>
      <c r="Q1570">
        <f t="shared" si="324"/>
        <v>1569</v>
      </c>
    </row>
    <row r="1571" spans="1:17" x14ac:dyDescent="0.3">
      <c r="A1571" s="13" t="str">
        <f ca="1">N1571&amp;"-"&amp;COUNTIF($N$2:N1571,N1571)</f>
        <v>-1551</v>
      </c>
      <c r="B1571" t="str">
        <f t="shared" ca="1" si="314"/>
        <v/>
      </c>
      <c r="C1571" s="1">
        <v>37362</v>
      </c>
      <c r="D1571">
        <v>1118.75</v>
      </c>
      <c r="E1571">
        <f t="shared" si="315"/>
        <v>-15.400000000000091</v>
      </c>
      <c r="F1571" t="str">
        <f t="shared" si="316"/>
        <v/>
      </c>
      <c r="G1571">
        <f t="shared" si="317"/>
        <v>-15.400000000000091</v>
      </c>
      <c r="H1571">
        <f t="shared" ca="1" si="325"/>
        <v>8.3000000000000203</v>
      </c>
      <c r="I1571">
        <f t="shared" ca="1" si="326"/>
        <v>8.914285714285727</v>
      </c>
      <c r="J1571" s="3">
        <f t="shared" ca="1" si="318"/>
        <v>0.9310897435897445</v>
      </c>
      <c r="K1571" s="5">
        <f t="shared" ca="1" si="319"/>
        <v>48.215767634854799</v>
      </c>
      <c r="L1571">
        <f t="shared" ca="1" si="320"/>
        <v>1</v>
      </c>
      <c r="M1571" t="str">
        <f t="shared" ca="1" si="321"/>
        <v>BUY</v>
      </c>
      <c r="N1571" s="7" t="str">
        <f t="shared" ca="1" si="322"/>
        <v/>
      </c>
      <c r="O1571">
        <f t="shared" si="323"/>
        <v>1118.75</v>
      </c>
      <c r="Q1571">
        <f t="shared" si="324"/>
        <v>1570</v>
      </c>
    </row>
    <row r="1572" spans="1:17" x14ac:dyDescent="0.3">
      <c r="A1572" s="13" t="str">
        <f ca="1">N1572&amp;"-"&amp;COUNTIF($N$2:N1572,N1572)</f>
        <v>-1552</v>
      </c>
      <c r="B1572" t="str">
        <f t="shared" ca="1" si="314"/>
        <v/>
      </c>
      <c r="C1572" s="1">
        <v>37363</v>
      </c>
      <c r="D1572">
        <v>1125.0999999999999</v>
      </c>
      <c r="E1572">
        <f t="shared" si="315"/>
        <v>6.3499999999999091</v>
      </c>
      <c r="F1572">
        <f t="shared" si="316"/>
        <v>6.3499999999999091</v>
      </c>
      <c r="G1572" t="str">
        <f t="shared" si="317"/>
        <v/>
      </c>
      <c r="H1572">
        <f t="shared" ca="1" si="325"/>
        <v>9.164285714285727</v>
      </c>
      <c r="I1572">
        <f t="shared" ca="1" si="326"/>
        <v>8.914285714285727</v>
      </c>
      <c r="J1572" s="3">
        <f t="shared" ca="1" si="318"/>
        <v>1.0280448717948718</v>
      </c>
      <c r="K1572" s="5">
        <f t="shared" ca="1" si="319"/>
        <v>50.691426313709997</v>
      </c>
      <c r="L1572">
        <f t="shared" ca="1" si="320"/>
        <v>1</v>
      </c>
      <c r="M1572" t="str">
        <f t="shared" ca="1" si="321"/>
        <v>BUY</v>
      </c>
      <c r="N1572" s="7" t="str">
        <f t="shared" ca="1" si="322"/>
        <v/>
      </c>
      <c r="O1572">
        <f t="shared" si="323"/>
        <v>1125.0999999999999</v>
      </c>
      <c r="Q1572">
        <f t="shared" si="324"/>
        <v>1571</v>
      </c>
    </row>
    <row r="1573" spans="1:17" x14ac:dyDescent="0.3">
      <c r="A1573" s="13" t="str">
        <f ca="1">N1573&amp;"-"&amp;COUNTIF($N$2:N1573,N1573)</f>
        <v>-1553</v>
      </c>
      <c r="B1573" t="str">
        <f t="shared" ca="1" si="314"/>
        <v/>
      </c>
      <c r="C1573" s="1">
        <v>37364</v>
      </c>
      <c r="D1573">
        <v>1129</v>
      </c>
      <c r="E1573">
        <f t="shared" si="315"/>
        <v>3.9000000000000909</v>
      </c>
      <c r="F1573">
        <f t="shared" si="316"/>
        <v>3.9000000000000909</v>
      </c>
      <c r="G1573" t="str">
        <f t="shared" si="317"/>
        <v/>
      </c>
      <c r="H1573">
        <f t="shared" ca="1" si="325"/>
        <v>8.8357142857143049</v>
      </c>
      <c r="I1573">
        <f t="shared" ca="1" si="326"/>
        <v>8.914285714285727</v>
      </c>
      <c r="J1573" s="3">
        <f t="shared" ca="1" si="318"/>
        <v>0.99118589743589813</v>
      </c>
      <c r="K1573" s="5">
        <f t="shared" ca="1" si="319"/>
        <v>49.778672032193178</v>
      </c>
      <c r="L1573">
        <f t="shared" ca="1" si="320"/>
        <v>1</v>
      </c>
      <c r="M1573" t="str">
        <f t="shared" ca="1" si="321"/>
        <v>BUY</v>
      </c>
      <c r="N1573" s="7" t="str">
        <f t="shared" ca="1" si="322"/>
        <v/>
      </c>
      <c r="O1573">
        <f t="shared" si="323"/>
        <v>1129</v>
      </c>
      <c r="Q1573">
        <f t="shared" si="324"/>
        <v>1572</v>
      </c>
    </row>
    <row r="1574" spans="1:17" x14ac:dyDescent="0.3">
      <c r="A1574" s="13" t="str">
        <f ca="1">N1574&amp;"-"&amp;COUNTIF($N$2:N1574,N1574)</f>
        <v>-1554</v>
      </c>
      <c r="B1574" t="str">
        <f t="shared" ca="1" si="314"/>
        <v/>
      </c>
      <c r="C1574" s="1">
        <v>37365</v>
      </c>
      <c r="D1574">
        <v>1100.3</v>
      </c>
      <c r="E1574">
        <f t="shared" si="315"/>
        <v>-28.700000000000045</v>
      </c>
      <c r="F1574" t="str">
        <f t="shared" si="316"/>
        <v/>
      </c>
      <c r="G1574">
        <f t="shared" si="317"/>
        <v>-28.700000000000045</v>
      </c>
      <c r="H1574">
        <f t="shared" ca="1" si="325"/>
        <v>8.7416666666666742</v>
      </c>
      <c r="I1574">
        <f t="shared" ca="1" si="326"/>
        <v>11.387500000000017</v>
      </c>
      <c r="J1574" s="3">
        <f t="shared" ca="1" si="318"/>
        <v>0.76765459202341702</v>
      </c>
      <c r="K1574" s="5">
        <f t="shared" ca="1" si="319"/>
        <v>43.427861726350635</v>
      </c>
      <c r="L1574">
        <f t="shared" ca="1" si="320"/>
        <v>1</v>
      </c>
      <c r="M1574" t="str">
        <f t="shared" ca="1" si="321"/>
        <v>BUY</v>
      </c>
      <c r="N1574" s="7" t="str">
        <f t="shared" ca="1" si="322"/>
        <v/>
      </c>
      <c r="O1574">
        <f t="shared" si="323"/>
        <v>1100.3</v>
      </c>
      <c r="Q1574">
        <f t="shared" si="324"/>
        <v>1573</v>
      </c>
    </row>
    <row r="1575" spans="1:17" x14ac:dyDescent="0.3">
      <c r="A1575" s="13" t="str">
        <f ca="1">N1575&amp;"-"&amp;COUNTIF($N$2:N1575,N1575)</f>
        <v>-1555</v>
      </c>
      <c r="B1575" t="str">
        <f t="shared" ca="1" si="314"/>
        <v/>
      </c>
      <c r="C1575" s="1">
        <v>37368</v>
      </c>
      <c r="D1575">
        <v>1104.1500000000001</v>
      </c>
      <c r="E1575">
        <f t="shared" si="315"/>
        <v>3.8500000000001364</v>
      </c>
      <c r="F1575">
        <f t="shared" si="316"/>
        <v>3.8500000000001364</v>
      </c>
      <c r="G1575" t="str">
        <f t="shared" si="317"/>
        <v/>
      </c>
      <c r="H1575">
        <f t="shared" ca="1" si="325"/>
        <v>8.0428571428571694</v>
      </c>
      <c r="I1575">
        <f t="shared" ca="1" si="326"/>
        <v>12.728571428571447</v>
      </c>
      <c r="J1575" s="3">
        <f t="shared" ca="1" si="318"/>
        <v>0.63187429854096633</v>
      </c>
      <c r="K1575" s="5">
        <f t="shared" ca="1" si="319"/>
        <v>38.720770288858368</v>
      </c>
      <c r="L1575">
        <f t="shared" ca="1" si="320"/>
        <v>1</v>
      </c>
      <c r="M1575" t="str">
        <f t="shared" ca="1" si="321"/>
        <v>BUY</v>
      </c>
      <c r="N1575" s="7" t="str">
        <f t="shared" ca="1" si="322"/>
        <v/>
      </c>
      <c r="O1575">
        <f t="shared" si="323"/>
        <v>1104.1500000000001</v>
      </c>
      <c r="Q1575">
        <f t="shared" si="324"/>
        <v>1574</v>
      </c>
    </row>
    <row r="1576" spans="1:17" x14ac:dyDescent="0.3">
      <c r="A1576" s="13" t="str">
        <f ca="1">N1576&amp;"-"&amp;COUNTIF($N$2:N1576,N1576)</f>
        <v>-1556</v>
      </c>
      <c r="B1576" t="str">
        <f t="shared" ca="1" si="314"/>
        <v/>
      </c>
      <c r="C1576" s="1">
        <v>37369</v>
      </c>
      <c r="D1576">
        <v>1106</v>
      </c>
      <c r="E1576">
        <f t="shared" si="315"/>
        <v>1.8499999999999091</v>
      </c>
      <c r="F1576">
        <f t="shared" si="316"/>
        <v>1.8499999999999091</v>
      </c>
      <c r="G1576" t="str">
        <f t="shared" si="317"/>
        <v/>
      </c>
      <c r="H1576">
        <f t="shared" ca="1" si="325"/>
        <v>7.2687500000000114</v>
      </c>
      <c r="I1576">
        <f t="shared" ca="1" si="326"/>
        <v>12.608333333333348</v>
      </c>
      <c r="J1576" s="3">
        <f t="shared" ca="1" si="318"/>
        <v>0.57650363516193015</v>
      </c>
      <c r="K1576" s="5">
        <f t="shared" ca="1" si="319"/>
        <v>36.568493868567245</v>
      </c>
      <c r="L1576">
        <f t="shared" ca="1" si="320"/>
        <v>1</v>
      </c>
      <c r="M1576" t="str">
        <f t="shared" ca="1" si="321"/>
        <v>BUY</v>
      </c>
      <c r="N1576" s="7" t="str">
        <f t="shared" ca="1" si="322"/>
        <v/>
      </c>
      <c r="O1576">
        <f t="shared" si="323"/>
        <v>1106</v>
      </c>
      <c r="Q1576">
        <f t="shared" si="324"/>
        <v>1575</v>
      </c>
    </row>
    <row r="1577" spans="1:17" x14ac:dyDescent="0.3">
      <c r="A1577" s="13" t="str">
        <f ca="1">N1577&amp;"-"&amp;COUNTIF($N$2:N1577,N1577)</f>
        <v>-1557</v>
      </c>
      <c r="B1577" t="str">
        <f t="shared" ca="1" si="314"/>
        <v/>
      </c>
      <c r="C1577" s="1">
        <v>37370</v>
      </c>
      <c r="D1577">
        <v>1110.5999999999999</v>
      </c>
      <c r="E1577">
        <f t="shared" si="315"/>
        <v>4.5999999999999091</v>
      </c>
      <c r="F1577">
        <f t="shared" si="316"/>
        <v>4.5999999999999091</v>
      </c>
      <c r="G1577" t="str">
        <f t="shared" si="317"/>
        <v/>
      </c>
      <c r="H1577">
        <f t="shared" ca="1" si="325"/>
        <v>5.0437499999999886</v>
      </c>
      <c r="I1577">
        <f t="shared" ca="1" si="326"/>
        <v>12.608333333333348</v>
      </c>
      <c r="J1577" s="3">
        <f t="shared" ca="1" si="318"/>
        <v>0.40003304692663444</v>
      </c>
      <c r="K1577" s="5">
        <f t="shared" ca="1" si="319"/>
        <v>28.573114599315403</v>
      </c>
      <c r="L1577">
        <f t="shared" ca="1" si="320"/>
        <v>1</v>
      </c>
      <c r="M1577" t="str">
        <f t="shared" ca="1" si="321"/>
        <v>BUY</v>
      </c>
      <c r="N1577" s="7" t="str">
        <f t="shared" ca="1" si="322"/>
        <v/>
      </c>
      <c r="O1577">
        <f t="shared" si="323"/>
        <v>1110.5999999999999</v>
      </c>
      <c r="Q1577">
        <f t="shared" si="324"/>
        <v>1576</v>
      </c>
    </row>
    <row r="1578" spans="1:17" x14ac:dyDescent="0.3">
      <c r="A1578" s="13" t="str">
        <f ca="1">N1578&amp;"-"&amp;COUNTIF($N$2:N1578,N1578)</f>
        <v>-1558</v>
      </c>
      <c r="B1578" t="str">
        <f t="shared" ca="1" si="314"/>
        <v/>
      </c>
      <c r="C1578" s="1">
        <v>37371</v>
      </c>
      <c r="D1578">
        <v>1094.3</v>
      </c>
      <c r="E1578">
        <f t="shared" si="315"/>
        <v>-16.299999999999955</v>
      </c>
      <c r="F1578" t="str">
        <f t="shared" si="316"/>
        <v/>
      </c>
      <c r="G1578">
        <f t="shared" si="317"/>
        <v>-16.299999999999955</v>
      </c>
      <c r="H1578">
        <f t="shared" ca="1" si="325"/>
        <v>5.0437499999999886</v>
      </c>
      <c r="I1578">
        <f t="shared" ca="1" si="326"/>
        <v>14.666666666666666</v>
      </c>
      <c r="J1578" s="3">
        <f t="shared" ca="1" si="318"/>
        <v>0.34389204545454471</v>
      </c>
      <c r="K1578" s="5">
        <f t="shared" ca="1" si="319"/>
        <v>25.589261177465346</v>
      </c>
      <c r="L1578">
        <f t="shared" ca="1" si="320"/>
        <v>1</v>
      </c>
      <c r="M1578" t="str">
        <f t="shared" ca="1" si="321"/>
        <v>BUY</v>
      </c>
      <c r="N1578" s="7" t="str">
        <f t="shared" ca="1" si="322"/>
        <v/>
      </c>
      <c r="O1578">
        <f t="shared" si="323"/>
        <v>1094.3</v>
      </c>
      <c r="Q1578">
        <f t="shared" si="324"/>
        <v>1577</v>
      </c>
    </row>
    <row r="1579" spans="1:17" x14ac:dyDescent="0.3">
      <c r="A1579" s="13" t="str">
        <f ca="1">N1579&amp;"-"&amp;COUNTIF($N$2:N1579,N1579)</f>
        <v>-1559</v>
      </c>
      <c r="B1579" t="str">
        <f t="shared" ca="1" si="314"/>
        <v/>
      </c>
      <c r="C1579" s="1">
        <v>37372</v>
      </c>
      <c r="D1579">
        <v>1097.4000000000001</v>
      </c>
      <c r="E1579">
        <f t="shared" si="315"/>
        <v>3.1000000000001364</v>
      </c>
      <c r="F1579">
        <f t="shared" si="316"/>
        <v>3.1000000000001364</v>
      </c>
      <c r="G1579" t="str">
        <f t="shared" si="317"/>
        <v/>
      </c>
      <c r="H1579">
        <f t="shared" ca="1" si="325"/>
        <v>4.8277777777777828</v>
      </c>
      <c r="I1579">
        <f t="shared" ca="1" si="326"/>
        <v>16.259999999999991</v>
      </c>
      <c r="J1579" s="3">
        <f t="shared" ca="1" si="318"/>
        <v>0.29691130244635827</v>
      </c>
      <c r="K1579" s="5">
        <f t="shared" ca="1" si="319"/>
        <v>22.89372464302653</v>
      </c>
      <c r="L1579">
        <f t="shared" ca="1" si="320"/>
        <v>1</v>
      </c>
      <c r="M1579" t="str">
        <f t="shared" ca="1" si="321"/>
        <v>BUY</v>
      </c>
      <c r="N1579" s="7" t="str">
        <f t="shared" ca="1" si="322"/>
        <v/>
      </c>
      <c r="O1579">
        <f t="shared" si="323"/>
        <v>1097.4000000000001</v>
      </c>
      <c r="Q1579">
        <f t="shared" si="324"/>
        <v>1578</v>
      </c>
    </row>
    <row r="1580" spans="1:17" x14ac:dyDescent="0.3">
      <c r="A1580" s="13" t="str">
        <f ca="1">N1580&amp;"-"&amp;COUNTIF($N$2:N1580,N1580)</f>
        <v>-1560</v>
      </c>
      <c r="B1580" t="str">
        <f t="shared" ca="1" si="314"/>
        <v/>
      </c>
      <c r="C1580" s="1">
        <v>37375</v>
      </c>
      <c r="D1580">
        <v>1074.2</v>
      </c>
      <c r="E1580">
        <f t="shared" si="315"/>
        <v>-23.200000000000045</v>
      </c>
      <c r="F1580" t="str">
        <f t="shared" si="316"/>
        <v/>
      </c>
      <c r="G1580">
        <f t="shared" si="317"/>
        <v>-23.200000000000045</v>
      </c>
      <c r="H1580">
        <f t="shared" ca="1" si="325"/>
        <v>4.8277777777777828</v>
      </c>
      <c r="I1580">
        <f t="shared" ca="1" si="326"/>
        <v>19.190000000000008</v>
      </c>
      <c r="J1580" s="3">
        <f t="shared" ca="1" si="318"/>
        <v>0.25157778935788333</v>
      </c>
      <c r="K1580" s="5">
        <f t="shared" ca="1" si="319"/>
        <v>20.100851221317541</v>
      </c>
      <c r="L1580">
        <f t="shared" ca="1" si="320"/>
        <v>1</v>
      </c>
      <c r="M1580" t="str">
        <f t="shared" ca="1" si="321"/>
        <v>BUY</v>
      </c>
      <c r="N1580" s="7" t="str">
        <f t="shared" ca="1" si="322"/>
        <v/>
      </c>
      <c r="O1580">
        <f t="shared" si="323"/>
        <v>1074.2</v>
      </c>
      <c r="Q1580">
        <f t="shared" si="324"/>
        <v>1579</v>
      </c>
    </row>
    <row r="1581" spans="1:17" x14ac:dyDescent="0.3">
      <c r="A1581" s="13" t="str">
        <f ca="1">N1581&amp;"-"&amp;COUNTIF($N$2:N1581,N1581)</f>
        <v>-1561</v>
      </c>
      <c r="B1581" t="str">
        <f t="shared" ca="1" si="314"/>
        <v/>
      </c>
      <c r="C1581" s="1">
        <v>37376</v>
      </c>
      <c r="D1581">
        <v>1084.5</v>
      </c>
      <c r="E1581">
        <f t="shared" si="315"/>
        <v>10.299999999999955</v>
      </c>
      <c r="F1581">
        <f t="shared" si="316"/>
        <v>10.299999999999955</v>
      </c>
      <c r="G1581" t="str">
        <f t="shared" si="317"/>
        <v/>
      </c>
      <c r="H1581">
        <f t="shared" ca="1" si="325"/>
        <v>4.6611111111111159</v>
      </c>
      <c r="I1581">
        <f t="shared" ca="1" si="326"/>
        <v>19.190000000000008</v>
      </c>
      <c r="J1581" s="3">
        <f t="shared" ca="1" si="318"/>
        <v>0.24289271032366408</v>
      </c>
      <c r="K1581" s="5">
        <f t="shared" ca="1" si="319"/>
        <v>19.542532376781892</v>
      </c>
      <c r="L1581">
        <f t="shared" ca="1" si="320"/>
        <v>1</v>
      </c>
      <c r="M1581" t="str">
        <f t="shared" ca="1" si="321"/>
        <v>BUY</v>
      </c>
      <c r="N1581" s="7" t="str">
        <f t="shared" ca="1" si="322"/>
        <v/>
      </c>
      <c r="O1581">
        <f t="shared" si="323"/>
        <v>1084.5</v>
      </c>
      <c r="Q1581">
        <f t="shared" si="324"/>
        <v>1580</v>
      </c>
    </row>
    <row r="1582" spans="1:17" x14ac:dyDescent="0.3">
      <c r="A1582" s="13" t="str">
        <f ca="1">N1582&amp;"-"&amp;COUNTIF($N$2:N1582,N1582)</f>
        <v>-1562</v>
      </c>
      <c r="B1582" t="str">
        <f t="shared" ca="1" si="314"/>
        <v/>
      </c>
      <c r="C1582" s="1">
        <v>37378</v>
      </c>
      <c r="D1582">
        <v>1093.3</v>
      </c>
      <c r="E1582">
        <f t="shared" si="315"/>
        <v>8.7999999999999545</v>
      </c>
      <c r="F1582">
        <f t="shared" si="316"/>
        <v>8.7999999999999545</v>
      </c>
      <c r="G1582" t="str">
        <f t="shared" si="317"/>
        <v/>
      </c>
      <c r="H1582">
        <f t="shared" ca="1" si="325"/>
        <v>5.0722222222222326</v>
      </c>
      <c r="I1582">
        <f t="shared" ca="1" si="326"/>
        <v>19.190000000000008</v>
      </c>
      <c r="J1582" s="3">
        <f t="shared" ca="1" si="318"/>
        <v>0.26431590527473842</v>
      </c>
      <c r="K1582" s="5">
        <f t="shared" ca="1" si="319"/>
        <v>20.9058435610918</v>
      </c>
      <c r="L1582">
        <f t="shared" ca="1" si="320"/>
        <v>1</v>
      </c>
      <c r="M1582" t="str">
        <f t="shared" ca="1" si="321"/>
        <v>BUY</v>
      </c>
      <c r="N1582" s="7" t="str">
        <f t="shared" ca="1" si="322"/>
        <v/>
      </c>
      <c r="O1582">
        <f t="shared" si="323"/>
        <v>1093.3</v>
      </c>
      <c r="Q1582">
        <f t="shared" si="324"/>
        <v>1581</v>
      </c>
    </row>
    <row r="1583" spans="1:17" x14ac:dyDescent="0.3">
      <c r="A1583" s="13" t="str">
        <f ca="1">N1583&amp;"-"&amp;COUNTIF($N$2:N1583,N1583)</f>
        <v>-1563</v>
      </c>
      <c r="B1583" t="str">
        <f t="shared" ca="1" si="314"/>
        <v/>
      </c>
      <c r="C1583" s="1">
        <v>37379</v>
      </c>
      <c r="D1583">
        <v>1096.95</v>
      </c>
      <c r="E1583">
        <f t="shared" si="315"/>
        <v>3.6500000000000909</v>
      </c>
      <c r="F1583">
        <f t="shared" si="316"/>
        <v>3.6500000000000909</v>
      </c>
      <c r="G1583" t="str">
        <f t="shared" si="317"/>
        <v/>
      </c>
      <c r="H1583">
        <f t="shared" ca="1" si="325"/>
        <v>5.1555555555555657</v>
      </c>
      <c r="I1583">
        <f t="shared" ca="1" si="326"/>
        <v>19.190000000000008</v>
      </c>
      <c r="J1583" s="3">
        <f t="shared" ca="1" si="318"/>
        <v>0.26865844479184803</v>
      </c>
      <c r="K1583" s="5">
        <f t="shared" ca="1" si="319"/>
        <v>21.176577974533373</v>
      </c>
      <c r="L1583">
        <f t="shared" ca="1" si="320"/>
        <v>1</v>
      </c>
      <c r="M1583" t="str">
        <f t="shared" ca="1" si="321"/>
        <v>BUY</v>
      </c>
      <c r="N1583" s="7" t="str">
        <f t="shared" ca="1" si="322"/>
        <v/>
      </c>
      <c r="O1583">
        <f t="shared" si="323"/>
        <v>1096.95</v>
      </c>
      <c r="Q1583">
        <f t="shared" si="324"/>
        <v>1582</v>
      </c>
    </row>
    <row r="1584" spans="1:17" x14ac:dyDescent="0.3">
      <c r="A1584" s="13" t="str">
        <f ca="1">N1584&amp;"-"&amp;COUNTIF($N$2:N1584,N1584)</f>
        <v>-1564</v>
      </c>
      <c r="B1584" t="str">
        <f t="shared" ca="1" si="314"/>
        <v/>
      </c>
      <c r="C1584" s="1">
        <v>37382</v>
      </c>
      <c r="D1584">
        <v>1100.95</v>
      </c>
      <c r="E1584">
        <f t="shared" si="315"/>
        <v>4</v>
      </c>
      <c r="F1584">
        <f t="shared" si="316"/>
        <v>4</v>
      </c>
      <c r="G1584" t="str">
        <f t="shared" si="317"/>
        <v/>
      </c>
      <c r="H1584">
        <f t="shared" ca="1" si="325"/>
        <v>5.0400000000000089</v>
      </c>
      <c r="I1584">
        <f t="shared" ca="1" si="326"/>
        <v>20.900000000000034</v>
      </c>
      <c r="J1584" s="3">
        <f t="shared" ca="1" si="318"/>
        <v>0.2411483253588517</v>
      </c>
      <c r="K1584" s="5">
        <f t="shared" ca="1" si="319"/>
        <v>19.429452582883584</v>
      </c>
      <c r="L1584">
        <f t="shared" ca="1" si="320"/>
        <v>1</v>
      </c>
      <c r="M1584" t="str">
        <f t="shared" ca="1" si="321"/>
        <v>BUY</v>
      </c>
      <c r="N1584" s="7" t="str">
        <f t="shared" ca="1" si="322"/>
        <v/>
      </c>
      <c r="O1584">
        <f t="shared" si="323"/>
        <v>1100.95</v>
      </c>
      <c r="Q1584">
        <f t="shared" si="324"/>
        <v>1583</v>
      </c>
    </row>
    <row r="1585" spans="1:17" x14ac:dyDescent="0.3">
      <c r="A1585" s="13" t="str">
        <f ca="1">N1585&amp;"-"&amp;COUNTIF($N$2:N1585,N1585)</f>
        <v>-1565</v>
      </c>
      <c r="B1585" t="str">
        <f t="shared" ca="1" si="314"/>
        <v/>
      </c>
      <c r="C1585" s="1">
        <v>37383</v>
      </c>
      <c r="D1585">
        <v>1110.7</v>
      </c>
      <c r="E1585">
        <f t="shared" si="315"/>
        <v>9.75</v>
      </c>
      <c r="F1585">
        <f t="shared" si="316"/>
        <v>9.75</v>
      </c>
      <c r="G1585" t="str">
        <f t="shared" si="317"/>
        <v/>
      </c>
      <c r="H1585">
        <f t="shared" ca="1" si="325"/>
        <v>5.4681818181818267</v>
      </c>
      <c r="I1585">
        <f t="shared" ca="1" si="326"/>
        <v>22.733333333333348</v>
      </c>
      <c r="J1585" s="3">
        <f t="shared" ca="1" si="318"/>
        <v>0.24053585710477227</v>
      </c>
      <c r="K1585" s="5">
        <f t="shared" ca="1" si="319"/>
        <v>19.389673883844637</v>
      </c>
      <c r="L1585">
        <f t="shared" ca="1" si="320"/>
        <v>1</v>
      </c>
      <c r="M1585" t="str">
        <f t="shared" ca="1" si="321"/>
        <v>BUY</v>
      </c>
      <c r="N1585" s="7" t="str">
        <f t="shared" ca="1" si="322"/>
        <v/>
      </c>
      <c r="O1585">
        <f t="shared" si="323"/>
        <v>1110.7</v>
      </c>
      <c r="Q1585">
        <f t="shared" si="324"/>
        <v>1584</v>
      </c>
    </row>
    <row r="1586" spans="1:17" x14ac:dyDescent="0.3">
      <c r="A1586" s="13" t="str">
        <f ca="1">N1586&amp;"-"&amp;COUNTIF($N$2:N1586,N1586)</f>
        <v>-1566</v>
      </c>
      <c r="B1586" t="str">
        <f t="shared" ca="1" si="314"/>
        <v/>
      </c>
      <c r="C1586" s="1">
        <v>37384</v>
      </c>
      <c r="D1586">
        <v>1117.5999999999999</v>
      </c>
      <c r="E1586">
        <f t="shared" si="315"/>
        <v>6.8999999999998636</v>
      </c>
      <c r="F1586">
        <f t="shared" si="316"/>
        <v>6.8999999999998636</v>
      </c>
      <c r="G1586" t="str">
        <f t="shared" si="317"/>
        <v/>
      </c>
      <c r="H1586">
        <f t="shared" ca="1" si="325"/>
        <v>5.5181818181818221</v>
      </c>
      <c r="I1586">
        <f t="shared" ca="1" si="326"/>
        <v>22.733333333333348</v>
      </c>
      <c r="J1586" s="3">
        <f t="shared" ca="1" si="318"/>
        <v>0.24273527059450814</v>
      </c>
      <c r="K1586" s="5">
        <f t="shared" ca="1" si="319"/>
        <v>19.532339375737422</v>
      </c>
      <c r="L1586">
        <f t="shared" ca="1" si="320"/>
        <v>1</v>
      </c>
      <c r="M1586" t="str">
        <f t="shared" ca="1" si="321"/>
        <v>BUY</v>
      </c>
      <c r="N1586" s="7" t="str">
        <f t="shared" ca="1" si="322"/>
        <v/>
      </c>
      <c r="O1586">
        <f t="shared" si="323"/>
        <v>1117.5999999999999</v>
      </c>
      <c r="Q1586">
        <f t="shared" si="324"/>
        <v>1585</v>
      </c>
    </row>
    <row r="1587" spans="1:17" x14ac:dyDescent="0.3">
      <c r="A1587" s="13" t="str">
        <f ca="1">N1587&amp;"-"&amp;COUNTIF($N$2:N1587,N1587)</f>
        <v>-1567</v>
      </c>
      <c r="B1587" t="str">
        <f t="shared" ca="1" si="314"/>
        <v/>
      </c>
      <c r="C1587" s="1">
        <v>37385</v>
      </c>
      <c r="D1587">
        <v>1127.5999999999999</v>
      </c>
      <c r="E1587">
        <f t="shared" si="315"/>
        <v>10</v>
      </c>
      <c r="F1587">
        <f t="shared" si="316"/>
        <v>10</v>
      </c>
      <c r="G1587" t="str">
        <f t="shared" si="317"/>
        <v/>
      </c>
      <c r="H1587">
        <f t="shared" ca="1" si="325"/>
        <v>6.0727272727272688</v>
      </c>
      <c r="I1587">
        <f t="shared" ca="1" si="326"/>
        <v>22.733333333333348</v>
      </c>
      <c r="J1587" s="3">
        <f t="shared" ca="1" si="318"/>
        <v>0.26712876566248966</v>
      </c>
      <c r="K1587" s="5">
        <f t="shared" ca="1" si="319"/>
        <v>21.081422259625484</v>
      </c>
      <c r="L1587">
        <f t="shared" ca="1" si="320"/>
        <v>1</v>
      </c>
      <c r="M1587" t="str">
        <f t="shared" ca="1" si="321"/>
        <v>BUY</v>
      </c>
      <c r="N1587" s="7" t="str">
        <f t="shared" ca="1" si="322"/>
        <v/>
      </c>
      <c r="O1587">
        <f t="shared" si="323"/>
        <v>1127.5999999999999</v>
      </c>
      <c r="Q1587">
        <f t="shared" si="324"/>
        <v>1586</v>
      </c>
    </row>
    <row r="1588" spans="1:17" x14ac:dyDescent="0.3">
      <c r="A1588" s="13" t="str">
        <f ca="1">N1588&amp;"-"&amp;COUNTIF($N$2:N1588,N1588)</f>
        <v>-1568</v>
      </c>
      <c r="B1588" t="str">
        <f t="shared" ca="1" si="314"/>
        <v/>
      </c>
      <c r="C1588" s="1">
        <v>37386</v>
      </c>
      <c r="D1588">
        <v>1116.4000000000001</v>
      </c>
      <c r="E1588">
        <f t="shared" si="315"/>
        <v>-11.199999999999818</v>
      </c>
      <c r="F1588" t="str">
        <f t="shared" si="316"/>
        <v/>
      </c>
      <c r="G1588">
        <f t="shared" si="317"/>
        <v>-11.199999999999818</v>
      </c>
      <c r="H1588">
        <f t="shared" ca="1" si="325"/>
        <v>6.0727272727272688</v>
      </c>
      <c r="I1588">
        <f t="shared" ca="1" si="326"/>
        <v>16.899999999999938</v>
      </c>
      <c r="J1588" s="3">
        <f t="shared" ca="1" si="318"/>
        <v>0.35933297471759118</v>
      </c>
      <c r="K1588" s="5">
        <f t="shared" ca="1" si="319"/>
        <v>26.434507320933974</v>
      </c>
      <c r="L1588">
        <f t="shared" ca="1" si="320"/>
        <v>1</v>
      </c>
      <c r="M1588" t="str">
        <f t="shared" ca="1" si="321"/>
        <v>BUY</v>
      </c>
      <c r="N1588" s="7" t="str">
        <f t="shared" ca="1" si="322"/>
        <v/>
      </c>
      <c r="O1588">
        <f t="shared" si="323"/>
        <v>1116.4000000000001</v>
      </c>
      <c r="Q1588">
        <f t="shared" si="324"/>
        <v>1587</v>
      </c>
    </row>
    <row r="1589" spans="1:17" x14ac:dyDescent="0.3">
      <c r="A1589" s="13" t="str">
        <f ca="1">N1589&amp;"-"&amp;COUNTIF($N$2:N1589,N1589)</f>
        <v>-1569</v>
      </c>
      <c r="B1589" t="str">
        <f t="shared" ca="1" si="314"/>
        <v/>
      </c>
      <c r="C1589" s="1">
        <v>37389</v>
      </c>
      <c r="D1589">
        <v>1119.6500000000001</v>
      </c>
      <c r="E1589">
        <f t="shared" si="315"/>
        <v>3.25</v>
      </c>
      <c r="F1589">
        <f t="shared" si="316"/>
        <v>3.25</v>
      </c>
      <c r="G1589" t="str">
        <f t="shared" si="317"/>
        <v/>
      </c>
      <c r="H1589">
        <f t="shared" ca="1" si="325"/>
        <v>6.0181818181818016</v>
      </c>
      <c r="I1589">
        <f t="shared" ca="1" si="326"/>
        <v>16.899999999999938</v>
      </c>
      <c r="J1589" s="3">
        <f t="shared" ca="1" si="318"/>
        <v>0.35610543302851028</v>
      </c>
      <c r="K1589" s="5">
        <f t="shared" ca="1" si="319"/>
        <v>26.259420864736228</v>
      </c>
      <c r="L1589">
        <f t="shared" ca="1" si="320"/>
        <v>1</v>
      </c>
      <c r="M1589" t="str">
        <f t="shared" ca="1" si="321"/>
        <v>BUY</v>
      </c>
      <c r="N1589" s="7" t="str">
        <f t="shared" ca="1" si="322"/>
        <v/>
      </c>
      <c r="O1589">
        <f t="shared" si="323"/>
        <v>1119.6500000000001</v>
      </c>
      <c r="Q1589">
        <f t="shared" si="324"/>
        <v>1588</v>
      </c>
    </row>
    <row r="1590" spans="1:17" x14ac:dyDescent="0.3">
      <c r="A1590" s="13" t="str">
        <f ca="1">N1590&amp;"-"&amp;COUNTIF($N$2:N1590,N1590)</f>
        <v>-1570</v>
      </c>
      <c r="B1590" t="str">
        <f t="shared" ca="1" si="314"/>
        <v/>
      </c>
      <c r="C1590" s="1">
        <v>37390</v>
      </c>
      <c r="D1590">
        <v>1115.0999999999999</v>
      </c>
      <c r="E1590">
        <f t="shared" si="315"/>
        <v>-4.5500000000001819</v>
      </c>
      <c r="F1590" t="str">
        <f t="shared" si="316"/>
        <v/>
      </c>
      <c r="G1590">
        <f t="shared" si="317"/>
        <v>-4.5500000000001819</v>
      </c>
      <c r="H1590">
        <f t="shared" ca="1" si="325"/>
        <v>6.4349999999999907</v>
      </c>
      <c r="I1590">
        <f t="shared" ca="1" si="326"/>
        <v>13.8125</v>
      </c>
      <c r="J1590" s="3">
        <f t="shared" ca="1" si="318"/>
        <v>0.4658823529411758</v>
      </c>
      <c r="K1590" s="5">
        <f t="shared" ca="1" si="319"/>
        <v>31.781701444622755</v>
      </c>
      <c r="L1590">
        <f t="shared" ca="1" si="320"/>
        <v>1</v>
      </c>
      <c r="M1590" t="str">
        <f t="shared" ca="1" si="321"/>
        <v>BUY</v>
      </c>
      <c r="N1590" s="7" t="str">
        <f t="shared" ca="1" si="322"/>
        <v/>
      </c>
      <c r="O1590">
        <f t="shared" si="323"/>
        <v>1115.0999999999999</v>
      </c>
      <c r="Q1590">
        <f t="shared" si="324"/>
        <v>1589</v>
      </c>
    </row>
    <row r="1591" spans="1:17" x14ac:dyDescent="0.3">
      <c r="A1591" s="13" t="str">
        <f ca="1">N1591&amp;"-"&amp;COUNTIF($N$2:N1591,N1591)</f>
        <v>-1571</v>
      </c>
      <c r="B1591" t="str">
        <f t="shared" ca="1" si="314"/>
        <v/>
      </c>
      <c r="C1591" s="1">
        <v>37391</v>
      </c>
      <c r="D1591">
        <v>1107.8</v>
      </c>
      <c r="E1591">
        <f t="shared" si="315"/>
        <v>-7.2999999999999545</v>
      </c>
      <c r="F1591" t="str">
        <f t="shared" si="316"/>
        <v/>
      </c>
      <c r="G1591">
        <f t="shared" si="317"/>
        <v>-7.2999999999999545</v>
      </c>
      <c r="H1591">
        <f t="shared" ca="1" si="325"/>
        <v>6.6388888888888893</v>
      </c>
      <c r="I1591">
        <f t="shared" ca="1" si="326"/>
        <v>12.509999999999991</v>
      </c>
      <c r="J1591" s="3">
        <f t="shared" ca="1" si="318"/>
        <v>0.53068656186162222</v>
      </c>
      <c r="K1591" s="5">
        <f t="shared" ca="1" si="319"/>
        <v>34.66983869095975</v>
      </c>
      <c r="L1591">
        <f t="shared" ca="1" si="320"/>
        <v>1</v>
      </c>
      <c r="M1591" t="str">
        <f t="shared" ca="1" si="321"/>
        <v>BUY</v>
      </c>
      <c r="N1591" s="7" t="str">
        <f t="shared" ca="1" si="322"/>
        <v/>
      </c>
      <c r="O1591">
        <f t="shared" si="323"/>
        <v>1107.8</v>
      </c>
      <c r="Q1591">
        <f t="shared" si="324"/>
        <v>1590</v>
      </c>
    </row>
    <row r="1592" spans="1:17" x14ac:dyDescent="0.3">
      <c r="A1592" s="13" t="str">
        <f ca="1">N1592&amp;"-"&amp;COUNTIF($N$2:N1592,N1592)</f>
        <v>-1572</v>
      </c>
      <c r="B1592" t="str">
        <f t="shared" ca="1" si="314"/>
        <v/>
      </c>
      <c r="C1592" s="1">
        <v>37392</v>
      </c>
      <c r="D1592">
        <v>1092.8</v>
      </c>
      <c r="E1592">
        <f t="shared" si="315"/>
        <v>-15</v>
      </c>
      <c r="F1592" t="str">
        <f t="shared" si="316"/>
        <v/>
      </c>
      <c r="G1592">
        <f t="shared" si="317"/>
        <v>-15</v>
      </c>
      <c r="H1592">
        <f t="shared" ca="1" si="325"/>
        <v>6.6388888888888893</v>
      </c>
      <c r="I1592">
        <f t="shared" ca="1" si="326"/>
        <v>12.25</v>
      </c>
      <c r="J1592" s="3">
        <f t="shared" ca="1" si="318"/>
        <v>0.54195011337868482</v>
      </c>
      <c r="K1592" s="5">
        <f t="shared" ca="1" si="319"/>
        <v>35.147058823529406</v>
      </c>
      <c r="L1592">
        <f t="shared" ca="1" si="320"/>
        <v>1</v>
      </c>
      <c r="M1592" t="str">
        <f t="shared" ca="1" si="321"/>
        <v>BUY</v>
      </c>
      <c r="N1592" s="7" t="str">
        <f t="shared" ca="1" si="322"/>
        <v/>
      </c>
      <c r="O1592">
        <f t="shared" si="323"/>
        <v>1092.8</v>
      </c>
      <c r="Q1592">
        <f t="shared" si="324"/>
        <v>1591</v>
      </c>
    </row>
    <row r="1593" spans="1:17" x14ac:dyDescent="0.3">
      <c r="A1593" s="13" t="str">
        <f ca="1">N1593&amp;"-"&amp;COUNTIF($N$2:N1593,N1593)</f>
        <v>-1573</v>
      </c>
      <c r="B1593" t="str">
        <f t="shared" ca="1" si="314"/>
        <v/>
      </c>
      <c r="C1593" s="1">
        <v>37393</v>
      </c>
      <c r="D1593">
        <v>1090.6500000000001</v>
      </c>
      <c r="E1593">
        <f t="shared" si="315"/>
        <v>-2.1499999999998636</v>
      </c>
      <c r="F1593" t="str">
        <f t="shared" si="316"/>
        <v/>
      </c>
      <c r="G1593">
        <f t="shared" si="317"/>
        <v>-2.1499999999998636</v>
      </c>
      <c r="H1593">
        <f t="shared" ca="1" si="325"/>
        <v>7.0812499999999829</v>
      </c>
      <c r="I1593">
        <f t="shared" ca="1" si="326"/>
        <v>10.566666666666643</v>
      </c>
      <c r="J1593" s="3">
        <f t="shared" ca="1" si="318"/>
        <v>0.67014984227129326</v>
      </c>
      <c r="K1593" s="5">
        <f t="shared" ca="1" si="319"/>
        <v>40.125132806044149</v>
      </c>
      <c r="L1593">
        <f t="shared" ca="1" si="320"/>
        <v>1</v>
      </c>
      <c r="M1593" t="str">
        <f t="shared" ca="1" si="321"/>
        <v>BUY</v>
      </c>
      <c r="N1593" s="7" t="str">
        <f t="shared" ca="1" si="322"/>
        <v/>
      </c>
      <c r="O1593">
        <f t="shared" si="323"/>
        <v>1090.6500000000001</v>
      </c>
      <c r="Q1593">
        <f t="shared" si="324"/>
        <v>1592</v>
      </c>
    </row>
    <row r="1594" spans="1:17" x14ac:dyDescent="0.3">
      <c r="A1594" s="13" t="str">
        <f ca="1">N1594&amp;"-"&amp;COUNTIF($N$2:N1594,N1594)</f>
        <v>-1574</v>
      </c>
      <c r="B1594" t="str">
        <f t="shared" ca="1" si="314"/>
        <v/>
      </c>
      <c r="C1594" s="1">
        <v>37396</v>
      </c>
      <c r="D1594">
        <v>1074.3499999999999</v>
      </c>
      <c r="E1594">
        <f t="shared" si="315"/>
        <v>-16.300000000000182</v>
      </c>
      <c r="F1594" t="str">
        <f t="shared" si="316"/>
        <v/>
      </c>
      <c r="G1594">
        <f t="shared" si="317"/>
        <v>-16.300000000000182</v>
      </c>
      <c r="H1594">
        <f t="shared" ca="1" si="325"/>
        <v>7.0812499999999829</v>
      </c>
      <c r="I1594">
        <f t="shared" ca="1" si="326"/>
        <v>9.4166666666666661</v>
      </c>
      <c r="J1594" s="3">
        <f t="shared" ca="1" si="318"/>
        <v>0.75199115044247611</v>
      </c>
      <c r="K1594" s="5">
        <f t="shared" ca="1" si="319"/>
        <v>42.922086121985039</v>
      </c>
      <c r="L1594">
        <f t="shared" ca="1" si="320"/>
        <v>1</v>
      </c>
      <c r="M1594" t="str">
        <f t="shared" ca="1" si="321"/>
        <v>BUY</v>
      </c>
      <c r="N1594" s="7" t="str">
        <f t="shared" ca="1" si="322"/>
        <v/>
      </c>
      <c r="O1594">
        <f t="shared" si="323"/>
        <v>1074.3499999999999</v>
      </c>
      <c r="Q1594">
        <f t="shared" si="324"/>
        <v>1593</v>
      </c>
    </row>
    <row r="1595" spans="1:17" x14ac:dyDescent="0.3">
      <c r="A1595" s="13" t="str">
        <f ca="1">N1595&amp;"-"&amp;COUNTIF($N$2:N1595,N1595)</f>
        <v>-1575</v>
      </c>
      <c r="B1595" t="str">
        <f t="shared" ca="1" si="314"/>
        <v/>
      </c>
      <c r="C1595" s="1">
        <v>37397</v>
      </c>
      <c r="D1595">
        <v>1049.2</v>
      </c>
      <c r="E1595">
        <f t="shared" si="315"/>
        <v>-25.149999999999864</v>
      </c>
      <c r="F1595" t="str">
        <f t="shared" si="316"/>
        <v/>
      </c>
      <c r="G1595">
        <f t="shared" si="317"/>
        <v>-25.149999999999864</v>
      </c>
      <c r="H1595">
        <f t="shared" ca="1" si="325"/>
        <v>6.6214285714285586</v>
      </c>
      <c r="I1595">
        <f t="shared" ca="1" si="326"/>
        <v>11.664285714285695</v>
      </c>
      <c r="J1595" s="3">
        <f t="shared" ca="1" si="318"/>
        <v>0.56766687078995692</v>
      </c>
      <c r="K1595" s="5">
        <f t="shared" ca="1" si="319"/>
        <v>36.210937499999993</v>
      </c>
      <c r="L1595">
        <f t="shared" ca="1" si="320"/>
        <v>1</v>
      </c>
      <c r="M1595" t="str">
        <f t="shared" ca="1" si="321"/>
        <v>BUY</v>
      </c>
      <c r="N1595" s="7" t="str">
        <f t="shared" ca="1" si="322"/>
        <v/>
      </c>
      <c r="O1595">
        <f t="shared" si="323"/>
        <v>1049.2</v>
      </c>
      <c r="Q1595">
        <f t="shared" si="324"/>
        <v>1594</v>
      </c>
    </row>
    <row r="1596" spans="1:17" x14ac:dyDescent="0.3">
      <c r="A1596" s="13" t="str">
        <f ca="1">N1596&amp;"-"&amp;COUNTIF($N$2:N1596,N1596)</f>
        <v>-1576</v>
      </c>
      <c r="B1596" t="str">
        <f t="shared" ca="1" si="314"/>
        <v/>
      </c>
      <c r="C1596" s="1">
        <v>37398</v>
      </c>
      <c r="D1596">
        <v>1045.3</v>
      </c>
      <c r="E1596">
        <f t="shared" si="315"/>
        <v>-3.9000000000000909</v>
      </c>
      <c r="F1596" t="str">
        <f t="shared" si="316"/>
        <v/>
      </c>
      <c r="G1596">
        <f t="shared" si="317"/>
        <v>-3.9000000000000909</v>
      </c>
      <c r="H1596">
        <f t="shared" ca="1" si="325"/>
        <v>6.2583333333333258</v>
      </c>
      <c r="I1596">
        <f t="shared" ca="1" si="326"/>
        <v>10.693749999999994</v>
      </c>
      <c r="J1596" s="3">
        <f t="shared" ca="1" si="318"/>
        <v>0.58523280732515059</v>
      </c>
      <c r="K1596" s="5">
        <f t="shared" ca="1" si="319"/>
        <v>36.917782966695334</v>
      </c>
      <c r="L1596">
        <f t="shared" ca="1" si="320"/>
        <v>1</v>
      </c>
      <c r="M1596" t="str">
        <f t="shared" ca="1" si="321"/>
        <v>BUY</v>
      </c>
      <c r="N1596" s="7" t="str">
        <f t="shared" ca="1" si="322"/>
        <v/>
      </c>
      <c r="O1596">
        <f t="shared" si="323"/>
        <v>1045.3</v>
      </c>
      <c r="Q1596">
        <f t="shared" si="324"/>
        <v>1595</v>
      </c>
    </row>
    <row r="1597" spans="1:17" x14ac:dyDescent="0.3">
      <c r="A1597" s="13" t="str">
        <f ca="1">N1597&amp;"-"&amp;COUNTIF($N$2:N1597,N1597)</f>
        <v>-1577</v>
      </c>
      <c r="B1597" t="str">
        <f t="shared" ca="1" si="314"/>
        <v/>
      </c>
      <c r="C1597" s="1">
        <v>37399</v>
      </c>
      <c r="D1597">
        <v>1026.75</v>
      </c>
      <c r="E1597">
        <f t="shared" si="315"/>
        <v>-18.549999999999955</v>
      </c>
      <c r="F1597" t="str">
        <f t="shared" si="316"/>
        <v/>
      </c>
      <c r="G1597">
        <f t="shared" si="317"/>
        <v>-18.549999999999955</v>
      </c>
      <c r="H1597">
        <f t="shared" ca="1" si="325"/>
        <v>6.7799999999999727</v>
      </c>
      <c r="I1597">
        <f t="shared" ca="1" si="326"/>
        <v>11.566666666666656</v>
      </c>
      <c r="J1597" s="3">
        <f t="shared" ca="1" si="318"/>
        <v>0.58616714697406158</v>
      </c>
      <c r="K1597" s="5">
        <f t="shared" ca="1" si="319"/>
        <v>36.954941860465041</v>
      </c>
      <c r="L1597">
        <f t="shared" ca="1" si="320"/>
        <v>1</v>
      </c>
      <c r="M1597" t="str">
        <f t="shared" ca="1" si="321"/>
        <v>BUY</v>
      </c>
      <c r="N1597" s="7" t="str">
        <f t="shared" ca="1" si="322"/>
        <v/>
      </c>
      <c r="O1597">
        <f t="shared" si="323"/>
        <v>1026.75</v>
      </c>
      <c r="Q1597">
        <f t="shared" si="324"/>
        <v>1596</v>
      </c>
    </row>
    <row r="1598" spans="1:17" x14ac:dyDescent="0.3">
      <c r="A1598" s="13" t="str">
        <f ca="1">N1598&amp;"-"&amp;COUNTIF($N$2:N1598,N1598)</f>
        <v>-1578</v>
      </c>
      <c r="B1598" t="str">
        <f t="shared" ca="1" si="314"/>
        <v/>
      </c>
      <c r="C1598" s="1">
        <v>37400</v>
      </c>
      <c r="D1598">
        <v>1067</v>
      </c>
      <c r="E1598">
        <f t="shared" si="315"/>
        <v>40.25</v>
      </c>
      <c r="F1598">
        <f t="shared" si="316"/>
        <v>40.25</v>
      </c>
      <c r="G1598" t="str">
        <f t="shared" si="317"/>
        <v/>
      </c>
      <c r="H1598">
        <f t="shared" ca="1" si="325"/>
        <v>14.029999999999973</v>
      </c>
      <c r="I1598">
        <f t="shared" ca="1" si="326"/>
        <v>11.566666666666656</v>
      </c>
      <c r="J1598" s="3">
        <f t="shared" ca="1" si="318"/>
        <v>1.2129682997118143</v>
      </c>
      <c r="K1598" s="5">
        <f t="shared" ca="1" si="319"/>
        <v>54.811824456309395</v>
      </c>
      <c r="L1598">
        <f t="shared" ca="1" si="320"/>
        <v>1</v>
      </c>
      <c r="M1598" t="str">
        <f t="shared" ca="1" si="321"/>
        <v>BUY</v>
      </c>
      <c r="N1598" s="7" t="str">
        <f t="shared" ca="1" si="322"/>
        <v/>
      </c>
      <c r="O1598">
        <f t="shared" si="323"/>
        <v>1067</v>
      </c>
      <c r="Q1598">
        <f t="shared" si="324"/>
        <v>1597</v>
      </c>
    </row>
    <row r="1599" spans="1:17" x14ac:dyDescent="0.3">
      <c r="A1599" s="13" t="str">
        <f ca="1">N1599&amp;"-"&amp;COUNTIF($N$2:N1599,N1599)</f>
        <v>-1579</v>
      </c>
      <c r="B1599" t="str">
        <f t="shared" ca="1" si="314"/>
        <v/>
      </c>
      <c r="C1599" s="1">
        <v>37403</v>
      </c>
      <c r="D1599">
        <v>1062.7</v>
      </c>
      <c r="E1599">
        <f t="shared" si="315"/>
        <v>-4.2999999999999545</v>
      </c>
      <c r="F1599" t="str">
        <f t="shared" si="316"/>
        <v/>
      </c>
      <c r="G1599">
        <f t="shared" si="317"/>
        <v>-4.2999999999999545</v>
      </c>
      <c r="H1599">
        <f t="shared" ca="1" si="325"/>
        <v>15.099999999999966</v>
      </c>
      <c r="I1599">
        <f t="shared" ca="1" si="326"/>
        <v>10.839999999999986</v>
      </c>
      <c r="J1599" s="3">
        <f t="shared" ca="1" si="318"/>
        <v>1.3929889298892977</v>
      </c>
      <c r="K1599" s="5">
        <f t="shared" ca="1" si="319"/>
        <v>58.211256746337682</v>
      </c>
      <c r="L1599">
        <f t="shared" ca="1" si="320"/>
        <v>1</v>
      </c>
      <c r="M1599" t="str">
        <f t="shared" ca="1" si="321"/>
        <v>BUY</v>
      </c>
      <c r="N1599" s="7" t="str">
        <f t="shared" ca="1" si="322"/>
        <v/>
      </c>
      <c r="O1599">
        <f t="shared" si="323"/>
        <v>1062.7</v>
      </c>
      <c r="Q1599">
        <f t="shared" si="324"/>
        <v>1598</v>
      </c>
    </row>
    <row r="1600" spans="1:17" x14ac:dyDescent="0.3">
      <c r="A1600" s="13" t="str">
        <f ca="1">N1600&amp;"-"&amp;COUNTIF($N$2:N1600,N1600)</f>
        <v>-1580</v>
      </c>
      <c r="B1600" t="str">
        <f t="shared" ca="1" si="314"/>
        <v/>
      </c>
      <c r="C1600" s="1">
        <v>37404</v>
      </c>
      <c r="D1600">
        <v>1038.2</v>
      </c>
      <c r="E1600">
        <f t="shared" si="315"/>
        <v>-24.5</v>
      </c>
      <c r="F1600" t="str">
        <f t="shared" si="316"/>
        <v/>
      </c>
      <c r="G1600">
        <f t="shared" si="317"/>
        <v>-24.5</v>
      </c>
      <c r="H1600">
        <f t="shared" ca="1" si="325"/>
        <v>17.833333333333332</v>
      </c>
      <c r="I1600">
        <f t="shared" ca="1" si="326"/>
        <v>12.08181818181817</v>
      </c>
      <c r="J1600" s="3">
        <f t="shared" ca="1" si="318"/>
        <v>1.4760471532480577</v>
      </c>
      <c r="K1600" s="5">
        <f t="shared" ca="1" si="319"/>
        <v>59.613047001620771</v>
      </c>
      <c r="L1600">
        <f t="shared" ca="1" si="320"/>
        <v>1</v>
      </c>
      <c r="M1600" t="str">
        <f t="shared" ca="1" si="321"/>
        <v>BUY</v>
      </c>
      <c r="N1600" s="7" t="str">
        <f t="shared" ca="1" si="322"/>
        <v/>
      </c>
      <c r="O1600">
        <f t="shared" si="323"/>
        <v>1038.2</v>
      </c>
      <c r="Q1600">
        <f t="shared" si="324"/>
        <v>1599</v>
      </c>
    </row>
    <row r="1601" spans="1:17" x14ac:dyDescent="0.3">
      <c r="A1601" s="13" t="str">
        <f ca="1">N1601&amp;"-"&amp;COUNTIF($N$2:N1601,N1601)</f>
        <v>-1581</v>
      </c>
      <c r="B1601" t="str">
        <f t="shared" ca="1" si="314"/>
        <v/>
      </c>
      <c r="C1601" s="1">
        <v>37405</v>
      </c>
      <c r="D1601">
        <v>1041.6500000000001</v>
      </c>
      <c r="E1601">
        <f t="shared" si="315"/>
        <v>3.4500000000000455</v>
      </c>
      <c r="F1601">
        <f t="shared" si="316"/>
        <v>3.4500000000000455</v>
      </c>
      <c r="G1601" t="str">
        <f t="shared" si="317"/>
        <v/>
      </c>
      <c r="H1601">
        <f t="shared" ca="1" si="325"/>
        <v>15.650000000000015</v>
      </c>
      <c r="I1601">
        <f t="shared" ca="1" si="326"/>
        <v>12.08181818181817</v>
      </c>
      <c r="J1601" s="3">
        <f t="shared" ca="1" si="318"/>
        <v>1.2953348382242313</v>
      </c>
      <c r="K1601" s="5">
        <f t="shared" ca="1" si="319"/>
        <v>56.433371578429814</v>
      </c>
      <c r="L1601">
        <f t="shared" ca="1" si="320"/>
        <v>1</v>
      </c>
      <c r="M1601" t="str">
        <f t="shared" ca="1" si="321"/>
        <v>BUY</v>
      </c>
      <c r="N1601" s="7" t="str">
        <f t="shared" ca="1" si="322"/>
        <v/>
      </c>
      <c r="O1601">
        <f t="shared" si="323"/>
        <v>1041.6500000000001</v>
      </c>
      <c r="Q1601">
        <f t="shared" si="324"/>
        <v>1600</v>
      </c>
    </row>
    <row r="1602" spans="1:17" x14ac:dyDescent="0.3">
      <c r="A1602" s="13" t="str">
        <f ca="1">N1602&amp;"-"&amp;COUNTIF($N$2:N1602,N1602)</f>
        <v>-1582</v>
      </c>
      <c r="B1602" t="str">
        <f t="shared" ca="1" si="314"/>
        <v/>
      </c>
      <c r="C1602" s="1">
        <v>37406</v>
      </c>
      <c r="D1602">
        <v>1032.1500000000001</v>
      </c>
      <c r="E1602">
        <f t="shared" si="315"/>
        <v>-9.5</v>
      </c>
      <c r="F1602" t="str">
        <f t="shared" si="316"/>
        <v/>
      </c>
      <c r="G1602">
        <f t="shared" si="317"/>
        <v>-9.5</v>
      </c>
      <c r="H1602">
        <f t="shared" ca="1" si="325"/>
        <v>15.650000000000015</v>
      </c>
      <c r="I1602">
        <f t="shared" ca="1" si="326"/>
        <v>11.927272727272731</v>
      </c>
      <c r="J1602" s="3">
        <f t="shared" ca="1" si="318"/>
        <v>1.3121189024390252</v>
      </c>
      <c r="K1602" s="5">
        <f t="shared" ca="1" si="319"/>
        <v>56.749629141255987</v>
      </c>
      <c r="L1602">
        <f t="shared" ca="1" si="320"/>
        <v>1</v>
      </c>
      <c r="M1602" t="str">
        <f t="shared" ca="1" si="321"/>
        <v>BUY</v>
      </c>
      <c r="N1602" s="7" t="str">
        <f t="shared" ca="1" si="322"/>
        <v/>
      </c>
      <c r="O1602">
        <f t="shared" si="323"/>
        <v>1032.1500000000001</v>
      </c>
      <c r="Q1602">
        <f t="shared" si="324"/>
        <v>1601</v>
      </c>
    </row>
    <row r="1603" spans="1:17" x14ac:dyDescent="0.3">
      <c r="A1603" s="13" t="str">
        <f ca="1">N1603&amp;"-"&amp;COUNTIF($N$2:N1603,N1603)</f>
        <v>-1583</v>
      </c>
      <c r="B1603" t="str">
        <f t="shared" ref="B1603:B1666" ca="1" si="327">N1603</f>
        <v/>
      </c>
      <c r="C1603" s="1">
        <v>37407</v>
      </c>
      <c r="D1603">
        <v>1028.8</v>
      </c>
      <c r="E1603">
        <f t="shared" ref="E1603:E1666" si="328">IF(E1602="Change", "", D1603-D1602)</f>
        <v>-3.3500000000001364</v>
      </c>
      <c r="F1603" t="str">
        <f t="shared" ref="F1603:F1666" si="329">IF(F1602="Gain","",IF(E1603&gt;0,E1603,""))</f>
        <v/>
      </c>
      <c r="G1603">
        <f t="shared" ref="G1603:G1666" si="330">IF(G1602="Loss","",IF(E1603&lt;0,E1603,""))</f>
        <v>-3.3500000000001364</v>
      </c>
      <c r="H1603">
        <f t="shared" ca="1" si="325"/>
        <v>21.850000000000023</v>
      </c>
      <c r="I1603">
        <f t="shared" ca="1" si="326"/>
        <v>11.212500000000015</v>
      </c>
      <c r="J1603" s="3">
        <f t="shared" ref="J1603:J1666" ca="1" si="331">IFERROR(H1603/I1603, "")</f>
        <v>1.9487179487179482</v>
      </c>
      <c r="K1603" s="5">
        <f t="shared" ref="K1603:K1666" ca="1" si="332">IFERROR((IF(J1603=0, 0, (100-(100/(1+J1603))))), "")</f>
        <v>66.086956521739125</v>
      </c>
      <c r="L1603">
        <f t="shared" ref="L1603:L1666" ca="1" si="333">IF(M1602="Signal","",IF(M1602="",IF(M1603="SELL",0,IF(M1603="BUY",1,"")),IF(M1603="BUY",1,L1602)))</f>
        <v>1</v>
      </c>
      <c r="M1603" t="str">
        <f t="shared" ref="M1603:M1666" ca="1" si="334">IF(K1603="","",IF(K1603&lt;$V$4,"BUY",IF(K1603&gt;$V$5,"SELL",M1602)))</f>
        <v>BUY</v>
      </c>
      <c r="N1603" s="7" t="str">
        <f t="shared" ref="N1603:N1666" ca="1" si="335">IF(L1603=1, IF(M1603="BUY",IF(M1602="BUY","",1),IF(M1603="SELL",IF(M1602="SELL","",0),"")), "")</f>
        <v/>
      </c>
      <c r="O1603">
        <f t="shared" ref="O1603:O1666" si="336">D1603</f>
        <v>1028.8</v>
      </c>
      <c r="Q1603">
        <f t="shared" si="324"/>
        <v>1602</v>
      </c>
    </row>
    <row r="1604" spans="1:17" x14ac:dyDescent="0.3">
      <c r="A1604" s="13" t="str">
        <f ca="1">N1604&amp;"-"&amp;COUNTIF($N$2:N1604,N1604)</f>
        <v>-1584</v>
      </c>
      <c r="B1604" t="str">
        <f t="shared" ca="1" si="327"/>
        <v/>
      </c>
      <c r="C1604" s="1">
        <v>37410</v>
      </c>
      <c r="D1604">
        <v>1039.75</v>
      </c>
      <c r="E1604">
        <f t="shared" si="328"/>
        <v>10.950000000000045</v>
      </c>
      <c r="F1604">
        <f t="shared" si="329"/>
        <v>10.950000000000045</v>
      </c>
      <c r="G1604" t="str">
        <f t="shared" si="330"/>
        <v/>
      </c>
      <c r="H1604">
        <f t="shared" ca="1" si="325"/>
        <v>18.216666666666697</v>
      </c>
      <c r="I1604">
        <f t="shared" ca="1" si="326"/>
        <v>11.818181818181818</v>
      </c>
      <c r="J1604" s="3">
        <f t="shared" ca="1" si="331"/>
        <v>1.541410256410259</v>
      </c>
      <c r="K1604" s="5">
        <f t="shared" ca="1" si="332"/>
        <v>60.651768148110826</v>
      </c>
      <c r="L1604">
        <f t="shared" ca="1" si="333"/>
        <v>1</v>
      </c>
      <c r="M1604" t="str">
        <f t="shared" ca="1" si="334"/>
        <v>BUY</v>
      </c>
      <c r="N1604" s="7" t="str">
        <f t="shared" ca="1" si="335"/>
        <v/>
      </c>
      <c r="O1604">
        <f t="shared" si="336"/>
        <v>1039.75</v>
      </c>
      <c r="Q1604">
        <f t="shared" ref="Q1604:Q1667" si="337">Q1603+1</f>
        <v>1603</v>
      </c>
    </row>
    <row r="1605" spans="1:17" x14ac:dyDescent="0.3">
      <c r="A1605" s="13" t="str">
        <f ca="1">N1605&amp;"-"&amp;COUNTIF($N$2:N1605,N1605)</f>
        <v>-1585</v>
      </c>
      <c r="B1605" t="str">
        <f t="shared" ca="1" si="327"/>
        <v/>
      </c>
      <c r="C1605" s="1">
        <v>37411</v>
      </c>
      <c r="D1605">
        <v>1045.4000000000001</v>
      </c>
      <c r="E1605">
        <f t="shared" si="328"/>
        <v>5.6500000000000909</v>
      </c>
      <c r="F1605">
        <f t="shared" si="329"/>
        <v>5.6500000000000909</v>
      </c>
      <c r="G1605" t="str">
        <f t="shared" si="330"/>
        <v/>
      </c>
      <c r="H1605">
        <f t="shared" ca="1" si="325"/>
        <v>15.075000000000045</v>
      </c>
      <c r="I1605">
        <f t="shared" ca="1" si="326"/>
        <v>12.270000000000005</v>
      </c>
      <c r="J1605" s="3">
        <f t="shared" ca="1" si="331"/>
        <v>1.2286063569682184</v>
      </c>
      <c r="K1605" s="5">
        <f t="shared" ca="1" si="332"/>
        <v>55.128908392759257</v>
      </c>
      <c r="L1605">
        <f t="shared" ca="1" si="333"/>
        <v>1</v>
      </c>
      <c r="M1605" t="str">
        <f t="shared" ca="1" si="334"/>
        <v>BUY</v>
      </c>
      <c r="N1605" s="7" t="str">
        <f t="shared" ca="1" si="335"/>
        <v/>
      </c>
      <c r="O1605">
        <f t="shared" si="336"/>
        <v>1045.4000000000001</v>
      </c>
      <c r="Q1605">
        <f t="shared" si="337"/>
        <v>1604</v>
      </c>
    </row>
    <row r="1606" spans="1:17" x14ac:dyDescent="0.3">
      <c r="A1606" s="13" t="str">
        <f ca="1">N1606&amp;"-"&amp;COUNTIF($N$2:N1606,N1606)</f>
        <v>-1586</v>
      </c>
      <c r="B1606" t="str">
        <f t="shared" ca="1" si="327"/>
        <v/>
      </c>
      <c r="C1606" s="1">
        <v>37412</v>
      </c>
      <c r="D1606">
        <v>1064.2</v>
      </c>
      <c r="E1606">
        <f t="shared" si="328"/>
        <v>18.799999999999955</v>
      </c>
      <c r="F1606">
        <f t="shared" si="329"/>
        <v>18.799999999999955</v>
      </c>
      <c r="G1606" t="str">
        <f t="shared" si="330"/>
        <v/>
      </c>
      <c r="H1606">
        <f t="shared" ca="1" si="325"/>
        <v>15.820000000000027</v>
      </c>
      <c r="I1606">
        <f t="shared" ca="1" si="326"/>
        <v>11.966666666666672</v>
      </c>
      <c r="J1606" s="3">
        <f t="shared" ca="1" si="331"/>
        <v>1.3220055710306424</v>
      </c>
      <c r="K1606" s="5">
        <f t="shared" ca="1" si="332"/>
        <v>56.933781190019225</v>
      </c>
      <c r="L1606">
        <f t="shared" ca="1" si="333"/>
        <v>1</v>
      </c>
      <c r="M1606" t="str">
        <f t="shared" ca="1" si="334"/>
        <v>BUY</v>
      </c>
      <c r="N1606" s="7" t="str">
        <f t="shared" ca="1" si="335"/>
        <v/>
      </c>
      <c r="O1606">
        <f t="shared" si="336"/>
        <v>1064.2</v>
      </c>
      <c r="Q1606">
        <f t="shared" si="337"/>
        <v>1605</v>
      </c>
    </row>
    <row r="1607" spans="1:17" x14ac:dyDescent="0.3">
      <c r="A1607" s="13" t="str">
        <f ca="1">N1607&amp;"-"&amp;COUNTIF($N$2:N1607,N1607)</f>
        <v>-1587</v>
      </c>
      <c r="B1607" t="str">
        <f t="shared" ca="1" si="327"/>
        <v/>
      </c>
      <c r="C1607" s="1">
        <v>37413</v>
      </c>
      <c r="D1607">
        <v>1064.3499999999999</v>
      </c>
      <c r="E1607">
        <f t="shared" si="328"/>
        <v>0.14999999999986358</v>
      </c>
      <c r="F1607">
        <f t="shared" si="329"/>
        <v>0.14999999999986358</v>
      </c>
      <c r="G1607" t="str">
        <f t="shared" si="330"/>
        <v/>
      </c>
      <c r="H1607">
        <f t="shared" ca="1" si="325"/>
        <v>13.208333333333334</v>
      </c>
      <c r="I1607">
        <f t="shared" ca="1" si="326"/>
        <v>13.193750000000023</v>
      </c>
      <c r="J1607" s="3">
        <f t="shared" ca="1" si="331"/>
        <v>1.0011053213327001</v>
      </c>
      <c r="K1607" s="5">
        <f t="shared" ca="1" si="332"/>
        <v>50.027617770062292</v>
      </c>
      <c r="L1607">
        <f t="shared" ca="1" si="333"/>
        <v>1</v>
      </c>
      <c r="M1607" t="str">
        <f t="shared" ca="1" si="334"/>
        <v>BUY</v>
      </c>
      <c r="N1607" s="7" t="str">
        <f t="shared" ca="1" si="335"/>
        <v/>
      </c>
      <c r="O1607">
        <f t="shared" si="336"/>
        <v>1064.3499999999999</v>
      </c>
      <c r="Q1607">
        <f t="shared" si="337"/>
        <v>1606</v>
      </c>
    </row>
    <row r="1608" spans="1:17" x14ac:dyDescent="0.3">
      <c r="A1608" s="13" t="str">
        <f ca="1">N1608&amp;"-"&amp;COUNTIF($N$2:N1608,N1608)</f>
        <v>-1588</v>
      </c>
      <c r="B1608" t="str">
        <f t="shared" ca="1" si="327"/>
        <v/>
      </c>
      <c r="C1608" s="1">
        <v>37414</v>
      </c>
      <c r="D1608">
        <v>1048.8</v>
      </c>
      <c r="E1608">
        <f t="shared" si="328"/>
        <v>-15.549999999999955</v>
      </c>
      <c r="F1608" t="str">
        <f t="shared" si="329"/>
        <v/>
      </c>
      <c r="G1608">
        <f t="shared" si="330"/>
        <v>-15.549999999999955</v>
      </c>
      <c r="H1608">
        <f t="shared" ca="1" si="325"/>
        <v>13.208333333333334</v>
      </c>
      <c r="I1608">
        <f t="shared" ca="1" si="326"/>
        <v>13.099999999999994</v>
      </c>
      <c r="J1608" s="3">
        <f t="shared" ca="1" si="331"/>
        <v>1.0082697201017816</v>
      </c>
      <c r="K1608" s="5">
        <f t="shared" ca="1" si="332"/>
        <v>50.205891669306311</v>
      </c>
      <c r="L1608">
        <f t="shared" ca="1" si="333"/>
        <v>1</v>
      </c>
      <c r="M1608" t="str">
        <f t="shared" ca="1" si="334"/>
        <v>BUY</v>
      </c>
      <c r="N1608" s="7" t="str">
        <f t="shared" ca="1" si="335"/>
        <v/>
      </c>
      <c r="O1608">
        <f t="shared" si="336"/>
        <v>1048.8</v>
      </c>
      <c r="Q1608">
        <f t="shared" si="337"/>
        <v>1607</v>
      </c>
    </row>
    <row r="1609" spans="1:17" x14ac:dyDescent="0.3">
      <c r="A1609" s="13" t="str">
        <f ca="1">N1609&amp;"-"&amp;COUNTIF($N$2:N1609,N1609)</f>
        <v>-1589</v>
      </c>
      <c r="B1609" t="str">
        <f t="shared" ca="1" si="327"/>
        <v/>
      </c>
      <c r="C1609" s="1">
        <v>37417</v>
      </c>
      <c r="D1609">
        <v>1069.9000000000001</v>
      </c>
      <c r="E1609">
        <f t="shared" si="328"/>
        <v>21.100000000000136</v>
      </c>
      <c r="F1609">
        <f t="shared" si="329"/>
        <v>21.100000000000136</v>
      </c>
      <c r="G1609" t="str">
        <f t="shared" si="330"/>
        <v/>
      </c>
      <c r="H1609">
        <f t="shared" ca="1" si="325"/>
        <v>14.335714285714305</v>
      </c>
      <c r="I1609">
        <f t="shared" ca="1" si="326"/>
        <v>11.378571428571442</v>
      </c>
      <c r="J1609" s="3">
        <f t="shared" ca="1" si="331"/>
        <v>1.2598870056497178</v>
      </c>
      <c r="K1609" s="5">
        <f t="shared" ca="1" si="332"/>
        <v>55.750000000000007</v>
      </c>
      <c r="L1609">
        <f t="shared" ca="1" si="333"/>
        <v>1</v>
      </c>
      <c r="M1609" t="str">
        <f t="shared" ca="1" si="334"/>
        <v>BUY</v>
      </c>
      <c r="N1609" s="7" t="str">
        <f t="shared" ca="1" si="335"/>
        <v/>
      </c>
      <c r="O1609">
        <f t="shared" si="336"/>
        <v>1069.9000000000001</v>
      </c>
      <c r="Q1609">
        <f t="shared" si="337"/>
        <v>1608</v>
      </c>
    </row>
    <row r="1610" spans="1:17" x14ac:dyDescent="0.3">
      <c r="A1610" s="13" t="str">
        <f ca="1">N1610&amp;"-"&amp;COUNTIF($N$2:N1610,N1610)</f>
        <v>-1590</v>
      </c>
      <c r="B1610" t="str">
        <f t="shared" ca="1" si="327"/>
        <v/>
      </c>
      <c r="C1610" s="1">
        <v>37418</v>
      </c>
      <c r="D1610">
        <v>1097.05</v>
      </c>
      <c r="E1610">
        <f t="shared" si="328"/>
        <v>27.149999999999864</v>
      </c>
      <c r="F1610">
        <f t="shared" si="329"/>
        <v>27.149999999999864</v>
      </c>
      <c r="G1610" t="str">
        <f t="shared" si="330"/>
        <v/>
      </c>
      <c r="H1610">
        <f t="shared" ca="1" si="325"/>
        <v>15.9375</v>
      </c>
      <c r="I1610">
        <f t="shared" ca="1" si="326"/>
        <v>12.625</v>
      </c>
      <c r="J1610" s="3">
        <f t="shared" ca="1" si="331"/>
        <v>1.2623762376237624</v>
      </c>
      <c r="K1610" s="5">
        <f t="shared" ca="1" si="332"/>
        <v>55.798687089715528</v>
      </c>
      <c r="L1610">
        <f t="shared" ca="1" si="333"/>
        <v>1</v>
      </c>
      <c r="M1610" t="str">
        <f t="shared" ca="1" si="334"/>
        <v>BUY</v>
      </c>
      <c r="N1610" s="7" t="str">
        <f t="shared" ca="1" si="335"/>
        <v/>
      </c>
      <c r="O1610">
        <f t="shared" si="336"/>
        <v>1097.05</v>
      </c>
      <c r="Q1610">
        <f t="shared" si="337"/>
        <v>1609</v>
      </c>
    </row>
    <row r="1611" spans="1:17" x14ac:dyDescent="0.3">
      <c r="A1611" s="13" t="str">
        <f ca="1">N1611&amp;"-"&amp;COUNTIF($N$2:N1611,N1611)</f>
        <v>-1591</v>
      </c>
      <c r="B1611" t="str">
        <f t="shared" ca="1" si="327"/>
        <v/>
      </c>
      <c r="C1611" s="1">
        <v>37419</v>
      </c>
      <c r="D1611">
        <v>1092.8</v>
      </c>
      <c r="E1611">
        <f t="shared" si="328"/>
        <v>-4.25</v>
      </c>
      <c r="F1611" t="str">
        <f t="shared" si="329"/>
        <v/>
      </c>
      <c r="G1611">
        <f t="shared" si="330"/>
        <v>-4.25</v>
      </c>
      <c r="H1611">
        <f t="shared" ca="1" si="325"/>
        <v>15.9375</v>
      </c>
      <c r="I1611">
        <f t="shared" ca="1" si="326"/>
        <v>10.241666666666674</v>
      </c>
      <c r="J1611" s="3">
        <f t="shared" ca="1" si="331"/>
        <v>1.5561432058584204</v>
      </c>
      <c r="K1611" s="5">
        <f t="shared" ca="1" si="332"/>
        <v>60.878561196880455</v>
      </c>
      <c r="L1611">
        <f t="shared" ca="1" si="333"/>
        <v>1</v>
      </c>
      <c r="M1611" t="str">
        <f t="shared" ca="1" si="334"/>
        <v>BUY</v>
      </c>
      <c r="N1611" s="7" t="str">
        <f t="shared" ca="1" si="335"/>
        <v/>
      </c>
      <c r="O1611">
        <f t="shared" si="336"/>
        <v>1092.8</v>
      </c>
      <c r="Q1611">
        <f t="shared" si="337"/>
        <v>1610</v>
      </c>
    </row>
    <row r="1612" spans="1:17" x14ac:dyDescent="0.3">
      <c r="A1612" s="13" t="str">
        <f ca="1">N1612&amp;"-"&amp;COUNTIF($N$2:N1612,N1612)</f>
        <v>-1592</v>
      </c>
      <c r="B1612" t="str">
        <f t="shared" ca="1" si="327"/>
        <v/>
      </c>
      <c r="C1612" s="1">
        <v>37420</v>
      </c>
      <c r="D1612">
        <v>1082.8499999999999</v>
      </c>
      <c r="E1612">
        <f t="shared" si="328"/>
        <v>-9.9500000000000455</v>
      </c>
      <c r="F1612" t="str">
        <f t="shared" si="329"/>
        <v/>
      </c>
      <c r="G1612">
        <f t="shared" si="330"/>
        <v>-9.9500000000000455</v>
      </c>
      <c r="H1612">
        <f t="shared" ca="1" si="325"/>
        <v>12.464285714285714</v>
      </c>
      <c r="I1612">
        <f t="shared" ca="1" si="326"/>
        <v>10.200000000000014</v>
      </c>
      <c r="J1612" s="3">
        <f t="shared" ca="1" si="331"/>
        <v>1.2219887955182056</v>
      </c>
      <c r="K1612" s="5">
        <f t="shared" ca="1" si="332"/>
        <v>54.995272612669368</v>
      </c>
      <c r="L1612">
        <f t="shared" ca="1" si="333"/>
        <v>1</v>
      </c>
      <c r="M1612" t="str">
        <f t="shared" ca="1" si="334"/>
        <v>BUY</v>
      </c>
      <c r="N1612" s="7" t="str">
        <f t="shared" ca="1" si="335"/>
        <v/>
      </c>
      <c r="O1612">
        <f t="shared" si="336"/>
        <v>1082.8499999999999</v>
      </c>
      <c r="Q1612">
        <f t="shared" si="337"/>
        <v>1611</v>
      </c>
    </row>
    <row r="1613" spans="1:17" x14ac:dyDescent="0.3">
      <c r="A1613" s="13" t="str">
        <f ca="1">N1613&amp;"-"&amp;COUNTIF($N$2:N1613,N1613)</f>
        <v>-1593</v>
      </c>
      <c r="B1613" t="str">
        <f t="shared" ca="1" si="327"/>
        <v/>
      </c>
      <c r="C1613" s="1">
        <v>37421</v>
      </c>
      <c r="D1613">
        <v>1085.7</v>
      </c>
      <c r="E1613">
        <f t="shared" si="328"/>
        <v>2.8500000000001364</v>
      </c>
      <c r="F1613">
        <f t="shared" si="329"/>
        <v>2.8500000000001364</v>
      </c>
      <c r="G1613" t="str">
        <f t="shared" si="330"/>
        <v/>
      </c>
      <c r="H1613">
        <f t="shared" ca="1" si="325"/>
        <v>11.262500000000017</v>
      </c>
      <c r="I1613">
        <f t="shared" ca="1" si="326"/>
        <v>11.183333333333357</v>
      </c>
      <c r="J1613" s="3">
        <f t="shared" ca="1" si="331"/>
        <v>1.0070789865871828</v>
      </c>
      <c r="K1613" s="5">
        <f t="shared" ca="1" si="332"/>
        <v>50.176350473361779</v>
      </c>
      <c r="L1613">
        <f t="shared" ca="1" si="333"/>
        <v>1</v>
      </c>
      <c r="M1613" t="str">
        <f t="shared" ca="1" si="334"/>
        <v>BUY</v>
      </c>
      <c r="N1613" s="7" t="str">
        <f t="shared" ca="1" si="335"/>
        <v/>
      </c>
      <c r="O1613">
        <f t="shared" si="336"/>
        <v>1085.7</v>
      </c>
      <c r="Q1613">
        <f t="shared" si="337"/>
        <v>1612</v>
      </c>
    </row>
    <row r="1614" spans="1:17" x14ac:dyDescent="0.3">
      <c r="A1614" s="13" t="str">
        <f ca="1">N1614&amp;"-"&amp;COUNTIF($N$2:N1614,N1614)</f>
        <v>-1594</v>
      </c>
      <c r="B1614" t="str">
        <f t="shared" ca="1" si="327"/>
        <v/>
      </c>
      <c r="C1614" s="1">
        <v>37424</v>
      </c>
      <c r="D1614">
        <v>1088.9000000000001</v>
      </c>
      <c r="E1614">
        <f t="shared" si="328"/>
        <v>3.2000000000000455</v>
      </c>
      <c r="F1614">
        <f t="shared" si="329"/>
        <v>3.2000000000000455</v>
      </c>
      <c r="G1614" t="str">
        <f t="shared" si="330"/>
        <v/>
      </c>
      <c r="H1614">
        <f t="shared" ca="1" si="325"/>
        <v>10.366666666666687</v>
      </c>
      <c r="I1614">
        <f t="shared" ca="1" si="326"/>
        <v>8.520000000000028</v>
      </c>
      <c r="J1614" s="3">
        <f t="shared" ca="1" si="331"/>
        <v>1.2167449139280109</v>
      </c>
      <c r="K1614" s="5">
        <f t="shared" ca="1" si="332"/>
        <v>54.888810448287998</v>
      </c>
      <c r="L1614">
        <f t="shared" ca="1" si="333"/>
        <v>1</v>
      </c>
      <c r="M1614" t="str">
        <f t="shared" ca="1" si="334"/>
        <v>BUY</v>
      </c>
      <c r="N1614" s="7" t="str">
        <f t="shared" ca="1" si="335"/>
        <v/>
      </c>
      <c r="O1614">
        <f t="shared" si="336"/>
        <v>1088.9000000000001</v>
      </c>
      <c r="Q1614">
        <f t="shared" si="337"/>
        <v>1613</v>
      </c>
    </row>
    <row r="1615" spans="1:17" x14ac:dyDescent="0.3">
      <c r="A1615" s="13" t="str">
        <f ca="1">N1615&amp;"-"&amp;COUNTIF($N$2:N1615,N1615)</f>
        <v>-1595</v>
      </c>
      <c r="B1615" t="str">
        <f t="shared" ca="1" si="327"/>
        <v/>
      </c>
      <c r="C1615" s="1">
        <v>37425</v>
      </c>
      <c r="D1615">
        <v>1074.95</v>
      </c>
      <c r="E1615">
        <f t="shared" si="328"/>
        <v>-13.950000000000045</v>
      </c>
      <c r="F1615" t="str">
        <f t="shared" si="329"/>
        <v/>
      </c>
      <c r="G1615">
        <f t="shared" si="330"/>
        <v>-13.950000000000045</v>
      </c>
      <c r="H1615">
        <f t="shared" ca="1" si="325"/>
        <v>11.231250000000017</v>
      </c>
      <c r="I1615">
        <f t="shared" ca="1" si="326"/>
        <v>9.4250000000000309</v>
      </c>
      <c r="J1615" s="3">
        <f t="shared" ca="1" si="331"/>
        <v>1.1916445623342153</v>
      </c>
      <c r="K1615" s="5">
        <f t="shared" ca="1" si="332"/>
        <v>54.372163388804793</v>
      </c>
      <c r="L1615">
        <f t="shared" ca="1" si="333"/>
        <v>1</v>
      </c>
      <c r="M1615" t="str">
        <f t="shared" ca="1" si="334"/>
        <v>BUY</v>
      </c>
      <c r="N1615" s="7" t="str">
        <f t="shared" ca="1" si="335"/>
        <v/>
      </c>
      <c r="O1615">
        <f t="shared" si="336"/>
        <v>1074.95</v>
      </c>
      <c r="Q1615">
        <f t="shared" si="337"/>
        <v>1614</v>
      </c>
    </row>
    <row r="1616" spans="1:17" x14ac:dyDescent="0.3">
      <c r="A1616" s="13" t="str">
        <f ca="1">N1616&amp;"-"&amp;COUNTIF($N$2:N1616,N1616)</f>
        <v>-1596</v>
      </c>
      <c r="B1616" t="str">
        <f t="shared" ca="1" si="327"/>
        <v/>
      </c>
      <c r="C1616" s="1">
        <v>37426</v>
      </c>
      <c r="D1616">
        <v>1062.9000000000001</v>
      </c>
      <c r="E1616">
        <f t="shared" si="328"/>
        <v>-12.049999999999955</v>
      </c>
      <c r="F1616" t="str">
        <f t="shared" si="329"/>
        <v/>
      </c>
      <c r="G1616">
        <f t="shared" si="330"/>
        <v>-12.049999999999955</v>
      </c>
      <c r="H1616">
        <f t="shared" ca="1" si="325"/>
        <v>11.231250000000017</v>
      </c>
      <c r="I1616">
        <f t="shared" ca="1" si="326"/>
        <v>9.8500000000000227</v>
      </c>
      <c r="J1616" s="3">
        <f t="shared" ca="1" si="331"/>
        <v>1.1402284263959381</v>
      </c>
      <c r="K1616" s="5">
        <f t="shared" ca="1" si="332"/>
        <v>53.276015416543117</v>
      </c>
      <c r="L1616">
        <f t="shared" ca="1" si="333"/>
        <v>1</v>
      </c>
      <c r="M1616" t="str">
        <f t="shared" ca="1" si="334"/>
        <v>BUY</v>
      </c>
      <c r="N1616" s="7" t="str">
        <f t="shared" ca="1" si="335"/>
        <v/>
      </c>
      <c r="O1616">
        <f t="shared" si="336"/>
        <v>1062.9000000000001</v>
      </c>
      <c r="Q1616">
        <f t="shared" si="337"/>
        <v>1615</v>
      </c>
    </row>
    <row r="1617" spans="1:17" x14ac:dyDescent="0.3">
      <c r="A1617" s="13" t="str">
        <f ca="1">N1617&amp;"-"&amp;COUNTIF($N$2:N1617,N1617)</f>
        <v>-1597</v>
      </c>
      <c r="B1617" t="str">
        <f t="shared" ca="1" si="327"/>
        <v/>
      </c>
      <c r="C1617" s="1">
        <v>37427</v>
      </c>
      <c r="D1617">
        <v>1070.05</v>
      </c>
      <c r="E1617">
        <f t="shared" si="328"/>
        <v>7.1499999999998636</v>
      </c>
      <c r="F1617">
        <f t="shared" si="329"/>
        <v>7.1499999999998636</v>
      </c>
      <c r="G1617" t="str">
        <f t="shared" si="330"/>
        <v/>
      </c>
      <c r="H1617">
        <f t="shared" ref="H1617:H1680" ca="1" si="338">IF(Q1617&gt;$U$2,AVERAGE(OFFSET(F1617,0,0,-$U$2,1)),"")</f>
        <v>10.777777777777779</v>
      </c>
      <c r="I1617">
        <f t="shared" ref="I1617:I1680" ca="1" si="339">IF($Q1617&gt;$U$2,ABS((AVERAGE(OFFSET(G1617,0,0,-$U$2,1)))),"")</f>
        <v>11.15</v>
      </c>
      <c r="J1617" s="3">
        <f t="shared" ca="1" si="331"/>
        <v>0.96661684105630297</v>
      </c>
      <c r="K1617" s="5">
        <f t="shared" ca="1" si="332"/>
        <v>49.151254117050925</v>
      </c>
      <c r="L1617">
        <f t="shared" ca="1" si="333"/>
        <v>1</v>
      </c>
      <c r="M1617" t="str">
        <f t="shared" ca="1" si="334"/>
        <v>BUY</v>
      </c>
      <c r="N1617" s="7" t="str">
        <f t="shared" ca="1" si="335"/>
        <v/>
      </c>
      <c r="O1617">
        <f t="shared" si="336"/>
        <v>1070.05</v>
      </c>
      <c r="Q1617">
        <f t="shared" si="337"/>
        <v>1616</v>
      </c>
    </row>
    <row r="1618" spans="1:17" x14ac:dyDescent="0.3">
      <c r="A1618" s="13" t="str">
        <f ca="1">N1618&amp;"-"&amp;COUNTIF($N$2:N1618,N1618)</f>
        <v>-1598</v>
      </c>
      <c r="B1618" t="str">
        <f t="shared" ca="1" si="327"/>
        <v/>
      </c>
      <c r="C1618" s="1">
        <v>37428</v>
      </c>
      <c r="D1618">
        <v>1062.55</v>
      </c>
      <c r="E1618">
        <f t="shared" si="328"/>
        <v>-7.5</v>
      </c>
      <c r="F1618" t="str">
        <f t="shared" si="329"/>
        <v/>
      </c>
      <c r="G1618">
        <f t="shared" si="330"/>
        <v>-7.5</v>
      </c>
      <c r="H1618">
        <f t="shared" ca="1" si="338"/>
        <v>10.756249999999994</v>
      </c>
      <c r="I1618">
        <f t="shared" ca="1" si="339"/>
        <v>10.541666666666666</v>
      </c>
      <c r="J1618" s="3">
        <f t="shared" ca="1" si="331"/>
        <v>1.020355731225296</v>
      </c>
      <c r="K1618" s="5">
        <f t="shared" ca="1" si="332"/>
        <v>50.503766017802974</v>
      </c>
      <c r="L1618">
        <f t="shared" ca="1" si="333"/>
        <v>1</v>
      </c>
      <c r="M1618" t="str">
        <f t="shared" ca="1" si="334"/>
        <v>BUY</v>
      </c>
      <c r="N1618" s="7" t="str">
        <f t="shared" ca="1" si="335"/>
        <v/>
      </c>
      <c r="O1618">
        <f t="shared" si="336"/>
        <v>1062.55</v>
      </c>
      <c r="Q1618">
        <f t="shared" si="337"/>
        <v>1617</v>
      </c>
    </row>
    <row r="1619" spans="1:17" x14ac:dyDescent="0.3">
      <c r="A1619" s="13" t="str">
        <f ca="1">N1619&amp;"-"&amp;COUNTIF($N$2:N1619,N1619)</f>
        <v>-1599</v>
      </c>
      <c r="B1619" t="str">
        <f t="shared" ca="1" si="327"/>
        <v/>
      </c>
      <c r="C1619" s="1">
        <v>37431</v>
      </c>
      <c r="D1619">
        <v>1061.8499999999999</v>
      </c>
      <c r="E1619">
        <f t="shared" si="328"/>
        <v>-0.70000000000004547</v>
      </c>
      <c r="F1619" t="str">
        <f t="shared" si="329"/>
        <v/>
      </c>
      <c r="G1619">
        <f t="shared" si="330"/>
        <v>-0.70000000000004547</v>
      </c>
      <c r="H1619">
        <f t="shared" ca="1" si="338"/>
        <v>11.485714285714266</v>
      </c>
      <c r="I1619">
        <f t="shared" ca="1" si="339"/>
        <v>9.1357142857142914</v>
      </c>
      <c r="J1619" s="3">
        <f t="shared" ca="1" si="331"/>
        <v>1.2572322126661426</v>
      </c>
      <c r="K1619" s="5">
        <f t="shared" ca="1" si="332"/>
        <v>55.697956356078919</v>
      </c>
      <c r="L1619">
        <f t="shared" ca="1" si="333"/>
        <v>1</v>
      </c>
      <c r="M1619" t="str">
        <f t="shared" ca="1" si="334"/>
        <v>BUY</v>
      </c>
      <c r="N1619" s="7" t="str">
        <f t="shared" ca="1" si="335"/>
        <v/>
      </c>
      <c r="O1619">
        <f t="shared" si="336"/>
        <v>1061.8499999999999</v>
      </c>
      <c r="Q1619">
        <f t="shared" si="337"/>
        <v>1618</v>
      </c>
    </row>
    <row r="1620" spans="1:17" x14ac:dyDescent="0.3">
      <c r="A1620" s="13" t="str">
        <f ca="1">N1620&amp;"-"&amp;COUNTIF($N$2:N1620,N1620)</f>
        <v>-1600</v>
      </c>
      <c r="B1620" t="str">
        <f t="shared" ca="1" si="327"/>
        <v/>
      </c>
      <c r="C1620" s="1">
        <v>37432</v>
      </c>
      <c r="D1620">
        <v>1055.4000000000001</v>
      </c>
      <c r="E1620">
        <f t="shared" si="328"/>
        <v>-6.4499999999998181</v>
      </c>
      <c r="F1620" t="str">
        <f t="shared" si="329"/>
        <v/>
      </c>
      <c r="G1620">
        <f t="shared" si="330"/>
        <v>-6.4499999999998181</v>
      </c>
      <c r="H1620">
        <f t="shared" ca="1" si="338"/>
        <v>10.266666666666652</v>
      </c>
      <c r="I1620">
        <f t="shared" ca="1" si="339"/>
        <v>8.7999999999999829</v>
      </c>
      <c r="J1620" s="3">
        <f t="shared" ca="1" si="331"/>
        <v>1.1666666666666672</v>
      </c>
      <c r="K1620" s="5">
        <f t="shared" ca="1" si="332"/>
        <v>53.846153846153854</v>
      </c>
      <c r="L1620">
        <f t="shared" ca="1" si="333"/>
        <v>1</v>
      </c>
      <c r="M1620" t="str">
        <f t="shared" ca="1" si="334"/>
        <v>BUY</v>
      </c>
      <c r="N1620" s="7" t="str">
        <f t="shared" ca="1" si="335"/>
        <v/>
      </c>
      <c r="O1620">
        <f t="shared" si="336"/>
        <v>1055.4000000000001</v>
      </c>
      <c r="Q1620">
        <f t="shared" si="337"/>
        <v>1619</v>
      </c>
    </row>
    <row r="1621" spans="1:17" x14ac:dyDescent="0.3">
      <c r="A1621" s="13" t="str">
        <f ca="1">N1621&amp;"-"&amp;COUNTIF($N$2:N1621,N1621)</f>
        <v>-1601</v>
      </c>
      <c r="B1621" t="str">
        <f t="shared" ca="1" si="327"/>
        <v/>
      </c>
      <c r="C1621" s="1">
        <v>37433</v>
      </c>
      <c r="D1621">
        <v>1044.2</v>
      </c>
      <c r="E1621">
        <f t="shared" si="328"/>
        <v>-11.200000000000045</v>
      </c>
      <c r="F1621" t="str">
        <f t="shared" si="329"/>
        <v/>
      </c>
      <c r="G1621">
        <f t="shared" si="330"/>
        <v>-11.200000000000045</v>
      </c>
      <c r="H1621">
        <f t="shared" ca="1" si="338"/>
        <v>12.29000000000001</v>
      </c>
      <c r="I1621">
        <f t="shared" ca="1" si="339"/>
        <v>9.0666666666666558</v>
      </c>
      <c r="J1621" s="3">
        <f t="shared" ca="1" si="331"/>
        <v>1.3555147058823556</v>
      </c>
      <c r="K1621" s="5">
        <f t="shared" ca="1" si="332"/>
        <v>57.546433588262886</v>
      </c>
      <c r="L1621">
        <f t="shared" ca="1" si="333"/>
        <v>1</v>
      </c>
      <c r="M1621" t="str">
        <f t="shared" ca="1" si="334"/>
        <v>BUY</v>
      </c>
      <c r="N1621" s="7" t="str">
        <f t="shared" ca="1" si="335"/>
        <v/>
      </c>
      <c r="O1621">
        <f t="shared" si="336"/>
        <v>1044.2</v>
      </c>
      <c r="Q1621">
        <f t="shared" si="337"/>
        <v>1620</v>
      </c>
    </row>
    <row r="1622" spans="1:17" x14ac:dyDescent="0.3">
      <c r="A1622" s="13" t="str">
        <f ca="1">N1622&amp;"-"&amp;COUNTIF($N$2:N1622,N1622)</f>
        <v>-1602</v>
      </c>
      <c r="B1622" t="str">
        <f t="shared" ca="1" si="327"/>
        <v/>
      </c>
      <c r="C1622" s="1">
        <v>37434</v>
      </c>
      <c r="D1622">
        <v>1048.55</v>
      </c>
      <c r="E1622">
        <f t="shared" si="328"/>
        <v>4.3499999999999091</v>
      </c>
      <c r="F1622">
        <f t="shared" si="329"/>
        <v>4.3499999999999091</v>
      </c>
      <c r="G1622" t="str">
        <f t="shared" si="330"/>
        <v/>
      </c>
      <c r="H1622">
        <f t="shared" ca="1" si="338"/>
        <v>10.96666666666666</v>
      </c>
      <c r="I1622">
        <f t="shared" ca="1" si="339"/>
        <v>8.2562499999999943</v>
      </c>
      <c r="J1622" s="3">
        <f t="shared" ca="1" si="331"/>
        <v>1.3282866515266214</v>
      </c>
      <c r="K1622" s="5">
        <f t="shared" ca="1" si="332"/>
        <v>57.049962067844369</v>
      </c>
      <c r="L1622">
        <f t="shared" ca="1" si="333"/>
        <v>1</v>
      </c>
      <c r="M1622" t="str">
        <f t="shared" ca="1" si="334"/>
        <v>BUY</v>
      </c>
      <c r="N1622" s="7" t="str">
        <f t="shared" ca="1" si="335"/>
        <v/>
      </c>
      <c r="O1622">
        <f t="shared" si="336"/>
        <v>1048.55</v>
      </c>
      <c r="Q1622">
        <f t="shared" si="337"/>
        <v>1621</v>
      </c>
    </row>
    <row r="1623" spans="1:17" x14ac:dyDescent="0.3">
      <c r="A1623" s="13" t="str">
        <f ca="1">N1623&amp;"-"&amp;COUNTIF($N$2:N1623,N1623)</f>
        <v>-1603</v>
      </c>
      <c r="B1623" t="str">
        <f t="shared" ca="1" si="327"/>
        <v/>
      </c>
      <c r="C1623" s="1">
        <v>37435</v>
      </c>
      <c r="D1623">
        <v>1057.8</v>
      </c>
      <c r="E1623">
        <f t="shared" si="328"/>
        <v>9.25</v>
      </c>
      <c r="F1623">
        <f t="shared" si="329"/>
        <v>9.25</v>
      </c>
      <c r="G1623" t="str">
        <f t="shared" si="330"/>
        <v/>
      </c>
      <c r="H1623">
        <f t="shared" ca="1" si="338"/>
        <v>8.9916666666666369</v>
      </c>
      <c r="I1623">
        <f t="shared" ca="1" si="339"/>
        <v>8.2562499999999943</v>
      </c>
      <c r="J1623" s="3">
        <f t="shared" ca="1" si="331"/>
        <v>1.0890739338884654</v>
      </c>
      <c r="K1623" s="5">
        <f t="shared" ca="1" si="332"/>
        <v>52.131899987921173</v>
      </c>
      <c r="L1623">
        <f t="shared" ca="1" si="333"/>
        <v>1</v>
      </c>
      <c r="M1623" t="str">
        <f t="shared" ca="1" si="334"/>
        <v>BUY</v>
      </c>
      <c r="N1623" s="7" t="str">
        <f t="shared" ca="1" si="335"/>
        <v/>
      </c>
      <c r="O1623">
        <f t="shared" si="336"/>
        <v>1057.8</v>
      </c>
      <c r="Q1623">
        <f t="shared" si="337"/>
        <v>1622</v>
      </c>
    </row>
    <row r="1624" spans="1:17" x14ac:dyDescent="0.3">
      <c r="A1624" s="13" t="str">
        <f ca="1">N1624&amp;"-"&amp;COUNTIF($N$2:N1624,N1624)</f>
        <v>-1604</v>
      </c>
      <c r="B1624" t="str">
        <f t="shared" ca="1" si="327"/>
        <v/>
      </c>
      <c r="C1624" s="1">
        <v>37438</v>
      </c>
      <c r="D1624">
        <v>1068.95</v>
      </c>
      <c r="E1624">
        <f t="shared" si="328"/>
        <v>11.150000000000091</v>
      </c>
      <c r="F1624">
        <f t="shared" si="329"/>
        <v>11.150000000000091</v>
      </c>
      <c r="G1624" t="str">
        <f t="shared" si="330"/>
        <v/>
      </c>
      <c r="H1624">
        <f t="shared" ca="1" si="338"/>
        <v>6.3250000000000073</v>
      </c>
      <c r="I1624">
        <f t="shared" ca="1" si="339"/>
        <v>8.2562499999999943</v>
      </c>
      <c r="J1624" s="3">
        <f t="shared" ca="1" si="331"/>
        <v>0.76608629825889618</v>
      </c>
      <c r="K1624" s="5">
        <f t="shared" ca="1" si="332"/>
        <v>43.377625375053626</v>
      </c>
      <c r="L1624">
        <f t="shared" ca="1" si="333"/>
        <v>1</v>
      </c>
      <c r="M1624" t="str">
        <f t="shared" ca="1" si="334"/>
        <v>BUY</v>
      </c>
      <c r="N1624" s="7" t="str">
        <f t="shared" ca="1" si="335"/>
        <v/>
      </c>
      <c r="O1624">
        <f t="shared" si="336"/>
        <v>1068.95</v>
      </c>
      <c r="Q1624">
        <f t="shared" si="337"/>
        <v>1623</v>
      </c>
    </row>
    <row r="1625" spans="1:17" x14ac:dyDescent="0.3">
      <c r="A1625" s="13" t="str">
        <f ca="1">N1625&amp;"-"&amp;COUNTIF($N$2:N1625,N1625)</f>
        <v>-1605</v>
      </c>
      <c r="B1625" t="str">
        <f t="shared" ca="1" si="327"/>
        <v/>
      </c>
      <c r="C1625" s="1">
        <v>37439</v>
      </c>
      <c r="D1625">
        <v>1068.05</v>
      </c>
      <c r="E1625">
        <f t="shared" si="328"/>
        <v>-0.90000000000009095</v>
      </c>
      <c r="F1625" t="str">
        <f t="shared" si="329"/>
        <v/>
      </c>
      <c r="G1625">
        <f t="shared" si="330"/>
        <v>-0.90000000000009095</v>
      </c>
      <c r="H1625">
        <f t="shared" ca="1" si="338"/>
        <v>6.3250000000000073</v>
      </c>
      <c r="I1625">
        <f t="shared" ca="1" si="339"/>
        <v>7.8375000000000057</v>
      </c>
      <c r="J1625" s="3">
        <f t="shared" ca="1" si="331"/>
        <v>0.80701754385964952</v>
      </c>
      <c r="K1625" s="5">
        <f t="shared" ca="1" si="332"/>
        <v>44.660194174757294</v>
      </c>
      <c r="L1625">
        <f t="shared" ca="1" si="333"/>
        <v>1</v>
      </c>
      <c r="M1625" t="str">
        <f t="shared" ca="1" si="334"/>
        <v>BUY</v>
      </c>
      <c r="N1625" s="7" t="str">
        <f t="shared" ca="1" si="335"/>
        <v/>
      </c>
      <c r="O1625">
        <f t="shared" si="336"/>
        <v>1068.05</v>
      </c>
      <c r="Q1625">
        <f t="shared" si="337"/>
        <v>1624</v>
      </c>
    </row>
    <row r="1626" spans="1:17" x14ac:dyDescent="0.3">
      <c r="A1626" s="13" t="str">
        <f ca="1">N1626&amp;"-"&amp;COUNTIF($N$2:N1626,N1626)</f>
        <v>-1606</v>
      </c>
      <c r="B1626" t="str">
        <f t="shared" ca="1" si="327"/>
        <v/>
      </c>
      <c r="C1626" s="1">
        <v>37440</v>
      </c>
      <c r="D1626">
        <v>1069.9000000000001</v>
      </c>
      <c r="E1626">
        <f t="shared" si="328"/>
        <v>1.8500000000001364</v>
      </c>
      <c r="F1626">
        <f t="shared" si="329"/>
        <v>1.8500000000001364</v>
      </c>
      <c r="G1626" t="str">
        <f t="shared" si="330"/>
        <v/>
      </c>
      <c r="H1626">
        <f t="shared" ca="1" si="338"/>
        <v>5.6857142857143117</v>
      </c>
      <c r="I1626">
        <f t="shared" ca="1" si="339"/>
        <v>7.5357142857142856</v>
      </c>
      <c r="J1626" s="3">
        <f t="shared" ca="1" si="331"/>
        <v>0.75450236966824991</v>
      </c>
      <c r="K1626" s="5">
        <f t="shared" ca="1" si="332"/>
        <v>43.003781739600328</v>
      </c>
      <c r="L1626">
        <f t="shared" ca="1" si="333"/>
        <v>1</v>
      </c>
      <c r="M1626" t="str">
        <f t="shared" ca="1" si="334"/>
        <v>BUY</v>
      </c>
      <c r="N1626" s="7" t="str">
        <f t="shared" ca="1" si="335"/>
        <v/>
      </c>
      <c r="O1626">
        <f t="shared" si="336"/>
        <v>1069.9000000000001</v>
      </c>
      <c r="Q1626">
        <f t="shared" si="337"/>
        <v>1625</v>
      </c>
    </row>
    <row r="1627" spans="1:17" x14ac:dyDescent="0.3">
      <c r="A1627" s="13" t="str">
        <f ca="1">N1627&amp;"-"&amp;COUNTIF($N$2:N1627,N1627)</f>
        <v>-1607</v>
      </c>
      <c r="B1627" t="str">
        <f t="shared" ca="1" si="327"/>
        <v/>
      </c>
      <c r="C1627" s="1">
        <v>37441</v>
      </c>
      <c r="D1627">
        <v>1070.55</v>
      </c>
      <c r="E1627">
        <f t="shared" si="328"/>
        <v>0.64999999999986358</v>
      </c>
      <c r="F1627">
        <f t="shared" si="329"/>
        <v>0.64999999999986358</v>
      </c>
      <c r="G1627" t="str">
        <f t="shared" si="330"/>
        <v/>
      </c>
      <c r="H1627">
        <f t="shared" ca="1" si="338"/>
        <v>5.3714285714285586</v>
      </c>
      <c r="I1627">
        <f t="shared" ca="1" si="339"/>
        <v>7.5357142857142856</v>
      </c>
      <c r="J1627" s="3">
        <f t="shared" ca="1" si="331"/>
        <v>0.71279620853080394</v>
      </c>
      <c r="K1627" s="5">
        <f t="shared" ca="1" si="332"/>
        <v>41.615938018815655</v>
      </c>
      <c r="L1627">
        <f t="shared" ca="1" si="333"/>
        <v>1</v>
      </c>
      <c r="M1627" t="str">
        <f t="shared" ca="1" si="334"/>
        <v>BUY</v>
      </c>
      <c r="N1627" s="7" t="str">
        <f t="shared" ca="1" si="335"/>
        <v/>
      </c>
      <c r="O1627">
        <f t="shared" si="336"/>
        <v>1070.55</v>
      </c>
      <c r="Q1627">
        <f t="shared" si="337"/>
        <v>1626</v>
      </c>
    </row>
    <row r="1628" spans="1:17" x14ac:dyDescent="0.3">
      <c r="A1628" s="13" t="str">
        <f ca="1">N1628&amp;"-"&amp;COUNTIF($N$2:N1628,N1628)</f>
        <v>-1608</v>
      </c>
      <c r="B1628" t="str">
        <f t="shared" ca="1" si="327"/>
        <v/>
      </c>
      <c r="C1628" s="1">
        <v>37442</v>
      </c>
      <c r="D1628">
        <v>1073.8</v>
      </c>
      <c r="E1628">
        <f t="shared" si="328"/>
        <v>3.25</v>
      </c>
      <c r="F1628">
        <f t="shared" si="329"/>
        <v>3.25</v>
      </c>
      <c r="G1628" t="str">
        <f t="shared" si="330"/>
        <v/>
      </c>
      <c r="H1628">
        <f t="shared" ca="1" si="338"/>
        <v>5.3785714285714095</v>
      </c>
      <c r="I1628">
        <f t="shared" ca="1" si="339"/>
        <v>7.5357142857142856</v>
      </c>
      <c r="J1628" s="3">
        <f t="shared" ca="1" si="331"/>
        <v>0.71374407582938137</v>
      </c>
      <c r="K1628" s="5">
        <f t="shared" ca="1" si="332"/>
        <v>41.648230088495488</v>
      </c>
      <c r="L1628">
        <f t="shared" ca="1" si="333"/>
        <v>1</v>
      </c>
      <c r="M1628" t="str">
        <f t="shared" ca="1" si="334"/>
        <v>BUY</v>
      </c>
      <c r="N1628" s="7" t="str">
        <f t="shared" ca="1" si="335"/>
        <v/>
      </c>
      <c r="O1628">
        <f t="shared" si="336"/>
        <v>1073.8</v>
      </c>
      <c r="Q1628">
        <f t="shared" si="337"/>
        <v>1627</v>
      </c>
    </row>
    <row r="1629" spans="1:17" x14ac:dyDescent="0.3">
      <c r="A1629" s="13" t="str">
        <f ca="1">N1629&amp;"-"&amp;COUNTIF($N$2:N1629,N1629)</f>
        <v>-1609</v>
      </c>
      <c r="B1629" t="str">
        <f t="shared" ca="1" si="327"/>
        <v/>
      </c>
      <c r="C1629" s="1">
        <v>37445</v>
      </c>
      <c r="D1629">
        <v>1082.05</v>
      </c>
      <c r="E1629">
        <f t="shared" si="328"/>
        <v>8.25</v>
      </c>
      <c r="F1629">
        <f t="shared" si="329"/>
        <v>8.25</v>
      </c>
      <c r="G1629" t="str">
        <f t="shared" si="330"/>
        <v/>
      </c>
      <c r="H1629">
        <f t="shared" ca="1" si="338"/>
        <v>5.7374999999999829</v>
      </c>
      <c r="I1629">
        <f t="shared" ca="1" si="339"/>
        <v>6.4666666666666588</v>
      </c>
      <c r="J1629" s="3">
        <f t="shared" ca="1" si="331"/>
        <v>0.88724226804123552</v>
      </c>
      <c r="K1629" s="5">
        <f t="shared" ca="1" si="332"/>
        <v>47.012632297712486</v>
      </c>
      <c r="L1629">
        <f t="shared" ca="1" si="333"/>
        <v>1</v>
      </c>
      <c r="M1629" t="str">
        <f t="shared" ca="1" si="334"/>
        <v>BUY</v>
      </c>
      <c r="N1629" s="7" t="str">
        <f t="shared" ca="1" si="335"/>
        <v/>
      </c>
      <c r="O1629">
        <f t="shared" si="336"/>
        <v>1082.05</v>
      </c>
      <c r="Q1629">
        <f t="shared" si="337"/>
        <v>1628</v>
      </c>
    </row>
    <row r="1630" spans="1:17" x14ac:dyDescent="0.3">
      <c r="A1630" s="13" t="str">
        <f ca="1">N1630&amp;"-"&amp;COUNTIF($N$2:N1630,N1630)</f>
        <v>-1610</v>
      </c>
      <c r="B1630" t="str">
        <f t="shared" ca="1" si="327"/>
        <v/>
      </c>
      <c r="C1630" s="1">
        <v>37446</v>
      </c>
      <c r="D1630">
        <v>1080.3</v>
      </c>
      <c r="E1630">
        <f t="shared" si="328"/>
        <v>-1.75</v>
      </c>
      <c r="F1630" t="str">
        <f t="shared" si="329"/>
        <v/>
      </c>
      <c r="G1630">
        <f t="shared" si="330"/>
        <v>-1.75</v>
      </c>
      <c r="H1630">
        <f t="shared" ca="1" si="338"/>
        <v>5.7374999999999829</v>
      </c>
      <c r="I1630">
        <f t="shared" ca="1" si="339"/>
        <v>4.75</v>
      </c>
      <c r="J1630" s="3">
        <f t="shared" ca="1" si="331"/>
        <v>1.2078947368421016</v>
      </c>
      <c r="K1630" s="5">
        <f t="shared" ca="1" si="332"/>
        <v>54.707985697258565</v>
      </c>
      <c r="L1630">
        <f t="shared" ca="1" si="333"/>
        <v>1</v>
      </c>
      <c r="M1630" t="str">
        <f t="shared" ca="1" si="334"/>
        <v>BUY</v>
      </c>
      <c r="N1630" s="7" t="str">
        <f t="shared" ca="1" si="335"/>
        <v/>
      </c>
      <c r="O1630">
        <f t="shared" si="336"/>
        <v>1080.3</v>
      </c>
      <c r="Q1630">
        <f t="shared" si="337"/>
        <v>1629</v>
      </c>
    </row>
    <row r="1631" spans="1:17" x14ac:dyDescent="0.3">
      <c r="A1631" s="13" t="str">
        <f ca="1">N1631&amp;"-"&amp;COUNTIF($N$2:N1631,N1631)</f>
        <v>-1611</v>
      </c>
      <c r="B1631" t="str">
        <f t="shared" ca="1" si="327"/>
        <v/>
      </c>
      <c r="C1631" s="1">
        <v>37447</v>
      </c>
      <c r="D1631">
        <v>1071.7</v>
      </c>
      <c r="E1631">
        <f t="shared" si="328"/>
        <v>-8.5999999999999091</v>
      </c>
      <c r="F1631" t="str">
        <f t="shared" si="329"/>
        <v/>
      </c>
      <c r="G1631">
        <f t="shared" si="330"/>
        <v>-8.5999999999999091</v>
      </c>
      <c r="H1631">
        <f t="shared" ca="1" si="338"/>
        <v>5.5357142857142856</v>
      </c>
      <c r="I1631">
        <f t="shared" ca="1" si="339"/>
        <v>5.2999999999999874</v>
      </c>
      <c r="J1631" s="3">
        <f t="shared" ca="1" si="331"/>
        <v>1.0444743935309997</v>
      </c>
      <c r="K1631" s="5">
        <f t="shared" ca="1" si="332"/>
        <v>51.087673038892611</v>
      </c>
      <c r="L1631">
        <f t="shared" ca="1" si="333"/>
        <v>1</v>
      </c>
      <c r="M1631" t="str">
        <f t="shared" ca="1" si="334"/>
        <v>BUY</v>
      </c>
      <c r="N1631" s="7" t="str">
        <f t="shared" ca="1" si="335"/>
        <v/>
      </c>
      <c r="O1631">
        <f t="shared" si="336"/>
        <v>1071.7</v>
      </c>
      <c r="Q1631">
        <f t="shared" si="337"/>
        <v>1630</v>
      </c>
    </row>
    <row r="1632" spans="1:17" x14ac:dyDescent="0.3">
      <c r="A1632" s="13" t="str">
        <f ca="1">N1632&amp;"-"&amp;COUNTIF($N$2:N1632,N1632)</f>
        <v>-1612</v>
      </c>
      <c r="B1632" t="str">
        <f t="shared" ca="1" si="327"/>
        <v/>
      </c>
      <c r="C1632" s="1">
        <v>37448</v>
      </c>
      <c r="D1632">
        <v>1056.5999999999999</v>
      </c>
      <c r="E1632">
        <f t="shared" si="328"/>
        <v>-15.100000000000136</v>
      </c>
      <c r="F1632" t="str">
        <f t="shared" si="329"/>
        <v/>
      </c>
      <c r="G1632">
        <f t="shared" si="330"/>
        <v>-15.100000000000136</v>
      </c>
      <c r="H1632">
        <f t="shared" ca="1" si="338"/>
        <v>5.5357142857142856</v>
      </c>
      <c r="I1632">
        <f t="shared" ca="1" si="339"/>
        <v>6.3857142857142923</v>
      </c>
      <c r="J1632" s="3">
        <f t="shared" ca="1" si="331"/>
        <v>0.86689038031319821</v>
      </c>
      <c r="K1632" s="5">
        <f t="shared" ca="1" si="332"/>
        <v>46.434991012582358</v>
      </c>
      <c r="L1632">
        <f t="shared" ca="1" si="333"/>
        <v>1</v>
      </c>
      <c r="M1632" t="str">
        <f t="shared" ca="1" si="334"/>
        <v>BUY</v>
      </c>
      <c r="N1632" s="7" t="str">
        <f t="shared" ca="1" si="335"/>
        <v/>
      </c>
      <c r="O1632">
        <f t="shared" si="336"/>
        <v>1056.5999999999999</v>
      </c>
      <c r="Q1632">
        <f t="shared" si="337"/>
        <v>1631</v>
      </c>
    </row>
    <row r="1633" spans="1:17" x14ac:dyDescent="0.3">
      <c r="A1633" s="13" t="str">
        <f ca="1">N1633&amp;"-"&amp;COUNTIF($N$2:N1633,N1633)</f>
        <v>-1613</v>
      </c>
      <c r="B1633" t="str">
        <f t="shared" ca="1" si="327"/>
        <v/>
      </c>
      <c r="C1633" s="1">
        <v>37449</v>
      </c>
      <c r="D1633">
        <v>1058.25</v>
      </c>
      <c r="E1633">
        <f t="shared" si="328"/>
        <v>1.6500000000000909</v>
      </c>
      <c r="F1633">
        <f t="shared" si="329"/>
        <v>1.6500000000000909</v>
      </c>
      <c r="G1633" t="str">
        <f t="shared" si="330"/>
        <v/>
      </c>
      <c r="H1633">
        <f t="shared" ca="1" si="338"/>
        <v>5.0500000000000114</v>
      </c>
      <c r="I1633">
        <f t="shared" ca="1" si="339"/>
        <v>7.333333333333333</v>
      </c>
      <c r="J1633" s="3">
        <f t="shared" ca="1" si="331"/>
        <v>0.68863636363636527</v>
      </c>
      <c r="K1633" s="5">
        <f t="shared" ca="1" si="332"/>
        <v>40.780619111709342</v>
      </c>
      <c r="L1633">
        <f t="shared" ca="1" si="333"/>
        <v>1</v>
      </c>
      <c r="M1633" t="str">
        <f t="shared" ca="1" si="334"/>
        <v>BUY</v>
      </c>
      <c r="N1633" s="7" t="str">
        <f t="shared" ca="1" si="335"/>
        <v/>
      </c>
      <c r="O1633">
        <f t="shared" si="336"/>
        <v>1058.25</v>
      </c>
      <c r="Q1633">
        <f t="shared" si="337"/>
        <v>1632</v>
      </c>
    </row>
    <row r="1634" spans="1:17" x14ac:dyDescent="0.3">
      <c r="A1634" s="13" t="str">
        <f ca="1">N1634&amp;"-"&amp;COUNTIF($N$2:N1634,N1634)</f>
        <v>-1614</v>
      </c>
      <c r="B1634" t="str">
        <f t="shared" ca="1" si="327"/>
        <v/>
      </c>
      <c r="C1634" s="1">
        <v>37452</v>
      </c>
      <c r="D1634">
        <v>1048</v>
      </c>
      <c r="E1634">
        <f t="shared" si="328"/>
        <v>-10.25</v>
      </c>
      <c r="F1634" t="str">
        <f t="shared" si="329"/>
        <v/>
      </c>
      <c r="G1634">
        <f t="shared" si="330"/>
        <v>-10.25</v>
      </c>
      <c r="H1634">
        <f t="shared" ca="1" si="338"/>
        <v>5.0500000000000114</v>
      </c>
      <c r="I1634">
        <f t="shared" ca="1" si="339"/>
        <v>7.966666666666697</v>
      </c>
      <c r="J1634" s="3">
        <f t="shared" ca="1" si="331"/>
        <v>0.63389121338912036</v>
      </c>
      <c r="K1634" s="5">
        <f t="shared" ca="1" si="332"/>
        <v>38.796414852752847</v>
      </c>
      <c r="L1634">
        <f t="shared" ca="1" si="333"/>
        <v>1</v>
      </c>
      <c r="M1634" t="str">
        <f t="shared" ca="1" si="334"/>
        <v>BUY</v>
      </c>
      <c r="N1634" s="7" t="str">
        <f t="shared" ca="1" si="335"/>
        <v/>
      </c>
      <c r="O1634">
        <f t="shared" si="336"/>
        <v>1048</v>
      </c>
      <c r="Q1634">
        <f t="shared" si="337"/>
        <v>1633</v>
      </c>
    </row>
    <row r="1635" spans="1:17" x14ac:dyDescent="0.3">
      <c r="A1635" s="13" t="str">
        <f ca="1">N1635&amp;"-"&amp;COUNTIF($N$2:N1635,N1635)</f>
        <v>-1615</v>
      </c>
      <c r="B1635" t="str">
        <f t="shared" ca="1" si="327"/>
        <v/>
      </c>
      <c r="C1635" s="1">
        <v>37453</v>
      </c>
      <c r="D1635">
        <v>1035.95</v>
      </c>
      <c r="E1635">
        <f t="shared" si="328"/>
        <v>-12.049999999999955</v>
      </c>
      <c r="F1635" t="str">
        <f t="shared" si="329"/>
        <v/>
      </c>
      <c r="G1635">
        <f t="shared" si="330"/>
        <v>-12.049999999999955</v>
      </c>
      <c r="H1635">
        <f t="shared" ca="1" si="338"/>
        <v>5.0500000000000114</v>
      </c>
      <c r="I1635">
        <f t="shared" ca="1" si="339"/>
        <v>8.1083333333333485</v>
      </c>
      <c r="J1635" s="3">
        <f t="shared" ca="1" si="331"/>
        <v>0.6228160328879756</v>
      </c>
      <c r="K1635" s="5">
        <f t="shared" ca="1" si="332"/>
        <v>38.378720709309704</v>
      </c>
      <c r="L1635">
        <f t="shared" ca="1" si="333"/>
        <v>1</v>
      </c>
      <c r="M1635" t="str">
        <f t="shared" ca="1" si="334"/>
        <v>BUY</v>
      </c>
      <c r="N1635" s="7" t="str">
        <f t="shared" ca="1" si="335"/>
        <v/>
      </c>
      <c r="O1635">
        <f t="shared" si="336"/>
        <v>1035.95</v>
      </c>
      <c r="Q1635">
        <f t="shared" si="337"/>
        <v>1634</v>
      </c>
    </row>
    <row r="1636" spans="1:17" x14ac:dyDescent="0.3">
      <c r="A1636" s="13" t="str">
        <f ca="1">N1636&amp;"-"&amp;COUNTIF($N$2:N1636,N1636)</f>
        <v>-1616</v>
      </c>
      <c r="B1636" t="str">
        <f t="shared" ca="1" si="327"/>
        <v/>
      </c>
      <c r="C1636" s="1">
        <v>37454</v>
      </c>
      <c r="D1636">
        <v>1032.55</v>
      </c>
      <c r="E1636">
        <f t="shared" si="328"/>
        <v>-3.4000000000000909</v>
      </c>
      <c r="F1636" t="str">
        <f t="shared" si="329"/>
        <v/>
      </c>
      <c r="G1636">
        <f t="shared" si="330"/>
        <v>-3.4000000000000909</v>
      </c>
      <c r="H1636">
        <f t="shared" ca="1" si="338"/>
        <v>5.1500000000000261</v>
      </c>
      <c r="I1636">
        <f t="shared" ca="1" si="339"/>
        <v>7.4357142857143117</v>
      </c>
      <c r="J1636" s="3">
        <f t="shared" ca="1" si="331"/>
        <v>0.69260326609029887</v>
      </c>
      <c r="K1636" s="5">
        <f t="shared" ca="1" si="332"/>
        <v>40.91940976163454</v>
      </c>
      <c r="L1636">
        <f t="shared" ca="1" si="333"/>
        <v>1</v>
      </c>
      <c r="M1636" t="str">
        <f t="shared" ca="1" si="334"/>
        <v>BUY</v>
      </c>
      <c r="N1636" s="7" t="str">
        <f t="shared" ca="1" si="335"/>
        <v/>
      </c>
      <c r="O1636">
        <f t="shared" si="336"/>
        <v>1032.55</v>
      </c>
      <c r="Q1636">
        <f t="shared" si="337"/>
        <v>1635</v>
      </c>
    </row>
    <row r="1637" spans="1:17" x14ac:dyDescent="0.3">
      <c r="A1637" s="13" t="str">
        <f ca="1">N1637&amp;"-"&amp;COUNTIF($N$2:N1637,N1637)</f>
        <v>-1617</v>
      </c>
      <c r="B1637" t="str">
        <f t="shared" ca="1" si="327"/>
        <v/>
      </c>
      <c r="C1637" s="1">
        <v>37455</v>
      </c>
      <c r="D1637">
        <v>1041.3</v>
      </c>
      <c r="E1637">
        <f t="shared" si="328"/>
        <v>8.75</v>
      </c>
      <c r="F1637">
        <f t="shared" si="329"/>
        <v>8.75</v>
      </c>
      <c r="G1637" t="str">
        <f t="shared" si="330"/>
        <v/>
      </c>
      <c r="H1637">
        <f t="shared" ca="1" si="338"/>
        <v>5.0785714285714549</v>
      </c>
      <c r="I1637">
        <f t="shared" ca="1" si="339"/>
        <v>7.4357142857143117</v>
      </c>
      <c r="J1637" s="3">
        <f t="shared" ca="1" si="331"/>
        <v>0.68299711815562081</v>
      </c>
      <c r="K1637" s="5">
        <f t="shared" ca="1" si="332"/>
        <v>40.582191780821958</v>
      </c>
      <c r="L1637">
        <f t="shared" ca="1" si="333"/>
        <v>1</v>
      </c>
      <c r="M1637" t="str">
        <f t="shared" ca="1" si="334"/>
        <v>BUY</v>
      </c>
      <c r="N1637" s="7" t="str">
        <f t="shared" ca="1" si="335"/>
        <v/>
      </c>
      <c r="O1637">
        <f t="shared" si="336"/>
        <v>1041.3</v>
      </c>
      <c r="Q1637">
        <f t="shared" si="337"/>
        <v>1636</v>
      </c>
    </row>
    <row r="1638" spans="1:17" x14ac:dyDescent="0.3">
      <c r="A1638" s="13" t="str">
        <f ca="1">N1638&amp;"-"&amp;COUNTIF($N$2:N1638,N1638)</f>
        <v>-1618</v>
      </c>
      <c r="B1638" t="str">
        <f t="shared" ca="1" si="327"/>
        <v/>
      </c>
      <c r="C1638" s="1">
        <v>37456</v>
      </c>
      <c r="D1638">
        <v>1035.9000000000001</v>
      </c>
      <c r="E1638">
        <f t="shared" si="328"/>
        <v>-5.3999999999998636</v>
      </c>
      <c r="F1638" t="str">
        <f t="shared" si="329"/>
        <v/>
      </c>
      <c r="G1638">
        <f t="shared" si="330"/>
        <v>-5.3999999999998636</v>
      </c>
      <c r="H1638">
        <f t="shared" ca="1" si="338"/>
        <v>4.0666666666666815</v>
      </c>
      <c r="I1638">
        <f t="shared" ca="1" si="339"/>
        <v>7.1812500000000057</v>
      </c>
      <c r="J1638" s="3">
        <f t="shared" ca="1" si="331"/>
        <v>0.56628952712503788</v>
      </c>
      <c r="K1638" s="5">
        <f t="shared" ca="1" si="332"/>
        <v>36.154843489535168</v>
      </c>
      <c r="L1638">
        <f t="shared" ca="1" si="333"/>
        <v>1</v>
      </c>
      <c r="M1638" t="str">
        <f t="shared" ca="1" si="334"/>
        <v>BUY</v>
      </c>
      <c r="N1638" s="7" t="str">
        <f t="shared" ca="1" si="335"/>
        <v/>
      </c>
      <c r="O1638">
        <f t="shared" si="336"/>
        <v>1035.9000000000001</v>
      </c>
      <c r="Q1638">
        <f t="shared" si="337"/>
        <v>1637</v>
      </c>
    </row>
    <row r="1639" spans="1:17" x14ac:dyDescent="0.3">
      <c r="A1639" s="13" t="str">
        <f ca="1">N1639&amp;"-"&amp;COUNTIF($N$2:N1639,N1639)</f>
        <v>-1619</v>
      </c>
      <c r="B1639" t="str">
        <f t="shared" ca="1" si="327"/>
        <v/>
      </c>
      <c r="C1639" s="1">
        <v>37459</v>
      </c>
      <c r="D1639">
        <v>1012</v>
      </c>
      <c r="E1639">
        <f t="shared" si="328"/>
        <v>-23.900000000000091</v>
      </c>
      <c r="F1639" t="str">
        <f t="shared" si="329"/>
        <v/>
      </c>
      <c r="G1639">
        <f t="shared" si="330"/>
        <v>-23.900000000000091</v>
      </c>
      <c r="H1639">
        <f t="shared" ca="1" si="338"/>
        <v>4.0666666666666815</v>
      </c>
      <c r="I1639">
        <f t="shared" ca="1" si="339"/>
        <v>10.056250000000006</v>
      </c>
      <c r="J1639" s="3">
        <f t="shared" ca="1" si="331"/>
        <v>0.40439196188108684</v>
      </c>
      <c r="K1639" s="5">
        <f t="shared" ca="1" si="332"/>
        <v>28.794807493730701</v>
      </c>
      <c r="L1639">
        <f t="shared" ca="1" si="333"/>
        <v>1</v>
      </c>
      <c r="M1639" t="str">
        <f t="shared" ca="1" si="334"/>
        <v>BUY</v>
      </c>
      <c r="N1639" s="7" t="str">
        <f t="shared" ca="1" si="335"/>
        <v/>
      </c>
      <c r="O1639">
        <f t="shared" si="336"/>
        <v>1012</v>
      </c>
      <c r="Q1639">
        <f t="shared" si="337"/>
        <v>1638</v>
      </c>
    </row>
    <row r="1640" spans="1:17" x14ac:dyDescent="0.3">
      <c r="A1640" s="13" t="str">
        <f ca="1">N1640&amp;"-"&amp;COUNTIF($N$2:N1640,N1640)</f>
        <v>-1620</v>
      </c>
      <c r="B1640" t="str">
        <f t="shared" ca="1" si="327"/>
        <v/>
      </c>
      <c r="C1640" s="1">
        <v>37460</v>
      </c>
      <c r="D1640">
        <v>1021.9</v>
      </c>
      <c r="E1640">
        <f t="shared" si="328"/>
        <v>9.8999999999999773</v>
      </c>
      <c r="F1640">
        <f t="shared" si="329"/>
        <v>9.8999999999999773</v>
      </c>
      <c r="G1640" t="str">
        <f t="shared" si="330"/>
        <v/>
      </c>
      <c r="H1640">
        <f t="shared" ca="1" si="338"/>
        <v>5.4083333333333217</v>
      </c>
      <c r="I1640">
        <f t="shared" ca="1" si="339"/>
        <v>10.056250000000006</v>
      </c>
      <c r="J1640" s="3">
        <f t="shared" ca="1" si="331"/>
        <v>0.53780816241972096</v>
      </c>
      <c r="K1640" s="5">
        <f t="shared" ca="1" si="332"/>
        <v>34.972383133503911</v>
      </c>
      <c r="L1640">
        <f t="shared" ca="1" si="333"/>
        <v>1</v>
      </c>
      <c r="M1640" t="str">
        <f t="shared" ca="1" si="334"/>
        <v>BUY</v>
      </c>
      <c r="N1640" s="7" t="str">
        <f t="shared" ca="1" si="335"/>
        <v/>
      </c>
      <c r="O1640">
        <f t="shared" si="336"/>
        <v>1021.9</v>
      </c>
      <c r="Q1640">
        <f t="shared" si="337"/>
        <v>1639</v>
      </c>
    </row>
    <row r="1641" spans="1:17" x14ac:dyDescent="0.3">
      <c r="A1641" s="13" t="str">
        <f ca="1">N1641&amp;"-"&amp;COUNTIF($N$2:N1641,N1641)</f>
        <v>-1621</v>
      </c>
      <c r="B1641" t="str">
        <f t="shared" ca="1" si="327"/>
        <v/>
      </c>
      <c r="C1641" s="1">
        <v>37461</v>
      </c>
      <c r="D1641">
        <v>1004.05</v>
      </c>
      <c r="E1641">
        <f t="shared" si="328"/>
        <v>-17.850000000000023</v>
      </c>
      <c r="F1641" t="str">
        <f t="shared" si="329"/>
        <v/>
      </c>
      <c r="G1641">
        <f t="shared" si="330"/>
        <v>-17.850000000000023</v>
      </c>
      <c r="H1641">
        <f t="shared" ca="1" si="338"/>
        <v>6.3600000000000136</v>
      </c>
      <c r="I1641">
        <f t="shared" ca="1" si="339"/>
        <v>10.92222222222223</v>
      </c>
      <c r="J1641" s="3">
        <f t="shared" ca="1" si="331"/>
        <v>0.58229908443540268</v>
      </c>
      <c r="K1641" s="5">
        <f t="shared" ca="1" si="332"/>
        <v>36.800822939436827</v>
      </c>
      <c r="L1641">
        <f t="shared" ca="1" si="333"/>
        <v>1</v>
      </c>
      <c r="M1641" t="str">
        <f t="shared" ca="1" si="334"/>
        <v>BUY</v>
      </c>
      <c r="N1641" s="7" t="str">
        <f t="shared" ca="1" si="335"/>
        <v/>
      </c>
      <c r="O1641">
        <f t="shared" si="336"/>
        <v>1004.05</v>
      </c>
      <c r="Q1641">
        <f t="shared" si="337"/>
        <v>1640</v>
      </c>
    </row>
    <row r="1642" spans="1:17" x14ac:dyDescent="0.3">
      <c r="A1642" s="13" t="str">
        <f ca="1">N1642&amp;"-"&amp;COUNTIF($N$2:N1642,N1642)</f>
        <v>-1622</v>
      </c>
      <c r="B1642" t="str">
        <f t="shared" ca="1" si="327"/>
        <v/>
      </c>
      <c r="C1642" s="1">
        <v>37462</v>
      </c>
      <c r="D1642">
        <v>1001.55</v>
      </c>
      <c r="E1642">
        <f t="shared" si="328"/>
        <v>-2.5</v>
      </c>
      <c r="F1642" t="str">
        <f t="shared" si="329"/>
        <v/>
      </c>
      <c r="G1642">
        <f t="shared" si="330"/>
        <v>-2.5</v>
      </c>
      <c r="H1642">
        <f t="shared" ca="1" si="338"/>
        <v>7.1375000000000171</v>
      </c>
      <c r="I1642">
        <f t="shared" ca="1" si="339"/>
        <v>10.080000000000007</v>
      </c>
      <c r="J1642" s="3">
        <f t="shared" ca="1" si="331"/>
        <v>0.70808531746031866</v>
      </c>
      <c r="K1642" s="5">
        <f t="shared" ca="1" si="332"/>
        <v>41.454915057354476</v>
      </c>
      <c r="L1642">
        <f t="shared" ca="1" si="333"/>
        <v>1</v>
      </c>
      <c r="M1642" t="str">
        <f t="shared" ca="1" si="334"/>
        <v>BUY</v>
      </c>
      <c r="N1642" s="7" t="str">
        <f t="shared" ca="1" si="335"/>
        <v/>
      </c>
      <c r="O1642">
        <f t="shared" si="336"/>
        <v>1001.55</v>
      </c>
      <c r="Q1642">
        <f t="shared" si="337"/>
        <v>1641</v>
      </c>
    </row>
    <row r="1643" spans="1:17" x14ac:dyDescent="0.3">
      <c r="A1643" s="13" t="str">
        <f ca="1">N1643&amp;"-"&amp;COUNTIF($N$2:N1643,N1643)</f>
        <v>-1623</v>
      </c>
      <c r="B1643" t="str">
        <f t="shared" ca="1" si="327"/>
        <v/>
      </c>
      <c r="C1643" s="1">
        <v>37463</v>
      </c>
      <c r="D1643">
        <v>973.5</v>
      </c>
      <c r="E1643">
        <f t="shared" si="328"/>
        <v>-28.049999999999955</v>
      </c>
      <c r="F1643" t="str">
        <f t="shared" si="329"/>
        <v/>
      </c>
      <c r="G1643">
        <f t="shared" si="330"/>
        <v>-28.049999999999955</v>
      </c>
      <c r="H1643">
        <f t="shared" ca="1" si="338"/>
        <v>6.7666666666666897</v>
      </c>
      <c r="I1643">
        <f t="shared" ca="1" si="339"/>
        <v>11.713636363636367</v>
      </c>
      <c r="J1643" s="3">
        <f t="shared" ca="1" si="331"/>
        <v>0.57767429827965522</v>
      </c>
      <c r="K1643" s="5">
        <f t="shared" ca="1" si="332"/>
        <v>36.615561203574728</v>
      </c>
      <c r="L1643">
        <f t="shared" ca="1" si="333"/>
        <v>1</v>
      </c>
      <c r="M1643" t="str">
        <f t="shared" ca="1" si="334"/>
        <v>BUY</v>
      </c>
      <c r="N1643" s="7" t="str">
        <f t="shared" ca="1" si="335"/>
        <v/>
      </c>
      <c r="O1643">
        <f t="shared" si="336"/>
        <v>973.5</v>
      </c>
      <c r="Q1643">
        <f t="shared" si="337"/>
        <v>1642</v>
      </c>
    </row>
    <row r="1644" spans="1:17" x14ac:dyDescent="0.3">
      <c r="A1644" s="13" t="str">
        <f ca="1">N1644&amp;"-"&amp;COUNTIF($N$2:N1644,N1644)</f>
        <v>-1624</v>
      </c>
      <c r="B1644" t="str">
        <f t="shared" ca="1" si="327"/>
        <v/>
      </c>
      <c r="C1644" s="1">
        <v>37466</v>
      </c>
      <c r="D1644">
        <v>971.65</v>
      </c>
      <c r="E1644">
        <f t="shared" si="328"/>
        <v>-1.8500000000000227</v>
      </c>
      <c r="F1644" t="str">
        <f t="shared" si="329"/>
        <v/>
      </c>
      <c r="G1644">
        <f t="shared" si="330"/>
        <v>-1.8500000000000227</v>
      </c>
      <c r="H1644">
        <f t="shared" ca="1" si="338"/>
        <v>6.7666666666666897</v>
      </c>
      <c r="I1644">
        <f t="shared" ca="1" si="339"/>
        <v>11.722727272727276</v>
      </c>
      <c r="J1644" s="3">
        <f t="shared" ca="1" si="331"/>
        <v>0.57722631510921729</v>
      </c>
      <c r="K1644" s="5">
        <f t="shared" ca="1" si="332"/>
        <v>36.597557977546586</v>
      </c>
      <c r="L1644">
        <f t="shared" ca="1" si="333"/>
        <v>1</v>
      </c>
      <c r="M1644" t="str">
        <f t="shared" ca="1" si="334"/>
        <v>BUY</v>
      </c>
      <c r="N1644" s="7" t="str">
        <f t="shared" ca="1" si="335"/>
        <v/>
      </c>
      <c r="O1644">
        <f t="shared" si="336"/>
        <v>971.65</v>
      </c>
      <c r="Q1644">
        <f t="shared" si="337"/>
        <v>1643</v>
      </c>
    </row>
    <row r="1645" spans="1:17" x14ac:dyDescent="0.3">
      <c r="A1645" s="13" t="str">
        <f ca="1">N1645&amp;"-"&amp;COUNTIF($N$2:N1645,N1645)</f>
        <v>-1625</v>
      </c>
      <c r="B1645" t="str">
        <f t="shared" ca="1" si="327"/>
        <v/>
      </c>
      <c r="C1645" s="1">
        <v>37467</v>
      </c>
      <c r="D1645">
        <v>960.65</v>
      </c>
      <c r="E1645">
        <f t="shared" si="328"/>
        <v>-11</v>
      </c>
      <c r="F1645" t="str">
        <f t="shared" si="329"/>
        <v/>
      </c>
      <c r="G1645">
        <f t="shared" si="330"/>
        <v>-11</v>
      </c>
      <c r="H1645">
        <f t="shared" ca="1" si="338"/>
        <v>6.7666666666666897</v>
      </c>
      <c r="I1645">
        <f t="shared" ca="1" si="339"/>
        <v>11.940909090909104</v>
      </c>
      <c r="J1645" s="3">
        <f t="shared" ca="1" si="331"/>
        <v>0.56667935541175107</v>
      </c>
      <c r="K1645" s="5">
        <f t="shared" ca="1" si="332"/>
        <v>36.17072973191874</v>
      </c>
      <c r="L1645">
        <f t="shared" ca="1" si="333"/>
        <v>1</v>
      </c>
      <c r="M1645" t="str">
        <f t="shared" ca="1" si="334"/>
        <v>BUY</v>
      </c>
      <c r="N1645" s="7" t="str">
        <f t="shared" ca="1" si="335"/>
        <v/>
      </c>
      <c r="O1645">
        <f t="shared" si="336"/>
        <v>960.65</v>
      </c>
      <c r="Q1645">
        <f t="shared" si="337"/>
        <v>1644</v>
      </c>
    </row>
    <row r="1646" spans="1:17" x14ac:dyDescent="0.3">
      <c r="A1646" s="13" t="str">
        <f ca="1">N1646&amp;"-"&amp;COUNTIF($N$2:N1646,N1646)</f>
        <v>-1626</v>
      </c>
      <c r="B1646" t="str">
        <f t="shared" ca="1" si="327"/>
        <v/>
      </c>
      <c r="C1646" s="1">
        <v>37468</v>
      </c>
      <c r="D1646">
        <v>958.9</v>
      </c>
      <c r="E1646">
        <f t="shared" si="328"/>
        <v>-1.75</v>
      </c>
      <c r="F1646" t="str">
        <f t="shared" si="329"/>
        <v/>
      </c>
      <c r="G1646">
        <f t="shared" si="330"/>
        <v>-1.75</v>
      </c>
      <c r="H1646">
        <f t="shared" ca="1" si="338"/>
        <v>6.7666666666666897</v>
      </c>
      <c r="I1646">
        <f t="shared" ca="1" si="339"/>
        <v>10.727272727272727</v>
      </c>
      <c r="J1646" s="3">
        <f t="shared" ca="1" si="331"/>
        <v>0.63079096045197958</v>
      </c>
      <c r="K1646" s="5">
        <f t="shared" ca="1" si="332"/>
        <v>38.680062359258699</v>
      </c>
      <c r="L1646">
        <f t="shared" ca="1" si="333"/>
        <v>1</v>
      </c>
      <c r="M1646" t="str">
        <f t="shared" ca="1" si="334"/>
        <v>BUY</v>
      </c>
      <c r="N1646" s="7" t="str">
        <f t="shared" ca="1" si="335"/>
        <v/>
      </c>
      <c r="O1646">
        <f t="shared" si="336"/>
        <v>958.9</v>
      </c>
      <c r="Q1646">
        <f t="shared" si="337"/>
        <v>1645</v>
      </c>
    </row>
    <row r="1647" spans="1:17" x14ac:dyDescent="0.3">
      <c r="A1647" s="13" t="str">
        <f ca="1">N1647&amp;"-"&amp;COUNTIF($N$2:N1647,N1647)</f>
        <v>-1627</v>
      </c>
      <c r="B1647" t="str">
        <f t="shared" ca="1" si="327"/>
        <v/>
      </c>
      <c r="C1647" s="1">
        <v>37469</v>
      </c>
      <c r="D1647">
        <v>957.7</v>
      </c>
      <c r="E1647">
        <f t="shared" si="328"/>
        <v>-1.1999999999999318</v>
      </c>
      <c r="F1647" t="str">
        <f t="shared" si="329"/>
        <v/>
      </c>
      <c r="G1647">
        <f t="shared" si="330"/>
        <v>-1.1999999999999318</v>
      </c>
      <c r="H1647">
        <f t="shared" ca="1" si="338"/>
        <v>9.3249999999999886</v>
      </c>
      <c r="I1647">
        <f t="shared" ca="1" si="339"/>
        <v>9.9333333333333282</v>
      </c>
      <c r="J1647" s="3">
        <f t="shared" ca="1" si="331"/>
        <v>0.93875838926174426</v>
      </c>
      <c r="K1647" s="5">
        <f t="shared" ca="1" si="332"/>
        <v>48.420597144093442</v>
      </c>
      <c r="L1647">
        <f t="shared" ca="1" si="333"/>
        <v>1</v>
      </c>
      <c r="M1647" t="str">
        <f t="shared" ca="1" si="334"/>
        <v>BUY</v>
      </c>
      <c r="N1647" s="7" t="str">
        <f t="shared" ca="1" si="335"/>
        <v/>
      </c>
      <c r="O1647">
        <f t="shared" si="336"/>
        <v>957.7</v>
      </c>
      <c r="Q1647">
        <f t="shared" si="337"/>
        <v>1646</v>
      </c>
    </row>
    <row r="1648" spans="1:17" x14ac:dyDescent="0.3">
      <c r="A1648" s="13" t="str">
        <f ca="1">N1648&amp;"-"&amp;COUNTIF($N$2:N1648,N1648)</f>
        <v>-1628</v>
      </c>
      <c r="B1648" t="str">
        <f t="shared" ca="1" si="327"/>
        <v/>
      </c>
      <c r="C1648" s="1">
        <v>37470</v>
      </c>
      <c r="D1648">
        <v>954.75</v>
      </c>
      <c r="E1648">
        <f t="shared" si="328"/>
        <v>-2.9500000000000455</v>
      </c>
      <c r="F1648" t="str">
        <f t="shared" si="329"/>
        <v/>
      </c>
      <c r="G1648">
        <f t="shared" si="330"/>
        <v>-2.9500000000000455</v>
      </c>
      <c r="H1648">
        <f t="shared" ca="1" si="338"/>
        <v>9.3249999999999886</v>
      </c>
      <c r="I1648">
        <f t="shared" ca="1" si="339"/>
        <v>9.3249999999999975</v>
      </c>
      <c r="J1648" s="3">
        <f t="shared" ca="1" si="331"/>
        <v>0.999999999999999</v>
      </c>
      <c r="K1648" s="5">
        <f t="shared" ca="1" si="332"/>
        <v>49.999999999999979</v>
      </c>
      <c r="L1648">
        <f t="shared" ca="1" si="333"/>
        <v>1</v>
      </c>
      <c r="M1648" t="str">
        <f t="shared" ca="1" si="334"/>
        <v>BUY</v>
      </c>
      <c r="N1648" s="7" t="str">
        <f t="shared" ca="1" si="335"/>
        <v/>
      </c>
      <c r="O1648">
        <f t="shared" si="336"/>
        <v>954.75</v>
      </c>
      <c r="Q1648">
        <f t="shared" si="337"/>
        <v>1647</v>
      </c>
    </row>
    <row r="1649" spans="1:17" x14ac:dyDescent="0.3">
      <c r="A1649" s="13" t="str">
        <f ca="1">N1649&amp;"-"&amp;COUNTIF($N$2:N1649,N1649)</f>
        <v>-1629</v>
      </c>
      <c r="B1649" t="str">
        <f t="shared" ca="1" si="327"/>
        <v/>
      </c>
      <c r="C1649" s="1">
        <v>37473</v>
      </c>
      <c r="D1649">
        <v>963.25</v>
      </c>
      <c r="E1649">
        <f t="shared" si="328"/>
        <v>8.5</v>
      </c>
      <c r="F1649">
        <f t="shared" si="329"/>
        <v>8.5</v>
      </c>
      <c r="G1649" t="str">
        <f t="shared" si="330"/>
        <v/>
      </c>
      <c r="H1649">
        <f t="shared" ca="1" si="338"/>
        <v>9.0499999999999918</v>
      </c>
      <c r="I1649">
        <f t="shared" ca="1" si="339"/>
        <v>9.0772727272727298</v>
      </c>
      <c r="J1649" s="3">
        <f t="shared" ca="1" si="331"/>
        <v>0.99699549323985859</v>
      </c>
      <c r="K1649" s="5">
        <f t="shared" ca="1" si="332"/>
        <v>49.924774322968879</v>
      </c>
      <c r="L1649">
        <f t="shared" ca="1" si="333"/>
        <v>1</v>
      </c>
      <c r="M1649" t="str">
        <f t="shared" ca="1" si="334"/>
        <v>BUY</v>
      </c>
      <c r="N1649" s="7" t="str">
        <f t="shared" ca="1" si="335"/>
        <v/>
      </c>
      <c r="O1649">
        <f t="shared" si="336"/>
        <v>963.25</v>
      </c>
      <c r="Q1649">
        <f t="shared" si="337"/>
        <v>1648</v>
      </c>
    </row>
    <row r="1650" spans="1:17" x14ac:dyDescent="0.3">
      <c r="A1650" s="13" t="str">
        <f ca="1">N1650&amp;"-"&amp;COUNTIF($N$2:N1650,N1650)</f>
        <v>-1630</v>
      </c>
      <c r="B1650" t="str">
        <f t="shared" ca="1" si="327"/>
        <v/>
      </c>
      <c r="C1650" s="1">
        <v>37474</v>
      </c>
      <c r="D1650">
        <v>966.65</v>
      </c>
      <c r="E1650">
        <f t="shared" si="328"/>
        <v>3.3999999999999773</v>
      </c>
      <c r="F1650">
        <f t="shared" si="329"/>
        <v>3.3999999999999773</v>
      </c>
      <c r="G1650" t="str">
        <f t="shared" si="330"/>
        <v/>
      </c>
      <c r="H1650">
        <f t="shared" ca="1" si="338"/>
        <v>7.6374999999999886</v>
      </c>
      <c r="I1650">
        <f t="shared" ca="1" si="339"/>
        <v>9.6449999999999925</v>
      </c>
      <c r="J1650" s="3">
        <f t="shared" ca="1" si="331"/>
        <v>0.7918610679108341</v>
      </c>
      <c r="K1650" s="5">
        <f t="shared" ca="1" si="332"/>
        <v>44.192101837118457</v>
      </c>
      <c r="L1650">
        <f t="shared" ca="1" si="333"/>
        <v>1</v>
      </c>
      <c r="M1650" t="str">
        <f t="shared" ca="1" si="334"/>
        <v>BUY</v>
      </c>
      <c r="N1650" s="7" t="str">
        <f t="shared" ca="1" si="335"/>
        <v/>
      </c>
      <c r="O1650">
        <f t="shared" si="336"/>
        <v>966.65</v>
      </c>
      <c r="Q1650">
        <f t="shared" si="337"/>
        <v>1649</v>
      </c>
    </row>
    <row r="1651" spans="1:17" x14ac:dyDescent="0.3">
      <c r="A1651" s="13" t="str">
        <f ca="1">N1651&amp;"-"&amp;COUNTIF($N$2:N1651,N1651)</f>
        <v>-1631</v>
      </c>
      <c r="B1651" t="str">
        <f t="shared" ca="1" si="327"/>
        <v/>
      </c>
      <c r="C1651" s="1">
        <v>37475</v>
      </c>
      <c r="D1651">
        <v>969.1</v>
      </c>
      <c r="E1651">
        <f t="shared" si="328"/>
        <v>2.4500000000000455</v>
      </c>
      <c r="F1651">
        <f t="shared" si="329"/>
        <v>2.4500000000000455</v>
      </c>
      <c r="G1651" t="str">
        <f t="shared" si="330"/>
        <v/>
      </c>
      <c r="H1651">
        <f t="shared" ca="1" si="338"/>
        <v>6.0625</v>
      </c>
      <c r="I1651">
        <f t="shared" ca="1" si="339"/>
        <v>9.6449999999999925</v>
      </c>
      <c r="J1651" s="3">
        <f t="shared" ca="1" si="331"/>
        <v>0.62856402280974644</v>
      </c>
      <c r="K1651" s="5">
        <f t="shared" ca="1" si="332"/>
        <v>38.596212000636655</v>
      </c>
      <c r="L1651">
        <f t="shared" ca="1" si="333"/>
        <v>1</v>
      </c>
      <c r="M1651" t="str">
        <f t="shared" ca="1" si="334"/>
        <v>BUY</v>
      </c>
      <c r="N1651" s="7" t="str">
        <f t="shared" ca="1" si="335"/>
        <v/>
      </c>
      <c r="O1651">
        <f t="shared" si="336"/>
        <v>969.1</v>
      </c>
      <c r="Q1651">
        <f t="shared" si="337"/>
        <v>1650</v>
      </c>
    </row>
    <row r="1652" spans="1:17" x14ac:dyDescent="0.3">
      <c r="A1652" s="13" t="str">
        <f ca="1">N1652&amp;"-"&amp;COUNTIF($N$2:N1652,N1652)</f>
        <v>-1632</v>
      </c>
      <c r="B1652" t="str">
        <f t="shared" ca="1" si="327"/>
        <v/>
      </c>
      <c r="C1652" s="1">
        <v>37476</v>
      </c>
      <c r="D1652">
        <v>953.55</v>
      </c>
      <c r="E1652">
        <f t="shared" si="328"/>
        <v>-15.550000000000068</v>
      </c>
      <c r="F1652" t="str">
        <f t="shared" si="329"/>
        <v/>
      </c>
      <c r="G1652">
        <f t="shared" si="330"/>
        <v>-15.550000000000068</v>
      </c>
      <c r="H1652">
        <f t="shared" ca="1" si="338"/>
        <v>6.0625</v>
      </c>
      <c r="I1652">
        <f t="shared" ca="1" si="339"/>
        <v>10.660000000000014</v>
      </c>
      <c r="J1652" s="3">
        <f t="shared" ca="1" si="331"/>
        <v>0.56871482176360144</v>
      </c>
      <c r="K1652" s="5">
        <f t="shared" ca="1" si="332"/>
        <v>36.253550605471645</v>
      </c>
      <c r="L1652">
        <f t="shared" ca="1" si="333"/>
        <v>1</v>
      </c>
      <c r="M1652" t="str">
        <f t="shared" ca="1" si="334"/>
        <v>BUY</v>
      </c>
      <c r="N1652" s="7" t="str">
        <f t="shared" ca="1" si="335"/>
        <v/>
      </c>
      <c r="O1652">
        <f t="shared" si="336"/>
        <v>953.55</v>
      </c>
      <c r="Q1652">
        <f t="shared" si="337"/>
        <v>1651</v>
      </c>
    </row>
    <row r="1653" spans="1:17" x14ac:dyDescent="0.3">
      <c r="A1653" s="13" t="str">
        <f ca="1">N1653&amp;"-"&amp;COUNTIF($N$2:N1653,N1653)</f>
        <v>-1633</v>
      </c>
      <c r="B1653" t="str">
        <f t="shared" ca="1" si="327"/>
        <v/>
      </c>
      <c r="C1653" s="1">
        <v>37477</v>
      </c>
      <c r="D1653">
        <v>961.95</v>
      </c>
      <c r="E1653">
        <f t="shared" si="328"/>
        <v>8.4000000000000909</v>
      </c>
      <c r="F1653">
        <f t="shared" si="329"/>
        <v>8.4000000000000909</v>
      </c>
      <c r="G1653" t="str">
        <f t="shared" si="330"/>
        <v/>
      </c>
      <c r="H1653">
        <f t="shared" ca="1" si="338"/>
        <v>6.530000000000018</v>
      </c>
      <c r="I1653">
        <f t="shared" ca="1" si="339"/>
        <v>9.1888888888888935</v>
      </c>
      <c r="J1653" s="3">
        <f t="shared" ca="1" si="331"/>
        <v>0.71064087061668846</v>
      </c>
      <c r="K1653" s="5">
        <f t="shared" ca="1" si="332"/>
        <v>41.542376475577917</v>
      </c>
      <c r="L1653">
        <f t="shared" ca="1" si="333"/>
        <v>1</v>
      </c>
      <c r="M1653" t="str">
        <f t="shared" ca="1" si="334"/>
        <v>BUY</v>
      </c>
      <c r="N1653" s="7" t="str">
        <f t="shared" ca="1" si="335"/>
        <v/>
      </c>
      <c r="O1653">
        <f t="shared" si="336"/>
        <v>961.95</v>
      </c>
      <c r="Q1653">
        <f t="shared" si="337"/>
        <v>1652</v>
      </c>
    </row>
    <row r="1654" spans="1:17" x14ac:dyDescent="0.3">
      <c r="A1654" s="13" t="str">
        <f ca="1">N1654&amp;"-"&amp;COUNTIF($N$2:N1654,N1654)</f>
        <v>-1634</v>
      </c>
      <c r="B1654" t="str">
        <f t="shared" ca="1" si="327"/>
        <v/>
      </c>
      <c r="C1654" s="1">
        <v>37480</v>
      </c>
      <c r="D1654">
        <v>969.85</v>
      </c>
      <c r="E1654">
        <f t="shared" si="328"/>
        <v>7.8999999999999773</v>
      </c>
      <c r="F1654">
        <f t="shared" si="329"/>
        <v>7.8999999999999773</v>
      </c>
      <c r="G1654" t="str">
        <f t="shared" si="330"/>
        <v/>
      </c>
      <c r="H1654">
        <f t="shared" ca="1" si="338"/>
        <v>6.1300000000000185</v>
      </c>
      <c r="I1654">
        <f t="shared" ca="1" si="339"/>
        <v>9.1888888888888935</v>
      </c>
      <c r="J1654" s="3">
        <f t="shared" ca="1" si="331"/>
        <v>0.66711003627569698</v>
      </c>
      <c r="K1654" s="5">
        <f t="shared" ca="1" si="332"/>
        <v>40.015957060999554</v>
      </c>
      <c r="L1654">
        <f t="shared" ca="1" si="333"/>
        <v>1</v>
      </c>
      <c r="M1654" t="str">
        <f t="shared" ca="1" si="334"/>
        <v>BUY</v>
      </c>
      <c r="N1654" s="7" t="str">
        <f t="shared" ca="1" si="335"/>
        <v/>
      </c>
      <c r="O1654">
        <f t="shared" si="336"/>
        <v>969.85</v>
      </c>
      <c r="Q1654">
        <f t="shared" si="337"/>
        <v>1653</v>
      </c>
    </row>
    <row r="1655" spans="1:17" x14ac:dyDescent="0.3">
      <c r="A1655" s="13" t="str">
        <f ca="1">N1655&amp;"-"&amp;COUNTIF($N$2:N1655,N1655)</f>
        <v>-1635</v>
      </c>
      <c r="B1655" t="str">
        <f t="shared" ca="1" si="327"/>
        <v/>
      </c>
      <c r="C1655" s="1">
        <v>37481</v>
      </c>
      <c r="D1655">
        <v>976.05</v>
      </c>
      <c r="E1655">
        <f t="shared" si="328"/>
        <v>6.1999999999999318</v>
      </c>
      <c r="F1655">
        <f t="shared" si="329"/>
        <v>6.1999999999999318</v>
      </c>
      <c r="G1655" t="str">
        <f t="shared" si="330"/>
        <v/>
      </c>
      <c r="H1655">
        <f t="shared" ca="1" si="338"/>
        <v>6.1416666666666702</v>
      </c>
      <c r="I1655">
        <f t="shared" ca="1" si="339"/>
        <v>8.1062500000000028</v>
      </c>
      <c r="J1655" s="3">
        <f t="shared" ca="1" si="331"/>
        <v>0.75764584939604229</v>
      </c>
      <c r="K1655" s="5">
        <f t="shared" ca="1" si="332"/>
        <v>43.105717210118442</v>
      </c>
      <c r="L1655">
        <f t="shared" ca="1" si="333"/>
        <v>1</v>
      </c>
      <c r="M1655" t="str">
        <f t="shared" ca="1" si="334"/>
        <v>BUY</v>
      </c>
      <c r="N1655" s="7" t="str">
        <f t="shared" ca="1" si="335"/>
        <v/>
      </c>
      <c r="O1655">
        <f t="shared" si="336"/>
        <v>976.05</v>
      </c>
      <c r="Q1655">
        <f t="shared" si="337"/>
        <v>1654</v>
      </c>
    </row>
    <row r="1656" spans="1:17" x14ac:dyDescent="0.3">
      <c r="A1656" s="13" t="str">
        <f ca="1">N1656&amp;"-"&amp;COUNTIF($N$2:N1656,N1656)</f>
        <v>-1636</v>
      </c>
      <c r="B1656" t="str">
        <f t="shared" ca="1" si="327"/>
        <v/>
      </c>
      <c r="C1656" s="1">
        <v>37482</v>
      </c>
      <c r="D1656">
        <v>969.65</v>
      </c>
      <c r="E1656">
        <f t="shared" si="328"/>
        <v>-6.3999999999999773</v>
      </c>
      <c r="F1656" t="str">
        <f t="shared" si="329"/>
        <v/>
      </c>
      <c r="G1656">
        <f t="shared" si="330"/>
        <v>-6.3999999999999773</v>
      </c>
      <c r="H1656">
        <f t="shared" ca="1" si="338"/>
        <v>6.1416666666666702</v>
      </c>
      <c r="I1656">
        <f t="shared" ca="1" si="339"/>
        <v>8.59375</v>
      </c>
      <c r="J1656" s="3">
        <f t="shared" ca="1" si="331"/>
        <v>0.71466666666666712</v>
      </c>
      <c r="K1656" s="5">
        <f t="shared" ca="1" si="332"/>
        <v>41.679626749611209</v>
      </c>
      <c r="L1656">
        <f t="shared" ca="1" si="333"/>
        <v>1</v>
      </c>
      <c r="M1656" t="str">
        <f t="shared" ca="1" si="334"/>
        <v>BUY</v>
      </c>
      <c r="N1656" s="7" t="str">
        <f t="shared" ca="1" si="335"/>
        <v/>
      </c>
      <c r="O1656">
        <f t="shared" si="336"/>
        <v>969.65</v>
      </c>
      <c r="Q1656">
        <f t="shared" si="337"/>
        <v>1655</v>
      </c>
    </row>
    <row r="1657" spans="1:17" x14ac:dyDescent="0.3">
      <c r="A1657" s="13" t="str">
        <f ca="1">N1657&amp;"-"&amp;COUNTIF($N$2:N1657,N1657)</f>
        <v>-1637</v>
      </c>
      <c r="B1657" t="str">
        <f t="shared" ca="1" si="327"/>
        <v/>
      </c>
      <c r="C1657" s="1">
        <v>37484</v>
      </c>
      <c r="D1657">
        <v>979.25</v>
      </c>
      <c r="E1657">
        <f t="shared" si="328"/>
        <v>9.6000000000000227</v>
      </c>
      <c r="F1657">
        <f t="shared" si="329"/>
        <v>9.6000000000000227</v>
      </c>
      <c r="G1657" t="str">
        <f t="shared" si="330"/>
        <v/>
      </c>
      <c r="H1657">
        <f t="shared" ca="1" si="338"/>
        <v>6.6357142857142923</v>
      </c>
      <c r="I1657">
        <f t="shared" ca="1" si="339"/>
        <v>5.8142857142857212</v>
      </c>
      <c r="J1657" s="3">
        <f t="shared" ca="1" si="331"/>
        <v>1.1412776412776411</v>
      </c>
      <c r="K1657" s="5">
        <f t="shared" ca="1" si="332"/>
        <v>53.298909925415948</v>
      </c>
      <c r="L1657">
        <f t="shared" ca="1" si="333"/>
        <v>1</v>
      </c>
      <c r="M1657" t="str">
        <f t="shared" ca="1" si="334"/>
        <v>BUY</v>
      </c>
      <c r="N1657" s="7" t="str">
        <f t="shared" ca="1" si="335"/>
        <v/>
      </c>
      <c r="O1657">
        <f t="shared" si="336"/>
        <v>979.25</v>
      </c>
      <c r="Q1657">
        <f t="shared" si="337"/>
        <v>1656</v>
      </c>
    </row>
    <row r="1658" spans="1:17" x14ac:dyDescent="0.3">
      <c r="A1658" s="13" t="str">
        <f ca="1">N1658&amp;"-"&amp;COUNTIF($N$2:N1658,N1658)</f>
        <v>-1638</v>
      </c>
      <c r="B1658" t="str">
        <f t="shared" ca="1" si="327"/>
        <v/>
      </c>
      <c r="C1658" s="1">
        <v>37487</v>
      </c>
      <c r="D1658">
        <v>979.85</v>
      </c>
      <c r="E1658">
        <f t="shared" si="328"/>
        <v>0.60000000000002274</v>
      </c>
      <c r="F1658">
        <f t="shared" si="329"/>
        <v>0.60000000000002274</v>
      </c>
      <c r="G1658" t="str">
        <f t="shared" si="330"/>
        <v/>
      </c>
      <c r="H1658">
        <f t="shared" ca="1" si="338"/>
        <v>5.8812500000000085</v>
      </c>
      <c r="I1658">
        <f t="shared" ca="1" si="339"/>
        <v>6.4750000000000041</v>
      </c>
      <c r="J1658" s="3">
        <f t="shared" ca="1" si="331"/>
        <v>0.9083011583011591</v>
      </c>
      <c r="K1658" s="5">
        <f t="shared" ca="1" si="332"/>
        <v>47.597369752149746</v>
      </c>
      <c r="L1658">
        <f t="shared" ca="1" si="333"/>
        <v>1</v>
      </c>
      <c r="M1658" t="str">
        <f t="shared" ca="1" si="334"/>
        <v>BUY</v>
      </c>
      <c r="N1658" s="7" t="str">
        <f t="shared" ca="1" si="335"/>
        <v/>
      </c>
      <c r="O1658">
        <f t="shared" si="336"/>
        <v>979.85</v>
      </c>
      <c r="Q1658">
        <f t="shared" si="337"/>
        <v>1657</v>
      </c>
    </row>
    <row r="1659" spans="1:17" x14ac:dyDescent="0.3">
      <c r="A1659" s="13" t="str">
        <f ca="1">N1659&amp;"-"&amp;COUNTIF($N$2:N1659,N1659)</f>
        <v>-1639</v>
      </c>
      <c r="B1659" t="str">
        <f t="shared" ca="1" si="327"/>
        <v/>
      </c>
      <c r="C1659" s="1">
        <v>37488</v>
      </c>
      <c r="D1659">
        <v>988.55</v>
      </c>
      <c r="E1659">
        <f t="shared" si="328"/>
        <v>8.6999999999999318</v>
      </c>
      <c r="F1659">
        <f t="shared" si="329"/>
        <v>8.6999999999999318</v>
      </c>
      <c r="G1659" t="str">
        <f t="shared" si="330"/>
        <v/>
      </c>
      <c r="H1659">
        <f t="shared" ca="1" si="338"/>
        <v>6.1944444444444446</v>
      </c>
      <c r="I1659">
        <f t="shared" ca="1" si="339"/>
        <v>5.5700000000000047</v>
      </c>
      <c r="J1659" s="3">
        <f t="shared" ca="1" si="331"/>
        <v>1.1121085178535799</v>
      </c>
      <c r="K1659" s="5">
        <f t="shared" ca="1" si="332"/>
        <v>52.653947865508101</v>
      </c>
      <c r="L1659">
        <f t="shared" ca="1" si="333"/>
        <v>1</v>
      </c>
      <c r="M1659" t="str">
        <f t="shared" ca="1" si="334"/>
        <v>BUY</v>
      </c>
      <c r="N1659" s="7" t="str">
        <f t="shared" ca="1" si="335"/>
        <v/>
      </c>
      <c r="O1659">
        <f t="shared" si="336"/>
        <v>988.55</v>
      </c>
      <c r="Q1659">
        <f t="shared" si="337"/>
        <v>1658</v>
      </c>
    </row>
    <row r="1660" spans="1:17" x14ac:dyDescent="0.3">
      <c r="A1660" s="13" t="str">
        <f ca="1">N1660&amp;"-"&amp;COUNTIF($N$2:N1660,N1660)</f>
        <v>-1640</v>
      </c>
      <c r="B1660" t="str">
        <f t="shared" ca="1" si="327"/>
        <v/>
      </c>
      <c r="C1660" s="1">
        <v>37489</v>
      </c>
      <c r="D1660">
        <v>988.45</v>
      </c>
      <c r="E1660">
        <f t="shared" si="328"/>
        <v>-9.9999999999909051E-2</v>
      </c>
      <c r="F1660" t="str">
        <f t="shared" si="329"/>
        <v/>
      </c>
      <c r="G1660">
        <f t="shared" si="330"/>
        <v>-9.9999999999909051E-2</v>
      </c>
      <c r="H1660">
        <f t="shared" ca="1" si="338"/>
        <v>6.1944444444444446</v>
      </c>
      <c r="I1660">
        <f t="shared" ca="1" si="339"/>
        <v>5.239999999999986</v>
      </c>
      <c r="J1660" s="3">
        <f t="shared" ca="1" si="331"/>
        <v>1.1821458863443628</v>
      </c>
      <c r="K1660" s="5">
        <f t="shared" ca="1" si="332"/>
        <v>54.173549703624587</v>
      </c>
      <c r="L1660">
        <f t="shared" ca="1" si="333"/>
        <v>1</v>
      </c>
      <c r="M1660" t="str">
        <f t="shared" ca="1" si="334"/>
        <v>BUY</v>
      </c>
      <c r="N1660" s="7" t="str">
        <f t="shared" ca="1" si="335"/>
        <v/>
      </c>
      <c r="O1660">
        <f t="shared" si="336"/>
        <v>988.45</v>
      </c>
      <c r="Q1660">
        <f t="shared" si="337"/>
        <v>1659</v>
      </c>
    </row>
    <row r="1661" spans="1:17" x14ac:dyDescent="0.3">
      <c r="A1661" s="13" t="str">
        <f ca="1">N1661&amp;"-"&amp;COUNTIF($N$2:N1661,N1661)</f>
        <v>-1641</v>
      </c>
      <c r="B1661" t="str">
        <f t="shared" ca="1" si="327"/>
        <v/>
      </c>
      <c r="C1661" s="1">
        <v>37490</v>
      </c>
      <c r="D1661">
        <v>985.7</v>
      </c>
      <c r="E1661">
        <f t="shared" si="328"/>
        <v>-2.75</v>
      </c>
      <c r="F1661" t="str">
        <f t="shared" si="329"/>
        <v/>
      </c>
      <c r="G1661">
        <f t="shared" si="330"/>
        <v>-2.75</v>
      </c>
      <c r="H1661">
        <f t="shared" ca="1" si="338"/>
        <v>6.1944444444444446</v>
      </c>
      <c r="I1661">
        <f t="shared" ca="1" si="339"/>
        <v>5.55</v>
      </c>
      <c r="J1661" s="3">
        <f t="shared" ca="1" si="331"/>
        <v>1.1161161161161162</v>
      </c>
      <c r="K1661" s="5">
        <f t="shared" ca="1" si="332"/>
        <v>52.743614001892148</v>
      </c>
      <c r="L1661">
        <f t="shared" ca="1" si="333"/>
        <v>1</v>
      </c>
      <c r="M1661" t="str">
        <f t="shared" ca="1" si="334"/>
        <v>BUY</v>
      </c>
      <c r="N1661" s="7" t="str">
        <f t="shared" ca="1" si="335"/>
        <v/>
      </c>
      <c r="O1661">
        <f t="shared" si="336"/>
        <v>985.7</v>
      </c>
      <c r="Q1661">
        <f t="shared" si="337"/>
        <v>1660</v>
      </c>
    </row>
    <row r="1662" spans="1:17" x14ac:dyDescent="0.3">
      <c r="A1662" s="13" t="str">
        <f ca="1">N1662&amp;"-"&amp;COUNTIF($N$2:N1662,N1662)</f>
        <v>-1642</v>
      </c>
      <c r="B1662" t="str">
        <f t="shared" ca="1" si="327"/>
        <v/>
      </c>
      <c r="C1662" s="1">
        <v>37491</v>
      </c>
      <c r="D1662">
        <v>995.2</v>
      </c>
      <c r="E1662">
        <f t="shared" si="328"/>
        <v>9.5</v>
      </c>
      <c r="F1662">
        <f t="shared" si="329"/>
        <v>9.5</v>
      </c>
      <c r="G1662" t="str">
        <f t="shared" si="330"/>
        <v/>
      </c>
      <c r="H1662">
        <f t="shared" ca="1" si="338"/>
        <v>6.5250000000000004</v>
      </c>
      <c r="I1662">
        <f t="shared" ca="1" si="339"/>
        <v>6.1999999999999886</v>
      </c>
      <c r="J1662" s="3">
        <f t="shared" ca="1" si="331"/>
        <v>1.0524193548387117</v>
      </c>
      <c r="K1662" s="5">
        <f t="shared" ca="1" si="332"/>
        <v>51.277013752455844</v>
      </c>
      <c r="L1662">
        <f t="shared" ca="1" si="333"/>
        <v>1</v>
      </c>
      <c r="M1662" t="str">
        <f t="shared" ca="1" si="334"/>
        <v>BUY</v>
      </c>
      <c r="N1662" s="7" t="str">
        <f t="shared" ca="1" si="335"/>
        <v/>
      </c>
      <c r="O1662">
        <f t="shared" si="336"/>
        <v>995.2</v>
      </c>
      <c r="Q1662">
        <f t="shared" si="337"/>
        <v>1661</v>
      </c>
    </row>
    <row r="1663" spans="1:17" x14ac:dyDescent="0.3">
      <c r="A1663" s="13" t="str">
        <f ca="1">N1663&amp;"-"&amp;COUNTIF($N$2:N1663,N1663)</f>
        <v>-1643</v>
      </c>
      <c r="B1663" t="str">
        <f t="shared" ca="1" si="327"/>
        <v/>
      </c>
      <c r="C1663" s="1">
        <v>37494</v>
      </c>
      <c r="D1663">
        <v>998.85</v>
      </c>
      <c r="E1663">
        <f t="shared" si="328"/>
        <v>3.6499999999999773</v>
      </c>
      <c r="F1663">
        <f t="shared" si="329"/>
        <v>3.6499999999999773</v>
      </c>
      <c r="G1663" t="str">
        <f t="shared" si="330"/>
        <v/>
      </c>
      <c r="H1663">
        <f t="shared" ca="1" si="338"/>
        <v>6.0399999999999974</v>
      </c>
      <c r="I1663">
        <f t="shared" ca="1" si="339"/>
        <v>6.1999999999999886</v>
      </c>
      <c r="J1663" s="3">
        <f t="shared" ca="1" si="331"/>
        <v>0.97419354838709815</v>
      </c>
      <c r="K1663" s="5">
        <f t="shared" ca="1" si="332"/>
        <v>49.346405228758201</v>
      </c>
      <c r="L1663">
        <f t="shared" ca="1" si="333"/>
        <v>1</v>
      </c>
      <c r="M1663" t="str">
        <f t="shared" ca="1" si="334"/>
        <v>BUY</v>
      </c>
      <c r="N1663" s="7" t="str">
        <f t="shared" ca="1" si="335"/>
        <v/>
      </c>
      <c r="O1663">
        <f t="shared" si="336"/>
        <v>998.85</v>
      </c>
      <c r="Q1663">
        <f t="shared" si="337"/>
        <v>1662</v>
      </c>
    </row>
    <row r="1664" spans="1:17" x14ac:dyDescent="0.3">
      <c r="A1664" s="13" t="str">
        <f ca="1">N1664&amp;"-"&amp;COUNTIF($N$2:N1664,N1664)</f>
        <v>-1644</v>
      </c>
      <c r="B1664" t="str">
        <f t="shared" ca="1" si="327"/>
        <v/>
      </c>
      <c r="C1664" s="1">
        <v>37495</v>
      </c>
      <c r="D1664">
        <v>987.7</v>
      </c>
      <c r="E1664">
        <f t="shared" si="328"/>
        <v>-11.149999999999977</v>
      </c>
      <c r="F1664" t="str">
        <f t="shared" si="329"/>
        <v/>
      </c>
      <c r="G1664">
        <f t="shared" si="330"/>
        <v>-11.149999999999977</v>
      </c>
      <c r="H1664">
        <f t="shared" ca="1" si="338"/>
        <v>6.333333333333333</v>
      </c>
      <c r="I1664">
        <f t="shared" ca="1" si="339"/>
        <v>7.1899999999999862</v>
      </c>
      <c r="J1664" s="3">
        <f t="shared" ca="1" si="331"/>
        <v>0.88085303662494374</v>
      </c>
      <c r="K1664" s="5">
        <f t="shared" ca="1" si="332"/>
        <v>46.832634951934971</v>
      </c>
      <c r="L1664">
        <f t="shared" ca="1" si="333"/>
        <v>1</v>
      </c>
      <c r="M1664" t="str">
        <f t="shared" ca="1" si="334"/>
        <v>BUY</v>
      </c>
      <c r="N1664" s="7" t="str">
        <f t="shared" ca="1" si="335"/>
        <v/>
      </c>
      <c r="O1664">
        <f t="shared" si="336"/>
        <v>987.7</v>
      </c>
      <c r="Q1664">
        <f t="shared" si="337"/>
        <v>1663</v>
      </c>
    </row>
    <row r="1665" spans="1:17" x14ac:dyDescent="0.3">
      <c r="A1665" s="13" t="str">
        <f ca="1">N1665&amp;"-"&amp;COUNTIF($N$2:N1665,N1665)</f>
        <v>-1645</v>
      </c>
      <c r="B1665" t="str">
        <f t="shared" ca="1" si="327"/>
        <v/>
      </c>
      <c r="C1665" s="1">
        <v>37496</v>
      </c>
      <c r="D1665">
        <v>985.7</v>
      </c>
      <c r="E1665">
        <f t="shared" si="328"/>
        <v>-2</v>
      </c>
      <c r="F1665" t="str">
        <f t="shared" si="329"/>
        <v/>
      </c>
      <c r="G1665">
        <f t="shared" si="330"/>
        <v>-2</v>
      </c>
      <c r="H1665">
        <f t="shared" ca="1" si="338"/>
        <v>6.8187499999999943</v>
      </c>
      <c r="I1665">
        <f t="shared" ca="1" si="339"/>
        <v>6.3249999999999886</v>
      </c>
      <c r="J1665" s="3">
        <f t="shared" ca="1" si="331"/>
        <v>1.0780632411067204</v>
      </c>
      <c r="K1665" s="5">
        <f t="shared" ca="1" si="332"/>
        <v>51.8782691393248</v>
      </c>
      <c r="L1665">
        <f t="shared" ca="1" si="333"/>
        <v>1</v>
      </c>
      <c r="M1665" t="str">
        <f t="shared" ca="1" si="334"/>
        <v>BUY</v>
      </c>
      <c r="N1665" s="7" t="str">
        <f t="shared" ca="1" si="335"/>
        <v/>
      </c>
      <c r="O1665">
        <f t="shared" si="336"/>
        <v>985.7</v>
      </c>
      <c r="Q1665">
        <f t="shared" si="337"/>
        <v>1664</v>
      </c>
    </row>
    <row r="1666" spans="1:17" x14ac:dyDescent="0.3">
      <c r="A1666" s="13" t="str">
        <f ca="1">N1666&amp;"-"&amp;COUNTIF($N$2:N1666,N1666)</f>
        <v>-1646</v>
      </c>
      <c r="B1666" t="str">
        <f t="shared" ca="1" si="327"/>
        <v/>
      </c>
      <c r="C1666" s="1">
        <v>37497</v>
      </c>
      <c r="D1666">
        <v>987.25</v>
      </c>
      <c r="E1666">
        <f t="shared" si="328"/>
        <v>1.5499999999999545</v>
      </c>
      <c r="F1666">
        <f t="shared" si="329"/>
        <v>1.5499999999999545</v>
      </c>
      <c r="G1666" t="str">
        <f t="shared" si="330"/>
        <v/>
      </c>
      <c r="H1666">
        <f t="shared" ca="1" si="338"/>
        <v>6.2333333333333236</v>
      </c>
      <c r="I1666">
        <f t="shared" ca="1" si="339"/>
        <v>4.4799999999999729</v>
      </c>
      <c r="J1666" s="3">
        <f t="shared" ca="1" si="331"/>
        <v>1.3913690476190539</v>
      </c>
      <c r="K1666" s="5">
        <f t="shared" ca="1" si="332"/>
        <v>58.182949595519709</v>
      </c>
      <c r="L1666">
        <f t="shared" ca="1" si="333"/>
        <v>1</v>
      </c>
      <c r="M1666" t="str">
        <f t="shared" ca="1" si="334"/>
        <v>BUY</v>
      </c>
      <c r="N1666" s="7" t="str">
        <f t="shared" ca="1" si="335"/>
        <v/>
      </c>
      <c r="O1666">
        <f t="shared" si="336"/>
        <v>987.25</v>
      </c>
      <c r="Q1666">
        <f t="shared" si="337"/>
        <v>1665</v>
      </c>
    </row>
    <row r="1667" spans="1:17" x14ac:dyDescent="0.3">
      <c r="A1667" s="13" t="str">
        <f ca="1">N1667&amp;"-"&amp;COUNTIF($N$2:N1667,N1667)</f>
        <v>-1647</v>
      </c>
      <c r="B1667" t="str">
        <f t="shared" ref="B1667:B1730" ca="1" si="340">N1667</f>
        <v/>
      </c>
      <c r="C1667" s="1">
        <v>37498</v>
      </c>
      <c r="D1667">
        <v>1010.6</v>
      </c>
      <c r="E1667">
        <f t="shared" ref="E1667:E1730" si="341">IF(E1666="Change", "", D1667-D1666)</f>
        <v>23.350000000000023</v>
      </c>
      <c r="F1667">
        <f t="shared" ref="F1667:F1730" si="342">IF(F1666="Gain","",IF(E1667&gt;0,E1667,""))</f>
        <v>23.350000000000023</v>
      </c>
      <c r="G1667" t="str">
        <f t="shared" ref="G1667:G1730" si="343">IF(G1666="Loss","",IF(E1667&lt;0,E1667,""))</f>
        <v/>
      </c>
      <c r="H1667">
        <f t="shared" ca="1" si="338"/>
        <v>7.8944444444444271</v>
      </c>
      <c r="I1667">
        <f t="shared" ca="1" si="339"/>
        <v>4.4799999999999729</v>
      </c>
      <c r="J1667" s="3">
        <f t="shared" ref="J1667:J1730" ca="1" si="344">IFERROR(H1667/I1667, "")</f>
        <v>1.7621527777777846</v>
      </c>
      <c r="K1667" s="5">
        <f t="shared" ref="K1667:K1730" ca="1" si="345">IFERROR((IF(J1667=0, 0, (100-(100/(1+J1667))))), "")</f>
        <v>63.796354494029003</v>
      </c>
      <c r="L1667">
        <f t="shared" ref="L1667:L1730" ca="1" si="346">IF(M1666="Signal","",IF(M1666="",IF(M1667="SELL",0,IF(M1667="BUY",1,"")),IF(M1667="BUY",1,L1666)))</f>
        <v>1</v>
      </c>
      <c r="M1667" t="str">
        <f t="shared" ref="M1667:M1730" ca="1" si="347">IF(K1667="","",IF(K1667&lt;$V$4,"BUY",IF(K1667&gt;$V$5,"SELL",M1666)))</f>
        <v>BUY</v>
      </c>
      <c r="N1667" s="7" t="str">
        <f t="shared" ref="N1667:N1730" ca="1" si="348">IF(L1667=1, IF(M1667="BUY",IF(M1666="BUY","",1),IF(M1667="SELL",IF(M1666="SELL","",0),"")), "")</f>
        <v/>
      </c>
      <c r="O1667">
        <f t="shared" ref="O1667:O1730" si="349">D1667</f>
        <v>1010.6</v>
      </c>
      <c r="Q1667">
        <f t="shared" si="337"/>
        <v>1666</v>
      </c>
    </row>
    <row r="1668" spans="1:17" x14ac:dyDescent="0.3">
      <c r="A1668" s="13" t="str">
        <f ca="1">N1668&amp;"-"&amp;COUNTIF($N$2:N1668,N1668)</f>
        <v>-1648</v>
      </c>
      <c r="B1668" t="str">
        <f t="shared" ca="1" si="340"/>
        <v/>
      </c>
      <c r="C1668" s="1">
        <v>37501</v>
      </c>
      <c r="D1668">
        <v>1013.5</v>
      </c>
      <c r="E1668">
        <f t="shared" si="341"/>
        <v>2.8999999999999773</v>
      </c>
      <c r="F1668">
        <f t="shared" si="342"/>
        <v>2.8999999999999773</v>
      </c>
      <c r="G1668" t="str">
        <f t="shared" si="343"/>
        <v/>
      </c>
      <c r="H1668">
        <f t="shared" ca="1" si="338"/>
        <v>7.3388888888888708</v>
      </c>
      <c r="I1668">
        <f t="shared" ca="1" si="339"/>
        <v>4.4799999999999729</v>
      </c>
      <c r="J1668" s="3">
        <f t="shared" ca="1" si="344"/>
        <v>1.6381448412698472</v>
      </c>
      <c r="K1668" s="5">
        <f t="shared" ca="1" si="345"/>
        <v>62.09457553821575</v>
      </c>
      <c r="L1668">
        <f t="shared" ca="1" si="346"/>
        <v>1</v>
      </c>
      <c r="M1668" t="str">
        <f t="shared" ca="1" si="347"/>
        <v>BUY</v>
      </c>
      <c r="N1668" s="7" t="str">
        <f t="shared" ca="1" si="348"/>
        <v/>
      </c>
      <c r="O1668">
        <f t="shared" si="349"/>
        <v>1013.5</v>
      </c>
      <c r="Q1668">
        <f t="shared" ref="Q1668:Q1731" si="350">Q1667+1</f>
        <v>1667</v>
      </c>
    </row>
    <row r="1669" spans="1:17" x14ac:dyDescent="0.3">
      <c r="A1669" s="13" t="str">
        <f ca="1">N1669&amp;"-"&amp;COUNTIF($N$2:N1669,N1669)</f>
        <v>-1649</v>
      </c>
      <c r="B1669" t="str">
        <f t="shared" ca="1" si="340"/>
        <v/>
      </c>
      <c r="C1669" s="1">
        <v>37502</v>
      </c>
      <c r="D1669">
        <v>1001.1</v>
      </c>
      <c r="E1669">
        <f t="shared" si="341"/>
        <v>-12.399999999999977</v>
      </c>
      <c r="F1669" t="str">
        <f t="shared" si="342"/>
        <v/>
      </c>
      <c r="G1669">
        <f t="shared" si="343"/>
        <v>-12.399999999999977</v>
      </c>
      <c r="H1669">
        <f t="shared" ca="1" si="338"/>
        <v>7.4812499999999886</v>
      </c>
      <c r="I1669">
        <f t="shared" ca="1" si="339"/>
        <v>5.7999999999999732</v>
      </c>
      <c r="J1669" s="3">
        <f t="shared" ca="1" si="344"/>
        <v>1.2898706896551764</v>
      </c>
      <c r="K1669" s="5">
        <f t="shared" ca="1" si="345"/>
        <v>56.329411764705952</v>
      </c>
      <c r="L1669">
        <f t="shared" ca="1" si="346"/>
        <v>1</v>
      </c>
      <c r="M1669" t="str">
        <f t="shared" ca="1" si="347"/>
        <v>BUY</v>
      </c>
      <c r="N1669" s="7" t="str">
        <f t="shared" ca="1" si="348"/>
        <v/>
      </c>
      <c r="O1669">
        <f t="shared" si="349"/>
        <v>1001.1</v>
      </c>
      <c r="Q1669">
        <f t="shared" si="350"/>
        <v>1668</v>
      </c>
    </row>
    <row r="1670" spans="1:17" x14ac:dyDescent="0.3">
      <c r="A1670" s="13" t="str">
        <f ca="1">N1670&amp;"-"&amp;COUNTIF($N$2:N1670,N1670)</f>
        <v>-1650</v>
      </c>
      <c r="B1670" t="str">
        <f t="shared" ca="1" si="340"/>
        <v/>
      </c>
      <c r="C1670" s="1">
        <v>37503</v>
      </c>
      <c r="D1670">
        <v>1006.95</v>
      </c>
      <c r="E1670">
        <f t="shared" si="341"/>
        <v>5.8500000000000227</v>
      </c>
      <c r="F1670">
        <f t="shared" si="342"/>
        <v>5.8500000000000227</v>
      </c>
      <c r="G1670" t="str">
        <f t="shared" si="343"/>
        <v/>
      </c>
      <c r="H1670">
        <f t="shared" ca="1" si="338"/>
        <v>7.2999999999999927</v>
      </c>
      <c r="I1670">
        <f t="shared" ca="1" si="339"/>
        <v>5.6799999999999731</v>
      </c>
      <c r="J1670" s="3">
        <f t="shared" ca="1" si="344"/>
        <v>1.2852112676056386</v>
      </c>
      <c r="K1670" s="5">
        <f t="shared" ca="1" si="345"/>
        <v>56.240369799691919</v>
      </c>
      <c r="L1670">
        <f t="shared" ca="1" si="346"/>
        <v>1</v>
      </c>
      <c r="M1670" t="str">
        <f t="shared" ca="1" si="347"/>
        <v>BUY</v>
      </c>
      <c r="N1670" s="7" t="str">
        <f t="shared" ca="1" si="348"/>
        <v/>
      </c>
      <c r="O1670">
        <f t="shared" si="349"/>
        <v>1006.95</v>
      </c>
      <c r="Q1670">
        <f t="shared" si="350"/>
        <v>1669</v>
      </c>
    </row>
    <row r="1671" spans="1:17" x14ac:dyDescent="0.3">
      <c r="A1671" s="13" t="str">
        <f ca="1">N1671&amp;"-"&amp;COUNTIF($N$2:N1671,N1671)</f>
        <v>-1651</v>
      </c>
      <c r="B1671" t="str">
        <f t="shared" ca="1" si="340"/>
        <v/>
      </c>
      <c r="C1671" s="1">
        <v>37504</v>
      </c>
      <c r="D1671">
        <v>1008.6</v>
      </c>
      <c r="E1671">
        <f t="shared" si="341"/>
        <v>1.6499999999999773</v>
      </c>
      <c r="F1671">
        <f t="shared" si="342"/>
        <v>1.6499999999999773</v>
      </c>
      <c r="G1671" t="str">
        <f t="shared" si="343"/>
        <v/>
      </c>
      <c r="H1671">
        <f t="shared" ca="1" si="338"/>
        <v>6.4166666666666536</v>
      </c>
      <c r="I1671">
        <f t="shared" ca="1" si="339"/>
        <v>5.6799999999999731</v>
      </c>
      <c r="J1671" s="3">
        <f t="shared" ca="1" si="344"/>
        <v>1.1296948356807541</v>
      </c>
      <c r="K1671" s="5">
        <f t="shared" ca="1" si="345"/>
        <v>53.044915954808552</v>
      </c>
      <c r="L1671">
        <f t="shared" ca="1" si="346"/>
        <v>1</v>
      </c>
      <c r="M1671" t="str">
        <f t="shared" ca="1" si="347"/>
        <v>BUY</v>
      </c>
      <c r="N1671" s="7" t="str">
        <f t="shared" ca="1" si="348"/>
        <v/>
      </c>
      <c r="O1671">
        <f t="shared" si="349"/>
        <v>1008.6</v>
      </c>
      <c r="Q1671">
        <f t="shared" si="350"/>
        <v>1670</v>
      </c>
    </row>
    <row r="1672" spans="1:17" x14ac:dyDescent="0.3">
      <c r="A1672" s="13" t="str">
        <f ca="1">N1672&amp;"-"&amp;COUNTIF($N$2:N1672,N1672)</f>
        <v>-1652</v>
      </c>
      <c r="B1672" t="str">
        <f t="shared" ca="1" si="340"/>
        <v/>
      </c>
      <c r="C1672" s="1">
        <v>37505</v>
      </c>
      <c r="D1672">
        <v>995.2</v>
      </c>
      <c r="E1672">
        <f t="shared" si="341"/>
        <v>-13.399999999999977</v>
      </c>
      <c r="F1672" t="str">
        <f t="shared" si="342"/>
        <v/>
      </c>
      <c r="G1672">
        <f t="shared" si="343"/>
        <v>-13.399999999999977</v>
      </c>
      <c r="H1672">
        <f t="shared" ca="1" si="338"/>
        <v>7.1437499999999829</v>
      </c>
      <c r="I1672">
        <f t="shared" ca="1" si="339"/>
        <v>6.9666666666666401</v>
      </c>
      <c r="J1672" s="3">
        <f t="shared" ca="1" si="344"/>
        <v>1.0254186602870827</v>
      </c>
      <c r="K1672" s="5">
        <f t="shared" ca="1" si="345"/>
        <v>50.627491510409016</v>
      </c>
      <c r="L1672">
        <f t="shared" ca="1" si="346"/>
        <v>1</v>
      </c>
      <c r="M1672" t="str">
        <f t="shared" ca="1" si="347"/>
        <v>BUY</v>
      </c>
      <c r="N1672" s="7" t="str">
        <f t="shared" ca="1" si="348"/>
        <v/>
      </c>
      <c r="O1672">
        <f t="shared" si="349"/>
        <v>995.2</v>
      </c>
      <c r="Q1672">
        <f t="shared" si="350"/>
        <v>1671</v>
      </c>
    </row>
    <row r="1673" spans="1:17" x14ac:dyDescent="0.3">
      <c r="A1673" s="13" t="str">
        <f ca="1">N1673&amp;"-"&amp;COUNTIF($N$2:N1673,N1673)</f>
        <v>-1653</v>
      </c>
      <c r="B1673" t="str">
        <f t="shared" ca="1" si="340"/>
        <v/>
      </c>
      <c r="C1673" s="1">
        <v>37508</v>
      </c>
      <c r="D1673">
        <v>998.55</v>
      </c>
      <c r="E1673">
        <f t="shared" si="341"/>
        <v>3.3499999999999091</v>
      </c>
      <c r="F1673">
        <f t="shared" si="342"/>
        <v>3.3499999999999091</v>
      </c>
      <c r="G1673" t="str">
        <f t="shared" si="343"/>
        <v/>
      </c>
      <c r="H1673">
        <f t="shared" ca="1" si="338"/>
        <v>6.4749999999999801</v>
      </c>
      <c r="I1673">
        <f t="shared" ca="1" si="339"/>
        <v>6.9666666666666401</v>
      </c>
      <c r="J1673" s="3">
        <f t="shared" ca="1" si="344"/>
        <v>0.92942583732057482</v>
      </c>
      <c r="K1673" s="5">
        <f t="shared" ca="1" si="345"/>
        <v>48.17110973341601</v>
      </c>
      <c r="L1673">
        <f t="shared" ca="1" si="346"/>
        <v>1</v>
      </c>
      <c r="M1673" t="str">
        <f t="shared" ca="1" si="347"/>
        <v>BUY</v>
      </c>
      <c r="N1673" s="7" t="str">
        <f t="shared" ca="1" si="348"/>
        <v/>
      </c>
      <c r="O1673">
        <f t="shared" si="349"/>
        <v>998.55</v>
      </c>
      <c r="Q1673">
        <f t="shared" si="350"/>
        <v>1672</v>
      </c>
    </row>
    <row r="1674" spans="1:17" x14ac:dyDescent="0.3">
      <c r="A1674" s="13" t="str">
        <f ca="1">N1674&amp;"-"&amp;COUNTIF($N$2:N1674,N1674)</f>
        <v>-1654</v>
      </c>
      <c r="B1674" t="str">
        <f t="shared" ca="1" si="340"/>
        <v/>
      </c>
      <c r="C1674" s="1">
        <v>37510</v>
      </c>
      <c r="D1674">
        <v>998.85</v>
      </c>
      <c r="E1674">
        <f t="shared" si="341"/>
        <v>0.30000000000006821</v>
      </c>
      <c r="F1674">
        <f t="shared" si="342"/>
        <v>0.30000000000006821</v>
      </c>
      <c r="G1674" t="str">
        <f t="shared" si="343"/>
        <v/>
      </c>
      <c r="H1674">
        <f t="shared" ca="1" si="338"/>
        <v>5.788888888888879</v>
      </c>
      <c r="I1674">
        <f t="shared" ca="1" si="339"/>
        <v>8.3399999999999856</v>
      </c>
      <c r="J1674" s="3">
        <f t="shared" ca="1" si="344"/>
        <v>0.69411137756461494</v>
      </c>
      <c r="K1674" s="5">
        <f t="shared" ca="1" si="345"/>
        <v>40.972003774771942</v>
      </c>
      <c r="L1674">
        <f t="shared" ca="1" si="346"/>
        <v>1</v>
      </c>
      <c r="M1674" t="str">
        <f t="shared" ca="1" si="347"/>
        <v>BUY</v>
      </c>
      <c r="N1674" s="7" t="str">
        <f t="shared" ca="1" si="348"/>
        <v/>
      </c>
      <c r="O1674">
        <f t="shared" si="349"/>
        <v>998.85</v>
      </c>
      <c r="Q1674">
        <f t="shared" si="350"/>
        <v>1673</v>
      </c>
    </row>
    <row r="1675" spans="1:17" x14ac:dyDescent="0.3">
      <c r="A1675" s="13" t="str">
        <f ca="1">N1675&amp;"-"&amp;COUNTIF($N$2:N1675,N1675)</f>
        <v>-1655</v>
      </c>
      <c r="B1675" t="str">
        <f t="shared" ca="1" si="340"/>
        <v/>
      </c>
      <c r="C1675" s="1">
        <v>37511</v>
      </c>
      <c r="D1675">
        <v>1001.65</v>
      </c>
      <c r="E1675">
        <f t="shared" si="341"/>
        <v>2.7999999999999545</v>
      </c>
      <c r="F1675">
        <f t="shared" si="342"/>
        <v>2.7999999999999545</v>
      </c>
      <c r="G1675" t="str">
        <f t="shared" si="343"/>
        <v/>
      </c>
      <c r="H1675">
        <f t="shared" ca="1" si="338"/>
        <v>5.489999999999986</v>
      </c>
      <c r="I1675">
        <f t="shared" ca="1" si="339"/>
        <v>9.7374999999999829</v>
      </c>
      <c r="J1675" s="3">
        <f t="shared" ca="1" si="344"/>
        <v>0.56379974326059001</v>
      </c>
      <c r="K1675" s="5">
        <f t="shared" ca="1" si="345"/>
        <v>36.053193235921825</v>
      </c>
      <c r="L1675">
        <f t="shared" ca="1" si="346"/>
        <v>1</v>
      </c>
      <c r="M1675" t="str">
        <f t="shared" ca="1" si="347"/>
        <v>BUY</v>
      </c>
      <c r="N1675" s="7" t="str">
        <f t="shared" ca="1" si="348"/>
        <v/>
      </c>
      <c r="O1675">
        <f t="shared" si="349"/>
        <v>1001.65</v>
      </c>
      <c r="Q1675">
        <f t="shared" si="350"/>
        <v>1674</v>
      </c>
    </row>
    <row r="1676" spans="1:17" x14ac:dyDescent="0.3">
      <c r="A1676" s="13" t="str">
        <f ca="1">N1676&amp;"-"&amp;COUNTIF($N$2:N1676,N1676)</f>
        <v>-1656</v>
      </c>
      <c r="B1676" t="str">
        <f t="shared" ca="1" si="340"/>
        <v/>
      </c>
      <c r="C1676" s="1">
        <v>37512</v>
      </c>
      <c r="D1676">
        <v>992</v>
      </c>
      <c r="E1676">
        <f t="shared" si="341"/>
        <v>-9.6499999999999773</v>
      </c>
      <c r="F1676" t="str">
        <f t="shared" si="342"/>
        <v/>
      </c>
      <c r="G1676">
        <f t="shared" si="343"/>
        <v>-9.6499999999999773</v>
      </c>
      <c r="H1676">
        <f t="shared" ca="1" si="338"/>
        <v>5.0444444444444292</v>
      </c>
      <c r="I1676">
        <f t="shared" ca="1" si="339"/>
        <v>9.7199999999999811</v>
      </c>
      <c r="J1676" s="3">
        <f t="shared" ca="1" si="344"/>
        <v>0.51897576588934557</v>
      </c>
      <c r="K1676" s="5">
        <f t="shared" ca="1" si="345"/>
        <v>34.166164960866922</v>
      </c>
      <c r="L1676">
        <f t="shared" ca="1" si="346"/>
        <v>1</v>
      </c>
      <c r="M1676" t="str">
        <f t="shared" ca="1" si="347"/>
        <v>BUY</v>
      </c>
      <c r="N1676" s="7" t="str">
        <f t="shared" ca="1" si="348"/>
        <v/>
      </c>
      <c r="O1676">
        <f t="shared" si="349"/>
        <v>992</v>
      </c>
      <c r="Q1676">
        <f t="shared" si="350"/>
        <v>1675</v>
      </c>
    </row>
    <row r="1677" spans="1:17" x14ac:dyDescent="0.3">
      <c r="A1677" s="13" t="str">
        <f ca="1">N1677&amp;"-"&amp;COUNTIF($N$2:N1677,N1677)</f>
        <v>-1657</v>
      </c>
      <c r="B1677" t="str">
        <f t="shared" ca="1" si="340"/>
        <v/>
      </c>
      <c r="C1677" s="1">
        <v>37515</v>
      </c>
      <c r="D1677">
        <v>985.75</v>
      </c>
      <c r="E1677">
        <f t="shared" si="341"/>
        <v>-6.25</v>
      </c>
      <c r="F1677" t="str">
        <f t="shared" si="342"/>
        <v/>
      </c>
      <c r="G1677">
        <f t="shared" si="343"/>
        <v>-6.25</v>
      </c>
      <c r="H1677">
        <f t="shared" ca="1" si="338"/>
        <v>5.2187499999999858</v>
      </c>
      <c r="I1677">
        <f t="shared" ca="1" si="339"/>
        <v>9.1416666666666515</v>
      </c>
      <c r="J1677" s="3">
        <f t="shared" ca="1" si="344"/>
        <v>0.57087511394712798</v>
      </c>
      <c r="K1677" s="5">
        <f t="shared" ca="1" si="345"/>
        <v>36.341215726098916</v>
      </c>
      <c r="L1677">
        <f t="shared" ca="1" si="346"/>
        <v>1</v>
      </c>
      <c r="M1677" t="str">
        <f t="shared" ca="1" si="347"/>
        <v>BUY</v>
      </c>
      <c r="N1677" s="7" t="str">
        <f t="shared" ca="1" si="348"/>
        <v/>
      </c>
      <c r="O1677">
        <f t="shared" si="349"/>
        <v>985.75</v>
      </c>
      <c r="Q1677">
        <f t="shared" si="350"/>
        <v>1676</v>
      </c>
    </row>
    <row r="1678" spans="1:17" x14ac:dyDescent="0.3">
      <c r="A1678" s="13" t="str">
        <f ca="1">N1678&amp;"-"&amp;COUNTIF($N$2:N1678,N1678)</f>
        <v>-1658</v>
      </c>
      <c r="B1678" t="str">
        <f t="shared" ca="1" si="340"/>
        <v/>
      </c>
      <c r="C1678" s="1">
        <v>37516</v>
      </c>
      <c r="D1678">
        <v>994.9</v>
      </c>
      <c r="E1678">
        <f t="shared" si="341"/>
        <v>9.1499999999999773</v>
      </c>
      <c r="F1678">
        <f t="shared" si="342"/>
        <v>9.1499999999999773</v>
      </c>
      <c r="G1678" t="str">
        <f t="shared" si="343"/>
        <v/>
      </c>
      <c r="H1678">
        <f t="shared" ca="1" si="338"/>
        <v>5.6555555555555408</v>
      </c>
      <c r="I1678">
        <f t="shared" ca="1" si="339"/>
        <v>8.739999999999986</v>
      </c>
      <c r="J1678" s="3">
        <f t="shared" ca="1" si="344"/>
        <v>0.64708873633358699</v>
      </c>
      <c r="K1678" s="5">
        <f t="shared" ca="1" si="345"/>
        <v>39.286816918802081</v>
      </c>
      <c r="L1678">
        <f t="shared" ca="1" si="346"/>
        <v>1</v>
      </c>
      <c r="M1678" t="str">
        <f t="shared" ca="1" si="347"/>
        <v>BUY</v>
      </c>
      <c r="N1678" s="7" t="str">
        <f t="shared" ca="1" si="348"/>
        <v/>
      </c>
      <c r="O1678">
        <f t="shared" si="349"/>
        <v>994.9</v>
      </c>
      <c r="Q1678">
        <f t="shared" si="350"/>
        <v>1677</v>
      </c>
    </row>
    <row r="1679" spans="1:17" x14ac:dyDescent="0.3">
      <c r="A1679" s="13" t="str">
        <f ca="1">N1679&amp;"-"&amp;COUNTIF($N$2:N1679,N1679)</f>
        <v>-1659</v>
      </c>
      <c r="B1679" t="str">
        <f t="shared" ca="1" si="340"/>
        <v/>
      </c>
      <c r="C1679" s="1">
        <v>37517</v>
      </c>
      <c r="D1679">
        <v>983.6</v>
      </c>
      <c r="E1679">
        <f t="shared" si="341"/>
        <v>-11.299999999999955</v>
      </c>
      <c r="F1679" t="str">
        <f t="shared" si="342"/>
        <v/>
      </c>
      <c r="G1679">
        <f t="shared" si="343"/>
        <v>-11.299999999999955</v>
      </c>
      <c r="H1679">
        <f t="shared" ca="1" si="338"/>
        <v>5.6555555555555408</v>
      </c>
      <c r="I1679">
        <f t="shared" ca="1" si="339"/>
        <v>10.599999999999977</v>
      </c>
      <c r="J1679" s="3">
        <f t="shared" ca="1" si="344"/>
        <v>0.53354297693920316</v>
      </c>
      <c r="K1679" s="5">
        <f t="shared" ca="1" si="345"/>
        <v>34.791524265208466</v>
      </c>
      <c r="L1679">
        <f t="shared" ca="1" si="346"/>
        <v>1</v>
      </c>
      <c r="M1679" t="str">
        <f t="shared" ca="1" si="347"/>
        <v>BUY</v>
      </c>
      <c r="N1679" s="7" t="str">
        <f t="shared" ca="1" si="348"/>
        <v/>
      </c>
      <c r="O1679">
        <f t="shared" si="349"/>
        <v>983.6</v>
      </c>
      <c r="Q1679">
        <f t="shared" si="350"/>
        <v>1678</v>
      </c>
    </row>
    <row r="1680" spans="1:17" x14ac:dyDescent="0.3">
      <c r="A1680" s="13" t="str">
        <f ca="1">N1680&amp;"-"&amp;COUNTIF($N$2:N1680,N1680)</f>
        <v>-1660</v>
      </c>
      <c r="B1680" t="str">
        <f t="shared" ca="1" si="340"/>
        <v/>
      </c>
      <c r="C1680" s="1">
        <v>37518</v>
      </c>
      <c r="D1680">
        <v>976.05</v>
      </c>
      <c r="E1680">
        <f t="shared" si="341"/>
        <v>-7.5500000000000682</v>
      </c>
      <c r="F1680" t="str">
        <f t="shared" si="342"/>
        <v/>
      </c>
      <c r="G1680">
        <f t="shared" si="343"/>
        <v>-7.5500000000000682</v>
      </c>
      <c r="H1680">
        <f t="shared" ca="1" si="338"/>
        <v>6.1687499999999886</v>
      </c>
      <c r="I1680">
        <f t="shared" ca="1" si="339"/>
        <v>10.09166666666666</v>
      </c>
      <c r="J1680" s="3">
        <f t="shared" ca="1" si="344"/>
        <v>0.61127167630057733</v>
      </c>
      <c r="K1680" s="5">
        <f t="shared" ca="1" si="345"/>
        <v>37.937219730941671</v>
      </c>
      <c r="L1680">
        <f t="shared" ca="1" si="346"/>
        <v>1</v>
      </c>
      <c r="M1680" t="str">
        <f t="shared" ca="1" si="347"/>
        <v>BUY</v>
      </c>
      <c r="N1680" s="7" t="str">
        <f t="shared" ca="1" si="348"/>
        <v/>
      </c>
      <c r="O1680">
        <f t="shared" si="349"/>
        <v>976.05</v>
      </c>
      <c r="Q1680">
        <f t="shared" si="350"/>
        <v>1679</v>
      </c>
    </row>
    <row r="1681" spans="1:17" x14ac:dyDescent="0.3">
      <c r="A1681" s="13" t="str">
        <f ca="1">N1681&amp;"-"&amp;COUNTIF($N$2:N1681,N1681)</f>
        <v>-1661</v>
      </c>
      <c r="B1681" t="str">
        <f t="shared" ca="1" si="340"/>
        <v/>
      </c>
      <c r="C1681" s="1">
        <v>37519</v>
      </c>
      <c r="D1681">
        <v>969.6</v>
      </c>
      <c r="E1681">
        <f t="shared" si="341"/>
        <v>-6.4499999999999318</v>
      </c>
      <c r="F1681" t="str">
        <f t="shared" si="342"/>
        <v/>
      </c>
      <c r="G1681">
        <f t="shared" si="343"/>
        <v>-6.4499999999999318</v>
      </c>
      <c r="H1681">
        <f t="shared" ref="H1681:H1744" ca="1" si="351">IF(Q1681&gt;$U$2,AVERAGE(OFFSET(F1681,0,0,-$U$2,1)),"")</f>
        <v>3.714285714285698</v>
      </c>
      <c r="I1681">
        <f t="shared" ref="I1681:I1744" ca="1" si="352">IF($Q1681&gt;$U$2,ABS((AVERAGE(OFFSET(G1681,0,0,-$U$2,1)))),"")</f>
        <v>9.5714285714285552</v>
      </c>
      <c r="J1681" s="3">
        <f t="shared" ca="1" si="344"/>
        <v>0.38805970149253627</v>
      </c>
      <c r="K1681" s="5">
        <f t="shared" ca="1" si="345"/>
        <v>27.956989247311768</v>
      </c>
      <c r="L1681">
        <f t="shared" ca="1" si="346"/>
        <v>1</v>
      </c>
      <c r="M1681" t="str">
        <f t="shared" ca="1" si="347"/>
        <v>BUY</v>
      </c>
      <c r="N1681" s="7" t="str">
        <f t="shared" ca="1" si="348"/>
        <v/>
      </c>
      <c r="O1681">
        <f t="shared" si="349"/>
        <v>969.6</v>
      </c>
      <c r="Q1681">
        <f t="shared" si="350"/>
        <v>1680</v>
      </c>
    </row>
    <row r="1682" spans="1:17" x14ac:dyDescent="0.3">
      <c r="A1682" s="13" t="str">
        <f ca="1">N1682&amp;"-"&amp;COUNTIF($N$2:N1682,N1682)</f>
        <v>-1662</v>
      </c>
      <c r="B1682" t="str">
        <f t="shared" ca="1" si="340"/>
        <v/>
      </c>
      <c r="C1682" s="1">
        <v>37522</v>
      </c>
      <c r="D1682">
        <v>970.3</v>
      </c>
      <c r="E1682">
        <f t="shared" si="341"/>
        <v>0.69999999999993179</v>
      </c>
      <c r="F1682">
        <f t="shared" si="342"/>
        <v>0.69999999999993179</v>
      </c>
      <c r="G1682" t="str">
        <f t="shared" si="343"/>
        <v/>
      </c>
      <c r="H1682">
        <f t="shared" ca="1" si="351"/>
        <v>3.3999999999999773</v>
      </c>
      <c r="I1682">
        <f t="shared" ca="1" si="352"/>
        <v>9.5714285714285552</v>
      </c>
      <c r="J1682" s="3">
        <f t="shared" ca="1" si="344"/>
        <v>0.35522388059701315</v>
      </c>
      <c r="K1682" s="5">
        <f t="shared" ca="1" si="345"/>
        <v>26.211453744493298</v>
      </c>
      <c r="L1682">
        <f t="shared" ca="1" si="346"/>
        <v>1</v>
      </c>
      <c r="M1682" t="str">
        <f t="shared" ca="1" si="347"/>
        <v>BUY</v>
      </c>
      <c r="N1682" s="7" t="str">
        <f t="shared" ca="1" si="348"/>
        <v/>
      </c>
      <c r="O1682">
        <f t="shared" si="349"/>
        <v>970.3</v>
      </c>
      <c r="Q1682">
        <f t="shared" si="350"/>
        <v>1681</v>
      </c>
    </row>
    <row r="1683" spans="1:17" x14ac:dyDescent="0.3">
      <c r="A1683" s="13" t="str">
        <f ca="1">N1683&amp;"-"&amp;COUNTIF($N$2:N1683,N1683)</f>
        <v>-1663</v>
      </c>
      <c r="B1683" t="str">
        <f t="shared" ca="1" si="340"/>
        <v/>
      </c>
      <c r="C1683" s="1">
        <v>37523</v>
      </c>
      <c r="D1683">
        <v>966.2</v>
      </c>
      <c r="E1683">
        <f t="shared" si="341"/>
        <v>-4.0999999999999091</v>
      </c>
      <c r="F1683" t="str">
        <f t="shared" si="342"/>
        <v/>
      </c>
      <c r="G1683">
        <f t="shared" si="343"/>
        <v>-4.0999999999999091</v>
      </c>
      <c r="H1683">
        <f t="shared" ca="1" si="351"/>
        <v>3.3999999999999773</v>
      </c>
      <c r="I1683">
        <f t="shared" ca="1" si="352"/>
        <v>8.3857142857142595</v>
      </c>
      <c r="J1683" s="3">
        <f t="shared" ca="1" si="344"/>
        <v>0.4054514480408844</v>
      </c>
      <c r="K1683" s="5">
        <f t="shared" ca="1" si="345"/>
        <v>28.848484848484773</v>
      </c>
      <c r="L1683">
        <f t="shared" ca="1" si="346"/>
        <v>1</v>
      </c>
      <c r="M1683" t="str">
        <f t="shared" ca="1" si="347"/>
        <v>BUY</v>
      </c>
      <c r="N1683" s="7" t="str">
        <f t="shared" ca="1" si="348"/>
        <v/>
      </c>
      <c r="O1683">
        <f t="shared" si="349"/>
        <v>966.2</v>
      </c>
      <c r="Q1683">
        <f t="shared" si="350"/>
        <v>1682</v>
      </c>
    </row>
    <row r="1684" spans="1:17" x14ac:dyDescent="0.3">
      <c r="A1684" s="13" t="str">
        <f ca="1">N1684&amp;"-"&amp;COUNTIF($N$2:N1684,N1684)</f>
        <v>-1664</v>
      </c>
      <c r="B1684" t="str">
        <f t="shared" ca="1" si="340"/>
        <v/>
      </c>
      <c r="C1684" s="1">
        <v>37524</v>
      </c>
      <c r="D1684">
        <v>970.05</v>
      </c>
      <c r="E1684">
        <f t="shared" si="341"/>
        <v>3.8499999999999091</v>
      </c>
      <c r="F1684">
        <f t="shared" si="342"/>
        <v>3.8499999999999091</v>
      </c>
      <c r="G1684" t="str">
        <f t="shared" si="343"/>
        <v/>
      </c>
      <c r="H1684">
        <f t="shared" ca="1" si="351"/>
        <v>3.1142857142856752</v>
      </c>
      <c r="I1684">
        <f t="shared" ca="1" si="352"/>
        <v>8.3857142857142595</v>
      </c>
      <c r="J1684" s="3">
        <f t="shared" ca="1" si="344"/>
        <v>0.37137989778534575</v>
      </c>
      <c r="K1684" s="5">
        <f t="shared" ca="1" si="345"/>
        <v>27.080745341614715</v>
      </c>
      <c r="L1684">
        <f t="shared" ca="1" si="346"/>
        <v>1</v>
      </c>
      <c r="M1684" t="str">
        <f t="shared" ca="1" si="347"/>
        <v>BUY</v>
      </c>
      <c r="N1684" s="7" t="str">
        <f t="shared" ca="1" si="348"/>
        <v/>
      </c>
      <c r="O1684">
        <f t="shared" si="349"/>
        <v>970.05</v>
      </c>
      <c r="Q1684">
        <f t="shared" si="350"/>
        <v>1683</v>
      </c>
    </row>
    <row r="1685" spans="1:17" x14ac:dyDescent="0.3">
      <c r="A1685" s="13" t="str">
        <f ca="1">N1685&amp;"-"&amp;COUNTIF($N$2:N1685,N1685)</f>
        <v>-1665</v>
      </c>
      <c r="B1685" t="str">
        <f t="shared" ca="1" si="340"/>
        <v/>
      </c>
      <c r="C1685" s="1">
        <v>37525</v>
      </c>
      <c r="D1685">
        <v>969.9</v>
      </c>
      <c r="E1685">
        <f t="shared" si="341"/>
        <v>-0.14999999999997726</v>
      </c>
      <c r="F1685" t="str">
        <f t="shared" si="342"/>
        <v/>
      </c>
      <c r="G1685">
        <f t="shared" si="343"/>
        <v>-0.14999999999997726</v>
      </c>
      <c r="H1685">
        <f t="shared" ca="1" si="351"/>
        <v>3.3583333333332916</v>
      </c>
      <c r="I1685">
        <f t="shared" ca="1" si="352"/>
        <v>7.3562499999999744</v>
      </c>
      <c r="J1685" s="3">
        <f t="shared" ca="1" si="344"/>
        <v>0.45652789578022818</v>
      </c>
      <c r="K1685" s="5">
        <f t="shared" ca="1" si="345"/>
        <v>31.343573789616755</v>
      </c>
      <c r="L1685">
        <f t="shared" ca="1" si="346"/>
        <v>1</v>
      </c>
      <c r="M1685" t="str">
        <f t="shared" ca="1" si="347"/>
        <v>BUY</v>
      </c>
      <c r="N1685" s="7" t="str">
        <f t="shared" ca="1" si="348"/>
        <v/>
      </c>
      <c r="O1685">
        <f t="shared" si="349"/>
        <v>969.9</v>
      </c>
      <c r="Q1685">
        <f t="shared" si="350"/>
        <v>1684</v>
      </c>
    </row>
    <row r="1686" spans="1:17" x14ac:dyDescent="0.3">
      <c r="A1686" s="13" t="str">
        <f ca="1">N1686&amp;"-"&amp;COUNTIF($N$2:N1686,N1686)</f>
        <v>-1666</v>
      </c>
      <c r="B1686" t="str">
        <f t="shared" ca="1" si="340"/>
        <v/>
      </c>
      <c r="C1686" s="1">
        <v>37526</v>
      </c>
      <c r="D1686">
        <v>976.45</v>
      </c>
      <c r="E1686">
        <f t="shared" si="341"/>
        <v>6.5500000000000682</v>
      </c>
      <c r="F1686">
        <f t="shared" si="342"/>
        <v>6.5500000000000682</v>
      </c>
      <c r="G1686" t="str">
        <f t="shared" si="343"/>
        <v/>
      </c>
      <c r="H1686">
        <f t="shared" ca="1" si="351"/>
        <v>3.8142857142856883</v>
      </c>
      <c r="I1686">
        <f t="shared" ca="1" si="352"/>
        <v>6.4928571428571171</v>
      </c>
      <c r="J1686" s="3">
        <f t="shared" ca="1" si="344"/>
        <v>0.5874587458745858</v>
      </c>
      <c r="K1686" s="5">
        <f t="shared" ca="1" si="345"/>
        <v>37.006237006236944</v>
      </c>
      <c r="L1686">
        <f t="shared" ca="1" si="346"/>
        <v>1</v>
      </c>
      <c r="M1686" t="str">
        <f t="shared" ca="1" si="347"/>
        <v>BUY</v>
      </c>
      <c r="N1686" s="7" t="str">
        <f t="shared" ca="1" si="348"/>
        <v/>
      </c>
      <c r="O1686">
        <f t="shared" si="349"/>
        <v>976.45</v>
      </c>
      <c r="Q1686">
        <f t="shared" si="350"/>
        <v>1685</v>
      </c>
    </row>
    <row r="1687" spans="1:17" x14ac:dyDescent="0.3">
      <c r="A1687" s="13" t="str">
        <f ca="1">N1687&amp;"-"&amp;COUNTIF($N$2:N1687,N1687)</f>
        <v>-1667</v>
      </c>
      <c r="B1687" t="str">
        <f t="shared" ca="1" si="340"/>
        <v/>
      </c>
      <c r="C1687" s="1">
        <v>37529</v>
      </c>
      <c r="D1687">
        <v>963.15</v>
      </c>
      <c r="E1687">
        <f t="shared" si="341"/>
        <v>-13.300000000000068</v>
      </c>
      <c r="F1687" t="str">
        <f t="shared" si="342"/>
        <v/>
      </c>
      <c r="G1687">
        <f t="shared" si="343"/>
        <v>-13.300000000000068</v>
      </c>
      <c r="H1687">
        <f t="shared" ca="1" si="351"/>
        <v>3.8916666666666515</v>
      </c>
      <c r="I1687">
        <f t="shared" ca="1" si="352"/>
        <v>7.3437499999999858</v>
      </c>
      <c r="J1687" s="3">
        <f t="shared" ca="1" si="344"/>
        <v>0.52992907801418332</v>
      </c>
      <c r="K1687" s="5">
        <f t="shared" ca="1" si="345"/>
        <v>34.637493046541763</v>
      </c>
      <c r="L1687">
        <f t="shared" ca="1" si="346"/>
        <v>1</v>
      </c>
      <c r="M1687" t="str">
        <f t="shared" ca="1" si="347"/>
        <v>BUY</v>
      </c>
      <c r="N1687" s="7" t="str">
        <f t="shared" ca="1" si="348"/>
        <v/>
      </c>
      <c r="O1687">
        <f t="shared" si="349"/>
        <v>963.15</v>
      </c>
      <c r="Q1687">
        <f t="shared" si="350"/>
        <v>1686</v>
      </c>
    </row>
    <row r="1688" spans="1:17" x14ac:dyDescent="0.3">
      <c r="A1688" s="13" t="str">
        <f ca="1">N1688&amp;"-"&amp;COUNTIF($N$2:N1688,N1688)</f>
        <v>-1668</v>
      </c>
      <c r="B1688" t="str">
        <f t="shared" ca="1" si="340"/>
        <v/>
      </c>
      <c r="C1688" s="1">
        <v>37530</v>
      </c>
      <c r="D1688">
        <v>955.2</v>
      </c>
      <c r="E1688">
        <f t="shared" si="341"/>
        <v>-7.9499999999999318</v>
      </c>
      <c r="F1688" t="str">
        <f t="shared" si="342"/>
        <v/>
      </c>
      <c r="G1688">
        <f t="shared" si="343"/>
        <v>-7.9499999999999318</v>
      </c>
      <c r="H1688">
        <f t="shared" ca="1" si="351"/>
        <v>4.6099999999999683</v>
      </c>
      <c r="I1688">
        <f t="shared" ca="1" si="352"/>
        <v>7.411111111111091</v>
      </c>
      <c r="J1688" s="3">
        <f t="shared" ca="1" si="344"/>
        <v>0.62203898050974249</v>
      </c>
      <c r="K1688" s="5">
        <f t="shared" ca="1" si="345"/>
        <v>38.349200480635822</v>
      </c>
      <c r="L1688">
        <f t="shared" ca="1" si="346"/>
        <v>1</v>
      </c>
      <c r="M1688" t="str">
        <f t="shared" ca="1" si="347"/>
        <v>BUY</v>
      </c>
      <c r="N1688" s="7" t="str">
        <f t="shared" ca="1" si="348"/>
        <v/>
      </c>
      <c r="O1688">
        <f t="shared" si="349"/>
        <v>955.2</v>
      </c>
      <c r="Q1688">
        <f t="shared" si="350"/>
        <v>1687</v>
      </c>
    </row>
    <row r="1689" spans="1:17" x14ac:dyDescent="0.3">
      <c r="A1689" s="13" t="str">
        <f ca="1">N1689&amp;"-"&amp;COUNTIF($N$2:N1689,N1689)</f>
        <v>-1669</v>
      </c>
      <c r="B1689" t="str">
        <f t="shared" ca="1" si="340"/>
        <v/>
      </c>
      <c r="C1689" s="1">
        <v>37532</v>
      </c>
      <c r="D1689">
        <v>948.2</v>
      </c>
      <c r="E1689">
        <f t="shared" si="341"/>
        <v>-7</v>
      </c>
      <c r="F1689" t="str">
        <f t="shared" si="342"/>
        <v/>
      </c>
      <c r="G1689">
        <f t="shared" si="343"/>
        <v>-7</v>
      </c>
      <c r="H1689">
        <f t="shared" ca="1" si="351"/>
        <v>5.0624999999999716</v>
      </c>
      <c r="I1689">
        <f t="shared" ca="1" si="352"/>
        <v>7.3699999999999815</v>
      </c>
      <c r="J1689" s="3">
        <f t="shared" ca="1" si="344"/>
        <v>0.68690637720488257</v>
      </c>
      <c r="K1689" s="5">
        <f t="shared" ca="1" si="345"/>
        <v>40.719887391916274</v>
      </c>
      <c r="L1689">
        <f t="shared" ca="1" si="346"/>
        <v>1</v>
      </c>
      <c r="M1689" t="str">
        <f t="shared" ca="1" si="347"/>
        <v>BUY</v>
      </c>
      <c r="N1689" s="7" t="str">
        <f t="shared" ca="1" si="348"/>
        <v/>
      </c>
      <c r="O1689">
        <f t="shared" si="349"/>
        <v>948.2</v>
      </c>
      <c r="Q1689">
        <f t="shared" si="350"/>
        <v>1688</v>
      </c>
    </row>
    <row r="1690" spans="1:17" x14ac:dyDescent="0.3">
      <c r="A1690" s="13" t="str">
        <f ca="1">N1690&amp;"-"&amp;COUNTIF($N$2:N1690,N1690)</f>
        <v>-1670</v>
      </c>
      <c r="B1690" t="str">
        <f t="shared" ca="1" si="340"/>
        <v/>
      </c>
      <c r="C1690" s="1">
        <v>37533</v>
      </c>
      <c r="D1690">
        <v>948.2</v>
      </c>
      <c r="E1690">
        <f t="shared" si="341"/>
        <v>0</v>
      </c>
      <c r="F1690" t="str">
        <f t="shared" si="342"/>
        <v/>
      </c>
      <c r="G1690" t="str">
        <f t="shared" si="343"/>
        <v/>
      </c>
      <c r="H1690">
        <f t="shared" ca="1" si="351"/>
        <v>5.0624999999999716</v>
      </c>
      <c r="I1690">
        <f t="shared" ca="1" si="352"/>
        <v>7.1166666666666494</v>
      </c>
      <c r="J1690" s="3">
        <f t="shared" ca="1" si="344"/>
        <v>0.71135831381732795</v>
      </c>
      <c r="K1690" s="5">
        <f t="shared" ca="1" si="345"/>
        <v>41.566883339035158</v>
      </c>
      <c r="L1690">
        <f t="shared" ca="1" si="346"/>
        <v>1</v>
      </c>
      <c r="M1690" t="str">
        <f t="shared" ca="1" si="347"/>
        <v>BUY</v>
      </c>
      <c r="N1690" s="7" t="str">
        <f t="shared" ca="1" si="348"/>
        <v/>
      </c>
      <c r="O1690">
        <f t="shared" si="349"/>
        <v>948.2</v>
      </c>
      <c r="Q1690">
        <f t="shared" si="350"/>
        <v>1689</v>
      </c>
    </row>
    <row r="1691" spans="1:17" x14ac:dyDescent="0.3">
      <c r="A1691" s="13" t="str">
        <f ca="1">N1691&amp;"-"&amp;COUNTIF($N$2:N1691,N1691)</f>
        <v>-1671</v>
      </c>
      <c r="B1691" t="str">
        <f t="shared" ca="1" si="340"/>
        <v/>
      </c>
      <c r="C1691" s="1">
        <v>37536</v>
      </c>
      <c r="D1691">
        <v>954.75</v>
      </c>
      <c r="E1691">
        <f t="shared" si="341"/>
        <v>6.5499999999999545</v>
      </c>
      <c r="F1691">
        <f t="shared" si="342"/>
        <v>6.5499999999999545</v>
      </c>
      <c r="G1691" t="str">
        <f t="shared" si="343"/>
        <v/>
      </c>
      <c r="H1691">
        <f t="shared" ca="1" si="351"/>
        <v>5.3599999999999683</v>
      </c>
      <c r="I1691">
        <f t="shared" ca="1" si="352"/>
        <v>7.2249999999999801</v>
      </c>
      <c r="J1691" s="3">
        <f t="shared" ca="1" si="344"/>
        <v>0.74186851211072435</v>
      </c>
      <c r="K1691" s="5">
        <f t="shared" ca="1" si="345"/>
        <v>42.590385379419864</v>
      </c>
      <c r="L1691">
        <f t="shared" ca="1" si="346"/>
        <v>1</v>
      </c>
      <c r="M1691" t="str">
        <f t="shared" ca="1" si="347"/>
        <v>BUY</v>
      </c>
      <c r="N1691" s="7" t="str">
        <f t="shared" ca="1" si="348"/>
        <v/>
      </c>
      <c r="O1691">
        <f t="shared" si="349"/>
        <v>954.75</v>
      </c>
      <c r="Q1691">
        <f t="shared" si="350"/>
        <v>1690</v>
      </c>
    </row>
    <row r="1692" spans="1:17" x14ac:dyDescent="0.3">
      <c r="A1692" s="13" t="str">
        <f ca="1">N1692&amp;"-"&amp;COUNTIF($N$2:N1692,N1692)</f>
        <v>-1672</v>
      </c>
      <c r="B1692" t="str">
        <f t="shared" ca="1" si="340"/>
        <v/>
      </c>
      <c r="C1692" s="1">
        <v>37537</v>
      </c>
      <c r="D1692">
        <v>960.8</v>
      </c>
      <c r="E1692">
        <f t="shared" si="341"/>
        <v>6.0499999999999545</v>
      </c>
      <c r="F1692">
        <f t="shared" si="342"/>
        <v>6.0499999999999545</v>
      </c>
      <c r="G1692" t="str">
        <f t="shared" si="343"/>
        <v/>
      </c>
      <c r="H1692">
        <f t="shared" ca="1" si="351"/>
        <v>4.7399999999999638</v>
      </c>
      <c r="I1692">
        <f t="shared" ca="1" si="352"/>
        <v>7.2249999999999801</v>
      </c>
      <c r="J1692" s="3">
        <f t="shared" ca="1" si="344"/>
        <v>0.65605536332179615</v>
      </c>
      <c r="K1692" s="5">
        <f t="shared" ca="1" si="345"/>
        <v>39.61554534057656</v>
      </c>
      <c r="L1692">
        <f t="shared" ca="1" si="346"/>
        <v>1</v>
      </c>
      <c r="M1692" t="str">
        <f t="shared" ca="1" si="347"/>
        <v>BUY</v>
      </c>
      <c r="N1692" s="7" t="str">
        <f t="shared" ca="1" si="348"/>
        <v/>
      </c>
      <c r="O1692">
        <f t="shared" si="349"/>
        <v>960.8</v>
      </c>
      <c r="Q1692">
        <f t="shared" si="350"/>
        <v>1691</v>
      </c>
    </row>
    <row r="1693" spans="1:17" x14ac:dyDescent="0.3">
      <c r="A1693" s="13" t="str">
        <f ca="1">N1693&amp;"-"&amp;COUNTIF($N$2:N1693,N1693)</f>
        <v>-1673</v>
      </c>
      <c r="B1693" t="str">
        <f t="shared" ca="1" si="340"/>
        <v/>
      </c>
      <c r="C1693" s="1">
        <v>37538</v>
      </c>
      <c r="D1693">
        <v>954.75</v>
      </c>
      <c r="E1693">
        <f t="shared" si="341"/>
        <v>-6.0499999999999545</v>
      </c>
      <c r="F1693" t="str">
        <f t="shared" si="342"/>
        <v/>
      </c>
      <c r="G1693">
        <f t="shared" si="343"/>
        <v>-6.0499999999999545</v>
      </c>
      <c r="H1693">
        <f t="shared" ca="1" si="351"/>
        <v>4.7399999999999638</v>
      </c>
      <c r="I1693">
        <f t="shared" ca="1" si="352"/>
        <v>6.5687499999999801</v>
      </c>
      <c r="J1693" s="3">
        <f t="shared" ca="1" si="344"/>
        <v>0.72159847764033924</v>
      </c>
      <c r="K1693" s="5">
        <f t="shared" ca="1" si="345"/>
        <v>41.914446777937329</v>
      </c>
      <c r="L1693">
        <f t="shared" ca="1" si="346"/>
        <v>1</v>
      </c>
      <c r="M1693" t="str">
        <f t="shared" ca="1" si="347"/>
        <v>BUY</v>
      </c>
      <c r="N1693" s="7" t="str">
        <f t="shared" ca="1" si="348"/>
        <v/>
      </c>
      <c r="O1693">
        <f t="shared" si="349"/>
        <v>954.75</v>
      </c>
      <c r="Q1693">
        <f t="shared" si="350"/>
        <v>1692</v>
      </c>
    </row>
    <row r="1694" spans="1:17" x14ac:dyDescent="0.3">
      <c r="A1694" s="13" t="str">
        <f ca="1">N1694&amp;"-"&amp;COUNTIF($N$2:N1694,N1694)</f>
        <v>-1674</v>
      </c>
      <c r="B1694" t="str">
        <f t="shared" ca="1" si="340"/>
        <v/>
      </c>
      <c r="C1694" s="1">
        <v>37539</v>
      </c>
      <c r="D1694">
        <v>958.45</v>
      </c>
      <c r="E1694">
        <f t="shared" si="341"/>
        <v>3.7000000000000455</v>
      </c>
      <c r="F1694">
        <f t="shared" si="342"/>
        <v>3.7000000000000455</v>
      </c>
      <c r="G1694" t="str">
        <f t="shared" si="343"/>
        <v/>
      </c>
      <c r="H1694">
        <f t="shared" ca="1" si="351"/>
        <v>4.5666666666666442</v>
      </c>
      <c r="I1694">
        <f t="shared" ca="1" si="352"/>
        <v>6.428571428571396</v>
      </c>
      <c r="J1694" s="3">
        <f t="shared" ca="1" si="344"/>
        <v>0.71037037037037043</v>
      </c>
      <c r="K1694" s="5">
        <f t="shared" ca="1" si="345"/>
        <v>41.533131225638812</v>
      </c>
      <c r="L1694">
        <f t="shared" ca="1" si="346"/>
        <v>1</v>
      </c>
      <c r="M1694" t="str">
        <f t="shared" ca="1" si="347"/>
        <v>BUY</v>
      </c>
      <c r="N1694" s="7" t="str">
        <f t="shared" ca="1" si="348"/>
        <v/>
      </c>
      <c r="O1694">
        <f t="shared" si="349"/>
        <v>958.45</v>
      </c>
      <c r="Q1694">
        <f t="shared" si="350"/>
        <v>1693</v>
      </c>
    </row>
    <row r="1695" spans="1:17" x14ac:dyDescent="0.3">
      <c r="A1695" s="13" t="str">
        <f ca="1">N1695&amp;"-"&amp;COUNTIF($N$2:N1695,N1695)</f>
        <v>-1675</v>
      </c>
      <c r="B1695" t="str">
        <f t="shared" ca="1" si="340"/>
        <v/>
      </c>
      <c r="C1695" s="1">
        <v>37540</v>
      </c>
      <c r="D1695">
        <v>971.05</v>
      </c>
      <c r="E1695">
        <f t="shared" si="341"/>
        <v>12.599999999999909</v>
      </c>
      <c r="F1695">
        <f t="shared" si="342"/>
        <v>12.599999999999909</v>
      </c>
      <c r="G1695" t="str">
        <f t="shared" si="343"/>
        <v/>
      </c>
      <c r="H1695">
        <f t="shared" ca="1" si="351"/>
        <v>5.7142857142856815</v>
      </c>
      <c r="I1695">
        <f t="shared" ca="1" si="352"/>
        <v>6.4249999999999732</v>
      </c>
      <c r="J1695" s="3">
        <f t="shared" ca="1" si="344"/>
        <v>0.88938299055030434</v>
      </c>
      <c r="K1695" s="5">
        <f t="shared" ca="1" si="345"/>
        <v>47.072668431891692</v>
      </c>
      <c r="L1695">
        <f t="shared" ca="1" si="346"/>
        <v>1</v>
      </c>
      <c r="M1695" t="str">
        <f t="shared" ca="1" si="347"/>
        <v>BUY</v>
      </c>
      <c r="N1695" s="7" t="str">
        <f t="shared" ca="1" si="348"/>
        <v/>
      </c>
      <c r="O1695">
        <f t="shared" si="349"/>
        <v>971.05</v>
      </c>
      <c r="Q1695">
        <f t="shared" si="350"/>
        <v>1694</v>
      </c>
    </row>
    <row r="1696" spans="1:17" x14ac:dyDescent="0.3">
      <c r="A1696" s="13" t="str">
        <f ca="1">N1696&amp;"-"&amp;COUNTIF($N$2:N1696,N1696)</f>
        <v>-1676</v>
      </c>
      <c r="B1696" t="str">
        <f t="shared" ca="1" si="340"/>
        <v/>
      </c>
      <c r="C1696" s="1">
        <v>37543</v>
      </c>
      <c r="D1696">
        <v>972.45</v>
      </c>
      <c r="E1696">
        <f t="shared" si="341"/>
        <v>1.4000000000000909</v>
      </c>
      <c r="F1696">
        <f t="shared" si="342"/>
        <v>1.4000000000000909</v>
      </c>
      <c r="G1696" t="str">
        <f t="shared" si="343"/>
        <v/>
      </c>
      <c r="H1696">
        <f t="shared" ca="1" si="351"/>
        <v>5.8142857142857043</v>
      </c>
      <c r="I1696">
        <f t="shared" ca="1" si="352"/>
        <v>6.4249999999999732</v>
      </c>
      <c r="J1696" s="3">
        <f t="shared" ca="1" si="344"/>
        <v>0.9049471928849383</v>
      </c>
      <c r="K1696" s="5">
        <f t="shared" ca="1" si="345"/>
        <v>47.505106507149165</v>
      </c>
      <c r="L1696">
        <f t="shared" ca="1" si="346"/>
        <v>1</v>
      </c>
      <c r="M1696" t="str">
        <f t="shared" ca="1" si="347"/>
        <v>BUY</v>
      </c>
      <c r="N1696" s="7" t="str">
        <f t="shared" ca="1" si="348"/>
        <v/>
      </c>
      <c r="O1696">
        <f t="shared" si="349"/>
        <v>972.45</v>
      </c>
      <c r="Q1696">
        <f t="shared" si="350"/>
        <v>1695</v>
      </c>
    </row>
    <row r="1697" spans="1:17" x14ac:dyDescent="0.3">
      <c r="A1697" s="13" t="str">
        <f ca="1">N1697&amp;"-"&amp;COUNTIF($N$2:N1697,N1697)</f>
        <v>-1677</v>
      </c>
      <c r="B1697" t="str">
        <f t="shared" ca="1" si="340"/>
        <v/>
      </c>
      <c r="C1697" s="1">
        <v>37545</v>
      </c>
      <c r="D1697">
        <v>973.6</v>
      </c>
      <c r="E1697">
        <f t="shared" si="341"/>
        <v>1.1499999999999773</v>
      </c>
      <c r="F1697">
        <f t="shared" si="342"/>
        <v>1.1499999999999773</v>
      </c>
      <c r="G1697" t="str">
        <f t="shared" si="343"/>
        <v/>
      </c>
      <c r="H1697">
        <f t="shared" ca="1" si="351"/>
        <v>5.2312499999999886</v>
      </c>
      <c r="I1697">
        <f t="shared" ca="1" si="352"/>
        <v>6.8899999999999864</v>
      </c>
      <c r="J1697" s="3">
        <f t="shared" ca="1" si="344"/>
        <v>0.75925253991291708</v>
      </c>
      <c r="K1697" s="5">
        <f t="shared" ca="1" si="345"/>
        <v>43.157677632257396</v>
      </c>
      <c r="L1697">
        <f t="shared" ca="1" si="346"/>
        <v>1</v>
      </c>
      <c r="M1697" t="str">
        <f t="shared" ca="1" si="347"/>
        <v>BUY</v>
      </c>
      <c r="N1697" s="7" t="str">
        <f t="shared" ca="1" si="348"/>
        <v/>
      </c>
      <c r="O1697">
        <f t="shared" si="349"/>
        <v>973.6</v>
      </c>
      <c r="Q1697">
        <f t="shared" si="350"/>
        <v>1696</v>
      </c>
    </row>
    <row r="1698" spans="1:17" x14ac:dyDescent="0.3">
      <c r="A1698" s="13" t="str">
        <f ca="1">N1698&amp;"-"&amp;COUNTIF($N$2:N1698,N1698)</f>
        <v>-1678</v>
      </c>
      <c r="B1698" t="str">
        <f t="shared" ca="1" si="340"/>
        <v/>
      </c>
      <c r="C1698" s="1">
        <v>37546</v>
      </c>
      <c r="D1698">
        <v>973.3</v>
      </c>
      <c r="E1698">
        <f t="shared" si="341"/>
        <v>-0.30000000000006821</v>
      </c>
      <c r="F1698" t="str">
        <f t="shared" si="342"/>
        <v/>
      </c>
      <c r="G1698">
        <f t="shared" si="343"/>
        <v>-0.30000000000006821</v>
      </c>
      <c r="H1698">
        <f t="shared" ca="1" si="351"/>
        <v>5.4285714285714288</v>
      </c>
      <c r="I1698">
        <f t="shared" ca="1" si="352"/>
        <v>5.791666666666667</v>
      </c>
      <c r="J1698" s="3">
        <f t="shared" ca="1" si="344"/>
        <v>0.9373072970195272</v>
      </c>
      <c r="K1698" s="5">
        <f t="shared" ca="1" si="345"/>
        <v>48.381962864721487</v>
      </c>
      <c r="L1698">
        <f t="shared" ca="1" si="346"/>
        <v>1</v>
      </c>
      <c r="M1698" t="str">
        <f t="shared" ca="1" si="347"/>
        <v>BUY</v>
      </c>
      <c r="N1698" s="7" t="str">
        <f t="shared" ca="1" si="348"/>
        <v/>
      </c>
      <c r="O1698">
        <f t="shared" si="349"/>
        <v>973.3</v>
      </c>
      <c r="Q1698">
        <f t="shared" si="350"/>
        <v>1697</v>
      </c>
    </row>
    <row r="1699" spans="1:17" x14ac:dyDescent="0.3">
      <c r="A1699" s="13" t="str">
        <f ca="1">N1699&amp;"-"&amp;COUNTIF($N$2:N1699,N1699)</f>
        <v>-1679</v>
      </c>
      <c r="B1699" t="str">
        <f t="shared" ca="1" si="340"/>
        <v/>
      </c>
      <c r="C1699" s="1">
        <v>37547</v>
      </c>
      <c r="D1699">
        <v>971.65</v>
      </c>
      <c r="E1699">
        <f t="shared" si="341"/>
        <v>-1.6499999999999773</v>
      </c>
      <c r="F1699" t="str">
        <f t="shared" si="342"/>
        <v/>
      </c>
      <c r="G1699">
        <f t="shared" si="343"/>
        <v>-1.6499999999999773</v>
      </c>
      <c r="H1699">
        <f t="shared" ca="1" si="351"/>
        <v>5.4285714285714288</v>
      </c>
      <c r="I1699">
        <f t="shared" ca="1" si="352"/>
        <v>6.041666666666667</v>
      </c>
      <c r="J1699" s="3">
        <f t="shared" ca="1" si="344"/>
        <v>0.89852216748768476</v>
      </c>
      <c r="K1699" s="5">
        <f t="shared" ca="1" si="345"/>
        <v>47.327451997924236</v>
      </c>
      <c r="L1699">
        <f t="shared" ca="1" si="346"/>
        <v>1</v>
      </c>
      <c r="M1699" t="str">
        <f t="shared" ca="1" si="347"/>
        <v>BUY</v>
      </c>
      <c r="N1699" s="7" t="str">
        <f t="shared" ca="1" si="348"/>
        <v/>
      </c>
      <c r="O1699">
        <f t="shared" si="349"/>
        <v>971.65</v>
      </c>
      <c r="Q1699">
        <f t="shared" si="350"/>
        <v>1698</v>
      </c>
    </row>
    <row r="1700" spans="1:17" x14ac:dyDescent="0.3">
      <c r="A1700" s="13" t="str">
        <f ca="1">N1700&amp;"-"&amp;COUNTIF($N$2:N1700,N1700)</f>
        <v>-1680</v>
      </c>
      <c r="B1700" t="str">
        <f t="shared" ca="1" si="340"/>
        <v/>
      </c>
      <c r="C1700" s="1">
        <v>37550</v>
      </c>
      <c r="D1700">
        <v>967.35</v>
      </c>
      <c r="E1700">
        <f t="shared" si="341"/>
        <v>-4.2999999999999545</v>
      </c>
      <c r="F1700" t="str">
        <f t="shared" si="342"/>
        <v/>
      </c>
      <c r="G1700">
        <f t="shared" si="343"/>
        <v>-4.2999999999999545</v>
      </c>
      <c r="H1700">
        <f t="shared" ca="1" si="351"/>
        <v>5.2416666666666556</v>
      </c>
      <c r="I1700">
        <f t="shared" ca="1" si="352"/>
        <v>5.7928571428571365</v>
      </c>
      <c r="J1700" s="3">
        <f t="shared" ca="1" si="344"/>
        <v>0.90484997944923873</v>
      </c>
      <c r="K1700" s="5">
        <f t="shared" ca="1" si="345"/>
        <v>47.502427446326436</v>
      </c>
      <c r="L1700">
        <f t="shared" ca="1" si="346"/>
        <v>1</v>
      </c>
      <c r="M1700" t="str">
        <f t="shared" ca="1" si="347"/>
        <v>BUY</v>
      </c>
      <c r="N1700" s="7" t="str">
        <f t="shared" ca="1" si="348"/>
        <v/>
      </c>
      <c r="O1700">
        <f t="shared" si="349"/>
        <v>967.35</v>
      </c>
      <c r="Q1700">
        <f t="shared" si="350"/>
        <v>1699</v>
      </c>
    </row>
    <row r="1701" spans="1:17" x14ac:dyDescent="0.3">
      <c r="A1701" s="13" t="str">
        <f ca="1">N1701&amp;"-"&amp;COUNTIF($N$2:N1701,N1701)</f>
        <v>-1681</v>
      </c>
      <c r="B1701" t="str">
        <f t="shared" ca="1" si="340"/>
        <v/>
      </c>
      <c r="C1701" s="1">
        <v>37551</v>
      </c>
      <c r="D1701">
        <v>962.5</v>
      </c>
      <c r="E1701">
        <f t="shared" si="341"/>
        <v>-4.8500000000000227</v>
      </c>
      <c r="F1701" t="str">
        <f t="shared" si="342"/>
        <v/>
      </c>
      <c r="G1701">
        <f t="shared" si="343"/>
        <v>-4.8500000000000227</v>
      </c>
      <c r="H1701">
        <f t="shared" ca="1" si="351"/>
        <v>5.2416666666666556</v>
      </c>
      <c r="I1701">
        <f t="shared" ca="1" si="352"/>
        <v>4.585714285714273</v>
      </c>
      <c r="J1701" s="3">
        <f t="shared" ca="1" si="344"/>
        <v>1.1430425752855666</v>
      </c>
      <c r="K1701" s="5">
        <f t="shared" ca="1" si="345"/>
        <v>53.337371290127209</v>
      </c>
      <c r="L1701">
        <f t="shared" ca="1" si="346"/>
        <v>1</v>
      </c>
      <c r="M1701" t="str">
        <f t="shared" ca="1" si="347"/>
        <v>BUY</v>
      </c>
      <c r="N1701" s="7" t="str">
        <f t="shared" ca="1" si="348"/>
        <v/>
      </c>
      <c r="O1701">
        <f t="shared" si="349"/>
        <v>962.5</v>
      </c>
      <c r="Q1701">
        <f t="shared" si="350"/>
        <v>1700</v>
      </c>
    </row>
    <row r="1702" spans="1:17" x14ac:dyDescent="0.3">
      <c r="A1702" s="13" t="str">
        <f ca="1">N1702&amp;"-"&amp;COUNTIF($N$2:N1702,N1702)</f>
        <v>-1682</v>
      </c>
      <c r="B1702" t="str">
        <f t="shared" ca="1" si="340"/>
        <v/>
      </c>
      <c r="C1702" s="1">
        <v>37552</v>
      </c>
      <c r="D1702">
        <v>957.35</v>
      </c>
      <c r="E1702">
        <f t="shared" si="341"/>
        <v>-5.1499999999999773</v>
      </c>
      <c r="F1702" t="str">
        <f t="shared" si="342"/>
        <v/>
      </c>
      <c r="G1702">
        <f t="shared" si="343"/>
        <v>-5.1499999999999773</v>
      </c>
      <c r="H1702">
        <f t="shared" ca="1" si="351"/>
        <v>5.2416666666666556</v>
      </c>
      <c r="I1702">
        <f t="shared" ca="1" si="352"/>
        <v>4.1857142857142788</v>
      </c>
      <c r="J1702" s="3">
        <f t="shared" ca="1" si="344"/>
        <v>1.2522753128555171</v>
      </c>
      <c r="K1702" s="5">
        <f t="shared" ca="1" si="345"/>
        <v>55.600454602853887</v>
      </c>
      <c r="L1702">
        <f t="shared" ca="1" si="346"/>
        <v>1</v>
      </c>
      <c r="M1702" t="str">
        <f t="shared" ca="1" si="347"/>
        <v>BUY</v>
      </c>
      <c r="N1702" s="7" t="str">
        <f t="shared" ca="1" si="348"/>
        <v/>
      </c>
      <c r="O1702">
        <f t="shared" si="349"/>
        <v>957.35</v>
      </c>
      <c r="Q1702">
        <f t="shared" si="350"/>
        <v>1701</v>
      </c>
    </row>
    <row r="1703" spans="1:17" x14ac:dyDescent="0.3">
      <c r="A1703" s="13" t="str">
        <f ca="1">N1703&amp;"-"&amp;COUNTIF($N$2:N1703,N1703)</f>
        <v>-1683</v>
      </c>
      <c r="B1703" t="str">
        <f t="shared" ca="1" si="340"/>
        <v/>
      </c>
      <c r="C1703" s="1">
        <v>37553</v>
      </c>
      <c r="D1703">
        <v>946.9</v>
      </c>
      <c r="E1703">
        <f t="shared" si="341"/>
        <v>-10.450000000000045</v>
      </c>
      <c r="F1703" t="str">
        <f t="shared" si="342"/>
        <v/>
      </c>
      <c r="G1703">
        <f t="shared" si="343"/>
        <v>-10.450000000000045</v>
      </c>
      <c r="H1703">
        <f t="shared" ca="1" si="351"/>
        <v>5.2416666666666556</v>
      </c>
      <c r="I1703">
        <f t="shared" ca="1" si="352"/>
        <v>4.6785714285714288</v>
      </c>
      <c r="J1703" s="3">
        <f t="shared" ca="1" si="344"/>
        <v>1.1203562340966897</v>
      </c>
      <c r="K1703" s="5">
        <f t="shared" ca="1" si="345"/>
        <v>52.83811352454093</v>
      </c>
      <c r="L1703">
        <f t="shared" ca="1" si="346"/>
        <v>1</v>
      </c>
      <c r="M1703" t="str">
        <f t="shared" ca="1" si="347"/>
        <v>BUY</v>
      </c>
      <c r="N1703" s="7" t="str">
        <f t="shared" ca="1" si="348"/>
        <v/>
      </c>
      <c r="O1703">
        <f t="shared" si="349"/>
        <v>946.9</v>
      </c>
      <c r="Q1703">
        <f t="shared" si="350"/>
        <v>1702</v>
      </c>
    </row>
    <row r="1704" spans="1:17" x14ac:dyDescent="0.3">
      <c r="A1704" s="13" t="str">
        <f ca="1">N1704&amp;"-"&amp;COUNTIF($N$2:N1704,N1704)</f>
        <v>-1684</v>
      </c>
      <c r="B1704" t="str">
        <f t="shared" ca="1" si="340"/>
        <v/>
      </c>
      <c r="C1704" s="1">
        <v>37554</v>
      </c>
      <c r="D1704">
        <v>932.2</v>
      </c>
      <c r="E1704">
        <f t="shared" si="341"/>
        <v>-14.699999999999932</v>
      </c>
      <c r="F1704" t="str">
        <f t="shared" si="342"/>
        <v/>
      </c>
      <c r="G1704">
        <f t="shared" si="343"/>
        <v>-14.699999999999932</v>
      </c>
      <c r="H1704">
        <f t="shared" ca="1" si="351"/>
        <v>5.2416666666666556</v>
      </c>
      <c r="I1704">
        <f t="shared" ca="1" si="352"/>
        <v>5.9312499999999915</v>
      </c>
      <c r="J1704" s="3">
        <f t="shared" ca="1" si="344"/>
        <v>0.88373726729891056</v>
      </c>
      <c r="K1704" s="5">
        <f t="shared" ca="1" si="345"/>
        <v>46.914040648890527</v>
      </c>
      <c r="L1704">
        <f t="shared" ca="1" si="346"/>
        <v>1</v>
      </c>
      <c r="M1704" t="str">
        <f t="shared" ca="1" si="347"/>
        <v>BUY</v>
      </c>
      <c r="N1704" s="7" t="str">
        <f t="shared" ca="1" si="348"/>
        <v/>
      </c>
      <c r="O1704">
        <f t="shared" si="349"/>
        <v>932.2</v>
      </c>
      <c r="Q1704">
        <f t="shared" si="350"/>
        <v>1703</v>
      </c>
    </row>
    <row r="1705" spans="1:17" x14ac:dyDescent="0.3">
      <c r="A1705" s="13" t="str">
        <f ca="1">N1705&amp;"-"&amp;COUNTIF($N$2:N1705,N1705)</f>
        <v>-1685</v>
      </c>
      <c r="B1705" t="str">
        <f t="shared" ca="1" si="340"/>
        <v/>
      </c>
      <c r="C1705" s="1">
        <v>37557</v>
      </c>
      <c r="D1705">
        <v>922.7</v>
      </c>
      <c r="E1705">
        <f t="shared" si="341"/>
        <v>-9.5</v>
      </c>
      <c r="F1705" t="str">
        <f t="shared" si="342"/>
        <v/>
      </c>
      <c r="G1705">
        <f t="shared" si="343"/>
        <v>-9.5</v>
      </c>
      <c r="H1705">
        <f t="shared" ca="1" si="351"/>
        <v>4.9799999999999951</v>
      </c>
      <c r="I1705">
        <f t="shared" ca="1" si="352"/>
        <v>6.3277777777777704</v>
      </c>
      <c r="J1705" s="3">
        <f t="shared" ca="1" si="344"/>
        <v>0.78700614574187899</v>
      </c>
      <c r="K1705" s="5">
        <f t="shared" ca="1" si="345"/>
        <v>44.04048344305788</v>
      </c>
      <c r="L1705">
        <f t="shared" ca="1" si="346"/>
        <v>1</v>
      </c>
      <c r="M1705" t="str">
        <f t="shared" ca="1" si="347"/>
        <v>BUY</v>
      </c>
      <c r="N1705" s="7" t="str">
        <f t="shared" ca="1" si="348"/>
        <v/>
      </c>
      <c r="O1705">
        <f t="shared" si="349"/>
        <v>922.7</v>
      </c>
      <c r="Q1705">
        <f t="shared" si="350"/>
        <v>1704</v>
      </c>
    </row>
    <row r="1706" spans="1:17" x14ac:dyDescent="0.3">
      <c r="A1706" s="13" t="str">
        <f ca="1">N1706&amp;"-"&amp;COUNTIF($N$2:N1706,N1706)</f>
        <v>-1686</v>
      </c>
      <c r="B1706" t="str">
        <f t="shared" ca="1" si="340"/>
        <v/>
      </c>
      <c r="C1706" s="1">
        <v>37558</v>
      </c>
      <c r="D1706">
        <v>936.9</v>
      </c>
      <c r="E1706">
        <f t="shared" si="341"/>
        <v>14.199999999999932</v>
      </c>
      <c r="F1706">
        <f t="shared" si="342"/>
        <v>14.199999999999932</v>
      </c>
      <c r="G1706" t="str">
        <f t="shared" si="343"/>
        <v/>
      </c>
      <c r="H1706">
        <f t="shared" ca="1" si="351"/>
        <v>6.6099999999999905</v>
      </c>
      <c r="I1706">
        <f t="shared" ca="1" si="352"/>
        <v>6.3277777777777704</v>
      </c>
      <c r="J1706" s="3">
        <f t="shared" ca="1" si="344"/>
        <v>1.0446005267778751</v>
      </c>
      <c r="K1706" s="5">
        <f t="shared" ca="1" si="345"/>
        <v>51.090690484369624</v>
      </c>
      <c r="L1706">
        <f t="shared" ca="1" si="346"/>
        <v>1</v>
      </c>
      <c r="M1706" t="str">
        <f t="shared" ca="1" si="347"/>
        <v>BUY</v>
      </c>
      <c r="N1706" s="7" t="str">
        <f t="shared" ca="1" si="348"/>
        <v/>
      </c>
      <c r="O1706">
        <f t="shared" si="349"/>
        <v>936.9</v>
      </c>
      <c r="Q1706">
        <f t="shared" si="350"/>
        <v>1705</v>
      </c>
    </row>
    <row r="1707" spans="1:17" x14ac:dyDescent="0.3">
      <c r="A1707" s="13" t="str">
        <f ca="1">N1707&amp;"-"&amp;COUNTIF($N$2:N1707,N1707)</f>
        <v>-1687</v>
      </c>
      <c r="B1707" t="str">
        <f t="shared" ca="1" si="340"/>
        <v/>
      </c>
      <c r="C1707" s="1">
        <v>37559</v>
      </c>
      <c r="D1707">
        <v>937.75</v>
      </c>
      <c r="E1707">
        <f t="shared" si="341"/>
        <v>0.85000000000002274</v>
      </c>
      <c r="F1707">
        <f t="shared" si="342"/>
        <v>0.85000000000002274</v>
      </c>
      <c r="G1707" t="str">
        <f t="shared" si="343"/>
        <v/>
      </c>
      <c r="H1707">
        <f t="shared" ca="1" si="351"/>
        <v>5.6499999999999959</v>
      </c>
      <c r="I1707">
        <f t="shared" ca="1" si="352"/>
        <v>6.3624999999999972</v>
      </c>
      <c r="J1707" s="3">
        <f t="shared" ca="1" si="344"/>
        <v>0.88801571709233762</v>
      </c>
      <c r="K1707" s="5">
        <f t="shared" ca="1" si="345"/>
        <v>47.034339229968779</v>
      </c>
      <c r="L1707">
        <f t="shared" ca="1" si="346"/>
        <v>1</v>
      </c>
      <c r="M1707" t="str">
        <f t="shared" ca="1" si="347"/>
        <v>BUY</v>
      </c>
      <c r="N1707" s="7" t="str">
        <f t="shared" ca="1" si="348"/>
        <v/>
      </c>
      <c r="O1707">
        <f t="shared" si="349"/>
        <v>937.75</v>
      </c>
      <c r="Q1707">
        <f t="shared" si="350"/>
        <v>1706</v>
      </c>
    </row>
    <row r="1708" spans="1:17" x14ac:dyDescent="0.3">
      <c r="A1708" s="13" t="str">
        <f ca="1">N1708&amp;"-"&amp;COUNTIF($N$2:N1708,N1708)</f>
        <v>-1688</v>
      </c>
      <c r="B1708" t="str">
        <f t="shared" ca="1" si="340"/>
        <v/>
      </c>
      <c r="C1708" s="1">
        <v>37560</v>
      </c>
      <c r="D1708">
        <v>951.4</v>
      </c>
      <c r="E1708">
        <f t="shared" si="341"/>
        <v>13.649999999999977</v>
      </c>
      <c r="F1708">
        <f t="shared" si="342"/>
        <v>13.649999999999977</v>
      </c>
      <c r="G1708" t="str">
        <f t="shared" si="343"/>
        <v/>
      </c>
      <c r="H1708">
        <f t="shared" ca="1" si="351"/>
        <v>7.3083333333333185</v>
      </c>
      <c r="I1708">
        <f t="shared" ca="1" si="352"/>
        <v>6.3624999999999972</v>
      </c>
      <c r="J1708" s="3">
        <f t="shared" ca="1" si="344"/>
        <v>1.1486574983628011</v>
      </c>
      <c r="K1708" s="5">
        <f t="shared" ca="1" si="345"/>
        <v>53.459311185614098</v>
      </c>
      <c r="L1708">
        <f t="shared" ca="1" si="346"/>
        <v>1</v>
      </c>
      <c r="M1708" t="str">
        <f t="shared" ca="1" si="347"/>
        <v>BUY</v>
      </c>
      <c r="N1708" s="7" t="str">
        <f t="shared" ca="1" si="348"/>
        <v/>
      </c>
      <c r="O1708">
        <f t="shared" si="349"/>
        <v>951.4</v>
      </c>
      <c r="Q1708">
        <f t="shared" si="350"/>
        <v>1707</v>
      </c>
    </row>
    <row r="1709" spans="1:17" x14ac:dyDescent="0.3">
      <c r="A1709" s="13" t="str">
        <f ca="1">N1709&amp;"-"&amp;COUNTIF($N$2:N1709,N1709)</f>
        <v>-1689</v>
      </c>
      <c r="B1709" t="str">
        <f t="shared" ca="1" si="340"/>
        <v/>
      </c>
      <c r="C1709" s="1">
        <v>37561</v>
      </c>
      <c r="D1709">
        <v>951.45</v>
      </c>
      <c r="E1709">
        <f t="shared" si="341"/>
        <v>5.0000000000068212E-2</v>
      </c>
      <c r="F1709">
        <f t="shared" si="342"/>
        <v>5.0000000000068212E-2</v>
      </c>
      <c r="G1709" t="str">
        <f t="shared" si="343"/>
        <v/>
      </c>
      <c r="H1709">
        <f t="shared" ca="1" si="351"/>
        <v>5.2166666666666783</v>
      </c>
      <c r="I1709">
        <f t="shared" ca="1" si="352"/>
        <v>6.3624999999999972</v>
      </c>
      <c r="J1709" s="3">
        <f t="shared" ca="1" si="344"/>
        <v>0.81990831696136435</v>
      </c>
      <c r="K1709" s="5">
        <f t="shared" ca="1" si="345"/>
        <v>45.05217704210154</v>
      </c>
      <c r="L1709">
        <f t="shared" ca="1" si="346"/>
        <v>1</v>
      </c>
      <c r="M1709" t="str">
        <f t="shared" ca="1" si="347"/>
        <v>BUY</v>
      </c>
      <c r="N1709" s="7" t="str">
        <f t="shared" ca="1" si="348"/>
        <v/>
      </c>
      <c r="O1709">
        <f t="shared" si="349"/>
        <v>951.45</v>
      </c>
      <c r="Q1709">
        <f t="shared" si="350"/>
        <v>1708</v>
      </c>
    </row>
    <row r="1710" spans="1:17" x14ac:dyDescent="0.3">
      <c r="A1710" s="13" t="str">
        <f ca="1">N1710&amp;"-"&amp;COUNTIF($N$2:N1710,N1710)</f>
        <v>-1690</v>
      </c>
      <c r="B1710" t="str">
        <f t="shared" ca="1" si="340"/>
        <v/>
      </c>
      <c r="C1710" s="1">
        <v>37564</v>
      </c>
      <c r="D1710">
        <v>962.1</v>
      </c>
      <c r="E1710">
        <f t="shared" si="341"/>
        <v>10.649999999999977</v>
      </c>
      <c r="F1710">
        <f t="shared" si="342"/>
        <v>10.649999999999977</v>
      </c>
      <c r="G1710" t="str">
        <f t="shared" si="343"/>
        <v/>
      </c>
      <c r="H1710">
        <f t="shared" ca="1" si="351"/>
        <v>6.7583333333333258</v>
      </c>
      <c r="I1710">
        <f t="shared" ca="1" si="352"/>
        <v>6.3624999999999972</v>
      </c>
      <c r="J1710" s="3">
        <f t="shared" ca="1" si="344"/>
        <v>1.062213490504256</v>
      </c>
      <c r="K1710" s="5">
        <f t="shared" ca="1" si="345"/>
        <v>51.508415369958691</v>
      </c>
      <c r="L1710">
        <f t="shared" ca="1" si="346"/>
        <v>1</v>
      </c>
      <c r="M1710" t="str">
        <f t="shared" ca="1" si="347"/>
        <v>BUY</v>
      </c>
      <c r="N1710" s="7" t="str">
        <f t="shared" ca="1" si="348"/>
        <v/>
      </c>
      <c r="O1710">
        <f t="shared" si="349"/>
        <v>962.1</v>
      </c>
      <c r="Q1710">
        <f t="shared" si="350"/>
        <v>1709</v>
      </c>
    </row>
    <row r="1711" spans="1:17" x14ac:dyDescent="0.3">
      <c r="A1711" s="13" t="str">
        <f ca="1">N1711&amp;"-"&amp;COUNTIF($N$2:N1711,N1711)</f>
        <v>-1691</v>
      </c>
      <c r="B1711" t="str">
        <f t="shared" ca="1" si="340"/>
        <v/>
      </c>
      <c r="C1711" s="1">
        <v>37565</v>
      </c>
      <c r="D1711">
        <v>962.3</v>
      </c>
      <c r="E1711">
        <f t="shared" si="341"/>
        <v>0.19999999999993179</v>
      </c>
      <c r="F1711">
        <f t="shared" si="342"/>
        <v>0.19999999999993179</v>
      </c>
      <c r="G1711" t="str">
        <f t="shared" si="343"/>
        <v/>
      </c>
      <c r="H1711">
        <f t="shared" ca="1" si="351"/>
        <v>6.5999999999999845</v>
      </c>
      <c r="I1711">
        <f t="shared" ca="1" si="352"/>
        <v>6.3624999999999972</v>
      </c>
      <c r="J1711" s="3">
        <f t="shared" ca="1" si="344"/>
        <v>1.037328094302552</v>
      </c>
      <c r="K1711" s="5">
        <f t="shared" ca="1" si="345"/>
        <v>50.916104146576615</v>
      </c>
      <c r="L1711">
        <f t="shared" ca="1" si="346"/>
        <v>1</v>
      </c>
      <c r="M1711" t="str">
        <f t="shared" ca="1" si="347"/>
        <v>BUY</v>
      </c>
      <c r="N1711" s="7" t="str">
        <f t="shared" ca="1" si="348"/>
        <v/>
      </c>
      <c r="O1711">
        <f t="shared" si="349"/>
        <v>962.3</v>
      </c>
      <c r="Q1711">
        <f t="shared" si="350"/>
        <v>1710</v>
      </c>
    </row>
    <row r="1712" spans="1:17" x14ac:dyDescent="0.3">
      <c r="A1712" s="13" t="str">
        <f ca="1">N1712&amp;"-"&amp;COUNTIF($N$2:N1712,N1712)</f>
        <v>-1692</v>
      </c>
      <c r="B1712" t="str">
        <f t="shared" ca="1" si="340"/>
        <v/>
      </c>
      <c r="C1712" s="1">
        <v>37567</v>
      </c>
      <c r="D1712">
        <v>960.7</v>
      </c>
      <c r="E1712">
        <f t="shared" si="341"/>
        <v>-1.5999999999999091</v>
      </c>
      <c r="F1712" t="str">
        <f t="shared" si="342"/>
        <v/>
      </c>
      <c r="G1712">
        <f t="shared" si="343"/>
        <v>-1.5999999999999091</v>
      </c>
      <c r="H1712">
        <f t="shared" ca="1" si="351"/>
        <v>6.5999999999999845</v>
      </c>
      <c r="I1712">
        <f t="shared" ca="1" si="352"/>
        <v>6.5249999999999773</v>
      </c>
      <c r="J1712" s="3">
        <f t="shared" ca="1" si="344"/>
        <v>1.0114942528735644</v>
      </c>
      <c r="K1712" s="5">
        <f t="shared" ca="1" si="345"/>
        <v>50.28571428571432</v>
      </c>
      <c r="L1712">
        <f t="shared" ca="1" si="346"/>
        <v>1</v>
      </c>
      <c r="M1712" t="str">
        <f t="shared" ca="1" si="347"/>
        <v>BUY</v>
      </c>
      <c r="N1712" s="7" t="str">
        <f t="shared" ca="1" si="348"/>
        <v/>
      </c>
      <c r="O1712">
        <f t="shared" si="349"/>
        <v>960.7</v>
      </c>
      <c r="Q1712">
        <f t="shared" si="350"/>
        <v>1711</v>
      </c>
    </row>
    <row r="1713" spans="1:17" x14ac:dyDescent="0.3">
      <c r="A1713" s="13" t="str">
        <f ca="1">N1713&amp;"-"&amp;COUNTIF($N$2:N1713,N1713)</f>
        <v>-1693</v>
      </c>
      <c r="B1713" t="str">
        <f t="shared" ca="1" si="340"/>
        <v/>
      </c>
      <c r="C1713" s="1">
        <v>37568</v>
      </c>
      <c r="D1713">
        <v>956.95</v>
      </c>
      <c r="E1713">
        <f t="shared" si="341"/>
        <v>-3.75</v>
      </c>
      <c r="F1713" t="str">
        <f t="shared" si="342"/>
        <v/>
      </c>
      <c r="G1713">
        <f t="shared" si="343"/>
        <v>-3.75</v>
      </c>
      <c r="H1713">
        <f t="shared" ca="1" si="351"/>
        <v>6.5999999999999845</v>
      </c>
      <c r="I1713">
        <f t="shared" ca="1" si="352"/>
        <v>6.7874999999999801</v>
      </c>
      <c r="J1713" s="3">
        <f t="shared" ca="1" si="344"/>
        <v>0.97237569060773543</v>
      </c>
      <c r="K1713" s="5">
        <f t="shared" ca="1" si="345"/>
        <v>49.299719887955199</v>
      </c>
      <c r="L1713">
        <f t="shared" ca="1" si="346"/>
        <v>1</v>
      </c>
      <c r="M1713" t="str">
        <f t="shared" ca="1" si="347"/>
        <v>BUY</v>
      </c>
      <c r="N1713" s="7" t="str">
        <f t="shared" ca="1" si="348"/>
        <v/>
      </c>
      <c r="O1713">
        <f t="shared" si="349"/>
        <v>956.95</v>
      </c>
      <c r="Q1713">
        <f t="shared" si="350"/>
        <v>1712</v>
      </c>
    </row>
    <row r="1714" spans="1:17" x14ac:dyDescent="0.3">
      <c r="A1714" s="13" t="str">
        <f ca="1">N1714&amp;"-"&amp;COUNTIF($N$2:N1714,N1714)</f>
        <v>-1694</v>
      </c>
      <c r="B1714" t="str">
        <f t="shared" ca="1" si="340"/>
        <v/>
      </c>
      <c r="C1714" s="1">
        <v>37571</v>
      </c>
      <c r="D1714">
        <v>954.05</v>
      </c>
      <c r="E1714">
        <f t="shared" si="341"/>
        <v>-2.9000000000000909</v>
      </c>
      <c r="F1714" t="str">
        <f t="shared" si="342"/>
        <v/>
      </c>
      <c r="G1714">
        <f t="shared" si="343"/>
        <v>-2.9000000000000909</v>
      </c>
      <c r="H1714">
        <f t="shared" ca="1" si="351"/>
        <v>6.5999999999999845</v>
      </c>
      <c r="I1714">
        <f t="shared" ca="1" si="352"/>
        <v>6.6124999999999972</v>
      </c>
      <c r="J1714" s="3">
        <f t="shared" ca="1" si="344"/>
        <v>0.99810964083175613</v>
      </c>
      <c r="K1714" s="5">
        <f t="shared" ca="1" si="345"/>
        <v>49.952696310312156</v>
      </c>
      <c r="L1714">
        <f t="shared" ca="1" si="346"/>
        <v>1</v>
      </c>
      <c r="M1714" t="str">
        <f t="shared" ca="1" si="347"/>
        <v>BUY</v>
      </c>
      <c r="N1714" s="7" t="str">
        <f t="shared" ca="1" si="348"/>
        <v/>
      </c>
      <c r="O1714">
        <f t="shared" si="349"/>
        <v>954.05</v>
      </c>
      <c r="Q1714">
        <f t="shared" si="350"/>
        <v>1713</v>
      </c>
    </row>
    <row r="1715" spans="1:17" x14ac:dyDescent="0.3">
      <c r="A1715" s="13" t="str">
        <f ca="1">N1715&amp;"-"&amp;COUNTIF($N$2:N1715,N1715)</f>
        <v>-1695</v>
      </c>
      <c r="B1715" t="str">
        <f t="shared" ca="1" si="340"/>
        <v/>
      </c>
      <c r="C1715" s="1">
        <v>37572</v>
      </c>
      <c r="D1715">
        <v>959.85</v>
      </c>
      <c r="E1715">
        <f t="shared" si="341"/>
        <v>5.8000000000000682</v>
      </c>
      <c r="F1715">
        <f t="shared" si="342"/>
        <v>5.8000000000000682</v>
      </c>
      <c r="G1715" t="str">
        <f t="shared" si="343"/>
        <v/>
      </c>
      <c r="H1715">
        <f t="shared" ca="1" si="351"/>
        <v>6.4857142857142822</v>
      </c>
      <c r="I1715">
        <f t="shared" ca="1" si="352"/>
        <v>6.8642857142857077</v>
      </c>
      <c r="J1715" s="3">
        <f t="shared" ca="1" si="344"/>
        <v>0.94484911550468298</v>
      </c>
      <c r="K1715" s="5">
        <f t="shared" ca="1" si="345"/>
        <v>48.582129481005893</v>
      </c>
      <c r="L1715">
        <f t="shared" ca="1" si="346"/>
        <v>1</v>
      </c>
      <c r="M1715" t="str">
        <f t="shared" ca="1" si="347"/>
        <v>BUY</v>
      </c>
      <c r="N1715" s="7" t="str">
        <f t="shared" ca="1" si="348"/>
        <v/>
      </c>
      <c r="O1715">
        <f t="shared" si="349"/>
        <v>959.85</v>
      </c>
      <c r="Q1715">
        <f t="shared" si="350"/>
        <v>1714</v>
      </c>
    </row>
    <row r="1716" spans="1:17" x14ac:dyDescent="0.3">
      <c r="A1716" s="13" t="str">
        <f ca="1">N1716&amp;"-"&amp;COUNTIF($N$2:N1716,N1716)</f>
        <v>-1696</v>
      </c>
      <c r="B1716" t="str">
        <f t="shared" ca="1" si="340"/>
        <v/>
      </c>
      <c r="C1716" s="1">
        <v>37573</v>
      </c>
      <c r="D1716">
        <v>962.65</v>
      </c>
      <c r="E1716">
        <f t="shared" si="341"/>
        <v>2.7999999999999545</v>
      </c>
      <c r="F1716">
        <f t="shared" si="342"/>
        <v>2.7999999999999545</v>
      </c>
      <c r="G1716" t="str">
        <f t="shared" si="343"/>
        <v/>
      </c>
      <c r="H1716">
        <f t="shared" ca="1" si="351"/>
        <v>6.0249999999999915</v>
      </c>
      <c r="I1716">
        <f t="shared" ca="1" si="352"/>
        <v>7.1499999999999959</v>
      </c>
      <c r="J1716" s="3">
        <f t="shared" ca="1" si="344"/>
        <v>0.84265734265734193</v>
      </c>
      <c r="K1716" s="5">
        <f t="shared" ca="1" si="345"/>
        <v>45.730550284629963</v>
      </c>
      <c r="L1716">
        <f t="shared" ca="1" si="346"/>
        <v>1</v>
      </c>
      <c r="M1716" t="str">
        <f t="shared" ca="1" si="347"/>
        <v>BUY</v>
      </c>
      <c r="N1716" s="7" t="str">
        <f t="shared" ca="1" si="348"/>
        <v/>
      </c>
      <c r="O1716">
        <f t="shared" si="349"/>
        <v>962.65</v>
      </c>
      <c r="Q1716">
        <f t="shared" si="350"/>
        <v>1715</v>
      </c>
    </row>
    <row r="1717" spans="1:17" x14ac:dyDescent="0.3">
      <c r="A1717" s="13" t="str">
        <f ca="1">N1717&amp;"-"&amp;COUNTIF($N$2:N1717,N1717)</f>
        <v>-1697</v>
      </c>
      <c r="B1717" t="str">
        <f t="shared" ca="1" si="340"/>
        <v/>
      </c>
      <c r="C1717" s="1">
        <v>37574</v>
      </c>
      <c r="D1717">
        <v>971.9</v>
      </c>
      <c r="E1717">
        <f t="shared" si="341"/>
        <v>9.25</v>
      </c>
      <c r="F1717">
        <f t="shared" si="342"/>
        <v>9.25</v>
      </c>
      <c r="G1717" t="str">
        <f t="shared" si="343"/>
        <v/>
      </c>
      <c r="H1717">
        <f t="shared" ca="1" si="351"/>
        <v>6.3833333333333258</v>
      </c>
      <c r="I1717">
        <f t="shared" ca="1" si="352"/>
        <v>6.489999999999986</v>
      </c>
      <c r="J1717" s="3">
        <f t="shared" ca="1" si="344"/>
        <v>0.98356445814073024</v>
      </c>
      <c r="K1717" s="5">
        <f t="shared" ca="1" si="345"/>
        <v>49.585706887623012</v>
      </c>
      <c r="L1717">
        <f t="shared" ca="1" si="346"/>
        <v>1</v>
      </c>
      <c r="M1717" t="str">
        <f t="shared" ca="1" si="347"/>
        <v>BUY</v>
      </c>
      <c r="N1717" s="7" t="str">
        <f t="shared" ca="1" si="348"/>
        <v/>
      </c>
      <c r="O1717">
        <f t="shared" si="349"/>
        <v>971.9</v>
      </c>
      <c r="Q1717">
        <f t="shared" si="350"/>
        <v>1716</v>
      </c>
    </row>
    <row r="1718" spans="1:17" x14ac:dyDescent="0.3">
      <c r="A1718" s="13" t="str">
        <f ca="1">N1718&amp;"-"&amp;COUNTIF($N$2:N1718,N1718)</f>
        <v>-1698</v>
      </c>
      <c r="B1718" t="str">
        <f t="shared" ca="1" si="340"/>
        <v/>
      </c>
      <c r="C1718" s="1">
        <v>37575</v>
      </c>
      <c r="D1718">
        <v>990.35</v>
      </c>
      <c r="E1718">
        <f t="shared" si="341"/>
        <v>18.450000000000045</v>
      </c>
      <c r="F1718">
        <f t="shared" si="342"/>
        <v>18.450000000000045</v>
      </c>
      <c r="G1718" t="str">
        <f t="shared" si="343"/>
        <v/>
      </c>
      <c r="H1718">
        <f t="shared" ca="1" si="351"/>
        <v>7.5899999999999981</v>
      </c>
      <c r="I1718">
        <f t="shared" ca="1" si="352"/>
        <v>4.4375</v>
      </c>
      <c r="J1718" s="3">
        <f t="shared" ca="1" si="344"/>
        <v>1.7104225352112672</v>
      </c>
      <c r="K1718" s="5">
        <f t="shared" ca="1" si="345"/>
        <v>63.105383496154637</v>
      </c>
      <c r="L1718">
        <f t="shared" ca="1" si="346"/>
        <v>1</v>
      </c>
      <c r="M1718" t="str">
        <f t="shared" ca="1" si="347"/>
        <v>BUY</v>
      </c>
      <c r="N1718" s="7" t="str">
        <f t="shared" ca="1" si="348"/>
        <v/>
      </c>
      <c r="O1718">
        <f t="shared" si="349"/>
        <v>990.35</v>
      </c>
      <c r="Q1718">
        <f t="shared" si="350"/>
        <v>1717</v>
      </c>
    </row>
    <row r="1719" spans="1:17" x14ac:dyDescent="0.3">
      <c r="A1719" s="13" t="str">
        <f ca="1">N1719&amp;"-"&amp;COUNTIF($N$2:N1719,N1719)</f>
        <v>0-10</v>
      </c>
      <c r="B1719">
        <f t="shared" ca="1" si="340"/>
        <v>0</v>
      </c>
      <c r="C1719" s="1">
        <v>37578</v>
      </c>
      <c r="D1719">
        <v>996.85</v>
      </c>
      <c r="E1719">
        <f t="shared" si="341"/>
        <v>6.5</v>
      </c>
      <c r="F1719">
        <f t="shared" si="342"/>
        <v>6.5</v>
      </c>
      <c r="G1719" t="str">
        <f t="shared" si="343"/>
        <v/>
      </c>
      <c r="H1719">
        <f t="shared" ca="1" si="351"/>
        <v>7.4909090909090885</v>
      </c>
      <c r="I1719">
        <f t="shared" ca="1" si="352"/>
        <v>2.75</v>
      </c>
      <c r="J1719" s="3">
        <f t="shared" ca="1" si="344"/>
        <v>2.7239669421487593</v>
      </c>
      <c r="K1719" s="5">
        <f t="shared" ca="1" si="345"/>
        <v>73.146915224145573</v>
      </c>
      <c r="L1719">
        <f t="shared" ca="1" si="346"/>
        <v>1</v>
      </c>
      <c r="M1719" t="str">
        <f t="shared" ca="1" si="347"/>
        <v>SELL</v>
      </c>
      <c r="N1719" s="7">
        <f t="shared" ca="1" si="348"/>
        <v>0</v>
      </c>
      <c r="O1719">
        <f t="shared" si="349"/>
        <v>996.85</v>
      </c>
      <c r="Q1719">
        <f t="shared" si="350"/>
        <v>1718</v>
      </c>
    </row>
    <row r="1720" spans="1:17" x14ac:dyDescent="0.3">
      <c r="A1720" s="13" t="str">
        <f ca="1">N1720&amp;"-"&amp;COUNTIF($N$2:N1720,N1720)</f>
        <v>-1699</v>
      </c>
      <c r="B1720" t="str">
        <f t="shared" ca="1" si="340"/>
        <v/>
      </c>
      <c r="C1720" s="1">
        <v>37580</v>
      </c>
      <c r="D1720">
        <v>1001.6</v>
      </c>
      <c r="E1720">
        <f t="shared" si="341"/>
        <v>4.75</v>
      </c>
      <c r="F1720">
        <f t="shared" si="342"/>
        <v>4.75</v>
      </c>
      <c r="G1720" t="str">
        <f t="shared" si="343"/>
        <v/>
      </c>
      <c r="H1720">
        <f t="shared" ca="1" si="351"/>
        <v>6.6318181818181863</v>
      </c>
      <c r="I1720">
        <f t="shared" ca="1" si="352"/>
        <v>2.75</v>
      </c>
      <c r="J1720" s="3">
        <f t="shared" ca="1" si="344"/>
        <v>2.4115702479338861</v>
      </c>
      <c r="K1720" s="5">
        <f t="shared" ca="1" si="345"/>
        <v>70.687984496124045</v>
      </c>
      <c r="L1720">
        <f t="shared" ca="1" si="346"/>
        <v>1</v>
      </c>
      <c r="M1720" t="str">
        <f t="shared" ca="1" si="347"/>
        <v>SELL</v>
      </c>
      <c r="N1720" s="7" t="str">
        <f t="shared" ca="1" si="348"/>
        <v/>
      </c>
      <c r="O1720">
        <f t="shared" si="349"/>
        <v>1001.6</v>
      </c>
      <c r="Q1720">
        <f t="shared" si="350"/>
        <v>1719</v>
      </c>
    </row>
    <row r="1721" spans="1:17" x14ac:dyDescent="0.3">
      <c r="A1721" s="13" t="str">
        <f ca="1">N1721&amp;"-"&amp;COUNTIF($N$2:N1721,N1721)</f>
        <v>-1700</v>
      </c>
      <c r="B1721" t="str">
        <f t="shared" ca="1" si="340"/>
        <v/>
      </c>
      <c r="C1721" s="1">
        <v>37581</v>
      </c>
      <c r="D1721">
        <v>1008.75</v>
      </c>
      <c r="E1721">
        <f t="shared" si="341"/>
        <v>7.1499999999999773</v>
      </c>
      <c r="F1721">
        <f t="shared" si="342"/>
        <v>7.1499999999999773</v>
      </c>
      <c r="G1721" t="str">
        <f t="shared" si="343"/>
        <v/>
      </c>
      <c r="H1721">
        <f t="shared" ca="1" si="351"/>
        <v>7.2045454545454541</v>
      </c>
      <c r="I1721">
        <f t="shared" ca="1" si="352"/>
        <v>2.75</v>
      </c>
      <c r="J1721" s="3">
        <f t="shared" ca="1" si="344"/>
        <v>2.6198347107438016</v>
      </c>
      <c r="K1721" s="5">
        <f t="shared" ca="1" si="345"/>
        <v>72.374429223744301</v>
      </c>
      <c r="L1721">
        <f t="shared" ca="1" si="346"/>
        <v>1</v>
      </c>
      <c r="M1721" t="str">
        <f t="shared" ca="1" si="347"/>
        <v>SELL</v>
      </c>
      <c r="N1721" s="7" t="str">
        <f t="shared" ca="1" si="348"/>
        <v/>
      </c>
      <c r="O1721">
        <f t="shared" si="349"/>
        <v>1008.75</v>
      </c>
      <c r="Q1721">
        <f t="shared" si="350"/>
        <v>1720</v>
      </c>
    </row>
    <row r="1722" spans="1:17" x14ac:dyDescent="0.3">
      <c r="A1722" s="13" t="str">
        <f ca="1">N1722&amp;"-"&amp;COUNTIF($N$2:N1722,N1722)</f>
        <v>-1701</v>
      </c>
      <c r="B1722" t="str">
        <f t="shared" ca="1" si="340"/>
        <v/>
      </c>
      <c r="C1722" s="1">
        <v>37582</v>
      </c>
      <c r="D1722">
        <v>1020.15</v>
      </c>
      <c r="E1722">
        <f t="shared" si="341"/>
        <v>11.399999999999977</v>
      </c>
      <c r="F1722">
        <f t="shared" si="342"/>
        <v>11.399999999999977</v>
      </c>
      <c r="G1722" t="str">
        <f t="shared" si="343"/>
        <v/>
      </c>
      <c r="H1722">
        <f t="shared" ca="1" si="351"/>
        <v>7</v>
      </c>
      <c r="I1722">
        <f t="shared" ca="1" si="352"/>
        <v>2.75</v>
      </c>
      <c r="J1722" s="3">
        <f t="shared" ca="1" si="344"/>
        <v>2.5454545454545454</v>
      </c>
      <c r="K1722" s="5">
        <f t="shared" ca="1" si="345"/>
        <v>71.794871794871796</v>
      </c>
      <c r="L1722">
        <f t="shared" ca="1" si="346"/>
        <v>1</v>
      </c>
      <c r="M1722" t="str">
        <f t="shared" ca="1" si="347"/>
        <v>SELL</v>
      </c>
      <c r="N1722" s="7" t="str">
        <f t="shared" ca="1" si="348"/>
        <v/>
      </c>
      <c r="O1722">
        <f t="shared" si="349"/>
        <v>1020.15</v>
      </c>
      <c r="Q1722">
        <f t="shared" si="350"/>
        <v>1721</v>
      </c>
    </row>
    <row r="1723" spans="1:17" x14ac:dyDescent="0.3">
      <c r="A1723" s="13" t="str">
        <f ca="1">N1723&amp;"-"&amp;COUNTIF($N$2:N1723,N1723)</f>
        <v>-1702</v>
      </c>
      <c r="B1723" t="str">
        <f t="shared" ca="1" si="340"/>
        <v/>
      </c>
      <c r="C1723" s="1">
        <v>37585</v>
      </c>
      <c r="D1723">
        <v>1026.2</v>
      </c>
      <c r="E1723">
        <f t="shared" si="341"/>
        <v>6.0500000000000682</v>
      </c>
      <c r="F1723">
        <f t="shared" si="342"/>
        <v>6.0500000000000682</v>
      </c>
      <c r="G1723" t="str">
        <f t="shared" si="343"/>
        <v/>
      </c>
      <c r="H1723">
        <f t="shared" ca="1" si="351"/>
        <v>7.5454545454545459</v>
      </c>
      <c r="I1723">
        <f t="shared" ca="1" si="352"/>
        <v>2.75</v>
      </c>
      <c r="J1723" s="3">
        <f t="shared" ca="1" si="344"/>
        <v>2.7438016528925622</v>
      </c>
      <c r="K1723" s="5">
        <f t="shared" ca="1" si="345"/>
        <v>73.289183222958059</v>
      </c>
      <c r="L1723">
        <f t="shared" ca="1" si="346"/>
        <v>1</v>
      </c>
      <c r="M1723" t="str">
        <f t="shared" ca="1" si="347"/>
        <v>SELL</v>
      </c>
      <c r="N1723" s="7" t="str">
        <f t="shared" ca="1" si="348"/>
        <v/>
      </c>
      <c r="O1723">
        <f t="shared" si="349"/>
        <v>1026.2</v>
      </c>
      <c r="Q1723">
        <f t="shared" si="350"/>
        <v>1722</v>
      </c>
    </row>
    <row r="1724" spans="1:17" x14ac:dyDescent="0.3">
      <c r="A1724" s="13" t="str">
        <f ca="1">N1724&amp;"-"&amp;COUNTIF($N$2:N1724,N1724)</f>
        <v>-1703</v>
      </c>
      <c r="B1724" t="str">
        <f t="shared" ca="1" si="340"/>
        <v/>
      </c>
      <c r="C1724" s="1">
        <v>37586</v>
      </c>
      <c r="D1724">
        <v>1036.1500000000001</v>
      </c>
      <c r="E1724">
        <f t="shared" si="341"/>
        <v>9.9500000000000455</v>
      </c>
      <c r="F1724">
        <f t="shared" si="342"/>
        <v>9.9500000000000455</v>
      </c>
      <c r="G1724" t="str">
        <f t="shared" si="343"/>
        <v/>
      </c>
      <c r="H1724">
        <f t="shared" ca="1" si="351"/>
        <v>7.4818181818181877</v>
      </c>
      <c r="I1724">
        <f t="shared" ca="1" si="352"/>
        <v>2.75</v>
      </c>
      <c r="J1724" s="3">
        <f t="shared" ca="1" si="344"/>
        <v>2.7206611570247956</v>
      </c>
      <c r="K1724" s="5">
        <f t="shared" ca="1" si="345"/>
        <v>73.123056419369192</v>
      </c>
      <c r="L1724">
        <f t="shared" ca="1" si="346"/>
        <v>1</v>
      </c>
      <c r="M1724" t="str">
        <f t="shared" ca="1" si="347"/>
        <v>SELL</v>
      </c>
      <c r="N1724" s="7" t="str">
        <f t="shared" ca="1" si="348"/>
        <v/>
      </c>
      <c r="O1724">
        <f t="shared" si="349"/>
        <v>1036.1500000000001</v>
      </c>
      <c r="Q1724">
        <f t="shared" si="350"/>
        <v>1723</v>
      </c>
    </row>
    <row r="1725" spans="1:17" x14ac:dyDescent="0.3">
      <c r="A1725" s="13" t="str">
        <f ca="1">N1725&amp;"-"&amp;COUNTIF($N$2:N1725,N1725)</f>
        <v>-1704</v>
      </c>
      <c r="B1725" t="str">
        <f t="shared" ca="1" si="340"/>
        <v/>
      </c>
      <c r="C1725" s="1">
        <v>37587</v>
      </c>
      <c r="D1725">
        <v>1031.0999999999999</v>
      </c>
      <c r="E1725">
        <f t="shared" si="341"/>
        <v>-5.0500000000001819</v>
      </c>
      <c r="F1725" t="str">
        <f t="shared" si="342"/>
        <v/>
      </c>
      <c r="G1725">
        <f t="shared" si="343"/>
        <v>-5.0500000000001819</v>
      </c>
      <c r="H1725">
        <f t="shared" ca="1" si="351"/>
        <v>8.2100000000000133</v>
      </c>
      <c r="I1725">
        <f t="shared" ca="1" si="352"/>
        <v>3.3250000000000455</v>
      </c>
      <c r="J1725" s="3">
        <f t="shared" ca="1" si="344"/>
        <v>2.4691729323307974</v>
      </c>
      <c r="K1725" s="5">
        <f t="shared" ca="1" si="345"/>
        <v>71.174685739054809</v>
      </c>
      <c r="L1725">
        <f t="shared" ca="1" si="346"/>
        <v>1</v>
      </c>
      <c r="M1725" t="str">
        <f t="shared" ca="1" si="347"/>
        <v>SELL</v>
      </c>
      <c r="N1725" s="7" t="str">
        <f t="shared" ca="1" si="348"/>
        <v/>
      </c>
      <c r="O1725">
        <f t="shared" si="349"/>
        <v>1031.0999999999999</v>
      </c>
      <c r="Q1725">
        <f t="shared" si="350"/>
        <v>1724</v>
      </c>
    </row>
    <row r="1726" spans="1:17" x14ac:dyDescent="0.3">
      <c r="A1726" s="13" t="str">
        <f ca="1">N1726&amp;"-"&amp;COUNTIF($N$2:N1726,N1726)</f>
        <v>-1705</v>
      </c>
      <c r="B1726" t="str">
        <f t="shared" ca="1" si="340"/>
        <v/>
      </c>
      <c r="C1726" s="1">
        <v>37588</v>
      </c>
      <c r="D1726">
        <v>1049.7</v>
      </c>
      <c r="E1726">
        <f t="shared" si="341"/>
        <v>18.600000000000136</v>
      </c>
      <c r="F1726">
        <f t="shared" si="342"/>
        <v>18.600000000000136</v>
      </c>
      <c r="G1726" t="str">
        <f t="shared" si="343"/>
        <v/>
      </c>
      <c r="H1726">
        <f t="shared" ca="1" si="351"/>
        <v>9.1545454545454792</v>
      </c>
      <c r="I1726">
        <f t="shared" ca="1" si="352"/>
        <v>3.9000000000000909</v>
      </c>
      <c r="J1726" s="3">
        <f t="shared" ca="1" si="344"/>
        <v>2.3473193473192988</v>
      </c>
      <c r="K1726" s="5">
        <f t="shared" ca="1" si="345"/>
        <v>70.125348189414609</v>
      </c>
      <c r="L1726">
        <f t="shared" ca="1" si="346"/>
        <v>1</v>
      </c>
      <c r="M1726" t="str">
        <f t="shared" ca="1" si="347"/>
        <v>SELL</v>
      </c>
      <c r="N1726" s="7" t="str">
        <f t="shared" ca="1" si="348"/>
        <v/>
      </c>
      <c r="O1726">
        <f t="shared" si="349"/>
        <v>1049.7</v>
      </c>
      <c r="Q1726">
        <f t="shared" si="350"/>
        <v>1725</v>
      </c>
    </row>
    <row r="1727" spans="1:17" x14ac:dyDescent="0.3">
      <c r="A1727" s="13" t="str">
        <f ca="1">N1727&amp;"-"&amp;COUNTIF($N$2:N1727,N1727)</f>
        <v>-1706</v>
      </c>
      <c r="B1727" t="str">
        <f t="shared" ca="1" si="340"/>
        <v/>
      </c>
      <c r="C1727" s="1">
        <v>37589</v>
      </c>
      <c r="D1727">
        <v>1050.1500000000001</v>
      </c>
      <c r="E1727">
        <f t="shared" si="341"/>
        <v>0.45000000000004547</v>
      </c>
      <c r="F1727">
        <f t="shared" si="342"/>
        <v>0.45000000000004547</v>
      </c>
      <c r="G1727" t="str">
        <f t="shared" si="343"/>
        <v/>
      </c>
      <c r="H1727">
        <f t="shared" ca="1" si="351"/>
        <v>8.4291666666666938</v>
      </c>
      <c r="I1727">
        <f t="shared" ca="1" si="352"/>
        <v>3.9750000000001364</v>
      </c>
      <c r="J1727" s="3">
        <f t="shared" ca="1" si="344"/>
        <v>2.120545073375196</v>
      </c>
      <c r="K1727" s="5">
        <f t="shared" ca="1" si="345"/>
        <v>67.954316425931466</v>
      </c>
      <c r="L1727">
        <f t="shared" ca="1" si="346"/>
        <v>1</v>
      </c>
      <c r="M1727" t="str">
        <f t="shared" ca="1" si="347"/>
        <v>SELL</v>
      </c>
      <c r="N1727" s="7" t="str">
        <f t="shared" ca="1" si="348"/>
        <v/>
      </c>
      <c r="O1727">
        <f t="shared" si="349"/>
        <v>1050.1500000000001</v>
      </c>
      <c r="Q1727">
        <f t="shared" si="350"/>
        <v>1726</v>
      </c>
    </row>
    <row r="1728" spans="1:17" x14ac:dyDescent="0.3">
      <c r="A1728" s="13" t="str">
        <f ca="1">N1728&amp;"-"&amp;COUNTIF($N$2:N1728,N1728)</f>
        <v>-1707</v>
      </c>
      <c r="B1728" t="str">
        <f t="shared" ca="1" si="340"/>
        <v/>
      </c>
      <c r="C1728" s="1">
        <v>37592</v>
      </c>
      <c r="D1728">
        <v>1067.9000000000001</v>
      </c>
      <c r="E1728">
        <f t="shared" si="341"/>
        <v>17.75</v>
      </c>
      <c r="F1728">
        <f t="shared" si="342"/>
        <v>17.75</v>
      </c>
      <c r="G1728" t="str">
        <f t="shared" si="343"/>
        <v/>
      </c>
      <c r="H1728">
        <f t="shared" ca="1" si="351"/>
        <v>9.1461538461538705</v>
      </c>
      <c r="I1728">
        <f t="shared" ca="1" si="352"/>
        <v>5.0500000000001819</v>
      </c>
      <c r="J1728" s="3">
        <f t="shared" ca="1" si="344"/>
        <v>1.8111195734957508</v>
      </c>
      <c r="K1728" s="5">
        <f t="shared" ca="1" si="345"/>
        <v>64.426984557029854</v>
      </c>
      <c r="L1728">
        <f t="shared" ca="1" si="346"/>
        <v>1</v>
      </c>
      <c r="M1728" t="str">
        <f t="shared" ca="1" si="347"/>
        <v>SELL</v>
      </c>
      <c r="N1728" s="7" t="str">
        <f t="shared" ca="1" si="348"/>
        <v/>
      </c>
      <c r="O1728">
        <f t="shared" si="349"/>
        <v>1067.9000000000001</v>
      </c>
      <c r="Q1728">
        <f t="shared" si="350"/>
        <v>1727</v>
      </c>
    </row>
    <row r="1729" spans="1:17" x14ac:dyDescent="0.3">
      <c r="A1729" s="13" t="str">
        <f ca="1">N1729&amp;"-"&amp;COUNTIF($N$2:N1729,N1729)</f>
        <v>-1708</v>
      </c>
      <c r="B1729" t="str">
        <f t="shared" ca="1" si="340"/>
        <v/>
      </c>
      <c r="C1729" s="1">
        <v>37593</v>
      </c>
      <c r="D1729">
        <v>1055</v>
      </c>
      <c r="E1729">
        <f t="shared" si="341"/>
        <v>-12.900000000000091</v>
      </c>
      <c r="F1729" t="str">
        <f t="shared" si="342"/>
        <v/>
      </c>
      <c r="G1729">
        <f t="shared" si="343"/>
        <v>-12.900000000000091</v>
      </c>
      <c r="H1729">
        <f t="shared" ca="1" si="351"/>
        <v>9.4250000000000203</v>
      </c>
      <c r="I1729">
        <f t="shared" ca="1" si="352"/>
        <v>8.9750000000001364</v>
      </c>
      <c r="J1729" s="3">
        <f t="shared" ca="1" si="344"/>
        <v>1.0501392757660031</v>
      </c>
      <c r="K1729" s="5">
        <f t="shared" ca="1" si="345"/>
        <v>51.222826086956196</v>
      </c>
      <c r="L1729">
        <f t="shared" ca="1" si="346"/>
        <v>1</v>
      </c>
      <c r="M1729" t="str">
        <f t="shared" ca="1" si="347"/>
        <v>SELL</v>
      </c>
      <c r="N1729" s="7" t="str">
        <f t="shared" ca="1" si="348"/>
        <v/>
      </c>
      <c r="O1729">
        <f t="shared" si="349"/>
        <v>1055</v>
      </c>
      <c r="Q1729">
        <f t="shared" si="350"/>
        <v>1728</v>
      </c>
    </row>
    <row r="1730" spans="1:17" x14ac:dyDescent="0.3">
      <c r="A1730" s="13" t="str">
        <f ca="1">N1730&amp;"-"&amp;COUNTIF($N$2:N1730,N1730)</f>
        <v>-1709</v>
      </c>
      <c r="B1730" t="str">
        <f t="shared" ca="1" si="340"/>
        <v/>
      </c>
      <c r="C1730" s="1">
        <v>37594</v>
      </c>
      <c r="D1730">
        <v>1036.4000000000001</v>
      </c>
      <c r="E1730">
        <f t="shared" si="341"/>
        <v>-18.599999999999909</v>
      </c>
      <c r="F1730" t="str">
        <f t="shared" si="342"/>
        <v/>
      </c>
      <c r="G1730">
        <f t="shared" si="343"/>
        <v>-18.599999999999909</v>
      </c>
      <c r="H1730">
        <f t="shared" ca="1" si="351"/>
        <v>10.027272727272754</v>
      </c>
      <c r="I1730">
        <f t="shared" ca="1" si="352"/>
        <v>12.183333333333394</v>
      </c>
      <c r="J1730" s="3">
        <f t="shared" ca="1" si="344"/>
        <v>0.82303196119885391</v>
      </c>
      <c r="K1730" s="5">
        <f t="shared" ca="1" si="345"/>
        <v>45.146326488846384</v>
      </c>
      <c r="L1730">
        <f t="shared" ca="1" si="346"/>
        <v>1</v>
      </c>
      <c r="M1730" t="str">
        <f t="shared" ca="1" si="347"/>
        <v>SELL</v>
      </c>
      <c r="N1730" s="7" t="str">
        <f t="shared" ca="1" si="348"/>
        <v/>
      </c>
      <c r="O1730">
        <f t="shared" si="349"/>
        <v>1036.4000000000001</v>
      </c>
      <c r="Q1730">
        <f t="shared" si="350"/>
        <v>1729</v>
      </c>
    </row>
    <row r="1731" spans="1:17" x14ac:dyDescent="0.3">
      <c r="A1731" s="13" t="str">
        <f ca="1">N1731&amp;"-"&amp;COUNTIF($N$2:N1731,N1731)</f>
        <v>-1710</v>
      </c>
      <c r="B1731" t="str">
        <f t="shared" ref="B1731:B1794" ca="1" si="353">N1731</f>
        <v/>
      </c>
      <c r="C1731" s="1">
        <v>37595</v>
      </c>
      <c r="D1731">
        <v>1045.95</v>
      </c>
      <c r="E1731">
        <f t="shared" ref="E1731:E1794" si="354">IF(E1730="Change", "", D1731-D1730)</f>
        <v>9.5499999999999545</v>
      </c>
      <c r="F1731">
        <f t="shared" ref="F1731:F1794" si="355">IF(F1730="Gain","",IF(E1731&gt;0,E1731,""))</f>
        <v>9.5499999999999545</v>
      </c>
      <c r="G1731" t="str">
        <f t="shared" ref="G1731:G1794" si="356">IF(G1730="Loss","",IF(E1731&lt;0,E1731,""))</f>
        <v/>
      </c>
      <c r="H1731">
        <f t="shared" ca="1" si="351"/>
        <v>10.054545454545478</v>
      </c>
      <c r="I1731">
        <f t="shared" ca="1" si="352"/>
        <v>12.183333333333394</v>
      </c>
      <c r="J1731" s="3">
        <f t="shared" ref="J1731:J1794" ca="1" si="357">IFERROR(H1731/I1731, "")</f>
        <v>0.82527048874517872</v>
      </c>
      <c r="K1731" s="5">
        <f t="shared" ref="K1731:K1794" ca="1" si="358">IFERROR((IF(J1731=0, 0, (100-(100/(1+J1731))))), "")</f>
        <v>45.213599509436463</v>
      </c>
      <c r="L1731">
        <f t="shared" ref="L1731:L1794" ca="1" si="359">IF(M1730="Signal","",IF(M1730="",IF(M1731="SELL",0,IF(M1731="BUY",1,"")),IF(M1731="BUY",1,L1730)))</f>
        <v>1</v>
      </c>
      <c r="M1731" t="str">
        <f t="shared" ref="M1731:M1794" ca="1" si="360">IF(K1731="","",IF(K1731&lt;$V$4,"BUY",IF(K1731&gt;$V$5,"SELL",M1730)))</f>
        <v>SELL</v>
      </c>
      <c r="N1731" s="7" t="str">
        <f t="shared" ref="N1731:N1794" ca="1" si="361">IF(L1731=1, IF(M1731="BUY",IF(M1730="BUY","",1),IF(M1731="SELL",IF(M1730="SELL","",0),"")), "")</f>
        <v/>
      </c>
      <c r="O1731">
        <f t="shared" ref="O1731:O1794" si="362">D1731</f>
        <v>1045.95</v>
      </c>
      <c r="Q1731">
        <f t="shared" si="350"/>
        <v>1730</v>
      </c>
    </row>
    <row r="1732" spans="1:17" x14ac:dyDescent="0.3">
      <c r="A1732" s="13" t="str">
        <f ca="1">N1732&amp;"-"&amp;COUNTIF($N$2:N1732,N1732)</f>
        <v>-1711</v>
      </c>
      <c r="B1732" t="str">
        <f t="shared" ca="1" si="353"/>
        <v/>
      </c>
      <c r="C1732" s="1">
        <v>37596</v>
      </c>
      <c r="D1732">
        <v>1069.8</v>
      </c>
      <c r="E1732">
        <f t="shared" si="354"/>
        <v>23.849999999999909</v>
      </c>
      <c r="F1732">
        <f t="shared" si="355"/>
        <v>23.849999999999909</v>
      </c>
      <c r="G1732" t="str">
        <f t="shared" si="356"/>
        <v/>
      </c>
      <c r="H1732">
        <f t="shared" ca="1" si="351"/>
        <v>10.545454545454556</v>
      </c>
      <c r="I1732">
        <f t="shared" ca="1" si="352"/>
        <v>12.183333333333394</v>
      </c>
      <c r="J1732" s="3">
        <f t="shared" ca="1" si="357"/>
        <v>0.86556398457902894</v>
      </c>
      <c r="K1732" s="5">
        <f t="shared" ca="1" si="358"/>
        <v>46.396906872875036</v>
      </c>
      <c r="L1732">
        <f t="shared" ca="1" si="359"/>
        <v>1</v>
      </c>
      <c r="M1732" t="str">
        <f t="shared" ca="1" si="360"/>
        <v>SELL</v>
      </c>
      <c r="N1732" s="7" t="str">
        <f t="shared" ca="1" si="361"/>
        <v/>
      </c>
      <c r="O1732">
        <f t="shared" si="362"/>
        <v>1069.8</v>
      </c>
      <c r="Q1732">
        <f t="shared" ref="Q1732:Q1795" si="363">Q1731+1</f>
        <v>1731</v>
      </c>
    </row>
    <row r="1733" spans="1:17" x14ac:dyDescent="0.3">
      <c r="A1733" s="13" t="str">
        <f ca="1">N1733&amp;"-"&amp;COUNTIF($N$2:N1733,N1733)</f>
        <v>-1712</v>
      </c>
      <c r="B1733" t="str">
        <f t="shared" ca="1" si="353"/>
        <v/>
      </c>
      <c r="C1733" s="1">
        <v>37599</v>
      </c>
      <c r="D1733">
        <v>1058.6500000000001</v>
      </c>
      <c r="E1733">
        <f t="shared" si="354"/>
        <v>-11.149999999999864</v>
      </c>
      <c r="F1733" t="str">
        <f t="shared" si="355"/>
        <v/>
      </c>
      <c r="G1733">
        <f t="shared" si="356"/>
        <v>-11.149999999999864</v>
      </c>
      <c r="H1733">
        <f t="shared" ca="1" si="351"/>
        <v>10.950000000000012</v>
      </c>
      <c r="I1733">
        <f t="shared" ca="1" si="352"/>
        <v>11.925000000000011</v>
      </c>
      <c r="J1733" s="3">
        <f t="shared" ca="1" si="357"/>
        <v>0.91823899371069195</v>
      </c>
      <c r="K1733" s="5">
        <f t="shared" ca="1" si="358"/>
        <v>47.868852459016402</v>
      </c>
      <c r="L1733">
        <f t="shared" ca="1" si="359"/>
        <v>1</v>
      </c>
      <c r="M1733" t="str">
        <f t="shared" ca="1" si="360"/>
        <v>SELL</v>
      </c>
      <c r="N1733" s="7" t="str">
        <f t="shared" ca="1" si="361"/>
        <v/>
      </c>
      <c r="O1733">
        <f t="shared" si="362"/>
        <v>1058.6500000000001</v>
      </c>
      <c r="Q1733">
        <f t="shared" si="363"/>
        <v>1732</v>
      </c>
    </row>
    <row r="1734" spans="1:17" x14ac:dyDescent="0.3">
      <c r="A1734" s="13" t="str">
        <f ca="1">N1734&amp;"-"&amp;COUNTIF($N$2:N1734,N1734)</f>
        <v>-1713</v>
      </c>
      <c r="B1734" t="str">
        <f t="shared" ca="1" si="353"/>
        <v/>
      </c>
      <c r="C1734" s="1">
        <v>37600</v>
      </c>
      <c r="D1734">
        <v>1063.7</v>
      </c>
      <c r="E1734">
        <f t="shared" si="354"/>
        <v>5.0499999999999545</v>
      </c>
      <c r="F1734">
        <f t="shared" si="355"/>
        <v>5.0499999999999545</v>
      </c>
      <c r="G1734" t="str">
        <f t="shared" si="356"/>
        <v/>
      </c>
      <c r="H1734">
        <f t="shared" ca="1" si="351"/>
        <v>10.980000000000008</v>
      </c>
      <c r="I1734">
        <f t="shared" ca="1" si="352"/>
        <v>11.925000000000011</v>
      </c>
      <c r="J1734" s="3">
        <f t="shared" ca="1" si="357"/>
        <v>0.92075471698113187</v>
      </c>
      <c r="K1734" s="5">
        <f t="shared" ca="1" si="358"/>
        <v>47.937131630648324</v>
      </c>
      <c r="L1734">
        <f t="shared" ca="1" si="359"/>
        <v>1</v>
      </c>
      <c r="M1734" t="str">
        <f t="shared" ca="1" si="360"/>
        <v>SELL</v>
      </c>
      <c r="N1734" s="7" t="str">
        <f t="shared" ca="1" si="361"/>
        <v/>
      </c>
      <c r="O1734">
        <f t="shared" si="362"/>
        <v>1063.7</v>
      </c>
      <c r="Q1734">
        <f t="shared" si="363"/>
        <v>1733</v>
      </c>
    </row>
    <row r="1735" spans="1:17" x14ac:dyDescent="0.3">
      <c r="A1735" s="13" t="str">
        <f ca="1">N1735&amp;"-"&amp;COUNTIF($N$2:N1735,N1735)</f>
        <v>-1714</v>
      </c>
      <c r="B1735" t="str">
        <f t="shared" ca="1" si="353"/>
        <v/>
      </c>
      <c r="C1735" s="1">
        <v>37601</v>
      </c>
      <c r="D1735">
        <v>1069.75</v>
      </c>
      <c r="E1735">
        <f t="shared" si="354"/>
        <v>6.0499999999999545</v>
      </c>
      <c r="F1735">
        <f t="shared" si="355"/>
        <v>6.0499999999999545</v>
      </c>
      <c r="G1735" t="str">
        <f t="shared" si="356"/>
        <v/>
      </c>
      <c r="H1735">
        <f t="shared" ca="1" si="351"/>
        <v>10.870000000000005</v>
      </c>
      <c r="I1735">
        <f t="shared" ca="1" si="352"/>
        <v>11.925000000000011</v>
      </c>
      <c r="J1735" s="3">
        <f t="shared" ca="1" si="357"/>
        <v>0.91153039832285065</v>
      </c>
      <c r="K1735" s="5">
        <f t="shared" ca="1" si="358"/>
        <v>47.685896029831092</v>
      </c>
      <c r="L1735">
        <f t="shared" ca="1" si="359"/>
        <v>1</v>
      </c>
      <c r="M1735" t="str">
        <f t="shared" ca="1" si="360"/>
        <v>SELL</v>
      </c>
      <c r="N1735" s="7" t="str">
        <f t="shared" ca="1" si="361"/>
        <v/>
      </c>
      <c r="O1735">
        <f t="shared" si="362"/>
        <v>1069.75</v>
      </c>
      <c r="Q1735">
        <f t="shared" si="363"/>
        <v>1734</v>
      </c>
    </row>
    <row r="1736" spans="1:17" x14ac:dyDescent="0.3">
      <c r="A1736" s="13" t="str">
        <f ca="1">N1736&amp;"-"&amp;COUNTIF($N$2:N1736,N1736)</f>
        <v>-1715</v>
      </c>
      <c r="B1736" t="str">
        <f t="shared" ca="1" si="353"/>
        <v/>
      </c>
      <c r="C1736" s="1">
        <v>37602</v>
      </c>
      <c r="D1736">
        <v>1077</v>
      </c>
      <c r="E1736">
        <f t="shared" si="354"/>
        <v>7.25</v>
      </c>
      <c r="F1736">
        <f t="shared" si="355"/>
        <v>7.25</v>
      </c>
      <c r="G1736" t="str">
        <f t="shared" si="356"/>
        <v/>
      </c>
      <c r="H1736">
        <f t="shared" ca="1" si="351"/>
        <v>10.455000000000007</v>
      </c>
      <c r="I1736">
        <f t="shared" ca="1" si="352"/>
        <v>11.925000000000011</v>
      </c>
      <c r="J1736" s="3">
        <f t="shared" ca="1" si="357"/>
        <v>0.87672955974842748</v>
      </c>
      <c r="K1736" s="5">
        <f t="shared" ca="1" si="358"/>
        <v>46.715817694369967</v>
      </c>
      <c r="L1736">
        <f t="shared" ca="1" si="359"/>
        <v>1</v>
      </c>
      <c r="M1736" t="str">
        <f t="shared" ca="1" si="360"/>
        <v>SELL</v>
      </c>
      <c r="N1736" s="7" t="str">
        <f t="shared" ca="1" si="361"/>
        <v/>
      </c>
      <c r="O1736">
        <f t="shared" si="362"/>
        <v>1077</v>
      </c>
      <c r="Q1736">
        <f t="shared" si="363"/>
        <v>1735</v>
      </c>
    </row>
    <row r="1737" spans="1:17" x14ac:dyDescent="0.3">
      <c r="A1737" s="13" t="str">
        <f ca="1">N1737&amp;"-"&amp;COUNTIF($N$2:N1737,N1737)</f>
        <v>-1716</v>
      </c>
      <c r="B1737" t="str">
        <f t="shared" ca="1" si="353"/>
        <v/>
      </c>
      <c r="C1737" s="1">
        <v>37603</v>
      </c>
      <c r="D1737">
        <v>1086.2</v>
      </c>
      <c r="E1737">
        <f t="shared" si="354"/>
        <v>9.2000000000000455</v>
      </c>
      <c r="F1737">
        <f t="shared" si="355"/>
        <v>9.2000000000000455</v>
      </c>
      <c r="G1737" t="str">
        <f t="shared" si="356"/>
        <v/>
      </c>
      <c r="H1737">
        <f t="shared" ca="1" si="351"/>
        <v>10.770000000000005</v>
      </c>
      <c r="I1737">
        <f t="shared" ca="1" si="352"/>
        <v>11.925000000000011</v>
      </c>
      <c r="J1737" s="3">
        <f t="shared" ca="1" si="357"/>
        <v>0.90314465408804989</v>
      </c>
      <c r="K1737" s="5">
        <f t="shared" ca="1" si="358"/>
        <v>47.455386649041628</v>
      </c>
      <c r="L1737">
        <f t="shared" ca="1" si="359"/>
        <v>1</v>
      </c>
      <c r="M1737" t="str">
        <f t="shared" ca="1" si="360"/>
        <v>SELL</v>
      </c>
      <c r="N1737" s="7" t="str">
        <f t="shared" ca="1" si="361"/>
        <v/>
      </c>
      <c r="O1737">
        <f t="shared" si="362"/>
        <v>1086.2</v>
      </c>
      <c r="Q1737">
        <f t="shared" si="363"/>
        <v>1736</v>
      </c>
    </row>
    <row r="1738" spans="1:17" x14ac:dyDescent="0.3">
      <c r="A1738" s="13" t="str">
        <f ca="1">N1738&amp;"-"&amp;COUNTIF($N$2:N1738,N1738)</f>
        <v>-1717</v>
      </c>
      <c r="B1738" t="str">
        <f t="shared" ca="1" si="353"/>
        <v/>
      </c>
      <c r="C1738" s="1">
        <v>37606</v>
      </c>
      <c r="D1738">
        <v>1078.45</v>
      </c>
      <c r="E1738">
        <f t="shared" si="354"/>
        <v>-7.75</v>
      </c>
      <c r="F1738" t="str">
        <f t="shared" si="355"/>
        <v/>
      </c>
      <c r="G1738">
        <f t="shared" si="356"/>
        <v>-7.75</v>
      </c>
      <c r="H1738">
        <f t="shared" ca="1" si="351"/>
        <v>10.861111111111111</v>
      </c>
      <c r="I1738">
        <f t="shared" ca="1" si="352"/>
        <v>11.090000000000009</v>
      </c>
      <c r="J1738" s="3">
        <f t="shared" ca="1" si="357"/>
        <v>0.97936078549243477</v>
      </c>
      <c r="K1738" s="5">
        <f t="shared" ca="1" si="358"/>
        <v>49.47863940068838</v>
      </c>
      <c r="L1738">
        <f t="shared" ca="1" si="359"/>
        <v>1</v>
      </c>
      <c r="M1738" t="str">
        <f t="shared" ca="1" si="360"/>
        <v>SELL</v>
      </c>
      <c r="N1738" s="7" t="str">
        <f t="shared" ca="1" si="361"/>
        <v/>
      </c>
      <c r="O1738">
        <f t="shared" si="362"/>
        <v>1078.45</v>
      </c>
      <c r="Q1738">
        <f t="shared" si="363"/>
        <v>1737</v>
      </c>
    </row>
    <row r="1739" spans="1:17" x14ac:dyDescent="0.3">
      <c r="A1739" s="13" t="str">
        <f ca="1">N1739&amp;"-"&amp;COUNTIF($N$2:N1739,N1739)</f>
        <v>-1718</v>
      </c>
      <c r="B1739" t="str">
        <f t="shared" ca="1" si="353"/>
        <v/>
      </c>
      <c r="C1739" s="1">
        <v>37607</v>
      </c>
      <c r="D1739">
        <v>1073.25</v>
      </c>
      <c r="E1739">
        <f t="shared" si="354"/>
        <v>-5.2000000000000455</v>
      </c>
      <c r="F1739" t="str">
        <f t="shared" si="355"/>
        <v/>
      </c>
      <c r="G1739">
        <f t="shared" si="356"/>
        <v>-5.2000000000000455</v>
      </c>
      <c r="H1739">
        <f t="shared" ca="1" si="351"/>
        <v>10.861111111111111</v>
      </c>
      <c r="I1739">
        <f t="shared" ca="1" si="352"/>
        <v>11.119999999999981</v>
      </c>
      <c r="J1739" s="3">
        <f t="shared" ca="1" si="357"/>
        <v>0.97671862509992169</v>
      </c>
      <c r="K1739" s="5">
        <f t="shared" ca="1" si="358"/>
        <v>49.411110549461696</v>
      </c>
      <c r="L1739">
        <f t="shared" ca="1" si="359"/>
        <v>1</v>
      </c>
      <c r="M1739" t="str">
        <f t="shared" ca="1" si="360"/>
        <v>SELL</v>
      </c>
      <c r="N1739" s="7" t="str">
        <f t="shared" ca="1" si="361"/>
        <v/>
      </c>
      <c r="O1739">
        <f t="shared" si="362"/>
        <v>1073.25</v>
      </c>
      <c r="Q1739">
        <f t="shared" si="363"/>
        <v>1738</v>
      </c>
    </row>
    <row r="1740" spans="1:17" x14ac:dyDescent="0.3">
      <c r="A1740" s="13" t="str">
        <f ca="1">N1740&amp;"-"&amp;COUNTIF($N$2:N1740,N1740)</f>
        <v>-1719</v>
      </c>
      <c r="B1740" t="str">
        <f t="shared" ca="1" si="353"/>
        <v/>
      </c>
      <c r="C1740" s="1">
        <v>37608</v>
      </c>
      <c r="D1740">
        <v>1077.95</v>
      </c>
      <c r="E1740">
        <f t="shared" si="354"/>
        <v>4.7000000000000455</v>
      </c>
      <c r="F1740">
        <f t="shared" si="355"/>
        <v>4.7000000000000455</v>
      </c>
      <c r="G1740" t="str">
        <f t="shared" si="356"/>
        <v/>
      </c>
      <c r="H1740">
        <f t="shared" ca="1" si="351"/>
        <v>9.3166666666666558</v>
      </c>
      <c r="I1740">
        <f t="shared" ca="1" si="352"/>
        <v>11.119999999999981</v>
      </c>
      <c r="J1740" s="3">
        <f t="shared" ca="1" si="357"/>
        <v>0.83782973621103163</v>
      </c>
      <c r="K1740" s="5">
        <f t="shared" ca="1" si="358"/>
        <v>45.587995433045194</v>
      </c>
      <c r="L1740">
        <f t="shared" ca="1" si="359"/>
        <v>1</v>
      </c>
      <c r="M1740" t="str">
        <f t="shared" ca="1" si="360"/>
        <v>SELL</v>
      </c>
      <c r="N1740" s="7" t="str">
        <f t="shared" ca="1" si="361"/>
        <v/>
      </c>
      <c r="O1740">
        <f t="shared" si="362"/>
        <v>1077.95</v>
      </c>
      <c r="Q1740">
        <f t="shared" si="363"/>
        <v>1739</v>
      </c>
    </row>
    <row r="1741" spans="1:17" x14ac:dyDescent="0.3">
      <c r="A1741" s="13" t="str">
        <f ca="1">N1741&amp;"-"&amp;COUNTIF($N$2:N1741,N1741)</f>
        <v>-1720</v>
      </c>
      <c r="B1741" t="str">
        <f t="shared" ca="1" si="353"/>
        <v/>
      </c>
      <c r="C1741" s="1">
        <v>37609</v>
      </c>
      <c r="D1741">
        <v>1076</v>
      </c>
      <c r="E1741">
        <f t="shared" si="354"/>
        <v>-1.9500000000000455</v>
      </c>
      <c r="F1741" t="str">
        <f t="shared" si="355"/>
        <v/>
      </c>
      <c r="G1741">
        <f t="shared" si="356"/>
        <v>-1.9500000000000455</v>
      </c>
      <c r="H1741">
        <f t="shared" ca="1" si="351"/>
        <v>10.424999999999983</v>
      </c>
      <c r="I1741">
        <f t="shared" ca="1" si="352"/>
        <v>9.5916666666666597</v>
      </c>
      <c r="J1741" s="3">
        <f t="shared" ca="1" si="357"/>
        <v>1.0868809730668973</v>
      </c>
      <c r="K1741" s="5">
        <f t="shared" ca="1" si="358"/>
        <v>52.081598667776824</v>
      </c>
      <c r="L1741">
        <f t="shared" ca="1" si="359"/>
        <v>1</v>
      </c>
      <c r="M1741" t="str">
        <f t="shared" ca="1" si="360"/>
        <v>SELL</v>
      </c>
      <c r="N1741" s="7" t="str">
        <f t="shared" ca="1" si="361"/>
        <v/>
      </c>
      <c r="O1741">
        <f t="shared" si="362"/>
        <v>1076</v>
      </c>
      <c r="Q1741">
        <f t="shared" si="363"/>
        <v>1740</v>
      </c>
    </row>
    <row r="1742" spans="1:17" x14ac:dyDescent="0.3">
      <c r="A1742" s="13" t="str">
        <f ca="1">N1742&amp;"-"&amp;COUNTIF($N$2:N1742,N1742)</f>
        <v>-1721</v>
      </c>
      <c r="B1742" t="str">
        <f t="shared" ca="1" si="353"/>
        <v/>
      </c>
      <c r="C1742" s="1">
        <v>37610</v>
      </c>
      <c r="D1742">
        <v>1079.3</v>
      </c>
      <c r="E1742">
        <f t="shared" si="354"/>
        <v>3.2999999999999545</v>
      </c>
      <c r="F1742">
        <f t="shared" si="355"/>
        <v>3.2999999999999545</v>
      </c>
      <c r="G1742" t="str">
        <f t="shared" si="356"/>
        <v/>
      </c>
      <c r="H1742">
        <f t="shared" ca="1" si="351"/>
        <v>8.6187499999999773</v>
      </c>
      <c r="I1742">
        <f t="shared" ca="1" si="352"/>
        <v>9.5916666666666597</v>
      </c>
      <c r="J1742" s="3">
        <f t="shared" ca="1" si="357"/>
        <v>0.89856646394439443</v>
      </c>
      <c r="K1742" s="5">
        <f t="shared" ca="1" si="358"/>
        <v>47.32868092895545</v>
      </c>
      <c r="L1742">
        <f t="shared" ca="1" si="359"/>
        <v>1</v>
      </c>
      <c r="M1742" t="str">
        <f t="shared" ca="1" si="360"/>
        <v>SELL</v>
      </c>
      <c r="N1742" s="7" t="str">
        <f t="shared" ca="1" si="361"/>
        <v/>
      </c>
      <c r="O1742">
        <f t="shared" si="362"/>
        <v>1079.3</v>
      </c>
      <c r="Q1742">
        <f t="shared" si="363"/>
        <v>1741</v>
      </c>
    </row>
    <row r="1743" spans="1:17" x14ac:dyDescent="0.3">
      <c r="A1743" s="13" t="str">
        <f ca="1">N1743&amp;"-"&amp;COUNTIF($N$2:N1743,N1743)</f>
        <v>-1722</v>
      </c>
      <c r="B1743" t="str">
        <f t="shared" ca="1" si="353"/>
        <v/>
      </c>
      <c r="C1743" s="1">
        <v>37613</v>
      </c>
      <c r="D1743">
        <v>1076</v>
      </c>
      <c r="E1743">
        <f t="shared" si="354"/>
        <v>-3.2999999999999545</v>
      </c>
      <c r="F1743" t="str">
        <f t="shared" si="355"/>
        <v/>
      </c>
      <c r="G1743">
        <f t="shared" si="356"/>
        <v>-3.2999999999999545</v>
      </c>
      <c r="H1743">
        <f t="shared" ca="1" si="351"/>
        <v>8.6187499999999773</v>
      </c>
      <c r="I1743">
        <f t="shared" ca="1" si="352"/>
        <v>7.9916666666666361</v>
      </c>
      <c r="J1743" s="3">
        <f t="shared" ca="1" si="357"/>
        <v>1.0784671532846728</v>
      </c>
      <c r="K1743" s="5">
        <f t="shared" ca="1" si="358"/>
        <v>51.887620719929792</v>
      </c>
      <c r="L1743">
        <f t="shared" ca="1" si="359"/>
        <v>1</v>
      </c>
      <c r="M1743" t="str">
        <f t="shared" ca="1" si="360"/>
        <v>SELL</v>
      </c>
      <c r="N1743" s="7" t="str">
        <f t="shared" ca="1" si="361"/>
        <v/>
      </c>
      <c r="O1743">
        <f t="shared" si="362"/>
        <v>1076</v>
      </c>
      <c r="Q1743">
        <f t="shared" si="363"/>
        <v>1742</v>
      </c>
    </row>
    <row r="1744" spans="1:17" x14ac:dyDescent="0.3">
      <c r="A1744" s="13" t="str">
        <f ca="1">N1744&amp;"-"&amp;COUNTIF($N$2:N1744,N1744)</f>
        <v>-1723</v>
      </c>
      <c r="B1744" t="str">
        <f t="shared" ca="1" si="353"/>
        <v/>
      </c>
      <c r="C1744" s="1">
        <v>37614</v>
      </c>
      <c r="D1744">
        <v>1085</v>
      </c>
      <c r="E1744">
        <f t="shared" si="354"/>
        <v>9</v>
      </c>
      <c r="F1744">
        <f t="shared" si="355"/>
        <v>9</v>
      </c>
      <c r="G1744" t="str">
        <f t="shared" si="356"/>
        <v/>
      </c>
      <c r="H1744">
        <f t="shared" ca="1" si="351"/>
        <v>8.6611111111110901</v>
      </c>
      <c r="I1744">
        <f t="shared" ca="1" si="352"/>
        <v>5.8699999999999815</v>
      </c>
      <c r="J1744" s="3">
        <f t="shared" ca="1" si="357"/>
        <v>1.4754874124550457</v>
      </c>
      <c r="K1744" s="5">
        <f t="shared" ca="1" si="358"/>
        <v>59.603914971708228</v>
      </c>
      <c r="L1744">
        <f t="shared" ca="1" si="359"/>
        <v>1</v>
      </c>
      <c r="M1744" t="str">
        <f t="shared" ca="1" si="360"/>
        <v>SELL</v>
      </c>
      <c r="N1744" s="7" t="str">
        <f t="shared" ca="1" si="361"/>
        <v/>
      </c>
      <c r="O1744">
        <f t="shared" si="362"/>
        <v>1085</v>
      </c>
      <c r="Q1744">
        <f t="shared" si="363"/>
        <v>1743</v>
      </c>
    </row>
    <row r="1745" spans="1:17" x14ac:dyDescent="0.3">
      <c r="A1745" s="13" t="str">
        <f ca="1">N1745&amp;"-"&amp;COUNTIF($N$2:N1745,N1745)</f>
        <v>-1724</v>
      </c>
      <c r="B1745" t="str">
        <f t="shared" ca="1" si="353"/>
        <v/>
      </c>
      <c r="C1745" s="1">
        <v>37616</v>
      </c>
      <c r="D1745">
        <v>1094.8</v>
      </c>
      <c r="E1745">
        <f t="shared" si="354"/>
        <v>9.7999999999999545</v>
      </c>
      <c r="F1745">
        <f t="shared" si="355"/>
        <v>9.7999999999999545</v>
      </c>
      <c r="G1745" t="str">
        <f t="shared" si="356"/>
        <v/>
      </c>
      <c r="H1745">
        <f t="shared" ref="H1745:H1808" ca="1" si="364">IF(Q1745&gt;$U$2,AVERAGE(OFFSET(F1745,0,0,-$U$2,1)),"")</f>
        <v>8.6888888888888687</v>
      </c>
      <c r="I1745">
        <f t="shared" ref="I1745:I1808" ca="1" si="365">IF($Q1745&gt;$U$2,ABS((AVERAGE(OFFSET(G1745,0,0,-$U$2,1)))),"")</f>
        <v>5.8699999999999815</v>
      </c>
      <c r="J1745" s="3">
        <f t="shared" ca="1" si="357"/>
        <v>1.4802195722127591</v>
      </c>
      <c r="K1745" s="5">
        <f t="shared" ca="1" si="358"/>
        <v>59.680989086468763</v>
      </c>
      <c r="L1745">
        <f t="shared" ca="1" si="359"/>
        <v>1</v>
      </c>
      <c r="M1745" t="str">
        <f t="shared" ca="1" si="360"/>
        <v>SELL</v>
      </c>
      <c r="N1745" s="7" t="str">
        <f t="shared" ca="1" si="361"/>
        <v/>
      </c>
      <c r="O1745">
        <f t="shared" si="362"/>
        <v>1094.8</v>
      </c>
      <c r="Q1745">
        <f t="shared" si="363"/>
        <v>1744</v>
      </c>
    </row>
    <row r="1746" spans="1:17" x14ac:dyDescent="0.3">
      <c r="A1746" s="13" t="str">
        <f ca="1">N1746&amp;"-"&amp;COUNTIF($N$2:N1746,N1746)</f>
        <v>-1725</v>
      </c>
      <c r="B1746" t="str">
        <f t="shared" ca="1" si="353"/>
        <v/>
      </c>
      <c r="C1746" s="1">
        <v>37617</v>
      </c>
      <c r="D1746">
        <v>1098.4000000000001</v>
      </c>
      <c r="E1746">
        <f t="shared" si="354"/>
        <v>3.6000000000001364</v>
      </c>
      <c r="F1746">
        <f t="shared" si="355"/>
        <v>3.6000000000001364</v>
      </c>
      <c r="G1746" t="str">
        <f t="shared" si="356"/>
        <v/>
      </c>
      <c r="H1746">
        <f t="shared" ca="1" si="364"/>
        <v>6.4388888888888935</v>
      </c>
      <c r="I1746">
        <f t="shared" ca="1" si="365"/>
        <v>5.8699999999999815</v>
      </c>
      <c r="J1746" s="3">
        <f t="shared" ca="1" si="357"/>
        <v>1.0969146318379752</v>
      </c>
      <c r="K1746" s="5">
        <f t="shared" ca="1" si="358"/>
        <v>52.310886441596054</v>
      </c>
      <c r="L1746">
        <f t="shared" ca="1" si="359"/>
        <v>1</v>
      </c>
      <c r="M1746" t="str">
        <f t="shared" ca="1" si="360"/>
        <v>SELL</v>
      </c>
      <c r="N1746" s="7" t="str">
        <f t="shared" ca="1" si="361"/>
        <v/>
      </c>
      <c r="O1746">
        <f t="shared" si="362"/>
        <v>1098.4000000000001</v>
      </c>
      <c r="Q1746">
        <f t="shared" si="363"/>
        <v>1745</v>
      </c>
    </row>
    <row r="1747" spans="1:17" x14ac:dyDescent="0.3">
      <c r="A1747" s="13" t="str">
        <f ca="1">N1747&amp;"-"&amp;COUNTIF($N$2:N1747,N1747)</f>
        <v>-1726</v>
      </c>
      <c r="B1747" t="str">
        <f t="shared" ca="1" si="353"/>
        <v/>
      </c>
      <c r="C1747" s="1">
        <v>37620</v>
      </c>
      <c r="D1747">
        <v>1091.95</v>
      </c>
      <c r="E1747">
        <f t="shared" si="354"/>
        <v>-6.4500000000000455</v>
      </c>
      <c r="F1747" t="str">
        <f t="shared" si="355"/>
        <v/>
      </c>
      <c r="G1747">
        <f t="shared" si="356"/>
        <v>-6.4500000000000455</v>
      </c>
      <c r="H1747">
        <f t="shared" ca="1" si="364"/>
        <v>6.4388888888888935</v>
      </c>
      <c r="I1747">
        <f t="shared" ca="1" si="365"/>
        <v>4.9300000000000184</v>
      </c>
      <c r="J1747" s="3">
        <f t="shared" ca="1" si="357"/>
        <v>1.3060626549470324</v>
      </c>
      <c r="K1747" s="5">
        <f t="shared" ca="1" si="358"/>
        <v>56.636043784206336</v>
      </c>
      <c r="L1747">
        <f t="shared" ca="1" si="359"/>
        <v>1</v>
      </c>
      <c r="M1747" t="str">
        <f t="shared" ca="1" si="360"/>
        <v>SELL</v>
      </c>
      <c r="N1747" s="7" t="str">
        <f t="shared" ca="1" si="361"/>
        <v/>
      </c>
      <c r="O1747">
        <f t="shared" si="362"/>
        <v>1091.95</v>
      </c>
      <c r="Q1747">
        <f t="shared" si="363"/>
        <v>1746</v>
      </c>
    </row>
    <row r="1748" spans="1:17" x14ac:dyDescent="0.3">
      <c r="A1748" s="13" t="str">
        <f ca="1">N1748&amp;"-"&amp;COUNTIF($N$2:N1748,N1748)</f>
        <v>-1727</v>
      </c>
      <c r="B1748" t="str">
        <f t="shared" ca="1" si="353"/>
        <v/>
      </c>
      <c r="C1748" s="1">
        <v>37621</v>
      </c>
      <c r="D1748">
        <v>1093.5</v>
      </c>
      <c r="E1748">
        <f t="shared" si="354"/>
        <v>1.5499999999999545</v>
      </c>
      <c r="F1748">
        <f t="shared" si="355"/>
        <v>1.5499999999999545</v>
      </c>
      <c r="G1748" t="str">
        <f t="shared" si="356"/>
        <v/>
      </c>
      <c r="H1748">
        <f t="shared" ca="1" si="364"/>
        <v>6.0500000000000052</v>
      </c>
      <c r="I1748">
        <f t="shared" ca="1" si="365"/>
        <v>4.9300000000000184</v>
      </c>
      <c r="J1748" s="3">
        <f t="shared" ca="1" si="357"/>
        <v>1.2271805273833636</v>
      </c>
      <c r="K1748" s="5">
        <f t="shared" ca="1" si="358"/>
        <v>55.100182149362404</v>
      </c>
      <c r="L1748">
        <f t="shared" ca="1" si="359"/>
        <v>1</v>
      </c>
      <c r="M1748" t="str">
        <f t="shared" ca="1" si="360"/>
        <v>SELL</v>
      </c>
      <c r="N1748" s="7" t="str">
        <f t="shared" ca="1" si="361"/>
        <v/>
      </c>
      <c r="O1748">
        <f t="shared" si="362"/>
        <v>1093.5</v>
      </c>
      <c r="Q1748">
        <f t="shared" si="363"/>
        <v>1747</v>
      </c>
    </row>
    <row r="1749" spans="1:17" x14ac:dyDescent="0.3">
      <c r="A1749" s="13" t="str">
        <f ca="1">N1749&amp;"-"&amp;COUNTIF($N$2:N1749,N1749)</f>
        <v>-1728</v>
      </c>
      <c r="B1749" t="str">
        <f t="shared" ca="1" si="353"/>
        <v/>
      </c>
      <c r="C1749" s="1">
        <v>37622</v>
      </c>
      <c r="D1749">
        <v>1100.1500000000001</v>
      </c>
      <c r="E1749">
        <f t="shared" si="354"/>
        <v>6.6500000000000909</v>
      </c>
      <c r="F1749">
        <f t="shared" si="355"/>
        <v>6.6500000000000909</v>
      </c>
      <c r="G1749" t="str">
        <f t="shared" si="356"/>
        <v/>
      </c>
      <c r="H1749">
        <f t="shared" ca="1" si="364"/>
        <v>6.1166666666666867</v>
      </c>
      <c r="I1749">
        <f t="shared" ca="1" si="365"/>
        <v>4.9300000000000184</v>
      </c>
      <c r="J1749" s="3">
        <f t="shared" ca="1" si="357"/>
        <v>1.2407031778228528</v>
      </c>
      <c r="K1749" s="5">
        <f t="shared" ca="1" si="358"/>
        <v>55.371152685576334</v>
      </c>
      <c r="L1749">
        <f t="shared" ca="1" si="359"/>
        <v>1</v>
      </c>
      <c r="M1749" t="str">
        <f t="shared" ca="1" si="360"/>
        <v>SELL</v>
      </c>
      <c r="N1749" s="7" t="str">
        <f t="shared" ca="1" si="361"/>
        <v/>
      </c>
      <c r="O1749">
        <f t="shared" si="362"/>
        <v>1100.1500000000001</v>
      </c>
      <c r="Q1749">
        <f t="shared" si="363"/>
        <v>1748</v>
      </c>
    </row>
    <row r="1750" spans="1:17" x14ac:dyDescent="0.3">
      <c r="A1750" s="13" t="str">
        <f ca="1">N1750&amp;"-"&amp;COUNTIF($N$2:N1750,N1750)</f>
        <v>-1729</v>
      </c>
      <c r="B1750" t="str">
        <f t="shared" ca="1" si="353"/>
        <v/>
      </c>
      <c r="C1750" s="1">
        <v>37623</v>
      </c>
      <c r="D1750">
        <v>1093.05</v>
      </c>
      <c r="E1750">
        <f t="shared" si="354"/>
        <v>-7.1000000000001364</v>
      </c>
      <c r="F1750" t="str">
        <f t="shared" si="355"/>
        <v/>
      </c>
      <c r="G1750">
        <f t="shared" si="356"/>
        <v>-7.1000000000001364</v>
      </c>
      <c r="H1750">
        <f t="shared" ca="1" si="364"/>
        <v>5.9750000000000227</v>
      </c>
      <c r="I1750">
        <f t="shared" ca="1" si="365"/>
        <v>5.2916666666667043</v>
      </c>
      <c r="J1750" s="3">
        <f t="shared" ca="1" si="357"/>
        <v>1.1291338582677128</v>
      </c>
      <c r="K1750" s="5">
        <f t="shared" ca="1" si="358"/>
        <v>53.032544378698141</v>
      </c>
      <c r="L1750">
        <f t="shared" ca="1" si="359"/>
        <v>1</v>
      </c>
      <c r="M1750" t="str">
        <f t="shared" ca="1" si="360"/>
        <v>SELL</v>
      </c>
      <c r="N1750" s="7" t="str">
        <f t="shared" ca="1" si="361"/>
        <v/>
      </c>
      <c r="O1750">
        <f t="shared" si="362"/>
        <v>1093.05</v>
      </c>
      <c r="Q1750">
        <f t="shared" si="363"/>
        <v>1749</v>
      </c>
    </row>
    <row r="1751" spans="1:17" x14ac:dyDescent="0.3">
      <c r="A1751" s="13" t="str">
        <f ca="1">N1751&amp;"-"&amp;COUNTIF($N$2:N1751,N1751)</f>
        <v>-1730</v>
      </c>
      <c r="B1751" t="str">
        <f t="shared" ca="1" si="353"/>
        <v/>
      </c>
      <c r="C1751" s="1">
        <v>37624</v>
      </c>
      <c r="D1751">
        <v>1089.5999999999999</v>
      </c>
      <c r="E1751">
        <f t="shared" si="354"/>
        <v>-3.4500000000000455</v>
      </c>
      <c r="F1751" t="str">
        <f t="shared" si="355"/>
        <v/>
      </c>
      <c r="G1751">
        <f t="shared" si="356"/>
        <v>-3.4500000000000455</v>
      </c>
      <c r="H1751">
        <f t="shared" ca="1" si="364"/>
        <v>5.5142857142857338</v>
      </c>
      <c r="I1751">
        <f t="shared" ca="1" si="365"/>
        <v>5.0285714285714675</v>
      </c>
      <c r="J1751" s="3">
        <f t="shared" ca="1" si="357"/>
        <v>1.0965909090909045</v>
      </c>
      <c r="K1751" s="5">
        <f t="shared" ca="1" si="358"/>
        <v>52.303523035230256</v>
      </c>
      <c r="L1751">
        <f t="shared" ca="1" si="359"/>
        <v>1</v>
      </c>
      <c r="M1751" t="str">
        <f t="shared" ca="1" si="360"/>
        <v>SELL</v>
      </c>
      <c r="N1751" s="7" t="str">
        <f t="shared" ca="1" si="361"/>
        <v/>
      </c>
      <c r="O1751">
        <f t="shared" si="362"/>
        <v>1089.5999999999999</v>
      </c>
      <c r="Q1751">
        <f t="shared" si="363"/>
        <v>1750</v>
      </c>
    </row>
    <row r="1752" spans="1:17" x14ac:dyDescent="0.3">
      <c r="A1752" s="13" t="str">
        <f ca="1">N1752&amp;"-"&amp;COUNTIF($N$2:N1752,N1752)</f>
        <v>-1731</v>
      </c>
      <c r="B1752" t="str">
        <f t="shared" ca="1" si="353"/>
        <v/>
      </c>
      <c r="C1752" s="1">
        <v>37627</v>
      </c>
      <c r="D1752">
        <v>1084.3499999999999</v>
      </c>
      <c r="E1752">
        <f t="shared" si="354"/>
        <v>-5.25</v>
      </c>
      <c r="F1752" t="str">
        <f t="shared" si="355"/>
        <v/>
      </c>
      <c r="G1752">
        <f t="shared" si="356"/>
        <v>-5.25</v>
      </c>
      <c r="H1752">
        <f t="shared" ca="1" si="364"/>
        <v>5.5142857142857338</v>
      </c>
      <c r="I1752">
        <f t="shared" ca="1" si="365"/>
        <v>4.6714285714286108</v>
      </c>
      <c r="J1752" s="3">
        <f t="shared" ca="1" si="357"/>
        <v>1.1804281345565693</v>
      </c>
      <c r="K1752" s="5">
        <f t="shared" ca="1" si="358"/>
        <v>54.137447405329482</v>
      </c>
      <c r="L1752">
        <f t="shared" ca="1" si="359"/>
        <v>1</v>
      </c>
      <c r="M1752" t="str">
        <f t="shared" ca="1" si="360"/>
        <v>SELL</v>
      </c>
      <c r="N1752" s="7" t="str">
        <f t="shared" ca="1" si="361"/>
        <v/>
      </c>
      <c r="O1752">
        <f t="shared" si="362"/>
        <v>1084.3499999999999</v>
      </c>
      <c r="Q1752">
        <f t="shared" si="363"/>
        <v>1751</v>
      </c>
    </row>
    <row r="1753" spans="1:17" x14ac:dyDescent="0.3">
      <c r="A1753" s="13" t="str">
        <f ca="1">N1753&amp;"-"&amp;COUNTIF($N$2:N1753,N1753)</f>
        <v>-1732</v>
      </c>
      <c r="B1753" t="str">
        <f t="shared" ca="1" si="353"/>
        <v/>
      </c>
      <c r="C1753" s="1">
        <v>37628</v>
      </c>
      <c r="D1753">
        <v>1081.8</v>
      </c>
      <c r="E1753">
        <f t="shared" si="354"/>
        <v>-2.5499999999999545</v>
      </c>
      <c r="F1753" t="str">
        <f t="shared" si="355"/>
        <v/>
      </c>
      <c r="G1753">
        <f t="shared" si="356"/>
        <v>-2.5499999999999545</v>
      </c>
      <c r="H1753">
        <f t="shared" ca="1" si="364"/>
        <v>5.5142857142857338</v>
      </c>
      <c r="I1753">
        <f t="shared" ca="1" si="365"/>
        <v>4.2928571428571685</v>
      </c>
      <c r="J1753" s="3">
        <f t="shared" ca="1" si="357"/>
        <v>1.2845257903494145</v>
      </c>
      <c r="K1753" s="5">
        <f t="shared" ca="1" si="358"/>
        <v>56.227239621267245</v>
      </c>
      <c r="L1753">
        <f t="shared" ca="1" si="359"/>
        <v>1</v>
      </c>
      <c r="M1753" t="str">
        <f t="shared" ca="1" si="360"/>
        <v>SELL</v>
      </c>
      <c r="N1753" s="7" t="str">
        <f t="shared" ca="1" si="361"/>
        <v/>
      </c>
      <c r="O1753">
        <f t="shared" si="362"/>
        <v>1081.8</v>
      </c>
      <c r="Q1753">
        <f t="shared" si="363"/>
        <v>1752</v>
      </c>
    </row>
    <row r="1754" spans="1:17" x14ac:dyDescent="0.3">
      <c r="A1754" s="13" t="str">
        <f ca="1">N1754&amp;"-"&amp;COUNTIF($N$2:N1754,N1754)</f>
        <v>-1733</v>
      </c>
      <c r="B1754" t="str">
        <f t="shared" ca="1" si="353"/>
        <v/>
      </c>
      <c r="C1754" s="1">
        <v>37629</v>
      </c>
      <c r="D1754">
        <v>1089.3499999999999</v>
      </c>
      <c r="E1754">
        <f t="shared" si="354"/>
        <v>7.5499999999999545</v>
      </c>
      <c r="F1754">
        <f t="shared" si="355"/>
        <v>7.5499999999999545</v>
      </c>
      <c r="G1754" t="str">
        <f t="shared" si="356"/>
        <v/>
      </c>
      <c r="H1754">
        <f t="shared" ca="1" si="364"/>
        <v>5.9214285714285779</v>
      </c>
      <c r="I1754">
        <f t="shared" ca="1" si="365"/>
        <v>4.2928571428571685</v>
      </c>
      <c r="J1754" s="3">
        <f t="shared" ca="1" si="357"/>
        <v>1.3793677204658834</v>
      </c>
      <c r="K1754" s="5">
        <f t="shared" ca="1" si="358"/>
        <v>57.97202797202786</v>
      </c>
      <c r="L1754">
        <f t="shared" ca="1" si="359"/>
        <v>1</v>
      </c>
      <c r="M1754" t="str">
        <f t="shared" ca="1" si="360"/>
        <v>SELL</v>
      </c>
      <c r="N1754" s="7" t="str">
        <f t="shared" ca="1" si="361"/>
        <v/>
      </c>
      <c r="O1754">
        <f t="shared" si="362"/>
        <v>1089.3499999999999</v>
      </c>
      <c r="Q1754">
        <f t="shared" si="363"/>
        <v>1753</v>
      </c>
    </row>
    <row r="1755" spans="1:17" x14ac:dyDescent="0.3">
      <c r="A1755" s="13" t="str">
        <f ca="1">N1755&amp;"-"&amp;COUNTIF($N$2:N1755,N1755)</f>
        <v>-1734</v>
      </c>
      <c r="B1755" t="str">
        <f t="shared" ca="1" si="353"/>
        <v/>
      </c>
      <c r="C1755" s="1">
        <v>37630</v>
      </c>
      <c r="D1755">
        <v>1097.3499999999999</v>
      </c>
      <c r="E1755">
        <f t="shared" si="354"/>
        <v>8</v>
      </c>
      <c r="F1755">
        <f t="shared" si="355"/>
        <v>8</v>
      </c>
      <c r="G1755" t="str">
        <f t="shared" si="356"/>
        <v/>
      </c>
      <c r="H1755">
        <f t="shared" ca="1" si="364"/>
        <v>6.1812500000000057</v>
      </c>
      <c r="I1755">
        <f t="shared" ca="1" si="365"/>
        <v>4.6833333333333558</v>
      </c>
      <c r="J1755" s="3">
        <f t="shared" ca="1" si="357"/>
        <v>1.3198398576512405</v>
      </c>
      <c r="K1755" s="5">
        <f t="shared" ca="1" si="358"/>
        <v>56.893576222435193</v>
      </c>
      <c r="L1755">
        <f t="shared" ca="1" si="359"/>
        <v>1</v>
      </c>
      <c r="M1755" t="str">
        <f t="shared" ca="1" si="360"/>
        <v>SELL</v>
      </c>
      <c r="N1755" s="7" t="str">
        <f t="shared" ca="1" si="361"/>
        <v/>
      </c>
      <c r="O1755">
        <f t="shared" si="362"/>
        <v>1097.3499999999999</v>
      </c>
      <c r="Q1755">
        <f t="shared" si="363"/>
        <v>1754</v>
      </c>
    </row>
    <row r="1756" spans="1:17" x14ac:dyDescent="0.3">
      <c r="A1756" s="13" t="str">
        <f ca="1">N1756&amp;"-"&amp;COUNTIF($N$2:N1756,N1756)</f>
        <v>-1735</v>
      </c>
      <c r="B1756" t="str">
        <f t="shared" ca="1" si="353"/>
        <v/>
      </c>
      <c r="C1756" s="1">
        <v>37631</v>
      </c>
      <c r="D1756">
        <v>1080.25</v>
      </c>
      <c r="E1756">
        <f t="shared" si="354"/>
        <v>-17.099999999999909</v>
      </c>
      <c r="F1756" t="str">
        <f t="shared" si="355"/>
        <v/>
      </c>
      <c r="G1756">
        <f t="shared" si="356"/>
        <v>-17.099999999999909</v>
      </c>
      <c r="H1756">
        <f t="shared" ca="1" si="364"/>
        <v>6.5928571428571558</v>
      </c>
      <c r="I1756">
        <f t="shared" ca="1" si="365"/>
        <v>6.4571428571428635</v>
      </c>
      <c r="J1756" s="3">
        <f t="shared" ca="1" si="357"/>
        <v>1.0210176991150453</v>
      </c>
      <c r="K1756" s="5">
        <f t="shared" ca="1" si="358"/>
        <v>50.519978106185036</v>
      </c>
      <c r="L1756">
        <f t="shared" ca="1" si="359"/>
        <v>1</v>
      </c>
      <c r="M1756" t="str">
        <f t="shared" ca="1" si="360"/>
        <v>SELL</v>
      </c>
      <c r="N1756" s="7" t="str">
        <f t="shared" ca="1" si="361"/>
        <v/>
      </c>
      <c r="O1756">
        <f t="shared" si="362"/>
        <v>1080.25</v>
      </c>
      <c r="Q1756">
        <f t="shared" si="363"/>
        <v>1755</v>
      </c>
    </row>
    <row r="1757" spans="1:17" x14ac:dyDescent="0.3">
      <c r="A1757" s="13" t="str">
        <f ca="1">N1757&amp;"-"&amp;COUNTIF($N$2:N1757,N1757)</f>
        <v>-1736</v>
      </c>
      <c r="B1757" t="str">
        <f t="shared" ca="1" si="353"/>
        <v/>
      </c>
      <c r="C1757" s="1">
        <v>37634</v>
      </c>
      <c r="D1757">
        <v>1073.75</v>
      </c>
      <c r="E1757">
        <f t="shared" si="354"/>
        <v>-6.5</v>
      </c>
      <c r="F1757" t="str">
        <f t="shared" si="355"/>
        <v/>
      </c>
      <c r="G1757">
        <f t="shared" si="356"/>
        <v>-6.5</v>
      </c>
      <c r="H1757">
        <f t="shared" ca="1" si="364"/>
        <v>6.5928571428571558</v>
      </c>
      <c r="I1757">
        <f t="shared" ca="1" si="365"/>
        <v>6.914285714285727</v>
      </c>
      <c r="J1757" s="3">
        <f t="shared" ca="1" si="357"/>
        <v>0.95351239669421495</v>
      </c>
      <c r="K1757" s="5">
        <f t="shared" ca="1" si="358"/>
        <v>48.810153358011632</v>
      </c>
      <c r="L1757">
        <f t="shared" ca="1" si="359"/>
        <v>1</v>
      </c>
      <c r="M1757" t="str">
        <f t="shared" ca="1" si="360"/>
        <v>SELL</v>
      </c>
      <c r="N1757" s="7" t="str">
        <f t="shared" ca="1" si="361"/>
        <v/>
      </c>
      <c r="O1757">
        <f t="shared" si="362"/>
        <v>1073.75</v>
      </c>
      <c r="Q1757">
        <f t="shared" si="363"/>
        <v>1756</v>
      </c>
    </row>
    <row r="1758" spans="1:17" x14ac:dyDescent="0.3">
      <c r="A1758" s="13" t="str">
        <f ca="1">N1758&amp;"-"&amp;COUNTIF($N$2:N1758,N1758)</f>
        <v>-1737</v>
      </c>
      <c r="B1758" t="str">
        <f t="shared" ca="1" si="353"/>
        <v/>
      </c>
      <c r="C1758" s="1">
        <v>37635</v>
      </c>
      <c r="D1758">
        <v>1078.95</v>
      </c>
      <c r="E1758">
        <f t="shared" si="354"/>
        <v>5.2000000000000455</v>
      </c>
      <c r="F1758">
        <f t="shared" si="355"/>
        <v>5.2000000000000455</v>
      </c>
      <c r="G1758" t="str">
        <f t="shared" si="356"/>
        <v/>
      </c>
      <c r="H1758">
        <f t="shared" ca="1" si="364"/>
        <v>6.0500000000000194</v>
      </c>
      <c r="I1758">
        <f t="shared" ca="1" si="365"/>
        <v>6.914285714285727</v>
      </c>
      <c r="J1758" s="3">
        <f t="shared" ca="1" si="357"/>
        <v>0.87500000000000122</v>
      </c>
      <c r="K1758" s="5">
        <f t="shared" ca="1" si="358"/>
        <v>46.666666666666707</v>
      </c>
      <c r="L1758">
        <f t="shared" ca="1" si="359"/>
        <v>1</v>
      </c>
      <c r="M1758" t="str">
        <f t="shared" ca="1" si="360"/>
        <v>SELL</v>
      </c>
      <c r="N1758" s="7" t="str">
        <f t="shared" ca="1" si="361"/>
        <v/>
      </c>
      <c r="O1758">
        <f t="shared" si="362"/>
        <v>1078.95</v>
      </c>
      <c r="Q1758">
        <f t="shared" si="363"/>
        <v>1757</v>
      </c>
    </row>
    <row r="1759" spans="1:17" x14ac:dyDescent="0.3">
      <c r="A1759" s="13" t="str">
        <f ca="1">N1759&amp;"-"&amp;COUNTIF($N$2:N1759,N1759)</f>
        <v>-1738</v>
      </c>
      <c r="B1759" t="str">
        <f t="shared" ca="1" si="353"/>
        <v/>
      </c>
      <c r="C1759" s="1">
        <v>37636</v>
      </c>
      <c r="D1759">
        <v>1085</v>
      </c>
      <c r="E1759">
        <f t="shared" si="354"/>
        <v>6.0499999999999545</v>
      </c>
      <c r="F1759">
        <f t="shared" si="355"/>
        <v>6.0499999999999545</v>
      </c>
      <c r="G1759" t="str">
        <f t="shared" si="356"/>
        <v/>
      </c>
      <c r="H1759">
        <f t="shared" ca="1" si="364"/>
        <v>5.5142857142857338</v>
      </c>
      <c r="I1759">
        <f t="shared" ca="1" si="365"/>
        <v>6.914285714285727</v>
      </c>
      <c r="J1759" s="3">
        <f t="shared" ca="1" si="357"/>
        <v>0.79752066115702613</v>
      </c>
      <c r="K1759" s="5">
        <f t="shared" ca="1" si="358"/>
        <v>44.367816091954062</v>
      </c>
      <c r="L1759">
        <f t="shared" ca="1" si="359"/>
        <v>1</v>
      </c>
      <c r="M1759" t="str">
        <f t="shared" ca="1" si="360"/>
        <v>SELL</v>
      </c>
      <c r="N1759" s="7" t="str">
        <f t="shared" ca="1" si="361"/>
        <v/>
      </c>
      <c r="O1759">
        <f t="shared" si="362"/>
        <v>1085</v>
      </c>
      <c r="Q1759">
        <f t="shared" si="363"/>
        <v>1758</v>
      </c>
    </row>
    <row r="1760" spans="1:17" x14ac:dyDescent="0.3">
      <c r="A1760" s="13" t="str">
        <f ca="1">N1760&amp;"-"&amp;COUNTIF($N$2:N1760,N1760)</f>
        <v>-1739</v>
      </c>
      <c r="B1760" t="str">
        <f t="shared" ca="1" si="353"/>
        <v/>
      </c>
      <c r="C1760" s="1">
        <v>37637</v>
      </c>
      <c r="D1760">
        <v>1088.3499999999999</v>
      </c>
      <c r="E1760">
        <f t="shared" si="354"/>
        <v>3.3499999999999091</v>
      </c>
      <c r="F1760">
        <f t="shared" si="355"/>
        <v>3.3499999999999091</v>
      </c>
      <c r="G1760" t="str">
        <f t="shared" si="356"/>
        <v/>
      </c>
      <c r="H1760">
        <f t="shared" ca="1" si="364"/>
        <v>5.4785714285714153</v>
      </c>
      <c r="I1760">
        <f t="shared" ca="1" si="365"/>
        <v>6.914285714285727</v>
      </c>
      <c r="J1760" s="3">
        <f t="shared" ca="1" si="357"/>
        <v>0.79235537190082306</v>
      </c>
      <c r="K1760" s="5">
        <f t="shared" ca="1" si="358"/>
        <v>44.207492795388944</v>
      </c>
      <c r="L1760">
        <f t="shared" ca="1" si="359"/>
        <v>1</v>
      </c>
      <c r="M1760" t="str">
        <f t="shared" ca="1" si="360"/>
        <v>SELL</v>
      </c>
      <c r="N1760" s="7" t="str">
        <f t="shared" ca="1" si="361"/>
        <v/>
      </c>
      <c r="O1760">
        <f t="shared" si="362"/>
        <v>1088.3499999999999</v>
      </c>
      <c r="Q1760">
        <f t="shared" si="363"/>
        <v>1759</v>
      </c>
    </row>
    <row r="1761" spans="1:17" x14ac:dyDescent="0.3">
      <c r="A1761" s="13" t="str">
        <f ca="1">N1761&amp;"-"&amp;COUNTIF($N$2:N1761,N1761)</f>
        <v>-1740</v>
      </c>
      <c r="B1761" t="str">
        <f t="shared" ca="1" si="353"/>
        <v/>
      </c>
      <c r="C1761" s="1">
        <v>37638</v>
      </c>
      <c r="D1761">
        <v>1086.5</v>
      </c>
      <c r="E1761">
        <f t="shared" si="354"/>
        <v>-1.8499999999999091</v>
      </c>
      <c r="F1761" t="str">
        <f t="shared" si="355"/>
        <v/>
      </c>
      <c r="G1761">
        <f t="shared" si="356"/>
        <v>-1.8499999999999091</v>
      </c>
      <c r="H1761">
        <f t="shared" ca="1" si="364"/>
        <v>5.4785714285714153</v>
      </c>
      <c r="I1761">
        <f t="shared" ca="1" si="365"/>
        <v>6.2571428571428509</v>
      </c>
      <c r="J1761" s="3">
        <f t="shared" ca="1" si="357"/>
        <v>0.87557077625570656</v>
      </c>
      <c r="K1761" s="5">
        <f t="shared" ca="1" si="358"/>
        <v>46.682897139379151</v>
      </c>
      <c r="L1761">
        <f t="shared" ca="1" si="359"/>
        <v>1</v>
      </c>
      <c r="M1761" t="str">
        <f t="shared" ca="1" si="360"/>
        <v>SELL</v>
      </c>
      <c r="N1761" s="7" t="str">
        <f t="shared" ca="1" si="361"/>
        <v/>
      </c>
      <c r="O1761">
        <f t="shared" si="362"/>
        <v>1086.5</v>
      </c>
      <c r="Q1761">
        <f t="shared" si="363"/>
        <v>1760</v>
      </c>
    </row>
    <row r="1762" spans="1:17" x14ac:dyDescent="0.3">
      <c r="A1762" s="13" t="str">
        <f ca="1">N1762&amp;"-"&amp;COUNTIF($N$2:N1762,N1762)</f>
        <v>-1741</v>
      </c>
      <c r="B1762" t="str">
        <f t="shared" ca="1" si="353"/>
        <v/>
      </c>
      <c r="C1762" s="1">
        <v>37641</v>
      </c>
      <c r="D1762">
        <v>1076.3499999999999</v>
      </c>
      <c r="E1762">
        <f t="shared" si="354"/>
        <v>-10.150000000000091</v>
      </c>
      <c r="F1762" t="str">
        <f t="shared" si="355"/>
        <v/>
      </c>
      <c r="G1762">
        <f t="shared" si="356"/>
        <v>-10.150000000000091</v>
      </c>
      <c r="H1762">
        <f t="shared" ca="1" si="364"/>
        <v>6.1333333333333258</v>
      </c>
      <c r="I1762">
        <f t="shared" ca="1" si="365"/>
        <v>6.7437500000000057</v>
      </c>
      <c r="J1762" s="3">
        <f t="shared" ca="1" si="357"/>
        <v>0.90948409020697984</v>
      </c>
      <c r="K1762" s="5">
        <f t="shared" ca="1" si="358"/>
        <v>47.629833360297631</v>
      </c>
      <c r="L1762">
        <f t="shared" ca="1" si="359"/>
        <v>1</v>
      </c>
      <c r="M1762" t="str">
        <f t="shared" ca="1" si="360"/>
        <v>SELL</v>
      </c>
      <c r="N1762" s="7" t="str">
        <f t="shared" ca="1" si="361"/>
        <v/>
      </c>
      <c r="O1762">
        <f t="shared" si="362"/>
        <v>1076.3499999999999</v>
      </c>
      <c r="Q1762">
        <f t="shared" si="363"/>
        <v>1761</v>
      </c>
    </row>
    <row r="1763" spans="1:17" x14ac:dyDescent="0.3">
      <c r="A1763" s="13" t="str">
        <f ca="1">N1763&amp;"-"&amp;COUNTIF($N$2:N1763,N1763)</f>
        <v>-1742</v>
      </c>
      <c r="B1763" t="str">
        <f t="shared" ca="1" si="353"/>
        <v/>
      </c>
      <c r="C1763" s="1">
        <v>37642</v>
      </c>
      <c r="D1763">
        <v>1077.9000000000001</v>
      </c>
      <c r="E1763">
        <f t="shared" si="354"/>
        <v>1.5500000000001819</v>
      </c>
      <c r="F1763">
        <f t="shared" si="355"/>
        <v>1.5500000000001819</v>
      </c>
      <c r="G1763" t="str">
        <f t="shared" si="356"/>
        <v/>
      </c>
      <c r="H1763">
        <f t="shared" ca="1" si="364"/>
        <v>5.2833333333333412</v>
      </c>
      <c r="I1763">
        <f t="shared" ca="1" si="365"/>
        <v>6.7437500000000057</v>
      </c>
      <c r="J1763" s="3">
        <f t="shared" ca="1" si="357"/>
        <v>0.78344145814025379</v>
      </c>
      <c r="K1763" s="5">
        <f t="shared" ca="1" si="358"/>
        <v>43.928633292915308</v>
      </c>
      <c r="L1763">
        <f t="shared" ca="1" si="359"/>
        <v>1</v>
      </c>
      <c r="M1763" t="str">
        <f t="shared" ca="1" si="360"/>
        <v>SELL</v>
      </c>
      <c r="N1763" s="7" t="str">
        <f t="shared" ca="1" si="361"/>
        <v/>
      </c>
      <c r="O1763">
        <f t="shared" si="362"/>
        <v>1077.9000000000001</v>
      </c>
      <c r="Q1763">
        <f t="shared" si="363"/>
        <v>1762</v>
      </c>
    </row>
    <row r="1764" spans="1:17" x14ac:dyDescent="0.3">
      <c r="A1764" s="13" t="str">
        <f ca="1">N1764&amp;"-"&amp;COUNTIF($N$2:N1764,N1764)</f>
        <v>-1743</v>
      </c>
      <c r="B1764" t="str">
        <f t="shared" ca="1" si="353"/>
        <v/>
      </c>
      <c r="C1764" s="1">
        <v>37643</v>
      </c>
      <c r="D1764">
        <v>1082.9000000000001</v>
      </c>
      <c r="E1764">
        <f t="shared" si="354"/>
        <v>5</v>
      </c>
      <c r="F1764">
        <f t="shared" si="355"/>
        <v>5</v>
      </c>
      <c r="G1764" t="str">
        <f t="shared" si="356"/>
        <v/>
      </c>
      <c r="H1764">
        <f t="shared" ca="1" si="364"/>
        <v>5.2428571428571491</v>
      </c>
      <c r="I1764">
        <f t="shared" ca="1" si="365"/>
        <v>6.6928571428571297</v>
      </c>
      <c r="J1764" s="3">
        <f t="shared" ca="1" si="357"/>
        <v>0.78335112059765455</v>
      </c>
      <c r="K1764" s="5">
        <f t="shared" ca="1" si="358"/>
        <v>43.925792938360345</v>
      </c>
      <c r="L1764">
        <f t="shared" ca="1" si="359"/>
        <v>1</v>
      </c>
      <c r="M1764" t="str">
        <f t="shared" ca="1" si="360"/>
        <v>SELL</v>
      </c>
      <c r="N1764" s="7" t="str">
        <f t="shared" ca="1" si="361"/>
        <v/>
      </c>
      <c r="O1764">
        <f t="shared" si="362"/>
        <v>1082.9000000000001</v>
      </c>
      <c r="Q1764">
        <f t="shared" si="363"/>
        <v>1763</v>
      </c>
    </row>
    <row r="1765" spans="1:17" x14ac:dyDescent="0.3">
      <c r="A1765" s="13" t="str">
        <f ca="1">N1765&amp;"-"&amp;COUNTIF($N$2:N1765,N1765)</f>
        <v>-1744</v>
      </c>
      <c r="B1765" t="str">
        <f t="shared" ca="1" si="353"/>
        <v/>
      </c>
      <c r="C1765" s="1">
        <v>37644</v>
      </c>
      <c r="D1765">
        <v>1070.9000000000001</v>
      </c>
      <c r="E1765">
        <f t="shared" si="354"/>
        <v>-12</v>
      </c>
      <c r="F1765" t="str">
        <f t="shared" si="355"/>
        <v/>
      </c>
      <c r="G1765">
        <f t="shared" si="356"/>
        <v>-12</v>
      </c>
      <c r="H1765">
        <f t="shared" ca="1" si="364"/>
        <v>5.2428571428571491</v>
      </c>
      <c r="I1765">
        <f t="shared" ca="1" si="365"/>
        <v>7.9142857142856951</v>
      </c>
      <c r="J1765" s="3">
        <f t="shared" ca="1" si="357"/>
        <v>0.66245487364621181</v>
      </c>
      <c r="K1765" s="5">
        <f t="shared" ca="1" si="358"/>
        <v>39.847991313789443</v>
      </c>
      <c r="L1765">
        <f t="shared" ca="1" si="359"/>
        <v>1</v>
      </c>
      <c r="M1765" t="str">
        <f t="shared" ca="1" si="360"/>
        <v>SELL</v>
      </c>
      <c r="N1765" s="7" t="str">
        <f t="shared" ca="1" si="361"/>
        <v/>
      </c>
      <c r="O1765">
        <f t="shared" si="362"/>
        <v>1070.9000000000001</v>
      </c>
      <c r="Q1765">
        <f t="shared" si="363"/>
        <v>1764</v>
      </c>
    </row>
    <row r="1766" spans="1:17" x14ac:dyDescent="0.3">
      <c r="A1766" s="13" t="str">
        <f ca="1">N1766&amp;"-"&amp;COUNTIF($N$2:N1766,N1766)</f>
        <v>-1745</v>
      </c>
      <c r="B1766" t="str">
        <f t="shared" ca="1" si="353"/>
        <v/>
      </c>
      <c r="C1766" s="1">
        <v>37645</v>
      </c>
      <c r="D1766">
        <v>1056.05</v>
      </c>
      <c r="E1766">
        <f t="shared" si="354"/>
        <v>-14.850000000000136</v>
      </c>
      <c r="F1766" t="str">
        <f t="shared" si="355"/>
        <v/>
      </c>
      <c r="G1766">
        <f t="shared" si="356"/>
        <v>-14.850000000000136</v>
      </c>
      <c r="H1766">
        <f t="shared" ca="1" si="364"/>
        <v>5.2428571428571491</v>
      </c>
      <c r="I1766">
        <f t="shared" ca="1" si="365"/>
        <v>9.2857142857142865</v>
      </c>
      <c r="J1766" s="3">
        <f t="shared" ca="1" si="357"/>
        <v>0.5646153846153853</v>
      </c>
      <c r="K1766" s="5">
        <f t="shared" ca="1" si="358"/>
        <v>36.086529006883012</v>
      </c>
      <c r="L1766">
        <f t="shared" ca="1" si="359"/>
        <v>1</v>
      </c>
      <c r="M1766" t="str">
        <f t="shared" ca="1" si="360"/>
        <v>SELL</v>
      </c>
      <c r="N1766" s="7" t="str">
        <f t="shared" ca="1" si="361"/>
        <v/>
      </c>
      <c r="O1766">
        <f t="shared" si="362"/>
        <v>1056.05</v>
      </c>
      <c r="Q1766">
        <f t="shared" si="363"/>
        <v>1765</v>
      </c>
    </row>
    <row r="1767" spans="1:17" x14ac:dyDescent="0.3">
      <c r="A1767" s="13" t="str">
        <f ca="1">N1767&amp;"-"&amp;COUNTIF($N$2:N1767,N1767)</f>
        <v>-1746</v>
      </c>
      <c r="B1767" t="str">
        <f t="shared" ca="1" si="353"/>
        <v/>
      </c>
      <c r="C1767" s="1">
        <v>37648</v>
      </c>
      <c r="D1767">
        <v>1037.6500000000001</v>
      </c>
      <c r="E1767">
        <f t="shared" si="354"/>
        <v>-18.399999999999864</v>
      </c>
      <c r="F1767" t="str">
        <f t="shared" si="355"/>
        <v/>
      </c>
      <c r="G1767">
        <f t="shared" si="356"/>
        <v>-18.399999999999864</v>
      </c>
      <c r="H1767">
        <f t="shared" ca="1" si="364"/>
        <v>5.2428571428571491</v>
      </c>
      <c r="I1767">
        <f t="shared" ca="1" si="365"/>
        <v>11.549999999999986</v>
      </c>
      <c r="J1767" s="3">
        <f t="shared" ca="1" si="357"/>
        <v>0.45392702535559787</v>
      </c>
      <c r="K1767" s="5">
        <f t="shared" ca="1" si="358"/>
        <v>31.220757124627866</v>
      </c>
      <c r="L1767">
        <f t="shared" ca="1" si="359"/>
        <v>1</v>
      </c>
      <c r="M1767" t="str">
        <f t="shared" ca="1" si="360"/>
        <v>SELL</v>
      </c>
      <c r="N1767" s="7" t="str">
        <f t="shared" ca="1" si="361"/>
        <v/>
      </c>
      <c r="O1767">
        <f t="shared" si="362"/>
        <v>1037.6500000000001</v>
      </c>
      <c r="Q1767">
        <f t="shared" si="363"/>
        <v>1766</v>
      </c>
    </row>
    <row r="1768" spans="1:17" x14ac:dyDescent="0.3">
      <c r="A1768" s="13" t="str">
        <f ca="1">N1768&amp;"-"&amp;COUNTIF($N$2:N1768,N1768)</f>
        <v>-1747</v>
      </c>
      <c r="B1768" t="str">
        <f t="shared" ca="1" si="353"/>
        <v/>
      </c>
      <c r="C1768" s="1">
        <v>37649</v>
      </c>
      <c r="D1768">
        <v>1046.2</v>
      </c>
      <c r="E1768">
        <f t="shared" si="354"/>
        <v>8.5499999999999545</v>
      </c>
      <c r="F1768">
        <f t="shared" si="355"/>
        <v>8.5499999999999545</v>
      </c>
      <c r="G1768" t="str">
        <f t="shared" si="356"/>
        <v/>
      </c>
      <c r="H1768">
        <f t="shared" ca="1" si="364"/>
        <v>5.3857142857142923</v>
      </c>
      <c r="I1768">
        <f t="shared" ca="1" si="365"/>
        <v>11.549999999999986</v>
      </c>
      <c r="J1768" s="3">
        <f t="shared" ca="1" si="357"/>
        <v>0.46629560915275314</v>
      </c>
      <c r="K1768" s="5">
        <f t="shared" ca="1" si="358"/>
        <v>31.80092787853232</v>
      </c>
      <c r="L1768">
        <f t="shared" ca="1" si="359"/>
        <v>1</v>
      </c>
      <c r="M1768" t="str">
        <f t="shared" ca="1" si="360"/>
        <v>SELL</v>
      </c>
      <c r="N1768" s="7" t="str">
        <f t="shared" ca="1" si="361"/>
        <v/>
      </c>
      <c r="O1768">
        <f t="shared" si="362"/>
        <v>1046.2</v>
      </c>
      <c r="Q1768">
        <f t="shared" si="363"/>
        <v>1767</v>
      </c>
    </row>
    <row r="1769" spans="1:17" x14ac:dyDescent="0.3">
      <c r="A1769" s="13" t="str">
        <f ca="1">N1769&amp;"-"&amp;COUNTIF($N$2:N1769,N1769)</f>
        <v>-1748</v>
      </c>
      <c r="B1769" t="str">
        <f t="shared" ca="1" si="353"/>
        <v/>
      </c>
      <c r="C1769" s="1">
        <v>37650</v>
      </c>
      <c r="D1769">
        <v>1037.2</v>
      </c>
      <c r="E1769">
        <f t="shared" si="354"/>
        <v>-9</v>
      </c>
      <c r="F1769" t="str">
        <f t="shared" si="355"/>
        <v/>
      </c>
      <c r="G1769">
        <f t="shared" si="356"/>
        <v>-9</v>
      </c>
      <c r="H1769">
        <f t="shared" ca="1" si="364"/>
        <v>4.9500000000000073</v>
      </c>
      <c r="I1769">
        <f t="shared" ca="1" si="365"/>
        <v>11.231249999999989</v>
      </c>
      <c r="J1769" s="3">
        <f t="shared" ca="1" si="357"/>
        <v>0.44073455759599439</v>
      </c>
      <c r="K1769" s="5">
        <f t="shared" ca="1" si="358"/>
        <v>30.590961761297848</v>
      </c>
      <c r="L1769">
        <f t="shared" ca="1" si="359"/>
        <v>1</v>
      </c>
      <c r="M1769" t="str">
        <f t="shared" ca="1" si="360"/>
        <v>SELL</v>
      </c>
      <c r="N1769" s="7" t="str">
        <f t="shared" ca="1" si="361"/>
        <v/>
      </c>
      <c r="O1769">
        <f t="shared" si="362"/>
        <v>1037.2</v>
      </c>
      <c r="Q1769">
        <f t="shared" si="363"/>
        <v>1768</v>
      </c>
    </row>
    <row r="1770" spans="1:17" x14ac:dyDescent="0.3">
      <c r="A1770" s="13" t="str">
        <f ca="1">N1770&amp;"-"&amp;COUNTIF($N$2:N1770,N1770)</f>
        <v>-1749</v>
      </c>
      <c r="B1770" t="str">
        <f t="shared" ca="1" si="353"/>
        <v/>
      </c>
      <c r="C1770" s="1">
        <v>37651</v>
      </c>
      <c r="D1770">
        <v>1034.5999999999999</v>
      </c>
      <c r="E1770">
        <f t="shared" si="354"/>
        <v>-2.6000000000001364</v>
      </c>
      <c r="F1770" t="str">
        <f t="shared" si="355"/>
        <v/>
      </c>
      <c r="G1770">
        <f t="shared" si="356"/>
        <v>-2.6000000000001364</v>
      </c>
      <c r="H1770">
        <f t="shared" ca="1" si="364"/>
        <v>4.9500000000000073</v>
      </c>
      <c r="I1770">
        <f t="shared" ca="1" si="365"/>
        <v>9.4187500000000171</v>
      </c>
      <c r="J1770" s="3">
        <f t="shared" ca="1" si="357"/>
        <v>0.52554744525547425</v>
      </c>
      <c r="K1770" s="5">
        <f t="shared" ca="1" si="358"/>
        <v>34.449760765550238</v>
      </c>
      <c r="L1770">
        <f t="shared" ca="1" si="359"/>
        <v>1</v>
      </c>
      <c r="M1770" t="str">
        <f t="shared" ca="1" si="360"/>
        <v>SELL</v>
      </c>
      <c r="N1770" s="7" t="str">
        <f t="shared" ca="1" si="361"/>
        <v/>
      </c>
      <c r="O1770">
        <f t="shared" si="362"/>
        <v>1034.5999999999999</v>
      </c>
      <c r="Q1770">
        <f t="shared" si="363"/>
        <v>1769</v>
      </c>
    </row>
    <row r="1771" spans="1:17" x14ac:dyDescent="0.3">
      <c r="A1771" s="13" t="str">
        <f ca="1">N1771&amp;"-"&amp;COUNTIF($N$2:N1771,N1771)</f>
        <v>-1750</v>
      </c>
      <c r="B1771" t="str">
        <f t="shared" ca="1" si="353"/>
        <v/>
      </c>
      <c r="C1771" s="1">
        <v>37652</v>
      </c>
      <c r="D1771">
        <v>1041.8499999999999</v>
      </c>
      <c r="E1771">
        <f t="shared" si="354"/>
        <v>7.25</v>
      </c>
      <c r="F1771">
        <f t="shared" si="355"/>
        <v>7.25</v>
      </c>
      <c r="G1771" t="str">
        <f t="shared" si="356"/>
        <v/>
      </c>
      <c r="H1771">
        <f t="shared" ca="1" si="364"/>
        <v>5.2785714285714347</v>
      </c>
      <c r="I1771">
        <f t="shared" ca="1" si="365"/>
        <v>9.8357142857143049</v>
      </c>
      <c r="J1771" s="3">
        <f t="shared" ca="1" si="357"/>
        <v>0.53667392883079112</v>
      </c>
      <c r="K1771" s="5">
        <f t="shared" ca="1" si="358"/>
        <v>34.924385633270305</v>
      </c>
      <c r="L1771">
        <f t="shared" ca="1" si="359"/>
        <v>1</v>
      </c>
      <c r="M1771" t="str">
        <f t="shared" ca="1" si="360"/>
        <v>SELL</v>
      </c>
      <c r="N1771" s="7" t="str">
        <f t="shared" ca="1" si="361"/>
        <v/>
      </c>
      <c r="O1771">
        <f t="shared" si="362"/>
        <v>1041.8499999999999</v>
      </c>
      <c r="Q1771">
        <f t="shared" si="363"/>
        <v>1770</v>
      </c>
    </row>
    <row r="1772" spans="1:17" x14ac:dyDescent="0.3">
      <c r="A1772" s="13" t="str">
        <f ca="1">N1772&amp;"-"&amp;COUNTIF($N$2:N1772,N1772)</f>
        <v>-1751</v>
      </c>
      <c r="B1772" t="str">
        <f t="shared" ca="1" si="353"/>
        <v/>
      </c>
      <c r="C1772" s="1">
        <v>37655</v>
      </c>
      <c r="D1772">
        <v>1055.3</v>
      </c>
      <c r="E1772">
        <f t="shared" si="354"/>
        <v>13.450000000000045</v>
      </c>
      <c r="F1772">
        <f t="shared" si="355"/>
        <v>13.450000000000045</v>
      </c>
      <c r="G1772" t="str">
        <f t="shared" si="356"/>
        <v/>
      </c>
      <c r="H1772">
        <f t="shared" ca="1" si="364"/>
        <v>6.4571428571428635</v>
      </c>
      <c r="I1772">
        <f t="shared" ca="1" si="365"/>
        <v>9.8357142857143049</v>
      </c>
      <c r="J1772" s="3">
        <f t="shared" ca="1" si="357"/>
        <v>0.65649963689179314</v>
      </c>
      <c r="K1772" s="5">
        <f t="shared" ca="1" si="358"/>
        <v>39.631740464708443</v>
      </c>
      <c r="L1772">
        <f t="shared" ca="1" si="359"/>
        <v>1</v>
      </c>
      <c r="M1772" t="str">
        <f t="shared" ca="1" si="360"/>
        <v>SELL</v>
      </c>
      <c r="N1772" s="7" t="str">
        <f t="shared" ca="1" si="361"/>
        <v/>
      </c>
      <c r="O1772">
        <f t="shared" si="362"/>
        <v>1055.3</v>
      </c>
      <c r="Q1772">
        <f t="shared" si="363"/>
        <v>1771</v>
      </c>
    </row>
    <row r="1773" spans="1:17" x14ac:dyDescent="0.3">
      <c r="A1773" s="13" t="str">
        <f ca="1">N1773&amp;"-"&amp;COUNTIF($N$2:N1773,N1773)</f>
        <v>-1752</v>
      </c>
      <c r="B1773" t="str">
        <f t="shared" ca="1" si="353"/>
        <v/>
      </c>
      <c r="C1773" s="1">
        <v>37656</v>
      </c>
      <c r="D1773">
        <v>1054.8</v>
      </c>
      <c r="E1773">
        <f t="shared" si="354"/>
        <v>-0.5</v>
      </c>
      <c r="F1773" t="str">
        <f t="shared" si="355"/>
        <v/>
      </c>
      <c r="G1773">
        <f t="shared" si="356"/>
        <v>-0.5</v>
      </c>
      <c r="H1773">
        <f t="shared" ca="1" si="364"/>
        <v>6.5250000000000155</v>
      </c>
      <c r="I1773">
        <f t="shared" ca="1" si="365"/>
        <v>8.6687500000000171</v>
      </c>
      <c r="J1773" s="3">
        <f t="shared" ca="1" si="357"/>
        <v>0.75270367700072127</v>
      </c>
      <c r="K1773" s="5">
        <f t="shared" ca="1" si="358"/>
        <v>42.945290004113538</v>
      </c>
      <c r="L1773">
        <f t="shared" ca="1" si="359"/>
        <v>1</v>
      </c>
      <c r="M1773" t="str">
        <f t="shared" ca="1" si="360"/>
        <v>SELL</v>
      </c>
      <c r="N1773" s="7" t="str">
        <f t="shared" ca="1" si="361"/>
        <v/>
      </c>
      <c r="O1773">
        <f t="shared" si="362"/>
        <v>1054.8</v>
      </c>
      <c r="Q1773">
        <f t="shared" si="363"/>
        <v>1772</v>
      </c>
    </row>
    <row r="1774" spans="1:17" x14ac:dyDescent="0.3">
      <c r="A1774" s="13" t="str">
        <f ca="1">N1774&amp;"-"&amp;COUNTIF($N$2:N1774,N1774)</f>
        <v>-1753</v>
      </c>
      <c r="B1774" t="str">
        <f t="shared" ca="1" si="353"/>
        <v/>
      </c>
      <c r="C1774" s="1">
        <v>37657</v>
      </c>
      <c r="D1774">
        <v>1047.4000000000001</v>
      </c>
      <c r="E1774">
        <f t="shared" si="354"/>
        <v>-7.3999999999998636</v>
      </c>
      <c r="F1774" t="str">
        <f t="shared" si="355"/>
        <v/>
      </c>
      <c r="G1774">
        <f t="shared" si="356"/>
        <v>-7.3999999999998636</v>
      </c>
      <c r="H1774">
        <f t="shared" ca="1" si="364"/>
        <v>7.1600000000000366</v>
      </c>
      <c r="I1774">
        <f t="shared" ca="1" si="365"/>
        <v>8.5277777777777786</v>
      </c>
      <c r="J1774" s="3">
        <f t="shared" ca="1" si="357"/>
        <v>0.83960912052117687</v>
      </c>
      <c r="K1774" s="5">
        <f t="shared" ca="1" si="358"/>
        <v>45.640626106664904</v>
      </c>
      <c r="L1774">
        <f t="shared" ca="1" si="359"/>
        <v>1</v>
      </c>
      <c r="M1774" t="str">
        <f t="shared" ca="1" si="360"/>
        <v>SELL</v>
      </c>
      <c r="N1774" s="7" t="str">
        <f t="shared" ca="1" si="361"/>
        <v/>
      </c>
      <c r="O1774">
        <f t="shared" si="362"/>
        <v>1047.4000000000001</v>
      </c>
      <c r="Q1774">
        <f t="shared" si="363"/>
        <v>1773</v>
      </c>
    </row>
    <row r="1775" spans="1:17" x14ac:dyDescent="0.3">
      <c r="A1775" s="13" t="str">
        <f ca="1">N1775&amp;"-"&amp;COUNTIF($N$2:N1775,N1775)</f>
        <v>-1754</v>
      </c>
      <c r="B1775" t="str">
        <f t="shared" ca="1" si="353"/>
        <v/>
      </c>
      <c r="C1775" s="1">
        <v>37658</v>
      </c>
      <c r="D1775">
        <v>1063.5999999999999</v>
      </c>
      <c r="E1775">
        <f t="shared" si="354"/>
        <v>16.199999999999818</v>
      </c>
      <c r="F1775">
        <f t="shared" si="355"/>
        <v>16.199999999999818</v>
      </c>
      <c r="G1775" t="str">
        <f t="shared" si="356"/>
        <v/>
      </c>
      <c r="H1775">
        <f t="shared" ca="1" si="364"/>
        <v>8.6666666666666661</v>
      </c>
      <c r="I1775">
        <f t="shared" ca="1" si="365"/>
        <v>9.3625000000000114</v>
      </c>
      <c r="J1775" s="3">
        <f t="shared" ca="1" si="357"/>
        <v>0.92567868268802733</v>
      </c>
      <c r="K1775" s="5">
        <f t="shared" ca="1" si="358"/>
        <v>48.070256528772795</v>
      </c>
      <c r="L1775">
        <f t="shared" ca="1" si="359"/>
        <v>1</v>
      </c>
      <c r="M1775" t="str">
        <f t="shared" ca="1" si="360"/>
        <v>SELL</v>
      </c>
      <c r="N1775" s="7" t="str">
        <f t="shared" ca="1" si="361"/>
        <v/>
      </c>
      <c r="O1775">
        <f t="shared" si="362"/>
        <v>1063.5999999999999</v>
      </c>
      <c r="Q1775">
        <f t="shared" si="363"/>
        <v>1774</v>
      </c>
    </row>
    <row r="1776" spans="1:17" x14ac:dyDescent="0.3">
      <c r="A1776" s="13" t="str">
        <f ca="1">N1776&amp;"-"&amp;COUNTIF($N$2:N1776,N1776)</f>
        <v>-1755</v>
      </c>
      <c r="B1776" t="str">
        <f t="shared" ca="1" si="353"/>
        <v/>
      </c>
      <c r="C1776" s="1">
        <v>37659</v>
      </c>
      <c r="D1776">
        <v>1057.5</v>
      </c>
      <c r="E1776">
        <f t="shared" si="354"/>
        <v>-6.0999999999999091</v>
      </c>
      <c r="F1776" t="str">
        <f t="shared" si="355"/>
        <v/>
      </c>
      <c r="G1776">
        <f t="shared" si="356"/>
        <v>-6.0999999999999091</v>
      </c>
      <c r="H1776">
        <f t="shared" ca="1" si="364"/>
        <v>8.6666666666666661</v>
      </c>
      <c r="I1776">
        <f t="shared" ca="1" si="365"/>
        <v>8.8562499999999886</v>
      </c>
      <c r="J1776" s="3">
        <f t="shared" ca="1" si="357"/>
        <v>0.97859327217125502</v>
      </c>
      <c r="K1776" s="5">
        <f t="shared" ca="1" si="358"/>
        <v>49.459041731066492</v>
      </c>
      <c r="L1776">
        <f t="shared" ca="1" si="359"/>
        <v>1</v>
      </c>
      <c r="M1776" t="str">
        <f t="shared" ca="1" si="360"/>
        <v>SELL</v>
      </c>
      <c r="N1776" s="7" t="str">
        <f t="shared" ca="1" si="361"/>
        <v/>
      </c>
      <c r="O1776">
        <f t="shared" si="362"/>
        <v>1057.5</v>
      </c>
      <c r="Q1776">
        <f t="shared" si="363"/>
        <v>1775</v>
      </c>
    </row>
    <row r="1777" spans="1:17" x14ac:dyDescent="0.3">
      <c r="A1777" s="13" t="str">
        <f ca="1">N1777&amp;"-"&amp;COUNTIF($N$2:N1777,N1777)</f>
        <v>-1756</v>
      </c>
      <c r="B1777" t="str">
        <f t="shared" ca="1" si="353"/>
        <v/>
      </c>
      <c r="C1777" s="1">
        <v>37662</v>
      </c>
      <c r="D1777">
        <v>1048.5999999999999</v>
      </c>
      <c r="E1777">
        <f t="shared" si="354"/>
        <v>-8.9000000000000909</v>
      </c>
      <c r="F1777" t="str">
        <f t="shared" si="355"/>
        <v/>
      </c>
      <c r="G1777">
        <f t="shared" si="356"/>
        <v>-8.9000000000000909</v>
      </c>
      <c r="H1777">
        <f t="shared" ca="1" si="364"/>
        <v>10.089999999999964</v>
      </c>
      <c r="I1777">
        <f t="shared" ca="1" si="365"/>
        <v>8.8611111111111107</v>
      </c>
      <c r="J1777" s="3">
        <f t="shared" ca="1" si="357"/>
        <v>1.1386833855799334</v>
      </c>
      <c r="K1777" s="5">
        <f t="shared" ca="1" si="358"/>
        <v>53.242260787992414</v>
      </c>
      <c r="L1777">
        <f t="shared" ca="1" si="359"/>
        <v>1</v>
      </c>
      <c r="M1777" t="str">
        <f t="shared" ca="1" si="360"/>
        <v>SELL</v>
      </c>
      <c r="N1777" s="7" t="str">
        <f t="shared" ca="1" si="361"/>
        <v/>
      </c>
      <c r="O1777">
        <f t="shared" si="362"/>
        <v>1048.5999999999999</v>
      </c>
      <c r="Q1777">
        <f t="shared" si="363"/>
        <v>1776</v>
      </c>
    </row>
    <row r="1778" spans="1:17" x14ac:dyDescent="0.3">
      <c r="A1778" s="13" t="str">
        <f ca="1">N1778&amp;"-"&amp;COUNTIF($N$2:N1778,N1778)</f>
        <v>-1757</v>
      </c>
      <c r="B1778" t="str">
        <f t="shared" ca="1" si="353"/>
        <v/>
      </c>
      <c r="C1778" s="1">
        <v>37663</v>
      </c>
      <c r="D1778">
        <v>1048</v>
      </c>
      <c r="E1778">
        <f t="shared" si="354"/>
        <v>-0.59999999999990905</v>
      </c>
      <c r="F1778" t="str">
        <f t="shared" si="355"/>
        <v/>
      </c>
      <c r="G1778">
        <f t="shared" si="356"/>
        <v>-0.59999999999990905</v>
      </c>
      <c r="H1778">
        <f t="shared" ca="1" si="364"/>
        <v>11.362499999999955</v>
      </c>
      <c r="I1778">
        <f t="shared" ca="1" si="365"/>
        <v>8.0349999999999913</v>
      </c>
      <c r="J1778" s="3">
        <f t="shared" ca="1" si="357"/>
        <v>1.4141257000622236</v>
      </c>
      <c r="K1778" s="5">
        <f t="shared" ca="1" si="358"/>
        <v>58.577136228895405</v>
      </c>
      <c r="L1778">
        <f t="shared" ca="1" si="359"/>
        <v>1</v>
      </c>
      <c r="M1778" t="str">
        <f t="shared" ca="1" si="360"/>
        <v>SELL</v>
      </c>
      <c r="N1778" s="7" t="str">
        <f t="shared" ca="1" si="361"/>
        <v/>
      </c>
      <c r="O1778">
        <f t="shared" si="362"/>
        <v>1048</v>
      </c>
      <c r="Q1778">
        <f t="shared" si="363"/>
        <v>1777</v>
      </c>
    </row>
    <row r="1779" spans="1:17" x14ac:dyDescent="0.3">
      <c r="A1779" s="13" t="str">
        <f ca="1">N1779&amp;"-"&amp;COUNTIF($N$2:N1779,N1779)</f>
        <v>-1758</v>
      </c>
      <c r="B1779" t="str">
        <f t="shared" ca="1" si="353"/>
        <v/>
      </c>
      <c r="C1779" s="1">
        <v>37664</v>
      </c>
      <c r="D1779">
        <v>1044.45</v>
      </c>
      <c r="E1779">
        <f t="shared" si="354"/>
        <v>-3.5499999999999545</v>
      </c>
      <c r="F1779" t="str">
        <f t="shared" si="355"/>
        <v/>
      </c>
      <c r="G1779">
        <f t="shared" si="356"/>
        <v>-3.5499999999999545</v>
      </c>
      <c r="H1779">
        <f t="shared" ca="1" si="364"/>
        <v>11.362499999999955</v>
      </c>
      <c r="I1779">
        <f t="shared" ca="1" si="365"/>
        <v>7.1899999999999862</v>
      </c>
      <c r="J1779" s="3">
        <f t="shared" ca="1" si="357"/>
        <v>1.5803198887343499</v>
      </c>
      <c r="K1779" s="5">
        <f t="shared" ca="1" si="358"/>
        <v>61.245115213583027</v>
      </c>
      <c r="L1779">
        <f t="shared" ca="1" si="359"/>
        <v>1</v>
      </c>
      <c r="M1779" t="str">
        <f t="shared" ca="1" si="360"/>
        <v>SELL</v>
      </c>
      <c r="N1779" s="7" t="str">
        <f t="shared" ca="1" si="361"/>
        <v/>
      </c>
      <c r="O1779">
        <f t="shared" si="362"/>
        <v>1044.45</v>
      </c>
      <c r="Q1779">
        <f t="shared" si="363"/>
        <v>1778</v>
      </c>
    </row>
    <row r="1780" spans="1:17" x14ac:dyDescent="0.3">
      <c r="A1780" s="13" t="str">
        <f ca="1">N1780&amp;"-"&amp;COUNTIF($N$2:N1780,N1780)</f>
        <v>-1759</v>
      </c>
      <c r="B1780" t="str">
        <f t="shared" ca="1" si="353"/>
        <v/>
      </c>
      <c r="C1780" s="1">
        <v>37666</v>
      </c>
      <c r="D1780">
        <v>1036</v>
      </c>
      <c r="E1780">
        <f t="shared" si="354"/>
        <v>-8.4500000000000455</v>
      </c>
      <c r="F1780" t="str">
        <f t="shared" si="355"/>
        <v/>
      </c>
      <c r="G1780">
        <f t="shared" si="356"/>
        <v>-8.4500000000000455</v>
      </c>
      <c r="H1780">
        <f t="shared" ca="1" si="364"/>
        <v>11.362499999999955</v>
      </c>
      <c r="I1780">
        <f t="shared" ca="1" si="365"/>
        <v>6.5499999999999776</v>
      </c>
      <c r="J1780" s="3">
        <f t="shared" ca="1" si="357"/>
        <v>1.73473282442748</v>
      </c>
      <c r="K1780" s="5">
        <f t="shared" ca="1" si="358"/>
        <v>63.433356594556862</v>
      </c>
      <c r="L1780">
        <f t="shared" ca="1" si="359"/>
        <v>1</v>
      </c>
      <c r="M1780" t="str">
        <f t="shared" ca="1" si="360"/>
        <v>SELL</v>
      </c>
      <c r="N1780" s="7" t="str">
        <f t="shared" ca="1" si="361"/>
        <v/>
      </c>
      <c r="O1780">
        <f t="shared" si="362"/>
        <v>1036</v>
      </c>
      <c r="Q1780">
        <f t="shared" si="363"/>
        <v>1779</v>
      </c>
    </row>
    <row r="1781" spans="1:17" x14ac:dyDescent="0.3">
      <c r="A1781" s="13" t="str">
        <f ca="1">N1781&amp;"-"&amp;COUNTIF($N$2:N1781,N1781)</f>
        <v>-1760</v>
      </c>
      <c r="B1781" t="str">
        <f t="shared" ca="1" si="353"/>
        <v/>
      </c>
      <c r="C1781" s="1">
        <v>37669</v>
      </c>
      <c r="D1781">
        <v>1058.2</v>
      </c>
      <c r="E1781">
        <f t="shared" si="354"/>
        <v>22.200000000000045</v>
      </c>
      <c r="F1781">
        <f t="shared" si="355"/>
        <v>22.200000000000045</v>
      </c>
      <c r="G1781" t="str">
        <f t="shared" si="356"/>
        <v/>
      </c>
      <c r="H1781">
        <f t="shared" ca="1" si="364"/>
        <v>13.529999999999973</v>
      </c>
      <c r="I1781">
        <f t="shared" ca="1" si="365"/>
        <v>5.2333333333333236</v>
      </c>
      <c r="J1781" s="3">
        <f t="shared" ca="1" si="357"/>
        <v>2.5853503184713373</v>
      </c>
      <c r="K1781" s="5">
        <f t="shared" ca="1" si="358"/>
        <v>72.108722686089891</v>
      </c>
      <c r="L1781">
        <f t="shared" ca="1" si="359"/>
        <v>1</v>
      </c>
      <c r="M1781" t="str">
        <f t="shared" ca="1" si="360"/>
        <v>SELL</v>
      </c>
      <c r="N1781" s="7" t="str">
        <f t="shared" ca="1" si="361"/>
        <v/>
      </c>
      <c r="O1781">
        <f t="shared" si="362"/>
        <v>1058.2</v>
      </c>
      <c r="Q1781">
        <f t="shared" si="363"/>
        <v>1780</v>
      </c>
    </row>
    <row r="1782" spans="1:17" x14ac:dyDescent="0.3">
      <c r="A1782" s="13" t="str">
        <f ca="1">N1782&amp;"-"&amp;COUNTIF($N$2:N1782,N1782)</f>
        <v>-1761</v>
      </c>
      <c r="B1782" t="str">
        <f t="shared" ca="1" si="353"/>
        <v/>
      </c>
      <c r="C1782" s="1">
        <v>37670</v>
      </c>
      <c r="D1782">
        <v>1059.3</v>
      </c>
      <c r="E1782">
        <f t="shared" si="354"/>
        <v>1.0999999999999091</v>
      </c>
      <c r="F1782">
        <f t="shared" si="355"/>
        <v>1.0999999999999091</v>
      </c>
      <c r="G1782" t="str">
        <f t="shared" si="356"/>
        <v/>
      </c>
      <c r="H1782">
        <f t="shared" ca="1" si="364"/>
        <v>12.039999999999964</v>
      </c>
      <c r="I1782">
        <f t="shared" ca="1" si="365"/>
        <v>5.2333333333333236</v>
      </c>
      <c r="J1782" s="3">
        <f t="shared" ca="1" si="357"/>
        <v>2.3006369426751565</v>
      </c>
      <c r="K1782" s="5">
        <f t="shared" ca="1" si="358"/>
        <v>69.702817445001898</v>
      </c>
      <c r="L1782">
        <f t="shared" ca="1" si="359"/>
        <v>1</v>
      </c>
      <c r="M1782" t="str">
        <f t="shared" ca="1" si="360"/>
        <v>SELL</v>
      </c>
      <c r="N1782" s="7" t="str">
        <f t="shared" ca="1" si="361"/>
        <v/>
      </c>
      <c r="O1782">
        <f t="shared" si="362"/>
        <v>1059.3</v>
      </c>
      <c r="Q1782">
        <f t="shared" si="363"/>
        <v>1781</v>
      </c>
    </row>
    <row r="1783" spans="1:17" x14ac:dyDescent="0.3">
      <c r="A1783" s="13" t="str">
        <f ca="1">N1783&amp;"-"&amp;COUNTIF($N$2:N1783,N1783)</f>
        <v>-1762</v>
      </c>
      <c r="B1783" t="str">
        <f t="shared" ca="1" si="353"/>
        <v/>
      </c>
      <c r="C1783" s="1">
        <v>37671</v>
      </c>
      <c r="D1783">
        <v>1064.3</v>
      </c>
      <c r="E1783">
        <f t="shared" si="354"/>
        <v>5</v>
      </c>
      <c r="F1783">
        <f t="shared" si="355"/>
        <v>5</v>
      </c>
      <c r="G1783" t="str">
        <f t="shared" si="356"/>
        <v/>
      </c>
      <c r="H1783">
        <f t="shared" ca="1" si="364"/>
        <v>10.866666666666637</v>
      </c>
      <c r="I1783">
        <f t="shared" ca="1" si="365"/>
        <v>4.7624999999999886</v>
      </c>
      <c r="J1783" s="3">
        <f t="shared" ca="1" si="357"/>
        <v>2.2817147856517925</v>
      </c>
      <c r="K1783" s="5">
        <f t="shared" ca="1" si="358"/>
        <v>69.528125833111162</v>
      </c>
      <c r="L1783">
        <f t="shared" ca="1" si="359"/>
        <v>1</v>
      </c>
      <c r="M1783" t="str">
        <f t="shared" ca="1" si="360"/>
        <v>SELL</v>
      </c>
      <c r="N1783" s="7" t="str">
        <f t="shared" ca="1" si="361"/>
        <v/>
      </c>
      <c r="O1783">
        <f t="shared" si="362"/>
        <v>1064.3</v>
      </c>
      <c r="Q1783">
        <f t="shared" si="363"/>
        <v>1782</v>
      </c>
    </row>
    <row r="1784" spans="1:17" x14ac:dyDescent="0.3">
      <c r="A1784" s="13" t="str">
        <f ca="1">N1784&amp;"-"&amp;COUNTIF($N$2:N1784,N1784)</f>
        <v>-1763</v>
      </c>
      <c r="B1784" t="str">
        <f t="shared" ca="1" si="353"/>
        <v/>
      </c>
      <c r="C1784" s="1">
        <v>37672</v>
      </c>
      <c r="D1784">
        <v>1065.5999999999999</v>
      </c>
      <c r="E1784">
        <f t="shared" si="354"/>
        <v>1.2999999999999545</v>
      </c>
      <c r="F1784">
        <f t="shared" si="355"/>
        <v>1.2999999999999545</v>
      </c>
      <c r="G1784" t="str">
        <f t="shared" si="356"/>
        <v/>
      </c>
      <c r="H1784">
        <f t="shared" ca="1" si="364"/>
        <v>9.499999999999968</v>
      </c>
      <c r="I1784">
        <f t="shared" ca="1" si="365"/>
        <v>5.0714285714285392</v>
      </c>
      <c r="J1784" s="3">
        <f t="shared" ca="1" si="357"/>
        <v>1.8732394366197238</v>
      </c>
      <c r="K1784" s="5">
        <f t="shared" ca="1" si="358"/>
        <v>65.196078431372612</v>
      </c>
      <c r="L1784">
        <f t="shared" ca="1" si="359"/>
        <v>1</v>
      </c>
      <c r="M1784" t="str">
        <f t="shared" ca="1" si="360"/>
        <v>SELL</v>
      </c>
      <c r="N1784" s="7" t="str">
        <f t="shared" ca="1" si="361"/>
        <v/>
      </c>
      <c r="O1784">
        <f t="shared" si="362"/>
        <v>1065.5999999999999</v>
      </c>
      <c r="Q1784">
        <f t="shared" si="363"/>
        <v>1783</v>
      </c>
    </row>
    <row r="1785" spans="1:17" x14ac:dyDescent="0.3">
      <c r="A1785" s="13" t="str">
        <f ca="1">N1785&amp;"-"&amp;COUNTIF($N$2:N1785,N1785)</f>
        <v>-1764</v>
      </c>
      <c r="B1785" t="str">
        <f t="shared" ca="1" si="353"/>
        <v/>
      </c>
      <c r="C1785" s="1">
        <v>37673</v>
      </c>
      <c r="D1785">
        <v>1066.1500000000001</v>
      </c>
      <c r="E1785">
        <f t="shared" si="354"/>
        <v>0.5500000000001819</v>
      </c>
      <c r="F1785">
        <f t="shared" si="355"/>
        <v>0.5500000000001819</v>
      </c>
      <c r="G1785" t="str">
        <f t="shared" si="356"/>
        <v/>
      </c>
      <c r="H1785">
        <f t="shared" ca="1" si="364"/>
        <v>8.5428571428571356</v>
      </c>
      <c r="I1785">
        <f t="shared" ca="1" si="365"/>
        <v>5.0714285714285392</v>
      </c>
      <c r="J1785" s="3">
        <f t="shared" ca="1" si="357"/>
        <v>1.6845070422535304</v>
      </c>
      <c r="K1785" s="5">
        <f t="shared" ca="1" si="358"/>
        <v>62.749213011542629</v>
      </c>
      <c r="L1785">
        <f t="shared" ca="1" si="359"/>
        <v>1</v>
      </c>
      <c r="M1785" t="str">
        <f t="shared" ca="1" si="360"/>
        <v>SELL</v>
      </c>
      <c r="N1785" s="7" t="str">
        <f t="shared" ca="1" si="361"/>
        <v/>
      </c>
      <c r="O1785">
        <f t="shared" si="362"/>
        <v>1066.1500000000001</v>
      </c>
      <c r="Q1785">
        <f t="shared" si="363"/>
        <v>1784</v>
      </c>
    </row>
    <row r="1786" spans="1:17" x14ac:dyDescent="0.3">
      <c r="A1786" s="13" t="str">
        <f ca="1">N1786&amp;"-"&amp;COUNTIF($N$2:N1786,N1786)</f>
        <v>-1765</v>
      </c>
      <c r="B1786" t="str">
        <f t="shared" ca="1" si="353"/>
        <v/>
      </c>
      <c r="C1786" s="1">
        <v>37676</v>
      </c>
      <c r="D1786">
        <v>1070.1500000000001</v>
      </c>
      <c r="E1786">
        <f t="shared" si="354"/>
        <v>4</v>
      </c>
      <c r="F1786">
        <f t="shared" si="355"/>
        <v>4</v>
      </c>
      <c r="G1786" t="str">
        <f t="shared" si="356"/>
        <v/>
      </c>
      <c r="H1786">
        <f t="shared" ca="1" si="364"/>
        <v>7.1928571428571297</v>
      </c>
      <c r="I1786">
        <f t="shared" ca="1" si="365"/>
        <v>5.0714285714285392</v>
      </c>
      <c r="J1786" s="3">
        <f t="shared" ca="1" si="357"/>
        <v>1.4183098591549359</v>
      </c>
      <c r="K1786" s="5">
        <f t="shared" ca="1" si="358"/>
        <v>58.648806057076406</v>
      </c>
      <c r="L1786">
        <f t="shared" ca="1" si="359"/>
        <v>1</v>
      </c>
      <c r="M1786" t="str">
        <f t="shared" ca="1" si="360"/>
        <v>SELL</v>
      </c>
      <c r="N1786" s="7" t="str">
        <f t="shared" ca="1" si="361"/>
        <v/>
      </c>
      <c r="O1786">
        <f t="shared" si="362"/>
        <v>1070.1500000000001</v>
      </c>
      <c r="Q1786">
        <f t="shared" si="363"/>
        <v>1785</v>
      </c>
    </row>
    <row r="1787" spans="1:17" x14ac:dyDescent="0.3">
      <c r="A1787" s="13" t="str">
        <f ca="1">N1787&amp;"-"&amp;COUNTIF($N$2:N1787,N1787)</f>
        <v>-1766</v>
      </c>
      <c r="B1787" t="str">
        <f t="shared" ca="1" si="353"/>
        <v/>
      </c>
      <c r="C1787" s="1">
        <v>37677</v>
      </c>
      <c r="D1787">
        <v>1055.55</v>
      </c>
      <c r="E1787">
        <f t="shared" si="354"/>
        <v>-14.600000000000136</v>
      </c>
      <c r="F1787" t="str">
        <f t="shared" si="355"/>
        <v/>
      </c>
      <c r="G1787">
        <f t="shared" si="356"/>
        <v>-14.600000000000136</v>
      </c>
      <c r="H1787">
        <f t="shared" ca="1" si="364"/>
        <v>7.1928571428571297</v>
      </c>
      <c r="I1787">
        <f t="shared" ca="1" si="365"/>
        <v>7.085714285714273</v>
      </c>
      <c r="J1787" s="3">
        <f t="shared" ca="1" si="357"/>
        <v>1.0151209677419355</v>
      </c>
      <c r="K1787" s="5">
        <f t="shared" ca="1" si="358"/>
        <v>50.375187593796902</v>
      </c>
      <c r="L1787">
        <f t="shared" ca="1" si="359"/>
        <v>1</v>
      </c>
      <c r="M1787" t="str">
        <f t="shared" ca="1" si="360"/>
        <v>SELL</v>
      </c>
      <c r="N1787" s="7" t="str">
        <f t="shared" ca="1" si="361"/>
        <v/>
      </c>
      <c r="O1787">
        <f t="shared" si="362"/>
        <v>1055.55</v>
      </c>
      <c r="Q1787">
        <f t="shared" si="363"/>
        <v>1786</v>
      </c>
    </row>
    <row r="1788" spans="1:17" x14ac:dyDescent="0.3">
      <c r="A1788" s="13" t="str">
        <f ca="1">N1788&amp;"-"&amp;COUNTIF($N$2:N1788,N1788)</f>
        <v>-1767</v>
      </c>
      <c r="B1788" t="str">
        <f t="shared" ca="1" si="353"/>
        <v/>
      </c>
      <c r="C1788" s="1">
        <v>37678</v>
      </c>
      <c r="D1788">
        <v>1049.6500000000001</v>
      </c>
      <c r="E1788">
        <f t="shared" si="354"/>
        <v>-5.8999999999998636</v>
      </c>
      <c r="F1788" t="str">
        <f t="shared" si="355"/>
        <v/>
      </c>
      <c r="G1788">
        <f t="shared" si="356"/>
        <v>-5.8999999999998636</v>
      </c>
      <c r="H1788">
        <f t="shared" ca="1" si="364"/>
        <v>7.1928571428571297</v>
      </c>
      <c r="I1788">
        <f t="shared" ca="1" si="365"/>
        <v>6.8714285714285586</v>
      </c>
      <c r="J1788" s="3">
        <f t="shared" ca="1" si="357"/>
        <v>1.0467775467775469</v>
      </c>
      <c r="K1788" s="5">
        <f t="shared" ca="1" si="358"/>
        <v>51.142712036566785</v>
      </c>
      <c r="L1788">
        <f t="shared" ca="1" si="359"/>
        <v>1</v>
      </c>
      <c r="M1788" t="str">
        <f t="shared" ca="1" si="360"/>
        <v>SELL</v>
      </c>
      <c r="N1788" s="7" t="str">
        <f t="shared" ca="1" si="361"/>
        <v/>
      </c>
      <c r="O1788">
        <f t="shared" si="362"/>
        <v>1049.6500000000001</v>
      </c>
      <c r="Q1788">
        <f t="shared" si="363"/>
        <v>1787</v>
      </c>
    </row>
    <row r="1789" spans="1:17" x14ac:dyDescent="0.3">
      <c r="A1789" s="13" t="str">
        <f ca="1">N1789&amp;"-"&amp;COUNTIF($N$2:N1789,N1789)</f>
        <v>-1768</v>
      </c>
      <c r="B1789" t="str">
        <f t="shared" ca="1" si="353"/>
        <v/>
      </c>
      <c r="C1789" s="1">
        <v>37679</v>
      </c>
      <c r="D1789">
        <v>1052.95</v>
      </c>
      <c r="E1789">
        <f t="shared" si="354"/>
        <v>3.2999999999999545</v>
      </c>
      <c r="F1789">
        <f t="shared" si="355"/>
        <v>3.2999999999999545</v>
      </c>
      <c r="G1789" t="str">
        <f t="shared" si="356"/>
        <v/>
      </c>
      <c r="H1789">
        <f t="shared" ca="1" si="364"/>
        <v>5.3500000000000068</v>
      </c>
      <c r="I1789">
        <f t="shared" ca="1" si="365"/>
        <v>6.8714285714285586</v>
      </c>
      <c r="J1789" s="3">
        <f t="shared" ca="1" si="357"/>
        <v>0.77858627858628104</v>
      </c>
      <c r="K1789" s="5">
        <f t="shared" ca="1" si="358"/>
        <v>43.775569842197619</v>
      </c>
      <c r="L1789">
        <f t="shared" ca="1" si="359"/>
        <v>1</v>
      </c>
      <c r="M1789" t="str">
        <f t="shared" ca="1" si="360"/>
        <v>SELL</v>
      </c>
      <c r="N1789" s="7" t="str">
        <f t="shared" ca="1" si="361"/>
        <v/>
      </c>
      <c r="O1789">
        <f t="shared" si="362"/>
        <v>1052.95</v>
      </c>
      <c r="Q1789">
        <f t="shared" si="363"/>
        <v>1788</v>
      </c>
    </row>
    <row r="1790" spans="1:17" x14ac:dyDescent="0.3">
      <c r="A1790" s="13" t="str">
        <f ca="1">N1790&amp;"-"&amp;COUNTIF($N$2:N1790,N1790)</f>
        <v>-1769</v>
      </c>
      <c r="B1790" t="str">
        <f t="shared" ca="1" si="353"/>
        <v/>
      </c>
      <c r="C1790" s="1">
        <v>37680</v>
      </c>
      <c r="D1790">
        <v>1063.4000000000001</v>
      </c>
      <c r="E1790">
        <f t="shared" si="354"/>
        <v>10.450000000000045</v>
      </c>
      <c r="F1790">
        <f t="shared" si="355"/>
        <v>10.450000000000045</v>
      </c>
      <c r="G1790" t="str">
        <f t="shared" si="356"/>
        <v/>
      </c>
      <c r="H1790">
        <f t="shared" ca="1" si="364"/>
        <v>5.9875000000000114</v>
      </c>
      <c r="I1790">
        <f t="shared" ca="1" si="365"/>
        <v>7</v>
      </c>
      <c r="J1790" s="3">
        <f t="shared" ca="1" si="357"/>
        <v>0.85535714285714448</v>
      </c>
      <c r="K1790" s="5">
        <f t="shared" ca="1" si="358"/>
        <v>46.102021174206016</v>
      </c>
      <c r="L1790">
        <f t="shared" ca="1" si="359"/>
        <v>1</v>
      </c>
      <c r="M1790" t="str">
        <f t="shared" ca="1" si="360"/>
        <v>SELL</v>
      </c>
      <c r="N1790" s="7" t="str">
        <f t="shared" ca="1" si="361"/>
        <v/>
      </c>
      <c r="O1790">
        <f t="shared" si="362"/>
        <v>1063.4000000000001</v>
      </c>
      <c r="Q1790">
        <f t="shared" si="363"/>
        <v>1789</v>
      </c>
    </row>
    <row r="1791" spans="1:17" x14ac:dyDescent="0.3">
      <c r="A1791" s="13" t="str">
        <f ca="1">N1791&amp;"-"&amp;COUNTIF($N$2:N1791,N1791)</f>
        <v>-1770</v>
      </c>
      <c r="B1791" t="str">
        <f t="shared" ca="1" si="353"/>
        <v/>
      </c>
      <c r="C1791" s="1">
        <v>37683</v>
      </c>
      <c r="D1791">
        <v>1058.8499999999999</v>
      </c>
      <c r="E1791">
        <f t="shared" si="354"/>
        <v>-4.5500000000001819</v>
      </c>
      <c r="F1791" t="str">
        <f t="shared" si="355"/>
        <v/>
      </c>
      <c r="G1791">
        <f t="shared" si="356"/>
        <v>-4.5500000000001819</v>
      </c>
      <c r="H1791">
        <f t="shared" ca="1" si="364"/>
        <v>5.9875000000000114</v>
      </c>
      <c r="I1791">
        <f t="shared" ca="1" si="365"/>
        <v>6.2750000000000155</v>
      </c>
      <c r="J1791" s="3">
        <f t="shared" ca="1" si="357"/>
        <v>0.9541832669322704</v>
      </c>
      <c r="K1791" s="5">
        <f t="shared" ca="1" si="358"/>
        <v>48.827726809378177</v>
      </c>
      <c r="L1791">
        <f t="shared" ca="1" si="359"/>
        <v>1</v>
      </c>
      <c r="M1791" t="str">
        <f t="shared" ca="1" si="360"/>
        <v>SELL</v>
      </c>
      <c r="N1791" s="7" t="str">
        <f t="shared" ca="1" si="361"/>
        <v/>
      </c>
      <c r="O1791">
        <f t="shared" si="362"/>
        <v>1058.8499999999999</v>
      </c>
      <c r="Q1791">
        <f t="shared" si="363"/>
        <v>1790</v>
      </c>
    </row>
    <row r="1792" spans="1:17" x14ac:dyDescent="0.3">
      <c r="A1792" s="13" t="str">
        <f ca="1">N1792&amp;"-"&amp;COUNTIF($N$2:N1792,N1792)</f>
        <v>-1771</v>
      </c>
      <c r="B1792" t="str">
        <f t="shared" ca="1" si="353"/>
        <v/>
      </c>
      <c r="C1792" s="1">
        <v>37684</v>
      </c>
      <c r="D1792">
        <v>1046.5999999999999</v>
      </c>
      <c r="E1792">
        <f t="shared" si="354"/>
        <v>-12.25</v>
      </c>
      <c r="F1792" t="str">
        <f t="shared" si="355"/>
        <v/>
      </c>
      <c r="G1792">
        <f t="shared" si="356"/>
        <v>-12.25</v>
      </c>
      <c r="H1792">
        <f t="shared" ca="1" si="364"/>
        <v>5.9875000000000114</v>
      </c>
      <c r="I1792">
        <f t="shared" ca="1" si="365"/>
        <v>8.216666666666697</v>
      </c>
      <c r="J1792" s="3">
        <f t="shared" ca="1" si="357"/>
        <v>0.72870182555780805</v>
      </c>
      <c r="K1792" s="5">
        <f t="shared" ca="1" si="358"/>
        <v>42.153124083308839</v>
      </c>
      <c r="L1792">
        <f t="shared" ca="1" si="359"/>
        <v>1</v>
      </c>
      <c r="M1792" t="str">
        <f t="shared" ca="1" si="360"/>
        <v>SELL</v>
      </c>
      <c r="N1792" s="7" t="str">
        <f t="shared" ca="1" si="361"/>
        <v/>
      </c>
      <c r="O1792">
        <f t="shared" si="362"/>
        <v>1046.5999999999999</v>
      </c>
      <c r="Q1792">
        <f t="shared" si="363"/>
        <v>1791</v>
      </c>
    </row>
    <row r="1793" spans="1:17" x14ac:dyDescent="0.3">
      <c r="A1793" s="13" t="str">
        <f ca="1">N1793&amp;"-"&amp;COUNTIF($N$2:N1793,N1793)</f>
        <v>-1772</v>
      </c>
      <c r="B1793" t="str">
        <f t="shared" ca="1" si="353"/>
        <v/>
      </c>
      <c r="C1793" s="1">
        <v>37685</v>
      </c>
      <c r="D1793">
        <v>1040.7</v>
      </c>
      <c r="E1793">
        <f t="shared" si="354"/>
        <v>-5.8999999999998636</v>
      </c>
      <c r="F1793" t="str">
        <f t="shared" si="355"/>
        <v/>
      </c>
      <c r="G1793">
        <f t="shared" si="356"/>
        <v>-5.8999999999998636</v>
      </c>
      <c r="H1793">
        <f t="shared" ca="1" si="364"/>
        <v>5.9875000000000114</v>
      </c>
      <c r="I1793">
        <f t="shared" ca="1" si="365"/>
        <v>8.6083333333333485</v>
      </c>
      <c r="J1793" s="3">
        <f t="shared" ca="1" si="357"/>
        <v>0.69554695062923533</v>
      </c>
      <c r="K1793" s="5">
        <f t="shared" ca="1" si="358"/>
        <v>41.021981159006572</v>
      </c>
      <c r="L1793">
        <f t="shared" ca="1" si="359"/>
        <v>1</v>
      </c>
      <c r="M1793" t="str">
        <f t="shared" ca="1" si="360"/>
        <v>SELL</v>
      </c>
      <c r="N1793" s="7" t="str">
        <f t="shared" ca="1" si="361"/>
        <v/>
      </c>
      <c r="O1793">
        <f t="shared" si="362"/>
        <v>1040.7</v>
      </c>
      <c r="Q1793">
        <f t="shared" si="363"/>
        <v>1792</v>
      </c>
    </row>
    <row r="1794" spans="1:17" x14ac:dyDescent="0.3">
      <c r="A1794" s="13" t="str">
        <f ca="1">N1794&amp;"-"&amp;COUNTIF($N$2:N1794,N1794)</f>
        <v>-1773</v>
      </c>
      <c r="B1794" t="str">
        <f t="shared" ca="1" si="353"/>
        <v/>
      </c>
      <c r="C1794" s="1">
        <v>37686</v>
      </c>
      <c r="D1794">
        <v>1031.25</v>
      </c>
      <c r="E1794">
        <f t="shared" si="354"/>
        <v>-9.4500000000000455</v>
      </c>
      <c r="F1794" t="str">
        <f t="shared" si="355"/>
        <v/>
      </c>
      <c r="G1794">
        <f t="shared" si="356"/>
        <v>-9.4500000000000455</v>
      </c>
      <c r="H1794">
        <f t="shared" ca="1" si="364"/>
        <v>5.9875000000000114</v>
      </c>
      <c r="I1794">
        <f t="shared" ca="1" si="365"/>
        <v>8.7750000000000146</v>
      </c>
      <c r="J1794" s="3">
        <f t="shared" ca="1" si="357"/>
        <v>0.68233618233618254</v>
      </c>
      <c r="K1794" s="5">
        <f t="shared" ca="1" si="358"/>
        <v>40.558848433530912</v>
      </c>
      <c r="L1794">
        <f t="shared" ca="1" si="359"/>
        <v>1</v>
      </c>
      <c r="M1794" t="str">
        <f t="shared" ca="1" si="360"/>
        <v>SELL</v>
      </c>
      <c r="N1794" s="7" t="str">
        <f t="shared" ca="1" si="361"/>
        <v/>
      </c>
      <c r="O1794">
        <f t="shared" si="362"/>
        <v>1031.25</v>
      </c>
      <c r="Q1794">
        <f t="shared" si="363"/>
        <v>1793</v>
      </c>
    </row>
    <row r="1795" spans="1:17" x14ac:dyDescent="0.3">
      <c r="A1795" s="13" t="str">
        <f ca="1">N1795&amp;"-"&amp;COUNTIF($N$2:N1795,N1795)</f>
        <v>1-11</v>
      </c>
      <c r="B1795">
        <f t="shared" ref="B1795:B1858" ca="1" si="366">N1795</f>
        <v>1</v>
      </c>
      <c r="C1795" s="1">
        <v>37687</v>
      </c>
      <c r="D1795">
        <v>1017.1</v>
      </c>
      <c r="E1795">
        <f t="shared" ref="E1795:E1858" si="367">IF(E1794="Change", "", D1795-D1794)</f>
        <v>-14.149999999999977</v>
      </c>
      <c r="F1795" t="str">
        <f t="shared" ref="F1795:F1858" si="368">IF(F1794="Gain","",IF(E1795&gt;0,E1795,""))</f>
        <v/>
      </c>
      <c r="G1795">
        <f t="shared" ref="G1795:G1858" si="369">IF(G1794="Loss","",IF(E1795&lt;0,E1795,""))</f>
        <v>-14.149999999999977</v>
      </c>
      <c r="H1795">
        <f t="shared" ca="1" si="364"/>
        <v>3.6714285714285779</v>
      </c>
      <c r="I1795">
        <f t="shared" ca="1" si="365"/>
        <v>9.5428571428571534</v>
      </c>
      <c r="J1795" s="3">
        <f t="shared" ref="J1795:J1858" ca="1" si="370">IFERROR(H1795/I1795, "")</f>
        <v>0.38473053892215597</v>
      </c>
      <c r="K1795" s="5">
        <f t="shared" ref="K1795:K1858" ca="1" si="371">IFERROR((IF(J1795=0, 0, (100-(100/(1+J1795))))), "")</f>
        <v>27.783783783783804</v>
      </c>
      <c r="L1795">
        <f t="shared" ref="L1795:L1858" ca="1" si="372">IF(M1794="Signal","",IF(M1794="",IF(M1795="SELL",0,IF(M1795="BUY",1,"")),IF(M1795="BUY",1,L1794)))</f>
        <v>1</v>
      </c>
      <c r="M1795" t="str">
        <f t="shared" ref="M1795:M1858" ca="1" si="373">IF(K1795="","",IF(K1795&lt;$V$4,"BUY",IF(K1795&gt;$V$5,"SELL",M1794)))</f>
        <v>BUY</v>
      </c>
      <c r="N1795" s="7">
        <f t="shared" ref="N1795:N1858" ca="1" si="374">IF(L1795=1, IF(M1795="BUY",IF(M1794="BUY","",1),IF(M1795="SELL",IF(M1794="SELL","",0),"")), "")</f>
        <v>1</v>
      </c>
      <c r="O1795">
        <f t="shared" ref="O1795:O1858" si="375">D1795</f>
        <v>1017.1</v>
      </c>
      <c r="Q1795">
        <f t="shared" si="363"/>
        <v>1794</v>
      </c>
    </row>
    <row r="1796" spans="1:17" x14ac:dyDescent="0.3">
      <c r="A1796" s="13" t="str">
        <f ca="1">N1796&amp;"-"&amp;COUNTIF($N$2:N1796,N1796)</f>
        <v>-1774</v>
      </c>
      <c r="B1796" t="str">
        <f t="shared" ca="1" si="366"/>
        <v/>
      </c>
      <c r="C1796" s="1">
        <v>37690</v>
      </c>
      <c r="D1796">
        <v>1006.7</v>
      </c>
      <c r="E1796">
        <f t="shared" si="367"/>
        <v>-10.399999999999977</v>
      </c>
      <c r="F1796" t="str">
        <f t="shared" si="368"/>
        <v/>
      </c>
      <c r="G1796">
        <f t="shared" si="369"/>
        <v>-10.399999999999977</v>
      </c>
      <c r="H1796">
        <f t="shared" ca="1" si="364"/>
        <v>4.1000000000000227</v>
      </c>
      <c r="I1796">
        <f t="shared" ca="1" si="365"/>
        <v>9.6500000000000057</v>
      </c>
      <c r="J1796" s="3">
        <f t="shared" ca="1" si="370"/>
        <v>0.42487046632124564</v>
      </c>
      <c r="K1796" s="5">
        <f t="shared" ca="1" si="371"/>
        <v>29.818181818181927</v>
      </c>
      <c r="L1796">
        <f t="shared" ca="1" si="372"/>
        <v>1</v>
      </c>
      <c r="M1796" t="str">
        <f t="shared" ca="1" si="373"/>
        <v>BUY</v>
      </c>
      <c r="N1796" s="7" t="str">
        <f t="shared" ca="1" si="374"/>
        <v/>
      </c>
      <c r="O1796">
        <f t="shared" si="375"/>
        <v>1006.7</v>
      </c>
      <c r="Q1796">
        <f t="shared" ref="Q1796:Q1859" si="376">Q1795+1</f>
        <v>1795</v>
      </c>
    </row>
    <row r="1797" spans="1:17" x14ac:dyDescent="0.3">
      <c r="A1797" s="13" t="str">
        <f ca="1">N1797&amp;"-"&amp;COUNTIF($N$2:N1797,N1797)</f>
        <v>-1775</v>
      </c>
      <c r="B1797" t="str">
        <f t="shared" ca="1" si="366"/>
        <v/>
      </c>
      <c r="C1797" s="1">
        <v>37691</v>
      </c>
      <c r="D1797">
        <v>1014.55</v>
      </c>
      <c r="E1797">
        <f t="shared" si="367"/>
        <v>7.8499999999999091</v>
      </c>
      <c r="F1797">
        <f t="shared" si="368"/>
        <v>7.8499999999999091</v>
      </c>
      <c r="G1797" t="str">
        <f t="shared" si="369"/>
        <v/>
      </c>
      <c r="H1797">
        <f t="shared" ca="1" si="364"/>
        <v>4.5750000000000073</v>
      </c>
      <c r="I1797">
        <f t="shared" ca="1" si="365"/>
        <v>9.6500000000000057</v>
      </c>
      <c r="J1797" s="3">
        <f t="shared" ca="1" si="370"/>
        <v>0.47409326424870513</v>
      </c>
      <c r="K1797" s="5">
        <f t="shared" ca="1" si="371"/>
        <v>32.161687170474536</v>
      </c>
      <c r="L1797">
        <f t="shared" ca="1" si="372"/>
        <v>1</v>
      </c>
      <c r="M1797" t="str">
        <f t="shared" ca="1" si="373"/>
        <v>BUY</v>
      </c>
      <c r="N1797" s="7" t="str">
        <f t="shared" ca="1" si="374"/>
        <v/>
      </c>
      <c r="O1797">
        <f t="shared" si="375"/>
        <v>1014.55</v>
      </c>
      <c r="Q1797">
        <f t="shared" si="376"/>
        <v>1796</v>
      </c>
    </row>
    <row r="1798" spans="1:17" x14ac:dyDescent="0.3">
      <c r="A1798" s="13" t="str">
        <f ca="1">N1798&amp;"-"&amp;COUNTIF($N$2:N1798,N1798)</f>
        <v>-1776</v>
      </c>
      <c r="B1798" t="str">
        <f t="shared" ca="1" si="366"/>
        <v/>
      </c>
      <c r="C1798" s="1">
        <v>37692</v>
      </c>
      <c r="D1798">
        <v>1001.7</v>
      </c>
      <c r="E1798">
        <f t="shared" si="367"/>
        <v>-12.849999999999909</v>
      </c>
      <c r="F1798" t="str">
        <f t="shared" si="368"/>
        <v/>
      </c>
      <c r="G1798">
        <f t="shared" si="369"/>
        <v>-12.849999999999909</v>
      </c>
      <c r="H1798">
        <f t="shared" ca="1" si="364"/>
        <v>5.2300000000000182</v>
      </c>
      <c r="I1798">
        <f t="shared" ca="1" si="365"/>
        <v>10.005555555555551</v>
      </c>
      <c r="J1798" s="3">
        <f t="shared" ca="1" si="370"/>
        <v>0.52270960577457171</v>
      </c>
      <c r="K1798" s="5">
        <f t="shared" ca="1" si="371"/>
        <v>34.327596266044424</v>
      </c>
      <c r="L1798">
        <f t="shared" ca="1" si="372"/>
        <v>1</v>
      </c>
      <c r="M1798" t="str">
        <f t="shared" ca="1" si="373"/>
        <v>BUY</v>
      </c>
      <c r="N1798" s="7" t="str">
        <f t="shared" ca="1" si="374"/>
        <v/>
      </c>
      <c r="O1798">
        <f t="shared" si="375"/>
        <v>1001.7</v>
      </c>
      <c r="Q1798">
        <f t="shared" si="376"/>
        <v>1797</v>
      </c>
    </row>
    <row r="1799" spans="1:17" x14ac:dyDescent="0.3">
      <c r="A1799" s="13" t="str">
        <f ca="1">N1799&amp;"-"&amp;COUNTIF($N$2:N1799,N1799)</f>
        <v>-1777</v>
      </c>
      <c r="B1799" t="str">
        <f t="shared" ca="1" si="366"/>
        <v/>
      </c>
      <c r="C1799" s="1">
        <v>37693</v>
      </c>
      <c r="D1799">
        <v>999.65</v>
      </c>
      <c r="E1799">
        <f t="shared" si="367"/>
        <v>-2.0500000000000682</v>
      </c>
      <c r="F1799" t="str">
        <f t="shared" si="368"/>
        <v/>
      </c>
      <c r="G1799">
        <f t="shared" si="369"/>
        <v>-2.0500000000000682</v>
      </c>
      <c r="H1799">
        <f t="shared" ca="1" si="364"/>
        <v>6.3999999999999773</v>
      </c>
      <c r="I1799">
        <f t="shared" ca="1" si="365"/>
        <v>9.2100000000000026</v>
      </c>
      <c r="J1799" s="3">
        <f t="shared" ca="1" si="370"/>
        <v>0.69489685124864009</v>
      </c>
      <c r="K1799" s="5">
        <f t="shared" ca="1" si="371"/>
        <v>40.999359385009512</v>
      </c>
      <c r="L1799">
        <f t="shared" ca="1" si="372"/>
        <v>1</v>
      </c>
      <c r="M1799" t="str">
        <f t="shared" ca="1" si="373"/>
        <v>BUY</v>
      </c>
      <c r="N1799" s="7" t="str">
        <f t="shared" ca="1" si="374"/>
        <v/>
      </c>
      <c r="O1799">
        <f t="shared" si="375"/>
        <v>999.65</v>
      </c>
      <c r="Q1799">
        <f t="shared" si="376"/>
        <v>1798</v>
      </c>
    </row>
    <row r="1800" spans="1:17" x14ac:dyDescent="0.3">
      <c r="A1800" s="13" t="str">
        <f ca="1">N1800&amp;"-"&amp;COUNTIF($N$2:N1800,N1800)</f>
        <v>-1778</v>
      </c>
      <c r="B1800" t="str">
        <f t="shared" ca="1" si="366"/>
        <v/>
      </c>
      <c r="C1800" s="1">
        <v>37697</v>
      </c>
      <c r="D1800">
        <v>993</v>
      </c>
      <c r="E1800">
        <f t="shared" si="367"/>
        <v>-6.6499999999999773</v>
      </c>
      <c r="F1800" t="str">
        <f t="shared" si="368"/>
        <v/>
      </c>
      <c r="G1800">
        <f t="shared" si="369"/>
        <v>-6.6499999999999773</v>
      </c>
      <c r="H1800">
        <f t="shared" ca="1" si="364"/>
        <v>7.19999999999997</v>
      </c>
      <c r="I1800">
        <f t="shared" ca="1" si="365"/>
        <v>8.9772727272727266</v>
      </c>
      <c r="J1800" s="3">
        <f t="shared" ca="1" si="370"/>
        <v>0.80202531645569297</v>
      </c>
      <c r="K1800" s="5">
        <f t="shared" ca="1" si="371"/>
        <v>44.506883956167364</v>
      </c>
      <c r="L1800">
        <f t="shared" ca="1" si="372"/>
        <v>1</v>
      </c>
      <c r="M1800" t="str">
        <f t="shared" ca="1" si="373"/>
        <v>BUY</v>
      </c>
      <c r="N1800" s="7" t="str">
        <f t="shared" ca="1" si="374"/>
        <v/>
      </c>
      <c r="O1800">
        <f t="shared" si="375"/>
        <v>993</v>
      </c>
      <c r="Q1800">
        <f t="shared" si="376"/>
        <v>1799</v>
      </c>
    </row>
    <row r="1801" spans="1:17" x14ac:dyDescent="0.3">
      <c r="A1801" s="13" t="str">
        <f ca="1">N1801&amp;"-"&amp;COUNTIF($N$2:N1801,N1801)</f>
        <v>-1779</v>
      </c>
      <c r="B1801" t="str">
        <f t="shared" ca="1" si="366"/>
        <v/>
      </c>
      <c r="C1801" s="1">
        <v>37699</v>
      </c>
      <c r="D1801">
        <v>1003.9</v>
      </c>
      <c r="E1801">
        <f t="shared" si="367"/>
        <v>10.899999999999977</v>
      </c>
      <c r="F1801">
        <f t="shared" si="368"/>
        <v>10.899999999999977</v>
      </c>
      <c r="G1801" t="str">
        <f t="shared" si="369"/>
        <v/>
      </c>
      <c r="H1801">
        <f t="shared" ca="1" si="364"/>
        <v>8.1249999999999716</v>
      </c>
      <c r="I1801">
        <f t="shared" ca="1" si="365"/>
        <v>8.4149999999999867</v>
      </c>
      <c r="J1801" s="3">
        <f t="shared" ca="1" si="370"/>
        <v>0.96553773024361078</v>
      </c>
      <c r="K1801" s="5">
        <f t="shared" ca="1" si="371"/>
        <v>49.123337363966094</v>
      </c>
      <c r="L1801">
        <f t="shared" ca="1" si="372"/>
        <v>1</v>
      </c>
      <c r="M1801" t="str">
        <f t="shared" ca="1" si="373"/>
        <v>BUY</v>
      </c>
      <c r="N1801" s="7" t="str">
        <f t="shared" ca="1" si="374"/>
        <v/>
      </c>
      <c r="O1801">
        <f t="shared" si="375"/>
        <v>1003.9</v>
      </c>
      <c r="Q1801">
        <f t="shared" si="376"/>
        <v>1800</v>
      </c>
    </row>
    <row r="1802" spans="1:17" x14ac:dyDescent="0.3">
      <c r="A1802" s="13" t="str">
        <f ca="1">N1802&amp;"-"&amp;COUNTIF($N$2:N1802,N1802)</f>
        <v>-1780</v>
      </c>
      <c r="B1802" t="str">
        <f t="shared" ca="1" si="366"/>
        <v/>
      </c>
      <c r="C1802" s="1">
        <v>37700</v>
      </c>
      <c r="D1802">
        <v>1025.25</v>
      </c>
      <c r="E1802">
        <f t="shared" si="367"/>
        <v>21.350000000000023</v>
      </c>
      <c r="F1802">
        <f t="shared" si="368"/>
        <v>21.350000000000023</v>
      </c>
      <c r="G1802" t="str">
        <f t="shared" si="369"/>
        <v/>
      </c>
      <c r="H1802">
        <f t="shared" ca="1" si="364"/>
        <v>10.769999999999982</v>
      </c>
      <c r="I1802">
        <f t="shared" ca="1" si="365"/>
        <v>8.6944444444444446</v>
      </c>
      <c r="J1802" s="3">
        <f t="shared" ca="1" si="370"/>
        <v>1.2387220447284324</v>
      </c>
      <c r="K1802" s="5">
        <f t="shared" ca="1" si="371"/>
        <v>55.331658865167221</v>
      </c>
      <c r="L1802">
        <f t="shared" ca="1" si="372"/>
        <v>1</v>
      </c>
      <c r="M1802" t="str">
        <f t="shared" ca="1" si="373"/>
        <v>BUY</v>
      </c>
      <c r="N1802" s="7" t="str">
        <f t="shared" ca="1" si="374"/>
        <v/>
      </c>
      <c r="O1802">
        <f t="shared" si="375"/>
        <v>1025.25</v>
      </c>
      <c r="Q1802">
        <f t="shared" si="376"/>
        <v>1801</v>
      </c>
    </row>
    <row r="1803" spans="1:17" x14ac:dyDescent="0.3">
      <c r="A1803" s="13" t="str">
        <f ca="1">N1803&amp;"-"&amp;COUNTIF($N$2:N1803,N1803)</f>
        <v>-1781</v>
      </c>
      <c r="B1803" t="str">
        <f t="shared" ca="1" si="366"/>
        <v/>
      </c>
      <c r="C1803" s="1">
        <v>37701</v>
      </c>
      <c r="D1803">
        <v>1030.55</v>
      </c>
      <c r="E1803">
        <f t="shared" si="367"/>
        <v>5.2999999999999545</v>
      </c>
      <c r="F1803">
        <f t="shared" si="368"/>
        <v>5.2999999999999545</v>
      </c>
      <c r="G1803" t="str">
        <f t="shared" si="369"/>
        <v/>
      </c>
      <c r="H1803">
        <f t="shared" ca="1" si="364"/>
        <v>11.169999999999982</v>
      </c>
      <c r="I1803">
        <f t="shared" ca="1" si="365"/>
        <v>8.6944444444444446</v>
      </c>
      <c r="J1803" s="3">
        <f t="shared" ca="1" si="370"/>
        <v>1.2847284345047902</v>
      </c>
      <c r="K1803" s="5">
        <f t="shared" ca="1" si="371"/>
        <v>56.231122049446206</v>
      </c>
      <c r="L1803">
        <f t="shared" ca="1" si="372"/>
        <v>1</v>
      </c>
      <c r="M1803" t="str">
        <f t="shared" ca="1" si="373"/>
        <v>BUY</v>
      </c>
      <c r="N1803" s="7" t="str">
        <f t="shared" ca="1" si="374"/>
        <v/>
      </c>
      <c r="O1803">
        <f t="shared" si="375"/>
        <v>1030.55</v>
      </c>
      <c r="Q1803">
        <f t="shared" si="376"/>
        <v>1802</v>
      </c>
    </row>
    <row r="1804" spans="1:17" x14ac:dyDescent="0.3">
      <c r="A1804" s="13" t="str">
        <f ca="1">N1804&amp;"-"&amp;COUNTIF($N$2:N1804,N1804)</f>
        <v>-1782</v>
      </c>
      <c r="B1804" t="str">
        <f t="shared" ca="1" si="366"/>
        <v/>
      </c>
      <c r="C1804" s="1">
        <v>37702</v>
      </c>
      <c r="D1804">
        <v>1037.1500000000001</v>
      </c>
      <c r="E1804">
        <f t="shared" si="367"/>
        <v>6.6000000000001364</v>
      </c>
      <c r="F1804">
        <f t="shared" si="368"/>
        <v>6.6000000000001364</v>
      </c>
      <c r="G1804" t="str">
        <f t="shared" si="369"/>
        <v/>
      </c>
      <c r="H1804">
        <f t="shared" ca="1" si="364"/>
        <v>10.4</v>
      </c>
      <c r="I1804">
        <f t="shared" ca="1" si="365"/>
        <v>8.6944444444444446</v>
      </c>
      <c r="J1804" s="3">
        <f t="shared" ca="1" si="370"/>
        <v>1.1961661341853036</v>
      </c>
      <c r="K1804" s="5">
        <f t="shared" ca="1" si="371"/>
        <v>54.466104160605184</v>
      </c>
      <c r="L1804">
        <f t="shared" ca="1" si="372"/>
        <v>1</v>
      </c>
      <c r="M1804" t="str">
        <f t="shared" ca="1" si="373"/>
        <v>BUY</v>
      </c>
      <c r="N1804" s="7" t="str">
        <f t="shared" ca="1" si="374"/>
        <v/>
      </c>
      <c r="O1804">
        <f t="shared" si="375"/>
        <v>1037.1500000000001</v>
      </c>
      <c r="Q1804">
        <f t="shared" si="376"/>
        <v>1803</v>
      </c>
    </row>
    <row r="1805" spans="1:17" x14ac:dyDescent="0.3">
      <c r="A1805" s="13" t="str">
        <f ca="1">N1805&amp;"-"&amp;COUNTIF($N$2:N1805,N1805)</f>
        <v>-1783</v>
      </c>
      <c r="B1805" t="str">
        <f t="shared" ca="1" si="366"/>
        <v/>
      </c>
      <c r="C1805" s="1">
        <v>37704</v>
      </c>
      <c r="D1805">
        <v>1013.9</v>
      </c>
      <c r="E1805">
        <f t="shared" si="367"/>
        <v>-23.250000000000114</v>
      </c>
      <c r="F1805" t="str">
        <f t="shared" si="368"/>
        <v/>
      </c>
      <c r="G1805">
        <f t="shared" si="369"/>
        <v>-23.250000000000114</v>
      </c>
      <c r="H1805">
        <f t="shared" ca="1" si="364"/>
        <v>10.4</v>
      </c>
      <c r="I1805">
        <f t="shared" ca="1" si="365"/>
        <v>10.772222222222215</v>
      </c>
      <c r="J1805" s="3">
        <f t="shared" ca="1" si="370"/>
        <v>0.96544610624033078</v>
      </c>
      <c r="K1805" s="5">
        <f t="shared" ca="1" si="371"/>
        <v>49.120965625820013</v>
      </c>
      <c r="L1805">
        <f t="shared" ca="1" si="372"/>
        <v>1</v>
      </c>
      <c r="M1805" t="str">
        <f t="shared" ca="1" si="373"/>
        <v>BUY</v>
      </c>
      <c r="N1805" s="7" t="str">
        <f t="shared" ca="1" si="374"/>
        <v/>
      </c>
      <c r="O1805">
        <f t="shared" si="375"/>
        <v>1013.9</v>
      </c>
      <c r="Q1805">
        <f t="shared" si="376"/>
        <v>1804</v>
      </c>
    </row>
    <row r="1806" spans="1:17" x14ac:dyDescent="0.3">
      <c r="A1806" s="13" t="str">
        <f ca="1">N1806&amp;"-"&amp;COUNTIF($N$2:N1806,N1806)</f>
        <v>-1784</v>
      </c>
      <c r="B1806" t="str">
        <f t="shared" ca="1" si="366"/>
        <v/>
      </c>
      <c r="C1806" s="1">
        <v>37705</v>
      </c>
      <c r="D1806">
        <v>1011.3</v>
      </c>
      <c r="E1806">
        <f t="shared" si="367"/>
        <v>-2.6000000000000227</v>
      </c>
      <c r="F1806" t="str">
        <f t="shared" si="368"/>
        <v/>
      </c>
      <c r="G1806">
        <f t="shared" si="369"/>
        <v>-2.6000000000000227</v>
      </c>
      <c r="H1806">
        <f t="shared" ca="1" si="364"/>
        <v>10.4</v>
      </c>
      <c r="I1806">
        <f t="shared" ca="1" si="365"/>
        <v>9.6999999999999957</v>
      </c>
      <c r="J1806" s="3">
        <f t="shared" ca="1" si="370"/>
        <v>1.0721649484536087</v>
      </c>
      <c r="K1806" s="5">
        <f t="shared" ca="1" si="371"/>
        <v>51.741293532338325</v>
      </c>
      <c r="L1806">
        <f t="shared" ca="1" si="372"/>
        <v>1</v>
      </c>
      <c r="M1806" t="str">
        <f t="shared" ca="1" si="373"/>
        <v>BUY</v>
      </c>
      <c r="N1806" s="7" t="str">
        <f t="shared" ca="1" si="374"/>
        <v/>
      </c>
      <c r="O1806">
        <f t="shared" si="375"/>
        <v>1011.3</v>
      </c>
      <c r="Q1806">
        <f t="shared" si="376"/>
        <v>1805</v>
      </c>
    </row>
    <row r="1807" spans="1:17" x14ac:dyDescent="0.3">
      <c r="A1807" s="13" t="str">
        <f ca="1">N1807&amp;"-"&amp;COUNTIF($N$2:N1807,N1807)</f>
        <v>-1785</v>
      </c>
      <c r="B1807" t="str">
        <f t="shared" ca="1" si="366"/>
        <v/>
      </c>
      <c r="C1807" s="1">
        <v>37706</v>
      </c>
      <c r="D1807">
        <v>1013.85</v>
      </c>
      <c r="E1807">
        <f t="shared" si="367"/>
        <v>2.5500000000000682</v>
      </c>
      <c r="F1807">
        <f t="shared" si="368"/>
        <v>2.5500000000000682</v>
      </c>
      <c r="G1807" t="str">
        <f t="shared" si="369"/>
        <v/>
      </c>
      <c r="H1807">
        <f t="shared" ca="1" si="364"/>
        <v>9.0916666666666774</v>
      </c>
      <c r="I1807">
        <f t="shared" ca="1" si="365"/>
        <v>10.175000000000011</v>
      </c>
      <c r="J1807" s="3">
        <f t="shared" ca="1" si="370"/>
        <v>0.89352989352989354</v>
      </c>
      <c r="K1807" s="5">
        <f t="shared" ca="1" si="371"/>
        <v>47.188581314878896</v>
      </c>
      <c r="L1807">
        <f t="shared" ca="1" si="372"/>
        <v>1</v>
      </c>
      <c r="M1807" t="str">
        <f t="shared" ca="1" si="373"/>
        <v>BUY</v>
      </c>
      <c r="N1807" s="7" t="str">
        <f t="shared" ca="1" si="374"/>
        <v/>
      </c>
      <c r="O1807">
        <f t="shared" si="375"/>
        <v>1013.85</v>
      </c>
      <c r="Q1807">
        <f t="shared" si="376"/>
        <v>1806</v>
      </c>
    </row>
    <row r="1808" spans="1:17" x14ac:dyDescent="0.3">
      <c r="A1808" s="13" t="str">
        <f ca="1">N1808&amp;"-"&amp;COUNTIF($N$2:N1808,N1808)</f>
        <v>-1786</v>
      </c>
      <c r="B1808" t="str">
        <f t="shared" ca="1" si="366"/>
        <v/>
      </c>
      <c r="C1808" s="1">
        <v>37707</v>
      </c>
      <c r="D1808">
        <v>1002.7</v>
      </c>
      <c r="E1808">
        <f t="shared" si="367"/>
        <v>-11.149999999999977</v>
      </c>
      <c r="F1808" t="str">
        <f t="shared" si="368"/>
        <v/>
      </c>
      <c r="G1808">
        <f t="shared" si="369"/>
        <v>-11.149999999999977</v>
      </c>
      <c r="H1808">
        <f t="shared" ca="1" si="364"/>
        <v>9.0916666666666774</v>
      </c>
      <c r="I1808">
        <f t="shared" ca="1" si="365"/>
        <v>10.387500000000003</v>
      </c>
      <c r="J1808" s="3">
        <f t="shared" ca="1" si="370"/>
        <v>0.87525070196550425</v>
      </c>
      <c r="K1808" s="5">
        <f t="shared" ca="1" si="371"/>
        <v>46.673796791443877</v>
      </c>
      <c r="L1808">
        <f t="shared" ca="1" si="372"/>
        <v>1</v>
      </c>
      <c r="M1808" t="str">
        <f t="shared" ca="1" si="373"/>
        <v>BUY</v>
      </c>
      <c r="N1808" s="7" t="str">
        <f t="shared" ca="1" si="374"/>
        <v/>
      </c>
      <c r="O1808">
        <f t="shared" si="375"/>
        <v>1002.7</v>
      </c>
      <c r="Q1808">
        <f t="shared" si="376"/>
        <v>1807</v>
      </c>
    </row>
    <row r="1809" spans="1:17" x14ac:dyDescent="0.3">
      <c r="A1809" s="13" t="str">
        <f ca="1">N1809&amp;"-"&amp;COUNTIF($N$2:N1809,N1809)</f>
        <v>-1787</v>
      </c>
      <c r="B1809" t="str">
        <f t="shared" ca="1" si="366"/>
        <v/>
      </c>
      <c r="C1809" s="1">
        <v>37708</v>
      </c>
      <c r="D1809">
        <v>1000.6</v>
      </c>
      <c r="E1809">
        <f t="shared" si="367"/>
        <v>-2.1000000000000227</v>
      </c>
      <c r="F1809" t="str">
        <f t="shared" si="368"/>
        <v/>
      </c>
      <c r="G1809">
        <f t="shared" si="369"/>
        <v>-2.1000000000000227</v>
      </c>
      <c r="H1809">
        <f t="shared" ref="H1809:H1872" ca="1" si="377">IF(Q1809&gt;$U$2,AVERAGE(OFFSET(F1809,0,0,-$U$2,1)),"")</f>
        <v>9.0916666666666774</v>
      </c>
      <c r="I1809">
        <f t="shared" ref="I1809:I1872" ca="1" si="378">IF($Q1809&gt;$U$2,ABS((AVERAGE(OFFSET(G1809,0,0,-$U$2,1)))),"")</f>
        <v>8.8812500000000085</v>
      </c>
      <c r="J1809" s="3">
        <f t="shared" ca="1" si="370"/>
        <v>1.0236922355148959</v>
      </c>
      <c r="K1809" s="5">
        <f t="shared" ca="1" si="371"/>
        <v>50.585371508056113</v>
      </c>
      <c r="L1809">
        <f t="shared" ca="1" si="372"/>
        <v>1</v>
      </c>
      <c r="M1809" t="str">
        <f t="shared" ca="1" si="373"/>
        <v>BUY</v>
      </c>
      <c r="N1809" s="7" t="str">
        <f t="shared" ca="1" si="374"/>
        <v/>
      </c>
      <c r="O1809">
        <f t="shared" si="375"/>
        <v>1000.6</v>
      </c>
      <c r="Q1809">
        <f t="shared" si="376"/>
        <v>1808</v>
      </c>
    </row>
    <row r="1810" spans="1:17" x14ac:dyDescent="0.3">
      <c r="A1810" s="13" t="str">
        <f ca="1">N1810&amp;"-"&amp;COUNTIF($N$2:N1810,N1810)</f>
        <v>-1788</v>
      </c>
      <c r="B1810" t="str">
        <f t="shared" ca="1" si="366"/>
        <v/>
      </c>
      <c r="C1810" s="1">
        <v>37711</v>
      </c>
      <c r="D1810">
        <v>978.2</v>
      </c>
      <c r="E1810">
        <f t="shared" si="367"/>
        <v>-22.399999999999977</v>
      </c>
      <c r="F1810" t="str">
        <f t="shared" si="368"/>
        <v/>
      </c>
      <c r="G1810">
        <f t="shared" si="369"/>
        <v>-22.399999999999977</v>
      </c>
      <c r="H1810">
        <f t="shared" ca="1" si="377"/>
        <v>9.0916666666666774</v>
      </c>
      <c r="I1810">
        <f t="shared" ca="1" si="378"/>
        <v>10.381250000000009</v>
      </c>
      <c r="J1810" s="3">
        <f t="shared" ca="1" si="370"/>
        <v>0.87577764398956481</v>
      </c>
      <c r="K1810" s="5">
        <f t="shared" ca="1" si="371"/>
        <v>46.688777147747949</v>
      </c>
      <c r="L1810">
        <f t="shared" ca="1" si="372"/>
        <v>1</v>
      </c>
      <c r="M1810" t="str">
        <f t="shared" ca="1" si="373"/>
        <v>BUY</v>
      </c>
      <c r="N1810" s="7" t="str">
        <f t="shared" ca="1" si="374"/>
        <v/>
      </c>
      <c r="O1810">
        <f t="shared" si="375"/>
        <v>978.2</v>
      </c>
      <c r="Q1810">
        <f t="shared" si="376"/>
        <v>1809</v>
      </c>
    </row>
    <row r="1811" spans="1:17" x14ac:dyDescent="0.3">
      <c r="A1811" s="13" t="str">
        <f ca="1">N1811&amp;"-"&amp;COUNTIF($N$2:N1811,N1811)</f>
        <v>-1789</v>
      </c>
      <c r="B1811" t="str">
        <f t="shared" ca="1" si="366"/>
        <v/>
      </c>
      <c r="C1811" s="1">
        <v>37712</v>
      </c>
      <c r="D1811">
        <v>984.3</v>
      </c>
      <c r="E1811">
        <f t="shared" si="367"/>
        <v>6.0999999999999091</v>
      </c>
      <c r="F1811">
        <f t="shared" si="368"/>
        <v>6.0999999999999091</v>
      </c>
      <c r="G1811" t="str">
        <f t="shared" si="369"/>
        <v/>
      </c>
      <c r="H1811">
        <f t="shared" ca="1" si="377"/>
        <v>8.8000000000000114</v>
      </c>
      <c r="I1811">
        <f t="shared" ca="1" si="378"/>
        <v>10.381250000000009</v>
      </c>
      <c r="J1811" s="3">
        <f t="shared" ca="1" si="370"/>
        <v>0.84768211920529846</v>
      </c>
      <c r="K1811" s="5">
        <f t="shared" ca="1" si="371"/>
        <v>45.878136200716852</v>
      </c>
      <c r="L1811">
        <f t="shared" ca="1" si="372"/>
        <v>1</v>
      </c>
      <c r="M1811" t="str">
        <f t="shared" ca="1" si="373"/>
        <v>BUY</v>
      </c>
      <c r="N1811" s="7" t="str">
        <f t="shared" ca="1" si="374"/>
        <v/>
      </c>
      <c r="O1811">
        <f t="shared" si="375"/>
        <v>984.3</v>
      </c>
      <c r="Q1811">
        <f t="shared" si="376"/>
        <v>1810</v>
      </c>
    </row>
    <row r="1812" spans="1:17" x14ac:dyDescent="0.3">
      <c r="A1812" s="13" t="str">
        <f ca="1">N1812&amp;"-"&amp;COUNTIF($N$2:N1812,N1812)</f>
        <v>-1790</v>
      </c>
      <c r="B1812" t="str">
        <f t="shared" ca="1" si="366"/>
        <v/>
      </c>
      <c r="C1812" s="1">
        <v>37713</v>
      </c>
      <c r="D1812">
        <v>999.4</v>
      </c>
      <c r="E1812">
        <f t="shared" si="367"/>
        <v>15.100000000000023</v>
      </c>
      <c r="F1812">
        <f t="shared" si="368"/>
        <v>15.100000000000023</v>
      </c>
      <c r="G1812" t="str">
        <f t="shared" si="369"/>
        <v/>
      </c>
      <c r="H1812">
        <f t="shared" ca="1" si="377"/>
        <v>9.7000000000000135</v>
      </c>
      <c r="I1812">
        <f t="shared" ca="1" si="378"/>
        <v>10.028571428571452</v>
      </c>
      <c r="J1812" s="3">
        <f t="shared" ca="1" si="370"/>
        <v>0.96723646723646639</v>
      </c>
      <c r="K1812" s="5">
        <f t="shared" ca="1" si="371"/>
        <v>49.167270094134665</v>
      </c>
      <c r="L1812">
        <f t="shared" ca="1" si="372"/>
        <v>1</v>
      </c>
      <c r="M1812" t="str">
        <f t="shared" ca="1" si="373"/>
        <v>BUY</v>
      </c>
      <c r="N1812" s="7" t="str">
        <f t="shared" ca="1" si="374"/>
        <v/>
      </c>
      <c r="O1812">
        <f t="shared" si="375"/>
        <v>999.4</v>
      </c>
      <c r="Q1812">
        <f t="shared" si="376"/>
        <v>1811</v>
      </c>
    </row>
    <row r="1813" spans="1:17" x14ac:dyDescent="0.3">
      <c r="A1813" s="13" t="str">
        <f ca="1">N1813&amp;"-"&amp;COUNTIF($N$2:N1813,N1813)</f>
        <v>-1791</v>
      </c>
      <c r="B1813" t="str">
        <f t="shared" ca="1" si="366"/>
        <v/>
      </c>
      <c r="C1813" s="1">
        <v>37714</v>
      </c>
      <c r="D1813">
        <v>1009.15</v>
      </c>
      <c r="E1813">
        <f t="shared" si="367"/>
        <v>9.75</v>
      </c>
      <c r="F1813">
        <f t="shared" si="368"/>
        <v>9.75</v>
      </c>
      <c r="G1813" t="str">
        <f t="shared" si="369"/>
        <v/>
      </c>
      <c r="H1813">
        <f t="shared" ca="1" si="377"/>
        <v>9.7062500000000114</v>
      </c>
      <c r="I1813">
        <f t="shared" ca="1" si="378"/>
        <v>11.358333333333348</v>
      </c>
      <c r="J1813" s="3">
        <f t="shared" ca="1" si="370"/>
        <v>0.85454878943506951</v>
      </c>
      <c r="K1813" s="5">
        <f t="shared" ca="1" si="371"/>
        <v>46.078528335476214</v>
      </c>
      <c r="L1813">
        <f t="shared" ca="1" si="372"/>
        <v>1</v>
      </c>
      <c r="M1813" t="str">
        <f t="shared" ca="1" si="373"/>
        <v>BUY</v>
      </c>
      <c r="N1813" s="7" t="str">
        <f t="shared" ca="1" si="374"/>
        <v/>
      </c>
      <c r="O1813">
        <f t="shared" si="375"/>
        <v>1009.15</v>
      </c>
      <c r="Q1813">
        <f t="shared" si="376"/>
        <v>1812</v>
      </c>
    </row>
    <row r="1814" spans="1:17" x14ac:dyDescent="0.3">
      <c r="A1814" s="13" t="str">
        <f ca="1">N1814&amp;"-"&amp;COUNTIF($N$2:N1814,N1814)</f>
        <v>-1792</v>
      </c>
      <c r="B1814" t="str">
        <f t="shared" ca="1" si="366"/>
        <v/>
      </c>
      <c r="C1814" s="1">
        <v>37715</v>
      </c>
      <c r="D1814">
        <v>1016.95</v>
      </c>
      <c r="E1814">
        <f t="shared" si="367"/>
        <v>7.8000000000000682</v>
      </c>
      <c r="F1814">
        <f t="shared" si="368"/>
        <v>7.8000000000000682</v>
      </c>
      <c r="G1814" t="str">
        <f t="shared" si="369"/>
        <v/>
      </c>
      <c r="H1814">
        <f t="shared" ca="1" si="377"/>
        <v>9.4944444444444613</v>
      </c>
      <c r="I1814">
        <f t="shared" ca="1" si="378"/>
        <v>12.300000000000022</v>
      </c>
      <c r="J1814" s="3">
        <f t="shared" ca="1" si="370"/>
        <v>0.77190605239385723</v>
      </c>
      <c r="K1814" s="5">
        <f t="shared" ca="1" si="371"/>
        <v>43.563599286260512</v>
      </c>
      <c r="L1814">
        <f t="shared" ca="1" si="372"/>
        <v>1</v>
      </c>
      <c r="M1814" t="str">
        <f t="shared" ca="1" si="373"/>
        <v>BUY</v>
      </c>
      <c r="N1814" s="7" t="str">
        <f t="shared" ca="1" si="374"/>
        <v/>
      </c>
      <c r="O1814">
        <f t="shared" si="375"/>
        <v>1016.95</v>
      </c>
      <c r="Q1814">
        <f t="shared" si="376"/>
        <v>1813</v>
      </c>
    </row>
    <row r="1815" spans="1:17" x14ac:dyDescent="0.3">
      <c r="A1815" s="13" t="str">
        <f ca="1">N1815&amp;"-"&amp;COUNTIF($N$2:N1815,N1815)</f>
        <v>-1793</v>
      </c>
      <c r="B1815" t="str">
        <f t="shared" ca="1" si="366"/>
        <v/>
      </c>
      <c r="C1815" s="1">
        <v>37718</v>
      </c>
      <c r="D1815">
        <v>1031.5</v>
      </c>
      <c r="E1815">
        <f t="shared" si="367"/>
        <v>14.549999999999955</v>
      </c>
      <c r="F1815">
        <f t="shared" si="368"/>
        <v>14.549999999999955</v>
      </c>
      <c r="G1815" t="str">
        <f t="shared" si="369"/>
        <v/>
      </c>
      <c r="H1815">
        <f t="shared" ca="1" si="377"/>
        <v>9.9000000000000146</v>
      </c>
      <c r="I1815">
        <f t="shared" ca="1" si="378"/>
        <v>12.300000000000022</v>
      </c>
      <c r="J1815" s="3">
        <f t="shared" ca="1" si="370"/>
        <v>0.80487804878048752</v>
      </c>
      <c r="K1815" s="5">
        <f t="shared" ca="1" si="371"/>
        <v>44.594594594594589</v>
      </c>
      <c r="L1815">
        <f t="shared" ca="1" si="372"/>
        <v>1</v>
      </c>
      <c r="M1815" t="str">
        <f t="shared" ca="1" si="373"/>
        <v>BUY</v>
      </c>
      <c r="N1815" s="7" t="str">
        <f t="shared" ca="1" si="374"/>
        <v/>
      </c>
      <c r="O1815">
        <f t="shared" si="375"/>
        <v>1031.5</v>
      </c>
      <c r="Q1815">
        <f t="shared" si="376"/>
        <v>1814</v>
      </c>
    </row>
    <row r="1816" spans="1:17" x14ac:dyDescent="0.3">
      <c r="A1816" s="13" t="str">
        <f ca="1">N1816&amp;"-"&amp;COUNTIF($N$2:N1816,N1816)</f>
        <v>-1794</v>
      </c>
      <c r="B1816" t="str">
        <f t="shared" ca="1" si="366"/>
        <v/>
      </c>
      <c r="C1816" s="1">
        <v>37719</v>
      </c>
      <c r="D1816">
        <v>1018.1</v>
      </c>
      <c r="E1816">
        <f t="shared" si="367"/>
        <v>-13.399999999999977</v>
      </c>
      <c r="F1816" t="str">
        <f t="shared" si="368"/>
        <v/>
      </c>
      <c r="G1816">
        <f t="shared" si="369"/>
        <v>-13.399999999999977</v>
      </c>
      <c r="H1816">
        <f t="shared" ca="1" si="377"/>
        <v>8.4687500000000142</v>
      </c>
      <c r="I1816">
        <f t="shared" ca="1" si="378"/>
        <v>12.483333333333348</v>
      </c>
      <c r="J1816" s="3">
        <f t="shared" ca="1" si="370"/>
        <v>0.6784045393858481</v>
      </c>
      <c r="K1816" s="5">
        <f t="shared" ca="1" si="371"/>
        <v>40.4196082330715</v>
      </c>
      <c r="L1816">
        <f t="shared" ca="1" si="372"/>
        <v>1</v>
      </c>
      <c r="M1816" t="str">
        <f t="shared" ca="1" si="373"/>
        <v>BUY</v>
      </c>
      <c r="N1816" s="7" t="str">
        <f t="shared" ca="1" si="374"/>
        <v/>
      </c>
      <c r="O1816">
        <f t="shared" si="375"/>
        <v>1018.1</v>
      </c>
      <c r="Q1816">
        <f t="shared" si="376"/>
        <v>1815</v>
      </c>
    </row>
    <row r="1817" spans="1:17" x14ac:dyDescent="0.3">
      <c r="A1817" s="13" t="str">
        <f ca="1">N1817&amp;"-"&amp;COUNTIF($N$2:N1817,N1817)</f>
        <v>-1795</v>
      </c>
      <c r="B1817" t="str">
        <f t="shared" ca="1" si="366"/>
        <v/>
      </c>
      <c r="C1817" s="1">
        <v>37720</v>
      </c>
      <c r="D1817">
        <v>1004.85</v>
      </c>
      <c r="E1817">
        <f t="shared" si="367"/>
        <v>-13.25</v>
      </c>
      <c r="F1817" t="str">
        <f t="shared" si="368"/>
        <v/>
      </c>
      <c r="G1817">
        <f t="shared" si="369"/>
        <v>-13.25</v>
      </c>
      <c r="H1817">
        <f t="shared" ca="1" si="377"/>
        <v>8.9214285714285939</v>
      </c>
      <c r="I1817">
        <f t="shared" ca="1" si="378"/>
        <v>12.592857142857156</v>
      </c>
      <c r="J1817" s="3">
        <f t="shared" ca="1" si="370"/>
        <v>0.70845150311968341</v>
      </c>
      <c r="K1817" s="5">
        <f t="shared" ca="1" si="371"/>
        <v>41.467463479415706</v>
      </c>
      <c r="L1817">
        <f t="shared" ca="1" si="372"/>
        <v>1</v>
      </c>
      <c r="M1817" t="str">
        <f t="shared" ca="1" si="373"/>
        <v>BUY</v>
      </c>
      <c r="N1817" s="7" t="str">
        <f t="shared" ca="1" si="374"/>
        <v/>
      </c>
      <c r="O1817">
        <f t="shared" si="375"/>
        <v>1004.85</v>
      </c>
      <c r="Q1817">
        <f t="shared" si="376"/>
        <v>1816</v>
      </c>
    </row>
    <row r="1818" spans="1:17" x14ac:dyDescent="0.3">
      <c r="A1818" s="13" t="str">
        <f ca="1">N1818&amp;"-"&amp;COUNTIF($N$2:N1818,N1818)</f>
        <v>-1796</v>
      </c>
      <c r="B1818" t="str">
        <f t="shared" ca="1" si="366"/>
        <v/>
      </c>
      <c r="C1818" s="1">
        <v>37721</v>
      </c>
      <c r="D1818">
        <v>962.2</v>
      </c>
      <c r="E1818">
        <f t="shared" si="367"/>
        <v>-42.649999999999977</v>
      </c>
      <c r="F1818" t="str">
        <f t="shared" si="368"/>
        <v/>
      </c>
      <c r="G1818">
        <f t="shared" si="369"/>
        <v>-42.649999999999977</v>
      </c>
      <c r="H1818">
        <f t="shared" ca="1" si="377"/>
        <v>9.3083333333333371</v>
      </c>
      <c r="I1818">
        <f t="shared" ca="1" si="378"/>
        <v>16.350000000000009</v>
      </c>
      <c r="J1818" s="3">
        <f t="shared" ca="1" si="370"/>
        <v>0.56931702344546375</v>
      </c>
      <c r="K1818" s="5">
        <f t="shared" ca="1" si="371"/>
        <v>36.278012341669367</v>
      </c>
      <c r="L1818">
        <f t="shared" ca="1" si="372"/>
        <v>1</v>
      </c>
      <c r="M1818" t="str">
        <f t="shared" ca="1" si="373"/>
        <v>BUY</v>
      </c>
      <c r="N1818" s="7" t="str">
        <f t="shared" ca="1" si="374"/>
        <v/>
      </c>
      <c r="O1818">
        <f t="shared" si="375"/>
        <v>962.2</v>
      </c>
      <c r="Q1818">
        <f t="shared" si="376"/>
        <v>1817</v>
      </c>
    </row>
    <row r="1819" spans="1:17" x14ac:dyDescent="0.3">
      <c r="A1819" s="13" t="str">
        <f ca="1">N1819&amp;"-"&amp;COUNTIF($N$2:N1819,N1819)</f>
        <v>-1797</v>
      </c>
      <c r="B1819" t="str">
        <f t="shared" ca="1" si="366"/>
        <v/>
      </c>
      <c r="C1819" s="1">
        <v>37722</v>
      </c>
      <c r="D1819">
        <v>949.8</v>
      </c>
      <c r="E1819">
        <f t="shared" si="367"/>
        <v>-12.400000000000091</v>
      </c>
      <c r="F1819" t="str">
        <f t="shared" si="368"/>
        <v/>
      </c>
      <c r="G1819">
        <f t="shared" si="369"/>
        <v>-12.400000000000091</v>
      </c>
      <c r="H1819">
        <f t="shared" ca="1" si="377"/>
        <v>9.3083333333333371</v>
      </c>
      <c r="I1819">
        <f t="shared" ca="1" si="378"/>
        <v>14.993750000000006</v>
      </c>
      <c r="J1819" s="3">
        <f t="shared" ca="1" si="370"/>
        <v>0.62081422815061837</v>
      </c>
      <c r="K1819" s="5">
        <f t="shared" ca="1" si="371"/>
        <v>38.302614659237037</v>
      </c>
      <c r="L1819">
        <f t="shared" ca="1" si="372"/>
        <v>1</v>
      </c>
      <c r="M1819" t="str">
        <f t="shared" ca="1" si="373"/>
        <v>BUY</v>
      </c>
      <c r="N1819" s="7" t="str">
        <f t="shared" ca="1" si="374"/>
        <v/>
      </c>
      <c r="O1819">
        <f t="shared" si="375"/>
        <v>949.8</v>
      </c>
      <c r="Q1819">
        <f t="shared" si="376"/>
        <v>1818</v>
      </c>
    </row>
    <row r="1820" spans="1:17" x14ac:dyDescent="0.3">
      <c r="A1820" s="13" t="str">
        <f ca="1">N1820&amp;"-"&amp;COUNTIF($N$2:N1820,N1820)</f>
        <v>-1798</v>
      </c>
      <c r="B1820" t="str">
        <f t="shared" ca="1" si="366"/>
        <v/>
      </c>
      <c r="C1820" s="1">
        <v>37726</v>
      </c>
      <c r="D1820">
        <v>951.2</v>
      </c>
      <c r="E1820">
        <f t="shared" si="367"/>
        <v>1.4000000000000909</v>
      </c>
      <c r="F1820">
        <f t="shared" si="368"/>
        <v>1.4000000000000909</v>
      </c>
      <c r="G1820" t="str">
        <f t="shared" si="369"/>
        <v/>
      </c>
      <c r="H1820">
        <f t="shared" ca="1" si="377"/>
        <v>8.1785714285714448</v>
      </c>
      <c r="I1820">
        <f t="shared" ca="1" si="378"/>
        <v>16.764285714285716</v>
      </c>
      <c r="J1820" s="3">
        <f t="shared" ca="1" si="370"/>
        <v>0.48785683851725697</v>
      </c>
      <c r="K1820" s="5">
        <f t="shared" ca="1" si="371"/>
        <v>32.789232531500616</v>
      </c>
      <c r="L1820">
        <f t="shared" ca="1" si="372"/>
        <v>1</v>
      </c>
      <c r="M1820" t="str">
        <f t="shared" ca="1" si="373"/>
        <v>BUY</v>
      </c>
      <c r="N1820" s="7" t="str">
        <f t="shared" ca="1" si="374"/>
        <v/>
      </c>
      <c r="O1820">
        <f t="shared" si="375"/>
        <v>951.2</v>
      </c>
      <c r="Q1820">
        <f t="shared" si="376"/>
        <v>1819</v>
      </c>
    </row>
    <row r="1821" spans="1:17" x14ac:dyDescent="0.3">
      <c r="A1821" s="13" t="str">
        <f ca="1">N1821&amp;"-"&amp;COUNTIF($N$2:N1821,N1821)</f>
        <v>-1799</v>
      </c>
      <c r="B1821" t="str">
        <f t="shared" ca="1" si="366"/>
        <v/>
      </c>
      <c r="C1821" s="1">
        <v>37727</v>
      </c>
      <c r="D1821">
        <v>958.65</v>
      </c>
      <c r="E1821">
        <f t="shared" si="367"/>
        <v>7.4499999999999318</v>
      </c>
      <c r="F1821">
        <f t="shared" si="368"/>
        <v>7.4499999999999318</v>
      </c>
      <c r="G1821" t="str">
        <f t="shared" si="369"/>
        <v/>
      </c>
      <c r="H1821">
        <f t="shared" ca="1" si="377"/>
        <v>8.8785714285714246</v>
      </c>
      <c r="I1821">
        <f t="shared" ca="1" si="378"/>
        <v>16.764285714285716</v>
      </c>
      <c r="J1821" s="3">
        <f t="shared" ca="1" si="370"/>
        <v>0.52961227098423491</v>
      </c>
      <c r="K1821" s="5">
        <f t="shared" ca="1" si="371"/>
        <v>34.623955431754851</v>
      </c>
      <c r="L1821">
        <f t="shared" ca="1" si="372"/>
        <v>1</v>
      </c>
      <c r="M1821" t="str">
        <f t="shared" ca="1" si="373"/>
        <v>BUY</v>
      </c>
      <c r="N1821" s="7" t="str">
        <f t="shared" ca="1" si="374"/>
        <v/>
      </c>
      <c r="O1821">
        <f t="shared" si="375"/>
        <v>958.65</v>
      </c>
      <c r="Q1821">
        <f t="shared" si="376"/>
        <v>1820</v>
      </c>
    </row>
    <row r="1822" spans="1:17" x14ac:dyDescent="0.3">
      <c r="A1822" s="13" t="str">
        <f ca="1">N1822&amp;"-"&amp;COUNTIF($N$2:N1822,N1822)</f>
        <v>-1800</v>
      </c>
      <c r="B1822" t="str">
        <f t="shared" ca="1" si="366"/>
        <v/>
      </c>
      <c r="C1822" s="1">
        <v>37728</v>
      </c>
      <c r="D1822">
        <v>940.7</v>
      </c>
      <c r="E1822">
        <f t="shared" si="367"/>
        <v>-17.949999999999932</v>
      </c>
      <c r="F1822" t="str">
        <f t="shared" si="368"/>
        <v/>
      </c>
      <c r="G1822">
        <f t="shared" si="369"/>
        <v>-17.949999999999932</v>
      </c>
      <c r="H1822">
        <f t="shared" ca="1" si="377"/>
        <v>8.8785714285714246</v>
      </c>
      <c r="I1822">
        <f t="shared" ca="1" si="378"/>
        <v>17.735714285714284</v>
      </c>
      <c r="J1822" s="3">
        <f t="shared" ca="1" si="370"/>
        <v>0.50060410793395071</v>
      </c>
      <c r="K1822" s="5">
        <f t="shared" ca="1" si="371"/>
        <v>33.360171765968857</v>
      </c>
      <c r="L1822">
        <f t="shared" ca="1" si="372"/>
        <v>1</v>
      </c>
      <c r="M1822" t="str">
        <f t="shared" ca="1" si="373"/>
        <v>BUY</v>
      </c>
      <c r="N1822" s="7" t="str">
        <f t="shared" ca="1" si="374"/>
        <v/>
      </c>
      <c r="O1822">
        <f t="shared" si="375"/>
        <v>940.7</v>
      </c>
      <c r="Q1822">
        <f t="shared" si="376"/>
        <v>1821</v>
      </c>
    </row>
    <row r="1823" spans="1:17" x14ac:dyDescent="0.3">
      <c r="A1823" s="13" t="str">
        <f ca="1">N1823&amp;"-"&amp;COUNTIF($N$2:N1823,N1823)</f>
        <v>-1801</v>
      </c>
      <c r="B1823" t="str">
        <f t="shared" ca="1" si="366"/>
        <v/>
      </c>
      <c r="C1823" s="1">
        <v>37732</v>
      </c>
      <c r="D1823">
        <v>947.2</v>
      </c>
      <c r="E1823">
        <f t="shared" si="367"/>
        <v>6.5</v>
      </c>
      <c r="F1823">
        <f t="shared" si="368"/>
        <v>6.5</v>
      </c>
      <c r="G1823" t="str">
        <f t="shared" si="369"/>
        <v/>
      </c>
      <c r="H1823">
        <f t="shared" ca="1" si="377"/>
        <v>8.5812499999999972</v>
      </c>
      <c r="I1823">
        <f t="shared" ca="1" si="378"/>
        <v>20.341666666666658</v>
      </c>
      <c r="J1823" s="3">
        <f t="shared" ca="1" si="370"/>
        <v>0.42185579680458835</v>
      </c>
      <c r="K1823" s="5">
        <f t="shared" ca="1" si="371"/>
        <v>29.669379817042426</v>
      </c>
      <c r="L1823">
        <f t="shared" ca="1" si="372"/>
        <v>1</v>
      </c>
      <c r="M1823" t="str">
        <f t="shared" ca="1" si="373"/>
        <v>BUY</v>
      </c>
      <c r="N1823" s="7" t="str">
        <f t="shared" ca="1" si="374"/>
        <v/>
      </c>
      <c r="O1823">
        <f t="shared" si="375"/>
        <v>947.2</v>
      </c>
      <c r="Q1823">
        <f t="shared" si="376"/>
        <v>1822</v>
      </c>
    </row>
    <row r="1824" spans="1:17" x14ac:dyDescent="0.3">
      <c r="A1824" s="13" t="str">
        <f ca="1">N1824&amp;"-"&amp;COUNTIF($N$2:N1824,N1824)</f>
        <v>-1802</v>
      </c>
      <c r="B1824" t="str">
        <f t="shared" ca="1" si="366"/>
        <v/>
      </c>
      <c r="C1824" s="1">
        <v>37733</v>
      </c>
      <c r="D1824">
        <v>943.5</v>
      </c>
      <c r="E1824">
        <f t="shared" si="367"/>
        <v>-3.7000000000000455</v>
      </c>
      <c r="F1824" t="str">
        <f t="shared" si="368"/>
        <v/>
      </c>
      <c r="G1824">
        <f t="shared" si="369"/>
        <v>-3.7000000000000455</v>
      </c>
      <c r="H1824">
        <f t="shared" ca="1" si="377"/>
        <v>8.5812499999999972</v>
      </c>
      <c r="I1824">
        <f t="shared" ca="1" si="378"/>
        <v>17.225000000000005</v>
      </c>
      <c r="J1824" s="3">
        <f t="shared" ca="1" si="370"/>
        <v>0.49818577648766299</v>
      </c>
      <c r="K1824" s="5">
        <f t="shared" ca="1" si="371"/>
        <v>33.252603535965108</v>
      </c>
      <c r="L1824">
        <f t="shared" ca="1" si="372"/>
        <v>1</v>
      </c>
      <c r="M1824" t="str">
        <f t="shared" ca="1" si="373"/>
        <v>BUY</v>
      </c>
      <c r="N1824" s="7" t="str">
        <f t="shared" ca="1" si="374"/>
        <v/>
      </c>
      <c r="O1824">
        <f t="shared" si="375"/>
        <v>943.5</v>
      </c>
      <c r="Q1824">
        <f t="shared" si="376"/>
        <v>1823</v>
      </c>
    </row>
    <row r="1825" spans="1:17" x14ac:dyDescent="0.3">
      <c r="A1825" s="13" t="str">
        <f ca="1">N1825&amp;"-"&amp;COUNTIF($N$2:N1825,N1825)</f>
        <v>-1803</v>
      </c>
      <c r="B1825" t="str">
        <f t="shared" ca="1" si="366"/>
        <v/>
      </c>
      <c r="C1825" s="1">
        <v>37734</v>
      </c>
      <c r="D1825">
        <v>934.2</v>
      </c>
      <c r="E1825">
        <f t="shared" si="367"/>
        <v>-9.2999999999999545</v>
      </c>
      <c r="F1825" t="str">
        <f t="shared" si="368"/>
        <v/>
      </c>
      <c r="G1825">
        <f t="shared" si="369"/>
        <v>-9.2999999999999545</v>
      </c>
      <c r="H1825">
        <f t="shared" ca="1" si="377"/>
        <v>8.9357142857142957</v>
      </c>
      <c r="I1825">
        <f t="shared" ca="1" si="378"/>
        <v>16.092857142857138</v>
      </c>
      <c r="J1825" s="3">
        <f t="shared" ca="1" si="370"/>
        <v>0.55525965379494091</v>
      </c>
      <c r="K1825" s="5">
        <f t="shared" ca="1" si="371"/>
        <v>35.702054794520578</v>
      </c>
      <c r="L1825">
        <f t="shared" ca="1" si="372"/>
        <v>1</v>
      </c>
      <c r="M1825" t="str">
        <f t="shared" ca="1" si="373"/>
        <v>BUY</v>
      </c>
      <c r="N1825" s="7" t="str">
        <f t="shared" ca="1" si="374"/>
        <v/>
      </c>
      <c r="O1825">
        <f t="shared" si="375"/>
        <v>934.2</v>
      </c>
      <c r="Q1825">
        <f t="shared" si="376"/>
        <v>1824</v>
      </c>
    </row>
    <row r="1826" spans="1:17" x14ac:dyDescent="0.3">
      <c r="A1826" s="13" t="str">
        <f ca="1">N1826&amp;"-"&amp;COUNTIF($N$2:N1826,N1826)</f>
        <v>-1804</v>
      </c>
      <c r="B1826" t="str">
        <f t="shared" ca="1" si="366"/>
        <v/>
      </c>
      <c r="C1826" s="1">
        <v>37735</v>
      </c>
      <c r="D1826">
        <v>929.7</v>
      </c>
      <c r="E1826">
        <f t="shared" si="367"/>
        <v>-4.5</v>
      </c>
      <c r="F1826" t="str">
        <f t="shared" si="368"/>
        <v/>
      </c>
      <c r="G1826">
        <f t="shared" si="369"/>
        <v>-4.5</v>
      </c>
      <c r="H1826">
        <f t="shared" ca="1" si="377"/>
        <v>7.9083333333333412</v>
      </c>
      <c r="I1826">
        <f t="shared" ca="1" si="378"/>
        <v>14.643749999999997</v>
      </c>
      <c r="J1826" s="3">
        <f t="shared" ca="1" si="370"/>
        <v>0.54004837103428716</v>
      </c>
      <c r="K1826" s="5">
        <f t="shared" ca="1" si="371"/>
        <v>35.066974595842979</v>
      </c>
      <c r="L1826">
        <f t="shared" ca="1" si="372"/>
        <v>1</v>
      </c>
      <c r="M1826" t="str">
        <f t="shared" ca="1" si="373"/>
        <v>BUY</v>
      </c>
      <c r="N1826" s="7" t="str">
        <f t="shared" ca="1" si="374"/>
        <v/>
      </c>
      <c r="O1826">
        <f t="shared" si="375"/>
        <v>929.7</v>
      </c>
      <c r="Q1826">
        <f t="shared" si="376"/>
        <v>1825</v>
      </c>
    </row>
    <row r="1827" spans="1:17" x14ac:dyDescent="0.3">
      <c r="A1827" s="13" t="str">
        <f ca="1">N1827&amp;"-"&amp;COUNTIF($N$2:N1827,N1827)</f>
        <v>-1805</v>
      </c>
      <c r="B1827" t="str">
        <f t="shared" ca="1" si="366"/>
        <v/>
      </c>
      <c r="C1827" s="1">
        <v>37736</v>
      </c>
      <c r="D1827">
        <v>924.3</v>
      </c>
      <c r="E1827">
        <f t="shared" si="367"/>
        <v>-5.4000000000000909</v>
      </c>
      <c r="F1827" t="str">
        <f t="shared" si="368"/>
        <v/>
      </c>
      <c r="G1827">
        <f t="shared" si="369"/>
        <v>-5.4000000000000909</v>
      </c>
      <c r="H1827">
        <f t="shared" ca="1" si="377"/>
        <v>7.5400000000000089</v>
      </c>
      <c r="I1827">
        <f t="shared" ca="1" si="378"/>
        <v>13.616666666666674</v>
      </c>
      <c r="J1827" s="3">
        <f t="shared" ca="1" si="370"/>
        <v>0.5537331701346393</v>
      </c>
      <c r="K1827" s="5">
        <f t="shared" ca="1" si="371"/>
        <v>35.638884512368065</v>
      </c>
      <c r="L1827">
        <f t="shared" ca="1" si="372"/>
        <v>1</v>
      </c>
      <c r="M1827" t="str">
        <f t="shared" ca="1" si="373"/>
        <v>BUY</v>
      </c>
      <c r="N1827" s="7" t="str">
        <f t="shared" ca="1" si="374"/>
        <v/>
      </c>
      <c r="O1827">
        <f t="shared" si="375"/>
        <v>924.3</v>
      </c>
      <c r="Q1827">
        <f t="shared" si="376"/>
        <v>1826</v>
      </c>
    </row>
    <row r="1828" spans="1:17" x14ac:dyDescent="0.3">
      <c r="A1828" s="13" t="str">
        <f ca="1">N1828&amp;"-"&amp;COUNTIF($N$2:N1828,N1828)</f>
        <v>-1806</v>
      </c>
      <c r="B1828" t="str">
        <f t="shared" ca="1" si="366"/>
        <v/>
      </c>
      <c r="C1828" s="1">
        <v>37739</v>
      </c>
      <c r="D1828">
        <v>929.5</v>
      </c>
      <c r="E1828">
        <f t="shared" si="367"/>
        <v>5.2000000000000455</v>
      </c>
      <c r="F1828">
        <f t="shared" si="368"/>
        <v>5.2000000000000455</v>
      </c>
      <c r="G1828" t="str">
        <f t="shared" si="369"/>
        <v/>
      </c>
      <c r="H1828">
        <f t="shared" ca="1" si="377"/>
        <v>7.0200000000000049</v>
      </c>
      <c r="I1828">
        <f t="shared" ca="1" si="378"/>
        <v>13.616666666666674</v>
      </c>
      <c r="J1828" s="3">
        <f t="shared" ca="1" si="370"/>
        <v>0.51554467564259499</v>
      </c>
      <c r="K1828" s="5">
        <f t="shared" ca="1" si="371"/>
        <v>34.017121628169932</v>
      </c>
      <c r="L1828">
        <f t="shared" ca="1" si="372"/>
        <v>1</v>
      </c>
      <c r="M1828" t="str">
        <f t="shared" ca="1" si="373"/>
        <v>BUY</v>
      </c>
      <c r="N1828" s="7" t="str">
        <f t="shared" ca="1" si="374"/>
        <v/>
      </c>
      <c r="O1828">
        <f t="shared" si="375"/>
        <v>929.5</v>
      </c>
      <c r="Q1828">
        <f t="shared" si="376"/>
        <v>1827</v>
      </c>
    </row>
    <row r="1829" spans="1:17" x14ac:dyDescent="0.3">
      <c r="A1829" s="13" t="str">
        <f ca="1">N1829&amp;"-"&amp;COUNTIF($N$2:N1829,N1829)</f>
        <v>-1807</v>
      </c>
      <c r="B1829" t="str">
        <f t="shared" ca="1" si="366"/>
        <v/>
      </c>
      <c r="C1829" s="1">
        <v>37740</v>
      </c>
      <c r="D1829">
        <v>932.3</v>
      </c>
      <c r="E1829">
        <f t="shared" si="367"/>
        <v>2.7999999999999545</v>
      </c>
      <c r="F1829">
        <f t="shared" si="368"/>
        <v>2.7999999999999545</v>
      </c>
      <c r="G1829" t="str">
        <f t="shared" si="369"/>
        <v/>
      </c>
      <c r="H1829">
        <f t="shared" ca="1" si="377"/>
        <v>4.6700000000000044</v>
      </c>
      <c r="I1829">
        <f t="shared" ca="1" si="378"/>
        <v>13.616666666666674</v>
      </c>
      <c r="J1829" s="3">
        <f t="shared" ca="1" si="370"/>
        <v>0.3429620563035497</v>
      </c>
      <c r="K1829" s="5">
        <f t="shared" ca="1" si="371"/>
        <v>25.537732409770342</v>
      </c>
      <c r="L1829">
        <f t="shared" ca="1" si="372"/>
        <v>1</v>
      </c>
      <c r="M1829" t="str">
        <f t="shared" ca="1" si="373"/>
        <v>BUY</v>
      </c>
      <c r="N1829" s="7" t="str">
        <f t="shared" ca="1" si="374"/>
        <v/>
      </c>
      <c r="O1829">
        <f t="shared" si="375"/>
        <v>932.3</v>
      </c>
      <c r="Q1829">
        <f t="shared" si="376"/>
        <v>1828</v>
      </c>
    </row>
    <row r="1830" spans="1:17" x14ac:dyDescent="0.3">
      <c r="A1830" s="13" t="str">
        <f ca="1">N1830&amp;"-"&amp;COUNTIF($N$2:N1830,N1830)</f>
        <v>-1808</v>
      </c>
      <c r="B1830" t="str">
        <f t="shared" ca="1" si="366"/>
        <v/>
      </c>
      <c r="C1830" s="1">
        <v>37741</v>
      </c>
      <c r="D1830">
        <v>934.05</v>
      </c>
      <c r="E1830">
        <f t="shared" si="367"/>
        <v>1.75</v>
      </c>
      <c r="F1830">
        <f t="shared" si="368"/>
        <v>1.75</v>
      </c>
      <c r="G1830" t="str">
        <f t="shared" si="369"/>
        <v/>
      </c>
      <c r="H1830">
        <f t="shared" ca="1" si="377"/>
        <v>4.1833333333333371</v>
      </c>
      <c r="I1830">
        <f t="shared" ca="1" si="378"/>
        <v>13.643750000000011</v>
      </c>
      <c r="J1830" s="3">
        <f t="shared" ca="1" si="370"/>
        <v>0.30661169644220493</v>
      </c>
      <c r="K1830" s="5">
        <f t="shared" ca="1" si="371"/>
        <v>23.466168049550078</v>
      </c>
      <c r="L1830">
        <f t="shared" ca="1" si="372"/>
        <v>1</v>
      </c>
      <c r="M1830" t="str">
        <f t="shared" ca="1" si="373"/>
        <v>BUY</v>
      </c>
      <c r="N1830" s="7" t="str">
        <f t="shared" ca="1" si="374"/>
        <v/>
      </c>
      <c r="O1830">
        <f t="shared" si="375"/>
        <v>934.05</v>
      </c>
      <c r="Q1830">
        <f t="shared" si="376"/>
        <v>1829</v>
      </c>
    </row>
    <row r="1831" spans="1:17" x14ac:dyDescent="0.3">
      <c r="A1831" s="13" t="str">
        <f ca="1">N1831&amp;"-"&amp;COUNTIF($N$2:N1831,N1831)</f>
        <v>-1809</v>
      </c>
      <c r="B1831" t="str">
        <f t="shared" ca="1" si="366"/>
        <v/>
      </c>
      <c r="C1831" s="1">
        <v>37743</v>
      </c>
      <c r="D1831">
        <v>938.3</v>
      </c>
      <c r="E1831">
        <f t="shared" si="367"/>
        <v>4.25</v>
      </c>
      <c r="F1831">
        <f t="shared" si="368"/>
        <v>4.25</v>
      </c>
      <c r="G1831" t="str">
        <f t="shared" si="369"/>
        <v/>
      </c>
      <c r="H1831">
        <f t="shared" ca="1" si="377"/>
        <v>4.1928571428571457</v>
      </c>
      <c r="I1831">
        <f t="shared" ca="1" si="378"/>
        <v>13.700000000000014</v>
      </c>
      <c r="J1831" s="3">
        <f t="shared" ca="1" si="370"/>
        <v>0.30604796663190814</v>
      </c>
      <c r="K1831" s="5">
        <f t="shared" ca="1" si="371"/>
        <v>23.433133732534927</v>
      </c>
      <c r="L1831">
        <f t="shared" ca="1" si="372"/>
        <v>1</v>
      </c>
      <c r="M1831" t="str">
        <f t="shared" ca="1" si="373"/>
        <v>BUY</v>
      </c>
      <c r="N1831" s="7" t="str">
        <f t="shared" ca="1" si="374"/>
        <v/>
      </c>
      <c r="O1831">
        <f t="shared" si="375"/>
        <v>938.3</v>
      </c>
      <c r="Q1831">
        <f t="shared" si="376"/>
        <v>1830</v>
      </c>
    </row>
    <row r="1832" spans="1:17" x14ac:dyDescent="0.3">
      <c r="A1832" s="13" t="str">
        <f ca="1">N1832&amp;"-"&amp;COUNTIF($N$2:N1832,N1832)</f>
        <v>-1810</v>
      </c>
      <c r="B1832" t="str">
        <f t="shared" ca="1" si="366"/>
        <v/>
      </c>
      <c r="C1832" s="1">
        <v>37746</v>
      </c>
      <c r="D1832">
        <v>945.4</v>
      </c>
      <c r="E1832">
        <f t="shared" si="367"/>
        <v>7.1000000000000227</v>
      </c>
      <c r="F1832">
        <f t="shared" si="368"/>
        <v>7.1000000000000227</v>
      </c>
      <c r="G1832" t="str">
        <f t="shared" si="369"/>
        <v/>
      </c>
      <c r="H1832">
        <f t="shared" ca="1" si="377"/>
        <v>4.5562500000000057</v>
      </c>
      <c r="I1832">
        <f t="shared" ca="1" si="378"/>
        <v>8.8750000000000195</v>
      </c>
      <c r="J1832" s="3">
        <f t="shared" ca="1" si="370"/>
        <v>0.51338028169014038</v>
      </c>
      <c r="K1832" s="5">
        <f t="shared" ca="1" si="371"/>
        <v>33.922754769660287</v>
      </c>
      <c r="L1832">
        <f t="shared" ca="1" si="372"/>
        <v>1</v>
      </c>
      <c r="M1832" t="str">
        <f t="shared" ca="1" si="373"/>
        <v>BUY</v>
      </c>
      <c r="N1832" s="7" t="str">
        <f t="shared" ca="1" si="374"/>
        <v/>
      </c>
      <c r="O1832">
        <f t="shared" si="375"/>
        <v>945.4</v>
      </c>
      <c r="Q1832">
        <f t="shared" si="376"/>
        <v>1831</v>
      </c>
    </row>
    <row r="1833" spans="1:17" x14ac:dyDescent="0.3">
      <c r="A1833" s="13" t="str">
        <f ca="1">N1833&amp;"-"&amp;COUNTIF($N$2:N1833,N1833)</f>
        <v>-1811</v>
      </c>
      <c r="B1833" t="str">
        <f t="shared" ca="1" si="366"/>
        <v/>
      </c>
      <c r="C1833" s="1">
        <v>37747</v>
      </c>
      <c r="D1833">
        <v>951.85</v>
      </c>
      <c r="E1833">
        <f t="shared" si="367"/>
        <v>6.4500000000000455</v>
      </c>
      <c r="F1833">
        <f t="shared" si="368"/>
        <v>6.4500000000000455</v>
      </c>
      <c r="G1833" t="str">
        <f t="shared" si="369"/>
        <v/>
      </c>
      <c r="H1833">
        <f t="shared" ca="1" si="377"/>
        <v>4.7666666666666764</v>
      </c>
      <c r="I1833">
        <f t="shared" ca="1" si="378"/>
        <v>8.1700000000000053</v>
      </c>
      <c r="J1833" s="3">
        <f t="shared" ca="1" si="370"/>
        <v>0.5834353325173407</v>
      </c>
      <c r="K1833" s="5">
        <f t="shared" ca="1" si="371"/>
        <v>36.84617366658081</v>
      </c>
      <c r="L1833">
        <f t="shared" ca="1" si="372"/>
        <v>1</v>
      </c>
      <c r="M1833" t="str">
        <f t="shared" ca="1" si="373"/>
        <v>BUY</v>
      </c>
      <c r="N1833" s="7" t="str">
        <f t="shared" ca="1" si="374"/>
        <v/>
      </c>
      <c r="O1833">
        <f t="shared" si="375"/>
        <v>951.85</v>
      </c>
      <c r="Q1833">
        <f t="shared" si="376"/>
        <v>1832</v>
      </c>
    </row>
    <row r="1834" spans="1:17" x14ac:dyDescent="0.3">
      <c r="A1834" s="13" t="str">
        <f ca="1">N1834&amp;"-"&amp;COUNTIF($N$2:N1834,N1834)</f>
        <v>-1812</v>
      </c>
      <c r="B1834" t="str">
        <f t="shared" ca="1" si="366"/>
        <v/>
      </c>
      <c r="C1834" s="1">
        <v>37748</v>
      </c>
      <c r="D1834">
        <v>950.15</v>
      </c>
      <c r="E1834">
        <f t="shared" si="367"/>
        <v>-1.7000000000000455</v>
      </c>
      <c r="F1834" t="str">
        <f t="shared" si="368"/>
        <v/>
      </c>
      <c r="G1834">
        <f t="shared" si="369"/>
        <v>-1.7000000000000455</v>
      </c>
      <c r="H1834">
        <f t="shared" ca="1" si="377"/>
        <v>5.1875</v>
      </c>
      <c r="I1834">
        <f t="shared" ca="1" si="378"/>
        <v>7.0916666666666783</v>
      </c>
      <c r="J1834" s="3">
        <f t="shared" ca="1" si="370"/>
        <v>0.73149236192714329</v>
      </c>
      <c r="K1834" s="5">
        <f t="shared" ca="1" si="371"/>
        <v>42.246352222599207</v>
      </c>
      <c r="L1834">
        <f t="shared" ca="1" si="372"/>
        <v>1</v>
      </c>
      <c r="M1834" t="str">
        <f t="shared" ca="1" si="373"/>
        <v>BUY</v>
      </c>
      <c r="N1834" s="7" t="str">
        <f t="shared" ca="1" si="374"/>
        <v/>
      </c>
      <c r="O1834">
        <f t="shared" si="375"/>
        <v>950.15</v>
      </c>
      <c r="Q1834">
        <f t="shared" si="376"/>
        <v>1833</v>
      </c>
    </row>
    <row r="1835" spans="1:17" x14ac:dyDescent="0.3">
      <c r="A1835" s="13" t="str">
        <f ca="1">N1835&amp;"-"&amp;COUNTIF($N$2:N1835,N1835)</f>
        <v>-1813</v>
      </c>
      <c r="B1835" t="str">
        <f t="shared" ca="1" si="366"/>
        <v/>
      </c>
      <c r="C1835" s="1">
        <v>37749</v>
      </c>
      <c r="D1835">
        <v>941.55</v>
      </c>
      <c r="E1835">
        <f t="shared" si="367"/>
        <v>-8.6000000000000227</v>
      </c>
      <c r="F1835" t="str">
        <f t="shared" si="368"/>
        <v/>
      </c>
      <c r="G1835">
        <f t="shared" si="369"/>
        <v>-8.6000000000000227</v>
      </c>
      <c r="H1835">
        <f t="shared" ca="1" si="377"/>
        <v>4.8642857142857236</v>
      </c>
      <c r="I1835">
        <f t="shared" ca="1" si="378"/>
        <v>7.3071428571428703</v>
      </c>
      <c r="J1835" s="3">
        <f t="shared" ca="1" si="370"/>
        <v>0.66568914956011738</v>
      </c>
      <c r="K1835" s="5">
        <f t="shared" ca="1" si="371"/>
        <v>39.964788732394368</v>
      </c>
      <c r="L1835">
        <f t="shared" ca="1" si="372"/>
        <v>1</v>
      </c>
      <c r="M1835" t="str">
        <f t="shared" ca="1" si="373"/>
        <v>BUY</v>
      </c>
      <c r="N1835" s="7" t="str">
        <f t="shared" ca="1" si="374"/>
        <v/>
      </c>
      <c r="O1835">
        <f t="shared" si="375"/>
        <v>941.55</v>
      </c>
      <c r="Q1835">
        <f t="shared" si="376"/>
        <v>1834</v>
      </c>
    </row>
    <row r="1836" spans="1:17" x14ac:dyDescent="0.3">
      <c r="A1836" s="13" t="str">
        <f ca="1">N1836&amp;"-"&amp;COUNTIF($N$2:N1836,N1836)</f>
        <v>-1814</v>
      </c>
      <c r="B1836" t="str">
        <f t="shared" ca="1" si="366"/>
        <v/>
      </c>
      <c r="C1836" s="1">
        <v>37750</v>
      </c>
      <c r="D1836">
        <v>937.85</v>
      </c>
      <c r="E1836">
        <f t="shared" si="367"/>
        <v>-3.6999999999999318</v>
      </c>
      <c r="F1836" t="str">
        <f t="shared" si="368"/>
        <v/>
      </c>
      <c r="G1836">
        <f t="shared" si="369"/>
        <v>-3.6999999999999318</v>
      </c>
      <c r="H1836">
        <f t="shared" ca="1" si="377"/>
        <v>4.8642857142857236</v>
      </c>
      <c r="I1836">
        <f t="shared" ca="1" si="378"/>
        <v>5.2714285714285847</v>
      </c>
      <c r="J1836" s="3">
        <f t="shared" ca="1" si="370"/>
        <v>0.92276422764227584</v>
      </c>
      <c r="K1836" s="5">
        <f t="shared" ca="1" si="371"/>
        <v>47.991543340380531</v>
      </c>
      <c r="L1836">
        <f t="shared" ca="1" si="372"/>
        <v>1</v>
      </c>
      <c r="M1836" t="str">
        <f t="shared" ca="1" si="373"/>
        <v>BUY</v>
      </c>
      <c r="N1836" s="7" t="str">
        <f t="shared" ca="1" si="374"/>
        <v/>
      </c>
      <c r="O1836">
        <f t="shared" si="375"/>
        <v>937.85</v>
      </c>
      <c r="Q1836">
        <f t="shared" si="376"/>
        <v>1835</v>
      </c>
    </row>
    <row r="1837" spans="1:17" x14ac:dyDescent="0.3">
      <c r="A1837" s="13" t="str">
        <f ca="1">N1837&amp;"-"&amp;COUNTIF($N$2:N1837,N1837)</f>
        <v>-1815</v>
      </c>
      <c r="B1837" t="str">
        <f t="shared" ca="1" si="366"/>
        <v/>
      </c>
      <c r="C1837" s="1">
        <v>37753</v>
      </c>
      <c r="D1837">
        <v>936</v>
      </c>
      <c r="E1837">
        <f t="shared" si="367"/>
        <v>-1.8500000000000227</v>
      </c>
      <c r="F1837" t="str">
        <f t="shared" si="368"/>
        <v/>
      </c>
      <c r="G1837">
        <f t="shared" si="369"/>
        <v>-1.8500000000000227</v>
      </c>
      <c r="H1837">
        <f t="shared" ca="1" si="377"/>
        <v>4.5916666666666783</v>
      </c>
      <c r="I1837">
        <f t="shared" ca="1" si="378"/>
        <v>4.8437500000000142</v>
      </c>
      <c r="J1837" s="3">
        <f t="shared" ca="1" si="370"/>
        <v>0.94795698924731142</v>
      </c>
      <c r="K1837" s="5">
        <f t="shared" ca="1" si="371"/>
        <v>48.664164274674313</v>
      </c>
      <c r="L1837">
        <f t="shared" ca="1" si="372"/>
        <v>1</v>
      </c>
      <c r="M1837" t="str">
        <f t="shared" ca="1" si="373"/>
        <v>BUY</v>
      </c>
      <c r="N1837" s="7" t="str">
        <f t="shared" ca="1" si="374"/>
        <v/>
      </c>
      <c r="O1837">
        <f t="shared" si="375"/>
        <v>936</v>
      </c>
      <c r="Q1837">
        <f t="shared" si="376"/>
        <v>1836</v>
      </c>
    </row>
    <row r="1838" spans="1:17" x14ac:dyDescent="0.3">
      <c r="A1838" s="13" t="str">
        <f ca="1">N1838&amp;"-"&amp;COUNTIF($N$2:N1838,N1838)</f>
        <v>-1816</v>
      </c>
      <c r="B1838" t="str">
        <f t="shared" ca="1" si="366"/>
        <v/>
      </c>
      <c r="C1838" s="1">
        <v>37754</v>
      </c>
      <c r="D1838">
        <v>944.2</v>
      </c>
      <c r="E1838">
        <f t="shared" si="367"/>
        <v>8.2000000000000455</v>
      </c>
      <c r="F1838">
        <f t="shared" si="368"/>
        <v>8.2000000000000455</v>
      </c>
      <c r="G1838" t="str">
        <f t="shared" si="369"/>
        <v/>
      </c>
      <c r="H1838">
        <f t="shared" ca="1" si="377"/>
        <v>5.1071428571428736</v>
      </c>
      <c r="I1838">
        <f t="shared" ca="1" si="378"/>
        <v>5.0071428571428669</v>
      </c>
      <c r="J1838" s="3">
        <f t="shared" ca="1" si="370"/>
        <v>1.0199714693295305</v>
      </c>
      <c r="K1838" s="5">
        <f t="shared" ca="1" si="371"/>
        <v>50.494350282485911</v>
      </c>
      <c r="L1838">
        <f t="shared" ca="1" si="372"/>
        <v>1</v>
      </c>
      <c r="M1838" t="str">
        <f t="shared" ca="1" si="373"/>
        <v>BUY</v>
      </c>
      <c r="N1838" s="7" t="str">
        <f t="shared" ca="1" si="374"/>
        <v/>
      </c>
      <c r="O1838">
        <f t="shared" si="375"/>
        <v>944.2</v>
      </c>
      <c r="Q1838">
        <f t="shared" si="376"/>
        <v>1837</v>
      </c>
    </row>
    <row r="1839" spans="1:17" x14ac:dyDescent="0.3">
      <c r="A1839" s="13" t="str">
        <f ca="1">N1839&amp;"-"&amp;COUNTIF($N$2:N1839,N1839)</f>
        <v>-1817</v>
      </c>
      <c r="B1839" t="str">
        <f t="shared" ca="1" si="366"/>
        <v/>
      </c>
      <c r="C1839" s="1">
        <v>37755</v>
      </c>
      <c r="D1839">
        <v>952.15</v>
      </c>
      <c r="E1839">
        <f t="shared" si="367"/>
        <v>7.9499999999999318</v>
      </c>
      <c r="F1839">
        <f t="shared" si="368"/>
        <v>7.9499999999999318</v>
      </c>
      <c r="G1839" t="str">
        <f t="shared" si="369"/>
        <v/>
      </c>
      <c r="H1839">
        <f t="shared" ca="1" si="377"/>
        <v>5.4625000000000057</v>
      </c>
      <c r="I1839">
        <f t="shared" ca="1" si="378"/>
        <v>4.2916666666666856</v>
      </c>
      <c r="J1839" s="3">
        <f t="shared" ca="1" si="370"/>
        <v>1.2728155339805782</v>
      </c>
      <c r="K1839" s="5">
        <f t="shared" ca="1" si="371"/>
        <v>56.001708671507821</v>
      </c>
      <c r="L1839">
        <f t="shared" ca="1" si="372"/>
        <v>1</v>
      </c>
      <c r="M1839" t="str">
        <f t="shared" ca="1" si="373"/>
        <v>BUY</v>
      </c>
      <c r="N1839" s="7" t="str">
        <f t="shared" ca="1" si="374"/>
        <v/>
      </c>
      <c r="O1839">
        <f t="shared" si="375"/>
        <v>952.15</v>
      </c>
      <c r="Q1839">
        <f t="shared" si="376"/>
        <v>1838</v>
      </c>
    </row>
    <row r="1840" spans="1:17" x14ac:dyDescent="0.3">
      <c r="A1840" s="13" t="str">
        <f ca="1">N1840&amp;"-"&amp;COUNTIF($N$2:N1840,N1840)</f>
        <v>-1818</v>
      </c>
      <c r="B1840" t="str">
        <f t="shared" ca="1" si="366"/>
        <v/>
      </c>
      <c r="C1840" s="1">
        <v>37756</v>
      </c>
      <c r="D1840">
        <v>959.85</v>
      </c>
      <c r="E1840">
        <f t="shared" si="367"/>
        <v>7.7000000000000455</v>
      </c>
      <c r="F1840">
        <f t="shared" si="368"/>
        <v>7.7000000000000455</v>
      </c>
      <c r="G1840" t="str">
        <f t="shared" si="369"/>
        <v/>
      </c>
      <c r="H1840">
        <f t="shared" ca="1" si="377"/>
        <v>5.711111111111121</v>
      </c>
      <c r="I1840">
        <f t="shared" ca="1" si="378"/>
        <v>4.2500000000000231</v>
      </c>
      <c r="J1840" s="3">
        <f t="shared" ca="1" si="370"/>
        <v>1.3437908496731976</v>
      </c>
      <c r="K1840" s="5">
        <f t="shared" ca="1" si="371"/>
        <v>57.334076965978717</v>
      </c>
      <c r="L1840">
        <f t="shared" ca="1" si="372"/>
        <v>1</v>
      </c>
      <c r="M1840" t="str">
        <f t="shared" ca="1" si="373"/>
        <v>BUY</v>
      </c>
      <c r="N1840" s="7" t="str">
        <f t="shared" ca="1" si="374"/>
        <v/>
      </c>
      <c r="O1840">
        <f t="shared" si="375"/>
        <v>959.85</v>
      </c>
      <c r="Q1840">
        <f t="shared" si="376"/>
        <v>1839</v>
      </c>
    </row>
    <row r="1841" spans="1:17" x14ac:dyDescent="0.3">
      <c r="A1841" s="13" t="str">
        <f ca="1">N1841&amp;"-"&amp;COUNTIF($N$2:N1841,N1841)</f>
        <v>-1819</v>
      </c>
      <c r="B1841" t="str">
        <f t="shared" ca="1" si="366"/>
        <v/>
      </c>
      <c r="C1841" s="1">
        <v>37757</v>
      </c>
      <c r="D1841">
        <v>973.1</v>
      </c>
      <c r="E1841">
        <f t="shared" si="367"/>
        <v>13.25</v>
      </c>
      <c r="F1841">
        <f t="shared" si="368"/>
        <v>13.25</v>
      </c>
      <c r="G1841" t="str">
        <f t="shared" si="369"/>
        <v/>
      </c>
      <c r="H1841">
        <f t="shared" ca="1" si="377"/>
        <v>6.4650000000000087</v>
      </c>
      <c r="I1841">
        <f t="shared" ca="1" si="378"/>
        <v>3.9625000000000057</v>
      </c>
      <c r="J1841" s="3">
        <f t="shared" ca="1" si="370"/>
        <v>1.631545741324921</v>
      </c>
      <c r="K1841" s="5">
        <f t="shared" ca="1" si="371"/>
        <v>61.99952049868137</v>
      </c>
      <c r="L1841">
        <f t="shared" ca="1" si="372"/>
        <v>1</v>
      </c>
      <c r="M1841" t="str">
        <f t="shared" ca="1" si="373"/>
        <v>BUY</v>
      </c>
      <c r="N1841" s="7" t="str">
        <f t="shared" ca="1" si="374"/>
        <v/>
      </c>
      <c r="O1841">
        <f t="shared" si="375"/>
        <v>973.1</v>
      </c>
      <c r="Q1841">
        <f t="shared" si="376"/>
        <v>1840</v>
      </c>
    </row>
    <row r="1842" spans="1:17" x14ac:dyDescent="0.3">
      <c r="A1842" s="13" t="str">
        <f ca="1">N1842&amp;"-"&amp;COUNTIF($N$2:N1842,N1842)</f>
        <v>-1820</v>
      </c>
      <c r="B1842" t="str">
        <f t="shared" ca="1" si="366"/>
        <v/>
      </c>
      <c r="C1842" s="1">
        <v>37760</v>
      </c>
      <c r="D1842">
        <v>966.55</v>
      </c>
      <c r="E1842">
        <f t="shared" si="367"/>
        <v>-6.5500000000000682</v>
      </c>
      <c r="F1842" t="str">
        <f t="shared" si="368"/>
        <v/>
      </c>
      <c r="G1842">
        <f t="shared" si="369"/>
        <v>-6.5500000000000682</v>
      </c>
      <c r="H1842">
        <f t="shared" ca="1" si="377"/>
        <v>6.6055555555555605</v>
      </c>
      <c r="I1842">
        <f t="shared" ca="1" si="378"/>
        <v>4.4800000000000182</v>
      </c>
      <c r="J1842" s="3">
        <f t="shared" ca="1" si="370"/>
        <v>1.4744543650793602</v>
      </c>
      <c r="K1842" s="5">
        <f t="shared" ca="1" si="371"/>
        <v>59.587050215495559</v>
      </c>
      <c r="L1842">
        <f t="shared" ca="1" si="372"/>
        <v>1</v>
      </c>
      <c r="M1842" t="str">
        <f t="shared" ca="1" si="373"/>
        <v>BUY</v>
      </c>
      <c r="N1842" s="7" t="str">
        <f t="shared" ca="1" si="374"/>
        <v/>
      </c>
      <c r="O1842">
        <f t="shared" si="375"/>
        <v>966.55</v>
      </c>
      <c r="Q1842">
        <f t="shared" si="376"/>
        <v>1841</v>
      </c>
    </row>
    <row r="1843" spans="1:17" x14ac:dyDescent="0.3">
      <c r="A1843" s="13" t="str">
        <f ca="1">N1843&amp;"-"&amp;COUNTIF($N$2:N1843,N1843)</f>
        <v>-1821</v>
      </c>
      <c r="B1843" t="str">
        <f t="shared" ca="1" si="366"/>
        <v/>
      </c>
      <c r="C1843" s="1">
        <v>37761</v>
      </c>
      <c r="D1843">
        <v>971.55</v>
      </c>
      <c r="E1843">
        <f t="shared" si="367"/>
        <v>5</v>
      </c>
      <c r="F1843">
        <f t="shared" si="368"/>
        <v>5</v>
      </c>
      <c r="G1843" t="str">
        <f t="shared" si="369"/>
        <v/>
      </c>
      <c r="H1843">
        <f t="shared" ca="1" si="377"/>
        <v>6.8500000000000103</v>
      </c>
      <c r="I1843">
        <f t="shared" ca="1" si="378"/>
        <v>4.4800000000000182</v>
      </c>
      <c r="J1843" s="3">
        <f t="shared" ca="1" si="370"/>
        <v>1.5290178571428532</v>
      </c>
      <c r="K1843" s="5">
        <f t="shared" ca="1" si="371"/>
        <v>60.458958517210881</v>
      </c>
      <c r="L1843">
        <f t="shared" ca="1" si="372"/>
        <v>1</v>
      </c>
      <c r="M1843" t="str">
        <f t="shared" ca="1" si="373"/>
        <v>BUY</v>
      </c>
      <c r="N1843" s="7" t="str">
        <f t="shared" ca="1" si="374"/>
        <v/>
      </c>
      <c r="O1843">
        <f t="shared" si="375"/>
        <v>971.55</v>
      </c>
      <c r="Q1843">
        <f t="shared" si="376"/>
        <v>1842</v>
      </c>
    </row>
    <row r="1844" spans="1:17" x14ac:dyDescent="0.3">
      <c r="A1844" s="13" t="str">
        <f ca="1">N1844&amp;"-"&amp;COUNTIF($N$2:N1844,N1844)</f>
        <v>-1822</v>
      </c>
      <c r="B1844" t="str">
        <f t="shared" ca="1" si="366"/>
        <v/>
      </c>
      <c r="C1844" s="1">
        <v>37762</v>
      </c>
      <c r="D1844">
        <v>968</v>
      </c>
      <c r="E1844">
        <f t="shared" si="367"/>
        <v>-3.5499999999999545</v>
      </c>
      <c r="F1844" t="str">
        <f t="shared" si="368"/>
        <v/>
      </c>
      <c r="G1844">
        <f t="shared" si="369"/>
        <v>-3.5499999999999545</v>
      </c>
      <c r="H1844">
        <f t="shared" ca="1" si="377"/>
        <v>7.4875000000000114</v>
      </c>
      <c r="I1844">
        <f t="shared" ca="1" si="378"/>
        <v>4.3250000000000073</v>
      </c>
      <c r="J1844" s="3">
        <f t="shared" ca="1" si="370"/>
        <v>1.7312138728323696</v>
      </c>
      <c r="K1844" s="5">
        <f t="shared" ca="1" si="371"/>
        <v>63.386243386243379</v>
      </c>
      <c r="L1844">
        <f t="shared" ca="1" si="372"/>
        <v>1</v>
      </c>
      <c r="M1844" t="str">
        <f t="shared" ca="1" si="373"/>
        <v>BUY</v>
      </c>
      <c r="N1844" s="7" t="str">
        <f t="shared" ca="1" si="374"/>
        <v/>
      </c>
      <c r="O1844">
        <f t="shared" si="375"/>
        <v>968</v>
      </c>
      <c r="Q1844">
        <f t="shared" si="376"/>
        <v>1843</v>
      </c>
    </row>
    <row r="1845" spans="1:17" x14ac:dyDescent="0.3">
      <c r="A1845" s="13" t="str">
        <f ca="1">N1845&amp;"-"&amp;COUNTIF($N$2:N1845,N1845)</f>
        <v>-1823</v>
      </c>
      <c r="B1845" t="str">
        <f t="shared" ca="1" si="366"/>
        <v/>
      </c>
      <c r="C1845" s="1">
        <v>37763</v>
      </c>
      <c r="D1845">
        <v>963.25</v>
      </c>
      <c r="E1845">
        <f t="shared" si="367"/>
        <v>-4.75</v>
      </c>
      <c r="F1845" t="str">
        <f t="shared" si="368"/>
        <v/>
      </c>
      <c r="G1845">
        <f t="shared" si="369"/>
        <v>-4.75</v>
      </c>
      <c r="H1845">
        <f t="shared" ca="1" si="377"/>
        <v>7.9500000000000126</v>
      </c>
      <c r="I1845">
        <f t="shared" ca="1" si="378"/>
        <v>4.3857142857142923</v>
      </c>
      <c r="J1845" s="3">
        <f t="shared" ca="1" si="370"/>
        <v>1.8127035830618894</v>
      </c>
      <c r="K1845" s="5">
        <f t="shared" ca="1" si="371"/>
        <v>64.447017950202664</v>
      </c>
      <c r="L1845">
        <f t="shared" ca="1" si="372"/>
        <v>1</v>
      </c>
      <c r="M1845" t="str">
        <f t="shared" ca="1" si="373"/>
        <v>BUY</v>
      </c>
      <c r="N1845" s="7" t="str">
        <f t="shared" ca="1" si="374"/>
        <v/>
      </c>
      <c r="O1845">
        <f t="shared" si="375"/>
        <v>963.25</v>
      </c>
      <c r="Q1845">
        <f t="shared" si="376"/>
        <v>1844</v>
      </c>
    </row>
    <row r="1846" spans="1:17" x14ac:dyDescent="0.3">
      <c r="A1846" s="13" t="str">
        <f ca="1">N1846&amp;"-"&amp;COUNTIF($N$2:N1846,N1846)</f>
        <v>-1824</v>
      </c>
      <c r="B1846" t="str">
        <f t="shared" ca="1" si="366"/>
        <v/>
      </c>
      <c r="C1846" s="1">
        <v>37764</v>
      </c>
      <c r="D1846">
        <v>967.9</v>
      </c>
      <c r="E1846">
        <f t="shared" si="367"/>
        <v>4.6499999999999773</v>
      </c>
      <c r="F1846">
        <f t="shared" si="368"/>
        <v>4.6499999999999773</v>
      </c>
      <c r="G1846" t="str">
        <f t="shared" si="369"/>
        <v/>
      </c>
      <c r="H1846">
        <f t="shared" ca="1" si="377"/>
        <v>7.6000000000000068</v>
      </c>
      <c r="I1846">
        <f t="shared" ca="1" si="378"/>
        <v>4.3857142857142923</v>
      </c>
      <c r="J1846" s="3">
        <f t="shared" ca="1" si="370"/>
        <v>1.7328990228013019</v>
      </c>
      <c r="K1846" s="5">
        <f t="shared" ca="1" si="371"/>
        <v>63.40882002383789</v>
      </c>
      <c r="L1846">
        <f t="shared" ca="1" si="372"/>
        <v>1</v>
      </c>
      <c r="M1846" t="str">
        <f t="shared" ca="1" si="373"/>
        <v>BUY</v>
      </c>
      <c r="N1846" s="7" t="str">
        <f t="shared" ca="1" si="374"/>
        <v/>
      </c>
      <c r="O1846">
        <f t="shared" si="375"/>
        <v>967.9</v>
      </c>
      <c r="Q1846">
        <f t="shared" si="376"/>
        <v>1845</v>
      </c>
    </row>
    <row r="1847" spans="1:17" x14ac:dyDescent="0.3">
      <c r="A1847" s="13" t="str">
        <f ca="1">N1847&amp;"-"&amp;COUNTIF($N$2:N1847,N1847)</f>
        <v>-1825</v>
      </c>
      <c r="B1847" t="str">
        <f t="shared" ca="1" si="366"/>
        <v/>
      </c>
      <c r="C1847" s="1">
        <v>37767</v>
      </c>
      <c r="D1847">
        <v>982.45</v>
      </c>
      <c r="E1847">
        <f t="shared" si="367"/>
        <v>14.550000000000068</v>
      </c>
      <c r="F1847">
        <f t="shared" si="368"/>
        <v>14.550000000000068</v>
      </c>
      <c r="G1847" t="str">
        <f t="shared" si="369"/>
        <v/>
      </c>
      <c r="H1847">
        <f t="shared" ca="1" si="377"/>
        <v>8.7571428571428669</v>
      </c>
      <c r="I1847">
        <f t="shared" ca="1" si="378"/>
        <v>4.3857142857142923</v>
      </c>
      <c r="J1847" s="3">
        <f t="shared" ca="1" si="370"/>
        <v>1.9967426710097711</v>
      </c>
      <c r="K1847" s="5">
        <f t="shared" ca="1" si="371"/>
        <v>66.630434782608688</v>
      </c>
      <c r="L1847">
        <f t="shared" ca="1" si="372"/>
        <v>1</v>
      </c>
      <c r="M1847" t="str">
        <f t="shared" ca="1" si="373"/>
        <v>BUY</v>
      </c>
      <c r="N1847" s="7" t="str">
        <f t="shared" ca="1" si="374"/>
        <v/>
      </c>
      <c r="O1847">
        <f t="shared" si="375"/>
        <v>982.45</v>
      </c>
      <c r="Q1847">
        <f t="shared" si="376"/>
        <v>1846</v>
      </c>
    </row>
    <row r="1848" spans="1:17" x14ac:dyDescent="0.3">
      <c r="A1848" s="13" t="str">
        <f ca="1">N1848&amp;"-"&amp;COUNTIF($N$2:N1848,N1848)</f>
        <v>-1826</v>
      </c>
      <c r="B1848" t="str">
        <f t="shared" ca="1" si="366"/>
        <v/>
      </c>
      <c r="C1848" s="1">
        <v>37768</v>
      </c>
      <c r="D1848">
        <v>976.85</v>
      </c>
      <c r="E1848">
        <f t="shared" si="367"/>
        <v>-5.6000000000000227</v>
      </c>
      <c r="F1848" t="str">
        <f t="shared" si="368"/>
        <v/>
      </c>
      <c r="G1848">
        <f t="shared" si="369"/>
        <v>-5.6000000000000227</v>
      </c>
      <c r="H1848">
        <f t="shared" ca="1" si="377"/>
        <v>8.7571428571428669</v>
      </c>
      <c r="I1848">
        <f t="shared" ca="1" si="378"/>
        <v>4.9428571428571457</v>
      </c>
      <c r="J1848" s="3">
        <f t="shared" ca="1" si="370"/>
        <v>1.7716763005780356</v>
      </c>
      <c r="K1848" s="5">
        <f t="shared" ca="1" si="371"/>
        <v>63.920750782064665</v>
      </c>
      <c r="L1848">
        <f t="shared" ca="1" si="372"/>
        <v>1</v>
      </c>
      <c r="M1848" t="str">
        <f t="shared" ca="1" si="373"/>
        <v>BUY</v>
      </c>
      <c r="N1848" s="7" t="str">
        <f t="shared" ca="1" si="374"/>
        <v/>
      </c>
      <c r="O1848">
        <f t="shared" si="375"/>
        <v>976.85</v>
      </c>
      <c r="Q1848">
        <f t="shared" si="376"/>
        <v>1847</v>
      </c>
    </row>
    <row r="1849" spans="1:17" x14ac:dyDescent="0.3">
      <c r="A1849" s="13" t="str">
        <f ca="1">N1849&amp;"-"&amp;COUNTIF($N$2:N1849,N1849)</f>
        <v>-1827</v>
      </c>
      <c r="B1849" t="str">
        <f t="shared" ca="1" si="366"/>
        <v/>
      </c>
      <c r="C1849" s="1">
        <v>37769</v>
      </c>
      <c r="D1849">
        <v>990.8</v>
      </c>
      <c r="E1849">
        <f t="shared" si="367"/>
        <v>13.949999999999932</v>
      </c>
      <c r="F1849">
        <f t="shared" si="368"/>
        <v>13.949999999999932</v>
      </c>
      <c r="G1849" t="str">
        <f t="shared" si="369"/>
        <v/>
      </c>
      <c r="H1849">
        <f t="shared" ca="1" si="377"/>
        <v>9.40625</v>
      </c>
      <c r="I1849">
        <f t="shared" ca="1" si="378"/>
        <v>4.333333333333333</v>
      </c>
      <c r="J1849" s="3">
        <f t="shared" ca="1" si="370"/>
        <v>2.1706730769230771</v>
      </c>
      <c r="K1849" s="5">
        <f t="shared" ca="1" si="371"/>
        <v>68.460955269143284</v>
      </c>
      <c r="L1849">
        <f t="shared" ca="1" si="372"/>
        <v>1</v>
      </c>
      <c r="M1849" t="str">
        <f t="shared" ca="1" si="373"/>
        <v>BUY</v>
      </c>
      <c r="N1849" s="7" t="str">
        <f t="shared" ca="1" si="374"/>
        <v/>
      </c>
      <c r="O1849">
        <f t="shared" si="375"/>
        <v>990.8</v>
      </c>
      <c r="Q1849">
        <f t="shared" si="376"/>
        <v>1848</v>
      </c>
    </row>
    <row r="1850" spans="1:17" x14ac:dyDescent="0.3">
      <c r="A1850" s="13" t="str">
        <f ca="1">N1850&amp;"-"&amp;COUNTIF($N$2:N1850,N1850)</f>
        <v>-1828</v>
      </c>
      <c r="B1850" t="str">
        <f t="shared" ca="1" si="366"/>
        <v/>
      </c>
      <c r="C1850" s="1">
        <v>37770</v>
      </c>
      <c r="D1850">
        <v>1002.6</v>
      </c>
      <c r="E1850">
        <f t="shared" si="367"/>
        <v>11.800000000000068</v>
      </c>
      <c r="F1850">
        <f t="shared" si="368"/>
        <v>11.800000000000068</v>
      </c>
      <c r="G1850" t="str">
        <f t="shared" si="369"/>
        <v/>
      </c>
      <c r="H1850">
        <f t="shared" ca="1" si="377"/>
        <v>9.6722222222222296</v>
      </c>
      <c r="I1850">
        <f t="shared" ca="1" si="378"/>
        <v>4.4600000000000133</v>
      </c>
      <c r="J1850" s="3">
        <f t="shared" ca="1" si="370"/>
        <v>2.1686596910812108</v>
      </c>
      <c r="K1850" s="5">
        <f t="shared" ca="1" si="371"/>
        <v>68.440915166286601</v>
      </c>
      <c r="L1850">
        <f t="shared" ca="1" si="372"/>
        <v>1</v>
      </c>
      <c r="M1850" t="str">
        <f t="shared" ca="1" si="373"/>
        <v>BUY</v>
      </c>
      <c r="N1850" s="7" t="str">
        <f t="shared" ca="1" si="374"/>
        <v/>
      </c>
      <c r="O1850">
        <f t="shared" si="375"/>
        <v>1002.6</v>
      </c>
      <c r="Q1850">
        <f t="shared" si="376"/>
        <v>1849</v>
      </c>
    </row>
    <row r="1851" spans="1:17" x14ac:dyDescent="0.3">
      <c r="A1851" s="13" t="str">
        <f ca="1">N1851&amp;"-"&amp;COUNTIF($N$2:N1851,N1851)</f>
        <v>-1829</v>
      </c>
      <c r="B1851" t="str">
        <f t="shared" ca="1" si="366"/>
        <v/>
      </c>
      <c r="C1851" s="1">
        <v>37771</v>
      </c>
      <c r="D1851">
        <v>1006.8</v>
      </c>
      <c r="E1851">
        <f t="shared" si="367"/>
        <v>4.1999999999999318</v>
      </c>
      <c r="F1851">
        <f t="shared" si="368"/>
        <v>4.1999999999999318</v>
      </c>
      <c r="G1851" t="str">
        <f t="shared" si="369"/>
        <v/>
      </c>
      <c r="H1851">
        <f t="shared" ca="1" si="377"/>
        <v>9.125</v>
      </c>
      <c r="I1851">
        <f t="shared" ca="1" si="378"/>
        <v>5.1125000000000114</v>
      </c>
      <c r="J1851" s="3">
        <f t="shared" ca="1" si="370"/>
        <v>1.7848410757946171</v>
      </c>
      <c r="K1851" s="5">
        <f t="shared" ca="1" si="371"/>
        <v>64.091308165057015</v>
      </c>
      <c r="L1851">
        <f t="shared" ca="1" si="372"/>
        <v>1</v>
      </c>
      <c r="M1851" t="str">
        <f t="shared" ca="1" si="373"/>
        <v>BUY</v>
      </c>
      <c r="N1851" s="7" t="str">
        <f t="shared" ca="1" si="374"/>
        <v/>
      </c>
      <c r="O1851">
        <f t="shared" si="375"/>
        <v>1006.8</v>
      </c>
      <c r="Q1851">
        <f t="shared" si="376"/>
        <v>1850</v>
      </c>
    </row>
    <row r="1852" spans="1:17" x14ac:dyDescent="0.3">
      <c r="A1852" s="13" t="str">
        <f ca="1">N1852&amp;"-"&amp;COUNTIF($N$2:N1852,N1852)</f>
        <v>-1830</v>
      </c>
      <c r="B1852" t="str">
        <f t="shared" ca="1" si="366"/>
        <v/>
      </c>
      <c r="C1852" s="1">
        <v>37774</v>
      </c>
      <c r="D1852">
        <v>1015.15</v>
      </c>
      <c r="E1852">
        <f t="shared" si="367"/>
        <v>8.3500000000000227</v>
      </c>
      <c r="F1852">
        <f t="shared" si="368"/>
        <v>8.3500000000000227</v>
      </c>
      <c r="G1852" t="str">
        <f t="shared" si="369"/>
        <v/>
      </c>
      <c r="H1852">
        <f t="shared" ca="1" si="377"/>
        <v>9.139999999999997</v>
      </c>
      <c r="I1852">
        <f t="shared" ca="1" si="378"/>
        <v>5.1125000000000114</v>
      </c>
      <c r="J1852" s="3">
        <f t="shared" ca="1" si="370"/>
        <v>1.7877750611246899</v>
      </c>
      <c r="K1852" s="5">
        <f t="shared" ca="1" si="371"/>
        <v>64.129100157866986</v>
      </c>
      <c r="L1852">
        <f t="shared" ca="1" si="372"/>
        <v>1</v>
      </c>
      <c r="M1852" t="str">
        <f t="shared" ca="1" si="373"/>
        <v>BUY</v>
      </c>
      <c r="N1852" s="7" t="str">
        <f t="shared" ca="1" si="374"/>
        <v/>
      </c>
      <c r="O1852">
        <f t="shared" si="375"/>
        <v>1015.15</v>
      </c>
      <c r="Q1852">
        <f t="shared" si="376"/>
        <v>1851</v>
      </c>
    </row>
    <row r="1853" spans="1:17" x14ac:dyDescent="0.3">
      <c r="A1853" s="13" t="str">
        <f ca="1">N1853&amp;"-"&amp;COUNTIF($N$2:N1853,N1853)</f>
        <v>-1831</v>
      </c>
      <c r="B1853" t="str">
        <f t="shared" ca="1" si="366"/>
        <v/>
      </c>
      <c r="C1853" s="1">
        <v>37775</v>
      </c>
      <c r="D1853">
        <v>1010.65</v>
      </c>
      <c r="E1853">
        <f t="shared" si="367"/>
        <v>-4.5</v>
      </c>
      <c r="F1853" t="str">
        <f t="shared" si="368"/>
        <v/>
      </c>
      <c r="G1853">
        <f t="shared" si="369"/>
        <v>-4.5</v>
      </c>
      <c r="H1853">
        <f t="shared" ca="1" si="377"/>
        <v>9.2722222222222275</v>
      </c>
      <c r="I1853">
        <f t="shared" ca="1" si="378"/>
        <v>4.9900000000000091</v>
      </c>
      <c r="J1853" s="3">
        <f t="shared" ca="1" si="370"/>
        <v>1.858160765976395</v>
      </c>
      <c r="K1853" s="5">
        <f t="shared" ca="1" si="371"/>
        <v>65.012464942349624</v>
      </c>
      <c r="L1853">
        <f t="shared" ca="1" si="372"/>
        <v>1</v>
      </c>
      <c r="M1853" t="str">
        <f t="shared" ca="1" si="373"/>
        <v>BUY</v>
      </c>
      <c r="N1853" s="7" t="str">
        <f t="shared" ca="1" si="374"/>
        <v/>
      </c>
      <c r="O1853">
        <f t="shared" si="375"/>
        <v>1010.65</v>
      </c>
      <c r="Q1853">
        <f t="shared" si="376"/>
        <v>1852</v>
      </c>
    </row>
    <row r="1854" spans="1:17" x14ac:dyDescent="0.3">
      <c r="A1854" s="13" t="str">
        <f ca="1">N1854&amp;"-"&amp;COUNTIF($N$2:N1854,N1854)</f>
        <v>-1832</v>
      </c>
      <c r="B1854" t="str">
        <f t="shared" ca="1" si="366"/>
        <v/>
      </c>
      <c r="C1854" s="1">
        <v>37776</v>
      </c>
      <c r="D1854">
        <v>1021.05</v>
      </c>
      <c r="E1854">
        <f t="shared" si="367"/>
        <v>10.399999999999977</v>
      </c>
      <c r="F1854">
        <f t="shared" si="368"/>
        <v>10.399999999999977</v>
      </c>
      <c r="G1854" t="str">
        <f t="shared" si="369"/>
        <v/>
      </c>
      <c r="H1854">
        <f t="shared" ca="1" si="377"/>
        <v>9.5722222222222193</v>
      </c>
      <c r="I1854">
        <f t="shared" ca="1" si="378"/>
        <v>4.9900000000000091</v>
      </c>
      <c r="J1854" s="3">
        <f t="shared" ca="1" si="370"/>
        <v>1.918281006457355</v>
      </c>
      <c r="K1854" s="5">
        <f t="shared" ca="1" si="371"/>
        <v>65.733251945673686</v>
      </c>
      <c r="L1854">
        <f t="shared" ca="1" si="372"/>
        <v>1</v>
      </c>
      <c r="M1854" t="str">
        <f t="shared" ca="1" si="373"/>
        <v>BUY</v>
      </c>
      <c r="N1854" s="7" t="str">
        <f t="shared" ca="1" si="374"/>
        <v/>
      </c>
      <c r="O1854">
        <f t="shared" si="375"/>
        <v>1021.05</v>
      </c>
      <c r="Q1854">
        <f t="shared" si="376"/>
        <v>1853</v>
      </c>
    </row>
    <row r="1855" spans="1:17" x14ac:dyDescent="0.3">
      <c r="A1855" s="13" t="str">
        <f ca="1">N1855&amp;"-"&amp;COUNTIF($N$2:N1855,N1855)</f>
        <v>-1833</v>
      </c>
      <c r="B1855" t="str">
        <f t="shared" ca="1" si="366"/>
        <v/>
      </c>
      <c r="C1855" s="1">
        <v>37777</v>
      </c>
      <c r="D1855">
        <v>1035.05</v>
      </c>
      <c r="E1855">
        <f t="shared" si="367"/>
        <v>14</v>
      </c>
      <c r="F1855">
        <f t="shared" si="368"/>
        <v>14</v>
      </c>
      <c r="G1855" t="str">
        <f t="shared" si="369"/>
        <v/>
      </c>
      <c r="H1855">
        <f t="shared" ca="1" si="377"/>
        <v>9.6555555555555532</v>
      </c>
      <c r="I1855">
        <f t="shared" ca="1" si="378"/>
        <v>4.9900000000000091</v>
      </c>
      <c r="J1855" s="3">
        <f t="shared" ca="1" si="370"/>
        <v>1.9349810732576225</v>
      </c>
      <c r="K1855" s="5">
        <f t="shared" ca="1" si="371"/>
        <v>65.928230028070658</v>
      </c>
      <c r="L1855">
        <f t="shared" ca="1" si="372"/>
        <v>1</v>
      </c>
      <c r="M1855" t="str">
        <f t="shared" ca="1" si="373"/>
        <v>BUY</v>
      </c>
      <c r="N1855" s="7" t="str">
        <f t="shared" ca="1" si="374"/>
        <v/>
      </c>
      <c r="O1855">
        <f t="shared" si="375"/>
        <v>1035.05</v>
      </c>
      <c r="Q1855">
        <f t="shared" si="376"/>
        <v>1854</v>
      </c>
    </row>
    <row r="1856" spans="1:17" x14ac:dyDescent="0.3">
      <c r="A1856" s="13" t="str">
        <f ca="1">N1856&amp;"-"&amp;COUNTIF($N$2:N1856,N1856)</f>
        <v>-1834</v>
      </c>
      <c r="B1856" t="str">
        <f t="shared" ca="1" si="366"/>
        <v/>
      </c>
      <c r="C1856" s="1">
        <v>37778</v>
      </c>
      <c r="D1856">
        <v>1046.4000000000001</v>
      </c>
      <c r="E1856">
        <f t="shared" si="367"/>
        <v>11.350000000000136</v>
      </c>
      <c r="F1856">
        <f t="shared" si="368"/>
        <v>11.350000000000136</v>
      </c>
      <c r="G1856" t="str">
        <f t="shared" si="369"/>
        <v/>
      </c>
      <c r="H1856">
        <f t="shared" ca="1" si="377"/>
        <v>9.8250000000000117</v>
      </c>
      <c r="I1856">
        <f t="shared" ca="1" si="378"/>
        <v>4.5999999999999943</v>
      </c>
      <c r="J1856" s="3">
        <f t="shared" ca="1" si="370"/>
        <v>2.1358695652173965</v>
      </c>
      <c r="K1856" s="5">
        <f t="shared" ca="1" si="371"/>
        <v>68.110918544194163</v>
      </c>
      <c r="L1856">
        <f t="shared" ca="1" si="372"/>
        <v>1</v>
      </c>
      <c r="M1856" t="str">
        <f t="shared" ca="1" si="373"/>
        <v>BUY</v>
      </c>
      <c r="N1856" s="7" t="str">
        <f t="shared" ca="1" si="374"/>
        <v/>
      </c>
      <c r="O1856">
        <f t="shared" si="375"/>
        <v>1046.4000000000001</v>
      </c>
      <c r="Q1856">
        <f t="shared" si="376"/>
        <v>1855</v>
      </c>
    </row>
    <row r="1857" spans="1:17" x14ac:dyDescent="0.3">
      <c r="A1857" s="13" t="str">
        <f ca="1">N1857&amp;"-"&amp;COUNTIF($N$2:N1857,N1857)</f>
        <v>-1835</v>
      </c>
      <c r="B1857" t="str">
        <f t="shared" ca="1" si="366"/>
        <v/>
      </c>
      <c r="C1857" s="1">
        <v>37781</v>
      </c>
      <c r="D1857">
        <v>1052.0999999999999</v>
      </c>
      <c r="E1857">
        <f t="shared" si="367"/>
        <v>5.6999999999998181</v>
      </c>
      <c r="F1857">
        <f t="shared" si="368"/>
        <v>5.6999999999998181</v>
      </c>
      <c r="G1857" t="str">
        <f t="shared" si="369"/>
        <v/>
      </c>
      <c r="H1857">
        <f t="shared" ca="1" si="377"/>
        <v>9.8949999999999925</v>
      </c>
      <c r="I1857">
        <f t="shared" ca="1" si="378"/>
        <v>4.5999999999999943</v>
      </c>
      <c r="J1857" s="3">
        <f t="shared" ca="1" si="370"/>
        <v>2.1510869565217403</v>
      </c>
      <c r="K1857" s="5">
        <f t="shared" ca="1" si="371"/>
        <v>68.264918937564687</v>
      </c>
      <c r="L1857">
        <f t="shared" ca="1" si="372"/>
        <v>1</v>
      </c>
      <c r="M1857" t="str">
        <f t="shared" ca="1" si="373"/>
        <v>BUY</v>
      </c>
      <c r="N1857" s="7" t="str">
        <f t="shared" ca="1" si="374"/>
        <v/>
      </c>
      <c r="O1857">
        <f t="shared" si="375"/>
        <v>1052.0999999999999</v>
      </c>
      <c r="Q1857">
        <f t="shared" si="376"/>
        <v>1856</v>
      </c>
    </row>
    <row r="1858" spans="1:17" x14ac:dyDescent="0.3">
      <c r="A1858" s="13" t="str">
        <f ca="1">N1858&amp;"-"&amp;COUNTIF($N$2:N1858,N1858)</f>
        <v>-1836</v>
      </c>
      <c r="B1858" t="str">
        <f t="shared" ca="1" si="366"/>
        <v/>
      </c>
      <c r="C1858" s="1">
        <v>37782</v>
      </c>
      <c r="D1858">
        <v>1037.8</v>
      </c>
      <c r="E1858">
        <f t="shared" si="367"/>
        <v>-14.299999999999955</v>
      </c>
      <c r="F1858" t="str">
        <f t="shared" si="368"/>
        <v/>
      </c>
      <c r="G1858">
        <f t="shared" si="369"/>
        <v>-14.299999999999955</v>
      </c>
      <c r="H1858">
        <f t="shared" ca="1" si="377"/>
        <v>9.8949999999999925</v>
      </c>
      <c r="I1858">
        <f t="shared" ca="1" si="378"/>
        <v>7.2874999999999943</v>
      </c>
      <c r="J1858" s="3">
        <f t="shared" ca="1" si="370"/>
        <v>1.3578044596912522</v>
      </c>
      <c r="K1858" s="5">
        <f t="shared" ca="1" si="371"/>
        <v>57.587661865269894</v>
      </c>
      <c r="L1858">
        <f t="shared" ca="1" si="372"/>
        <v>1</v>
      </c>
      <c r="M1858" t="str">
        <f t="shared" ca="1" si="373"/>
        <v>BUY</v>
      </c>
      <c r="N1858" s="7" t="str">
        <f t="shared" ca="1" si="374"/>
        <v/>
      </c>
      <c r="O1858">
        <f t="shared" si="375"/>
        <v>1037.8</v>
      </c>
      <c r="Q1858">
        <f t="shared" si="376"/>
        <v>1857</v>
      </c>
    </row>
    <row r="1859" spans="1:17" x14ac:dyDescent="0.3">
      <c r="A1859" s="13" t="str">
        <f ca="1">N1859&amp;"-"&amp;COUNTIF($N$2:N1859,N1859)</f>
        <v>-1837</v>
      </c>
      <c r="B1859" t="str">
        <f t="shared" ref="B1859:B1922" ca="1" si="379">N1859</f>
        <v/>
      </c>
      <c r="C1859" s="1">
        <v>37783</v>
      </c>
      <c r="D1859">
        <v>1044.0999999999999</v>
      </c>
      <c r="E1859">
        <f t="shared" ref="E1859:E1922" si="380">IF(E1858="Change", "", D1859-D1858)</f>
        <v>6.2999999999999545</v>
      </c>
      <c r="F1859">
        <f t="shared" ref="F1859:F1922" si="381">IF(F1858="Gain","",IF(E1859&gt;0,E1859,""))</f>
        <v>6.2999999999999545</v>
      </c>
      <c r="G1859" t="str">
        <f t="shared" ref="G1859:G1922" si="382">IF(G1858="Loss","",IF(E1859&lt;0,E1859,""))</f>
        <v/>
      </c>
      <c r="H1859">
        <f t="shared" ca="1" si="377"/>
        <v>9.5681818181818077</v>
      </c>
      <c r="I1859">
        <f t="shared" ca="1" si="378"/>
        <v>8.1333333333333258</v>
      </c>
      <c r="J1859" s="3">
        <f t="shared" ref="J1859:J1922" ca="1" si="383">IFERROR(H1859/I1859, "")</f>
        <v>1.1764157973174365</v>
      </c>
      <c r="K1859" s="5">
        <f t="shared" ref="K1859:K1922" ca="1" si="384">IFERROR((IF(J1859=0, 0, (100-(100/(1+J1859))))), "")</f>
        <v>54.052897372250278</v>
      </c>
      <c r="L1859">
        <f t="shared" ref="L1859:L1922" ca="1" si="385">IF(M1858="Signal","",IF(M1858="",IF(M1859="SELL",0,IF(M1859="BUY",1,"")),IF(M1859="BUY",1,L1858)))</f>
        <v>1</v>
      </c>
      <c r="M1859" t="str">
        <f t="shared" ref="M1859:M1922" ca="1" si="386">IF(K1859="","",IF(K1859&lt;$V$4,"BUY",IF(K1859&gt;$V$5,"SELL",M1858)))</f>
        <v>BUY</v>
      </c>
      <c r="N1859" s="7" t="str">
        <f t="shared" ref="N1859:N1922" ca="1" si="387">IF(L1859=1, IF(M1859="BUY",IF(M1858="BUY","",1),IF(M1859="SELL",IF(M1858="SELL","",0),"")), "")</f>
        <v/>
      </c>
      <c r="O1859">
        <f t="shared" ref="O1859:O1922" si="388">D1859</f>
        <v>1044.0999999999999</v>
      </c>
      <c r="Q1859">
        <f t="shared" si="376"/>
        <v>1858</v>
      </c>
    </row>
    <row r="1860" spans="1:17" x14ac:dyDescent="0.3">
      <c r="A1860" s="13" t="str">
        <f ca="1">N1860&amp;"-"&amp;COUNTIF($N$2:N1860,N1860)</f>
        <v>-1838</v>
      </c>
      <c r="B1860" t="str">
        <f t="shared" ca="1" si="379"/>
        <v/>
      </c>
      <c r="C1860" s="1">
        <v>37784</v>
      </c>
      <c r="D1860">
        <v>1051.3</v>
      </c>
      <c r="E1860">
        <f t="shared" si="380"/>
        <v>7.2000000000000455</v>
      </c>
      <c r="F1860">
        <f t="shared" si="381"/>
        <v>7.2000000000000455</v>
      </c>
      <c r="G1860" t="str">
        <f t="shared" si="382"/>
        <v/>
      </c>
      <c r="H1860">
        <f t="shared" ca="1" si="377"/>
        <v>9.7999999999999954</v>
      </c>
      <c r="I1860">
        <f t="shared" ca="1" si="378"/>
        <v>8.1333333333333258</v>
      </c>
      <c r="J1860" s="3">
        <f t="shared" ca="1" si="383"/>
        <v>1.2049180327868858</v>
      </c>
      <c r="K1860" s="5">
        <f t="shared" ca="1" si="384"/>
        <v>54.646840148698899</v>
      </c>
      <c r="L1860">
        <f t="shared" ca="1" si="385"/>
        <v>1</v>
      </c>
      <c r="M1860" t="str">
        <f t="shared" ca="1" si="386"/>
        <v>BUY</v>
      </c>
      <c r="N1860" s="7" t="str">
        <f t="shared" ca="1" si="387"/>
        <v/>
      </c>
      <c r="O1860">
        <f t="shared" si="388"/>
        <v>1051.3</v>
      </c>
      <c r="Q1860">
        <f t="shared" ref="Q1860:Q1923" si="389">Q1859+1</f>
        <v>1859</v>
      </c>
    </row>
    <row r="1861" spans="1:17" x14ac:dyDescent="0.3">
      <c r="A1861" s="13" t="str">
        <f ca="1">N1861&amp;"-"&amp;COUNTIF($N$2:N1861,N1861)</f>
        <v>-1839</v>
      </c>
      <c r="B1861" t="str">
        <f t="shared" ca="1" si="379"/>
        <v/>
      </c>
      <c r="C1861" s="1">
        <v>37785</v>
      </c>
      <c r="D1861">
        <v>1056.2</v>
      </c>
      <c r="E1861">
        <f t="shared" si="380"/>
        <v>4.9000000000000909</v>
      </c>
      <c r="F1861">
        <f t="shared" si="381"/>
        <v>4.9000000000000909</v>
      </c>
      <c r="G1861" t="str">
        <f t="shared" si="382"/>
        <v/>
      </c>
      <c r="H1861">
        <f t="shared" ca="1" si="377"/>
        <v>8.9227272727272702</v>
      </c>
      <c r="I1861">
        <f t="shared" ca="1" si="378"/>
        <v>8.1333333333333258</v>
      </c>
      <c r="J1861" s="3">
        <f t="shared" ca="1" si="383"/>
        <v>1.0970566318926982</v>
      </c>
      <c r="K1861" s="5">
        <f t="shared" ca="1" si="384"/>
        <v>52.31411566136628</v>
      </c>
      <c r="L1861">
        <f t="shared" ca="1" si="385"/>
        <v>1</v>
      </c>
      <c r="M1861" t="str">
        <f t="shared" ca="1" si="386"/>
        <v>BUY</v>
      </c>
      <c r="N1861" s="7" t="str">
        <f t="shared" ca="1" si="387"/>
        <v/>
      </c>
      <c r="O1861">
        <f t="shared" si="388"/>
        <v>1056.2</v>
      </c>
      <c r="Q1861">
        <f t="shared" si="389"/>
        <v>1860</v>
      </c>
    </row>
    <row r="1862" spans="1:17" x14ac:dyDescent="0.3">
      <c r="A1862" s="13" t="str">
        <f ca="1">N1862&amp;"-"&amp;COUNTIF($N$2:N1862,N1862)</f>
        <v>-1840</v>
      </c>
      <c r="B1862" t="str">
        <f t="shared" ca="1" si="379"/>
        <v/>
      </c>
      <c r="C1862" s="1">
        <v>37788</v>
      </c>
      <c r="D1862">
        <v>1051.8</v>
      </c>
      <c r="E1862">
        <f t="shared" si="380"/>
        <v>-4.4000000000000909</v>
      </c>
      <c r="F1862" t="str">
        <f t="shared" si="381"/>
        <v/>
      </c>
      <c r="G1862">
        <f t="shared" si="382"/>
        <v>-4.4000000000000909</v>
      </c>
      <c r="H1862">
        <f t="shared" ca="1" si="377"/>
        <v>8.9227272727272702</v>
      </c>
      <c r="I1862">
        <f t="shared" ca="1" si="378"/>
        <v>7.7333333333333485</v>
      </c>
      <c r="J1862" s="3">
        <f t="shared" ca="1" si="383"/>
        <v>1.1538009404388689</v>
      </c>
      <c r="K1862" s="5">
        <f t="shared" ca="1" si="384"/>
        <v>53.570453925225088</v>
      </c>
      <c r="L1862">
        <f t="shared" ca="1" si="385"/>
        <v>1</v>
      </c>
      <c r="M1862" t="str">
        <f t="shared" ca="1" si="386"/>
        <v>BUY</v>
      </c>
      <c r="N1862" s="7" t="str">
        <f t="shared" ca="1" si="387"/>
        <v/>
      </c>
      <c r="O1862">
        <f t="shared" si="388"/>
        <v>1051.8</v>
      </c>
      <c r="Q1862">
        <f t="shared" si="389"/>
        <v>1861</v>
      </c>
    </row>
    <row r="1863" spans="1:17" x14ac:dyDescent="0.3">
      <c r="A1863" s="13" t="str">
        <f ca="1">N1863&amp;"-"&amp;COUNTIF($N$2:N1863,N1863)</f>
        <v>-1841</v>
      </c>
      <c r="B1863" t="str">
        <f t="shared" ca="1" si="379"/>
        <v/>
      </c>
      <c r="C1863" s="1">
        <v>37789</v>
      </c>
      <c r="D1863">
        <v>1081.95</v>
      </c>
      <c r="E1863">
        <f t="shared" si="380"/>
        <v>30.150000000000091</v>
      </c>
      <c r="F1863">
        <f t="shared" si="381"/>
        <v>30.150000000000091</v>
      </c>
      <c r="G1863" t="str">
        <f t="shared" si="382"/>
        <v/>
      </c>
      <c r="H1863">
        <f t="shared" ca="1" si="377"/>
        <v>10.395454545454557</v>
      </c>
      <c r="I1863">
        <f t="shared" ca="1" si="378"/>
        <v>7.7333333333333485</v>
      </c>
      <c r="J1863" s="3">
        <f t="shared" ca="1" si="383"/>
        <v>1.3442398119122245</v>
      </c>
      <c r="K1863" s="5">
        <f t="shared" ca="1" si="384"/>
        <v>57.342248223986608</v>
      </c>
      <c r="L1863">
        <f t="shared" ca="1" si="385"/>
        <v>1</v>
      </c>
      <c r="M1863" t="str">
        <f t="shared" ca="1" si="386"/>
        <v>BUY</v>
      </c>
      <c r="N1863" s="7" t="str">
        <f t="shared" ca="1" si="387"/>
        <v/>
      </c>
      <c r="O1863">
        <f t="shared" si="388"/>
        <v>1081.95</v>
      </c>
      <c r="Q1863">
        <f t="shared" si="389"/>
        <v>1862</v>
      </c>
    </row>
    <row r="1864" spans="1:17" x14ac:dyDescent="0.3">
      <c r="A1864" s="13" t="str">
        <f ca="1">N1864&amp;"-"&amp;COUNTIF($N$2:N1864,N1864)</f>
        <v>-1842</v>
      </c>
      <c r="B1864" t="str">
        <f t="shared" ca="1" si="379"/>
        <v/>
      </c>
      <c r="C1864" s="1">
        <v>37790</v>
      </c>
      <c r="D1864">
        <v>1086.75</v>
      </c>
      <c r="E1864">
        <f t="shared" si="380"/>
        <v>4.7999999999999545</v>
      </c>
      <c r="F1864">
        <f t="shared" si="381"/>
        <v>4.7999999999999545</v>
      </c>
      <c r="G1864" t="str">
        <f t="shared" si="382"/>
        <v/>
      </c>
      <c r="H1864">
        <f t="shared" ca="1" si="377"/>
        <v>9.7590909090909115</v>
      </c>
      <c r="I1864">
        <f t="shared" ca="1" si="378"/>
        <v>7.7333333333333485</v>
      </c>
      <c r="J1864" s="3">
        <f t="shared" ca="1" si="383"/>
        <v>1.261951410658305</v>
      </c>
      <c r="K1864" s="5">
        <f t="shared" ca="1" si="384"/>
        <v>55.790385448245949</v>
      </c>
      <c r="L1864">
        <f t="shared" ca="1" si="385"/>
        <v>1</v>
      </c>
      <c r="M1864" t="str">
        <f t="shared" ca="1" si="386"/>
        <v>BUY</v>
      </c>
      <c r="N1864" s="7" t="str">
        <f t="shared" ca="1" si="387"/>
        <v/>
      </c>
      <c r="O1864">
        <f t="shared" si="388"/>
        <v>1086.75</v>
      </c>
      <c r="Q1864">
        <f t="shared" si="389"/>
        <v>1863</v>
      </c>
    </row>
    <row r="1865" spans="1:17" x14ac:dyDescent="0.3">
      <c r="A1865" s="13" t="str">
        <f ca="1">N1865&amp;"-"&amp;COUNTIF($N$2:N1865,N1865)</f>
        <v>-1843</v>
      </c>
      <c r="B1865" t="str">
        <f t="shared" ca="1" si="379"/>
        <v/>
      </c>
      <c r="C1865" s="1">
        <v>37791</v>
      </c>
      <c r="D1865">
        <v>1092.55</v>
      </c>
      <c r="E1865">
        <f t="shared" si="380"/>
        <v>5.7999999999999545</v>
      </c>
      <c r="F1865">
        <f t="shared" si="381"/>
        <v>5.7999999999999545</v>
      </c>
      <c r="G1865" t="str">
        <f t="shared" si="382"/>
        <v/>
      </c>
      <c r="H1865">
        <f t="shared" ca="1" si="377"/>
        <v>9.9045454545454579</v>
      </c>
      <c r="I1865">
        <f t="shared" ca="1" si="378"/>
        <v>7.7333333333333485</v>
      </c>
      <c r="J1865" s="3">
        <f t="shared" ca="1" si="383"/>
        <v>1.2807601880877721</v>
      </c>
      <c r="K1865" s="5">
        <f t="shared" ca="1" si="384"/>
        <v>56.154969504338069</v>
      </c>
      <c r="L1865">
        <f t="shared" ca="1" si="385"/>
        <v>1</v>
      </c>
      <c r="M1865" t="str">
        <f t="shared" ca="1" si="386"/>
        <v>BUY</v>
      </c>
      <c r="N1865" s="7" t="str">
        <f t="shared" ca="1" si="387"/>
        <v/>
      </c>
      <c r="O1865">
        <f t="shared" si="388"/>
        <v>1092.55</v>
      </c>
      <c r="Q1865">
        <f t="shared" si="389"/>
        <v>1864</v>
      </c>
    </row>
    <row r="1866" spans="1:17" x14ac:dyDescent="0.3">
      <c r="A1866" s="13" t="str">
        <f ca="1">N1866&amp;"-"&amp;COUNTIF($N$2:N1866,N1866)</f>
        <v>-1844</v>
      </c>
      <c r="B1866" t="str">
        <f t="shared" ca="1" si="379"/>
        <v/>
      </c>
      <c r="C1866" s="1">
        <v>37792</v>
      </c>
      <c r="D1866">
        <v>1100.25</v>
      </c>
      <c r="E1866">
        <f t="shared" si="380"/>
        <v>7.7000000000000455</v>
      </c>
      <c r="F1866">
        <f t="shared" si="381"/>
        <v>7.7000000000000455</v>
      </c>
      <c r="G1866" t="str">
        <f t="shared" si="382"/>
        <v/>
      </c>
      <c r="H1866">
        <f t="shared" ca="1" si="377"/>
        <v>9.845454545454551</v>
      </c>
      <c r="I1866">
        <f t="shared" ca="1" si="378"/>
        <v>7.7333333333333485</v>
      </c>
      <c r="J1866" s="3">
        <f t="shared" ca="1" si="383"/>
        <v>1.2731191222570515</v>
      </c>
      <c r="K1866" s="5">
        <f t="shared" ca="1" si="384"/>
        <v>56.007584899155283</v>
      </c>
      <c r="L1866">
        <f t="shared" ca="1" si="385"/>
        <v>1</v>
      </c>
      <c r="M1866" t="str">
        <f t="shared" ca="1" si="386"/>
        <v>BUY</v>
      </c>
      <c r="N1866" s="7" t="str">
        <f t="shared" ca="1" si="387"/>
        <v/>
      </c>
      <c r="O1866">
        <f t="shared" si="388"/>
        <v>1100.25</v>
      </c>
      <c r="Q1866">
        <f t="shared" si="389"/>
        <v>1865</v>
      </c>
    </row>
    <row r="1867" spans="1:17" x14ac:dyDescent="0.3">
      <c r="A1867" s="13" t="str">
        <f ca="1">N1867&amp;"-"&amp;COUNTIF($N$2:N1867,N1867)</f>
        <v>-1845</v>
      </c>
      <c r="B1867" t="str">
        <f t="shared" ca="1" si="379"/>
        <v/>
      </c>
      <c r="C1867" s="1">
        <v>37795</v>
      </c>
      <c r="D1867">
        <v>1089.2</v>
      </c>
      <c r="E1867">
        <f t="shared" si="380"/>
        <v>-11.049999999999955</v>
      </c>
      <c r="F1867" t="str">
        <f t="shared" si="381"/>
        <v/>
      </c>
      <c r="G1867">
        <f t="shared" si="382"/>
        <v>-11.049999999999955</v>
      </c>
      <c r="H1867">
        <f t="shared" ca="1" si="377"/>
        <v>9.845454545454551</v>
      </c>
      <c r="I1867">
        <f t="shared" ca="1" si="378"/>
        <v>9.9166666666666661</v>
      </c>
      <c r="J1867" s="3">
        <f t="shared" ca="1" si="383"/>
        <v>0.99281894576012286</v>
      </c>
      <c r="K1867" s="5">
        <f t="shared" ca="1" si="384"/>
        <v>49.819826726980004</v>
      </c>
      <c r="L1867">
        <f t="shared" ca="1" si="385"/>
        <v>1</v>
      </c>
      <c r="M1867" t="str">
        <f t="shared" ca="1" si="386"/>
        <v>BUY</v>
      </c>
      <c r="N1867" s="7" t="str">
        <f t="shared" ca="1" si="387"/>
        <v/>
      </c>
      <c r="O1867">
        <f t="shared" si="388"/>
        <v>1089.2</v>
      </c>
      <c r="Q1867">
        <f t="shared" si="389"/>
        <v>1866</v>
      </c>
    </row>
    <row r="1868" spans="1:17" x14ac:dyDescent="0.3">
      <c r="A1868" s="13" t="str">
        <f ca="1">N1868&amp;"-"&amp;COUNTIF($N$2:N1868,N1868)</f>
        <v>-1846</v>
      </c>
      <c r="B1868" t="str">
        <f t="shared" ca="1" si="379"/>
        <v/>
      </c>
      <c r="C1868" s="1">
        <v>37796</v>
      </c>
      <c r="D1868">
        <v>1085.3499999999999</v>
      </c>
      <c r="E1868">
        <f t="shared" si="380"/>
        <v>-3.8500000000001364</v>
      </c>
      <c r="F1868" t="str">
        <f t="shared" si="381"/>
        <v/>
      </c>
      <c r="G1868">
        <f t="shared" si="382"/>
        <v>-3.8500000000001364</v>
      </c>
      <c r="H1868">
        <f t="shared" ca="1" si="377"/>
        <v>9.7900000000000098</v>
      </c>
      <c r="I1868">
        <f t="shared" ca="1" si="378"/>
        <v>8.4000000000000341</v>
      </c>
      <c r="J1868" s="3">
        <f t="shared" ca="1" si="383"/>
        <v>1.165476190476187</v>
      </c>
      <c r="K1868" s="5">
        <f t="shared" ca="1" si="384"/>
        <v>53.820780648708002</v>
      </c>
      <c r="L1868">
        <f t="shared" ca="1" si="385"/>
        <v>1</v>
      </c>
      <c r="M1868" t="str">
        <f t="shared" ca="1" si="386"/>
        <v>BUY</v>
      </c>
      <c r="N1868" s="7" t="str">
        <f t="shared" ca="1" si="387"/>
        <v/>
      </c>
      <c r="O1868">
        <f t="shared" si="388"/>
        <v>1085.3499999999999</v>
      </c>
      <c r="Q1868">
        <f t="shared" si="389"/>
        <v>1867</v>
      </c>
    </row>
    <row r="1869" spans="1:17" x14ac:dyDescent="0.3">
      <c r="A1869" s="13" t="str">
        <f ca="1">N1869&amp;"-"&amp;COUNTIF($N$2:N1869,N1869)</f>
        <v>-1847</v>
      </c>
      <c r="B1869" t="str">
        <f t="shared" ca="1" si="379"/>
        <v/>
      </c>
      <c r="C1869" s="1">
        <v>37797</v>
      </c>
      <c r="D1869">
        <v>1106.6500000000001</v>
      </c>
      <c r="E1869">
        <f t="shared" si="380"/>
        <v>21.300000000000182</v>
      </c>
      <c r="F1869">
        <f t="shared" si="381"/>
        <v>21.300000000000182</v>
      </c>
      <c r="G1869" t="str">
        <f t="shared" si="382"/>
        <v/>
      </c>
      <c r="H1869">
        <f t="shared" ca="1" si="377"/>
        <v>10.520000000000028</v>
      </c>
      <c r="I1869">
        <f t="shared" ca="1" si="378"/>
        <v>8.4000000000000341</v>
      </c>
      <c r="J1869" s="3">
        <f t="shared" ca="1" si="383"/>
        <v>1.2523809523809506</v>
      </c>
      <c r="K1869" s="5">
        <f t="shared" ca="1" si="384"/>
        <v>55.6025369978858</v>
      </c>
      <c r="L1869">
        <f t="shared" ca="1" si="385"/>
        <v>1</v>
      </c>
      <c r="M1869" t="str">
        <f t="shared" ca="1" si="386"/>
        <v>BUY</v>
      </c>
      <c r="N1869" s="7" t="str">
        <f t="shared" ca="1" si="387"/>
        <v/>
      </c>
      <c r="O1869">
        <f t="shared" si="388"/>
        <v>1106.6500000000001</v>
      </c>
      <c r="Q1869">
        <f t="shared" si="389"/>
        <v>1868</v>
      </c>
    </row>
    <row r="1870" spans="1:17" x14ac:dyDescent="0.3">
      <c r="A1870" s="13" t="str">
        <f ca="1">N1870&amp;"-"&amp;COUNTIF($N$2:N1870,N1870)</f>
        <v>-1848</v>
      </c>
      <c r="B1870" t="str">
        <f t="shared" ca="1" si="379"/>
        <v/>
      </c>
      <c r="C1870" s="1">
        <v>37798</v>
      </c>
      <c r="D1870">
        <v>1116.3499999999999</v>
      </c>
      <c r="E1870">
        <f t="shared" si="380"/>
        <v>9.6999999999998181</v>
      </c>
      <c r="F1870">
        <f t="shared" si="381"/>
        <v>9.6999999999998181</v>
      </c>
      <c r="G1870" t="str">
        <f t="shared" si="382"/>
        <v/>
      </c>
      <c r="H1870">
        <f t="shared" ca="1" si="377"/>
        <v>10.354999999999995</v>
      </c>
      <c r="I1870">
        <f t="shared" ca="1" si="378"/>
        <v>8.4000000000000341</v>
      </c>
      <c r="J1870" s="3">
        <f t="shared" ca="1" si="383"/>
        <v>1.2327380952380897</v>
      </c>
      <c r="K1870" s="5">
        <f t="shared" ca="1" si="384"/>
        <v>55.211943481738096</v>
      </c>
      <c r="L1870">
        <f t="shared" ca="1" si="385"/>
        <v>1</v>
      </c>
      <c r="M1870" t="str">
        <f t="shared" ca="1" si="386"/>
        <v>BUY</v>
      </c>
      <c r="N1870" s="7" t="str">
        <f t="shared" ca="1" si="387"/>
        <v/>
      </c>
      <c r="O1870">
        <f t="shared" si="388"/>
        <v>1116.3499999999999</v>
      </c>
      <c r="Q1870">
        <f t="shared" si="389"/>
        <v>1869</v>
      </c>
    </row>
    <row r="1871" spans="1:17" x14ac:dyDescent="0.3">
      <c r="A1871" s="13" t="str">
        <f ca="1">N1871&amp;"-"&amp;COUNTIF($N$2:N1871,N1871)</f>
        <v>-1849</v>
      </c>
      <c r="B1871" t="str">
        <f t="shared" ca="1" si="379"/>
        <v/>
      </c>
      <c r="C1871" s="1">
        <v>37799</v>
      </c>
      <c r="D1871">
        <v>1125.55</v>
      </c>
      <c r="E1871">
        <f t="shared" si="380"/>
        <v>9.2000000000000455</v>
      </c>
      <c r="F1871">
        <f t="shared" si="381"/>
        <v>9.2000000000000455</v>
      </c>
      <c r="G1871" t="str">
        <f t="shared" si="382"/>
        <v/>
      </c>
      <c r="H1871">
        <f t="shared" ca="1" si="377"/>
        <v>10.705000000000018</v>
      </c>
      <c r="I1871">
        <f t="shared" ca="1" si="378"/>
        <v>8.4000000000000341</v>
      </c>
      <c r="J1871" s="3">
        <f t="shared" ca="1" si="383"/>
        <v>1.2744047619047589</v>
      </c>
      <c r="K1871" s="5">
        <f t="shared" ca="1" si="384"/>
        <v>56.032452237634068</v>
      </c>
      <c r="L1871">
        <f t="shared" ca="1" si="385"/>
        <v>1</v>
      </c>
      <c r="M1871" t="str">
        <f t="shared" ca="1" si="386"/>
        <v>BUY</v>
      </c>
      <c r="N1871" s="7" t="str">
        <f t="shared" ca="1" si="387"/>
        <v/>
      </c>
      <c r="O1871">
        <f t="shared" si="388"/>
        <v>1125.55</v>
      </c>
      <c r="Q1871">
        <f t="shared" si="389"/>
        <v>1870</v>
      </c>
    </row>
    <row r="1872" spans="1:17" x14ac:dyDescent="0.3">
      <c r="A1872" s="13" t="str">
        <f ca="1">N1872&amp;"-"&amp;COUNTIF($N$2:N1872,N1872)</f>
        <v>-1850</v>
      </c>
      <c r="B1872" t="str">
        <f t="shared" ca="1" si="379"/>
        <v/>
      </c>
      <c r="C1872" s="1">
        <v>37802</v>
      </c>
      <c r="D1872">
        <v>1134.1500000000001</v>
      </c>
      <c r="E1872">
        <f t="shared" si="380"/>
        <v>8.6000000000001364</v>
      </c>
      <c r="F1872">
        <f t="shared" si="381"/>
        <v>8.6000000000001364</v>
      </c>
      <c r="G1872" t="str">
        <f t="shared" si="382"/>
        <v/>
      </c>
      <c r="H1872">
        <f t="shared" ca="1" si="377"/>
        <v>10.513636363636392</v>
      </c>
      <c r="I1872">
        <f t="shared" ca="1" si="378"/>
        <v>6.433333333333394</v>
      </c>
      <c r="J1872" s="3">
        <f t="shared" ca="1" si="383"/>
        <v>1.6342439943476104</v>
      </c>
      <c r="K1872" s="5">
        <f t="shared" ca="1" si="384"/>
        <v>62.038444345104892</v>
      </c>
      <c r="L1872">
        <f t="shared" ca="1" si="385"/>
        <v>1</v>
      </c>
      <c r="M1872" t="str">
        <f t="shared" ca="1" si="386"/>
        <v>BUY</v>
      </c>
      <c r="N1872" s="7" t="str">
        <f t="shared" ca="1" si="387"/>
        <v/>
      </c>
      <c r="O1872">
        <f t="shared" si="388"/>
        <v>1134.1500000000001</v>
      </c>
      <c r="Q1872">
        <f t="shared" si="389"/>
        <v>1871</v>
      </c>
    </row>
    <row r="1873" spans="1:17" x14ac:dyDescent="0.3">
      <c r="A1873" s="13" t="str">
        <f ca="1">N1873&amp;"-"&amp;COUNTIF($N$2:N1873,N1873)</f>
        <v>-1851</v>
      </c>
      <c r="B1873" t="str">
        <f t="shared" ca="1" si="379"/>
        <v/>
      </c>
      <c r="C1873" s="1">
        <v>37803</v>
      </c>
      <c r="D1873">
        <v>1130.7</v>
      </c>
      <c r="E1873">
        <f t="shared" si="380"/>
        <v>-3.4500000000000455</v>
      </c>
      <c r="F1873" t="str">
        <f t="shared" si="381"/>
        <v/>
      </c>
      <c r="G1873">
        <f t="shared" si="382"/>
        <v>-3.4500000000000455</v>
      </c>
      <c r="H1873">
        <f t="shared" ref="H1873:H1936" ca="1" si="390">IF(Q1873&gt;$U$2,AVERAGE(OFFSET(F1873,0,0,-$U$2,1)),"")</f>
        <v>10.935000000000036</v>
      </c>
      <c r="I1873">
        <f t="shared" ref="I1873:I1936" ca="1" si="391">IF($Q1873&gt;$U$2,ABS((AVERAGE(OFFSET(G1873,0,0,-$U$2,1)))),"")</f>
        <v>5.6875000000000568</v>
      </c>
      <c r="J1873" s="3">
        <f t="shared" ca="1" si="383"/>
        <v>1.9226373626373499</v>
      </c>
      <c r="K1873" s="5">
        <f t="shared" ca="1" si="384"/>
        <v>65.784328470446525</v>
      </c>
      <c r="L1873">
        <f t="shared" ca="1" si="385"/>
        <v>1</v>
      </c>
      <c r="M1873" t="str">
        <f t="shared" ca="1" si="386"/>
        <v>BUY</v>
      </c>
      <c r="N1873" s="7" t="str">
        <f t="shared" ca="1" si="387"/>
        <v/>
      </c>
      <c r="O1873">
        <f t="shared" si="388"/>
        <v>1130.7</v>
      </c>
      <c r="Q1873">
        <f t="shared" si="389"/>
        <v>1872</v>
      </c>
    </row>
    <row r="1874" spans="1:17" x14ac:dyDescent="0.3">
      <c r="A1874" s="13" t="str">
        <f ca="1">N1874&amp;"-"&amp;COUNTIF($N$2:N1874,N1874)</f>
        <v>-1852</v>
      </c>
      <c r="B1874" t="str">
        <f t="shared" ca="1" si="379"/>
        <v/>
      </c>
      <c r="C1874" s="1">
        <v>37804</v>
      </c>
      <c r="D1874">
        <v>1133.8</v>
      </c>
      <c r="E1874">
        <f t="shared" si="380"/>
        <v>3.0999999999999091</v>
      </c>
      <c r="F1874">
        <f t="shared" si="381"/>
        <v>3.0999999999999091</v>
      </c>
      <c r="G1874" t="str">
        <f t="shared" si="382"/>
        <v/>
      </c>
      <c r="H1874">
        <f t="shared" ca="1" si="390"/>
        <v>10.525000000000023</v>
      </c>
      <c r="I1874">
        <f t="shared" ca="1" si="391"/>
        <v>5.6875000000000568</v>
      </c>
      <c r="J1874" s="3">
        <f t="shared" ca="1" si="383"/>
        <v>1.8505494505494362</v>
      </c>
      <c r="K1874" s="5">
        <f t="shared" ca="1" si="384"/>
        <v>64.91904394757114</v>
      </c>
      <c r="L1874">
        <f t="shared" ca="1" si="385"/>
        <v>1</v>
      </c>
      <c r="M1874" t="str">
        <f t="shared" ca="1" si="386"/>
        <v>BUY</v>
      </c>
      <c r="N1874" s="7" t="str">
        <f t="shared" ca="1" si="387"/>
        <v/>
      </c>
      <c r="O1874">
        <f t="shared" si="388"/>
        <v>1133.8</v>
      </c>
      <c r="Q1874">
        <f t="shared" si="389"/>
        <v>1873</v>
      </c>
    </row>
    <row r="1875" spans="1:17" x14ac:dyDescent="0.3">
      <c r="A1875" s="13" t="str">
        <f ca="1">N1875&amp;"-"&amp;COUNTIF($N$2:N1875,N1875)</f>
        <v>-1853</v>
      </c>
      <c r="B1875" t="str">
        <f t="shared" ca="1" si="379"/>
        <v/>
      </c>
      <c r="C1875" s="1">
        <v>37805</v>
      </c>
      <c r="D1875">
        <v>1144.6500000000001</v>
      </c>
      <c r="E1875">
        <f t="shared" si="380"/>
        <v>10.850000000000136</v>
      </c>
      <c r="F1875">
        <f t="shared" si="381"/>
        <v>10.850000000000136</v>
      </c>
      <c r="G1875" t="str">
        <f t="shared" si="382"/>
        <v/>
      </c>
      <c r="H1875">
        <f t="shared" ca="1" si="390"/>
        <v>11.120000000000028</v>
      </c>
      <c r="I1875">
        <f t="shared" ca="1" si="391"/>
        <v>5.6875000000000568</v>
      </c>
      <c r="J1875" s="3">
        <f t="shared" ca="1" si="383"/>
        <v>1.9551648351648205</v>
      </c>
      <c r="K1875" s="5">
        <f t="shared" ca="1" si="384"/>
        <v>66.160940056522222</v>
      </c>
      <c r="L1875">
        <f t="shared" ca="1" si="385"/>
        <v>1</v>
      </c>
      <c r="M1875" t="str">
        <f t="shared" ca="1" si="386"/>
        <v>BUY</v>
      </c>
      <c r="N1875" s="7" t="str">
        <f t="shared" ca="1" si="387"/>
        <v/>
      </c>
      <c r="O1875">
        <f t="shared" si="388"/>
        <v>1144.6500000000001</v>
      </c>
      <c r="Q1875">
        <f t="shared" si="389"/>
        <v>1874</v>
      </c>
    </row>
    <row r="1876" spans="1:17" x14ac:dyDescent="0.3">
      <c r="A1876" s="13" t="str">
        <f ca="1">N1876&amp;"-"&amp;COUNTIF($N$2:N1876,N1876)</f>
        <v>-1854</v>
      </c>
      <c r="B1876" t="str">
        <f t="shared" ca="1" si="379"/>
        <v/>
      </c>
      <c r="C1876" s="1">
        <v>37806</v>
      </c>
      <c r="D1876">
        <v>1138.45</v>
      </c>
      <c r="E1876">
        <f t="shared" si="380"/>
        <v>-6.2000000000000455</v>
      </c>
      <c r="F1876" t="str">
        <f t="shared" si="381"/>
        <v/>
      </c>
      <c r="G1876">
        <f t="shared" si="382"/>
        <v>-6.2000000000000455</v>
      </c>
      <c r="H1876">
        <f t="shared" ca="1" si="390"/>
        <v>11.120000000000028</v>
      </c>
      <c r="I1876">
        <f t="shared" ca="1" si="391"/>
        <v>6.1375000000000455</v>
      </c>
      <c r="J1876" s="3">
        <f t="shared" ca="1" si="383"/>
        <v>1.8118126272912334</v>
      </c>
      <c r="K1876" s="5">
        <f t="shared" ca="1" si="384"/>
        <v>64.435752571345688</v>
      </c>
      <c r="L1876">
        <f t="shared" ca="1" si="385"/>
        <v>1</v>
      </c>
      <c r="M1876" t="str">
        <f t="shared" ca="1" si="386"/>
        <v>BUY</v>
      </c>
      <c r="N1876" s="7" t="str">
        <f t="shared" ca="1" si="387"/>
        <v/>
      </c>
      <c r="O1876">
        <f t="shared" si="388"/>
        <v>1138.45</v>
      </c>
      <c r="Q1876">
        <f t="shared" si="389"/>
        <v>1875</v>
      </c>
    </row>
    <row r="1877" spans="1:17" x14ac:dyDescent="0.3">
      <c r="A1877" s="13" t="str">
        <f ca="1">N1877&amp;"-"&amp;COUNTIF($N$2:N1877,N1877)</f>
        <v>-1855</v>
      </c>
      <c r="B1877" t="str">
        <f t="shared" ca="1" si="379"/>
        <v/>
      </c>
      <c r="C1877" s="1">
        <v>37809</v>
      </c>
      <c r="D1877">
        <v>1140.55</v>
      </c>
      <c r="E1877">
        <f t="shared" si="380"/>
        <v>2.0999999999999091</v>
      </c>
      <c r="F1877">
        <f t="shared" si="381"/>
        <v>2.0999999999999091</v>
      </c>
      <c r="G1877" t="str">
        <f t="shared" si="382"/>
        <v/>
      </c>
      <c r="H1877">
        <f t="shared" ca="1" si="390"/>
        <v>8.3150000000000084</v>
      </c>
      <c r="I1877">
        <f t="shared" ca="1" si="391"/>
        <v>6.1375000000000455</v>
      </c>
      <c r="J1877" s="3">
        <f t="shared" ca="1" si="383"/>
        <v>1.3547861507128223</v>
      </c>
      <c r="K1877" s="5">
        <f t="shared" ca="1" si="384"/>
        <v>57.533298737242539</v>
      </c>
      <c r="L1877">
        <f t="shared" ca="1" si="385"/>
        <v>1</v>
      </c>
      <c r="M1877" t="str">
        <f t="shared" ca="1" si="386"/>
        <v>BUY</v>
      </c>
      <c r="N1877" s="7" t="str">
        <f t="shared" ca="1" si="387"/>
        <v/>
      </c>
      <c r="O1877">
        <f t="shared" si="388"/>
        <v>1140.55</v>
      </c>
      <c r="Q1877">
        <f t="shared" si="389"/>
        <v>1876</v>
      </c>
    </row>
    <row r="1878" spans="1:17" x14ac:dyDescent="0.3">
      <c r="A1878" s="13" t="str">
        <f ca="1">N1878&amp;"-"&amp;COUNTIF($N$2:N1878,N1878)</f>
        <v>-1856</v>
      </c>
      <c r="B1878" t="str">
        <f t="shared" ca="1" si="379"/>
        <v/>
      </c>
      <c r="C1878" s="1">
        <v>37810</v>
      </c>
      <c r="D1878">
        <v>1145.9000000000001</v>
      </c>
      <c r="E1878">
        <f t="shared" si="380"/>
        <v>5.3500000000001364</v>
      </c>
      <c r="F1878">
        <f t="shared" si="381"/>
        <v>5.3500000000001364</v>
      </c>
      <c r="G1878" t="str">
        <f t="shared" si="382"/>
        <v/>
      </c>
      <c r="H1878">
        <f t="shared" ca="1" si="390"/>
        <v>8.3700000000000276</v>
      </c>
      <c r="I1878">
        <f t="shared" ca="1" si="391"/>
        <v>6.1375000000000455</v>
      </c>
      <c r="J1878" s="3">
        <f t="shared" ca="1" si="383"/>
        <v>1.3637474541751471</v>
      </c>
      <c r="K1878" s="5">
        <f t="shared" ca="1" si="384"/>
        <v>57.6942960537652</v>
      </c>
      <c r="L1878">
        <f t="shared" ca="1" si="385"/>
        <v>1</v>
      </c>
      <c r="M1878" t="str">
        <f t="shared" ca="1" si="386"/>
        <v>BUY</v>
      </c>
      <c r="N1878" s="7" t="str">
        <f t="shared" ca="1" si="387"/>
        <v/>
      </c>
      <c r="O1878">
        <f t="shared" si="388"/>
        <v>1145.9000000000001</v>
      </c>
      <c r="Q1878">
        <f t="shared" si="389"/>
        <v>1877</v>
      </c>
    </row>
    <row r="1879" spans="1:17" x14ac:dyDescent="0.3">
      <c r="A1879" s="13" t="str">
        <f ca="1">N1879&amp;"-"&amp;COUNTIF($N$2:N1879,N1879)</f>
        <v>-1857</v>
      </c>
      <c r="B1879" t="str">
        <f t="shared" ca="1" si="379"/>
        <v/>
      </c>
      <c r="C1879" s="1">
        <v>37811</v>
      </c>
      <c r="D1879">
        <v>1141.05</v>
      </c>
      <c r="E1879">
        <f t="shared" si="380"/>
        <v>-4.8500000000001364</v>
      </c>
      <c r="F1879" t="str">
        <f t="shared" si="381"/>
        <v/>
      </c>
      <c r="G1879">
        <f t="shared" si="382"/>
        <v>-4.8500000000001364</v>
      </c>
      <c r="H1879">
        <f t="shared" ca="1" si="390"/>
        <v>8.6555555555555905</v>
      </c>
      <c r="I1879">
        <f t="shared" ca="1" si="391"/>
        <v>5.8800000000000638</v>
      </c>
      <c r="J1879" s="3">
        <f t="shared" ca="1" si="383"/>
        <v>1.4720332577475335</v>
      </c>
      <c r="K1879" s="5">
        <f t="shared" ca="1" si="384"/>
        <v>59.547469805839917</v>
      </c>
      <c r="L1879">
        <f t="shared" ca="1" si="385"/>
        <v>1</v>
      </c>
      <c r="M1879" t="str">
        <f t="shared" ca="1" si="386"/>
        <v>BUY</v>
      </c>
      <c r="N1879" s="7" t="str">
        <f t="shared" ca="1" si="387"/>
        <v/>
      </c>
      <c r="O1879">
        <f t="shared" si="388"/>
        <v>1141.05</v>
      </c>
      <c r="Q1879">
        <f t="shared" si="389"/>
        <v>1878</v>
      </c>
    </row>
    <row r="1880" spans="1:17" x14ac:dyDescent="0.3">
      <c r="A1880" s="13" t="str">
        <f ca="1">N1880&amp;"-"&amp;COUNTIF($N$2:N1880,N1880)</f>
        <v>-1858</v>
      </c>
      <c r="B1880" t="str">
        <f t="shared" ca="1" si="379"/>
        <v/>
      </c>
      <c r="C1880" s="1">
        <v>37812</v>
      </c>
      <c r="D1880">
        <v>1162.3499999999999</v>
      </c>
      <c r="E1880">
        <f t="shared" si="380"/>
        <v>21.299999999999955</v>
      </c>
      <c r="F1880">
        <f t="shared" si="381"/>
        <v>21.299999999999955</v>
      </c>
      <c r="G1880" t="str">
        <f t="shared" si="382"/>
        <v/>
      </c>
      <c r="H1880">
        <f t="shared" ca="1" si="390"/>
        <v>10.166666666666693</v>
      </c>
      <c r="I1880">
        <f t="shared" ca="1" si="391"/>
        <v>5.8800000000000638</v>
      </c>
      <c r="J1880" s="3">
        <f t="shared" ca="1" si="383"/>
        <v>1.7290249433106433</v>
      </c>
      <c r="K1880" s="5">
        <f t="shared" ca="1" si="384"/>
        <v>63.356875778977788</v>
      </c>
      <c r="L1880">
        <f t="shared" ca="1" si="385"/>
        <v>1</v>
      </c>
      <c r="M1880" t="str">
        <f t="shared" ca="1" si="386"/>
        <v>BUY</v>
      </c>
      <c r="N1880" s="7" t="str">
        <f t="shared" ca="1" si="387"/>
        <v/>
      </c>
      <c r="O1880">
        <f t="shared" si="388"/>
        <v>1162.3499999999999</v>
      </c>
      <c r="Q1880">
        <f t="shared" si="389"/>
        <v>1879</v>
      </c>
    </row>
    <row r="1881" spans="1:17" x14ac:dyDescent="0.3">
      <c r="A1881" s="13" t="str">
        <f ca="1">N1881&amp;"-"&amp;COUNTIF($N$2:N1881,N1881)</f>
        <v>0-11</v>
      </c>
      <c r="B1881">
        <f t="shared" ca="1" si="379"/>
        <v>0</v>
      </c>
      <c r="C1881" s="1">
        <v>37813</v>
      </c>
      <c r="D1881">
        <v>1161.6500000000001</v>
      </c>
      <c r="E1881">
        <f t="shared" si="380"/>
        <v>-0.6999999999998181</v>
      </c>
      <c r="F1881" t="str">
        <f t="shared" si="381"/>
        <v/>
      </c>
      <c r="G1881">
        <f t="shared" si="382"/>
        <v>-0.6999999999998181</v>
      </c>
      <c r="H1881">
        <f t="shared" ca="1" si="390"/>
        <v>10.166666666666693</v>
      </c>
      <c r="I1881">
        <f t="shared" ca="1" si="391"/>
        <v>3.8100000000000365</v>
      </c>
      <c r="J1881" s="3">
        <f t="shared" ca="1" si="383"/>
        <v>2.6684164479439882</v>
      </c>
      <c r="K1881" s="5">
        <f t="shared" ca="1" si="384"/>
        <v>72.740281421416512</v>
      </c>
      <c r="L1881">
        <f t="shared" ca="1" si="385"/>
        <v>1</v>
      </c>
      <c r="M1881" t="str">
        <f t="shared" ca="1" si="386"/>
        <v>SELL</v>
      </c>
      <c r="N1881" s="7">
        <f t="shared" ca="1" si="387"/>
        <v>0</v>
      </c>
      <c r="O1881">
        <f t="shared" si="388"/>
        <v>1161.6500000000001</v>
      </c>
      <c r="Q1881">
        <f t="shared" si="389"/>
        <v>1880</v>
      </c>
    </row>
    <row r="1882" spans="1:17" x14ac:dyDescent="0.3">
      <c r="A1882" s="13" t="str">
        <f ca="1">N1882&amp;"-"&amp;COUNTIF($N$2:N1882,N1882)</f>
        <v>-1859</v>
      </c>
      <c r="B1882" t="str">
        <f t="shared" ca="1" si="379"/>
        <v/>
      </c>
      <c r="C1882" s="1">
        <v>37816</v>
      </c>
      <c r="D1882">
        <v>1171.5</v>
      </c>
      <c r="E1882">
        <f t="shared" si="380"/>
        <v>9.8499999999999091</v>
      </c>
      <c r="F1882">
        <f t="shared" si="381"/>
        <v>9.8499999999999091</v>
      </c>
      <c r="G1882" t="str">
        <f t="shared" si="382"/>
        <v/>
      </c>
      <c r="H1882">
        <f t="shared" ca="1" si="390"/>
        <v>10.135000000000014</v>
      </c>
      <c r="I1882">
        <f t="shared" ca="1" si="391"/>
        <v>3.8000000000000114</v>
      </c>
      <c r="J1882" s="3">
        <f t="shared" ca="1" si="383"/>
        <v>2.6671052631578904</v>
      </c>
      <c r="K1882" s="5">
        <f t="shared" ca="1" si="384"/>
        <v>72.730534625044811</v>
      </c>
      <c r="L1882">
        <f t="shared" ca="1" si="385"/>
        <v>1</v>
      </c>
      <c r="M1882" t="str">
        <f t="shared" ca="1" si="386"/>
        <v>SELL</v>
      </c>
      <c r="N1882" s="7" t="str">
        <f t="shared" ca="1" si="387"/>
        <v/>
      </c>
      <c r="O1882">
        <f t="shared" si="388"/>
        <v>1171.5</v>
      </c>
      <c r="Q1882">
        <f t="shared" si="389"/>
        <v>1881</v>
      </c>
    </row>
    <row r="1883" spans="1:17" x14ac:dyDescent="0.3">
      <c r="A1883" s="13" t="str">
        <f ca="1">N1883&amp;"-"&amp;COUNTIF($N$2:N1883,N1883)</f>
        <v>-1860</v>
      </c>
      <c r="B1883" t="str">
        <f t="shared" ca="1" si="379"/>
        <v/>
      </c>
      <c r="C1883" s="1">
        <v>37817</v>
      </c>
      <c r="D1883">
        <v>1159.8499999999999</v>
      </c>
      <c r="E1883">
        <f t="shared" si="380"/>
        <v>-11.650000000000091</v>
      </c>
      <c r="F1883" t="str">
        <f t="shared" si="381"/>
        <v/>
      </c>
      <c r="G1883">
        <f t="shared" si="382"/>
        <v>-11.650000000000091</v>
      </c>
      <c r="H1883">
        <f t="shared" ca="1" si="390"/>
        <v>8.8944444444444386</v>
      </c>
      <c r="I1883">
        <f t="shared" ca="1" si="391"/>
        <v>5.3700000000000276</v>
      </c>
      <c r="J1883" s="3">
        <f t="shared" ca="1" si="383"/>
        <v>1.6563211255948589</v>
      </c>
      <c r="K1883" s="5">
        <f t="shared" ca="1" si="384"/>
        <v>62.353949213272962</v>
      </c>
      <c r="L1883">
        <f t="shared" ca="1" si="385"/>
        <v>1</v>
      </c>
      <c r="M1883" t="str">
        <f t="shared" ca="1" si="386"/>
        <v>SELL</v>
      </c>
      <c r="N1883" s="7" t="str">
        <f t="shared" ca="1" si="387"/>
        <v/>
      </c>
      <c r="O1883">
        <f t="shared" si="388"/>
        <v>1159.8499999999999</v>
      </c>
      <c r="Q1883">
        <f t="shared" si="389"/>
        <v>1882</v>
      </c>
    </row>
    <row r="1884" spans="1:17" x14ac:dyDescent="0.3">
      <c r="A1884" s="13" t="str">
        <f ca="1">N1884&amp;"-"&amp;COUNTIF($N$2:N1884,N1884)</f>
        <v>-1861</v>
      </c>
      <c r="B1884" t="str">
        <f t="shared" ca="1" si="379"/>
        <v/>
      </c>
      <c r="C1884" s="1">
        <v>37818</v>
      </c>
      <c r="D1884">
        <v>1168.75</v>
      </c>
      <c r="E1884">
        <f t="shared" si="380"/>
        <v>8.9000000000000909</v>
      </c>
      <c r="F1884">
        <f t="shared" si="381"/>
        <v>8.9000000000000909</v>
      </c>
      <c r="G1884" t="str">
        <f t="shared" si="382"/>
        <v/>
      </c>
      <c r="H1884">
        <f t="shared" ca="1" si="390"/>
        <v>8.8055555555555802</v>
      </c>
      <c r="I1884">
        <f t="shared" ca="1" si="391"/>
        <v>5.3700000000000276</v>
      </c>
      <c r="J1884" s="3">
        <f t="shared" ca="1" si="383"/>
        <v>1.6397682598799879</v>
      </c>
      <c r="K1884" s="5">
        <f t="shared" ca="1" si="384"/>
        <v>62.117886816115323</v>
      </c>
      <c r="L1884">
        <f t="shared" ca="1" si="385"/>
        <v>1</v>
      </c>
      <c r="M1884" t="str">
        <f t="shared" ca="1" si="386"/>
        <v>SELL</v>
      </c>
      <c r="N1884" s="7" t="str">
        <f t="shared" ca="1" si="387"/>
        <v/>
      </c>
      <c r="O1884">
        <f t="shared" si="388"/>
        <v>1168.75</v>
      </c>
      <c r="Q1884">
        <f t="shared" si="389"/>
        <v>1883</v>
      </c>
    </row>
    <row r="1885" spans="1:17" x14ac:dyDescent="0.3">
      <c r="A1885" s="13" t="str">
        <f ca="1">N1885&amp;"-"&amp;COUNTIF($N$2:N1885,N1885)</f>
        <v>-1862</v>
      </c>
      <c r="B1885" t="str">
        <f t="shared" ca="1" si="379"/>
        <v/>
      </c>
      <c r="C1885" s="1">
        <v>37819</v>
      </c>
      <c r="D1885">
        <v>1152</v>
      </c>
      <c r="E1885">
        <f t="shared" si="380"/>
        <v>-16.75</v>
      </c>
      <c r="F1885" t="str">
        <f t="shared" si="381"/>
        <v/>
      </c>
      <c r="G1885">
        <f t="shared" si="382"/>
        <v>-16.75</v>
      </c>
      <c r="H1885">
        <f t="shared" ca="1" si="390"/>
        <v>8.7562500000000227</v>
      </c>
      <c r="I1885">
        <f t="shared" ca="1" si="391"/>
        <v>7.2666666666666897</v>
      </c>
      <c r="J1885" s="3">
        <f t="shared" ca="1" si="383"/>
        <v>1.204988532110091</v>
      </c>
      <c r="K1885" s="5">
        <f t="shared" ca="1" si="384"/>
        <v>54.648290209335578</v>
      </c>
      <c r="L1885">
        <f t="shared" ca="1" si="385"/>
        <v>1</v>
      </c>
      <c r="M1885" t="str">
        <f t="shared" ca="1" si="386"/>
        <v>SELL</v>
      </c>
      <c r="N1885" s="7" t="str">
        <f t="shared" ca="1" si="387"/>
        <v/>
      </c>
      <c r="O1885">
        <f t="shared" si="388"/>
        <v>1152</v>
      </c>
      <c r="Q1885">
        <f t="shared" si="389"/>
        <v>1884</v>
      </c>
    </row>
    <row r="1886" spans="1:17" x14ac:dyDescent="0.3">
      <c r="A1886" s="13" t="str">
        <f ca="1">N1886&amp;"-"&amp;COUNTIF($N$2:N1886,N1886)</f>
        <v>-1863</v>
      </c>
      <c r="B1886" t="str">
        <f t="shared" ca="1" si="379"/>
        <v/>
      </c>
      <c r="C1886" s="1">
        <v>37820</v>
      </c>
      <c r="D1886">
        <v>1140</v>
      </c>
      <c r="E1886">
        <f t="shared" si="380"/>
        <v>-12</v>
      </c>
      <c r="F1886" t="str">
        <f t="shared" si="381"/>
        <v/>
      </c>
      <c r="G1886">
        <f t="shared" si="382"/>
        <v>-12</v>
      </c>
      <c r="H1886">
        <f t="shared" ca="1" si="390"/>
        <v>8.7785714285714356</v>
      </c>
      <c r="I1886">
        <f t="shared" ca="1" si="391"/>
        <v>7.9428571428571626</v>
      </c>
      <c r="J1886" s="3">
        <f t="shared" ca="1" si="383"/>
        <v>1.1052158273381276</v>
      </c>
      <c r="K1886" s="5">
        <f t="shared" ca="1" si="384"/>
        <v>52.498932080307519</v>
      </c>
      <c r="L1886">
        <f t="shared" ca="1" si="385"/>
        <v>1</v>
      </c>
      <c r="M1886" t="str">
        <f t="shared" ca="1" si="386"/>
        <v>SELL</v>
      </c>
      <c r="N1886" s="7" t="str">
        <f t="shared" ca="1" si="387"/>
        <v/>
      </c>
      <c r="O1886">
        <f t="shared" si="388"/>
        <v>1140</v>
      </c>
      <c r="Q1886">
        <f t="shared" si="389"/>
        <v>1885</v>
      </c>
    </row>
    <row r="1887" spans="1:17" x14ac:dyDescent="0.3">
      <c r="A1887" s="13" t="str">
        <f ca="1">N1887&amp;"-"&amp;COUNTIF($N$2:N1887,N1887)</f>
        <v>-1864</v>
      </c>
      <c r="B1887" t="str">
        <f t="shared" ca="1" si="379"/>
        <v/>
      </c>
      <c r="C1887" s="1">
        <v>37823</v>
      </c>
      <c r="D1887">
        <v>1115.8</v>
      </c>
      <c r="E1887">
        <f t="shared" si="380"/>
        <v>-24.200000000000045</v>
      </c>
      <c r="F1887" t="str">
        <f t="shared" si="381"/>
        <v/>
      </c>
      <c r="G1887">
        <f t="shared" si="382"/>
        <v>-24.200000000000045</v>
      </c>
      <c r="H1887">
        <f t="shared" ca="1" si="390"/>
        <v>8.7785714285714356</v>
      </c>
      <c r="I1887">
        <f t="shared" ca="1" si="391"/>
        <v>10.907142857142876</v>
      </c>
      <c r="J1887" s="3">
        <f t="shared" ca="1" si="383"/>
        <v>0.80484610347085717</v>
      </c>
      <c r="K1887" s="5">
        <f t="shared" ca="1" si="384"/>
        <v>44.593613933236554</v>
      </c>
      <c r="L1887">
        <f t="shared" ca="1" si="385"/>
        <v>1</v>
      </c>
      <c r="M1887" t="str">
        <f t="shared" ca="1" si="386"/>
        <v>SELL</v>
      </c>
      <c r="N1887" s="7" t="str">
        <f t="shared" ca="1" si="387"/>
        <v/>
      </c>
      <c r="O1887">
        <f t="shared" si="388"/>
        <v>1115.8</v>
      </c>
      <c r="Q1887">
        <f t="shared" si="389"/>
        <v>1886</v>
      </c>
    </row>
    <row r="1888" spans="1:17" x14ac:dyDescent="0.3">
      <c r="A1888" s="13" t="str">
        <f ca="1">N1888&amp;"-"&amp;COUNTIF($N$2:N1888,N1888)</f>
        <v>-1865</v>
      </c>
      <c r="B1888" t="str">
        <f t="shared" ca="1" si="379"/>
        <v/>
      </c>
      <c r="C1888" s="1">
        <v>37824</v>
      </c>
      <c r="D1888">
        <v>1109.2</v>
      </c>
      <c r="E1888">
        <f t="shared" si="380"/>
        <v>-6.5999999999999091</v>
      </c>
      <c r="F1888" t="str">
        <f t="shared" si="381"/>
        <v/>
      </c>
      <c r="G1888">
        <f t="shared" si="382"/>
        <v>-6.5999999999999091</v>
      </c>
      <c r="H1888">
        <f t="shared" ca="1" si="390"/>
        <v>9.7250000000000227</v>
      </c>
      <c r="I1888">
        <f t="shared" ca="1" si="391"/>
        <v>10.368750000000006</v>
      </c>
      <c r="J1888" s="3">
        <f t="shared" ca="1" si="383"/>
        <v>0.93791440626883837</v>
      </c>
      <c r="K1888" s="5">
        <f t="shared" ca="1" si="384"/>
        <v>48.398133748056033</v>
      </c>
      <c r="L1888">
        <f t="shared" ca="1" si="385"/>
        <v>1</v>
      </c>
      <c r="M1888" t="str">
        <f t="shared" ca="1" si="386"/>
        <v>SELL</v>
      </c>
      <c r="N1888" s="7" t="str">
        <f t="shared" ca="1" si="387"/>
        <v/>
      </c>
      <c r="O1888">
        <f t="shared" si="388"/>
        <v>1109.2</v>
      </c>
      <c r="Q1888">
        <f t="shared" si="389"/>
        <v>1887</v>
      </c>
    </row>
    <row r="1889" spans="1:17" x14ac:dyDescent="0.3">
      <c r="A1889" s="13" t="str">
        <f ca="1">N1889&amp;"-"&amp;COUNTIF($N$2:N1889,N1889)</f>
        <v>-1866</v>
      </c>
      <c r="B1889" t="str">
        <f t="shared" ca="1" si="379"/>
        <v/>
      </c>
      <c r="C1889" s="1">
        <v>37825</v>
      </c>
      <c r="D1889">
        <v>1119.05</v>
      </c>
      <c r="E1889">
        <f t="shared" si="380"/>
        <v>9.8499999999999091</v>
      </c>
      <c r="F1889">
        <f t="shared" si="381"/>
        <v>9.8499999999999091</v>
      </c>
      <c r="G1889" t="str">
        <f t="shared" si="382"/>
        <v/>
      </c>
      <c r="H1889">
        <f t="shared" ca="1" si="390"/>
        <v>9.5583333333333176</v>
      </c>
      <c r="I1889">
        <f t="shared" ca="1" si="391"/>
        <v>10.368750000000006</v>
      </c>
      <c r="J1889" s="3">
        <f t="shared" ca="1" si="383"/>
        <v>0.92184046614426163</v>
      </c>
      <c r="K1889" s="5">
        <f t="shared" ca="1" si="384"/>
        <v>47.966544694197545</v>
      </c>
      <c r="L1889">
        <f t="shared" ca="1" si="385"/>
        <v>1</v>
      </c>
      <c r="M1889" t="str">
        <f t="shared" ca="1" si="386"/>
        <v>SELL</v>
      </c>
      <c r="N1889" s="7" t="str">
        <f t="shared" ca="1" si="387"/>
        <v/>
      </c>
      <c r="O1889">
        <f t="shared" si="388"/>
        <v>1119.05</v>
      </c>
      <c r="Q1889">
        <f t="shared" si="389"/>
        <v>1888</v>
      </c>
    </row>
    <row r="1890" spans="1:17" x14ac:dyDescent="0.3">
      <c r="A1890" s="13" t="str">
        <f ca="1">N1890&amp;"-"&amp;COUNTIF($N$2:N1890,N1890)</f>
        <v>-1867</v>
      </c>
      <c r="B1890" t="str">
        <f t="shared" ca="1" si="379"/>
        <v/>
      </c>
      <c r="C1890" s="1">
        <v>37826</v>
      </c>
      <c r="D1890">
        <v>1139.45</v>
      </c>
      <c r="E1890">
        <f t="shared" si="380"/>
        <v>20.400000000000091</v>
      </c>
      <c r="F1890">
        <f t="shared" si="381"/>
        <v>20.400000000000091</v>
      </c>
      <c r="G1890" t="str">
        <f t="shared" si="382"/>
        <v/>
      </c>
      <c r="H1890">
        <f t="shared" ca="1" si="390"/>
        <v>11.107142857142858</v>
      </c>
      <c r="I1890">
        <f t="shared" ca="1" si="391"/>
        <v>10.964285714285714</v>
      </c>
      <c r="J1890" s="3">
        <f t="shared" ca="1" si="383"/>
        <v>1.0130293159609121</v>
      </c>
      <c r="K1890" s="5">
        <f t="shared" ca="1" si="384"/>
        <v>50.323624595469255</v>
      </c>
      <c r="L1890">
        <f t="shared" ca="1" si="385"/>
        <v>1</v>
      </c>
      <c r="M1890" t="str">
        <f t="shared" ca="1" si="386"/>
        <v>SELL</v>
      </c>
      <c r="N1890" s="7" t="str">
        <f t="shared" ca="1" si="387"/>
        <v/>
      </c>
      <c r="O1890">
        <f t="shared" si="388"/>
        <v>1139.45</v>
      </c>
      <c r="Q1890">
        <f t="shared" si="389"/>
        <v>1889</v>
      </c>
    </row>
    <row r="1891" spans="1:17" x14ac:dyDescent="0.3">
      <c r="A1891" s="13" t="str">
        <f ca="1">N1891&amp;"-"&amp;COUNTIF($N$2:N1891,N1891)</f>
        <v>-1868</v>
      </c>
      <c r="B1891" t="str">
        <f t="shared" ca="1" si="379"/>
        <v/>
      </c>
      <c r="C1891" s="1">
        <v>37827</v>
      </c>
      <c r="D1891">
        <v>1162.75</v>
      </c>
      <c r="E1891">
        <f t="shared" si="380"/>
        <v>23.299999999999955</v>
      </c>
      <c r="F1891">
        <f t="shared" si="381"/>
        <v>23.299999999999955</v>
      </c>
      <c r="G1891" t="str">
        <f t="shared" si="382"/>
        <v/>
      </c>
      <c r="H1891">
        <f t="shared" ca="1" si="390"/>
        <v>14.135714285714291</v>
      </c>
      <c r="I1891">
        <f t="shared" ca="1" si="391"/>
        <v>10.964285714285714</v>
      </c>
      <c r="J1891" s="3">
        <f t="shared" ca="1" si="383"/>
        <v>1.2892508143322481</v>
      </c>
      <c r="K1891" s="5">
        <f t="shared" ca="1" si="384"/>
        <v>56.317586795674451</v>
      </c>
      <c r="L1891">
        <f t="shared" ca="1" si="385"/>
        <v>1</v>
      </c>
      <c r="M1891" t="str">
        <f t="shared" ca="1" si="386"/>
        <v>SELL</v>
      </c>
      <c r="N1891" s="7" t="str">
        <f t="shared" ca="1" si="387"/>
        <v/>
      </c>
      <c r="O1891">
        <f t="shared" si="388"/>
        <v>1162.75</v>
      </c>
      <c r="Q1891">
        <f t="shared" si="389"/>
        <v>1890</v>
      </c>
    </row>
    <row r="1892" spans="1:17" x14ac:dyDescent="0.3">
      <c r="A1892" s="13" t="str">
        <f ca="1">N1892&amp;"-"&amp;COUNTIF($N$2:N1892,N1892)</f>
        <v>-1869</v>
      </c>
      <c r="B1892" t="str">
        <f t="shared" ca="1" si="379"/>
        <v/>
      </c>
      <c r="C1892" s="1">
        <v>37830</v>
      </c>
      <c r="D1892">
        <v>1169.2</v>
      </c>
      <c r="E1892">
        <f t="shared" si="380"/>
        <v>6.4500000000000455</v>
      </c>
      <c r="F1892">
        <f t="shared" si="381"/>
        <v>6.4500000000000455</v>
      </c>
      <c r="G1892" t="str">
        <f t="shared" si="382"/>
        <v/>
      </c>
      <c r="H1892">
        <f t="shared" ca="1" si="390"/>
        <v>14.292857142857136</v>
      </c>
      <c r="I1892">
        <f t="shared" ca="1" si="391"/>
        <v>10.964285714285714</v>
      </c>
      <c r="J1892" s="3">
        <f t="shared" ca="1" si="383"/>
        <v>1.3035830618892503</v>
      </c>
      <c r="K1892" s="5">
        <f t="shared" ca="1" si="384"/>
        <v>56.589366515837092</v>
      </c>
      <c r="L1892">
        <f t="shared" ca="1" si="385"/>
        <v>1</v>
      </c>
      <c r="M1892" t="str">
        <f t="shared" ca="1" si="386"/>
        <v>SELL</v>
      </c>
      <c r="N1892" s="7" t="str">
        <f t="shared" ca="1" si="387"/>
        <v/>
      </c>
      <c r="O1892">
        <f t="shared" si="388"/>
        <v>1169.2</v>
      </c>
      <c r="Q1892">
        <f t="shared" si="389"/>
        <v>1891</v>
      </c>
    </row>
    <row r="1893" spans="1:17" x14ac:dyDescent="0.3">
      <c r="A1893" s="13" t="str">
        <f ca="1">N1893&amp;"-"&amp;COUNTIF($N$2:N1893,N1893)</f>
        <v>-1870</v>
      </c>
      <c r="B1893" t="str">
        <f t="shared" ca="1" si="379"/>
        <v/>
      </c>
      <c r="C1893" s="1">
        <v>37831</v>
      </c>
      <c r="D1893">
        <v>1174.75</v>
      </c>
      <c r="E1893">
        <f t="shared" si="380"/>
        <v>5.5499999999999545</v>
      </c>
      <c r="F1893">
        <f t="shared" si="381"/>
        <v>5.5499999999999545</v>
      </c>
      <c r="G1893" t="str">
        <f t="shared" si="382"/>
        <v/>
      </c>
      <c r="H1893">
        <f t="shared" ca="1" si="390"/>
        <v>13.199999999999989</v>
      </c>
      <c r="I1893">
        <f t="shared" ca="1" si="391"/>
        <v>11.983333333333311</v>
      </c>
      <c r="J1893" s="3">
        <f t="shared" ca="1" si="383"/>
        <v>1.1015299026425602</v>
      </c>
      <c r="K1893" s="5">
        <f t="shared" ca="1" si="384"/>
        <v>52.415618795499689</v>
      </c>
      <c r="L1893">
        <f t="shared" ca="1" si="385"/>
        <v>1</v>
      </c>
      <c r="M1893" t="str">
        <f t="shared" ca="1" si="386"/>
        <v>SELL</v>
      </c>
      <c r="N1893" s="7" t="str">
        <f t="shared" ca="1" si="387"/>
        <v/>
      </c>
      <c r="O1893">
        <f t="shared" si="388"/>
        <v>1174.75</v>
      </c>
      <c r="Q1893">
        <f t="shared" si="389"/>
        <v>1892</v>
      </c>
    </row>
    <row r="1894" spans="1:17" x14ac:dyDescent="0.3">
      <c r="A1894" s="13" t="str">
        <f ca="1">N1894&amp;"-"&amp;COUNTIF($N$2:N1894,N1894)</f>
        <v>-1871</v>
      </c>
      <c r="B1894" t="str">
        <f t="shared" ca="1" si="379"/>
        <v/>
      </c>
      <c r="C1894" s="1">
        <v>37832</v>
      </c>
      <c r="D1894">
        <v>1183</v>
      </c>
      <c r="E1894">
        <f t="shared" si="380"/>
        <v>8.25</v>
      </c>
      <c r="F1894">
        <f t="shared" si="381"/>
        <v>8.25</v>
      </c>
      <c r="G1894" t="str">
        <f t="shared" si="382"/>
        <v/>
      </c>
      <c r="H1894">
        <f t="shared" ca="1" si="390"/>
        <v>11.568749999999994</v>
      </c>
      <c r="I1894">
        <f t="shared" ca="1" si="391"/>
        <v>11.983333333333311</v>
      </c>
      <c r="J1894" s="3">
        <f t="shared" ca="1" si="383"/>
        <v>0.96540333796940325</v>
      </c>
      <c r="K1894" s="5">
        <f t="shared" ca="1" si="384"/>
        <v>49.119858469703708</v>
      </c>
      <c r="L1894">
        <f t="shared" ca="1" si="385"/>
        <v>1</v>
      </c>
      <c r="M1894" t="str">
        <f t="shared" ca="1" si="386"/>
        <v>SELL</v>
      </c>
      <c r="N1894" s="7" t="str">
        <f t="shared" ca="1" si="387"/>
        <v/>
      </c>
      <c r="O1894">
        <f t="shared" si="388"/>
        <v>1183</v>
      </c>
      <c r="Q1894">
        <f t="shared" si="389"/>
        <v>1893</v>
      </c>
    </row>
    <row r="1895" spans="1:17" x14ac:dyDescent="0.3">
      <c r="A1895" s="13" t="str">
        <f ca="1">N1895&amp;"-"&amp;COUNTIF($N$2:N1895,N1895)</f>
        <v>-1872</v>
      </c>
      <c r="B1895" t="str">
        <f t="shared" ca="1" si="379"/>
        <v/>
      </c>
      <c r="C1895" s="1">
        <v>37833</v>
      </c>
      <c r="D1895">
        <v>1185.8499999999999</v>
      </c>
      <c r="E1895">
        <f t="shared" si="380"/>
        <v>2.8499999999999091</v>
      </c>
      <c r="F1895">
        <f t="shared" si="381"/>
        <v>2.8499999999999091</v>
      </c>
      <c r="G1895" t="str">
        <f t="shared" si="382"/>
        <v/>
      </c>
      <c r="H1895">
        <f t="shared" ca="1" si="390"/>
        <v>10.599999999999985</v>
      </c>
      <c r="I1895">
        <f t="shared" ca="1" si="391"/>
        <v>14.240000000000009</v>
      </c>
      <c r="J1895" s="3">
        <f t="shared" ca="1" si="383"/>
        <v>0.74438202247190866</v>
      </c>
      <c r="K1895" s="5">
        <f t="shared" ca="1" si="384"/>
        <v>42.673107890499146</v>
      </c>
      <c r="L1895">
        <f t="shared" ca="1" si="385"/>
        <v>1</v>
      </c>
      <c r="M1895" t="str">
        <f t="shared" ca="1" si="386"/>
        <v>SELL</v>
      </c>
      <c r="N1895" s="7" t="str">
        <f t="shared" ca="1" si="387"/>
        <v/>
      </c>
      <c r="O1895">
        <f t="shared" si="388"/>
        <v>1185.8499999999999</v>
      </c>
      <c r="Q1895">
        <f t="shared" si="389"/>
        <v>1894</v>
      </c>
    </row>
    <row r="1896" spans="1:17" x14ac:dyDescent="0.3">
      <c r="A1896" s="13" t="str">
        <f ca="1">N1896&amp;"-"&amp;COUNTIF($N$2:N1896,N1896)</f>
        <v>-1873</v>
      </c>
      <c r="B1896" t="str">
        <f t="shared" ca="1" si="379"/>
        <v/>
      </c>
      <c r="C1896" s="1">
        <v>37834</v>
      </c>
      <c r="D1896">
        <v>1195.75</v>
      </c>
      <c r="E1896">
        <f t="shared" si="380"/>
        <v>9.9000000000000909</v>
      </c>
      <c r="F1896">
        <f t="shared" si="381"/>
        <v>9.9000000000000909</v>
      </c>
      <c r="G1896" t="str">
        <f t="shared" si="382"/>
        <v/>
      </c>
      <c r="H1896">
        <f t="shared" ca="1" si="390"/>
        <v>10.605555555555561</v>
      </c>
      <c r="I1896">
        <f t="shared" ca="1" si="391"/>
        <v>14.240000000000009</v>
      </c>
      <c r="J1896" s="3">
        <f t="shared" ca="1" si="383"/>
        <v>0.74477215980024958</v>
      </c>
      <c r="K1896" s="5">
        <f t="shared" ca="1" si="384"/>
        <v>42.685926389696348</v>
      </c>
      <c r="L1896">
        <f t="shared" ca="1" si="385"/>
        <v>1</v>
      </c>
      <c r="M1896" t="str">
        <f t="shared" ca="1" si="386"/>
        <v>SELL</v>
      </c>
      <c r="N1896" s="7" t="str">
        <f t="shared" ca="1" si="387"/>
        <v/>
      </c>
      <c r="O1896">
        <f t="shared" si="388"/>
        <v>1195.75</v>
      </c>
      <c r="Q1896">
        <f t="shared" si="389"/>
        <v>1895</v>
      </c>
    </row>
    <row r="1897" spans="1:17" x14ac:dyDescent="0.3">
      <c r="A1897" s="13" t="str">
        <f ca="1">N1897&amp;"-"&amp;COUNTIF($N$2:N1897,N1897)</f>
        <v>-1874</v>
      </c>
      <c r="B1897" t="str">
        <f t="shared" ca="1" si="379"/>
        <v/>
      </c>
      <c r="C1897" s="1">
        <v>37837</v>
      </c>
      <c r="D1897">
        <v>1203.5999999999999</v>
      </c>
      <c r="E1897">
        <f t="shared" si="380"/>
        <v>7.8499999999999091</v>
      </c>
      <c r="F1897">
        <f t="shared" si="381"/>
        <v>7.8499999999999091</v>
      </c>
      <c r="G1897" t="str">
        <f t="shared" si="382"/>
        <v/>
      </c>
      <c r="H1897">
        <f t="shared" ca="1" si="390"/>
        <v>10.329999999999995</v>
      </c>
      <c r="I1897">
        <f t="shared" ca="1" si="391"/>
        <v>14.887499999999989</v>
      </c>
      <c r="J1897" s="3">
        <f t="shared" ca="1" si="383"/>
        <v>0.69387069689336711</v>
      </c>
      <c r="K1897" s="5">
        <f t="shared" ca="1" si="384"/>
        <v>40.963616536135625</v>
      </c>
      <c r="L1897">
        <f t="shared" ca="1" si="385"/>
        <v>1</v>
      </c>
      <c r="M1897" t="str">
        <f t="shared" ca="1" si="386"/>
        <v>SELL</v>
      </c>
      <c r="N1897" s="7" t="str">
        <f t="shared" ca="1" si="387"/>
        <v/>
      </c>
      <c r="O1897">
        <f t="shared" si="388"/>
        <v>1203.5999999999999</v>
      </c>
      <c r="Q1897">
        <f t="shared" si="389"/>
        <v>1896</v>
      </c>
    </row>
    <row r="1898" spans="1:17" x14ac:dyDescent="0.3">
      <c r="A1898" s="13" t="str">
        <f ca="1">N1898&amp;"-"&amp;COUNTIF($N$2:N1898,N1898)</f>
        <v>-1875</v>
      </c>
      <c r="B1898" t="str">
        <f t="shared" ca="1" si="379"/>
        <v/>
      </c>
      <c r="C1898" s="1">
        <v>37838</v>
      </c>
      <c r="D1898">
        <v>1184.45</v>
      </c>
      <c r="E1898">
        <f t="shared" si="380"/>
        <v>-19.149999999999864</v>
      </c>
      <c r="F1898" t="str">
        <f t="shared" si="381"/>
        <v/>
      </c>
      <c r="G1898">
        <f t="shared" si="382"/>
        <v>-19.149999999999864</v>
      </c>
      <c r="H1898">
        <f t="shared" ca="1" si="390"/>
        <v>10.488888888888873</v>
      </c>
      <c r="I1898">
        <f t="shared" ca="1" si="391"/>
        <v>15.739999999999963</v>
      </c>
      <c r="J1898" s="3">
        <f t="shared" ca="1" si="383"/>
        <v>0.66638430043766816</v>
      </c>
      <c r="K1898" s="5">
        <f t="shared" ca="1" si="384"/>
        <v>39.989833093281391</v>
      </c>
      <c r="L1898">
        <f t="shared" ca="1" si="385"/>
        <v>1</v>
      </c>
      <c r="M1898" t="str">
        <f t="shared" ca="1" si="386"/>
        <v>SELL</v>
      </c>
      <c r="N1898" s="7" t="str">
        <f t="shared" ca="1" si="387"/>
        <v/>
      </c>
      <c r="O1898">
        <f t="shared" si="388"/>
        <v>1184.45</v>
      </c>
      <c r="Q1898">
        <f t="shared" si="389"/>
        <v>1897</v>
      </c>
    </row>
    <row r="1899" spans="1:17" x14ac:dyDescent="0.3">
      <c r="A1899" s="13" t="str">
        <f ca="1">N1899&amp;"-"&amp;COUNTIF($N$2:N1899,N1899)</f>
        <v>-1876</v>
      </c>
      <c r="B1899" t="str">
        <f t="shared" ca="1" si="379"/>
        <v/>
      </c>
      <c r="C1899" s="1">
        <v>37839</v>
      </c>
      <c r="D1899">
        <v>1171.05</v>
      </c>
      <c r="E1899">
        <f t="shared" si="380"/>
        <v>-13.400000000000091</v>
      </c>
      <c r="F1899" t="str">
        <f t="shared" si="381"/>
        <v/>
      </c>
      <c r="G1899">
        <f t="shared" si="382"/>
        <v>-13.400000000000091</v>
      </c>
      <c r="H1899">
        <f t="shared" ca="1" si="390"/>
        <v>10.488888888888873</v>
      </c>
      <c r="I1899">
        <f t="shared" ca="1" si="391"/>
        <v>15.069999999999983</v>
      </c>
      <c r="J1899" s="3">
        <f t="shared" ca="1" si="383"/>
        <v>0.69601120696011187</v>
      </c>
      <c r="K1899" s="5">
        <f t="shared" ca="1" si="384"/>
        <v>41.038125461896264</v>
      </c>
      <c r="L1899">
        <f t="shared" ca="1" si="385"/>
        <v>1</v>
      </c>
      <c r="M1899" t="str">
        <f t="shared" ca="1" si="386"/>
        <v>SELL</v>
      </c>
      <c r="N1899" s="7" t="str">
        <f t="shared" ca="1" si="387"/>
        <v/>
      </c>
      <c r="O1899">
        <f t="shared" si="388"/>
        <v>1171.05</v>
      </c>
      <c r="Q1899">
        <f t="shared" si="389"/>
        <v>1898</v>
      </c>
    </row>
    <row r="1900" spans="1:17" x14ac:dyDescent="0.3">
      <c r="A1900" s="13" t="str">
        <f ca="1">N1900&amp;"-"&amp;COUNTIF($N$2:N1900,N1900)</f>
        <v>-1877</v>
      </c>
      <c r="B1900" t="str">
        <f t="shared" ca="1" si="379"/>
        <v/>
      </c>
      <c r="C1900" s="1">
        <v>37840</v>
      </c>
      <c r="D1900">
        <v>1196.95</v>
      </c>
      <c r="E1900">
        <f t="shared" si="380"/>
        <v>25.900000000000091</v>
      </c>
      <c r="F1900">
        <f t="shared" si="381"/>
        <v>25.900000000000091</v>
      </c>
      <c r="G1900" t="str">
        <f t="shared" si="382"/>
        <v/>
      </c>
      <c r="H1900">
        <f t="shared" ca="1" si="390"/>
        <v>12.029999999999996</v>
      </c>
      <c r="I1900">
        <f t="shared" ca="1" si="391"/>
        <v>15.837499999999977</v>
      </c>
      <c r="J1900" s="3">
        <f t="shared" ca="1" si="383"/>
        <v>0.75958958168903001</v>
      </c>
      <c r="K1900" s="5">
        <f t="shared" ca="1" si="384"/>
        <v>43.168565533327374</v>
      </c>
      <c r="L1900">
        <f t="shared" ca="1" si="385"/>
        <v>1</v>
      </c>
      <c r="M1900" t="str">
        <f t="shared" ca="1" si="386"/>
        <v>SELL</v>
      </c>
      <c r="N1900" s="7" t="str">
        <f t="shared" ca="1" si="387"/>
        <v/>
      </c>
      <c r="O1900">
        <f t="shared" si="388"/>
        <v>1196.95</v>
      </c>
      <c r="Q1900">
        <f t="shared" si="389"/>
        <v>1899</v>
      </c>
    </row>
    <row r="1901" spans="1:17" x14ac:dyDescent="0.3">
      <c r="A1901" s="13" t="str">
        <f ca="1">N1901&amp;"-"&amp;COUNTIF($N$2:N1901,N1901)</f>
        <v>-1878</v>
      </c>
      <c r="B1901" t="str">
        <f t="shared" ca="1" si="379"/>
        <v/>
      </c>
      <c r="C1901" s="1">
        <v>37841</v>
      </c>
      <c r="D1901">
        <v>1222.6500000000001</v>
      </c>
      <c r="E1901">
        <f t="shared" si="380"/>
        <v>25.700000000000045</v>
      </c>
      <c r="F1901">
        <f t="shared" si="381"/>
        <v>25.700000000000045</v>
      </c>
      <c r="G1901" t="str">
        <f t="shared" si="382"/>
        <v/>
      </c>
      <c r="H1901">
        <f t="shared" ca="1" si="390"/>
        <v>13.272727272727273</v>
      </c>
      <c r="I1901">
        <f t="shared" ca="1" si="391"/>
        <v>13.049999999999955</v>
      </c>
      <c r="J1901" s="3">
        <f t="shared" ca="1" si="383"/>
        <v>1.0170672239637792</v>
      </c>
      <c r="K1901" s="5">
        <f t="shared" ca="1" si="384"/>
        <v>50.423070281471333</v>
      </c>
      <c r="L1901">
        <f t="shared" ca="1" si="385"/>
        <v>1</v>
      </c>
      <c r="M1901" t="str">
        <f t="shared" ca="1" si="386"/>
        <v>SELL</v>
      </c>
      <c r="N1901" s="7" t="str">
        <f t="shared" ca="1" si="387"/>
        <v/>
      </c>
      <c r="O1901">
        <f t="shared" si="388"/>
        <v>1222.6500000000001</v>
      </c>
      <c r="Q1901">
        <f t="shared" si="389"/>
        <v>1900</v>
      </c>
    </row>
    <row r="1902" spans="1:17" x14ac:dyDescent="0.3">
      <c r="A1902" s="13" t="str">
        <f ca="1">N1902&amp;"-"&amp;COUNTIF($N$2:N1902,N1902)</f>
        <v>-1879</v>
      </c>
      <c r="B1902" t="str">
        <f t="shared" ca="1" si="379"/>
        <v/>
      </c>
      <c r="C1902" s="1">
        <v>37844</v>
      </c>
      <c r="D1902">
        <v>1232.8499999999999</v>
      </c>
      <c r="E1902">
        <f t="shared" si="380"/>
        <v>10.199999999999818</v>
      </c>
      <c r="F1902">
        <f t="shared" si="381"/>
        <v>10.199999999999818</v>
      </c>
      <c r="G1902" t="str">
        <f t="shared" si="382"/>
        <v/>
      </c>
      <c r="H1902">
        <f t="shared" ca="1" si="390"/>
        <v>13.016666666666652</v>
      </c>
      <c r="I1902">
        <f t="shared" ca="1" si="391"/>
        <v>16.274999999999977</v>
      </c>
      <c r="J1902" s="3">
        <f t="shared" ca="1" si="383"/>
        <v>0.79979518689196127</v>
      </c>
      <c r="K1902" s="5">
        <f t="shared" ca="1" si="384"/>
        <v>44.43812233285918</v>
      </c>
      <c r="L1902">
        <f t="shared" ca="1" si="385"/>
        <v>1</v>
      </c>
      <c r="M1902" t="str">
        <f t="shared" ca="1" si="386"/>
        <v>SELL</v>
      </c>
      <c r="N1902" s="7" t="str">
        <f t="shared" ca="1" si="387"/>
        <v/>
      </c>
      <c r="O1902">
        <f t="shared" si="388"/>
        <v>1232.8499999999999</v>
      </c>
      <c r="Q1902">
        <f t="shared" si="389"/>
        <v>1901</v>
      </c>
    </row>
    <row r="1903" spans="1:17" x14ac:dyDescent="0.3">
      <c r="A1903" s="13" t="str">
        <f ca="1">N1903&amp;"-"&amp;COUNTIF($N$2:N1903,N1903)</f>
        <v>-1880</v>
      </c>
      <c r="B1903" t="str">
        <f t="shared" ca="1" si="379"/>
        <v/>
      </c>
      <c r="C1903" s="1">
        <v>37845</v>
      </c>
      <c r="D1903">
        <v>1234.75</v>
      </c>
      <c r="E1903">
        <f t="shared" si="380"/>
        <v>1.9000000000000909</v>
      </c>
      <c r="F1903">
        <f t="shared" si="381"/>
        <v>1.9000000000000909</v>
      </c>
      <c r="G1903" t="str">
        <f t="shared" si="382"/>
        <v/>
      </c>
      <c r="H1903">
        <f t="shared" ca="1" si="390"/>
        <v>12.354166666666666</v>
      </c>
      <c r="I1903">
        <f t="shared" ca="1" si="391"/>
        <v>16.274999999999977</v>
      </c>
      <c r="J1903" s="3">
        <f t="shared" ca="1" si="383"/>
        <v>0.75908858166922788</v>
      </c>
      <c r="K1903" s="5">
        <f t="shared" ca="1" si="384"/>
        <v>43.152379566293149</v>
      </c>
      <c r="L1903">
        <f t="shared" ca="1" si="385"/>
        <v>1</v>
      </c>
      <c r="M1903" t="str">
        <f t="shared" ca="1" si="386"/>
        <v>SELL</v>
      </c>
      <c r="N1903" s="7" t="str">
        <f t="shared" ca="1" si="387"/>
        <v/>
      </c>
      <c r="O1903">
        <f t="shared" si="388"/>
        <v>1234.75</v>
      </c>
      <c r="Q1903">
        <f t="shared" si="389"/>
        <v>1902</v>
      </c>
    </row>
    <row r="1904" spans="1:17" x14ac:dyDescent="0.3">
      <c r="A1904" s="13" t="str">
        <f ca="1">N1904&amp;"-"&amp;COUNTIF($N$2:N1904,N1904)</f>
        <v>-1881</v>
      </c>
      <c r="B1904" t="str">
        <f t="shared" ca="1" si="379"/>
        <v/>
      </c>
      <c r="C1904" s="1">
        <v>37846</v>
      </c>
      <c r="D1904">
        <v>1246.9000000000001</v>
      </c>
      <c r="E1904">
        <f t="shared" si="380"/>
        <v>12.150000000000091</v>
      </c>
      <c r="F1904">
        <f t="shared" si="381"/>
        <v>12.150000000000091</v>
      </c>
      <c r="G1904" t="str">
        <f t="shared" si="382"/>
        <v/>
      </c>
      <c r="H1904">
        <f t="shared" ca="1" si="390"/>
        <v>11.666666666666666</v>
      </c>
      <c r="I1904">
        <f t="shared" ca="1" si="391"/>
        <v>16.274999999999977</v>
      </c>
      <c r="J1904" s="3">
        <f t="shared" ca="1" si="383"/>
        <v>0.71684587813620171</v>
      </c>
      <c r="K1904" s="5">
        <f t="shared" ca="1" si="384"/>
        <v>41.753653444676445</v>
      </c>
      <c r="L1904">
        <f t="shared" ca="1" si="385"/>
        <v>1</v>
      </c>
      <c r="M1904" t="str">
        <f t="shared" ca="1" si="386"/>
        <v>SELL</v>
      </c>
      <c r="N1904" s="7" t="str">
        <f t="shared" ca="1" si="387"/>
        <v/>
      </c>
      <c r="O1904">
        <f t="shared" si="388"/>
        <v>1246.9000000000001</v>
      </c>
      <c r="Q1904">
        <f t="shared" si="389"/>
        <v>1903</v>
      </c>
    </row>
    <row r="1905" spans="1:17" x14ac:dyDescent="0.3">
      <c r="A1905" s="13" t="str">
        <f ca="1">N1905&amp;"-"&amp;COUNTIF($N$2:N1905,N1905)</f>
        <v>-1882</v>
      </c>
      <c r="B1905" t="str">
        <f t="shared" ca="1" si="379"/>
        <v/>
      </c>
      <c r="C1905" s="1">
        <v>37847</v>
      </c>
      <c r="D1905">
        <v>1247.75</v>
      </c>
      <c r="E1905">
        <f t="shared" si="380"/>
        <v>0.84999999999990905</v>
      </c>
      <c r="F1905">
        <f t="shared" si="381"/>
        <v>0.84999999999990905</v>
      </c>
      <c r="G1905" t="str">
        <f t="shared" si="382"/>
        <v/>
      </c>
      <c r="H1905">
        <f t="shared" ca="1" si="390"/>
        <v>9.795833333333329</v>
      </c>
      <c r="I1905">
        <f t="shared" ca="1" si="391"/>
        <v>16.274999999999977</v>
      </c>
      <c r="J1905" s="3">
        <f t="shared" ca="1" si="383"/>
        <v>0.60189452124936049</v>
      </c>
      <c r="K1905" s="5">
        <f t="shared" ca="1" si="384"/>
        <v>37.573917212721774</v>
      </c>
      <c r="L1905">
        <f t="shared" ca="1" si="385"/>
        <v>1</v>
      </c>
      <c r="M1905" t="str">
        <f t="shared" ca="1" si="386"/>
        <v>SELL</v>
      </c>
      <c r="N1905" s="7" t="str">
        <f t="shared" ca="1" si="387"/>
        <v/>
      </c>
      <c r="O1905">
        <f t="shared" si="388"/>
        <v>1247.75</v>
      </c>
      <c r="Q1905">
        <f t="shared" si="389"/>
        <v>1904</v>
      </c>
    </row>
    <row r="1906" spans="1:17" x14ac:dyDescent="0.3">
      <c r="A1906" s="13" t="str">
        <f ca="1">N1906&amp;"-"&amp;COUNTIF($N$2:N1906,N1906)</f>
        <v>-1883</v>
      </c>
      <c r="B1906" t="str">
        <f t="shared" ca="1" si="379"/>
        <v/>
      </c>
      <c r="C1906" s="1">
        <v>37851</v>
      </c>
      <c r="D1906">
        <v>1281.4000000000001</v>
      </c>
      <c r="E1906">
        <f t="shared" si="380"/>
        <v>33.650000000000091</v>
      </c>
      <c r="F1906">
        <f t="shared" si="381"/>
        <v>33.650000000000091</v>
      </c>
      <c r="G1906" t="str">
        <f t="shared" si="382"/>
        <v/>
      </c>
      <c r="H1906">
        <f t="shared" ca="1" si="390"/>
        <v>12.0625</v>
      </c>
      <c r="I1906">
        <f t="shared" ca="1" si="391"/>
        <v>16.274999999999977</v>
      </c>
      <c r="J1906" s="3">
        <f t="shared" ca="1" si="383"/>
        <v>0.7411674347158228</v>
      </c>
      <c r="K1906" s="5">
        <f t="shared" ca="1" si="384"/>
        <v>42.567269519188386</v>
      </c>
      <c r="L1906">
        <f t="shared" ca="1" si="385"/>
        <v>1</v>
      </c>
      <c r="M1906" t="str">
        <f t="shared" ca="1" si="386"/>
        <v>SELL</v>
      </c>
      <c r="N1906" s="7" t="str">
        <f t="shared" ca="1" si="387"/>
        <v/>
      </c>
      <c r="O1906">
        <f t="shared" si="388"/>
        <v>1281.4000000000001</v>
      </c>
      <c r="Q1906">
        <f t="shared" si="389"/>
        <v>1905</v>
      </c>
    </row>
    <row r="1907" spans="1:17" x14ac:dyDescent="0.3">
      <c r="A1907" s="13" t="str">
        <f ca="1">N1907&amp;"-"&amp;COUNTIF($N$2:N1907,N1907)</f>
        <v>-1884</v>
      </c>
      <c r="B1907" t="str">
        <f t="shared" ca="1" si="379"/>
        <v/>
      </c>
      <c r="C1907" s="1">
        <v>37852</v>
      </c>
      <c r="D1907">
        <v>1277.7</v>
      </c>
      <c r="E1907">
        <f t="shared" si="380"/>
        <v>-3.7000000000000455</v>
      </c>
      <c r="F1907" t="str">
        <f t="shared" si="381"/>
        <v/>
      </c>
      <c r="G1907">
        <f t="shared" si="382"/>
        <v>-3.7000000000000455</v>
      </c>
      <c r="H1907">
        <f t="shared" ca="1" si="390"/>
        <v>12.654545454545458</v>
      </c>
      <c r="I1907">
        <f t="shared" ca="1" si="391"/>
        <v>12.083333333333334</v>
      </c>
      <c r="J1907" s="3">
        <f t="shared" ca="1" si="383"/>
        <v>1.0472727272727276</v>
      </c>
      <c r="K1907" s="5">
        <f t="shared" ca="1" si="384"/>
        <v>51.154529307282431</v>
      </c>
      <c r="L1907">
        <f t="shared" ca="1" si="385"/>
        <v>1</v>
      </c>
      <c r="M1907" t="str">
        <f t="shared" ca="1" si="386"/>
        <v>SELL</v>
      </c>
      <c r="N1907" s="7" t="str">
        <f t="shared" ca="1" si="387"/>
        <v/>
      </c>
      <c r="O1907">
        <f t="shared" si="388"/>
        <v>1277.7</v>
      </c>
      <c r="Q1907">
        <f t="shared" si="389"/>
        <v>1906</v>
      </c>
    </row>
    <row r="1908" spans="1:17" x14ac:dyDescent="0.3">
      <c r="A1908" s="13" t="str">
        <f ca="1">N1908&amp;"-"&amp;COUNTIF($N$2:N1908,N1908)</f>
        <v>-1885</v>
      </c>
      <c r="B1908" t="str">
        <f t="shared" ca="1" si="379"/>
        <v/>
      </c>
      <c r="C1908" s="1">
        <v>37853</v>
      </c>
      <c r="D1908">
        <v>1287.4000000000001</v>
      </c>
      <c r="E1908">
        <f t="shared" si="380"/>
        <v>9.7000000000000455</v>
      </c>
      <c r="F1908">
        <f t="shared" si="381"/>
        <v>9.7000000000000455</v>
      </c>
      <c r="G1908" t="str">
        <f t="shared" si="382"/>
        <v/>
      </c>
      <c r="H1908">
        <f t="shared" ca="1" si="390"/>
        <v>12.786363636363644</v>
      </c>
      <c r="I1908">
        <f t="shared" ca="1" si="391"/>
        <v>12.083333333333334</v>
      </c>
      <c r="J1908" s="3">
        <f t="shared" ca="1" si="383"/>
        <v>1.0581818181818188</v>
      </c>
      <c r="K1908" s="5">
        <f t="shared" ca="1" si="384"/>
        <v>51.413427561837466</v>
      </c>
      <c r="L1908">
        <f t="shared" ca="1" si="385"/>
        <v>1</v>
      </c>
      <c r="M1908" t="str">
        <f t="shared" ca="1" si="386"/>
        <v>SELL</v>
      </c>
      <c r="N1908" s="7" t="str">
        <f t="shared" ca="1" si="387"/>
        <v/>
      </c>
      <c r="O1908">
        <f t="shared" si="388"/>
        <v>1287.4000000000001</v>
      </c>
      <c r="Q1908">
        <f t="shared" si="389"/>
        <v>1907</v>
      </c>
    </row>
    <row r="1909" spans="1:17" x14ac:dyDescent="0.3">
      <c r="A1909" s="13" t="str">
        <f ca="1">N1909&amp;"-"&amp;COUNTIF($N$2:N1909,N1909)</f>
        <v>-1886</v>
      </c>
      <c r="B1909" t="str">
        <f t="shared" ca="1" si="379"/>
        <v/>
      </c>
      <c r="C1909" s="1">
        <v>37854</v>
      </c>
      <c r="D1909">
        <v>1300.95</v>
      </c>
      <c r="E1909">
        <f t="shared" si="380"/>
        <v>13.549999999999955</v>
      </c>
      <c r="F1909">
        <f t="shared" si="381"/>
        <v>13.549999999999955</v>
      </c>
      <c r="G1909" t="str">
        <f t="shared" si="382"/>
        <v/>
      </c>
      <c r="H1909">
        <f t="shared" ca="1" si="390"/>
        <v>13.759090909090922</v>
      </c>
      <c r="I1909">
        <f t="shared" ca="1" si="391"/>
        <v>12.083333333333334</v>
      </c>
      <c r="J1909" s="3">
        <f t="shared" ca="1" si="383"/>
        <v>1.1386833855799383</v>
      </c>
      <c r="K1909" s="5">
        <f t="shared" ca="1" si="384"/>
        <v>53.242260787992514</v>
      </c>
      <c r="L1909">
        <f t="shared" ca="1" si="385"/>
        <v>1</v>
      </c>
      <c r="M1909" t="str">
        <f t="shared" ca="1" si="386"/>
        <v>SELL</v>
      </c>
      <c r="N1909" s="7" t="str">
        <f t="shared" ca="1" si="387"/>
        <v/>
      </c>
      <c r="O1909">
        <f t="shared" si="388"/>
        <v>1300.95</v>
      </c>
      <c r="Q1909">
        <f t="shared" si="389"/>
        <v>1908</v>
      </c>
    </row>
    <row r="1910" spans="1:17" x14ac:dyDescent="0.3">
      <c r="A1910" s="13" t="str">
        <f ca="1">N1910&amp;"-"&amp;COUNTIF($N$2:N1910,N1910)</f>
        <v>-1887</v>
      </c>
      <c r="B1910" t="str">
        <f t="shared" ca="1" si="379"/>
        <v/>
      </c>
      <c r="C1910" s="1">
        <v>37855</v>
      </c>
      <c r="D1910">
        <v>1311.15</v>
      </c>
      <c r="E1910">
        <f t="shared" si="380"/>
        <v>10.200000000000045</v>
      </c>
      <c r="F1910">
        <f t="shared" si="381"/>
        <v>10.200000000000045</v>
      </c>
      <c r="G1910" t="str">
        <f t="shared" si="382"/>
        <v/>
      </c>
      <c r="H1910">
        <f t="shared" ca="1" si="390"/>
        <v>13.786363636363644</v>
      </c>
      <c r="I1910">
        <f t="shared" ca="1" si="391"/>
        <v>12.083333333333334</v>
      </c>
      <c r="J1910" s="3">
        <f t="shared" ca="1" si="383"/>
        <v>1.1409404388714739</v>
      </c>
      <c r="K1910" s="5">
        <f t="shared" ca="1" si="384"/>
        <v>53.291554410214374</v>
      </c>
      <c r="L1910">
        <f t="shared" ca="1" si="385"/>
        <v>1</v>
      </c>
      <c r="M1910" t="str">
        <f t="shared" ca="1" si="386"/>
        <v>SELL</v>
      </c>
      <c r="N1910" s="7" t="str">
        <f t="shared" ca="1" si="387"/>
        <v/>
      </c>
      <c r="O1910">
        <f t="shared" si="388"/>
        <v>1311.15</v>
      </c>
      <c r="Q1910">
        <f t="shared" si="389"/>
        <v>1909</v>
      </c>
    </row>
    <row r="1911" spans="1:17" x14ac:dyDescent="0.3">
      <c r="A1911" s="13" t="str">
        <f ca="1">N1911&amp;"-"&amp;COUNTIF($N$2:N1911,N1911)</f>
        <v>-1888</v>
      </c>
      <c r="B1911" t="str">
        <f t="shared" ca="1" si="379"/>
        <v/>
      </c>
      <c r="C1911" s="1">
        <v>37858</v>
      </c>
      <c r="D1911">
        <v>1271.0999999999999</v>
      </c>
      <c r="E1911">
        <f t="shared" si="380"/>
        <v>-40.050000000000182</v>
      </c>
      <c r="F1911" t="str">
        <f t="shared" si="381"/>
        <v/>
      </c>
      <c r="G1911">
        <f t="shared" si="382"/>
        <v>-40.050000000000182</v>
      </c>
      <c r="H1911">
        <f t="shared" ca="1" si="390"/>
        <v>14.380000000000019</v>
      </c>
      <c r="I1911">
        <f t="shared" ca="1" si="391"/>
        <v>19.075000000000045</v>
      </c>
      <c r="J1911" s="3">
        <f t="shared" ca="1" si="383"/>
        <v>0.7538663171690686</v>
      </c>
      <c r="K1911" s="5">
        <f t="shared" ca="1" si="384"/>
        <v>42.983111642504831</v>
      </c>
      <c r="L1911">
        <f t="shared" ca="1" si="385"/>
        <v>1</v>
      </c>
      <c r="M1911" t="str">
        <f t="shared" ca="1" si="386"/>
        <v>SELL</v>
      </c>
      <c r="N1911" s="7" t="str">
        <f t="shared" ca="1" si="387"/>
        <v/>
      </c>
      <c r="O1911">
        <f t="shared" si="388"/>
        <v>1271.0999999999999</v>
      </c>
      <c r="Q1911">
        <f t="shared" si="389"/>
        <v>1910</v>
      </c>
    </row>
    <row r="1912" spans="1:17" x14ac:dyDescent="0.3">
      <c r="A1912" s="13" t="str">
        <f ca="1">N1912&amp;"-"&amp;COUNTIF($N$2:N1912,N1912)</f>
        <v>-1889</v>
      </c>
      <c r="B1912" t="str">
        <f t="shared" ca="1" si="379"/>
        <v/>
      </c>
      <c r="C1912" s="1">
        <v>37859</v>
      </c>
      <c r="D1912">
        <v>1318.2</v>
      </c>
      <c r="E1912">
        <f t="shared" si="380"/>
        <v>47.100000000000136</v>
      </c>
      <c r="F1912">
        <f t="shared" si="381"/>
        <v>47.100000000000136</v>
      </c>
      <c r="G1912" t="str">
        <f t="shared" si="382"/>
        <v/>
      </c>
      <c r="H1912">
        <f t="shared" ca="1" si="390"/>
        <v>17.354545454545484</v>
      </c>
      <c r="I1912">
        <f t="shared" ca="1" si="391"/>
        <v>19.050000000000107</v>
      </c>
      <c r="J1912" s="3">
        <f t="shared" ca="1" si="383"/>
        <v>0.91099976139345862</v>
      </c>
      <c r="K1912" s="5">
        <f t="shared" ca="1" si="384"/>
        <v>47.67136970907719</v>
      </c>
      <c r="L1912">
        <f t="shared" ca="1" si="385"/>
        <v>1</v>
      </c>
      <c r="M1912" t="str">
        <f t="shared" ca="1" si="386"/>
        <v>SELL</v>
      </c>
      <c r="N1912" s="7" t="str">
        <f t="shared" ca="1" si="387"/>
        <v/>
      </c>
      <c r="O1912">
        <f t="shared" si="388"/>
        <v>1318.2</v>
      </c>
      <c r="Q1912">
        <f t="shared" si="389"/>
        <v>1911</v>
      </c>
    </row>
    <row r="1913" spans="1:17" x14ac:dyDescent="0.3">
      <c r="A1913" s="13" t="str">
        <f ca="1">N1913&amp;"-"&amp;COUNTIF($N$2:N1913,N1913)</f>
        <v>-1890</v>
      </c>
      <c r="B1913" t="str">
        <f t="shared" ca="1" si="379"/>
        <v/>
      </c>
      <c r="C1913" s="1">
        <v>37860</v>
      </c>
      <c r="D1913">
        <v>1340.3</v>
      </c>
      <c r="E1913">
        <f t="shared" si="380"/>
        <v>22.099999999999909</v>
      </c>
      <c r="F1913">
        <f t="shared" si="381"/>
        <v>22.099999999999909</v>
      </c>
      <c r="G1913" t="str">
        <f t="shared" si="382"/>
        <v/>
      </c>
      <c r="H1913">
        <f t="shared" ca="1" si="390"/>
        <v>17.750000000000018</v>
      </c>
      <c r="I1913">
        <f t="shared" ca="1" si="391"/>
        <v>21.875000000000114</v>
      </c>
      <c r="J1913" s="3">
        <f t="shared" ca="1" si="383"/>
        <v>0.81142857142856806</v>
      </c>
      <c r="K1913" s="5">
        <f t="shared" ca="1" si="384"/>
        <v>44.794952681387912</v>
      </c>
      <c r="L1913">
        <f t="shared" ca="1" si="385"/>
        <v>1</v>
      </c>
      <c r="M1913" t="str">
        <f t="shared" ca="1" si="386"/>
        <v>SELL</v>
      </c>
      <c r="N1913" s="7" t="str">
        <f t="shared" ca="1" si="387"/>
        <v/>
      </c>
      <c r="O1913">
        <f t="shared" si="388"/>
        <v>1340.3</v>
      </c>
      <c r="Q1913">
        <f t="shared" si="389"/>
        <v>1912</v>
      </c>
    </row>
    <row r="1914" spans="1:17" x14ac:dyDescent="0.3">
      <c r="A1914" s="13" t="str">
        <f ca="1">N1914&amp;"-"&amp;COUNTIF($N$2:N1914,N1914)</f>
        <v>-1891</v>
      </c>
      <c r="B1914" t="str">
        <f t="shared" ca="1" si="379"/>
        <v/>
      </c>
      <c r="C1914" s="1">
        <v>37861</v>
      </c>
      <c r="D1914">
        <v>1341.05</v>
      </c>
      <c r="E1914">
        <f t="shared" si="380"/>
        <v>0.75</v>
      </c>
      <c r="F1914">
        <f t="shared" si="381"/>
        <v>0.75</v>
      </c>
      <c r="G1914" t="str">
        <f t="shared" si="382"/>
        <v/>
      </c>
      <c r="H1914">
        <f t="shared" ca="1" si="390"/>
        <v>15.654166666666677</v>
      </c>
      <c r="I1914">
        <f t="shared" ca="1" si="391"/>
        <v>21.875000000000114</v>
      </c>
      <c r="J1914" s="3">
        <f t="shared" ca="1" si="383"/>
        <v>0.71561904761904438</v>
      </c>
      <c r="K1914" s="5">
        <f t="shared" ca="1" si="384"/>
        <v>41.712001776396029</v>
      </c>
      <c r="L1914">
        <f t="shared" ca="1" si="385"/>
        <v>1</v>
      </c>
      <c r="M1914" t="str">
        <f t="shared" ca="1" si="386"/>
        <v>SELL</v>
      </c>
      <c r="N1914" s="7" t="str">
        <f t="shared" ca="1" si="387"/>
        <v/>
      </c>
      <c r="O1914">
        <f t="shared" si="388"/>
        <v>1341.05</v>
      </c>
      <c r="Q1914">
        <f t="shared" si="389"/>
        <v>1913</v>
      </c>
    </row>
    <row r="1915" spans="1:17" x14ac:dyDescent="0.3">
      <c r="A1915" s="13" t="str">
        <f ca="1">N1915&amp;"-"&amp;COUNTIF($N$2:N1915,N1915)</f>
        <v>-1892</v>
      </c>
      <c r="B1915" t="str">
        <f t="shared" ca="1" si="379"/>
        <v/>
      </c>
      <c r="C1915" s="1">
        <v>37862</v>
      </c>
      <c r="D1915">
        <v>1356.55</v>
      </c>
      <c r="E1915">
        <f t="shared" si="380"/>
        <v>15.5</v>
      </c>
      <c r="F1915">
        <f t="shared" si="381"/>
        <v>15.5</v>
      </c>
      <c r="G1915" t="str">
        <f t="shared" si="382"/>
        <v/>
      </c>
      <c r="H1915">
        <f t="shared" ca="1" si="390"/>
        <v>14.804166666666674</v>
      </c>
      <c r="I1915">
        <f t="shared" ca="1" si="391"/>
        <v>21.875000000000114</v>
      </c>
      <c r="J1915" s="3">
        <f t="shared" ca="1" si="383"/>
        <v>0.67676190476190157</v>
      </c>
      <c r="K1915" s="5">
        <f t="shared" ca="1" si="384"/>
        <v>40.361240486197772</v>
      </c>
      <c r="L1915">
        <f t="shared" ca="1" si="385"/>
        <v>1</v>
      </c>
      <c r="M1915" t="str">
        <f t="shared" ca="1" si="386"/>
        <v>SELL</v>
      </c>
      <c r="N1915" s="7" t="str">
        <f t="shared" ca="1" si="387"/>
        <v/>
      </c>
      <c r="O1915">
        <f t="shared" si="388"/>
        <v>1356.55</v>
      </c>
      <c r="Q1915">
        <f t="shared" si="389"/>
        <v>1914</v>
      </c>
    </row>
    <row r="1916" spans="1:17" x14ac:dyDescent="0.3">
      <c r="A1916" s="13" t="str">
        <f ca="1">N1916&amp;"-"&amp;COUNTIF($N$2:N1916,N1916)</f>
        <v>-1893</v>
      </c>
      <c r="B1916" t="str">
        <f t="shared" ca="1" si="379"/>
        <v/>
      </c>
      <c r="C1916" s="1">
        <v>37865</v>
      </c>
      <c r="D1916">
        <v>1375.95</v>
      </c>
      <c r="E1916">
        <f t="shared" si="380"/>
        <v>19.400000000000091</v>
      </c>
      <c r="F1916">
        <f t="shared" si="381"/>
        <v>19.400000000000091</v>
      </c>
      <c r="G1916" t="str">
        <f t="shared" si="382"/>
        <v/>
      </c>
      <c r="H1916">
        <f t="shared" ca="1" si="390"/>
        <v>15.570833333333363</v>
      </c>
      <c r="I1916">
        <f t="shared" ca="1" si="391"/>
        <v>21.875000000000114</v>
      </c>
      <c r="J1916" s="3">
        <f t="shared" ca="1" si="383"/>
        <v>0.71180952380952145</v>
      </c>
      <c r="K1916" s="5">
        <f t="shared" ca="1" si="384"/>
        <v>41.582285523533912</v>
      </c>
      <c r="L1916">
        <f t="shared" ca="1" si="385"/>
        <v>1</v>
      </c>
      <c r="M1916" t="str">
        <f t="shared" ca="1" si="386"/>
        <v>SELL</v>
      </c>
      <c r="N1916" s="7" t="str">
        <f t="shared" ca="1" si="387"/>
        <v/>
      </c>
      <c r="O1916">
        <f t="shared" si="388"/>
        <v>1375.95</v>
      </c>
      <c r="Q1916">
        <f t="shared" si="389"/>
        <v>1915</v>
      </c>
    </row>
    <row r="1917" spans="1:17" x14ac:dyDescent="0.3">
      <c r="A1917" s="13" t="str">
        <f ca="1">N1917&amp;"-"&amp;COUNTIF($N$2:N1917,N1917)</f>
        <v>-1894</v>
      </c>
      <c r="B1917" t="str">
        <f t="shared" ca="1" si="379"/>
        <v/>
      </c>
      <c r="C1917" s="1">
        <v>37866</v>
      </c>
      <c r="D1917">
        <v>1385.45</v>
      </c>
      <c r="E1917">
        <f t="shared" si="380"/>
        <v>9.5</v>
      </c>
      <c r="F1917">
        <f t="shared" si="381"/>
        <v>9.5</v>
      </c>
      <c r="G1917" t="str">
        <f t="shared" si="382"/>
        <v/>
      </c>
      <c r="H1917">
        <f t="shared" ca="1" si="390"/>
        <v>16.204166666666691</v>
      </c>
      <c r="I1917">
        <f t="shared" ca="1" si="391"/>
        <v>21.875000000000114</v>
      </c>
      <c r="J1917" s="3">
        <f t="shared" ca="1" si="383"/>
        <v>0.74076190476190196</v>
      </c>
      <c r="K1917" s="5">
        <f t="shared" ca="1" si="384"/>
        <v>42.55388992231088</v>
      </c>
      <c r="L1917">
        <f t="shared" ca="1" si="385"/>
        <v>1</v>
      </c>
      <c r="M1917" t="str">
        <f t="shared" ca="1" si="386"/>
        <v>SELL</v>
      </c>
      <c r="N1917" s="7" t="str">
        <f t="shared" ca="1" si="387"/>
        <v/>
      </c>
      <c r="O1917">
        <f t="shared" si="388"/>
        <v>1385.45</v>
      </c>
      <c r="Q1917">
        <f t="shared" si="389"/>
        <v>1916</v>
      </c>
    </row>
    <row r="1918" spans="1:17" x14ac:dyDescent="0.3">
      <c r="A1918" s="13" t="str">
        <f ca="1">N1918&amp;"-"&amp;COUNTIF($N$2:N1918,N1918)</f>
        <v>-1895</v>
      </c>
      <c r="B1918" t="str">
        <f t="shared" ca="1" si="379"/>
        <v/>
      </c>
      <c r="C1918" s="1">
        <v>37867</v>
      </c>
      <c r="D1918">
        <v>1359.35</v>
      </c>
      <c r="E1918">
        <f t="shared" si="380"/>
        <v>-26.100000000000136</v>
      </c>
      <c r="F1918" t="str">
        <f t="shared" si="381"/>
        <v/>
      </c>
      <c r="G1918">
        <f t="shared" si="382"/>
        <v>-26.100000000000136</v>
      </c>
      <c r="H1918">
        <f t="shared" ca="1" si="390"/>
        <v>16.572727272727288</v>
      </c>
      <c r="I1918">
        <f t="shared" ca="1" si="391"/>
        <v>23.283333333333456</v>
      </c>
      <c r="J1918" s="3">
        <f t="shared" ca="1" si="383"/>
        <v>0.71178499381791849</v>
      </c>
      <c r="K1918" s="5">
        <f t="shared" ca="1" si="384"/>
        <v>41.58144839384137</v>
      </c>
      <c r="L1918">
        <f t="shared" ca="1" si="385"/>
        <v>1</v>
      </c>
      <c r="M1918" t="str">
        <f t="shared" ca="1" si="386"/>
        <v>SELL</v>
      </c>
      <c r="N1918" s="7" t="str">
        <f t="shared" ca="1" si="387"/>
        <v/>
      </c>
      <c r="O1918">
        <f t="shared" si="388"/>
        <v>1359.35</v>
      </c>
      <c r="Q1918">
        <f t="shared" si="389"/>
        <v>1917</v>
      </c>
    </row>
    <row r="1919" spans="1:17" x14ac:dyDescent="0.3">
      <c r="A1919" s="13" t="str">
        <f ca="1">N1919&amp;"-"&amp;COUNTIF($N$2:N1919,N1919)</f>
        <v>-1896</v>
      </c>
      <c r="B1919" t="str">
        <f t="shared" ca="1" si="379"/>
        <v/>
      </c>
      <c r="C1919" s="1">
        <v>37868</v>
      </c>
      <c r="D1919">
        <v>1372.7</v>
      </c>
      <c r="E1919">
        <f t="shared" si="380"/>
        <v>13.350000000000136</v>
      </c>
      <c r="F1919">
        <f t="shared" si="381"/>
        <v>13.350000000000136</v>
      </c>
      <c r="G1919" t="str">
        <f t="shared" si="382"/>
        <v/>
      </c>
      <c r="H1919">
        <f t="shared" ca="1" si="390"/>
        <v>17.709090909090946</v>
      </c>
      <c r="I1919">
        <f t="shared" ca="1" si="391"/>
        <v>23.283333333333456</v>
      </c>
      <c r="J1919" s="3">
        <f t="shared" ca="1" si="383"/>
        <v>0.76059087655365154</v>
      </c>
      <c r="K1919" s="5">
        <f t="shared" ca="1" si="384"/>
        <v>43.200887081870185</v>
      </c>
      <c r="L1919">
        <f t="shared" ca="1" si="385"/>
        <v>1</v>
      </c>
      <c r="M1919" t="str">
        <f t="shared" ca="1" si="386"/>
        <v>SELL</v>
      </c>
      <c r="N1919" s="7" t="str">
        <f t="shared" ca="1" si="387"/>
        <v/>
      </c>
      <c r="O1919">
        <f t="shared" si="388"/>
        <v>1372.7</v>
      </c>
      <c r="Q1919">
        <f t="shared" si="389"/>
        <v>1918</v>
      </c>
    </row>
    <row r="1920" spans="1:17" x14ac:dyDescent="0.3">
      <c r="A1920" s="13" t="str">
        <f ca="1">N1920&amp;"-"&amp;COUNTIF($N$2:N1920,N1920)</f>
        <v>-1897</v>
      </c>
      <c r="B1920" t="str">
        <f t="shared" ca="1" si="379"/>
        <v/>
      </c>
      <c r="C1920" s="1">
        <v>37869</v>
      </c>
      <c r="D1920">
        <v>1398.4</v>
      </c>
      <c r="E1920">
        <f t="shared" si="380"/>
        <v>25.700000000000045</v>
      </c>
      <c r="F1920">
        <f t="shared" si="381"/>
        <v>25.700000000000045</v>
      </c>
      <c r="G1920" t="str">
        <f t="shared" si="382"/>
        <v/>
      </c>
      <c r="H1920">
        <f t="shared" ca="1" si="390"/>
        <v>16.98636363636367</v>
      </c>
      <c r="I1920">
        <f t="shared" ca="1" si="391"/>
        <v>23.283333333333456</v>
      </c>
      <c r="J1920" s="3">
        <f t="shared" ca="1" si="383"/>
        <v>0.72955033513372569</v>
      </c>
      <c r="K1920" s="5">
        <f t="shared" ca="1" si="384"/>
        <v>42.181503499134543</v>
      </c>
      <c r="L1920">
        <f t="shared" ca="1" si="385"/>
        <v>1</v>
      </c>
      <c r="M1920" t="str">
        <f t="shared" ca="1" si="386"/>
        <v>SELL</v>
      </c>
      <c r="N1920" s="7" t="str">
        <f t="shared" ca="1" si="387"/>
        <v/>
      </c>
      <c r="O1920">
        <f t="shared" si="388"/>
        <v>1398.4</v>
      </c>
      <c r="Q1920">
        <f t="shared" si="389"/>
        <v>1919</v>
      </c>
    </row>
    <row r="1921" spans="1:17" x14ac:dyDescent="0.3">
      <c r="A1921" s="13" t="str">
        <f ca="1">N1921&amp;"-"&amp;COUNTIF($N$2:N1921,N1921)</f>
        <v>-1898</v>
      </c>
      <c r="B1921" t="str">
        <f t="shared" ca="1" si="379"/>
        <v/>
      </c>
      <c r="C1921" s="1">
        <v>37872</v>
      </c>
      <c r="D1921">
        <v>1417.35</v>
      </c>
      <c r="E1921">
        <f t="shared" si="380"/>
        <v>18.949999999999818</v>
      </c>
      <c r="F1921">
        <f t="shared" si="381"/>
        <v>18.949999999999818</v>
      </c>
      <c r="G1921" t="str">
        <f t="shared" si="382"/>
        <v/>
      </c>
      <c r="H1921">
        <f t="shared" ca="1" si="390"/>
        <v>17.150000000000016</v>
      </c>
      <c r="I1921">
        <f t="shared" ca="1" si="391"/>
        <v>33.075000000000159</v>
      </c>
      <c r="J1921" s="3">
        <f t="shared" ca="1" si="383"/>
        <v>0.51851851851851649</v>
      </c>
      <c r="K1921" s="5">
        <f t="shared" ca="1" si="384"/>
        <v>34.146341463414544</v>
      </c>
      <c r="L1921">
        <f t="shared" ca="1" si="385"/>
        <v>1</v>
      </c>
      <c r="M1921" t="str">
        <f t="shared" ca="1" si="386"/>
        <v>SELL</v>
      </c>
      <c r="N1921" s="7" t="str">
        <f t="shared" ca="1" si="387"/>
        <v/>
      </c>
      <c r="O1921">
        <f t="shared" si="388"/>
        <v>1417.35</v>
      </c>
      <c r="Q1921">
        <f t="shared" si="389"/>
        <v>1920</v>
      </c>
    </row>
    <row r="1922" spans="1:17" x14ac:dyDescent="0.3">
      <c r="A1922" s="13" t="str">
        <f ca="1">N1922&amp;"-"&amp;COUNTIF($N$2:N1922,N1922)</f>
        <v>-1899</v>
      </c>
      <c r="B1922" t="str">
        <f t="shared" ca="1" si="379"/>
        <v/>
      </c>
      <c r="C1922" s="1">
        <v>37873</v>
      </c>
      <c r="D1922">
        <v>1407.05</v>
      </c>
      <c r="E1922">
        <f t="shared" si="380"/>
        <v>-10.299999999999955</v>
      </c>
      <c r="F1922" t="str">
        <f t="shared" si="381"/>
        <v/>
      </c>
      <c r="G1922">
        <f t="shared" si="382"/>
        <v>-10.299999999999955</v>
      </c>
      <c r="H1922">
        <f t="shared" ca="1" si="390"/>
        <v>17.827272727272739</v>
      </c>
      <c r="I1922">
        <f t="shared" ca="1" si="391"/>
        <v>25.483333333333423</v>
      </c>
      <c r="J1922" s="3">
        <f t="shared" ca="1" si="383"/>
        <v>0.69956596706105989</v>
      </c>
      <c r="K1922" s="5">
        <f t="shared" ca="1" si="384"/>
        <v>41.161448312051704</v>
      </c>
      <c r="L1922">
        <f t="shared" ca="1" si="385"/>
        <v>1</v>
      </c>
      <c r="M1922" t="str">
        <f t="shared" ca="1" si="386"/>
        <v>SELL</v>
      </c>
      <c r="N1922" s="7" t="str">
        <f t="shared" ca="1" si="387"/>
        <v/>
      </c>
      <c r="O1922">
        <f t="shared" si="388"/>
        <v>1407.05</v>
      </c>
      <c r="Q1922">
        <f t="shared" si="389"/>
        <v>1921</v>
      </c>
    </row>
    <row r="1923" spans="1:17" x14ac:dyDescent="0.3">
      <c r="A1923" s="13" t="str">
        <f ca="1">N1923&amp;"-"&amp;COUNTIF($N$2:N1923,N1923)</f>
        <v>-1900</v>
      </c>
      <c r="B1923" t="str">
        <f t="shared" ref="B1923:B1986" ca="1" si="392">N1923</f>
        <v/>
      </c>
      <c r="C1923" s="1">
        <v>37874</v>
      </c>
      <c r="D1923">
        <v>1409.55</v>
      </c>
      <c r="E1923">
        <f t="shared" ref="E1923:E1986" si="393">IF(E1922="Change", "", D1923-D1922)</f>
        <v>2.5</v>
      </c>
      <c r="F1923">
        <f t="shared" ref="F1923:F1986" si="394">IF(F1922="Gain","",IF(E1923&gt;0,E1923,""))</f>
        <v>2.5</v>
      </c>
      <c r="G1923" t="str">
        <f t="shared" ref="G1923:G1986" si="395">IF(G1922="Loss","",IF(E1923&lt;0,E1923,""))</f>
        <v/>
      </c>
      <c r="H1923">
        <f t="shared" ca="1" si="390"/>
        <v>16.822727272727288</v>
      </c>
      <c r="I1923">
        <f t="shared" ca="1" si="391"/>
        <v>25.483333333333423</v>
      </c>
      <c r="J1923" s="3">
        <f t="shared" ref="J1923:J1986" ca="1" si="396">IFERROR(H1923/I1923, "")</f>
        <v>0.66014626315476377</v>
      </c>
      <c r="K1923" s="5">
        <f t="shared" ref="K1923:K1986" ca="1" si="397">IFERROR((IF(J1923=0, 0, (100-(100/(1+J1923))))), "")</f>
        <v>39.764343528400488</v>
      </c>
      <c r="L1923">
        <f t="shared" ref="L1923:L1986" ca="1" si="398">IF(M1922="Signal","",IF(M1922="",IF(M1923="SELL",0,IF(M1923="BUY",1,"")),IF(M1923="BUY",1,L1922)))</f>
        <v>1</v>
      </c>
      <c r="M1923" t="str">
        <f t="shared" ref="M1923:M1986" ca="1" si="399">IF(K1923="","",IF(K1923&lt;$V$4,"BUY",IF(K1923&gt;$V$5,"SELL",M1922)))</f>
        <v>SELL</v>
      </c>
      <c r="N1923" s="7" t="str">
        <f t="shared" ref="N1923:N1986" ca="1" si="400">IF(L1923=1, IF(M1923="BUY",IF(M1922="BUY","",1),IF(M1923="SELL",IF(M1922="SELL","",0),"")), "")</f>
        <v/>
      </c>
      <c r="O1923">
        <f t="shared" ref="O1923:O1986" si="401">D1923</f>
        <v>1409.55</v>
      </c>
      <c r="Q1923">
        <f t="shared" si="389"/>
        <v>1922</v>
      </c>
    </row>
    <row r="1924" spans="1:17" x14ac:dyDescent="0.3">
      <c r="A1924" s="13" t="str">
        <f ca="1">N1924&amp;"-"&amp;COUNTIF($N$2:N1924,N1924)</f>
        <v>-1901</v>
      </c>
      <c r="B1924" t="str">
        <f t="shared" ca="1" si="392"/>
        <v/>
      </c>
      <c r="C1924" s="1">
        <v>37875</v>
      </c>
      <c r="D1924">
        <v>1403.15</v>
      </c>
      <c r="E1924">
        <f t="shared" si="393"/>
        <v>-6.3999999999998636</v>
      </c>
      <c r="F1924" t="str">
        <f t="shared" si="394"/>
        <v/>
      </c>
      <c r="G1924">
        <f t="shared" si="395"/>
        <v>-6.3999999999998636</v>
      </c>
      <c r="H1924">
        <f t="shared" ca="1" si="390"/>
        <v>17.485000000000014</v>
      </c>
      <c r="I1924">
        <f t="shared" ca="1" si="391"/>
        <v>20.712500000000034</v>
      </c>
      <c r="J1924" s="3">
        <f t="shared" ca="1" si="396"/>
        <v>0.84417622208811027</v>
      </c>
      <c r="K1924" s="5">
        <f t="shared" ca="1" si="397"/>
        <v>45.775247071143376</v>
      </c>
      <c r="L1924">
        <f t="shared" ca="1" si="398"/>
        <v>1</v>
      </c>
      <c r="M1924" t="str">
        <f t="shared" ca="1" si="399"/>
        <v>SELL</v>
      </c>
      <c r="N1924" s="7" t="str">
        <f t="shared" ca="1" si="400"/>
        <v/>
      </c>
      <c r="O1924">
        <f t="shared" si="401"/>
        <v>1403.15</v>
      </c>
      <c r="Q1924">
        <f t="shared" ref="Q1924:Q1987" si="402">Q1923+1</f>
        <v>1923</v>
      </c>
    </row>
    <row r="1925" spans="1:17" x14ac:dyDescent="0.3">
      <c r="A1925" s="13" t="str">
        <f ca="1">N1925&amp;"-"&amp;COUNTIF($N$2:N1925,N1925)</f>
        <v>-1902</v>
      </c>
      <c r="B1925" t="str">
        <f t="shared" ca="1" si="392"/>
        <v/>
      </c>
      <c r="C1925" s="1">
        <v>37876</v>
      </c>
      <c r="D1925">
        <v>1372.1</v>
      </c>
      <c r="E1925">
        <f t="shared" si="393"/>
        <v>-31.050000000000182</v>
      </c>
      <c r="F1925" t="str">
        <f t="shared" si="394"/>
        <v/>
      </c>
      <c r="G1925">
        <f t="shared" si="395"/>
        <v>-31.050000000000182</v>
      </c>
      <c r="H1925">
        <f t="shared" ca="1" si="390"/>
        <v>17.485000000000014</v>
      </c>
      <c r="I1925">
        <f t="shared" ca="1" si="391"/>
        <v>18.462500000000034</v>
      </c>
      <c r="J1925" s="3">
        <f t="shared" ca="1" si="396"/>
        <v>0.9470548408937024</v>
      </c>
      <c r="K1925" s="5">
        <f t="shared" ca="1" si="397"/>
        <v>48.64037832950828</v>
      </c>
      <c r="L1925">
        <f t="shared" ca="1" si="398"/>
        <v>1</v>
      </c>
      <c r="M1925" t="str">
        <f t="shared" ca="1" si="399"/>
        <v>SELL</v>
      </c>
      <c r="N1925" s="7" t="str">
        <f t="shared" ca="1" si="400"/>
        <v/>
      </c>
      <c r="O1925">
        <f t="shared" si="401"/>
        <v>1372.1</v>
      </c>
      <c r="Q1925">
        <f t="shared" si="402"/>
        <v>1924</v>
      </c>
    </row>
    <row r="1926" spans="1:17" x14ac:dyDescent="0.3">
      <c r="A1926" s="13" t="str">
        <f ca="1">N1926&amp;"-"&amp;COUNTIF($N$2:N1926,N1926)</f>
        <v>-1903</v>
      </c>
      <c r="B1926" t="str">
        <f t="shared" ca="1" si="392"/>
        <v/>
      </c>
      <c r="C1926" s="1">
        <v>37879</v>
      </c>
      <c r="D1926">
        <v>1329.25</v>
      </c>
      <c r="E1926">
        <f t="shared" si="393"/>
        <v>-42.849999999999909</v>
      </c>
      <c r="F1926" t="str">
        <f t="shared" si="394"/>
        <v/>
      </c>
      <c r="G1926">
        <f t="shared" si="395"/>
        <v>-42.849999999999909</v>
      </c>
      <c r="H1926">
        <f t="shared" ca="1" si="390"/>
        <v>14.194444444444445</v>
      </c>
      <c r="I1926">
        <f t="shared" ca="1" si="391"/>
        <v>23.340000000000011</v>
      </c>
      <c r="J1926" s="3">
        <f t="shared" ca="1" si="396"/>
        <v>0.608159573455203</v>
      </c>
      <c r="K1926" s="5">
        <f t="shared" ca="1" si="397"/>
        <v>37.817116130369129</v>
      </c>
      <c r="L1926">
        <f t="shared" ca="1" si="398"/>
        <v>1</v>
      </c>
      <c r="M1926" t="str">
        <f t="shared" ca="1" si="399"/>
        <v>SELL</v>
      </c>
      <c r="N1926" s="7" t="str">
        <f t="shared" ca="1" si="400"/>
        <v/>
      </c>
      <c r="O1926">
        <f t="shared" si="401"/>
        <v>1329.25</v>
      </c>
      <c r="Q1926">
        <f t="shared" si="402"/>
        <v>1925</v>
      </c>
    </row>
    <row r="1927" spans="1:17" x14ac:dyDescent="0.3">
      <c r="A1927" s="13" t="str">
        <f ca="1">N1927&amp;"-"&amp;COUNTIF($N$2:N1927,N1927)</f>
        <v>-1904</v>
      </c>
      <c r="B1927" t="str">
        <f t="shared" ca="1" si="392"/>
        <v/>
      </c>
      <c r="C1927" s="1">
        <v>37880</v>
      </c>
      <c r="D1927">
        <v>1357.95</v>
      </c>
      <c r="E1927">
        <f t="shared" si="393"/>
        <v>28.700000000000045</v>
      </c>
      <c r="F1927">
        <f t="shared" si="394"/>
        <v>28.700000000000045</v>
      </c>
      <c r="G1927" t="str">
        <f t="shared" si="395"/>
        <v/>
      </c>
      <c r="H1927">
        <f t="shared" ca="1" si="390"/>
        <v>14.927777777777793</v>
      </c>
      <c r="I1927">
        <f t="shared" ca="1" si="391"/>
        <v>23.340000000000011</v>
      </c>
      <c r="J1927" s="3">
        <f t="shared" ca="1" si="396"/>
        <v>0.63957916785680324</v>
      </c>
      <c r="K1927" s="5">
        <f t="shared" ca="1" si="397"/>
        <v>39.008739583635801</v>
      </c>
      <c r="L1927">
        <f t="shared" ca="1" si="398"/>
        <v>1</v>
      </c>
      <c r="M1927" t="str">
        <f t="shared" ca="1" si="399"/>
        <v>SELL</v>
      </c>
      <c r="N1927" s="7" t="str">
        <f t="shared" ca="1" si="400"/>
        <v/>
      </c>
      <c r="O1927">
        <f t="shared" si="401"/>
        <v>1357.95</v>
      </c>
      <c r="Q1927">
        <f t="shared" si="402"/>
        <v>1926</v>
      </c>
    </row>
    <row r="1928" spans="1:17" x14ac:dyDescent="0.3">
      <c r="A1928" s="13" t="str">
        <f ca="1">N1928&amp;"-"&amp;COUNTIF($N$2:N1928,N1928)</f>
        <v>-1905</v>
      </c>
      <c r="B1928" t="str">
        <f t="shared" ca="1" si="392"/>
        <v/>
      </c>
      <c r="C1928" s="1">
        <v>37881</v>
      </c>
      <c r="D1928">
        <v>1341.6</v>
      </c>
      <c r="E1928">
        <f t="shared" si="393"/>
        <v>-16.350000000000136</v>
      </c>
      <c r="F1928" t="str">
        <f t="shared" si="394"/>
        <v/>
      </c>
      <c r="G1928">
        <f t="shared" si="395"/>
        <v>-16.350000000000136</v>
      </c>
      <c r="H1928">
        <f t="shared" ca="1" si="390"/>
        <v>16.700000000000017</v>
      </c>
      <c r="I1928">
        <f t="shared" ca="1" si="391"/>
        <v>22.175000000000029</v>
      </c>
      <c r="J1928" s="3">
        <f t="shared" ca="1" si="396"/>
        <v>0.75310033821871458</v>
      </c>
      <c r="K1928" s="5">
        <f t="shared" ca="1" si="397"/>
        <v>42.958199356913184</v>
      </c>
      <c r="L1928">
        <f t="shared" ca="1" si="398"/>
        <v>1</v>
      </c>
      <c r="M1928" t="str">
        <f t="shared" ca="1" si="399"/>
        <v>SELL</v>
      </c>
      <c r="N1928" s="7" t="str">
        <f t="shared" ca="1" si="400"/>
        <v/>
      </c>
      <c r="O1928">
        <f t="shared" si="401"/>
        <v>1341.6</v>
      </c>
      <c r="Q1928">
        <f t="shared" si="402"/>
        <v>1927</v>
      </c>
    </row>
    <row r="1929" spans="1:17" x14ac:dyDescent="0.3">
      <c r="A1929" s="13" t="str">
        <f ca="1">N1929&amp;"-"&amp;COUNTIF($N$2:N1929,N1929)</f>
        <v>-1906</v>
      </c>
      <c r="B1929" t="str">
        <f t="shared" ca="1" si="392"/>
        <v/>
      </c>
      <c r="C1929" s="1">
        <v>37882</v>
      </c>
      <c r="D1929">
        <v>1302.3499999999999</v>
      </c>
      <c r="E1929">
        <f t="shared" si="393"/>
        <v>-39.25</v>
      </c>
      <c r="F1929" t="str">
        <f t="shared" si="394"/>
        <v/>
      </c>
      <c r="G1929">
        <f t="shared" si="395"/>
        <v>-39.25</v>
      </c>
      <c r="H1929">
        <f t="shared" ca="1" si="390"/>
        <v>16.871428571428591</v>
      </c>
      <c r="I1929">
        <f t="shared" ca="1" si="391"/>
        <v>24.614285714285739</v>
      </c>
      <c r="J1929" s="3">
        <f t="shared" ca="1" si="396"/>
        <v>0.68543238537434725</v>
      </c>
      <c r="K1929" s="5">
        <f t="shared" ca="1" si="397"/>
        <v>40.668044077134986</v>
      </c>
      <c r="L1929">
        <f t="shared" ca="1" si="398"/>
        <v>1</v>
      </c>
      <c r="M1929" t="str">
        <f t="shared" ca="1" si="399"/>
        <v>SELL</v>
      </c>
      <c r="N1929" s="7" t="str">
        <f t="shared" ca="1" si="400"/>
        <v/>
      </c>
      <c r="O1929">
        <f t="shared" si="401"/>
        <v>1302.3499999999999</v>
      </c>
      <c r="Q1929">
        <f t="shared" si="402"/>
        <v>1928</v>
      </c>
    </row>
    <row r="1930" spans="1:17" x14ac:dyDescent="0.3">
      <c r="A1930" s="13" t="str">
        <f ca="1">N1930&amp;"-"&amp;COUNTIF($N$2:N1930,N1930)</f>
        <v>-1907</v>
      </c>
      <c r="B1930" t="str">
        <f t="shared" ca="1" si="392"/>
        <v/>
      </c>
      <c r="C1930" s="1">
        <v>37883</v>
      </c>
      <c r="D1930">
        <v>1322.15</v>
      </c>
      <c r="E1930">
        <f t="shared" si="393"/>
        <v>19.800000000000182</v>
      </c>
      <c r="F1930">
        <f t="shared" si="394"/>
        <v>19.800000000000182</v>
      </c>
      <c r="G1930" t="str">
        <f t="shared" si="395"/>
        <v/>
      </c>
      <c r="H1930">
        <f t="shared" ca="1" si="390"/>
        <v>16.928571428571463</v>
      </c>
      <c r="I1930">
        <f t="shared" ca="1" si="391"/>
        <v>24.614285714285739</v>
      </c>
      <c r="J1930" s="3">
        <f t="shared" ca="1" si="396"/>
        <v>0.68775391758560722</v>
      </c>
      <c r="K1930" s="5">
        <f t="shared" ca="1" si="397"/>
        <v>40.749656121045419</v>
      </c>
      <c r="L1930">
        <f t="shared" ca="1" si="398"/>
        <v>1</v>
      </c>
      <c r="M1930" t="str">
        <f t="shared" ca="1" si="399"/>
        <v>SELL</v>
      </c>
      <c r="N1930" s="7" t="str">
        <f t="shared" ca="1" si="400"/>
        <v/>
      </c>
      <c r="O1930">
        <f t="shared" si="401"/>
        <v>1322.15</v>
      </c>
      <c r="Q1930">
        <f t="shared" si="402"/>
        <v>1929</v>
      </c>
    </row>
    <row r="1931" spans="1:17" x14ac:dyDescent="0.3">
      <c r="A1931" s="13" t="str">
        <f ca="1">N1931&amp;"-"&amp;COUNTIF($N$2:N1931,N1931)</f>
        <v>-1908</v>
      </c>
      <c r="B1931" t="str">
        <f t="shared" ca="1" si="392"/>
        <v/>
      </c>
      <c r="C1931" s="1">
        <v>37886</v>
      </c>
      <c r="D1931">
        <v>1302.9000000000001</v>
      </c>
      <c r="E1931">
        <f t="shared" si="393"/>
        <v>-19.25</v>
      </c>
      <c r="F1931" t="str">
        <f t="shared" si="394"/>
        <v/>
      </c>
      <c r="G1931">
        <f t="shared" si="395"/>
        <v>-19.25</v>
      </c>
      <c r="H1931">
        <f t="shared" ca="1" si="390"/>
        <v>18.166666666666703</v>
      </c>
      <c r="I1931">
        <f t="shared" ca="1" si="391"/>
        <v>23.943750000000023</v>
      </c>
      <c r="J1931" s="3">
        <f t="shared" ca="1" si="396"/>
        <v>0.75872270077438519</v>
      </c>
      <c r="K1931" s="5">
        <f t="shared" ca="1" si="397"/>
        <v>43.140553109385081</v>
      </c>
      <c r="L1931">
        <f t="shared" ca="1" si="398"/>
        <v>1</v>
      </c>
      <c r="M1931" t="str">
        <f t="shared" ca="1" si="399"/>
        <v>SELL</v>
      </c>
      <c r="N1931" s="7" t="str">
        <f t="shared" ca="1" si="400"/>
        <v/>
      </c>
      <c r="O1931">
        <f t="shared" si="401"/>
        <v>1302.9000000000001</v>
      </c>
      <c r="Q1931">
        <f t="shared" si="402"/>
        <v>1930</v>
      </c>
    </row>
    <row r="1932" spans="1:17" x14ac:dyDescent="0.3">
      <c r="A1932" s="13" t="str">
        <f ca="1">N1932&amp;"-"&amp;COUNTIF($N$2:N1932,N1932)</f>
        <v>-1909</v>
      </c>
      <c r="B1932" t="str">
        <f t="shared" ca="1" si="392"/>
        <v/>
      </c>
      <c r="C1932" s="1">
        <v>37887</v>
      </c>
      <c r="D1932">
        <v>1328.2</v>
      </c>
      <c r="E1932">
        <f t="shared" si="393"/>
        <v>25.299999999999955</v>
      </c>
      <c r="F1932">
        <f t="shared" si="394"/>
        <v>25.299999999999955</v>
      </c>
      <c r="G1932" t="str">
        <f t="shared" si="395"/>
        <v/>
      </c>
      <c r="H1932">
        <f t="shared" ca="1" si="390"/>
        <v>19.185714285714312</v>
      </c>
      <c r="I1932">
        <f t="shared" ca="1" si="391"/>
        <v>23.635714285714293</v>
      </c>
      <c r="J1932" s="3">
        <f t="shared" ca="1" si="396"/>
        <v>0.81172559685705736</v>
      </c>
      <c r="K1932" s="5">
        <f t="shared" ca="1" si="397"/>
        <v>44.804003336113453</v>
      </c>
      <c r="L1932">
        <f t="shared" ca="1" si="398"/>
        <v>1</v>
      </c>
      <c r="M1932" t="str">
        <f t="shared" ca="1" si="399"/>
        <v>SELL</v>
      </c>
      <c r="N1932" s="7" t="str">
        <f t="shared" ca="1" si="400"/>
        <v/>
      </c>
      <c r="O1932">
        <f t="shared" si="401"/>
        <v>1328.2</v>
      </c>
      <c r="Q1932">
        <f t="shared" si="402"/>
        <v>1931</v>
      </c>
    </row>
    <row r="1933" spans="1:17" x14ac:dyDescent="0.3">
      <c r="A1933" s="13" t="str">
        <f ca="1">N1933&amp;"-"&amp;COUNTIF($N$2:N1933,N1933)</f>
        <v>-1910</v>
      </c>
      <c r="B1933" t="str">
        <f t="shared" ca="1" si="392"/>
        <v/>
      </c>
      <c r="C1933" s="1">
        <v>37888</v>
      </c>
      <c r="D1933">
        <v>1372.05</v>
      </c>
      <c r="E1933">
        <f t="shared" si="393"/>
        <v>43.849999999999909</v>
      </c>
      <c r="F1933">
        <f t="shared" si="394"/>
        <v>43.849999999999909</v>
      </c>
      <c r="G1933" t="str">
        <f t="shared" si="395"/>
        <v/>
      </c>
      <c r="H1933">
        <f t="shared" ca="1" si="390"/>
        <v>23.542857142857137</v>
      </c>
      <c r="I1933">
        <f t="shared" ca="1" si="391"/>
        <v>23.635714285714293</v>
      </c>
      <c r="J1933" s="3">
        <f t="shared" ca="1" si="396"/>
        <v>0.99607132064067638</v>
      </c>
      <c r="K1933" s="5">
        <f t="shared" ca="1" si="397"/>
        <v>49.901589704769101</v>
      </c>
      <c r="L1933">
        <f t="shared" ca="1" si="398"/>
        <v>1</v>
      </c>
      <c r="M1933" t="str">
        <f t="shared" ca="1" si="399"/>
        <v>SELL</v>
      </c>
      <c r="N1933" s="7" t="str">
        <f t="shared" ca="1" si="400"/>
        <v/>
      </c>
      <c r="O1933">
        <f t="shared" si="401"/>
        <v>1372.05</v>
      </c>
      <c r="Q1933">
        <f t="shared" si="402"/>
        <v>1932</v>
      </c>
    </row>
    <row r="1934" spans="1:17" x14ac:dyDescent="0.3">
      <c r="A1934" s="13" t="str">
        <f ca="1">N1934&amp;"-"&amp;COUNTIF($N$2:N1934,N1934)</f>
        <v>-1911</v>
      </c>
      <c r="B1934" t="str">
        <f t="shared" ca="1" si="392"/>
        <v/>
      </c>
      <c r="C1934" s="1">
        <v>37889</v>
      </c>
      <c r="D1934">
        <v>1357.2</v>
      </c>
      <c r="E1934">
        <f t="shared" si="393"/>
        <v>-14.849999999999909</v>
      </c>
      <c r="F1934" t="str">
        <f t="shared" si="394"/>
        <v/>
      </c>
      <c r="G1934">
        <f t="shared" si="395"/>
        <v>-14.849999999999909</v>
      </c>
      <c r="H1934">
        <f t="shared" ca="1" si="390"/>
        <v>23.183333333333319</v>
      </c>
      <c r="I1934">
        <f t="shared" ca="1" si="391"/>
        <v>22.537499999999994</v>
      </c>
      <c r="J1934" s="3">
        <f t="shared" ca="1" si="396"/>
        <v>1.0286559437973744</v>
      </c>
      <c r="K1934" s="5">
        <f t="shared" ca="1" si="397"/>
        <v>50.706279048573755</v>
      </c>
      <c r="L1934">
        <f t="shared" ca="1" si="398"/>
        <v>1</v>
      </c>
      <c r="M1934" t="str">
        <f t="shared" ca="1" si="399"/>
        <v>SELL</v>
      </c>
      <c r="N1934" s="7" t="str">
        <f t="shared" ca="1" si="400"/>
        <v/>
      </c>
      <c r="O1934">
        <f t="shared" si="401"/>
        <v>1357.2</v>
      </c>
      <c r="Q1934">
        <f t="shared" si="402"/>
        <v>1933</v>
      </c>
    </row>
    <row r="1935" spans="1:17" x14ac:dyDescent="0.3">
      <c r="A1935" s="13" t="str">
        <f ca="1">N1935&amp;"-"&amp;COUNTIF($N$2:N1935,N1935)</f>
        <v>-1912</v>
      </c>
      <c r="B1935" t="str">
        <f t="shared" ca="1" si="392"/>
        <v/>
      </c>
      <c r="C1935" s="1">
        <v>37890</v>
      </c>
      <c r="D1935">
        <v>1386.95</v>
      </c>
      <c r="E1935">
        <f t="shared" si="393"/>
        <v>29.75</v>
      </c>
      <c r="F1935">
        <f t="shared" si="394"/>
        <v>29.75</v>
      </c>
      <c r="G1935" t="str">
        <f t="shared" si="395"/>
        <v/>
      </c>
      <c r="H1935">
        <f t="shared" ca="1" si="390"/>
        <v>24.983333333333348</v>
      </c>
      <c r="I1935">
        <f t="shared" ca="1" si="391"/>
        <v>22.537499999999994</v>
      </c>
      <c r="J1935" s="3">
        <f t="shared" ca="1" si="396"/>
        <v>1.1085228323165104</v>
      </c>
      <c r="K1935" s="5">
        <f t="shared" ca="1" si="397"/>
        <v>52.573432704953994</v>
      </c>
      <c r="L1935">
        <f t="shared" ca="1" si="398"/>
        <v>1</v>
      </c>
      <c r="M1935" t="str">
        <f t="shared" ca="1" si="399"/>
        <v>SELL</v>
      </c>
      <c r="N1935" s="7" t="str">
        <f t="shared" ca="1" si="400"/>
        <v/>
      </c>
      <c r="O1935">
        <f t="shared" si="401"/>
        <v>1386.95</v>
      </c>
      <c r="Q1935">
        <f t="shared" si="402"/>
        <v>1934</v>
      </c>
    </row>
    <row r="1936" spans="1:17" x14ac:dyDescent="0.3">
      <c r="A1936" s="13" t="str">
        <f ca="1">N1936&amp;"-"&amp;COUNTIF($N$2:N1936,N1936)</f>
        <v>-1913</v>
      </c>
      <c r="B1936" t="str">
        <f t="shared" ca="1" si="392"/>
        <v/>
      </c>
      <c r="C1936" s="1">
        <v>37893</v>
      </c>
      <c r="D1936">
        <v>1399.95</v>
      </c>
      <c r="E1936">
        <f t="shared" si="393"/>
        <v>13</v>
      </c>
      <c r="F1936">
        <f t="shared" si="394"/>
        <v>13</v>
      </c>
      <c r="G1936" t="str">
        <f t="shared" si="395"/>
        <v/>
      </c>
      <c r="H1936">
        <f t="shared" ca="1" si="390"/>
        <v>23.271428571428583</v>
      </c>
      <c r="I1936">
        <f t="shared" ca="1" si="391"/>
        <v>24.285714285714285</v>
      </c>
      <c r="J1936" s="3">
        <f t="shared" ca="1" si="396"/>
        <v>0.95823529411764752</v>
      </c>
      <c r="K1936" s="5">
        <f t="shared" ca="1" si="397"/>
        <v>48.933613697807161</v>
      </c>
      <c r="L1936">
        <f t="shared" ca="1" si="398"/>
        <v>1</v>
      </c>
      <c r="M1936" t="str">
        <f t="shared" ca="1" si="399"/>
        <v>SELL</v>
      </c>
      <c r="N1936" s="7" t="str">
        <f t="shared" ca="1" si="400"/>
        <v/>
      </c>
      <c r="O1936">
        <f t="shared" si="401"/>
        <v>1399.95</v>
      </c>
      <c r="Q1936">
        <f t="shared" si="402"/>
        <v>1935</v>
      </c>
    </row>
    <row r="1937" spans="1:17" x14ac:dyDescent="0.3">
      <c r="A1937" s="13" t="str">
        <f ca="1">N1937&amp;"-"&amp;COUNTIF($N$2:N1937,N1937)</f>
        <v>-1914</v>
      </c>
      <c r="B1937" t="str">
        <f t="shared" ca="1" si="392"/>
        <v/>
      </c>
      <c r="C1937" s="1">
        <v>37894</v>
      </c>
      <c r="D1937">
        <v>1417.1</v>
      </c>
      <c r="E1937">
        <f t="shared" si="393"/>
        <v>17.149999999999864</v>
      </c>
      <c r="F1937">
        <f t="shared" si="394"/>
        <v>17.149999999999864</v>
      </c>
      <c r="G1937" t="str">
        <f t="shared" si="395"/>
        <v/>
      </c>
      <c r="H1937">
        <f t="shared" ref="H1937:H2000" ca="1" si="403">IF(Q1937&gt;$U$2,AVERAGE(OFFSET(F1937,0,0,-$U$2,1)),"")</f>
        <v>25.364285714285707</v>
      </c>
      <c r="I1937">
        <f t="shared" ref="I1937:I2000" ca="1" si="404">IF($Q1937&gt;$U$2,ABS((AVERAGE(OFFSET(G1937,0,0,-$U$2,1)))),"")</f>
        <v>24.285714285714285</v>
      </c>
      <c r="J1937" s="3">
        <f t="shared" ca="1" si="396"/>
        <v>1.0444117647058822</v>
      </c>
      <c r="K1937" s="5">
        <f t="shared" ca="1" si="397"/>
        <v>51.086174651129326</v>
      </c>
      <c r="L1937">
        <f t="shared" ca="1" si="398"/>
        <v>1</v>
      </c>
      <c r="M1937" t="str">
        <f t="shared" ca="1" si="399"/>
        <v>SELL</v>
      </c>
      <c r="N1937" s="7" t="str">
        <f t="shared" ca="1" si="400"/>
        <v/>
      </c>
      <c r="O1937">
        <f t="shared" si="401"/>
        <v>1417.1</v>
      </c>
      <c r="Q1937">
        <f t="shared" si="402"/>
        <v>1936</v>
      </c>
    </row>
    <row r="1938" spans="1:17" x14ac:dyDescent="0.3">
      <c r="A1938" s="13" t="str">
        <f ca="1">N1938&amp;"-"&amp;COUNTIF($N$2:N1938,N1938)</f>
        <v>-1915</v>
      </c>
      <c r="B1938" t="str">
        <f t="shared" ca="1" si="392"/>
        <v/>
      </c>
      <c r="C1938" s="1">
        <v>37895</v>
      </c>
      <c r="D1938">
        <v>1420.85</v>
      </c>
      <c r="E1938">
        <f t="shared" si="393"/>
        <v>3.75</v>
      </c>
      <c r="F1938">
        <f t="shared" si="394"/>
        <v>3.75</v>
      </c>
      <c r="G1938" t="str">
        <f t="shared" si="395"/>
        <v/>
      </c>
      <c r="H1938">
        <f t="shared" ca="1" si="403"/>
        <v>22.662499999999994</v>
      </c>
      <c r="I1938">
        <f t="shared" ca="1" si="404"/>
        <v>27.266666666666691</v>
      </c>
      <c r="J1938" s="3">
        <f t="shared" ca="1" si="396"/>
        <v>0.83114303178484017</v>
      </c>
      <c r="K1938" s="5">
        <f t="shared" ca="1" si="397"/>
        <v>45.389301510473139</v>
      </c>
      <c r="L1938">
        <f t="shared" ca="1" si="398"/>
        <v>1</v>
      </c>
      <c r="M1938" t="str">
        <f t="shared" ca="1" si="399"/>
        <v>SELL</v>
      </c>
      <c r="N1938" s="7" t="str">
        <f t="shared" ca="1" si="400"/>
        <v/>
      </c>
      <c r="O1938">
        <f t="shared" si="401"/>
        <v>1420.85</v>
      </c>
      <c r="Q1938">
        <f t="shared" si="402"/>
        <v>1937</v>
      </c>
    </row>
    <row r="1939" spans="1:17" x14ac:dyDescent="0.3">
      <c r="A1939" s="13" t="str">
        <f ca="1">N1939&amp;"-"&amp;COUNTIF($N$2:N1939,N1939)</f>
        <v>-1916</v>
      </c>
      <c r="B1939" t="str">
        <f t="shared" ca="1" si="392"/>
        <v/>
      </c>
      <c r="C1939" s="1">
        <v>37897</v>
      </c>
      <c r="D1939">
        <v>1449.3</v>
      </c>
      <c r="E1939">
        <f t="shared" si="393"/>
        <v>28.450000000000045</v>
      </c>
      <c r="F1939">
        <f t="shared" si="394"/>
        <v>28.450000000000045</v>
      </c>
      <c r="G1939" t="str">
        <f t="shared" si="395"/>
        <v/>
      </c>
      <c r="H1939">
        <f t="shared" ca="1" si="403"/>
        <v>23.305555555555557</v>
      </c>
      <c r="I1939">
        <f t="shared" ca="1" si="404"/>
        <v>26.509999999999991</v>
      </c>
      <c r="J1939" s="3">
        <f t="shared" ca="1" si="396"/>
        <v>0.87912318202774675</v>
      </c>
      <c r="K1939" s="5">
        <f t="shared" ca="1" si="397"/>
        <v>46.783690948833488</v>
      </c>
      <c r="L1939">
        <f t="shared" ca="1" si="398"/>
        <v>1</v>
      </c>
      <c r="M1939" t="str">
        <f t="shared" ca="1" si="399"/>
        <v>SELL</v>
      </c>
      <c r="N1939" s="7" t="str">
        <f t="shared" ca="1" si="400"/>
        <v/>
      </c>
      <c r="O1939">
        <f t="shared" si="401"/>
        <v>1449.3</v>
      </c>
      <c r="Q1939">
        <f t="shared" si="402"/>
        <v>1938</v>
      </c>
    </row>
    <row r="1940" spans="1:17" x14ac:dyDescent="0.3">
      <c r="A1940" s="13" t="str">
        <f ca="1">N1940&amp;"-"&amp;COUNTIF($N$2:N1940,N1940)</f>
        <v>-1917</v>
      </c>
      <c r="B1940" t="str">
        <f t="shared" ca="1" si="392"/>
        <v/>
      </c>
      <c r="C1940" s="1">
        <v>37900</v>
      </c>
      <c r="D1940">
        <v>1478.9</v>
      </c>
      <c r="E1940">
        <f t="shared" si="393"/>
        <v>29.600000000000136</v>
      </c>
      <c r="F1940">
        <f t="shared" si="394"/>
        <v>29.600000000000136</v>
      </c>
      <c r="G1940" t="str">
        <f t="shared" si="395"/>
        <v/>
      </c>
      <c r="H1940">
        <f t="shared" ca="1" si="403"/>
        <v>23.935000000000013</v>
      </c>
      <c r="I1940">
        <f t="shared" ca="1" si="404"/>
        <v>22.425000000000011</v>
      </c>
      <c r="J1940" s="3">
        <f t="shared" ca="1" si="396"/>
        <v>1.067335562987737</v>
      </c>
      <c r="K1940" s="5">
        <f t="shared" ca="1" si="397"/>
        <v>51.628559102674728</v>
      </c>
      <c r="L1940">
        <f t="shared" ca="1" si="398"/>
        <v>1</v>
      </c>
      <c r="M1940" t="str">
        <f t="shared" ca="1" si="399"/>
        <v>SELL</v>
      </c>
      <c r="N1940" s="7" t="str">
        <f t="shared" ca="1" si="400"/>
        <v/>
      </c>
      <c r="O1940">
        <f t="shared" si="401"/>
        <v>1478.9</v>
      </c>
      <c r="Q1940">
        <f t="shared" si="402"/>
        <v>1939</v>
      </c>
    </row>
    <row r="1941" spans="1:17" x14ac:dyDescent="0.3">
      <c r="A1941" s="13" t="str">
        <f ca="1">N1941&amp;"-"&amp;COUNTIF($N$2:N1941,N1941)</f>
        <v>-1918</v>
      </c>
      <c r="B1941" t="str">
        <f t="shared" ca="1" si="392"/>
        <v/>
      </c>
      <c r="C1941" s="1">
        <v>37901</v>
      </c>
      <c r="D1941">
        <v>1477.85</v>
      </c>
      <c r="E1941">
        <f t="shared" si="393"/>
        <v>-1.0500000000001819</v>
      </c>
      <c r="F1941" t="str">
        <f t="shared" si="394"/>
        <v/>
      </c>
      <c r="G1941">
        <f t="shared" si="395"/>
        <v>-1.0500000000001819</v>
      </c>
      <c r="H1941">
        <f t="shared" ca="1" si="403"/>
        <v>23.405555555555566</v>
      </c>
      <c r="I1941">
        <f t="shared" ca="1" si="404"/>
        <v>18.150000000000045</v>
      </c>
      <c r="J1941" s="3">
        <f t="shared" ca="1" si="396"/>
        <v>1.2895622895622869</v>
      </c>
      <c r="K1941" s="5">
        <f t="shared" ca="1" si="397"/>
        <v>56.32352941176466</v>
      </c>
      <c r="L1941">
        <f t="shared" ca="1" si="398"/>
        <v>1</v>
      </c>
      <c r="M1941" t="str">
        <f t="shared" ca="1" si="399"/>
        <v>SELL</v>
      </c>
      <c r="N1941" s="7" t="str">
        <f t="shared" ca="1" si="400"/>
        <v/>
      </c>
      <c r="O1941">
        <f t="shared" si="401"/>
        <v>1477.85</v>
      </c>
      <c r="Q1941">
        <f t="shared" si="402"/>
        <v>1940</v>
      </c>
    </row>
    <row r="1942" spans="1:17" x14ac:dyDescent="0.3">
      <c r="A1942" s="13" t="str">
        <f ca="1">N1942&amp;"-"&amp;COUNTIF($N$2:N1942,N1942)</f>
        <v>-1919</v>
      </c>
      <c r="B1942" t="str">
        <f t="shared" ca="1" si="392"/>
        <v/>
      </c>
      <c r="C1942" s="1">
        <v>37902</v>
      </c>
      <c r="D1942">
        <v>1478.6</v>
      </c>
      <c r="E1942">
        <f t="shared" si="393"/>
        <v>0.75</v>
      </c>
      <c r="F1942">
        <f t="shared" si="394"/>
        <v>0.75</v>
      </c>
      <c r="G1942" t="str">
        <f t="shared" si="395"/>
        <v/>
      </c>
      <c r="H1942">
        <f t="shared" ca="1" si="403"/>
        <v>21.140000000000008</v>
      </c>
      <c r="I1942">
        <f t="shared" ca="1" si="404"/>
        <v>18.600000000000023</v>
      </c>
      <c r="J1942" s="3">
        <f t="shared" ca="1" si="396"/>
        <v>1.1365591397849453</v>
      </c>
      <c r="K1942" s="5">
        <f t="shared" ca="1" si="397"/>
        <v>53.19577252138901</v>
      </c>
      <c r="L1942">
        <f t="shared" ca="1" si="398"/>
        <v>1</v>
      </c>
      <c r="M1942" t="str">
        <f t="shared" ca="1" si="399"/>
        <v>SELL</v>
      </c>
      <c r="N1942" s="7" t="str">
        <f t="shared" ca="1" si="400"/>
        <v/>
      </c>
      <c r="O1942">
        <f t="shared" si="401"/>
        <v>1478.6</v>
      </c>
      <c r="Q1942">
        <f t="shared" si="402"/>
        <v>1941</v>
      </c>
    </row>
    <row r="1943" spans="1:17" x14ac:dyDescent="0.3">
      <c r="A1943" s="13" t="str">
        <f ca="1">N1943&amp;"-"&amp;COUNTIF($N$2:N1943,N1943)</f>
        <v>-1920</v>
      </c>
      <c r="B1943" t="str">
        <f t="shared" ca="1" si="392"/>
        <v/>
      </c>
      <c r="C1943" s="1">
        <v>37903</v>
      </c>
      <c r="D1943">
        <v>1502.1</v>
      </c>
      <c r="E1943">
        <f t="shared" si="393"/>
        <v>23.5</v>
      </c>
      <c r="F1943">
        <f t="shared" si="394"/>
        <v>23.5</v>
      </c>
      <c r="G1943" t="str">
        <f t="shared" si="395"/>
        <v/>
      </c>
      <c r="H1943">
        <f t="shared" ca="1" si="403"/>
        <v>21.354545454545462</v>
      </c>
      <c r="I1943">
        <f t="shared" ca="1" si="404"/>
        <v>11.716666666666697</v>
      </c>
      <c r="J1943" s="3">
        <f t="shared" ca="1" si="396"/>
        <v>1.8225785594206607</v>
      </c>
      <c r="K1943" s="5">
        <f t="shared" ca="1" si="397"/>
        <v>64.571402391533383</v>
      </c>
      <c r="L1943">
        <f t="shared" ca="1" si="398"/>
        <v>1</v>
      </c>
      <c r="M1943" t="str">
        <f t="shared" ca="1" si="399"/>
        <v>SELL</v>
      </c>
      <c r="N1943" s="7" t="str">
        <f t="shared" ca="1" si="400"/>
        <v/>
      </c>
      <c r="O1943">
        <f t="shared" si="401"/>
        <v>1502.1</v>
      </c>
      <c r="Q1943">
        <f t="shared" si="402"/>
        <v>1942</v>
      </c>
    </row>
    <row r="1944" spans="1:17" x14ac:dyDescent="0.3">
      <c r="A1944" s="13" t="str">
        <f ca="1">N1944&amp;"-"&amp;COUNTIF($N$2:N1944,N1944)</f>
        <v>-1921</v>
      </c>
      <c r="B1944" t="str">
        <f t="shared" ca="1" si="392"/>
        <v/>
      </c>
      <c r="C1944" s="1">
        <v>37904</v>
      </c>
      <c r="D1944">
        <v>1523.1</v>
      </c>
      <c r="E1944">
        <f t="shared" si="393"/>
        <v>21</v>
      </c>
      <c r="F1944">
        <f t="shared" si="394"/>
        <v>21</v>
      </c>
      <c r="G1944" t="str">
        <f t="shared" si="395"/>
        <v/>
      </c>
      <c r="H1944">
        <f t="shared" ca="1" si="403"/>
        <v>21.463636363636354</v>
      </c>
      <c r="I1944">
        <f t="shared" ca="1" si="404"/>
        <v>11.716666666666697</v>
      </c>
      <c r="J1944" s="3">
        <f t="shared" ca="1" si="396"/>
        <v>1.8318893055735106</v>
      </c>
      <c r="K1944" s="5">
        <f t="shared" ca="1" si="397"/>
        <v>64.687885291565749</v>
      </c>
      <c r="L1944">
        <f t="shared" ca="1" si="398"/>
        <v>1</v>
      </c>
      <c r="M1944" t="str">
        <f t="shared" ca="1" si="399"/>
        <v>SELL</v>
      </c>
      <c r="N1944" s="7" t="str">
        <f t="shared" ca="1" si="400"/>
        <v/>
      </c>
      <c r="O1944">
        <f t="shared" si="401"/>
        <v>1523.1</v>
      </c>
      <c r="Q1944">
        <f t="shared" si="402"/>
        <v>1943</v>
      </c>
    </row>
    <row r="1945" spans="1:17" x14ac:dyDescent="0.3">
      <c r="A1945" s="13" t="str">
        <f ca="1">N1945&amp;"-"&amp;COUNTIF($N$2:N1945,N1945)</f>
        <v>-1922</v>
      </c>
      <c r="B1945" t="str">
        <f t="shared" ca="1" si="392"/>
        <v/>
      </c>
      <c r="C1945" s="1">
        <v>37907</v>
      </c>
      <c r="D1945">
        <v>1546.75</v>
      </c>
      <c r="E1945">
        <f t="shared" si="393"/>
        <v>23.650000000000091</v>
      </c>
      <c r="F1945">
        <f t="shared" si="394"/>
        <v>23.650000000000091</v>
      </c>
      <c r="G1945" t="str">
        <f t="shared" si="395"/>
        <v/>
      </c>
      <c r="H1945">
        <f t="shared" ca="1" si="403"/>
        <v>21.645833333333332</v>
      </c>
      <c r="I1945">
        <f t="shared" ca="1" si="404"/>
        <v>7.9500000000000455</v>
      </c>
      <c r="J1945" s="3">
        <f t="shared" ca="1" si="396"/>
        <v>2.7227463312368814</v>
      </c>
      <c r="K1945" s="5">
        <f t="shared" ca="1" si="397"/>
        <v>73.138110657468559</v>
      </c>
      <c r="L1945">
        <f t="shared" ca="1" si="398"/>
        <v>1</v>
      </c>
      <c r="M1945" t="str">
        <f t="shared" ca="1" si="399"/>
        <v>SELL</v>
      </c>
      <c r="N1945" s="7" t="str">
        <f t="shared" ca="1" si="400"/>
        <v/>
      </c>
      <c r="O1945">
        <f t="shared" si="401"/>
        <v>1546.75</v>
      </c>
      <c r="Q1945">
        <f t="shared" si="402"/>
        <v>1944</v>
      </c>
    </row>
    <row r="1946" spans="1:17" x14ac:dyDescent="0.3">
      <c r="A1946" s="13" t="str">
        <f ca="1">N1946&amp;"-"&amp;COUNTIF($N$2:N1946,N1946)</f>
        <v>-1923</v>
      </c>
      <c r="B1946" t="str">
        <f t="shared" ca="1" si="392"/>
        <v/>
      </c>
      <c r="C1946" s="1">
        <v>37908</v>
      </c>
      <c r="D1946">
        <v>1520.8</v>
      </c>
      <c r="E1946">
        <f t="shared" si="393"/>
        <v>-25.950000000000045</v>
      </c>
      <c r="F1946" t="str">
        <f t="shared" si="394"/>
        <v/>
      </c>
      <c r="G1946">
        <f t="shared" si="395"/>
        <v>-25.950000000000045</v>
      </c>
      <c r="H1946">
        <f t="shared" ca="1" si="403"/>
        <v>21.313636363636366</v>
      </c>
      <c r="I1946">
        <f t="shared" ca="1" si="404"/>
        <v>13.950000000000045</v>
      </c>
      <c r="J1946" s="3">
        <f t="shared" ca="1" si="396"/>
        <v>1.527859237536652</v>
      </c>
      <c r="K1946" s="5">
        <f t="shared" ca="1" si="397"/>
        <v>60.440835266821267</v>
      </c>
      <c r="L1946">
        <f t="shared" ca="1" si="398"/>
        <v>1</v>
      </c>
      <c r="M1946" t="str">
        <f t="shared" ca="1" si="399"/>
        <v>SELL</v>
      </c>
      <c r="N1946" s="7" t="str">
        <f t="shared" ca="1" si="400"/>
        <v/>
      </c>
      <c r="O1946">
        <f t="shared" si="401"/>
        <v>1520.8</v>
      </c>
      <c r="Q1946">
        <f t="shared" si="402"/>
        <v>1945</v>
      </c>
    </row>
    <row r="1947" spans="1:17" x14ac:dyDescent="0.3">
      <c r="A1947" s="13" t="str">
        <f ca="1">N1947&amp;"-"&amp;COUNTIF($N$2:N1947,N1947)</f>
        <v>-1924</v>
      </c>
      <c r="B1947" t="str">
        <f t="shared" ca="1" si="392"/>
        <v/>
      </c>
      <c r="C1947" s="1">
        <v>37909</v>
      </c>
      <c r="D1947">
        <v>1537</v>
      </c>
      <c r="E1947">
        <f t="shared" si="393"/>
        <v>16.200000000000045</v>
      </c>
      <c r="F1947">
        <f t="shared" si="394"/>
        <v>16.200000000000045</v>
      </c>
      <c r="G1947" t="str">
        <f t="shared" si="395"/>
        <v/>
      </c>
      <c r="H1947">
        <f t="shared" ca="1" si="403"/>
        <v>18.800000000000015</v>
      </c>
      <c r="I1947">
        <f t="shared" ca="1" si="404"/>
        <v>13.950000000000045</v>
      </c>
      <c r="J1947" s="3">
        <f t="shared" ca="1" si="396"/>
        <v>1.3476702508960541</v>
      </c>
      <c r="K1947" s="5">
        <f t="shared" ca="1" si="397"/>
        <v>57.404580152671699</v>
      </c>
      <c r="L1947">
        <f t="shared" ca="1" si="398"/>
        <v>1</v>
      </c>
      <c r="M1947" t="str">
        <f t="shared" ca="1" si="399"/>
        <v>SELL</v>
      </c>
      <c r="N1947" s="7" t="str">
        <f t="shared" ca="1" si="400"/>
        <v/>
      </c>
      <c r="O1947">
        <f t="shared" si="401"/>
        <v>1537</v>
      </c>
      <c r="Q1947">
        <f t="shared" si="402"/>
        <v>1946</v>
      </c>
    </row>
    <row r="1948" spans="1:17" x14ac:dyDescent="0.3">
      <c r="A1948" s="13" t="str">
        <f ca="1">N1948&amp;"-"&amp;COUNTIF($N$2:N1948,N1948)</f>
        <v>-1925</v>
      </c>
      <c r="B1948" t="str">
        <f t="shared" ca="1" si="392"/>
        <v/>
      </c>
      <c r="C1948" s="1">
        <v>37910</v>
      </c>
      <c r="D1948">
        <v>1555.7</v>
      </c>
      <c r="E1948">
        <f t="shared" si="393"/>
        <v>18.700000000000045</v>
      </c>
      <c r="F1948">
        <f t="shared" si="394"/>
        <v>18.700000000000045</v>
      </c>
      <c r="G1948" t="str">
        <f t="shared" si="395"/>
        <v/>
      </c>
      <c r="H1948">
        <f t="shared" ca="1" si="403"/>
        <v>18.791666666666686</v>
      </c>
      <c r="I1948">
        <f t="shared" ca="1" si="404"/>
        <v>13.500000000000114</v>
      </c>
      <c r="J1948" s="3">
        <f t="shared" ca="1" si="396"/>
        <v>1.3919753086419651</v>
      </c>
      <c r="K1948" s="5">
        <f t="shared" ca="1" si="397"/>
        <v>58.193548387096591</v>
      </c>
      <c r="L1948">
        <f t="shared" ca="1" si="398"/>
        <v>1</v>
      </c>
      <c r="M1948" t="str">
        <f t="shared" ca="1" si="399"/>
        <v>SELL</v>
      </c>
      <c r="N1948" s="7" t="str">
        <f t="shared" ca="1" si="400"/>
        <v/>
      </c>
      <c r="O1948">
        <f t="shared" si="401"/>
        <v>1555.7</v>
      </c>
      <c r="Q1948">
        <f t="shared" si="402"/>
        <v>1947</v>
      </c>
    </row>
    <row r="1949" spans="1:17" x14ac:dyDescent="0.3">
      <c r="A1949" s="13" t="str">
        <f ca="1">N1949&amp;"-"&amp;COUNTIF($N$2:N1949,N1949)</f>
        <v>-1926</v>
      </c>
      <c r="B1949" t="str">
        <f t="shared" ca="1" si="392"/>
        <v/>
      </c>
      <c r="C1949" s="1">
        <v>37911</v>
      </c>
      <c r="D1949">
        <v>1569.45</v>
      </c>
      <c r="E1949">
        <f t="shared" si="393"/>
        <v>13.75</v>
      </c>
      <c r="F1949">
        <f t="shared" si="394"/>
        <v>13.75</v>
      </c>
      <c r="G1949" t="str">
        <f t="shared" si="395"/>
        <v/>
      </c>
      <c r="H1949">
        <f t="shared" ca="1" si="403"/>
        <v>17.458333333333353</v>
      </c>
      <c r="I1949">
        <f t="shared" ca="1" si="404"/>
        <v>13.500000000000114</v>
      </c>
      <c r="J1949" s="3">
        <f t="shared" ca="1" si="396"/>
        <v>1.2932098765432005</v>
      </c>
      <c r="K1949" s="5">
        <f t="shared" ca="1" si="397"/>
        <v>56.393001345894845</v>
      </c>
      <c r="L1949">
        <f t="shared" ca="1" si="398"/>
        <v>1</v>
      </c>
      <c r="M1949" t="str">
        <f t="shared" ca="1" si="399"/>
        <v>SELL</v>
      </c>
      <c r="N1949" s="7" t="str">
        <f t="shared" ca="1" si="400"/>
        <v/>
      </c>
      <c r="O1949">
        <f t="shared" si="401"/>
        <v>1569.45</v>
      </c>
      <c r="Q1949">
        <f t="shared" si="402"/>
        <v>1948</v>
      </c>
    </row>
    <row r="1950" spans="1:17" x14ac:dyDescent="0.3">
      <c r="A1950" s="13" t="str">
        <f ca="1">N1950&amp;"-"&amp;COUNTIF($N$2:N1950,N1950)</f>
        <v>-1927</v>
      </c>
      <c r="B1950" t="str">
        <f t="shared" ca="1" si="392"/>
        <v/>
      </c>
      <c r="C1950" s="1">
        <v>37914</v>
      </c>
      <c r="D1950">
        <v>1542.7</v>
      </c>
      <c r="E1950">
        <f t="shared" si="393"/>
        <v>-26.75</v>
      </c>
      <c r="F1950" t="str">
        <f t="shared" si="394"/>
        <v/>
      </c>
      <c r="G1950">
        <f t="shared" si="395"/>
        <v>-26.75</v>
      </c>
      <c r="H1950">
        <f t="shared" ca="1" si="403"/>
        <v>17.863636363636385</v>
      </c>
      <c r="I1950">
        <f t="shared" ca="1" si="404"/>
        <v>17.916666666666742</v>
      </c>
      <c r="J1950" s="3">
        <f t="shared" ca="1" si="396"/>
        <v>0.99704016913318938</v>
      </c>
      <c r="K1950" s="5">
        <f t="shared" ca="1" si="397"/>
        <v>49.92589455854322</v>
      </c>
      <c r="L1950">
        <f t="shared" ca="1" si="398"/>
        <v>1</v>
      </c>
      <c r="M1950" t="str">
        <f t="shared" ca="1" si="399"/>
        <v>SELL</v>
      </c>
      <c r="N1950" s="7" t="str">
        <f t="shared" ca="1" si="400"/>
        <v/>
      </c>
      <c r="O1950">
        <f t="shared" si="401"/>
        <v>1542.7</v>
      </c>
      <c r="Q1950">
        <f t="shared" si="402"/>
        <v>1949</v>
      </c>
    </row>
    <row r="1951" spans="1:17" x14ac:dyDescent="0.3">
      <c r="A1951" s="13" t="str">
        <f ca="1">N1951&amp;"-"&amp;COUNTIF($N$2:N1951,N1951)</f>
        <v>-1928</v>
      </c>
      <c r="B1951" t="str">
        <f t="shared" ca="1" si="392"/>
        <v/>
      </c>
      <c r="C1951" s="1">
        <v>37915</v>
      </c>
      <c r="D1951">
        <v>1506.5</v>
      </c>
      <c r="E1951">
        <f t="shared" si="393"/>
        <v>-36.200000000000045</v>
      </c>
      <c r="F1951" t="str">
        <f t="shared" si="394"/>
        <v/>
      </c>
      <c r="G1951">
        <f t="shared" si="395"/>
        <v>-36.200000000000045</v>
      </c>
      <c r="H1951">
        <f t="shared" ca="1" si="403"/>
        <v>17.935000000000038</v>
      </c>
      <c r="I1951">
        <f t="shared" ca="1" si="404"/>
        <v>22.487500000000068</v>
      </c>
      <c r="J1951" s="3">
        <f t="shared" ca="1" si="396"/>
        <v>0.79755419677598594</v>
      </c>
      <c r="K1951" s="5">
        <f t="shared" ca="1" si="397"/>
        <v>44.368853979837944</v>
      </c>
      <c r="L1951">
        <f t="shared" ca="1" si="398"/>
        <v>1</v>
      </c>
      <c r="M1951" t="str">
        <f t="shared" ca="1" si="399"/>
        <v>SELL</v>
      </c>
      <c r="N1951" s="7" t="str">
        <f t="shared" ca="1" si="400"/>
        <v/>
      </c>
      <c r="O1951">
        <f t="shared" si="401"/>
        <v>1506.5</v>
      </c>
      <c r="Q1951">
        <f t="shared" si="402"/>
        <v>1950</v>
      </c>
    </row>
    <row r="1952" spans="1:17" x14ac:dyDescent="0.3">
      <c r="A1952" s="13" t="str">
        <f ca="1">N1952&amp;"-"&amp;COUNTIF($N$2:N1952,N1952)</f>
        <v>-1929</v>
      </c>
      <c r="B1952" t="str">
        <f t="shared" ca="1" si="392"/>
        <v/>
      </c>
      <c r="C1952" s="1">
        <v>37916</v>
      </c>
      <c r="D1952">
        <v>1494.1</v>
      </c>
      <c r="E1952">
        <f t="shared" si="393"/>
        <v>-12.400000000000091</v>
      </c>
      <c r="F1952" t="str">
        <f t="shared" si="394"/>
        <v/>
      </c>
      <c r="G1952">
        <f t="shared" si="395"/>
        <v>-12.400000000000091</v>
      </c>
      <c r="H1952">
        <f t="shared" ca="1" si="403"/>
        <v>19.511111111111152</v>
      </c>
      <c r="I1952">
        <f t="shared" ca="1" si="404"/>
        <v>20.470000000000073</v>
      </c>
      <c r="J1952" s="3">
        <f t="shared" ca="1" si="396"/>
        <v>0.95315638061119112</v>
      </c>
      <c r="K1952" s="5">
        <f t="shared" ca="1" si="397"/>
        <v>48.80082261067723</v>
      </c>
      <c r="L1952">
        <f t="shared" ca="1" si="398"/>
        <v>1</v>
      </c>
      <c r="M1952" t="str">
        <f t="shared" ca="1" si="399"/>
        <v>SELL</v>
      </c>
      <c r="N1952" s="7" t="str">
        <f t="shared" ca="1" si="400"/>
        <v/>
      </c>
      <c r="O1952">
        <f t="shared" si="401"/>
        <v>1494.1</v>
      </c>
      <c r="Q1952">
        <f t="shared" si="402"/>
        <v>1951</v>
      </c>
    </row>
    <row r="1953" spans="1:17" x14ac:dyDescent="0.3">
      <c r="A1953" s="13" t="str">
        <f ca="1">N1953&amp;"-"&amp;COUNTIF($N$2:N1953,N1953)</f>
        <v>-1930</v>
      </c>
      <c r="B1953" t="str">
        <f t="shared" ca="1" si="392"/>
        <v/>
      </c>
      <c r="C1953" s="1">
        <v>37917</v>
      </c>
      <c r="D1953">
        <v>1470.45</v>
      </c>
      <c r="E1953">
        <f t="shared" si="393"/>
        <v>-23.649999999999864</v>
      </c>
      <c r="F1953" t="str">
        <f t="shared" si="394"/>
        <v/>
      </c>
      <c r="G1953">
        <f t="shared" si="395"/>
        <v>-23.649999999999864</v>
      </c>
      <c r="H1953">
        <f t="shared" ca="1" si="403"/>
        <v>18.39375000000004</v>
      </c>
      <c r="I1953">
        <f t="shared" ca="1" si="404"/>
        <v>21.000000000000039</v>
      </c>
      <c r="J1953" s="3">
        <f t="shared" ca="1" si="396"/>
        <v>0.87589285714285736</v>
      </c>
      <c r="K1953" s="5">
        <f t="shared" ca="1" si="397"/>
        <v>46.692051404093299</v>
      </c>
      <c r="L1953">
        <f t="shared" ca="1" si="398"/>
        <v>1</v>
      </c>
      <c r="M1953" t="str">
        <f t="shared" ca="1" si="399"/>
        <v>SELL</v>
      </c>
      <c r="N1953" s="7" t="str">
        <f t="shared" ca="1" si="400"/>
        <v/>
      </c>
      <c r="O1953">
        <f t="shared" si="401"/>
        <v>1470.45</v>
      </c>
      <c r="Q1953">
        <f t="shared" si="402"/>
        <v>1952</v>
      </c>
    </row>
    <row r="1954" spans="1:17" x14ac:dyDescent="0.3">
      <c r="A1954" s="13" t="str">
        <f ca="1">N1954&amp;"-"&amp;COUNTIF($N$2:N1954,N1954)</f>
        <v>-1931</v>
      </c>
      <c r="B1954" t="str">
        <f t="shared" ca="1" si="392"/>
        <v/>
      </c>
      <c r="C1954" s="1">
        <v>37918</v>
      </c>
      <c r="D1954">
        <v>1506.05</v>
      </c>
      <c r="E1954">
        <f t="shared" si="393"/>
        <v>35.599999999999909</v>
      </c>
      <c r="F1954">
        <f t="shared" si="394"/>
        <v>35.599999999999909</v>
      </c>
      <c r="G1954" t="str">
        <f t="shared" si="395"/>
        <v/>
      </c>
      <c r="H1954">
        <f t="shared" ca="1" si="403"/>
        <v>19.143750000000011</v>
      </c>
      <c r="I1954">
        <f t="shared" ca="1" si="404"/>
        <v>21.000000000000039</v>
      </c>
      <c r="J1954" s="3">
        <f t="shared" ca="1" si="396"/>
        <v>0.91160714285714173</v>
      </c>
      <c r="K1954" s="5">
        <f t="shared" ca="1" si="397"/>
        <v>47.687996263428275</v>
      </c>
      <c r="L1954">
        <f t="shared" ca="1" si="398"/>
        <v>1</v>
      </c>
      <c r="M1954" t="str">
        <f t="shared" ca="1" si="399"/>
        <v>SELL</v>
      </c>
      <c r="N1954" s="7" t="str">
        <f t="shared" ca="1" si="400"/>
        <v/>
      </c>
      <c r="O1954">
        <f t="shared" si="401"/>
        <v>1506.05</v>
      </c>
      <c r="Q1954">
        <f t="shared" si="402"/>
        <v>1953</v>
      </c>
    </row>
    <row r="1955" spans="1:17" x14ac:dyDescent="0.3">
      <c r="A1955" s="13" t="str">
        <f ca="1">N1955&amp;"-"&amp;COUNTIF($N$2:N1955,N1955)</f>
        <v>-1932</v>
      </c>
      <c r="B1955" t="str">
        <f t="shared" ca="1" si="392"/>
        <v/>
      </c>
      <c r="C1955" s="1">
        <v>37919</v>
      </c>
      <c r="D1955">
        <v>1521.95</v>
      </c>
      <c r="E1955">
        <f t="shared" si="393"/>
        <v>15.900000000000091</v>
      </c>
      <c r="F1955">
        <f t="shared" si="394"/>
        <v>15.900000000000091</v>
      </c>
      <c r="G1955" t="str">
        <f t="shared" si="395"/>
        <v/>
      </c>
      <c r="H1955">
        <f t="shared" ca="1" si="403"/>
        <v>18.783333333333353</v>
      </c>
      <c r="I1955">
        <f t="shared" ca="1" si="404"/>
        <v>24.990000000000009</v>
      </c>
      <c r="J1955" s="3">
        <f t="shared" ca="1" si="396"/>
        <v>0.75163398692810512</v>
      </c>
      <c r="K1955" s="5">
        <f t="shared" ca="1" si="397"/>
        <v>42.910447761194042</v>
      </c>
      <c r="L1955">
        <f t="shared" ca="1" si="398"/>
        <v>1</v>
      </c>
      <c r="M1955" t="str">
        <f t="shared" ca="1" si="399"/>
        <v>SELL</v>
      </c>
      <c r="N1955" s="7" t="str">
        <f t="shared" ca="1" si="400"/>
        <v/>
      </c>
      <c r="O1955">
        <f t="shared" si="401"/>
        <v>1521.95</v>
      </c>
      <c r="Q1955">
        <f t="shared" si="402"/>
        <v>1954</v>
      </c>
    </row>
    <row r="1956" spans="1:17" x14ac:dyDescent="0.3">
      <c r="A1956" s="13" t="str">
        <f ca="1">N1956&amp;"-"&amp;COUNTIF($N$2:N1956,N1956)</f>
        <v>-1933</v>
      </c>
      <c r="B1956" t="str">
        <f t="shared" ca="1" si="392"/>
        <v/>
      </c>
      <c r="C1956" s="1">
        <v>37921</v>
      </c>
      <c r="D1956">
        <v>1485.3</v>
      </c>
      <c r="E1956">
        <f t="shared" si="393"/>
        <v>-36.650000000000091</v>
      </c>
      <c r="F1956" t="str">
        <f t="shared" si="394"/>
        <v/>
      </c>
      <c r="G1956">
        <f t="shared" si="395"/>
        <v>-36.650000000000091</v>
      </c>
      <c r="H1956">
        <f t="shared" ca="1" si="403"/>
        <v>21.037500000000023</v>
      </c>
      <c r="I1956">
        <f t="shared" ca="1" si="404"/>
        <v>26.933333333333355</v>
      </c>
      <c r="J1956" s="3">
        <f t="shared" ca="1" si="396"/>
        <v>0.78109529702970315</v>
      </c>
      <c r="K1956" s="5">
        <f t="shared" ca="1" si="397"/>
        <v>43.854772865456447</v>
      </c>
      <c r="L1956">
        <f t="shared" ca="1" si="398"/>
        <v>1</v>
      </c>
      <c r="M1956" t="str">
        <f t="shared" ca="1" si="399"/>
        <v>SELL</v>
      </c>
      <c r="N1956" s="7" t="str">
        <f t="shared" ca="1" si="400"/>
        <v/>
      </c>
      <c r="O1956">
        <f t="shared" si="401"/>
        <v>1485.3</v>
      </c>
      <c r="Q1956">
        <f t="shared" si="402"/>
        <v>1955</v>
      </c>
    </row>
    <row r="1957" spans="1:17" x14ac:dyDescent="0.3">
      <c r="A1957" s="13" t="str">
        <f ca="1">N1957&amp;"-"&amp;COUNTIF($N$2:N1957,N1957)</f>
        <v>-1934</v>
      </c>
      <c r="B1957" t="str">
        <f t="shared" ca="1" si="392"/>
        <v/>
      </c>
      <c r="C1957" s="1">
        <v>37922</v>
      </c>
      <c r="D1957">
        <v>1481.75</v>
      </c>
      <c r="E1957">
        <f t="shared" si="393"/>
        <v>-3.5499999999999545</v>
      </c>
      <c r="F1957" t="str">
        <f t="shared" si="394"/>
        <v/>
      </c>
      <c r="G1957">
        <f t="shared" si="395"/>
        <v>-3.5499999999999545</v>
      </c>
      <c r="H1957">
        <f t="shared" ca="1" si="403"/>
        <v>20.685714285714312</v>
      </c>
      <c r="I1957">
        <f t="shared" ca="1" si="404"/>
        <v>23.592857142857156</v>
      </c>
      <c r="J1957" s="3">
        <f t="shared" ca="1" si="396"/>
        <v>0.87677868604299181</v>
      </c>
      <c r="K1957" s="5">
        <f t="shared" ca="1" si="397"/>
        <v>46.71721245362157</v>
      </c>
      <c r="L1957">
        <f t="shared" ca="1" si="398"/>
        <v>1</v>
      </c>
      <c r="M1957" t="str">
        <f t="shared" ca="1" si="399"/>
        <v>SELL</v>
      </c>
      <c r="N1957" s="7" t="str">
        <f t="shared" ca="1" si="400"/>
        <v/>
      </c>
      <c r="O1957">
        <f t="shared" si="401"/>
        <v>1481.75</v>
      </c>
      <c r="Q1957">
        <f t="shared" si="402"/>
        <v>1956</v>
      </c>
    </row>
    <row r="1958" spans="1:17" x14ac:dyDescent="0.3">
      <c r="A1958" s="13" t="str">
        <f ca="1">N1958&amp;"-"&amp;COUNTIF($N$2:N1958,N1958)</f>
        <v>-1935</v>
      </c>
      <c r="B1958" t="str">
        <f t="shared" ca="1" si="392"/>
        <v/>
      </c>
      <c r="C1958" s="1">
        <v>37923</v>
      </c>
      <c r="D1958">
        <v>1498.45</v>
      </c>
      <c r="E1958">
        <f t="shared" si="393"/>
        <v>16.700000000000045</v>
      </c>
      <c r="F1958">
        <f t="shared" si="394"/>
        <v>16.700000000000045</v>
      </c>
      <c r="G1958" t="str">
        <f t="shared" si="395"/>
        <v/>
      </c>
      <c r="H1958">
        <f t="shared" ca="1" si="403"/>
        <v>20.071428571428605</v>
      </c>
      <c r="I1958">
        <f t="shared" ca="1" si="404"/>
        <v>23.592857142857156</v>
      </c>
      <c r="J1958" s="3">
        <f t="shared" ca="1" si="396"/>
        <v>0.85074174992431217</v>
      </c>
      <c r="K1958" s="5">
        <f t="shared" ca="1" si="397"/>
        <v>45.967610011451036</v>
      </c>
      <c r="L1958">
        <f t="shared" ca="1" si="398"/>
        <v>1</v>
      </c>
      <c r="M1958" t="str">
        <f t="shared" ca="1" si="399"/>
        <v>SELL</v>
      </c>
      <c r="N1958" s="7" t="str">
        <f t="shared" ca="1" si="400"/>
        <v/>
      </c>
      <c r="O1958">
        <f t="shared" si="401"/>
        <v>1498.45</v>
      </c>
      <c r="Q1958">
        <f t="shared" si="402"/>
        <v>1957</v>
      </c>
    </row>
    <row r="1959" spans="1:17" x14ac:dyDescent="0.3">
      <c r="A1959" s="13" t="str">
        <f ca="1">N1959&amp;"-"&amp;COUNTIF($N$2:N1959,N1959)</f>
        <v>-1936</v>
      </c>
      <c r="B1959" t="str">
        <f t="shared" ca="1" si="392"/>
        <v/>
      </c>
      <c r="C1959" s="1">
        <v>37924</v>
      </c>
      <c r="D1959">
        <v>1516.85</v>
      </c>
      <c r="E1959">
        <f t="shared" si="393"/>
        <v>18.399999999999864</v>
      </c>
      <c r="F1959">
        <f t="shared" si="394"/>
        <v>18.399999999999864</v>
      </c>
      <c r="G1959" t="str">
        <f t="shared" si="395"/>
        <v/>
      </c>
      <c r="H1959">
        <f t="shared" ca="1" si="403"/>
        <v>19.321428571428573</v>
      </c>
      <c r="I1959">
        <f t="shared" ca="1" si="404"/>
        <v>23.592857142857156</v>
      </c>
      <c r="J1959" s="3">
        <f t="shared" ca="1" si="396"/>
        <v>0.81895246745382944</v>
      </c>
      <c r="K1959" s="5">
        <f t="shared" ca="1" si="397"/>
        <v>45.023302263648453</v>
      </c>
      <c r="L1959">
        <f t="shared" ca="1" si="398"/>
        <v>1</v>
      </c>
      <c r="M1959" t="str">
        <f t="shared" ca="1" si="399"/>
        <v>SELL</v>
      </c>
      <c r="N1959" s="7" t="str">
        <f t="shared" ca="1" si="400"/>
        <v/>
      </c>
      <c r="O1959">
        <f t="shared" si="401"/>
        <v>1516.85</v>
      </c>
      <c r="Q1959">
        <f t="shared" si="402"/>
        <v>1958</v>
      </c>
    </row>
    <row r="1960" spans="1:17" x14ac:dyDescent="0.3">
      <c r="A1960" s="13" t="str">
        <f ca="1">N1960&amp;"-"&amp;COUNTIF($N$2:N1960,N1960)</f>
        <v>-1937</v>
      </c>
      <c r="B1960" t="str">
        <f t="shared" ca="1" si="392"/>
        <v/>
      </c>
      <c r="C1960" s="1">
        <v>37925</v>
      </c>
      <c r="D1960">
        <v>1555.9</v>
      </c>
      <c r="E1960">
        <f t="shared" si="393"/>
        <v>39.050000000000182</v>
      </c>
      <c r="F1960">
        <f t="shared" si="394"/>
        <v>39.050000000000182</v>
      </c>
      <c r="G1960" t="str">
        <f t="shared" si="395"/>
        <v/>
      </c>
      <c r="H1960">
        <f t="shared" ca="1" si="403"/>
        <v>21.787500000000023</v>
      </c>
      <c r="I1960">
        <f t="shared" ca="1" si="404"/>
        <v>23.200000000000006</v>
      </c>
      <c r="J1960" s="3">
        <f t="shared" ca="1" si="396"/>
        <v>0.93911637931034553</v>
      </c>
      <c r="K1960" s="5">
        <f t="shared" ca="1" si="397"/>
        <v>48.430119477632701</v>
      </c>
      <c r="L1960">
        <f t="shared" ca="1" si="398"/>
        <v>1</v>
      </c>
      <c r="M1960" t="str">
        <f t="shared" ca="1" si="399"/>
        <v>SELL</v>
      </c>
      <c r="N1960" s="7" t="str">
        <f t="shared" ca="1" si="400"/>
        <v/>
      </c>
      <c r="O1960">
        <f t="shared" si="401"/>
        <v>1555.9</v>
      </c>
      <c r="Q1960">
        <f t="shared" si="402"/>
        <v>1959</v>
      </c>
    </row>
    <row r="1961" spans="1:17" x14ac:dyDescent="0.3">
      <c r="A1961" s="13" t="str">
        <f ca="1">N1961&amp;"-"&amp;COUNTIF($N$2:N1961,N1961)</f>
        <v>-1938</v>
      </c>
      <c r="B1961" t="str">
        <f t="shared" ca="1" si="392"/>
        <v/>
      </c>
      <c r="C1961" s="1">
        <v>37928</v>
      </c>
      <c r="D1961">
        <v>1601.65</v>
      </c>
      <c r="E1961">
        <f t="shared" si="393"/>
        <v>45.75</v>
      </c>
      <c r="F1961">
        <f t="shared" si="394"/>
        <v>45.75</v>
      </c>
      <c r="G1961" t="str">
        <f t="shared" si="395"/>
        <v/>
      </c>
      <c r="H1961">
        <f t="shared" ca="1" si="403"/>
        <v>25.481250000000017</v>
      </c>
      <c r="I1961">
        <f t="shared" ca="1" si="404"/>
        <v>23.200000000000006</v>
      </c>
      <c r="J1961" s="3">
        <f t="shared" ca="1" si="396"/>
        <v>1.0983297413793107</v>
      </c>
      <c r="K1961" s="5">
        <f t="shared" ca="1" si="397"/>
        <v>52.343047888047252</v>
      </c>
      <c r="L1961">
        <f t="shared" ca="1" si="398"/>
        <v>1</v>
      </c>
      <c r="M1961" t="str">
        <f t="shared" ca="1" si="399"/>
        <v>SELL</v>
      </c>
      <c r="N1961" s="7" t="str">
        <f t="shared" ca="1" si="400"/>
        <v/>
      </c>
      <c r="O1961">
        <f t="shared" si="401"/>
        <v>1601.65</v>
      </c>
      <c r="Q1961">
        <f t="shared" si="402"/>
        <v>1960</v>
      </c>
    </row>
    <row r="1962" spans="1:17" x14ac:dyDescent="0.3">
      <c r="A1962" s="13" t="str">
        <f ca="1">N1962&amp;"-"&amp;COUNTIF($N$2:N1962,N1962)</f>
        <v>-1939</v>
      </c>
      <c r="B1962" t="str">
        <f t="shared" ca="1" si="392"/>
        <v/>
      </c>
      <c r="C1962" s="1">
        <v>37929</v>
      </c>
      <c r="D1962">
        <v>1618.7</v>
      </c>
      <c r="E1962">
        <f t="shared" si="393"/>
        <v>17.049999999999955</v>
      </c>
      <c r="F1962">
        <f t="shared" si="394"/>
        <v>17.049999999999955</v>
      </c>
      <c r="G1962" t="str">
        <f t="shared" si="395"/>
        <v/>
      </c>
      <c r="H1962">
        <f t="shared" ca="1" si="403"/>
        <v>25.275000000000006</v>
      </c>
      <c r="I1962">
        <f t="shared" ca="1" si="404"/>
        <v>23.200000000000006</v>
      </c>
      <c r="J1962" s="3">
        <f t="shared" ca="1" si="396"/>
        <v>1.0894396551724137</v>
      </c>
      <c r="K1962" s="5">
        <f t="shared" ca="1" si="397"/>
        <v>52.140278494069108</v>
      </c>
      <c r="L1962">
        <f t="shared" ca="1" si="398"/>
        <v>1</v>
      </c>
      <c r="M1962" t="str">
        <f t="shared" ca="1" si="399"/>
        <v>SELL</v>
      </c>
      <c r="N1962" s="7" t="str">
        <f t="shared" ca="1" si="400"/>
        <v/>
      </c>
      <c r="O1962">
        <f t="shared" si="401"/>
        <v>1618.7</v>
      </c>
      <c r="Q1962">
        <f t="shared" si="402"/>
        <v>1961</v>
      </c>
    </row>
    <row r="1963" spans="1:17" x14ac:dyDescent="0.3">
      <c r="A1963" s="13" t="str">
        <f ca="1">N1963&amp;"-"&amp;COUNTIF($N$2:N1963,N1963)</f>
        <v>-1940</v>
      </c>
      <c r="B1963" t="str">
        <f t="shared" ca="1" si="392"/>
        <v/>
      </c>
      <c r="C1963" s="1">
        <v>37930</v>
      </c>
      <c r="D1963">
        <v>1609.15</v>
      </c>
      <c r="E1963">
        <f t="shared" si="393"/>
        <v>-9.5499999999999545</v>
      </c>
      <c r="F1963" t="str">
        <f t="shared" si="394"/>
        <v/>
      </c>
      <c r="G1963">
        <f t="shared" si="395"/>
        <v>-9.5499999999999545</v>
      </c>
      <c r="H1963">
        <f t="shared" ca="1" si="403"/>
        <v>26.921428571428578</v>
      </c>
      <c r="I1963">
        <f t="shared" ca="1" si="404"/>
        <v>21.25</v>
      </c>
      <c r="J1963" s="3">
        <f t="shared" ca="1" si="396"/>
        <v>1.2668907563025213</v>
      </c>
      <c r="K1963" s="5">
        <f t="shared" ca="1" si="397"/>
        <v>55.886714116251483</v>
      </c>
      <c r="L1963">
        <f t="shared" ca="1" si="398"/>
        <v>1</v>
      </c>
      <c r="M1963" t="str">
        <f t="shared" ca="1" si="399"/>
        <v>SELL</v>
      </c>
      <c r="N1963" s="7" t="str">
        <f t="shared" ca="1" si="400"/>
        <v/>
      </c>
      <c r="O1963">
        <f t="shared" si="401"/>
        <v>1609.15</v>
      </c>
      <c r="Q1963">
        <f t="shared" si="402"/>
        <v>1962</v>
      </c>
    </row>
    <row r="1964" spans="1:17" x14ac:dyDescent="0.3">
      <c r="A1964" s="13" t="str">
        <f ca="1">N1964&amp;"-"&amp;COUNTIF($N$2:N1964,N1964)</f>
        <v>-1941</v>
      </c>
      <c r="B1964" t="str">
        <f t="shared" ca="1" si="392"/>
        <v/>
      </c>
      <c r="C1964" s="1">
        <v>37931</v>
      </c>
      <c r="D1964">
        <v>1612.2</v>
      </c>
      <c r="E1964">
        <f t="shared" si="393"/>
        <v>3.0499999999999545</v>
      </c>
      <c r="F1964">
        <f t="shared" si="394"/>
        <v>3.0499999999999545</v>
      </c>
      <c r="G1964" t="str">
        <f t="shared" si="395"/>
        <v/>
      </c>
      <c r="H1964">
        <f t="shared" ca="1" si="403"/>
        <v>23.9375</v>
      </c>
      <c r="I1964">
        <f t="shared" ca="1" si="404"/>
        <v>20.333333333333332</v>
      </c>
      <c r="J1964" s="3">
        <f t="shared" ca="1" si="396"/>
        <v>1.1772540983606559</v>
      </c>
      <c r="K1964" s="5">
        <f t="shared" ca="1" si="397"/>
        <v>54.070588235294125</v>
      </c>
      <c r="L1964">
        <f t="shared" ca="1" si="398"/>
        <v>1</v>
      </c>
      <c r="M1964" t="str">
        <f t="shared" ca="1" si="399"/>
        <v>SELL</v>
      </c>
      <c r="N1964" s="7" t="str">
        <f t="shared" ca="1" si="400"/>
        <v/>
      </c>
      <c r="O1964">
        <f t="shared" si="401"/>
        <v>1612.2</v>
      </c>
      <c r="Q1964">
        <f t="shared" si="402"/>
        <v>1963</v>
      </c>
    </row>
    <row r="1965" spans="1:17" x14ac:dyDescent="0.3">
      <c r="A1965" s="13" t="str">
        <f ca="1">N1965&amp;"-"&amp;COUNTIF($N$2:N1965,N1965)</f>
        <v>-1942</v>
      </c>
      <c r="B1965" t="str">
        <f t="shared" ca="1" si="392"/>
        <v/>
      </c>
      <c r="C1965" s="1">
        <v>37932</v>
      </c>
      <c r="D1965">
        <v>1592.05</v>
      </c>
      <c r="E1965">
        <f t="shared" si="393"/>
        <v>-20.150000000000091</v>
      </c>
      <c r="F1965" t="str">
        <f t="shared" si="394"/>
        <v/>
      </c>
      <c r="G1965">
        <f t="shared" si="395"/>
        <v>-20.150000000000091</v>
      </c>
      <c r="H1965">
        <f t="shared" ca="1" si="403"/>
        <v>23.9375</v>
      </c>
      <c r="I1965">
        <f t="shared" ca="1" si="404"/>
        <v>17.658333333333342</v>
      </c>
      <c r="J1965" s="3">
        <f t="shared" ca="1" si="396"/>
        <v>1.3555922605002353</v>
      </c>
      <c r="K1965" s="5">
        <f t="shared" ca="1" si="397"/>
        <v>57.547831313232486</v>
      </c>
      <c r="L1965">
        <f t="shared" ca="1" si="398"/>
        <v>1</v>
      </c>
      <c r="M1965" t="str">
        <f t="shared" ca="1" si="399"/>
        <v>SELL</v>
      </c>
      <c r="N1965" s="7" t="str">
        <f t="shared" ca="1" si="400"/>
        <v/>
      </c>
      <c r="O1965">
        <f t="shared" si="401"/>
        <v>1592.05</v>
      </c>
      <c r="Q1965">
        <f t="shared" si="402"/>
        <v>1964</v>
      </c>
    </row>
    <row r="1966" spans="1:17" x14ac:dyDescent="0.3">
      <c r="A1966" s="13" t="str">
        <f ca="1">N1966&amp;"-"&amp;COUNTIF($N$2:N1966,N1966)</f>
        <v>-1943</v>
      </c>
      <c r="B1966" t="str">
        <f t="shared" ca="1" si="392"/>
        <v/>
      </c>
      <c r="C1966" s="1">
        <v>37935</v>
      </c>
      <c r="D1966">
        <v>1594.5</v>
      </c>
      <c r="E1966">
        <f t="shared" si="393"/>
        <v>2.4500000000000455</v>
      </c>
      <c r="F1966">
        <f t="shared" si="394"/>
        <v>2.4500000000000455</v>
      </c>
      <c r="G1966" t="str">
        <f t="shared" si="395"/>
        <v/>
      </c>
      <c r="H1966">
        <f t="shared" ca="1" si="403"/>
        <v>21.550000000000004</v>
      </c>
      <c r="I1966">
        <f t="shared" ca="1" si="404"/>
        <v>18.70999999999999</v>
      </c>
      <c r="J1966" s="3">
        <f t="shared" ca="1" si="396"/>
        <v>1.1517904863709254</v>
      </c>
      <c r="K1966" s="5">
        <f t="shared" ca="1" si="397"/>
        <v>53.527074018877315</v>
      </c>
      <c r="L1966">
        <f t="shared" ca="1" si="398"/>
        <v>1</v>
      </c>
      <c r="M1966" t="str">
        <f t="shared" ca="1" si="399"/>
        <v>SELL</v>
      </c>
      <c r="N1966" s="7" t="str">
        <f t="shared" ca="1" si="400"/>
        <v/>
      </c>
      <c r="O1966">
        <f t="shared" si="401"/>
        <v>1594.5</v>
      </c>
      <c r="Q1966">
        <f t="shared" si="402"/>
        <v>1965</v>
      </c>
    </row>
    <row r="1967" spans="1:17" x14ac:dyDescent="0.3">
      <c r="A1967" s="13" t="str">
        <f ca="1">N1967&amp;"-"&amp;COUNTIF($N$2:N1967,N1967)</f>
        <v>-1944</v>
      </c>
      <c r="B1967" t="str">
        <f t="shared" ca="1" si="392"/>
        <v/>
      </c>
      <c r="C1967" s="1">
        <v>37936</v>
      </c>
      <c r="D1967">
        <v>1601.15</v>
      </c>
      <c r="E1967">
        <f t="shared" si="393"/>
        <v>6.6500000000000909</v>
      </c>
      <c r="F1967">
        <f t="shared" si="394"/>
        <v>6.6500000000000909</v>
      </c>
      <c r="G1967" t="str">
        <f t="shared" si="395"/>
        <v/>
      </c>
      <c r="H1967">
        <f t="shared" ca="1" si="403"/>
        <v>20.060000000000013</v>
      </c>
      <c r="I1967">
        <f t="shared" ca="1" si="404"/>
        <v>17.475000000000023</v>
      </c>
      <c r="J1967" s="3">
        <f t="shared" ca="1" si="396"/>
        <v>1.1479256080114442</v>
      </c>
      <c r="K1967" s="5">
        <f t="shared" ca="1" si="397"/>
        <v>53.443452777407735</v>
      </c>
      <c r="L1967">
        <f t="shared" ca="1" si="398"/>
        <v>1</v>
      </c>
      <c r="M1967" t="str">
        <f t="shared" ca="1" si="399"/>
        <v>SELL</v>
      </c>
      <c r="N1967" s="7" t="str">
        <f t="shared" ca="1" si="400"/>
        <v/>
      </c>
      <c r="O1967">
        <f t="shared" si="401"/>
        <v>1601.15</v>
      </c>
      <c r="Q1967">
        <f t="shared" si="402"/>
        <v>1966</v>
      </c>
    </row>
    <row r="1968" spans="1:17" x14ac:dyDescent="0.3">
      <c r="A1968" s="13" t="str">
        <f ca="1">N1968&amp;"-"&amp;COUNTIF($N$2:N1968,N1968)</f>
        <v>-1945</v>
      </c>
      <c r="B1968" t="str">
        <f t="shared" ca="1" si="392"/>
        <v/>
      </c>
      <c r="C1968" s="1">
        <v>37937</v>
      </c>
      <c r="D1968">
        <v>1603.8</v>
      </c>
      <c r="E1968">
        <f t="shared" si="393"/>
        <v>2.6499999999998636</v>
      </c>
      <c r="F1968">
        <f t="shared" si="394"/>
        <v>2.6499999999998636</v>
      </c>
      <c r="G1968" t="str">
        <f t="shared" si="395"/>
        <v/>
      </c>
      <c r="H1968">
        <f t="shared" ca="1" si="403"/>
        <v>16.765000000000008</v>
      </c>
      <c r="I1968">
        <f t="shared" ca="1" si="404"/>
        <v>17.475000000000023</v>
      </c>
      <c r="J1968" s="3">
        <f t="shared" ca="1" si="396"/>
        <v>0.95937052932761002</v>
      </c>
      <c r="K1968" s="5">
        <f t="shared" ca="1" si="397"/>
        <v>48.963200934579419</v>
      </c>
      <c r="L1968">
        <f t="shared" ca="1" si="398"/>
        <v>1</v>
      </c>
      <c r="M1968" t="str">
        <f t="shared" ca="1" si="399"/>
        <v>SELL</v>
      </c>
      <c r="N1968" s="7" t="str">
        <f t="shared" ca="1" si="400"/>
        <v/>
      </c>
      <c r="O1968">
        <f t="shared" si="401"/>
        <v>1603.8</v>
      </c>
      <c r="Q1968">
        <f t="shared" si="402"/>
        <v>1967</v>
      </c>
    </row>
    <row r="1969" spans="1:17" x14ac:dyDescent="0.3">
      <c r="A1969" s="13" t="str">
        <f ca="1">N1969&amp;"-"&amp;COUNTIF($N$2:N1969,N1969)</f>
        <v>-1946</v>
      </c>
      <c r="B1969" t="str">
        <f t="shared" ca="1" si="392"/>
        <v/>
      </c>
      <c r="C1969" s="1">
        <v>37938</v>
      </c>
      <c r="D1969">
        <v>1579.95</v>
      </c>
      <c r="E1969">
        <f t="shared" si="393"/>
        <v>-23.849999999999909</v>
      </c>
      <c r="F1969" t="str">
        <f t="shared" si="394"/>
        <v/>
      </c>
      <c r="G1969">
        <f t="shared" si="395"/>
        <v>-23.849999999999909</v>
      </c>
      <c r="H1969">
        <f t="shared" ca="1" si="403"/>
        <v>16.861111111111111</v>
      </c>
      <c r="I1969">
        <f t="shared" ca="1" si="404"/>
        <v>18.75</v>
      </c>
      <c r="J1969" s="3">
        <f t="shared" ca="1" si="396"/>
        <v>0.8992592592592592</v>
      </c>
      <c r="K1969" s="5">
        <f t="shared" ca="1" si="397"/>
        <v>47.347893915756629</v>
      </c>
      <c r="L1969">
        <f t="shared" ca="1" si="398"/>
        <v>1</v>
      </c>
      <c r="M1969" t="str">
        <f t="shared" ca="1" si="399"/>
        <v>SELL</v>
      </c>
      <c r="N1969" s="7" t="str">
        <f t="shared" ca="1" si="400"/>
        <v/>
      </c>
      <c r="O1969">
        <f t="shared" si="401"/>
        <v>1579.95</v>
      </c>
      <c r="Q1969">
        <f t="shared" si="402"/>
        <v>1968</v>
      </c>
    </row>
    <row r="1970" spans="1:17" x14ac:dyDescent="0.3">
      <c r="A1970" s="13" t="str">
        <f ca="1">N1970&amp;"-"&amp;COUNTIF($N$2:N1970,N1970)</f>
        <v>-1947</v>
      </c>
      <c r="B1970" t="str">
        <f t="shared" ca="1" si="392"/>
        <v/>
      </c>
      <c r="C1970" s="1">
        <v>37939</v>
      </c>
      <c r="D1970">
        <v>1550.45</v>
      </c>
      <c r="E1970">
        <f t="shared" si="393"/>
        <v>-29.5</v>
      </c>
      <c r="F1970" t="str">
        <f t="shared" si="394"/>
        <v/>
      </c>
      <c r="G1970">
        <f t="shared" si="395"/>
        <v>-29.5</v>
      </c>
      <c r="H1970">
        <f t="shared" ca="1" si="403"/>
        <v>16.861111111111111</v>
      </c>
      <c r="I1970">
        <f t="shared" ca="1" si="404"/>
        <v>17.319999999999983</v>
      </c>
      <c r="J1970" s="3">
        <f t="shared" ca="1" si="396"/>
        <v>0.97350526045676256</v>
      </c>
      <c r="K1970" s="5">
        <f t="shared" ca="1" si="397"/>
        <v>49.328739069661637</v>
      </c>
      <c r="L1970">
        <f t="shared" ca="1" si="398"/>
        <v>1</v>
      </c>
      <c r="M1970" t="str">
        <f t="shared" ca="1" si="399"/>
        <v>SELL</v>
      </c>
      <c r="N1970" s="7" t="str">
        <f t="shared" ca="1" si="400"/>
        <v/>
      </c>
      <c r="O1970">
        <f t="shared" si="401"/>
        <v>1550.45</v>
      </c>
      <c r="Q1970">
        <f t="shared" si="402"/>
        <v>1969</v>
      </c>
    </row>
    <row r="1971" spans="1:17" x14ac:dyDescent="0.3">
      <c r="A1971" s="13" t="str">
        <f ca="1">N1971&amp;"-"&amp;COUNTIF($N$2:N1971,N1971)</f>
        <v>-1948</v>
      </c>
      <c r="B1971" t="str">
        <f t="shared" ca="1" si="392"/>
        <v/>
      </c>
      <c r="C1971" s="1">
        <v>37940</v>
      </c>
      <c r="D1971">
        <v>1562.8</v>
      </c>
      <c r="E1971">
        <f t="shared" si="393"/>
        <v>12.349999999999909</v>
      </c>
      <c r="F1971">
        <f t="shared" si="394"/>
        <v>12.349999999999909</v>
      </c>
      <c r="G1971" t="str">
        <f t="shared" si="395"/>
        <v/>
      </c>
      <c r="H1971">
        <f t="shared" ca="1" si="403"/>
        <v>16.409999999999989</v>
      </c>
      <c r="I1971">
        <f t="shared" ca="1" si="404"/>
        <v>20.762499999999989</v>
      </c>
      <c r="J1971" s="3">
        <f t="shared" ca="1" si="396"/>
        <v>0.79036724864539432</v>
      </c>
      <c r="K1971" s="5">
        <f t="shared" ca="1" si="397"/>
        <v>44.14553769587733</v>
      </c>
      <c r="L1971">
        <f t="shared" ca="1" si="398"/>
        <v>1</v>
      </c>
      <c r="M1971" t="str">
        <f t="shared" ca="1" si="399"/>
        <v>SELL</v>
      </c>
      <c r="N1971" s="7" t="str">
        <f t="shared" ca="1" si="400"/>
        <v/>
      </c>
      <c r="O1971">
        <f t="shared" si="401"/>
        <v>1562.8</v>
      </c>
      <c r="Q1971">
        <f t="shared" si="402"/>
        <v>1970</v>
      </c>
    </row>
    <row r="1972" spans="1:17" x14ac:dyDescent="0.3">
      <c r="A1972" s="13" t="str">
        <f ca="1">N1972&amp;"-"&amp;COUNTIF($N$2:N1972,N1972)</f>
        <v>-1949</v>
      </c>
      <c r="B1972" t="str">
        <f t="shared" ca="1" si="392"/>
        <v/>
      </c>
      <c r="C1972" s="1">
        <v>37942</v>
      </c>
      <c r="D1972">
        <v>1579.9</v>
      </c>
      <c r="E1972">
        <f t="shared" si="393"/>
        <v>17.100000000000136</v>
      </c>
      <c r="F1972">
        <f t="shared" si="394"/>
        <v>17.100000000000136</v>
      </c>
      <c r="G1972" t="str">
        <f t="shared" si="395"/>
        <v/>
      </c>
      <c r="H1972">
        <f t="shared" ca="1" si="403"/>
        <v>16.45</v>
      </c>
      <c r="I1972">
        <f t="shared" ca="1" si="404"/>
        <v>20.762499999999989</v>
      </c>
      <c r="J1972" s="3">
        <f t="shared" ca="1" si="396"/>
        <v>0.79229379891631591</v>
      </c>
      <c r="K1972" s="5">
        <f t="shared" ca="1" si="397"/>
        <v>44.205576083305353</v>
      </c>
      <c r="L1972">
        <f t="shared" ca="1" si="398"/>
        <v>1</v>
      </c>
      <c r="M1972" t="str">
        <f t="shared" ca="1" si="399"/>
        <v>SELL</v>
      </c>
      <c r="N1972" s="7" t="str">
        <f t="shared" ca="1" si="400"/>
        <v/>
      </c>
      <c r="O1972">
        <f t="shared" si="401"/>
        <v>1579.9</v>
      </c>
      <c r="Q1972">
        <f t="shared" si="402"/>
        <v>1971</v>
      </c>
    </row>
    <row r="1973" spans="1:17" x14ac:dyDescent="0.3">
      <c r="A1973" s="13" t="str">
        <f ca="1">N1973&amp;"-"&amp;COUNTIF($N$2:N1973,N1973)</f>
        <v>-1950</v>
      </c>
      <c r="B1973" t="str">
        <f t="shared" ca="1" si="392"/>
        <v/>
      </c>
      <c r="C1973" s="1">
        <v>37943</v>
      </c>
      <c r="D1973">
        <v>1564.4</v>
      </c>
      <c r="E1973">
        <f t="shared" si="393"/>
        <v>-15.5</v>
      </c>
      <c r="F1973" t="str">
        <f t="shared" si="394"/>
        <v/>
      </c>
      <c r="G1973">
        <f t="shared" si="395"/>
        <v>-15.5</v>
      </c>
      <c r="H1973">
        <f t="shared" ca="1" si="403"/>
        <v>16.233333333333348</v>
      </c>
      <c r="I1973">
        <f t="shared" ca="1" si="404"/>
        <v>19.70999999999999</v>
      </c>
      <c r="J1973" s="3">
        <f t="shared" ca="1" si="396"/>
        <v>0.82360899712498004</v>
      </c>
      <c r="K1973" s="5">
        <f t="shared" ca="1" si="397"/>
        <v>45.163683575999293</v>
      </c>
      <c r="L1973">
        <f t="shared" ca="1" si="398"/>
        <v>1</v>
      </c>
      <c r="M1973" t="str">
        <f t="shared" ca="1" si="399"/>
        <v>SELL</v>
      </c>
      <c r="N1973" s="7" t="str">
        <f t="shared" ca="1" si="400"/>
        <v/>
      </c>
      <c r="O1973">
        <f t="shared" si="401"/>
        <v>1564.4</v>
      </c>
      <c r="Q1973">
        <f t="shared" si="402"/>
        <v>1972</v>
      </c>
    </row>
    <row r="1974" spans="1:17" x14ac:dyDescent="0.3">
      <c r="A1974" s="13" t="str">
        <f ca="1">N1974&amp;"-"&amp;COUNTIF($N$2:N1974,N1974)</f>
        <v>-1951</v>
      </c>
      <c r="B1974" t="str">
        <f t="shared" ca="1" si="392"/>
        <v/>
      </c>
      <c r="C1974" s="1">
        <v>37944</v>
      </c>
      <c r="D1974">
        <v>1540.6</v>
      </c>
      <c r="E1974">
        <f t="shared" si="393"/>
        <v>-23.800000000000182</v>
      </c>
      <c r="F1974" t="str">
        <f t="shared" si="394"/>
        <v/>
      </c>
      <c r="G1974">
        <f t="shared" si="395"/>
        <v>-23.800000000000182</v>
      </c>
      <c r="H1974">
        <f t="shared" ca="1" si="403"/>
        <v>13.381249999999994</v>
      </c>
      <c r="I1974">
        <f t="shared" ca="1" si="404"/>
        <v>20.391666666666691</v>
      </c>
      <c r="J1974" s="3">
        <f t="shared" ca="1" si="396"/>
        <v>0.65621168778095518</v>
      </c>
      <c r="K1974" s="5">
        <f t="shared" ca="1" si="397"/>
        <v>39.621244833754815</v>
      </c>
      <c r="L1974">
        <f t="shared" ca="1" si="398"/>
        <v>1</v>
      </c>
      <c r="M1974" t="str">
        <f t="shared" ca="1" si="399"/>
        <v>SELL</v>
      </c>
      <c r="N1974" s="7" t="str">
        <f t="shared" ca="1" si="400"/>
        <v/>
      </c>
      <c r="O1974">
        <f t="shared" si="401"/>
        <v>1540.6</v>
      </c>
      <c r="Q1974">
        <f t="shared" si="402"/>
        <v>1973</v>
      </c>
    </row>
    <row r="1975" spans="1:17" x14ac:dyDescent="0.3">
      <c r="A1975" s="13" t="str">
        <f ca="1">N1975&amp;"-"&amp;COUNTIF($N$2:N1975,N1975)</f>
        <v>-1952</v>
      </c>
      <c r="B1975" t="str">
        <f t="shared" ca="1" si="392"/>
        <v/>
      </c>
      <c r="C1975" s="1">
        <v>37945</v>
      </c>
      <c r="D1975">
        <v>1522.3</v>
      </c>
      <c r="E1975">
        <f t="shared" si="393"/>
        <v>-18.299999999999955</v>
      </c>
      <c r="F1975" t="str">
        <f t="shared" si="394"/>
        <v/>
      </c>
      <c r="G1975">
        <f t="shared" si="395"/>
        <v>-18.299999999999955</v>
      </c>
      <c r="H1975">
        <f t="shared" ca="1" si="403"/>
        <v>8.7571428571428509</v>
      </c>
      <c r="I1975">
        <f t="shared" ca="1" si="404"/>
        <v>20.092857142857156</v>
      </c>
      <c r="J1975" s="3">
        <f t="shared" ca="1" si="396"/>
        <v>0.43583362957696348</v>
      </c>
      <c r="K1975" s="5">
        <f t="shared" ca="1" si="397"/>
        <v>30.354048031690994</v>
      </c>
      <c r="L1975">
        <f t="shared" ca="1" si="398"/>
        <v>1</v>
      </c>
      <c r="M1975" t="str">
        <f t="shared" ca="1" si="399"/>
        <v>SELL</v>
      </c>
      <c r="N1975" s="7" t="str">
        <f t="shared" ca="1" si="400"/>
        <v/>
      </c>
      <c r="O1975">
        <f t="shared" si="401"/>
        <v>1522.3</v>
      </c>
      <c r="Q1975">
        <f t="shared" si="402"/>
        <v>1974</v>
      </c>
    </row>
    <row r="1976" spans="1:17" x14ac:dyDescent="0.3">
      <c r="A1976" s="13" t="str">
        <f ca="1">N1976&amp;"-"&amp;COUNTIF($N$2:N1976,N1976)</f>
        <v>-1953</v>
      </c>
      <c r="B1976" t="str">
        <f t="shared" ca="1" si="392"/>
        <v/>
      </c>
      <c r="C1976" s="1">
        <v>37946</v>
      </c>
      <c r="D1976">
        <v>1540.7</v>
      </c>
      <c r="E1976">
        <f t="shared" si="393"/>
        <v>18.400000000000091</v>
      </c>
      <c r="F1976">
        <f t="shared" si="394"/>
        <v>18.400000000000091</v>
      </c>
      <c r="G1976" t="str">
        <f t="shared" si="395"/>
        <v/>
      </c>
      <c r="H1976">
        <f t="shared" ca="1" si="403"/>
        <v>8.9500000000000135</v>
      </c>
      <c r="I1976">
        <f t="shared" ca="1" si="404"/>
        <v>20.092857142857156</v>
      </c>
      <c r="J1976" s="3">
        <f t="shared" ca="1" si="396"/>
        <v>0.44543192321365127</v>
      </c>
      <c r="K1976" s="5">
        <f t="shared" ca="1" si="397"/>
        <v>30.816527299557322</v>
      </c>
      <c r="L1976">
        <f t="shared" ca="1" si="398"/>
        <v>1</v>
      </c>
      <c r="M1976" t="str">
        <f t="shared" ca="1" si="399"/>
        <v>SELL</v>
      </c>
      <c r="N1976" s="7" t="str">
        <f t="shared" ca="1" si="400"/>
        <v/>
      </c>
      <c r="O1976">
        <f t="shared" si="401"/>
        <v>1540.7</v>
      </c>
      <c r="Q1976">
        <f t="shared" si="402"/>
        <v>1975</v>
      </c>
    </row>
    <row r="1977" spans="1:17" x14ac:dyDescent="0.3">
      <c r="A1977" s="13" t="str">
        <f ca="1">N1977&amp;"-"&amp;COUNTIF($N$2:N1977,N1977)</f>
        <v>1-12</v>
      </c>
      <c r="B1977">
        <f t="shared" ca="1" si="392"/>
        <v>1</v>
      </c>
      <c r="C1977" s="1">
        <v>37949</v>
      </c>
      <c r="D1977">
        <v>1543.9</v>
      </c>
      <c r="E1977">
        <f t="shared" si="393"/>
        <v>3.2000000000000455</v>
      </c>
      <c r="F1977">
        <f t="shared" si="394"/>
        <v>3.2000000000000455</v>
      </c>
      <c r="G1977" t="str">
        <f t="shared" si="395"/>
        <v/>
      </c>
      <c r="H1977">
        <f t="shared" ca="1" si="403"/>
        <v>8.2312500000000171</v>
      </c>
      <c r="I1977">
        <f t="shared" ca="1" si="404"/>
        <v>21.850000000000023</v>
      </c>
      <c r="J1977" s="3">
        <f t="shared" ca="1" si="396"/>
        <v>0.37671624713958851</v>
      </c>
      <c r="K1977" s="5">
        <f t="shared" ca="1" si="397"/>
        <v>27.363390816538555</v>
      </c>
      <c r="L1977">
        <f t="shared" ca="1" si="398"/>
        <v>1</v>
      </c>
      <c r="M1977" t="str">
        <f t="shared" ca="1" si="399"/>
        <v>BUY</v>
      </c>
      <c r="N1977" s="7">
        <f t="shared" ca="1" si="400"/>
        <v>1</v>
      </c>
      <c r="O1977">
        <f t="shared" si="401"/>
        <v>1543.9</v>
      </c>
      <c r="Q1977">
        <f t="shared" si="402"/>
        <v>1976</v>
      </c>
    </row>
    <row r="1978" spans="1:17" x14ac:dyDescent="0.3">
      <c r="A1978" s="13" t="str">
        <f ca="1">N1978&amp;"-"&amp;COUNTIF($N$2:N1978,N1978)</f>
        <v>-1954</v>
      </c>
      <c r="B1978" t="str">
        <f t="shared" ca="1" si="392"/>
        <v/>
      </c>
      <c r="C1978" s="1">
        <v>37950</v>
      </c>
      <c r="D1978">
        <v>1568.65</v>
      </c>
      <c r="E1978">
        <f t="shared" si="393"/>
        <v>24.75</v>
      </c>
      <c r="F1978">
        <f t="shared" si="394"/>
        <v>24.75</v>
      </c>
      <c r="G1978" t="str">
        <f t="shared" si="395"/>
        <v/>
      </c>
      <c r="H1978">
        <f t="shared" ca="1" si="403"/>
        <v>10.943750000000023</v>
      </c>
      <c r="I1978">
        <f t="shared" ca="1" si="404"/>
        <v>21.850000000000023</v>
      </c>
      <c r="J1978" s="3">
        <f t="shared" ca="1" si="396"/>
        <v>0.50085812356979453</v>
      </c>
      <c r="K1978" s="5">
        <f t="shared" ca="1" si="397"/>
        <v>33.371450352582443</v>
      </c>
      <c r="L1978">
        <f t="shared" ca="1" si="398"/>
        <v>1</v>
      </c>
      <c r="M1978" t="str">
        <f t="shared" ca="1" si="399"/>
        <v>BUY</v>
      </c>
      <c r="N1978" s="7" t="str">
        <f t="shared" ca="1" si="400"/>
        <v/>
      </c>
      <c r="O1978">
        <f t="shared" si="401"/>
        <v>1568.65</v>
      </c>
      <c r="Q1978">
        <f t="shared" si="402"/>
        <v>1977</v>
      </c>
    </row>
    <row r="1979" spans="1:17" x14ac:dyDescent="0.3">
      <c r="A1979" s="13" t="str">
        <f ca="1">N1979&amp;"-"&amp;COUNTIF($N$2:N1979,N1979)</f>
        <v>-1955</v>
      </c>
      <c r="B1979" t="str">
        <f t="shared" ca="1" si="392"/>
        <v/>
      </c>
      <c r="C1979" s="1">
        <v>37952</v>
      </c>
      <c r="D1979">
        <v>1598.35</v>
      </c>
      <c r="E1979">
        <f t="shared" si="393"/>
        <v>29.699999999999818</v>
      </c>
      <c r="F1979">
        <f t="shared" si="394"/>
        <v>29.699999999999818</v>
      </c>
      <c r="G1979" t="str">
        <f t="shared" si="395"/>
        <v/>
      </c>
      <c r="H1979">
        <f t="shared" ca="1" si="403"/>
        <v>13.027777777777779</v>
      </c>
      <c r="I1979">
        <f t="shared" ca="1" si="404"/>
        <v>22.190000000000008</v>
      </c>
      <c r="J1979" s="3">
        <f t="shared" ca="1" si="396"/>
        <v>0.58710129688047652</v>
      </c>
      <c r="K1979" s="5">
        <f t="shared" ca="1" si="397"/>
        <v>36.992049469964655</v>
      </c>
      <c r="L1979">
        <f t="shared" ca="1" si="398"/>
        <v>1</v>
      </c>
      <c r="M1979" t="str">
        <f t="shared" ca="1" si="399"/>
        <v>BUY</v>
      </c>
      <c r="N1979" s="7" t="str">
        <f t="shared" ca="1" si="400"/>
        <v/>
      </c>
      <c r="O1979">
        <f t="shared" si="401"/>
        <v>1598.35</v>
      </c>
      <c r="Q1979">
        <f t="shared" si="402"/>
        <v>1978</v>
      </c>
    </row>
    <row r="1980" spans="1:17" x14ac:dyDescent="0.3">
      <c r="A1980" s="13" t="str">
        <f ca="1">N1980&amp;"-"&amp;COUNTIF($N$2:N1980,N1980)</f>
        <v>-1956</v>
      </c>
      <c r="B1980" t="str">
        <f t="shared" ca="1" si="392"/>
        <v/>
      </c>
      <c r="C1980" s="1">
        <v>37953</v>
      </c>
      <c r="D1980">
        <v>1615.25</v>
      </c>
      <c r="E1980">
        <f t="shared" si="393"/>
        <v>16.900000000000091</v>
      </c>
      <c r="F1980">
        <f t="shared" si="394"/>
        <v>16.900000000000091</v>
      </c>
      <c r="G1980" t="str">
        <f t="shared" si="395"/>
        <v/>
      </c>
      <c r="H1980">
        <f t="shared" ca="1" si="403"/>
        <v>14.633333333333338</v>
      </c>
      <c r="I1980">
        <f t="shared" ca="1" si="404"/>
        <v>22.190000000000008</v>
      </c>
      <c r="J1980" s="3">
        <f t="shared" ca="1" si="396"/>
        <v>0.65945621150668465</v>
      </c>
      <c r="K1980" s="5">
        <f t="shared" ca="1" si="397"/>
        <v>39.739295736399022</v>
      </c>
      <c r="L1980">
        <f t="shared" ca="1" si="398"/>
        <v>1</v>
      </c>
      <c r="M1980" t="str">
        <f t="shared" ca="1" si="399"/>
        <v>BUY</v>
      </c>
      <c r="N1980" s="7" t="str">
        <f t="shared" ca="1" si="400"/>
        <v/>
      </c>
      <c r="O1980">
        <f t="shared" si="401"/>
        <v>1615.25</v>
      </c>
      <c r="Q1980">
        <f t="shared" si="402"/>
        <v>1979</v>
      </c>
    </row>
    <row r="1981" spans="1:17" x14ac:dyDescent="0.3">
      <c r="A1981" s="13" t="str">
        <f ca="1">N1981&amp;"-"&amp;COUNTIF($N$2:N1981,N1981)</f>
        <v>-1957</v>
      </c>
      <c r="B1981" t="str">
        <f t="shared" ca="1" si="392"/>
        <v/>
      </c>
      <c r="C1981" s="1">
        <v>37956</v>
      </c>
      <c r="D1981">
        <v>1657.65</v>
      </c>
      <c r="E1981">
        <f t="shared" si="393"/>
        <v>42.400000000000091</v>
      </c>
      <c r="F1981">
        <f t="shared" si="394"/>
        <v>42.400000000000091</v>
      </c>
      <c r="G1981" t="str">
        <f t="shared" si="395"/>
        <v/>
      </c>
      <c r="H1981">
        <f t="shared" ca="1" si="403"/>
        <v>18.605555555555561</v>
      </c>
      <c r="I1981">
        <f t="shared" ca="1" si="404"/>
        <v>22.190000000000008</v>
      </c>
      <c r="J1981" s="3">
        <f t="shared" ca="1" si="396"/>
        <v>0.83846577537429268</v>
      </c>
      <c r="K1981" s="5">
        <f t="shared" ca="1" si="397"/>
        <v>45.606819915023415</v>
      </c>
      <c r="L1981">
        <f t="shared" ca="1" si="398"/>
        <v>1</v>
      </c>
      <c r="M1981" t="str">
        <f t="shared" ca="1" si="399"/>
        <v>BUY</v>
      </c>
      <c r="N1981" s="7" t="str">
        <f t="shared" ca="1" si="400"/>
        <v/>
      </c>
      <c r="O1981">
        <f t="shared" si="401"/>
        <v>1657.65</v>
      </c>
      <c r="Q1981">
        <f t="shared" si="402"/>
        <v>1980</v>
      </c>
    </row>
    <row r="1982" spans="1:17" x14ac:dyDescent="0.3">
      <c r="A1982" s="13" t="str">
        <f ca="1">N1982&amp;"-"&amp;COUNTIF($N$2:N1982,N1982)</f>
        <v>-1958</v>
      </c>
      <c r="B1982" t="str">
        <f t="shared" ca="1" si="392"/>
        <v/>
      </c>
      <c r="C1982" s="1">
        <v>37957</v>
      </c>
      <c r="D1982">
        <v>1658.5</v>
      </c>
      <c r="E1982">
        <f t="shared" si="393"/>
        <v>0.84999999999990905</v>
      </c>
      <c r="F1982">
        <f t="shared" si="394"/>
        <v>0.84999999999990905</v>
      </c>
      <c r="G1982" t="str">
        <f t="shared" si="395"/>
        <v/>
      </c>
      <c r="H1982">
        <f t="shared" ca="1" si="403"/>
        <v>18.405555555555566</v>
      </c>
      <c r="I1982">
        <f t="shared" ca="1" si="404"/>
        <v>22.190000000000008</v>
      </c>
      <c r="J1982" s="3">
        <f t="shared" ca="1" si="396"/>
        <v>0.82945270642431534</v>
      </c>
      <c r="K1982" s="5">
        <f t="shared" ca="1" si="397"/>
        <v>45.33884388000876</v>
      </c>
      <c r="L1982">
        <f t="shared" ca="1" si="398"/>
        <v>1</v>
      </c>
      <c r="M1982" t="str">
        <f t="shared" ca="1" si="399"/>
        <v>BUY</v>
      </c>
      <c r="N1982" s="7" t="str">
        <f t="shared" ca="1" si="400"/>
        <v/>
      </c>
      <c r="O1982">
        <f t="shared" si="401"/>
        <v>1658.5</v>
      </c>
      <c r="Q1982">
        <f t="shared" si="402"/>
        <v>1981</v>
      </c>
    </row>
    <row r="1983" spans="1:17" x14ac:dyDescent="0.3">
      <c r="A1983" s="13" t="str">
        <f ca="1">N1983&amp;"-"&amp;COUNTIF($N$2:N1983,N1983)</f>
        <v>-1959</v>
      </c>
      <c r="B1983" t="str">
        <f t="shared" ca="1" si="392"/>
        <v/>
      </c>
      <c r="C1983" s="1">
        <v>37958</v>
      </c>
      <c r="D1983">
        <v>1670.5</v>
      </c>
      <c r="E1983">
        <f t="shared" si="393"/>
        <v>12</v>
      </c>
      <c r="F1983">
        <f t="shared" si="394"/>
        <v>12</v>
      </c>
      <c r="G1983" t="str">
        <f t="shared" si="395"/>
        <v/>
      </c>
      <c r="H1983">
        <f t="shared" ca="1" si="403"/>
        <v>17.765000000000008</v>
      </c>
      <c r="I1983">
        <f t="shared" ca="1" si="404"/>
        <v>21.775000000000034</v>
      </c>
      <c r="J1983" s="3">
        <f t="shared" ca="1" si="396"/>
        <v>0.81584385763490153</v>
      </c>
      <c r="K1983" s="5">
        <f t="shared" ca="1" si="397"/>
        <v>44.92918563480017</v>
      </c>
      <c r="L1983">
        <f t="shared" ca="1" si="398"/>
        <v>1</v>
      </c>
      <c r="M1983" t="str">
        <f t="shared" ca="1" si="399"/>
        <v>BUY</v>
      </c>
      <c r="N1983" s="7" t="str">
        <f t="shared" ca="1" si="400"/>
        <v/>
      </c>
      <c r="O1983">
        <f t="shared" si="401"/>
        <v>1670.5</v>
      </c>
      <c r="Q1983">
        <f t="shared" si="402"/>
        <v>1982</v>
      </c>
    </row>
    <row r="1984" spans="1:17" x14ac:dyDescent="0.3">
      <c r="A1984" s="13" t="str">
        <f ca="1">N1984&amp;"-"&amp;COUNTIF($N$2:N1984,N1984)</f>
        <v>-1960</v>
      </c>
      <c r="B1984" t="str">
        <f t="shared" ca="1" si="392"/>
        <v/>
      </c>
      <c r="C1984" s="1">
        <v>37959</v>
      </c>
      <c r="D1984">
        <v>1675.2</v>
      </c>
      <c r="E1984">
        <f t="shared" si="393"/>
        <v>4.7000000000000455</v>
      </c>
      <c r="F1984">
        <f t="shared" si="394"/>
        <v>4.7000000000000455</v>
      </c>
      <c r="G1984" t="str">
        <f t="shared" si="395"/>
        <v/>
      </c>
      <c r="H1984">
        <f t="shared" ca="1" si="403"/>
        <v>16.577272727272739</v>
      </c>
      <c r="I1984">
        <f t="shared" ca="1" si="404"/>
        <v>19.200000000000045</v>
      </c>
      <c r="J1984" s="3">
        <f t="shared" ca="1" si="396"/>
        <v>0.86339962121211977</v>
      </c>
      <c r="K1984" s="5">
        <f t="shared" ca="1" si="397"/>
        <v>46.334646169482873</v>
      </c>
      <c r="L1984">
        <f t="shared" ca="1" si="398"/>
        <v>1</v>
      </c>
      <c r="M1984" t="str">
        <f t="shared" ca="1" si="399"/>
        <v>BUY</v>
      </c>
      <c r="N1984" s="7" t="str">
        <f t="shared" ca="1" si="400"/>
        <v/>
      </c>
      <c r="O1984">
        <f t="shared" si="401"/>
        <v>1675.2</v>
      </c>
      <c r="Q1984">
        <f t="shared" si="402"/>
        <v>1983</v>
      </c>
    </row>
    <row r="1985" spans="1:17" x14ac:dyDescent="0.3">
      <c r="A1985" s="13" t="str">
        <f ca="1">N1985&amp;"-"&amp;COUNTIF($N$2:N1985,N1985)</f>
        <v>-1961</v>
      </c>
      <c r="B1985" t="str">
        <f t="shared" ca="1" si="392"/>
        <v/>
      </c>
      <c r="C1985" s="1">
        <v>37960</v>
      </c>
      <c r="D1985">
        <v>1645.8</v>
      </c>
      <c r="E1985">
        <f t="shared" si="393"/>
        <v>-29.400000000000091</v>
      </c>
      <c r="F1985" t="str">
        <f t="shared" si="394"/>
        <v/>
      </c>
      <c r="G1985">
        <f t="shared" si="395"/>
        <v>-29.400000000000091</v>
      </c>
      <c r="H1985">
        <f t="shared" ca="1" si="403"/>
        <v>17.000000000000021</v>
      </c>
      <c r="I1985">
        <f t="shared" ca="1" si="404"/>
        <v>21.750000000000057</v>
      </c>
      <c r="J1985" s="3">
        <f t="shared" ca="1" si="396"/>
        <v>0.78160919540229779</v>
      </c>
      <c r="K1985" s="5">
        <f t="shared" ca="1" si="397"/>
        <v>43.870967741935452</v>
      </c>
      <c r="L1985">
        <f t="shared" ca="1" si="398"/>
        <v>1</v>
      </c>
      <c r="M1985" t="str">
        <f t="shared" ca="1" si="399"/>
        <v>BUY</v>
      </c>
      <c r="N1985" s="7" t="str">
        <f t="shared" ca="1" si="400"/>
        <v/>
      </c>
      <c r="O1985">
        <f t="shared" si="401"/>
        <v>1645.8</v>
      </c>
      <c r="Q1985">
        <f t="shared" si="402"/>
        <v>1984</v>
      </c>
    </row>
    <row r="1986" spans="1:17" x14ac:dyDescent="0.3">
      <c r="A1986" s="13" t="str">
        <f ca="1">N1986&amp;"-"&amp;COUNTIF($N$2:N1986,N1986)</f>
        <v>-1962</v>
      </c>
      <c r="B1986" t="str">
        <f t="shared" ca="1" si="392"/>
        <v/>
      </c>
      <c r="C1986" s="1">
        <v>37963</v>
      </c>
      <c r="D1986">
        <v>1646.25</v>
      </c>
      <c r="E1986">
        <f t="shared" si="393"/>
        <v>0.45000000000004547</v>
      </c>
      <c r="F1986">
        <f t="shared" si="394"/>
        <v>0.45000000000004547</v>
      </c>
      <c r="G1986" t="str">
        <f t="shared" si="395"/>
        <v/>
      </c>
      <c r="H1986">
        <f t="shared" ca="1" si="403"/>
        <v>15.335000000000013</v>
      </c>
      <c r="I1986">
        <f t="shared" ca="1" si="404"/>
        <v>21.750000000000057</v>
      </c>
      <c r="J1986" s="3">
        <f t="shared" ca="1" si="396"/>
        <v>0.70505747126436658</v>
      </c>
      <c r="K1986" s="5">
        <f t="shared" ca="1" si="397"/>
        <v>41.350950519077756</v>
      </c>
      <c r="L1986">
        <f t="shared" ca="1" si="398"/>
        <v>1</v>
      </c>
      <c r="M1986" t="str">
        <f t="shared" ca="1" si="399"/>
        <v>BUY</v>
      </c>
      <c r="N1986" s="7" t="str">
        <f t="shared" ca="1" si="400"/>
        <v/>
      </c>
      <c r="O1986">
        <f t="shared" si="401"/>
        <v>1646.25</v>
      </c>
      <c r="Q1986">
        <f t="shared" si="402"/>
        <v>1985</v>
      </c>
    </row>
    <row r="1987" spans="1:17" x14ac:dyDescent="0.3">
      <c r="A1987" s="13" t="str">
        <f ca="1">N1987&amp;"-"&amp;COUNTIF($N$2:N1987,N1987)</f>
        <v>-1963</v>
      </c>
      <c r="B1987" t="str">
        <f t="shared" ref="B1987:B2050" ca="1" si="405">N1987</f>
        <v/>
      </c>
      <c r="C1987" s="1">
        <v>37964</v>
      </c>
      <c r="D1987">
        <v>1675.85</v>
      </c>
      <c r="E1987">
        <f t="shared" ref="E1987:E2050" si="406">IF(E1986="Change", "", D1987-D1986)</f>
        <v>29.599999999999909</v>
      </c>
      <c r="F1987">
        <f t="shared" ref="F1987:F2050" si="407">IF(F1986="Gain","",IF(E1987&gt;0,E1987,""))</f>
        <v>29.599999999999909</v>
      </c>
      <c r="G1987" t="str">
        <f t="shared" ref="G1987:G2050" si="408">IF(G1986="Loss","",IF(E1987&lt;0,E1987,""))</f>
        <v/>
      </c>
      <c r="H1987">
        <f t="shared" ca="1" si="403"/>
        <v>16.631818181818186</v>
      </c>
      <c r="I1987">
        <f t="shared" ca="1" si="404"/>
        <v>23.83333333333341</v>
      </c>
      <c r="J1987" s="3">
        <f t="shared" ref="J1987:J2050" ca="1" si="409">IFERROR(H1987/I1987, "")</f>
        <v>0.69783852511125033</v>
      </c>
      <c r="K1987" s="5">
        <f t="shared" ref="K1987:K2050" ca="1" si="410">IFERROR((IF(J1987=0, 0, (100-(100/(1+J1987))))), "")</f>
        <v>41.10158385442012</v>
      </c>
      <c r="L1987">
        <f t="shared" ref="L1987:L2050" ca="1" si="411">IF(M1986="Signal","",IF(M1986="",IF(M1987="SELL",0,IF(M1987="BUY",1,"")),IF(M1987="BUY",1,L1986)))</f>
        <v>1</v>
      </c>
      <c r="M1987" t="str">
        <f t="shared" ref="M1987:M2050" ca="1" si="412">IF(K1987="","",IF(K1987&lt;$V$4,"BUY",IF(K1987&gt;$V$5,"SELL",M1986)))</f>
        <v>BUY</v>
      </c>
      <c r="N1987" s="7" t="str">
        <f t="shared" ref="N1987:N2050" ca="1" si="413">IF(L1987=1, IF(M1987="BUY",IF(M1986="BUY","",1),IF(M1987="SELL",IF(M1986="SELL","",0),"")), "")</f>
        <v/>
      </c>
      <c r="O1987">
        <f t="shared" ref="O1987:O2050" si="414">D1987</f>
        <v>1675.85</v>
      </c>
      <c r="Q1987">
        <f t="shared" si="402"/>
        <v>1986</v>
      </c>
    </row>
    <row r="1988" spans="1:17" x14ac:dyDescent="0.3">
      <c r="A1988" s="13" t="str">
        <f ca="1">N1988&amp;"-"&amp;COUNTIF($N$2:N1988,N1988)</f>
        <v>-1964</v>
      </c>
      <c r="B1988" t="str">
        <f t="shared" ca="1" si="405"/>
        <v/>
      </c>
      <c r="C1988" s="1">
        <v>37965</v>
      </c>
      <c r="D1988">
        <v>1686.9</v>
      </c>
      <c r="E1988">
        <f t="shared" si="406"/>
        <v>11.050000000000182</v>
      </c>
      <c r="F1988">
        <f t="shared" si="407"/>
        <v>11.050000000000182</v>
      </c>
      <c r="G1988" t="str">
        <f t="shared" si="408"/>
        <v/>
      </c>
      <c r="H1988">
        <f t="shared" ca="1" si="403"/>
        <v>16.166666666666686</v>
      </c>
      <c r="I1988">
        <f t="shared" ca="1" si="404"/>
        <v>23.850000000000023</v>
      </c>
      <c r="J1988" s="3">
        <f t="shared" ca="1" si="409"/>
        <v>0.67784765897973465</v>
      </c>
      <c r="K1988" s="5">
        <f t="shared" ca="1" si="410"/>
        <v>40.399833402748861</v>
      </c>
      <c r="L1988">
        <f t="shared" ca="1" si="411"/>
        <v>1</v>
      </c>
      <c r="M1988" t="str">
        <f t="shared" ca="1" si="412"/>
        <v>BUY</v>
      </c>
      <c r="N1988" s="7" t="str">
        <f t="shared" ca="1" si="413"/>
        <v/>
      </c>
      <c r="O1988">
        <f t="shared" si="414"/>
        <v>1686.9</v>
      </c>
      <c r="Q1988">
        <f t="shared" ref="Q1988:Q2051" si="415">Q1987+1</f>
        <v>1987</v>
      </c>
    </row>
    <row r="1989" spans="1:17" x14ac:dyDescent="0.3">
      <c r="A1989" s="13" t="str">
        <f ca="1">N1989&amp;"-"&amp;COUNTIF($N$2:N1989,N1989)</f>
        <v>-1965</v>
      </c>
      <c r="B1989" t="str">
        <f t="shared" ca="1" si="405"/>
        <v/>
      </c>
      <c r="C1989" s="1">
        <v>37966</v>
      </c>
      <c r="D1989">
        <v>1695.4</v>
      </c>
      <c r="E1989">
        <f t="shared" si="406"/>
        <v>8.5</v>
      </c>
      <c r="F1989">
        <f t="shared" si="407"/>
        <v>8.5</v>
      </c>
      <c r="G1989" t="str">
        <f t="shared" si="408"/>
        <v/>
      </c>
      <c r="H1989">
        <f t="shared" ca="1" si="403"/>
        <v>15.576923076923094</v>
      </c>
      <c r="I1989">
        <f t="shared" ca="1" si="404"/>
        <v>29.400000000000091</v>
      </c>
      <c r="J1989" s="3">
        <f t="shared" ca="1" si="409"/>
        <v>0.52982731554160023</v>
      </c>
      <c r="K1989" s="5">
        <f t="shared" ca="1" si="410"/>
        <v>34.63314520266799</v>
      </c>
      <c r="L1989">
        <f t="shared" ca="1" si="411"/>
        <v>1</v>
      </c>
      <c r="M1989" t="str">
        <f t="shared" ca="1" si="412"/>
        <v>BUY</v>
      </c>
      <c r="N1989" s="7" t="str">
        <f t="shared" ca="1" si="413"/>
        <v/>
      </c>
      <c r="O1989">
        <f t="shared" si="414"/>
        <v>1695.4</v>
      </c>
      <c r="Q1989">
        <f t="shared" si="415"/>
        <v>1988</v>
      </c>
    </row>
    <row r="1990" spans="1:17" x14ac:dyDescent="0.3">
      <c r="A1990" s="13" t="str">
        <f ca="1">N1990&amp;"-"&amp;COUNTIF($N$2:N1990,N1990)</f>
        <v>-1966</v>
      </c>
      <c r="B1990" t="str">
        <f t="shared" ca="1" si="405"/>
        <v/>
      </c>
      <c r="C1990" s="1">
        <v>37967</v>
      </c>
      <c r="D1990">
        <v>1698.9</v>
      </c>
      <c r="E1990">
        <f t="shared" si="406"/>
        <v>3.5</v>
      </c>
      <c r="F1990">
        <f t="shared" si="407"/>
        <v>3.5</v>
      </c>
      <c r="G1990" t="str">
        <f t="shared" si="408"/>
        <v/>
      </c>
      <c r="H1990">
        <f t="shared" ca="1" si="403"/>
        <v>14.430769230769242</v>
      </c>
      <c r="I1990">
        <f t="shared" ca="1" si="404"/>
        <v>29.400000000000091</v>
      </c>
      <c r="J1990" s="3">
        <f t="shared" ca="1" si="409"/>
        <v>0.49084249084248971</v>
      </c>
      <c r="K1990" s="5">
        <f t="shared" ca="1" si="410"/>
        <v>32.923832923832876</v>
      </c>
      <c r="L1990">
        <f t="shared" ca="1" si="411"/>
        <v>1</v>
      </c>
      <c r="M1990" t="str">
        <f t="shared" ca="1" si="412"/>
        <v>BUY</v>
      </c>
      <c r="N1990" s="7" t="str">
        <f t="shared" ca="1" si="413"/>
        <v/>
      </c>
      <c r="O1990">
        <f t="shared" si="414"/>
        <v>1698.9</v>
      </c>
      <c r="Q1990">
        <f t="shared" si="415"/>
        <v>1989</v>
      </c>
    </row>
    <row r="1991" spans="1:17" x14ac:dyDescent="0.3">
      <c r="A1991" s="13" t="str">
        <f ca="1">N1991&amp;"-"&amp;COUNTIF($N$2:N1991,N1991)</f>
        <v>-1967</v>
      </c>
      <c r="B1991" t="str">
        <f t="shared" ca="1" si="405"/>
        <v/>
      </c>
      <c r="C1991" s="1">
        <v>37970</v>
      </c>
      <c r="D1991">
        <v>1723.95</v>
      </c>
      <c r="E1991">
        <f t="shared" si="406"/>
        <v>25.049999999999955</v>
      </c>
      <c r="F1991">
        <f t="shared" si="407"/>
        <v>25.049999999999955</v>
      </c>
      <c r="G1991" t="str">
        <f t="shared" si="408"/>
        <v/>
      </c>
      <c r="H1991">
        <f t="shared" ca="1" si="403"/>
        <v>16.111538461538466</v>
      </c>
      <c r="I1991">
        <f t="shared" ca="1" si="404"/>
        <v>29.400000000000091</v>
      </c>
      <c r="J1991" s="3">
        <f t="shared" ca="1" si="409"/>
        <v>0.548011512297225</v>
      </c>
      <c r="K1991" s="5">
        <f t="shared" ca="1" si="410"/>
        <v>35.400997211188979</v>
      </c>
      <c r="L1991">
        <f t="shared" ca="1" si="411"/>
        <v>1</v>
      </c>
      <c r="M1991" t="str">
        <f t="shared" ca="1" si="412"/>
        <v>BUY</v>
      </c>
      <c r="N1991" s="7" t="str">
        <f t="shared" ca="1" si="413"/>
        <v/>
      </c>
      <c r="O1991">
        <f t="shared" si="414"/>
        <v>1723.95</v>
      </c>
      <c r="Q1991">
        <f t="shared" si="415"/>
        <v>1990</v>
      </c>
    </row>
    <row r="1992" spans="1:17" x14ac:dyDescent="0.3">
      <c r="A1992" s="13" t="str">
        <f ca="1">N1992&amp;"-"&amp;COUNTIF($N$2:N1992,N1992)</f>
        <v>-1968</v>
      </c>
      <c r="B1992" t="str">
        <f t="shared" ca="1" si="405"/>
        <v/>
      </c>
      <c r="C1992" s="1">
        <v>37971</v>
      </c>
      <c r="D1992">
        <v>1736.25</v>
      </c>
      <c r="E1992">
        <f t="shared" si="406"/>
        <v>12.299999999999955</v>
      </c>
      <c r="F1992">
        <f t="shared" si="407"/>
        <v>12.299999999999955</v>
      </c>
      <c r="G1992" t="str">
        <f t="shared" si="408"/>
        <v/>
      </c>
      <c r="H1992">
        <f t="shared" ca="1" si="403"/>
        <v>15.153846153846153</v>
      </c>
      <c r="I1992">
        <f t="shared" ca="1" si="404"/>
        <v>29.400000000000091</v>
      </c>
      <c r="J1992" s="3">
        <f t="shared" ca="1" si="409"/>
        <v>0.51543694400837092</v>
      </c>
      <c r="K1992" s="5">
        <f t="shared" ca="1" si="410"/>
        <v>34.012430939226448</v>
      </c>
      <c r="L1992">
        <f t="shared" ca="1" si="411"/>
        <v>1</v>
      </c>
      <c r="M1992" t="str">
        <f t="shared" ca="1" si="412"/>
        <v>BUY</v>
      </c>
      <c r="N1992" s="7" t="str">
        <f t="shared" ca="1" si="413"/>
        <v/>
      </c>
      <c r="O1992">
        <f t="shared" si="414"/>
        <v>1736.25</v>
      </c>
      <c r="Q1992">
        <f t="shared" si="415"/>
        <v>1991</v>
      </c>
    </row>
    <row r="1993" spans="1:17" x14ac:dyDescent="0.3">
      <c r="A1993" s="13" t="str">
        <f ca="1">N1993&amp;"-"&amp;COUNTIF($N$2:N1993,N1993)</f>
        <v>-1969</v>
      </c>
      <c r="B1993" t="str">
        <f t="shared" ca="1" si="405"/>
        <v/>
      </c>
      <c r="C1993" s="1">
        <v>37972</v>
      </c>
      <c r="D1993">
        <v>1733.25</v>
      </c>
      <c r="E1993">
        <f t="shared" si="406"/>
        <v>-3</v>
      </c>
      <c r="F1993" t="str">
        <f t="shared" si="407"/>
        <v/>
      </c>
      <c r="G1993">
        <f t="shared" si="408"/>
        <v>-3</v>
      </c>
      <c r="H1993">
        <f t="shared" ca="1" si="403"/>
        <v>13.941666666666682</v>
      </c>
      <c r="I1993">
        <f t="shared" ca="1" si="404"/>
        <v>16.200000000000045</v>
      </c>
      <c r="J1993" s="3">
        <f t="shared" ca="1" si="409"/>
        <v>0.86059670781892861</v>
      </c>
      <c r="K1993" s="5">
        <f t="shared" ca="1" si="410"/>
        <v>46.253801492949911</v>
      </c>
      <c r="L1993">
        <f t="shared" ca="1" si="411"/>
        <v>1</v>
      </c>
      <c r="M1993" t="str">
        <f t="shared" ca="1" si="412"/>
        <v>BUY</v>
      </c>
      <c r="N1993" s="7" t="str">
        <f t="shared" ca="1" si="413"/>
        <v/>
      </c>
      <c r="O1993">
        <f t="shared" si="414"/>
        <v>1733.25</v>
      </c>
      <c r="Q1993">
        <f t="shared" si="415"/>
        <v>1992</v>
      </c>
    </row>
    <row r="1994" spans="1:17" x14ac:dyDescent="0.3">
      <c r="A1994" s="13" t="str">
        <f ca="1">N1994&amp;"-"&amp;COUNTIF($N$2:N1994,N1994)</f>
        <v>-1970</v>
      </c>
      <c r="B1994" t="str">
        <f t="shared" ca="1" si="405"/>
        <v/>
      </c>
      <c r="C1994" s="1">
        <v>37973</v>
      </c>
      <c r="D1994">
        <v>1756.1</v>
      </c>
      <c r="E1994">
        <f t="shared" si="406"/>
        <v>22.849999999999909</v>
      </c>
      <c r="F1994">
        <f t="shared" si="407"/>
        <v>22.849999999999909</v>
      </c>
      <c r="G1994" t="str">
        <f t="shared" si="408"/>
        <v/>
      </c>
      <c r="H1994">
        <f t="shared" ca="1" si="403"/>
        <v>14.4375</v>
      </c>
      <c r="I1994">
        <f t="shared" ca="1" si="404"/>
        <v>16.200000000000045</v>
      </c>
      <c r="J1994" s="3">
        <f t="shared" ca="1" si="409"/>
        <v>0.89120370370370117</v>
      </c>
      <c r="K1994" s="5">
        <f t="shared" ca="1" si="410"/>
        <v>47.123623011015837</v>
      </c>
      <c r="L1994">
        <f t="shared" ca="1" si="411"/>
        <v>1</v>
      </c>
      <c r="M1994" t="str">
        <f t="shared" ca="1" si="412"/>
        <v>BUY</v>
      </c>
      <c r="N1994" s="7" t="str">
        <f t="shared" ca="1" si="413"/>
        <v/>
      </c>
      <c r="O1994">
        <f t="shared" si="414"/>
        <v>1756.1</v>
      </c>
      <c r="Q1994">
        <f t="shared" si="415"/>
        <v>1993</v>
      </c>
    </row>
    <row r="1995" spans="1:17" x14ac:dyDescent="0.3">
      <c r="A1995" s="13" t="str">
        <f ca="1">N1995&amp;"-"&amp;COUNTIF($N$2:N1995,N1995)</f>
        <v>-1971</v>
      </c>
      <c r="B1995" t="str">
        <f t="shared" ca="1" si="405"/>
        <v/>
      </c>
      <c r="C1995" s="1">
        <v>37974</v>
      </c>
      <c r="D1995">
        <v>1778.55</v>
      </c>
      <c r="E1995">
        <f t="shared" si="406"/>
        <v>22.450000000000045</v>
      </c>
      <c r="F1995">
        <f t="shared" si="407"/>
        <v>22.450000000000045</v>
      </c>
      <c r="G1995" t="str">
        <f t="shared" si="408"/>
        <v/>
      </c>
      <c r="H1995">
        <f t="shared" ca="1" si="403"/>
        <v>12.774999999999997</v>
      </c>
      <c r="I1995">
        <f t="shared" ca="1" si="404"/>
        <v>16.200000000000045</v>
      </c>
      <c r="J1995" s="3">
        <f t="shared" ca="1" si="409"/>
        <v>0.78858024691357786</v>
      </c>
      <c r="K1995" s="5">
        <f t="shared" ca="1" si="410"/>
        <v>44.089732528041338</v>
      </c>
      <c r="L1995">
        <f t="shared" ca="1" si="411"/>
        <v>1</v>
      </c>
      <c r="M1995" t="str">
        <f t="shared" ca="1" si="412"/>
        <v>BUY</v>
      </c>
      <c r="N1995" s="7" t="str">
        <f t="shared" ca="1" si="413"/>
        <v/>
      </c>
      <c r="O1995">
        <f t="shared" si="414"/>
        <v>1778.55</v>
      </c>
      <c r="Q1995">
        <f t="shared" si="415"/>
        <v>1994</v>
      </c>
    </row>
    <row r="1996" spans="1:17" x14ac:dyDescent="0.3">
      <c r="A1996" s="13" t="str">
        <f ca="1">N1996&amp;"-"&amp;COUNTIF($N$2:N1996,N1996)</f>
        <v>-1972</v>
      </c>
      <c r="B1996" t="str">
        <f t="shared" ca="1" si="405"/>
        <v/>
      </c>
      <c r="C1996" s="1">
        <v>37977</v>
      </c>
      <c r="D1996">
        <v>1789.15</v>
      </c>
      <c r="E1996">
        <f t="shared" si="406"/>
        <v>10.600000000000136</v>
      </c>
      <c r="F1996">
        <f t="shared" si="407"/>
        <v>10.600000000000136</v>
      </c>
      <c r="G1996" t="str">
        <f t="shared" si="408"/>
        <v/>
      </c>
      <c r="H1996">
        <f t="shared" ca="1" si="403"/>
        <v>13.587500000000015</v>
      </c>
      <c r="I1996">
        <f t="shared" ca="1" si="404"/>
        <v>16.200000000000045</v>
      </c>
      <c r="J1996" s="3">
        <f t="shared" ca="1" si="409"/>
        <v>0.83873456790123313</v>
      </c>
      <c r="K1996" s="5">
        <f t="shared" ca="1" si="410"/>
        <v>45.614771296684815</v>
      </c>
      <c r="L1996">
        <f t="shared" ca="1" si="411"/>
        <v>1</v>
      </c>
      <c r="M1996" t="str">
        <f t="shared" ca="1" si="412"/>
        <v>BUY</v>
      </c>
      <c r="N1996" s="7" t="str">
        <f t="shared" ca="1" si="413"/>
        <v/>
      </c>
      <c r="O1996">
        <f t="shared" si="414"/>
        <v>1789.15</v>
      </c>
      <c r="Q1996">
        <f t="shared" si="415"/>
        <v>1995</v>
      </c>
    </row>
    <row r="1997" spans="1:17" x14ac:dyDescent="0.3">
      <c r="A1997" s="13" t="str">
        <f ca="1">N1997&amp;"-"&amp;COUNTIF($N$2:N1997,N1997)</f>
        <v>-1973</v>
      </c>
      <c r="B1997" t="str">
        <f t="shared" ca="1" si="405"/>
        <v/>
      </c>
      <c r="C1997" s="1">
        <v>37978</v>
      </c>
      <c r="D1997">
        <v>1780.3</v>
      </c>
      <c r="E1997">
        <f t="shared" si="406"/>
        <v>-8.8500000000001364</v>
      </c>
      <c r="F1997" t="str">
        <f t="shared" si="407"/>
        <v/>
      </c>
      <c r="G1997">
        <f t="shared" si="408"/>
        <v>-8.8500000000001364</v>
      </c>
      <c r="H1997">
        <f t="shared" ca="1" si="403"/>
        <v>13.731818181818198</v>
      </c>
      <c r="I1997">
        <f t="shared" ca="1" si="404"/>
        <v>13.750000000000076</v>
      </c>
      <c r="J1997" s="3">
        <f t="shared" ca="1" si="409"/>
        <v>0.99867768595040884</v>
      </c>
      <c r="K1997" s="5">
        <f t="shared" ca="1" si="410"/>
        <v>49.966920277869555</v>
      </c>
      <c r="L1997">
        <f t="shared" ca="1" si="411"/>
        <v>1</v>
      </c>
      <c r="M1997" t="str">
        <f t="shared" ca="1" si="412"/>
        <v>BUY</v>
      </c>
      <c r="N1997" s="7" t="str">
        <f t="shared" ca="1" si="413"/>
        <v/>
      </c>
      <c r="O1997">
        <f t="shared" si="414"/>
        <v>1780.3</v>
      </c>
      <c r="Q1997">
        <f t="shared" si="415"/>
        <v>1996</v>
      </c>
    </row>
    <row r="1998" spans="1:17" x14ac:dyDescent="0.3">
      <c r="A1998" s="13" t="str">
        <f ca="1">N1998&amp;"-"&amp;COUNTIF($N$2:N1998,N1998)</f>
        <v>-1974</v>
      </c>
      <c r="B1998" t="str">
        <f t="shared" ca="1" si="405"/>
        <v/>
      </c>
      <c r="C1998" s="1">
        <v>37979</v>
      </c>
      <c r="D1998">
        <v>1808.7</v>
      </c>
      <c r="E1998">
        <f t="shared" si="406"/>
        <v>28.400000000000091</v>
      </c>
      <c r="F1998">
        <f t="shared" si="407"/>
        <v>28.400000000000091</v>
      </c>
      <c r="G1998" t="str">
        <f t="shared" si="408"/>
        <v/>
      </c>
      <c r="H1998">
        <f t="shared" ca="1" si="403"/>
        <v>15.886363636363656</v>
      </c>
      <c r="I1998">
        <f t="shared" ca="1" si="404"/>
        <v>13.750000000000076</v>
      </c>
      <c r="J1998" s="3">
        <f t="shared" ca="1" si="409"/>
        <v>1.1553719008264414</v>
      </c>
      <c r="K1998" s="5">
        <f t="shared" ca="1" si="410"/>
        <v>53.604294478527507</v>
      </c>
      <c r="L1998">
        <f t="shared" ca="1" si="411"/>
        <v>1</v>
      </c>
      <c r="M1998" t="str">
        <f t="shared" ca="1" si="412"/>
        <v>BUY</v>
      </c>
      <c r="N1998" s="7" t="str">
        <f t="shared" ca="1" si="413"/>
        <v/>
      </c>
      <c r="O1998">
        <f t="shared" si="414"/>
        <v>1808.7</v>
      </c>
      <c r="Q1998">
        <f t="shared" si="415"/>
        <v>1997</v>
      </c>
    </row>
    <row r="1999" spans="1:17" x14ac:dyDescent="0.3">
      <c r="A1999" s="13" t="str">
        <f ca="1">N1999&amp;"-"&amp;COUNTIF($N$2:N1999,N1999)</f>
        <v>0-12</v>
      </c>
      <c r="B1999">
        <f t="shared" ca="1" si="405"/>
        <v>0</v>
      </c>
      <c r="C1999" s="1">
        <v>37981</v>
      </c>
      <c r="D1999">
        <v>1837.05</v>
      </c>
      <c r="E1999">
        <f t="shared" si="406"/>
        <v>28.349999999999909</v>
      </c>
      <c r="F1999">
        <f t="shared" si="407"/>
        <v>28.349999999999909</v>
      </c>
      <c r="G1999" t="str">
        <f t="shared" si="408"/>
        <v/>
      </c>
      <c r="H1999">
        <f t="shared" ca="1" si="403"/>
        <v>16.925000000000011</v>
      </c>
      <c r="I1999">
        <f t="shared" ca="1" si="404"/>
        <v>5.9250000000000682</v>
      </c>
      <c r="J1999" s="3">
        <f t="shared" ca="1" si="409"/>
        <v>2.8565400843881545</v>
      </c>
      <c r="K1999" s="5">
        <f t="shared" ca="1" si="410"/>
        <v>74.07002188183786</v>
      </c>
      <c r="L1999">
        <f t="shared" ca="1" si="411"/>
        <v>1</v>
      </c>
      <c r="M1999" t="str">
        <f t="shared" ca="1" si="412"/>
        <v>SELL</v>
      </c>
      <c r="N1999" s="7">
        <f t="shared" ca="1" si="413"/>
        <v>0</v>
      </c>
      <c r="O1999">
        <f t="shared" si="414"/>
        <v>1837.05</v>
      </c>
      <c r="Q1999">
        <f t="shared" si="415"/>
        <v>1998</v>
      </c>
    </row>
    <row r="2000" spans="1:17" x14ac:dyDescent="0.3">
      <c r="A2000" s="13" t="str">
        <f ca="1">N2000&amp;"-"&amp;COUNTIF($N$2:N2000,N2000)</f>
        <v>-1975</v>
      </c>
      <c r="B2000" t="str">
        <f t="shared" ca="1" si="405"/>
        <v/>
      </c>
      <c r="C2000" s="1">
        <v>37984</v>
      </c>
      <c r="D2000">
        <v>1874.05</v>
      </c>
      <c r="E2000">
        <f t="shared" si="406"/>
        <v>37</v>
      </c>
      <c r="F2000">
        <f t="shared" si="407"/>
        <v>37</v>
      </c>
      <c r="G2000" t="str">
        <f t="shared" si="408"/>
        <v/>
      </c>
      <c r="H2000">
        <f t="shared" ca="1" si="403"/>
        <v>19.970833333333342</v>
      </c>
      <c r="I2000">
        <f t="shared" ca="1" si="404"/>
        <v>5.9250000000000682</v>
      </c>
      <c r="J2000" s="3">
        <f t="shared" ca="1" si="409"/>
        <v>3.3706047819971499</v>
      </c>
      <c r="K2000" s="5">
        <f t="shared" ca="1" si="410"/>
        <v>77.119871279163121</v>
      </c>
      <c r="L2000">
        <f t="shared" ca="1" si="411"/>
        <v>1</v>
      </c>
      <c r="M2000" t="str">
        <f t="shared" ca="1" si="412"/>
        <v>SELL</v>
      </c>
      <c r="N2000" s="7" t="str">
        <f t="shared" ca="1" si="413"/>
        <v/>
      </c>
      <c r="O2000">
        <f t="shared" si="414"/>
        <v>1874.05</v>
      </c>
      <c r="Q2000">
        <f t="shared" si="415"/>
        <v>1999</v>
      </c>
    </row>
    <row r="2001" spans="1:17" x14ac:dyDescent="0.3">
      <c r="A2001" s="13" t="str">
        <f ca="1">N2001&amp;"-"&amp;COUNTIF($N$2:N2001,N2001)</f>
        <v>-1976</v>
      </c>
      <c r="B2001" t="str">
        <f t="shared" ca="1" si="405"/>
        <v/>
      </c>
      <c r="C2001" s="1">
        <v>37985</v>
      </c>
      <c r="D2001">
        <v>1873.25</v>
      </c>
      <c r="E2001">
        <f t="shared" si="406"/>
        <v>-0.79999999999995453</v>
      </c>
      <c r="F2001" t="str">
        <f t="shared" si="407"/>
        <v/>
      </c>
      <c r="G2001">
        <f t="shared" si="408"/>
        <v>-0.79999999999995453</v>
      </c>
      <c r="H2001">
        <f t="shared" ref="H2001:H2064" ca="1" si="416">IF(Q2001&gt;$U$2,AVERAGE(OFFSET(F2001,0,0,-$U$2,1)),"")</f>
        <v>19.095454545454562</v>
      </c>
      <c r="I2001">
        <f t="shared" ref="I2001:I2064" ca="1" si="417">IF($Q2001&gt;$U$2,ABS((AVERAGE(OFFSET(G2001,0,0,-$U$2,1)))),"")</f>
        <v>4.216666666666697</v>
      </c>
      <c r="J2001" s="3">
        <f t="shared" ca="1" si="409"/>
        <v>4.5285662953646852</v>
      </c>
      <c r="K2001" s="5">
        <f t="shared" ca="1" si="410"/>
        <v>81.912127908488145</v>
      </c>
      <c r="L2001">
        <f t="shared" ca="1" si="411"/>
        <v>1</v>
      </c>
      <c r="M2001" t="str">
        <f t="shared" ca="1" si="412"/>
        <v>SELL</v>
      </c>
      <c r="N2001" s="7" t="str">
        <f t="shared" ca="1" si="413"/>
        <v/>
      </c>
      <c r="O2001">
        <f t="shared" si="414"/>
        <v>1873.25</v>
      </c>
      <c r="Q2001">
        <f t="shared" si="415"/>
        <v>2000</v>
      </c>
    </row>
    <row r="2002" spans="1:17" x14ac:dyDescent="0.3">
      <c r="A2002" s="13" t="str">
        <f ca="1">N2002&amp;"-"&amp;COUNTIF($N$2:N2002,N2002)</f>
        <v>-1977</v>
      </c>
      <c r="B2002" t="str">
        <f t="shared" ca="1" si="405"/>
        <v/>
      </c>
      <c r="C2002" s="1">
        <v>37986</v>
      </c>
      <c r="D2002">
        <v>1879.75</v>
      </c>
      <c r="E2002">
        <f t="shared" si="406"/>
        <v>6.5</v>
      </c>
      <c r="F2002">
        <f t="shared" si="407"/>
        <v>6.5</v>
      </c>
      <c r="G2002" t="str">
        <f t="shared" si="408"/>
        <v/>
      </c>
      <c r="H2002">
        <f t="shared" ca="1" si="416"/>
        <v>18.681818181818183</v>
      </c>
      <c r="I2002">
        <f t="shared" ca="1" si="417"/>
        <v>4.216666666666697</v>
      </c>
      <c r="J2002" s="3">
        <f t="shared" ca="1" si="409"/>
        <v>4.4304707150556641</v>
      </c>
      <c r="K2002" s="5">
        <f t="shared" ca="1" si="410"/>
        <v>81.585390061536316</v>
      </c>
      <c r="L2002">
        <f t="shared" ca="1" si="411"/>
        <v>1</v>
      </c>
      <c r="M2002" t="str">
        <f t="shared" ca="1" si="412"/>
        <v>SELL</v>
      </c>
      <c r="N2002" s="7" t="str">
        <f t="shared" ca="1" si="413"/>
        <v/>
      </c>
      <c r="O2002">
        <f t="shared" si="414"/>
        <v>1879.75</v>
      </c>
      <c r="Q2002">
        <f t="shared" si="415"/>
        <v>2001</v>
      </c>
    </row>
    <row r="2003" spans="1:17" x14ac:dyDescent="0.3">
      <c r="A2003" s="13" t="str">
        <f ca="1">N2003&amp;"-"&amp;COUNTIF($N$2:N2003,N2003)</f>
        <v>-1978</v>
      </c>
      <c r="B2003" t="str">
        <f t="shared" ca="1" si="405"/>
        <v/>
      </c>
      <c r="C2003" s="1">
        <v>37987</v>
      </c>
      <c r="D2003">
        <v>1912.25</v>
      </c>
      <c r="E2003">
        <f t="shared" si="406"/>
        <v>32.5</v>
      </c>
      <c r="F2003">
        <f t="shared" si="407"/>
        <v>32.5</v>
      </c>
      <c r="G2003" t="str">
        <f t="shared" si="408"/>
        <v/>
      </c>
      <c r="H2003">
        <f t="shared" ca="1" si="416"/>
        <v>20.863636363636363</v>
      </c>
      <c r="I2003">
        <f t="shared" ca="1" si="417"/>
        <v>4.216666666666697</v>
      </c>
      <c r="J2003" s="3">
        <f t="shared" ca="1" si="409"/>
        <v>4.9478979518504858</v>
      </c>
      <c r="K2003" s="5">
        <f t="shared" ca="1" si="410"/>
        <v>83.187337642723278</v>
      </c>
      <c r="L2003">
        <f t="shared" ca="1" si="411"/>
        <v>1</v>
      </c>
      <c r="M2003" t="str">
        <f t="shared" ca="1" si="412"/>
        <v>SELL</v>
      </c>
      <c r="N2003" s="7" t="str">
        <f t="shared" ca="1" si="413"/>
        <v/>
      </c>
      <c r="O2003">
        <f t="shared" si="414"/>
        <v>1912.25</v>
      </c>
      <c r="Q2003">
        <f t="shared" si="415"/>
        <v>2002</v>
      </c>
    </row>
    <row r="2004" spans="1:17" x14ac:dyDescent="0.3">
      <c r="A2004" s="13" t="str">
        <f ca="1">N2004&amp;"-"&amp;COUNTIF($N$2:N2004,N2004)</f>
        <v>-1979</v>
      </c>
      <c r="B2004" t="str">
        <f t="shared" ca="1" si="405"/>
        <v/>
      </c>
      <c r="C2004" s="1">
        <v>37988</v>
      </c>
      <c r="D2004">
        <v>1946.05</v>
      </c>
      <c r="E2004">
        <f t="shared" si="406"/>
        <v>33.799999999999955</v>
      </c>
      <c r="F2004">
        <f t="shared" si="407"/>
        <v>33.799999999999955</v>
      </c>
      <c r="G2004" t="str">
        <f t="shared" si="408"/>
        <v/>
      </c>
      <c r="H2004">
        <f t="shared" ca="1" si="416"/>
        <v>23.618181818181814</v>
      </c>
      <c r="I2004">
        <f t="shared" ca="1" si="417"/>
        <v>4.216666666666697</v>
      </c>
      <c r="J2004" s="3">
        <f t="shared" ca="1" si="409"/>
        <v>5.6011498383039475</v>
      </c>
      <c r="K2004" s="5">
        <f t="shared" ca="1" si="410"/>
        <v>84.851124054215788</v>
      </c>
      <c r="L2004">
        <f t="shared" ca="1" si="411"/>
        <v>1</v>
      </c>
      <c r="M2004" t="str">
        <f t="shared" ca="1" si="412"/>
        <v>SELL</v>
      </c>
      <c r="N2004" s="7" t="str">
        <f t="shared" ca="1" si="413"/>
        <v/>
      </c>
      <c r="O2004">
        <f t="shared" si="414"/>
        <v>1946.05</v>
      </c>
      <c r="Q2004">
        <f t="shared" si="415"/>
        <v>2003</v>
      </c>
    </row>
    <row r="2005" spans="1:17" x14ac:dyDescent="0.3">
      <c r="A2005" s="13" t="str">
        <f ca="1">N2005&amp;"-"&amp;COUNTIF($N$2:N2005,N2005)</f>
        <v>-1980</v>
      </c>
      <c r="B2005" t="str">
        <f t="shared" ca="1" si="405"/>
        <v/>
      </c>
      <c r="C2005" s="1">
        <v>37991</v>
      </c>
      <c r="D2005">
        <v>1955</v>
      </c>
      <c r="E2005">
        <f t="shared" si="406"/>
        <v>8.9500000000000455</v>
      </c>
      <c r="F2005">
        <f t="shared" si="407"/>
        <v>8.9500000000000455</v>
      </c>
      <c r="G2005" t="str">
        <f t="shared" si="408"/>
        <v/>
      </c>
      <c r="H2005">
        <f t="shared" ca="1" si="416"/>
        <v>22.15454545454546</v>
      </c>
      <c r="I2005">
        <f t="shared" ca="1" si="417"/>
        <v>4.216666666666697</v>
      </c>
      <c r="J2005" s="3">
        <f t="shared" ca="1" si="409"/>
        <v>5.2540424002874229</v>
      </c>
      <c r="K2005" s="5">
        <f t="shared" ca="1" si="410"/>
        <v>84.010341855788468</v>
      </c>
      <c r="L2005">
        <f t="shared" ca="1" si="411"/>
        <v>1</v>
      </c>
      <c r="M2005" t="str">
        <f t="shared" ca="1" si="412"/>
        <v>SELL</v>
      </c>
      <c r="N2005" s="7" t="str">
        <f t="shared" ca="1" si="413"/>
        <v/>
      </c>
      <c r="O2005">
        <f t="shared" si="414"/>
        <v>1955</v>
      </c>
      <c r="Q2005">
        <f t="shared" si="415"/>
        <v>2004</v>
      </c>
    </row>
    <row r="2006" spans="1:17" x14ac:dyDescent="0.3">
      <c r="A2006" s="13" t="str">
        <f ca="1">N2006&amp;"-"&amp;COUNTIF($N$2:N2006,N2006)</f>
        <v>-1981</v>
      </c>
      <c r="B2006" t="str">
        <f t="shared" ca="1" si="405"/>
        <v/>
      </c>
      <c r="C2006" s="1">
        <v>37992</v>
      </c>
      <c r="D2006">
        <v>1926.7</v>
      </c>
      <c r="E2006">
        <f t="shared" si="406"/>
        <v>-28.299999999999955</v>
      </c>
      <c r="F2006" t="str">
        <f t="shared" si="407"/>
        <v/>
      </c>
      <c r="G2006">
        <f t="shared" si="408"/>
        <v>-28.299999999999955</v>
      </c>
      <c r="H2006">
        <f t="shared" ca="1" si="416"/>
        <v>23.140000000000008</v>
      </c>
      <c r="I2006">
        <f t="shared" ca="1" si="417"/>
        <v>10.237500000000011</v>
      </c>
      <c r="J2006" s="3">
        <f t="shared" ca="1" si="409"/>
        <v>2.2603174603174585</v>
      </c>
      <c r="K2006" s="5">
        <f t="shared" ca="1" si="410"/>
        <v>69.328140214216148</v>
      </c>
      <c r="L2006">
        <f t="shared" ca="1" si="411"/>
        <v>1</v>
      </c>
      <c r="M2006" t="str">
        <f t="shared" ca="1" si="412"/>
        <v>SELL</v>
      </c>
      <c r="N2006" s="7" t="str">
        <f t="shared" ca="1" si="413"/>
        <v/>
      </c>
      <c r="O2006">
        <f t="shared" si="414"/>
        <v>1926.7</v>
      </c>
      <c r="Q2006">
        <f t="shared" si="415"/>
        <v>2005</v>
      </c>
    </row>
    <row r="2007" spans="1:17" x14ac:dyDescent="0.3">
      <c r="A2007" s="13" t="str">
        <f ca="1">N2007&amp;"-"&amp;COUNTIF($N$2:N2007,N2007)</f>
        <v>-1982</v>
      </c>
      <c r="B2007" t="str">
        <f t="shared" ca="1" si="405"/>
        <v/>
      </c>
      <c r="C2007" s="1">
        <v>37993</v>
      </c>
      <c r="D2007">
        <v>1916.75</v>
      </c>
      <c r="E2007">
        <f t="shared" si="406"/>
        <v>-9.9500000000000455</v>
      </c>
      <c r="F2007" t="str">
        <f t="shared" si="407"/>
        <v/>
      </c>
      <c r="G2007">
        <f t="shared" si="408"/>
        <v>-9.9500000000000455</v>
      </c>
      <c r="H2007">
        <f t="shared" ca="1" si="416"/>
        <v>23.140000000000008</v>
      </c>
      <c r="I2007">
        <f t="shared" ca="1" si="417"/>
        <v>11.975000000000023</v>
      </c>
      <c r="J2007" s="3">
        <f t="shared" ca="1" si="409"/>
        <v>1.9323590814196212</v>
      </c>
      <c r="K2007" s="5">
        <f t="shared" ca="1" si="410"/>
        <v>65.897764488110454</v>
      </c>
      <c r="L2007">
        <f t="shared" ca="1" si="411"/>
        <v>1</v>
      </c>
      <c r="M2007" t="str">
        <f t="shared" ca="1" si="412"/>
        <v>SELL</v>
      </c>
      <c r="N2007" s="7" t="str">
        <f t="shared" ca="1" si="413"/>
        <v/>
      </c>
      <c r="O2007">
        <f t="shared" si="414"/>
        <v>1916.75</v>
      </c>
      <c r="Q2007">
        <f t="shared" si="415"/>
        <v>2006</v>
      </c>
    </row>
    <row r="2008" spans="1:17" x14ac:dyDescent="0.3">
      <c r="A2008" s="13" t="str">
        <f ca="1">N2008&amp;"-"&amp;COUNTIF($N$2:N2008,N2008)</f>
        <v>-1983</v>
      </c>
      <c r="B2008" t="str">
        <f t="shared" ca="1" si="405"/>
        <v/>
      </c>
      <c r="C2008" s="1">
        <v>37994</v>
      </c>
      <c r="D2008">
        <v>1968.55</v>
      </c>
      <c r="E2008">
        <f t="shared" si="406"/>
        <v>51.799999999999955</v>
      </c>
      <c r="F2008">
        <f t="shared" si="407"/>
        <v>51.799999999999955</v>
      </c>
      <c r="G2008" t="str">
        <f t="shared" si="408"/>
        <v/>
      </c>
      <c r="H2008">
        <f t="shared" ca="1" si="416"/>
        <v>26.035000000000014</v>
      </c>
      <c r="I2008">
        <f t="shared" ca="1" si="417"/>
        <v>11.975000000000023</v>
      </c>
      <c r="J2008" s="3">
        <f t="shared" ca="1" si="409"/>
        <v>2.1741127348642979</v>
      </c>
      <c r="K2008" s="5">
        <f t="shared" ca="1" si="410"/>
        <v>68.495132859773719</v>
      </c>
      <c r="L2008">
        <f t="shared" ca="1" si="411"/>
        <v>1</v>
      </c>
      <c r="M2008" t="str">
        <f t="shared" ca="1" si="412"/>
        <v>SELL</v>
      </c>
      <c r="N2008" s="7" t="str">
        <f t="shared" ca="1" si="413"/>
        <v/>
      </c>
      <c r="O2008">
        <f t="shared" si="414"/>
        <v>1968.55</v>
      </c>
      <c r="Q2008">
        <f t="shared" si="415"/>
        <v>2007</v>
      </c>
    </row>
    <row r="2009" spans="1:17" x14ac:dyDescent="0.3">
      <c r="A2009" s="13" t="str">
        <f ca="1">N2009&amp;"-"&amp;COUNTIF($N$2:N2009,N2009)</f>
        <v>-1984</v>
      </c>
      <c r="B2009" t="str">
        <f t="shared" ca="1" si="405"/>
        <v/>
      </c>
      <c r="C2009" s="1">
        <v>37995</v>
      </c>
      <c r="D2009">
        <v>1971.9</v>
      </c>
      <c r="E2009">
        <f t="shared" si="406"/>
        <v>3.3500000000001364</v>
      </c>
      <c r="F2009">
        <f t="shared" si="407"/>
        <v>3.3500000000001364</v>
      </c>
      <c r="G2009" t="str">
        <f t="shared" si="408"/>
        <v/>
      </c>
      <c r="H2009">
        <f t="shared" ca="1" si="416"/>
        <v>24.125000000000021</v>
      </c>
      <c r="I2009">
        <f t="shared" ca="1" si="417"/>
        <v>11.975000000000023</v>
      </c>
      <c r="J2009" s="3">
        <f t="shared" ca="1" si="409"/>
        <v>2.0146137787056349</v>
      </c>
      <c r="K2009" s="5">
        <f t="shared" ca="1" si="410"/>
        <v>66.828254847645411</v>
      </c>
      <c r="L2009">
        <f t="shared" ca="1" si="411"/>
        <v>1</v>
      </c>
      <c r="M2009" t="str">
        <f t="shared" ca="1" si="412"/>
        <v>SELL</v>
      </c>
      <c r="N2009" s="7" t="str">
        <f t="shared" ca="1" si="413"/>
        <v/>
      </c>
      <c r="O2009">
        <f t="shared" si="414"/>
        <v>1971.9</v>
      </c>
      <c r="Q2009">
        <f t="shared" si="415"/>
        <v>2008</v>
      </c>
    </row>
    <row r="2010" spans="1:17" x14ac:dyDescent="0.3">
      <c r="A2010" s="13" t="str">
        <f ca="1">N2010&amp;"-"&amp;COUNTIF($N$2:N2010,N2010)</f>
        <v>-1985</v>
      </c>
      <c r="B2010" t="str">
        <f t="shared" ca="1" si="405"/>
        <v/>
      </c>
      <c r="C2010" s="1">
        <v>37998</v>
      </c>
      <c r="D2010">
        <v>1945.6</v>
      </c>
      <c r="E2010">
        <f t="shared" si="406"/>
        <v>-26.300000000000182</v>
      </c>
      <c r="F2010" t="str">
        <f t="shared" si="407"/>
        <v/>
      </c>
      <c r="G2010">
        <f t="shared" si="408"/>
        <v>-26.300000000000182</v>
      </c>
      <c r="H2010">
        <f t="shared" ca="1" si="416"/>
        <v>25.627777777777787</v>
      </c>
      <c r="I2010">
        <f t="shared" ca="1" si="417"/>
        <v>14.840000000000055</v>
      </c>
      <c r="J2010" s="3">
        <f t="shared" ca="1" si="409"/>
        <v>1.7269392033542919</v>
      </c>
      <c r="K2010" s="5">
        <f t="shared" ca="1" si="410"/>
        <v>63.328848741110818</v>
      </c>
      <c r="L2010">
        <f t="shared" ca="1" si="411"/>
        <v>1</v>
      </c>
      <c r="M2010" t="str">
        <f t="shared" ca="1" si="412"/>
        <v>SELL</v>
      </c>
      <c r="N2010" s="7" t="str">
        <f t="shared" ca="1" si="413"/>
        <v/>
      </c>
      <c r="O2010">
        <f t="shared" si="414"/>
        <v>1945.6</v>
      </c>
      <c r="Q2010">
        <f t="shared" si="415"/>
        <v>2009</v>
      </c>
    </row>
    <row r="2011" spans="1:17" x14ac:dyDescent="0.3">
      <c r="A2011" s="13" t="str">
        <f ca="1">N2011&amp;"-"&amp;COUNTIF($N$2:N2011,N2011)</f>
        <v>-1986</v>
      </c>
      <c r="B2011" t="str">
        <f t="shared" ca="1" si="405"/>
        <v/>
      </c>
      <c r="C2011" s="1">
        <v>37999</v>
      </c>
      <c r="D2011">
        <v>1963.6</v>
      </c>
      <c r="E2011">
        <f t="shared" si="406"/>
        <v>18</v>
      </c>
      <c r="F2011">
        <f t="shared" si="407"/>
        <v>18</v>
      </c>
      <c r="G2011" t="str">
        <f t="shared" si="408"/>
        <v/>
      </c>
      <c r="H2011">
        <f t="shared" ca="1" si="416"/>
        <v>24.865000000000009</v>
      </c>
      <c r="I2011">
        <f t="shared" ca="1" si="417"/>
        <v>16.337500000000034</v>
      </c>
      <c r="J2011" s="3">
        <f t="shared" ca="1" si="409"/>
        <v>1.5219586840091788</v>
      </c>
      <c r="K2011" s="5">
        <f t="shared" ca="1" si="410"/>
        <v>60.348279837388468</v>
      </c>
      <c r="L2011">
        <f t="shared" ca="1" si="411"/>
        <v>1</v>
      </c>
      <c r="M2011" t="str">
        <f t="shared" ca="1" si="412"/>
        <v>SELL</v>
      </c>
      <c r="N2011" s="7" t="str">
        <f t="shared" ca="1" si="413"/>
        <v/>
      </c>
      <c r="O2011">
        <f t="shared" si="414"/>
        <v>1963.6</v>
      </c>
      <c r="Q2011">
        <f t="shared" si="415"/>
        <v>2010</v>
      </c>
    </row>
    <row r="2012" spans="1:17" x14ac:dyDescent="0.3">
      <c r="A2012" s="13" t="str">
        <f ca="1">N2012&amp;"-"&amp;COUNTIF($N$2:N2012,N2012)</f>
        <v>-1987</v>
      </c>
      <c r="B2012" t="str">
        <f t="shared" ca="1" si="405"/>
        <v/>
      </c>
      <c r="C2012" s="1">
        <v>38000</v>
      </c>
      <c r="D2012">
        <v>1982.15</v>
      </c>
      <c r="E2012">
        <f t="shared" si="406"/>
        <v>18.550000000000182</v>
      </c>
      <c r="F2012">
        <f t="shared" si="407"/>
        <v>18.550000000000182</v>
      </c>
      <c r="G2012" t="str">
        <f t="shared" si="408"/>
        <v/>
      </c>
      <c r="H2012">
        <f t="shared" ca="1" si="416"/>
        <v>23.880000000000017</v>
      </c>
      <c r="I2012">
        <f t="shared" ca="1" si="417"/>
        <v>16.337500000000034</v>
      </c>
      <c r="J2012" s="3">
        <f t="shared" ca="1" si="409"/>
        <v>1.4616679418515663</v>
      </c>
      <c r="K2012" s="5">
        <f t="shared" ca="1" si="410"/>
        <v>59.377136818549104</v>
      </c>
      <c r="L2012">
        <f t="shared" ca="1" si="411"/>
        <v>1</v>
      </c>
      <c r="M2012" t="str">
        <f t="shared" ca="1" si="412"/>
        <v>SELL</v>
      </c>
      <c r="N2012" s="7" t="str">
        <f t="shared" ca="1" si="413"/>
        <v/>
      </c>
      <c r="O2012">
        <f t="shared" si="414"/>
        <v>1982.15</v>
      </c>
      <c r="Q2012">
        <f t="shared" si="415"/>
        <v>2011</v>
      </c>
    </row>
    <row r="2013" spans="1:17" x14ac:dyDescent="0.3">
      <c r="A2013" s="13" t="str">
        <f ca="1">N2013&amp;"-"&amp;COUNTIF($N$2:N2013,N2013)</f>
        <v>-1988</v>
      </c>
      <c r="B2013" t="str">
        <f t="shared" ca="1" si="405"/>
        <v/>
      </c>
      <c r="C2013" s="1">
        <v>38001</v>
      </c>
      <c r="D2013">
        <v>1944.45</v>
      </c>
      <c r="E2013">
        <f t="shared" si="406"/>
        <v>-37.700000000000045</v>
      </c>
      <c r="F2013" t="str">
        <f t="shared" si="407"/>
        <v/>
      </c>
      <c r="G2013">
        <f t="shared" si="408"/>
        <v>-37.700000000000045</v>
      </c>
      <c r="H2013">
        <f t="shared" ca="1" si="416"/>
        <v>23.383333333333365</v>
      </c>
      <c r="I2013">
        <f t="shared" ca="1" si="417"/>
        <v>20.610000000000035</v>
      </c>
      <c r="J2013" s="3">
        <f t="shared" ca="1" si="409"/>
        <v>1.1345625101083612</v>
      </c>
      <c r="K2013" s="5">
        <f t="shared" ca="1" si="410"/>
        <v>53.151992726170619</v>
      </c>
      <c r="L2013">
        <f t="shared" ca="1" si="411"/>
        <v>1</v>
      </c>
      <c r="M2013" t="str">
        <f t="shared" ca="1" si="412"/>
        <v>SELL</v>
      </c>
      <c r="N2013" s="7" t="str">
        <f t="shared" ca="1" si="413"/>
        <v/>
      </c>
      <c r="O2013">
        <f t="shared" si="414"/>
        <v>1944.45</v>
      </c>
      <c r="Q2013">
        <f t="shared" si="415"/>
        <v>2012</v>
      </c>
    </row>
    <row r="2014" spans="1:17" x14ac:dyDescent="0.3">
      <c r="A2014" s="13" t="str">
        <f ca="1">N2014&amp;"-"&amp;COUNTIF($N$2:N2014,N2014)</f>
        <v>-1989</v>
      </c>
      <c r="B2014" t="str">
        <f t="shared" ca="1" si="405"/>
        <v/>
      </c>
      <c r="C2014" s="1">
        <v>38002</v>
      </c>
      <c r="D2014">
        <v>1900.65</v>
      </c>
      <c r="E2014">
        <f t="shared" si="406"/>
        <v>-43.799999999999955</v>
      </c>
      <c r="F2014" t="str">
        <f t="shared" si="407"/>
        <v/>
      </c>
      <c r="G2014">
        <f t="shared" si="408"/>
        <v>-43.799999999999955</v>
      </c>
      <c r="H2014">
        <f t="shared" ca="1" si="416"/>
        <v>21.681250000000034</v>
      </c>
      <c r="I2014">
        <f t="shared" ca="1" si="417"/>
        <v>24.475000000000023</v>
      </c>
      <c r="J2014" s="3">
        <f t="shared" ca="1" si="409"/>
        <v>0.88585291113381059</v>
      </c>
      <c r="K2014" s="5">
        <f t="shared" ca="1" si="410"/>
        <v>46.973595125253908</v>
      </c>
      <c r="L2014">
        <f t="shared" ca="1" si="411"/>
        <v>1</v>
      </c>
      <c r="M2014" t="str">
        <f t="shared" ca="1" si="412"/>
        <v>SELL</v>
      </c>
      <c r="N2014" s="7" t="str">
        <f t="shared" ca="1" si="413"/>
        <v/>
      </c>
      <c r="O2014">
        <f t="shared" si="414"/>
        <v>1900.65</v>
      </c>
      <c r="Q2014">
        <f t="shared" si="415"/>
        <v>2013</v>
      </c>
    </row>
    <row r="2015" spans="1:17" x14ac:dyDescent="0.3">
      <c r="A2015" s="13" t="str">
        <f ca="1">N2015&amp;"-"&amp;COUNTIF($N$2:N2015,N2015)</f>
        <v>-1990</v>
      </c>
      <c r="B2015" t="str">
        <f t="shared" ca="1" si="405"/>
        <v/>
      </c>
      <c r="C2015" s="1">
        <v>38005</v>
      </c>
      <c r="D2015">
        <v>1935.35</v>
      </c>
      <c r="E2015">
        <f t="shared" si="406"/>
        <v>34.699999999999818</v>
      </c>
      <c r="F2015">
        <f t="shared" si="407"/>
        <v>34.699999999999818</v>
      </c>
      <c r="G2015" t="str">
        <f t="shared" si="408"/>
        <v/>
      </c>
      <c r="H2015">
        <f t="shared" ca="1" si="416"/>
        <v>23.127777777777787</v>
      </c>
      <c r="I2015">
        <f t="shared" ca="1" si="417"/>
        <v>29.210000000000036</v>
      </c>
      <c r="J2015" s="3">
        <f t="shared" ca="1" si="409"/>
        <v>0.79177602799649982</v>
      </c>
      <c r="K2015" s="5">
        <f t="shared" ca="1" si="410"/>
        <v>44.189453124999979</v>
      </c>
      <c r="L2015">
        <f t="shared" ca="1" si="411"/>
        <v>1</v>
      </c>
      <c r="M2015" t="str">
        <f t="shared" ca="1" si="412"/>
        <v>SELL</v>
      </c>
      <c r="N2015" s="7" t="str">
        <f t="shared" ca="1" si="413"/>
        <v/>
      </c>
      <c r="O2015">
        <f t="shared" si="414"/>
        <v>1935.35</v>
      </c>
      <c r="Q2015">
        <f t="shared" si="415"/>
        <v>2014</v>
      </c>
    </row>
    <row r="2016" spans="1:17" x14ac:dyDescent="0.3">
      <c r="A2016" s="13" t="str">
        <f ca="1">N2016&amp;"-"&amp;COUNTIF($N$2:N2016,N2016)</f>
        <v>-1991</v>
      </c>
      <c r="B2016" t="str">
        <f t="shared" ca="1" si="405"/>
        <v/>
      </c>
      <c r="C2016" s="1">
        <v>38006</v>
      </c>
      <c r="D2016">
        <v>1893.25</v>
      </c>
      <c r="E2016">
        <f t="shared" si="406"/>
        <v>-42.099999999999909</v>
      </c>
      <c r="F2016" t="str">
        <f t="shared" si="407"/>
        <v/>
      </c>
      <c r="G2016">
        <f t="shared" si="408"/>
        <v>-42.099999999999909</v>
      </c>
      <c r="H2016">
        <f t="shared" ca="1" si="416"/>
        <v>25.206250000000011</v>
      </c>
      <c r="I2016">
        <f t="shared" ca="1" si="417"/>
        <v>31.358333333333348</v>
      </c>
      <c r="J2016" s="3">
        <f t="shared" ca="1" si="409"/>
        <v>0.80381344671804411</v>
      </c>
      <c r="K2016" s="5">
        <f t="shared" ca="1" si="410"/>
        <v>44.561894589517884</v>
      </c>
      <c r="L2016">
        <f t="shared" ca="1" si="411"/>
        <v>1</v>
      </c>
      <c r="M2016" t="str">
        <f t="shared" ca="1" si="412"/>
        <v>SELL</v>
      </c>
      <c r="N2016" s="7" t="str">
        <f t="shared" ca="1" si="413"/>
        <v/>
      </c>
      <c r="O2016">
        <f t="shared" si="414"/>
        <v>1893.25</v>
      </c>
      <c r="Q2016">
        <f t="shared" si="415"/>
        <v>2015</v>
      </c>
    </row>
    <row r="2017" spans="1:17" x14ac:dyDescent="0.3">
      <c r="A2017" s="13" t="str">
        <f ca="1">N2017&amp;"-"&amp;COUNTIF($N$2:N2017,N2017)</f>
        <v>-1992</v>
      </c>
      <c r="B2017" t="str">
        <f t="shared" ca="1" si="405"/>
        <v/>
      </c>
      <c r="C2017" s="1">
        <v>38007</v>
      </c>
      <c r="D2017">
        <v>1824.6</v>
      </c>
      <c r="E2017">
        <f t="shared" si="406"/>
        <v>-68.650000000000091</v>
      </c>
      <c r="F2017" t="str">
        <f t="shared" si="407"/>
        <v/>
      </c>
      <c r="G2017">
        <f t="shared" si="408"/>
        <v>-68.650000000000091</v>
      </c>
      <c r="H2017">
        <f t="shared" ca="1" si="416"/>
        <v>24.164285714285729</v>
      </c>
      <c r="I2017">
        <f t="shared" ca="1" si="417"/>
        <v>36.685714285714312</v>
      </c>
      <c r="J2017" s="3">
        <f t="shared" ca="1" si="409"/>
        <v>0.65868380062305287</v>
      </c>
      <c r="K2017" s="5">
        <f t="shared" ca="1" si="410"/>
        <v>39.711233712877096</v>
      </c>
      <c r="L2017">
        <f t="shared" ca="1" si="411"/>
        <v>1</v>
      </c>
      <c r="M2017" t="str">
        <f t="shared" ca="1" si="412"/>
        <v>SELL</v>
      </c>
      <c r="N2017" s="7" t="str">
        <f t="shared" ca="1" si="413"/>
        <v/>
      </c>
      <c r="O2017">
        <f t="shared" si="414"/>
        <v>1824.6</v>
      </c>
      <c r="Q2017">
        <f t="shared" si="415"/>
        <v>2016</v>
      </c>
    </row>
    <row r="2018" spans="1:17" x14ac:dyDescent="0.3">
      <c r="A2018" s="13" t="str">
        <f ca="1">N2018&amp;"-"&amp;COUNTIF($N$2:N2018,N2018)</f>
        <v>-1993</v>
      </c>
      <c r="B2018" t="str">
        <f t="shared" ca="1" si="405"/>
        <v/>
      </c>
      <c r="C2018" s="1">
        <v>38008</v>
      </c>
      <c r="D2018">
        <v>1770.5</v>
      </c>
      <c r="E2018">
        <f t="shared" si="406"/>
        <v>-54.099999999999909</v>
      </c>
      <c r="F2018" t="str">
        <f t="shared" si="407"/>
        <v/>
      </c>
      <c r="G2018">
        <f t="shared" si="408"/>
        <v>-54.099999999999909</v>
      </c>
      <c r="H2018">
        <f t="shared" ca="1" si="416"/>
        <v>22.558333333333355</v>
      </c>
      <c r="I2018">
        <f t="shared" ca="1" si="417"/>
        <v>38.862500000000011</v>
      </c>
      <c r="J2018" s="3">
        <f t="shared" ca="1" si="409"/>
        <v>0.58046531574997362</v>
      </c>
      <c r="K2018" s="5">
        <f t="shared" ca="1" si="410"/>
        <v>36.727494742554789</v>
      </c>
      <c r="L2018">
        <f t="shared" ca="1" si="411"/>
        <v>1</v>
      </c>
      <c r="M2018" t="str">
        <f t="shared" ca="1" si="412"/>
        <v>SELL</v>
      </c>
      <c r="N2018" s="7" t="str">
        <f t="shared" ca="1" si="413"/>
        <v/>
      </c>
      <c r="O2018">
        <f t="shared" si="414"/>
        <v>1770.5</v>
      </c>
      <c r="Q2018">
        <f t="shared" si="415"/>
        <v>2017</v>
      </c>
    </row>
    <row r="2019" spans="1:17" x14ac:dyDescent="0.3">
      <c r="A2019" s="13" t="str">
        <f ca="1">N2019&amp;"-"&amp;COUNTIF($N$2:N2019,N2019)</f>
        <v>-1994</v>
      </c>
      <c r="B2019" t="str">
        <f t="shared" ca="1" si="405"/>
        <v/>
      </c>
      <c r="C2019" s="1">
        <v>38009</v>
      </c>
      <c r="D2019">
        <v>1847.55</v>
      </c>
      <c r="E2019">
        <f t="shared" si="406"/>
        <v>77.049999999999955</v>
      </c>
      <c r="F2019">
        <f t="shared" si="407"/>
        <v>77.049999999999955</v>
      </c>
      <c r="G2019" t="str">
        <f t="shared" si="408"/>
        <v/>
      </c>
      <c r="H2019">
        <f t="shared" ca="1" si="416"/>
        <v>33.908333333333339</v>
      </c>
      <c r="I2019">
        <f t="shared" ca="1" si="417"/>
        <v>38.862500000000011</v>
      </c>
      <c r="J2019" s="3">
        <f t="shared" ca="1" si="409"/>
        <v>0.87252063900503907</v>
      </c>
      <c r="K2019" s="5">
        <f t="shared" ca="1" si="410"/>
        <v>46.59604924133982</v>
      </c>
      <c r="L2019">
        <f t="shared" ca="1" si="411"/>
        <v>1</v>
      </c>
      <c r="M2019" t="str">
        <f t="shared" ca="1" si="412"/>
        <v>SELL</v>
      </c>
      <c r="N2019" s="7" t="str">
        <f t="shared" ca="1" si="413"/>
        <v/>
      </c>
      <c r="O2019">
        <f t="shared" si="414"/>
        <v>1847.55</v>
      </c>
      <c r="Q2019">
        <f t="shared" si="415"/>
        <v>2018</v>
      </c>
    </row>
    <row r="2020" spans="1:17" x14ac:dyDescent="0.3">
      <c r="A2020" s="13" t="str">
        <f ca="1">N2020&amp;"-"&amp;COUNTIF($N$2:N2020,N2020)</f>
        <v>-1995</v>
      </c>
      <c r="B2020" t="str">
        <f t="shared" ca="1" si="405"/>
        <v/>
      </c>
      <c r="C2020" s="1">
        <v>38013</v>
      </c>
      <c r="D2020">
        <v>1904.7</v>
      </c>
      <c r="E2020">
        <f t="shared" si="406"/>
        <v>57.150000000000091</v>
      </c>
      <c r="F2020">
        <f t="shared" si="407"/>
        <v>57.150000000000091</v>
      </c>
      <c r="G2020" t="str">
        <f t="shared" si="408"/>
        <v/>
      </c>
      <c r="H2020">
        <f t="shared" ca="1" si="416"/>
        <v>37.228571428571449</v>
      </c>
      <c r="I2020">
        <f t="shared" ca="1" si="417"/>
        <v>40.371428571428588</v>
      </c>
      <c r="J2020" s="3">
        <f t="shared" ca="1" si="409"/>
        <v>0.92215145081387129</v>
      </c>
      <c r="K2020" s="5">
        <f t="shared" ca="1" si="410"/>
        <v>47.974963181148752</v>
      </c>
      <c r="L2020">
        <f t="shared" ca="1" si="411"/>
        <v>1</v>
      </c>
      <c r="M2020" t="str">
        <f t="shared" ca="1" si="412"/>
        <v>SELL</v>
      </c>
      <c r="N2020" s="7" t="str">
        <f t="shared" ca="1" si="413"/>
        <v/>
      </c>
      <c r="O2020">
        <f t="shared" si="414"/>
        <v>1904.7</v>
      </c>
      <c r="Q2020">
        <f t="shared" si="415"/>
        <v>2019</v>
      </c>
    </row>
    <row r="2021" spans="1:17" x14ac:dyDescent="0.3">
      <c r="A2021" s="13" t="str">
        <f ca="1">N2021&amp;"-"&amp;COUNTIF($N$2:N2021,N2021)</f>
        <v>-1996</v>
      </c>
      <c r="B2021" t="str">
        <f t="shared" ca="1" si="405"/>
        <v/>
      </c>
      <c r="C2021" s="1">
        <v>38014</v>
      </c>
      <c r="D2021">
        <v>1863.1</v>
      </c>
      <c r="E2021">
        <f t="shared" si="406"/>
        <v>-41.600000000000136</v>
      </c>
      <c r="F2021" t="str">
        <f t="shared" si="407"/>
        <v/>
      </c>
      <c r="G2021">
        <f t="shared" si="408"/>
        <v>-41.600000000000136</v>
      </c>
      <c r="H2021">
        <f t="shared" ca="1" si="416"/>
        <v>37.228571428571449</v>
      </c>
      <c r="I2021">
        <f t="shared" ca="1" si="417"/>
        <v>44.892857142857174</v>
      </c>
      <c r="J2021" s="3">
        <f t="shared" ca="1" si="409"/>
        <v>0.8292760540970564</v>
      </c>
      <c r="K2021" s="5">
        <f t="shared" ca="1" si="410"/>
        <v>45.333565277898579</v>
      </c>
      <c r="L2021">
        <f t="shared" ca="1" si="411"/>
        <v>1</v>
      </c>
      <c r="M2021" t="str">
        <f t="shared" ca="1" si="412"/>
        <v>SELL</v>
      </c>
      <c r="N2021" s="7" t="str">
        <f t="shared" ca="1" si="413"/>
        <v/>
      </c>
      <c r="O2021">
        <f t="shared" si="414"/>
        <v>1863.1</v>
      </c>
      <c r="Q2021">
        <f t="shared" si="415"/>
        <v>2020</v>
      </c>
    </row>
    <row r="2022" spans="1:17" x14ac:dyDescent="0.3">
      <c r="A2022" s="13" t="str">
        <f ca="1">N2022&amp;"-"&amp;COUNTIF($N$2:N2022,N2022)</f>
        <v>-1997</v>
      </c>
      <c r="B2022" t="str">
        <f t="shared" ca="1" si="405"/>
        <v/>
      </c>
      <c r="C2022" s="1">
        <v>38015</v>
      </c>
      <c r="D2022">
        <v>1843.6</v>
      </c>
      <c r="E2022">
        <f t="shared" si="406"/>
        <v>-19.5</v>
      </c>
      <c r="F2022" t="str">
        <f t="shared" si="407"/>
        <v/>
      </c>
      <c r="G2022">
        <f t="shared" si="408"/>
        <v>-19.5</v>
      </c>
      <c r="H2022">
        <f t="shared" ca="1" si="416"/>
        <v>34.800000000000033</v>
      </c>
      <c r="I2022">
        <f t="shared" ca="1" si="417"/>
        <v>41.718750000000028</v>
      </c>
      <c r="J2022" s="3">
        <f t="shared" ca="1" si="409"/>
        <v>0.83415730337078675</v>
      </c>
      <c r="K2022" s="5">
        <f t="shared" ca="1" si="410"/>
        <v>45.479049252634162</v>
      </c>
      <c r="L2022">
        <f t="shared" ca="1" si="411"/>
        <v>1</v>
      </c>
      <c r="M2022" t="str">
        <f t="shared" ca="1" si="412"/>
        <v>SELL</v>
      </c>
      <c r="N2022" s="7" t="str">
        <f t="shared" ca="1" si="413"/>
        <v/>
      </c>
      <c r="O2022">
        <f t="shared" si="414"/>
        <v>1843.6</v>
      </c>
      <c r="Q2022">
        <f t="shared" si="415"/>
        <v>2021</v>
      </c>
    </row>
    <row r="2023" spans="1:17" x14ac:dyDescent="0.3">
      <c r="A2023" s="13" t="str">
        <f ca="1">N2023&amp;"-"&amp;COUNTIF($N$2:N2023,N2023)</f>
        <v>-1998</v>
      </c>
      <c r="B2023" t="str">
        <f t="shared" ca="1" si="405"/>
        <v/>
      </c>
      <c r="C2023" s="1">
        <v>38016</v>
      </c>
      <c r="D2023">
        <v>1809.75</v>
      </c>
      <c r="E2023">
        <f t="shared" si="406"/>
        <v>-33.849999999999909</v>
      </c>
      <c r="F2023" t="str">
        <f t="shared" si="407"/>
        <v/>
      </c>
      <c r="G2023">
        <f t="shared" si="408"/>
        <v>-33.849999999999909</v>
      </c>
      <c r="H2023">
        <f t="shared" ca="1" si="416"/>
        <v>41.090000000000011</v>
      </c>
      <c r="I2023">
        <f t="shared" ca="1" si="417"/>
        <v>40.844444444444463</v>
      </c>
      <c r="J2023" s="3">
        <f t="shared" ca="1" si="409"/>
        <v>1.0060119695320999</v>
      </c>
      <c r="K2023" s="5">
        <f t="shared" ca="1" si="410"/>
        <v>50.149848795107197</v>
      </c>
      <c r="L2023">
        <f t="shared" ca="1" si="411"/>
        <v>1</v>
      </c>
      <c r="M2023" t="str">
        <f t="shared" ca="1" si="412"/>
        <v>SELL</v>
      </c>
      <c r="N2023" s="7" t="str">
        <f t="shared" ca="1" si="413"/>
        <v/>
      </c>
      <c r="O2023">
        <f t="shared" si="414"/>
        <v>1809.75</v>
      </c>
      <c r="Q2023">
        <f t="shared" si="415"/>
        <v>2022</v>
      </c>
    </row>
    <row r="2024" spans="1:17" x14ac:dyDescent="0.3">
      <c r="A2024" s="13" t="str">
        <f ca="1">N2024&amp;"-"&amp;COUNTIF($N$2:N2024,N2024)</f>
        <v>-1999</v>
      </c>
      <c r="B2024" t="str">
        <f t="shared" ca="1" si="405"/>
        <v/>
      </c>
      <c r="C2024" s="1">
        <v>38020</v>
      </c>
      <c r="D2024">
        <v>1769</v>
      </c>
      <c r="E2024">
        <f t="shared" si="406"/>
        <v>-40.75</v>
      </c>
      <c r="F2024" t="str">
        <f t="shared" si="407"/>
        <v/>
      </c>
      <c r="G2024">
        <f t="shared" si="408"/>
        <v>-40.75</v>
      </c>
      <c r="H2024">
        <f t="shared" ca="1" si="416"/>
        <v>41.090000000000011</v>
      </c>
      <c r="I2024">
        <f t="shared" ca="1" si="417"/>
        <v>42.449999999999996</v>
      </c>
      <c r="J2024" s="3">
        <f t="shared" ca="1" si="409"/>
        <v>0.96796230859835131</v>
      </c>
      <c r="K2024" s="5">
        <f t="shared" ca="1" si="410"/>
        <v>49.186018673689262</v>
      </c>
      <c r="L2024">
        <f t="shared" ca="1" si="411"/>
        <v>1</v>
      </c>
      <c r="M2024" t="str">
        <f t="shared" ca="1" si="412"/>
        <v>SELL</v>
      </c>
      <c r="N2024" s="7" t="str">
        <f t="shared" ca="1" si="413"/>
        <v/>
      </c>
      <c r="O2024">
        <f t="shared" si="414"/>
        <v>1769</v>
      </c>
      <c r="Q2024">
        <f t="shared" si="415"/>
        <v>2023</v>
      </c>
    </row>
    <row r="2025" spans="1:17" x14ac:dyDescent="0.3">
      <c r="A2025" s="13" t="str">
        <f ca="1">N2025&amp;"-"&amp;COUNTIF($N$2:N2025,N2025)</f>
        <v>-2000</v>
      </c>
      <c r="B2025" t="str">
        <f t="shared" ca="1" si="405"/>
        <v/>
      </c>
      <c r="C2025" s="1">
        <v>38021</v>
      </c>
      <c r="D2025">
        <v>1822.2</v>
      </c>
      <c r="E2025">
        <f t="shared" si="406"/>
        <v>53.200000000000045</v>
      </c>
      <c r="F2025">
        <f t="shared" si="407"/>
        <v>53.200000000000045</v>
      </c>
      <c r="G2025" t="str">
        <f t="shared" si="408"/>
        <v/>
      </c>
      <c r="H2025">
        <f t="shared" ca="1" si="416"/>
        <v>48.130000000000017</v>
      </c>
      <c r="I2025">
        <f t="shared" ca="1" si="417"/>
        <v>42.449999999999996</v>
      </c>
      <c r="J2025" s="3">
        <f t="shared" ca="1" si="409"/>
        <v>1.1338044758539463</v>
      </c>
      <c r="K2025" s="5">
        <f t="shared" ca="1" si="410"/>
        <v>53.135349966880113</v>
      </c>
      <c r="L2025">
        <f t="shared" ca="1" si="411"/>
        <v>1</v>
      </c>
      <c r="M2025" t="str">
        <f t="shared" ca="1" si="412"/>
        <v>SELL</v>
      </c>
      <c r="N2025" s="7" t="str">
        <f t="shared" ca="1" si="413"/>
        <v/>
      </c>
      <c r="O2025">
        <f t="shared" si="414"/>
        <v>1822.2</v>
      </c>
      <c r="Q2025">
        <f t="shared" si="415"/>
        <v>2024</v>
      </c>
    </row>
    <row r="2026" spans="1:17" x14ac:dyDescent="0.3">
      <c r="A2026" s="13" t="str">
        <f ca="1">N2026&amp;"-"&amp;COUNTIF($N$2:N2026,N2026)</f>
        <v>-2001</v>
      </c>
      <c r="B2026" t="str">
        <f t="shared" ca="1" si="405"/>
        <v/>
      </c>
      <c r="C2026" s="1">
        <v>38022</v>
      </c>
      <c r="D2026">
        <v>1804.5</v>
      </c>
      <c r="E2026">
        <f t="shared" si="406"/>
        <v>-17.700000000000045</v>
      </c>
      <c r="F2026" t="str">
        <f t="shared" si="407"/>
        <v/>
      </c>
      <c r="G2026">
        <f t="shared" si="408"/>
        <v>-17.700000000000045</v>
      </c>
      <c r="H2026">
        <f t="shared" ca="1" si="416"/>
        <v>55.524999999999977</v>
      </c>
      <c r="I2026">
        <f t="shared" ca="1" si="417"/>
        <v>39.975000000000001</v>
      </c>
      <c r="J2026" s="3">
        <f t="shared" ca="1" si="409"/>
        <v>1.3889931207004371</v>
      </c>
      <c r="K2026" s="5">
        <f t="shared" ca="1" si="410"/>
        <v>58.141361256544492</v>
      </c>
      <c r="L2026">
        <f t="shared" ca="1" si="411"/>
        <v>1</v>
      </c>
      <c r="M2026" t="str">
        <f t="shared" ca="1" si="412"/>
        <v>SELL</v>
      </c>
      <c r="N2026" s="7" t="str">
        <f t="shared" ca="1" si="413"/>
        <v/>
      </c>
      <c r="O2026">
        <f t="shared" si="414"/>
        <v>1804.5</v>
      </c>
      <c r="Q2026">
        <f t="shared" si="415"/>
        <v>2025</v>
      </c>
    </row>
    <row r="2027" spans="1:17" x14ac:dyDescent="0.3">
      <c r="A2027" s="13" t="str">
        <f ca="1">N2027&amp;"-"&amp;COUNTIF($N$2:N2027,N2027)</f>
        <v>-2002</v>
      </c>
      <c r="B2027" t="str">
        <f t="shared" ca="1" si="405"/>
        <v/>
      </c>
      <c r="C2027" s="1">
        <v>38023</v>
      </c>
      <c r="D2027">
        <v>1833.65</v>
      </c>
      <c r="E2027">
        <f t="shared" si="406"/>
        <v>29.150000000000091</v>
      </c>
      <c r="F2027">
        <f t="shared" si="407"/>
        <v>29.150000000000091</v>
      </c>
      <c r="G2027" t="str">
        <f t="shared" si="408"/>
        <v/>
      </c>
      <c r="H2027">
        <f t="shared" ca="1" si="416"/>
        <v>50.25</v>
      </c>
      <c r="I2027">
        <f t="shared" ca="1" si="417"/>
        <v>40.227777777777774</v>
      </c>
      <c r="J2027" s="3">
        <f t="shared" ca="1" si="409"/>
        <v>1.249136859549786</v>
      </c>
      <c r="K2027" s="5">
        <f t="shared" ca="1" si="410"/>
        <v>55.538499324573252</v>
      </c>
      <c r="L2027">
        <f t="shared" ca="1" si="411"/>
        <v>1</v>
      </c>
      <c r="M2027" t="str">
        <f t="shared" ca="1" si="412"/>
        <v>SELL</v>
      </c>
      <c r="N2027" s="7" t="str">
        <f t="shared" ca="1" si="413"/>
        <v/>
      </c>
      <c r="O2027">
        <f t="shared" si="414"/>
        <v>1833.65</v>
      </c>
      <c r="Q2027">
        <f t="shared" si="415"/>
        <v>2026</v>
      </c>
    </row>
    <row r="2028" spans="1:17" x14ac:dyDescent="0.3">
      <c r="A2028" s="13" t="str">
        <f ca="1">N2028&amp;"-"&amp;COUNTIF($N$2:N2028,N2028)</f>
        <v>-2003</v>
      </c>
      <c r="B2028" t="str">
        <f t="shared" ca="1" si="405"/>
        <v/>
      </c>
      <c r="C2028" s="1">
        <v>38026</v>
      </c>
      <c r="D2028">
        <v>1880.7</v>
      </c>
      <c r="E2028">
        <f t="shared" si="406"/>
        <v>47.049999999999955</v>
      </c>
      <c r="F2028">
        <f t="shared" si="407"/>
        <v>47.049999999999955</v>
      </c>
      <c r="G2028" t="str">
        <f t="shared" si="408"/>
        <v/>
      </c>
      <c r="H2028">
        <f t="shared" ca="1" si="416"/>
        <v>49.716666666666661</v>
      </c>
      <c r="I2028">
        <f t="shared" ca="1" si="417"/>
        <v>39.78125</v>
      </c>
      <c r="J2028" s="3">
        <f t="shared" ca="1" si="409"/>
        <v>1.2497512437810945</v>
      </c>
      <c r="K2028" s="5">
        <f t="shared" ca="1" si="410"/>
        <v>55.550641309155246</v>
      </c>
      <c r="L2028">
        <f t="shared" ca="1" si="411"/>
        <v>1</v>
      </c>
      <c r="M2028" t="str">
        <f t="shared" ca="1" si="412"/>
        <v>SELL</v>
      </c>
      <c r="N2028" s="7" t="str">
        <f t="shared" ca="1" si="413"/>
        <v/>
      </c>
      <c r="O2028">
        <f t="shared" si="414"/>
        <v>1880.7</v>
      </c>
      <c r="Q2028">
        <f t="shared" si="415"/>
        <v>2027</v>
      </c>
    </row>
    <row r="2029" spans="1:17" x14ac:dyDescent="0.3">
      <c r="A2029" s="13" t="str">
        <f ca="1">N2029&amp;"-"&amp;COUNTIF($N$2:N2029,N2029)</f>
        <v>-2004</v>
      </c>
      <c r="B2029" t="str">
        <f t="shared" ca="1" si="405"/>
        <v/>
      </c>
      <c r="C2029" s="1">
        <v>38027</v>
      </c>
      <c r="D2029">
        <v>1880.75</v>
      </c>
      <c r="E2029">
        <f t="shared" si="406"/>
        <v>4.9999999999954525E-2</v>
      </c>
      <c r="F2029">
        <f t="shared" si="407"/>
        <v>4.9999999999954525E-2</v>
      </c>
      <c r="G2029" t="str">
        <f t="shared" si="408"/>
        <v/>
      </c>
      <c r="H2029">
        <f t="shared" ca="1" si="416"/>
        <v>43.941666666666684</v>
      </c>
      <c r="I2029">
        <f t="shared" ca="1" si="417"/>
        <v>39.78125</v>
      </c>
      <c r="J2029" s="3">
        <f t="shared" ca="1" si="409"/>
        <v>1.1045823514008908</v>
      </c>
      <c r="K2029" s="5">
        <f t="shared" ca="1" si="410"/>
        <v>52.484634334486287</v>
      </c>
      <c r="L2029">
        <f t="shared" ca="1" si="411"/>
        <v>1</v>
      </c>
      <c r="M2029" t="str">
        <f t="shared" ca="1" si="412"/>
        <v>SELL</v>
      </c>
      <c r="N2029" s="7" t="str">
        <f t="shared" ca="1" si="413"/>
        <v/>
      </c>
      <c r="O2029">
        <f t="shared" si="414"/>
        <v>1880.75</v>
      </c>
      <c r="Q2029">
        <f t="shared" si="415"/>
        <v>2028</v>
      </c>
    </row>
    <row r="2030" spans="1:17" x14ac:dyDescent="0.3">
      <c r="A2030" s="13" t="str">
        <f ca="1">N2030&amp;"-"&amp;COUNTIF($N$2:N2030,N2030)</f>
        <v>-2005</v>
      </c>
      <c r="B2030" t="str">
        <f t="shared" ca="1" si="405"/>
        <v/>
      </c>
      <c r="C2030" s="1">
        <v>38028</v>
      </c>
      <c r="D2030">
        <v>1891.5</v>
      </c>
      <c r="E2030">
        <f t="shared" si="406"/>
        <v>10.75</v>
      </c>
      <c r="F2030">
        <f t="shared" si="407"/>
        <v>10.75</v>
      </c>
      <c r="G2030" t="str">
        <f t="shared" si="408"/>
        <v/>
      </c>
      <c r="H2030">
        <f t="shared" ca="1" si="416"/>
        <v>39.20000000000001</v>
      </c>
      <c r="I2030">
        <f t="shared" ca="1" si="417"/>
        <v>39.45000000000001</v>
      </c>
      <c r="J2030" s="3">
        <f t="shared" ca="1" si="409"/>
        <v>0.99366286438529783</v>
      </c>
      <c r="K2030" s="5">
        <f t="shared" ca="1" si="410"/>
        <v>49.841068022886205</v>
      </c>
      <c r="L2030">
        <f t="shared" ca="1" si="411"/>
        <v>1</v>
      </c>
      <c r="M2030" t="str">
        <f t="shared" ca="1" si="412"/>
        <v>SELL</v>
      </c>
      <c r="N2030" s="7" t="str">
        <f t="shared" ca="1" si="413"/>
        <v/>
      </c>
      <c r="O2030">
        <f t="shared" si="414"/>
        <v>1891.5</v>
      </c>
      <c r="Q2030">
        <f t="shared" si="415"/>
        <v>2029</v>
      </c>
    </row>
    <row r="2031" spans="1:17" x14ac:dyDescent="0.3">
      <c r="A2031" s="13" t="str">
        <f ca="1">N2031&amp;"-"&amp;COUNTIF($N$2:N2031,N2031)</f>
        <v>-2006</v>
      </c>
      <c r="B2031" t="str">
        <f t="shared" ca="1" si="405"/>
        <v/>
      </c>
      <c r="C2031" s="1">
        <v>38029</v>
      </c>
      <c r="D2031">
        <v>1885.3</v>
      </c>
      <c r="E2031">
        <f t="shared" si="406"/>
        <v>-6.2000000000000455</v>
      </c>
      <c r="F2031" t="str">
        <f t="shared" si="407"/>
        <v/>
      </c>
      <c r="G2031">
        <f t="shared" si="408"/>
        <v>-6.2000000000000455</v>
      </c>
      <c r="H2031">
        <f t="shared" ca="1" si="416"/>
        <v>39.20000000000001</v>
      </c>
      <c r="I2031">
        <f t="shared" ca="1" si="417"/>
        <v>30.528571428571436</v>
      </c>
      <c r="J2031" s="3">
        <f t="shared" ca="1" si="409"/>
        <v>1.2840430510060834</v>
      </c>
      <c r="K2031" s="5">
        <f t="shared" ca="1" si="410"/>
        <v>56.217988117189101</v>
      </c>
      <c r="L2031">
        <f t="shared" ca="1" si="411"/>
        <v>1</v>
      </c>
      <c r="M2031" t="str">
        <f t="shared" ca="1" si="412"/>
        <v>SELL</v>
      </c>
      <c r="N2031" s="7" t="str">
        <f t="shared" ca="1" si="413"/>
        <v/>
      </c>
      <c r="O2031">
        <f t="shared" si="414"/>
        <v>1885.3</v>
      </c>
      <c r="Q2031">
        <f t="shared" si="415"/>
        <v>2030</v>
      </c>
    </row>
    <row r="2032" spans="1:17" x14ac:dyDescent="0.3">
      <c r="A2032" s="13" t="str">
        <f ca="1">N2032&amp;"-"&amp;COUNTIF($N$2:N2032,N2032)</f>
        <v>-2007</v>
      </c>
      <c r="B2032" t="str">
        <f t="shared" ca="1" si="405"/>
        <v/>
      </c>
      <c r="C2032" s="1">
        <v>38030</v>
      </c>
      <c r="D2032">
        <v>1913.6</v>
      </c>
      <c r="E2032">
        <f t="shared" si="406"/>
        <v>28.299999999999955</v>
      </c>
      <c r="F2032">
        <f t="shared" si="407"/>
        <v>28.299999999999955</v>
      </c>
      <c r="G2032" t="str">
        <f t="shared" si="408"/>
        <v/>
      </c>
      <c r="H2032">
        <f t="shared" ca="1" si="416"/>
        <v>37.837500000000006</v>
      </c>
      <c r="I2032">
        <f t="shared" ca="1" si="417"/>
        <v>26.600000000000023</v>
      </c>
      <c r="J2032" s="3">
        <f t="shared" ca="1" si="409"/>
        <v>1.4224624060150366</v>
      </c>
      <c r="K2032" s="5">
        <f t="shared" ca="1" si="410"/>
        <v>58.719689621726459</v>
      </c>
      <c r="L2032">
        <f t="shared" ca="1" si="411"/>
        <v>1</v>
      </c>
      <c r="M2032" t="str">
        <f t="shared" ca="1" si="412"/>
        <v>SELL</v>
      </c>
      <c r="N2032" s="7" t="str">
        <f t="shared" ca="1" si="413"/>
        <v/>
      </c>
      <c r="O2032">
        <f t="shared" si="414"/>
        <v>1913.6</v>
      </c>
      <c r="Q2032">
        <f t="shared" si="415"/>
        <v>2031</v>
      </c>
    </row>
    <row r="2033" spans="1:17" x14ac:dyDescent="0.3">
      <c r="A2033" s="13" t="str">
        <f ca="1">N2033&amp;"-"&amp;COUNTIF($N$2:N2033,N2033)</f>
        <v>-2008</v>
      </c>
      <c r="B2033" t="str">
        <f t="shared" ca="1" si="405"/>
        <v/>
      </c>
      <c r="C2033" s="1">
        <v>38033</v>
      </c>
      <c r="D2033">
        <v>1913.55</v>
      </c>
      <c r="E2033">
        <f t="shared" si="406"/>
        <v>-4.9999999999954525E-2</v>
      </c>
      <c r="F2033" t="str">
        <f t="shared" si="407"/>
        <v/>
      </c>
      <c r="G2033">
        <f t="shared" si="408"/>
        <v>-4.9999999999954525E-2</v>
      </c>
      <c r="H2033">
        <f t="shared" ca="1" si="416"/>
        <v>32.235714285714302</v>
      </c>
      <c r="I2033">
        <f t="shared" ca="1" si="417"/>
        <v>22.807142857142871</v>
      </c>
      <c r="J2033" s="3">
        <f t="shared" ca="1" si="409"/>
        <v>1.4134043219542749</v>
      </c>
      <c r="K2033" s="5">
        <f t="shared" ca="1" si="410"/>
        <v>58.564754736568901</v>
      </c>
      <c r="L2033">
        <f t="shared" ca="1" si="411"/>
        <v>1</v>
      </c>
      <c r="M2033" t="str">
        <f t="shared" ca="1" si="412"/>
        <v>SELL</v>
      </c>
      <c r="N2033" s="7" t="str">
        <f t="shared" ca="1" si="413"/>
        <v/>
      </c>
      <c r="O2033">
        <f t="shared" si="414"/>
        <v>1913.55</v>
      </c>
      <c r="Q2033">
        <f t="shared" si="415"/>
        <v>2032</v>
      </c>
    </row>
    <row r="2034" spans="1:17" x14ac:dyDescent="0.3">
      <c r="A2034" s="13" t="str">
        <f ca="1">N2034&amp;"-"&amp;COUNTIF($N$2:N2034,N2034)</f>
        <v>-2009</v>
      </c>
      <c r="B2034" t="str">
        <f t="shared" ca="1" si="405"/>
        <v/>
      </c>
      <c r="C2034" s="1">
        <v>38034</v>
      </c>
      <c r="D2034">
        <v>1920.1</v>
      </c>
      <c r="E2034">
        <f t="shared" si="406"/>
        <v>6.5499999999999545</v>
      </c>
      <c r="F2034">
        <f t="shared" si="407"/>
        <v>6.5499999999999545</v>
      </c>
      <c r="G2034" t="str">
        <f t="shared" si="408"/>
        <v/>
      </c>
      <c r="H2034">
        <f t="shared" ca="1" si="416"/>
        <v>25.007142857142849</v>
      </c>
      <c r="I2034">
        <f t="shared" ca="1" si="417"/>
        <v>22.807142857142871</v>
      </c>
      <c r="J2034" s="3">
        <f t="shared" ca="1" si="409"/>
        <v>1.0964610084559965</v>
      </c>
      <c r="K2034" s="5">
        <f t="shared" ca="1" si="410"/>
        <v>52.300567672542549</v>
      </c>
      <c r="L2034">
        <f t="shared" ca="1" si="411"/>
        <v>1</v>
      </c>
      <c r="M2034" t="str">
        <f t="shared" ca="1" si="412"/>
        <v>SELL</v>
      </c>
      <c r="N2034" s="7" t="str">
        <f t="shared" ca="1" si="413"/>
        <v/>
      </c>
      <c r="O2034">
        <f t="shared" si="414"/>
        <v>1920.1</v>
      </c>
      <c r="Q2034">
        <f t="shared" si="415"/>
        <v>2033</v>
      </c>
    </row>
    <row r="2035" spans="1:17" x14ac:dyDescent="0.3">
      <c r="A2035" s="13" t="str">
        <f ca="1">N2035&amp;"-"&amp;COUNTIF($N$2:N2035,N2035)</f>
        <v>-2010</v>
      </c>
      <c r="B2035" t="str">
        <f t="shared" ca="1" si="405"/>
        <v/>
      </c>
      <c r="C2035" s="1">
        <v>38035</v>
      </c>
      <c r="D2035">
        <v>1916.45</v>
      </c>
      <c r="E2035">
        <f t="shared" si="406"/>
        <v>-3.6499999999998636</v>
      </c>
      <c r="F2035" t="str">
        <f t="shared" si="407"/>
        <v/>
      </c>
      <c r="G2035">
        <f t="shared" si="408"/>
        <v>-3.6499999999998636</v>
      </c>
      <c r="H2035">
        <f t="shared" ca="1" si="416"/>
        <v>25.007142857142849</v>
      </c>
      <c r="I2035">
        <f t="shared" ca="1" si="417"/>
        <v>17.385714285714261</v>
      </c>
      <c r="J2035" s="3">
        <f t="shared" ca="1" si="409"/>
        <v>1.43837304847987</v>
      </c>
      <c r="K2035" s="5">
        <f t="shared" ca="1" si="410"/>
        <v>58.989048020219066</v>
      </c>
      <c r="L2035">
        <f t="shared" ca="1" si="411"/>
        <v>1</v>
      </c>
      <c r="M2035" t="str">
        <f t="shared" ca="1" si="412"/>
        <v>SELL</v>
      </c>
      <c r="N2035" s="7" t="str">
        <f t="shared" ca="1" si="413"/>
        <v/>
      </c>
      <c r="O2035">
        <f t="shared" si="414"/>
        <v>1916.45</v>
      </c>
      <c r="Q2035">
        <f t="shared" si="415"/>
        <v>2034</v>
      </c>
    </row>
    <row r="2036" spans="1:17" x14ac:dyDescent="0.3">
      <c r="A2036" s="13" t="str">
        <f ca="1">N2036&amp;"-"&amp;COUNTIF($N$2:N2036,N2036)</f>
        <v>-2011</v>
      </c>
      <c r="B2036" t="str">
        <f t="shared" ca="1" si="405"/>
        <v/>
      </c>
      <c r="C2036" s="1">
        <v>38036</v>
      </c>
      <c r="D2036">
        <v>1858.3</v>
      </c>
      <c r="E2036">
        <f t="shared" si="406"/>
        <v>-58.150000000000091</v>
      </c>
      <c r="F2036" t="str">
        <f t="shared" si="407"/>
        <v/>
      </c>
      <c r="G2036">
        <f t="shared" si="408"/>
        <v>-58.150000000000091</v>
      </c>
      <c r="H2036">
        <f t="shared" ca="1" si="416"/>
        <v>25.007142857142849</v>
      </c>
      <c r="I2036">
        <f t="shared" ca="1" si="417"/>
        <v>22.907142857142844</v>
      </c>
      <c r="J2036" s="3">
        <f t="shared" ca="1" si="409"/>
        <v>1.0916744621141257</v>
      </c>
      <c r="K2036" s="5">
        <f t="shared" ca="1" si="410"/>
        <v>52.191413237924877</v>
      </c>
      <c r="L2036">
        <f t="shared" ca="1" si="411"/>
        <v>1</v>
      </c>
      <c r="M2036" t="str">
        <f t="shared" ca="1" si="412"/>
        <v>SELL</v>
      </c>
      <c r="N2036" s="7" t="str">
        <f t="shared" ca="1" si="413"/>
        <v/>
      </c>
      <c r="O2036">
        <f t="shared" si="414"/>
        <v>1858.3</v>
      </c>
      <c r="Q2036">
        <f t="shared" si="415"/>
        <v>2035</v>
      </c>
    </row>
    <row r="2037" spans="1:17" x14ac:dyDescent="0.3">
      <c r="A2037" s="13" t="str">
        <f ca="1">N2037&amp;"-"&amp;COUNTIF($N$2:N2037,N2037)</f>
        <v>-2012</v>
      </c>
      <c r="B2037" t="str">
        <f t="shared" ca="1" si="405"/>
        <v/>
      </c>
      <c r="C2037" s="1">
        <v>38037</v>
      </c>
      <c r="D2037">
        <v>1852.65</v>
      </c>
      <c r="E2037">
        <f t="shared" si="406"/>
        <v>-5.6499999999998636</v>
      </c>
      <c r="F2037" t="str">
        <f t="shared" si="407"/>
        <v/>
      </c>
      <c r="G2037">
        <f t="shared" si="408"/>
        <v>-5.6499999999998636</v>
      </c>
      <c r="H2037">
        <f t="shared" ca="1" si="416"/>
        <v>25.007142857142849</v>
      </c>
      <c r="I2037">
        <f t="shared" ca="1" si="417"/>
        <v>18.878571428571409</v>
      </c>
      <c r="J2037" s="3">
        <f t="shared" ca="1" si="409"/>
        <v>1.3246311010215674</v>
      </c>
      <c r="K2037" s="5">
        <f t="shared" ca="1" si="410"/>
        <v>56.982421875000014</v>
      </c>
      <c r="L2037">
        <f t="shared" ca="1" si="411"/>
        <v>1</v>
      </c>
      <c r="M2037" t="str">
        <f t="shared" ca="1" si="412"/>
        <v>SELL</v>
      </c>
      <c r="N2037" s="7" t="str">
        <f t="shared" ca="1" si="413"/>
        <v/>
      </c>
      <c r="O2037">
        <f t="shared" si="414"/>
        <v>1852.65</v>
      </c>
      <c r="Q2037">
        <f t="shared" si="415"/>
        <v>2036</v>
      </c>
    </row>
    <row r="2038" spans="1:17" x14ac:dyDescent="0.3">
      <c r="A2038" s="13" t="str">
        <f ca="1">N2038&amp;"-"&amp;COUNTIF($N$2:N2038,N2038)</f>
        <v>-2013</v>
      </c>
      <c r="B2038" t="str">
        <f t="shared" ca="1" si="405"/>
        <v/>
      </c>
      <c r="C2038" s="1">
        <v>38040</v>
      </c>
      <c r="D2038">
        <v>1808.2</v>
      </c>
      <c r="E2038">
        <f t="shared" si="406"/>
        <v>-44.450000000000045</v>
      </c>
      <c r="F2038" t="str">
        <f t="shared" si="407"/>
        <v/>
      </c>
      <c r="G2038">
        <f t="shared" si="408"/>
        <v>-44.450000000000045</v>
      </c>
      <c r="H2038">
        <f t="shared" ca="1" si="416"/>
        <v>25.007142857142849</v>
      </c>
      <c r="I2038">
        <f t="shared" ca="1" si="417"/>
        <v>19.407142857142844</v>
      </c>
      <c r="J2038" s="3">
        <f t="shared" ca="1" si="409"/>
        <v>1.2885535517114468</v>
      </c>
      <c r="K2038" s="5">
        <f t="shared" ca="1" si="410"/>
        <v>56.304277902862658</v>
      </c>
      <c r="L2038">
        <f t="shared" ca="1" si="411"/>
        <v>1</v>
      </c>
      <c r="M2038" t="str">
        <f t="shared" ca="1" si="412"/>
        <v>SELL</v>
      </c>
      <c r="N2038" s="7" t="str">
        <f t="shared" ca="1" si="413"/>
        <v/>
      </c>
      <c r="O2038">
        <f t="shared" si="414"/>
        <v>1808.2</v>
      </c>
      <c r="Q2038">
        <f t="shared" si="415"/>
        <v>2037</v>
      </c>
    </row>
    <row r="2039" spans="1:17" x14ac:dyDescent="0.3">
      <c r="A2039" s="13" t="str">
        <f ca="1">N2039&amp;"-"&amp;COUNTIF($N$2:N2039,N2039)</f>
        <v>-2014</v>
      </c>
      <c r="B2039" t="str">
        <f t="shared" ca="1" si="405"/>
        <v/>
      </c>
      <c r="C2039" s="1">
        <v>38041</v>
      </c>
      <c r="D2039">
        <v>1821.35</v>
      </c>
      <c r="E2039">
        <f t="shared" si="406"/>
        <v>13.149999999999864</v>
      </c>
      <c r="F2039">
        <f t="shared" si="407"/>
        <v>13.149999999999864</v>
      </c>
      <c r="G2039" t="str">
        <f t="shared" si="408"/>
        <v/>
      </c>
      <c r="H2039">
        <f t="shared" ca="1" si="416"/>
        <v>19.285714285714253</v>
      </c>
      <c r="I2039">
        <f t="shared" ca="1" si="417"/>
        <v>19.407142857142844</v>
      </c>
      <c r="J2039" s="3">
        <f t="shared" ca="1" si="409"/>
        <v>0.9937430990062559</v>
      </c>
      <c r="K2039" s="5">
        <f t="shared" ca="1" si="410"/>
        <v>49.843086579287402</v>
      </c>
      <c r="L2039">
        <f t="shared" ca="1" si="411"/>
        <v>1</v>
      </c>
      <c r="M2039" t="str">
        <f t="shared" ca="1" si="412"/>
        <v>SELL</v>
      </c>
      <c r="N2039" s="7" t="str">
        <f t="shared" ca="1" si="413"/>
        <v/>
      </c>
      <c r="O2039">
        <f t="shared" si="414"/>
        <v>1821.35</v>
      </c>
      <c r="Q2039">
        <f t="shared" si="415"/>
        <v>2038</v>
      </c>
    </row>
    <row r="2040" spans="1:17" x14ac:dyDescent="0.3">
      <c r="A2040" s="13" t="str">
        <f ca="1">N2040&amp;"-"&amp;COUNTIF($N$2:N2040,N2040)</f>
        <v>-2015</v>
      </c>
      <c r="B2040" t="str">
        <f t="shared" ca="1" si="405"/>
        <v/>
      </c>
      <c r="C2040" s="1">
        <v>38042</v>
      </c>
      <c r="D2040">
        <v>1786.8</v>
      </c>
      <c r="E2040">
        <f t="shared" si="406"/>
        <v>-34.549999999999955</v>
      </c>
      <c r="F2040" t="str">
        <f t="shared" si="407"/>
        <v/>
      </c>
      <c r="G2040">
        <f t="shared" si="408"/>
        <v>-34.549999999999955</v>
      </c>
      <c r="H2040">
        <f t="shared" ca="1" si="416"/>
        <v>19.285714285714253</v>
      </c>
      <c r="I2040">
        <f t="shared" ca="1" si="417"/>
        <v>21.814285714285688</v>
      </c>
      <c r="J2040" s="3">
        <f t="shared" ca="1" si="409"/>
        <v>0.88408644400785807</v>
      </c>
      <c r="K2040" s="5">
        <f t="shared" ca="1" si="410"/>
        <v>46.923879040667344</v>
      </c>
      <c r="L2040">
        <f t="shared" ca="1" si="411"/>
        <v>1</v>
      </c>
      <c r="M2040" t="str">
        <f t="shared" ca="1" si="412"/>
        <v>SELL</v>
      </c>
      <c r="N2040" s="7" t="str">
        <f t="shared" ca="1" si="413"/>
        <v/>
      </c>
      <c r="O2040">
        <f t="shared" si="414"/>
        <v>1786.8</v>
      </c>
      <c r="Q2040">
        <f t="shared" si="415"/>
        <v>2039</v>
      </c>
    </row>
    <row r="2041" spans="1:17" x14ac:dyDescent="0.3">
      <c r="A2041" s="13" t="str">
        <f ca="1">N2041&amp;"-"&amp;COUNTIF($N$2:N2041,N2041)</f>
        <v>-2016</v>
      </c>
      <c r="B2041" t="str">
        <f t="shared" ca="1" si="405"/>
        <v/>
      </c>
      <c r="C2041" s="1">
        <v>38043</v>
      </c>
      <c r="D2041">
        <v>1765.8</v>
      </c>
      <c r="E2041">
        <f t="shared" si="406"/>
        <v>-21</v>
      </c>
      <c r="F2041" t="str">
        <f t="shared" si="407"/>
        <v/>
      </c>
      <c r="G2041">
        <f t="shared" si="408"/>
        <v>-21</v>
      </c>
      <c r="H2041">
        <f t="shared" ca="1" si="416"/>
        <v>17.641666666666612</v>
      </c>
      <c r="I2041">
        <f t="shared" ca="1" si="417"/>
        <v>21.712499999999977</v>
      </c>
      <c r="J2041" s="3">
        <f t="shared" ca="1" si="409"/>
        <v>0.81251199385914252</v>
      </c>
      <c r="K2041" s="5">
        <f t="shared" ca="1" si="410"/>
        <v>44.827951296982484</v>
      </c>
      <c r="L2041">
        <f t="shared" ca="1" si="411"/>
        <v>1</v>
      </c>
      <c r="M2041" t="str">
        <f t="shared" ca="1" si="412"/>
        <v>SELL</v>
      </c>
      <c r="N2041" s="7" t="str">
        <f t="shared" ca="1" si="413"/>
        <v/>
      </c>
      <c r="O2041">
        <f t="shared" si="414"/>
        <v>1765.8</v>
      </c>
      <c r="Q2041">
        <f t="shared" si="415"/>
        <v>2040</v>
      </c>
    </row>
    <row r="2042" spans="1:17" x14ac:dyDescent="0.3">
      <c r="A2042" s="13" t="str">
        <f ca="1">N2042&amp;"-"&amp;COUNTIF($N$2:N2042,N2042)</f>
        <v>-2017</v>
      </c>
      <c r="B2042" t="str">
        <f t="shared" ca="1" si="405"/>
        <v/>
      </c>
      <c r="C2042" s="1">
        <v>38044</v>
      </c>
      <c r="D2042">
        <v>1800.3</v>
      </c>
      <c r="E2042">
        <f t="shared" si="406"/>
        <v>34.5</v>
      </c>
      <c r="F2042">
        <f t="shared" si="407"/>
        <v>34.5</v>
      </c>
      <c r="G2042" t="str">
        <f t="shared" si="408"/>
        <v/>
      </c>
      <c r="H2042">
        <f t="shared" ca="1" si="416"/>
        <v>15.549999999999955</v>
      </c>
      <c r="I2042">
        <f t="shared" ca="1" si="417"/>
        <v>21.712499999999977</v>
      </c>
      <c r="J2042" s="3">
        <f t="shared" ca="1" si="409"/>
        <v>0.71617731721358535</v>
      </c>
      <c r="K2042" s="5">
        <f t="shared" ca="1" si="410"/>
        <v>41.73096276417305</v>
      </c>
      <c r="L2042">
        <f t="shared" ca="1" si="411"/>
        <v>1</v>
      </c>
      <c r="M2042" t="str">
        <f t="shared" ca="1" si="412"/>
        <v>SELL</v>
      </c>
      <c r="N2042" s="7" t="str">
        <f t="shared" ca="1" si="413"/>
        <v/>
      </c>
      <c r="O2042">
        <f t="shared" si="414"/>
        <v>1800.3</v>
      </c>
      <c r="Q2042">
        <f t="shared" si="415"/>
        <v>2041</v>
      </c>
    </row>
    <row r="2043" spans="1:17" x14ac:dyDescent="0.3">
      <c r="A2043" s="13" t="str">
        <f ca="1">N2043&amp;"-"&amp;COUNTIF($N$2:N2043,N2043)</f>
        <v>-2018</v>
      </c>
      <c r="B2043" t="str">
        <f t="shared" ca="1" si="405"/>
        <v/>
      </c>
      <c r="C2043" s="1">
        <v>38047</v>
      </c>
      <c r="D2043">
        <v>1852.7</v>
      </c>
      <c r="E2043">
        <f t="shared" si="406"/>
        <v>52.400000000000091</v>
      </c>
      <c r="F2043">
        <f t="shared" si="407"/>
        <v>52.400000000000091</v>
      </c>
      <c r="G2043" t="str">
        <f t="shared" si="408"/>
        <v/>
      </c>
      <c r="H2043">
        <f t="shared" ca="1" si="416"/>
        <v>24.274999999999977</v>
      </c>
      <c r="I2043">
        <f t="shared" ca="1" si="417"/>
        <v>21.712499999999977</v>
      </c>
      <c r="J2043" s="3">
        <f t="shared" ca="1" si="409"/>
        <v>1.1180195739781233</v>
      </c>
      <c r="K2043" s="5">
        <f t="shared" ca="1" si="410"/>
        <v>52.786083174775754</v>
      </c>
      <c r="L2043">
        <f t="shared" ca="1" si="411"/>
        <v>1</v>
      </c>
      <c r="M2043" t="str">
        <f t="shared" ca="1" si="412"/>
        <v>SELL</v>
      </c>
      <c r="N2043" s="7" t="str">
        <f t="shared" ca="1" si="413"/>
        <v/>
      </c>
      <c r="O2043">
        <f t="shared" si="414"/>
        <v>1852.7</v>
      </c>
      <c r="Q2043">
        <f t="shared" si="415"/>
        <v>2042</v>
      </c>
    </row>
    <row r="2044" spans="1:17" x14ac:dyDescent="0.3">
      <c r="A2044" s="13" t="str">
        <f ca="1">N2044&amp;"-"&amp;COUNTIF($N$2:N2044,N2044)</f>
        <v>-2019</v>
      </c>
      <c r="B2044" t="str">
        <f t="shared" ca="1" si="405"/>
        <v/>
      </c>
      <c r="C2044" s="1">
        <v>38049</v>
      </c>
      <c r="D2044">
        <v>1860.4</v>
      </c>
      <c r="E2044">
        <f t="shared" si="406"/>
        <v>7.7000000000000455</v>
      </c>
      <c r="F2044">
        <f t="shared" si="407"/>
        <v>7.7000000000000455</v>
      </c>
      <c r="G2044" t="str">
        <f t="shared" si="408"/>
        <v/>
      </c>
      <c r="H2044">
        <f t="shared" ca="1" si="416"/>
        <v>23.766666666666652</v>
      </c>
      <c r="I2044">
        <f t="shared" ca="1" si="417"/>
        <v>21.712499999999977</v>
      </c>
      <c r="J2044" s="3">
        <f t="shared" ca="1" si="409"/>
        <v>1.0946075609288048</v>
      </c>
      <c r="K2044" s="5">
        <f t="shared" ca="1" si="410"/>
        <v>52.258360054970225</v>
      </c>
      <c r="L2044">
        <f t="shared" ca="1" si="411"/>
        <v>1</v>
      </c>
      <c r="M2044" t="str">
        <f t="shared" ca="1" si="412"/>
        <v>SELL</v>
      </c>
      <c r="N2044" s="7" t="str">
        <f t="shared" ca="1" si="413"/>
        <v/>
      </c>
      <c r="O2044">
        <f t="shared" si="414"/>
        <v>1860.4</v>
      </c>
      <c r="Q2044">
        <f t="shared" si="415"/>
        <v>2043</v>
      </c>
    </row>
    <row r="2045" spans="1:17" x14ac:dyDescent="0.3">
      <c r="A2045" s="13" t="str">
        <f ca="1">N2045&amp;"-"&amp;COUNTIF($N$2:N2045,N2045)</f>
        <v>-2020</v>
      </c>
      <c r="B2045" t="str">
        <f t="shared" ca="1" si="405"/>
        <v/>
      </c>
      <c r="C2045" s="1">
        <v>38050</v>
      </c>
      <c r="D2045">
        <v>1843.85</v>
      </c>
      <c r="E2045">
        <f t="shared" si="406"/>
        <v>-16.550000000000182</v>
      </c>
      <c r="F2045" t="str">
        <f t="shared" si="407"/>
        <v/>
      </c>
      <c r="G2045">
        <f t="shared" si="408"/>
        <v>-16.550000000000182</v>
      </c>
      <c r="H2045">
        <f t="shared" ca="1" si="416"/>
        <v>23.766666666666652</v>
      </c>
      <c r="I2045">
        <f t="shared" ca="1" si="417"/>
        <v>23.006249999999994</v>
      </c>
      <c r="J2045" s="3">
        <f t="shared" ca="1" si="409"/>
        <v>1.0330526125147148</v>
      </c>
      <c r="K2045" s="5">
        <f t="shared" ca="1" si="410"/>
        <v>50.812881386129789</v>
      </c>
      <c r="L2045">
        <f t="shared" ca="1" si="411"/>
        <v>1</v>
      </c>
      <c r="M2045" t="str">
        <f t="shared" ca="1" si="412"/>
        <v>SELL</v>
      </c>
      <c r="N2045" s="7" t="str">
        <f t="shared" ca="1" si="413"/>
        <v/>
      </c>
      <c r="O2045">
        <f t="shared" si="414"/>
        <v>1843.85</v>
      </c>
      <c r="Q2045">
        <f t="shared" si="415"/>
        <v>2044</v>
      </c>
    </row>
    <row r="2046" spans="1:17" x14ac:dyDescent="0.3">
      <c r="A2046" s="13" t="str">
        <f ca="1">N2046&amp;"-"&amp;COUNTIF($N$2:N2046,N2046)</f>
        <v>-2021</v>
      </c>
      <c r="B2046" t="str">
        <f t="shared" ca="1" si="405"/>
        <v/>
      </c>
      <c r="C2046" s="1">
        <v>38051</v>
      </c>
      <c r="D2046">
        <v>1867.7</v>
      </c>
      <c r="E2046">
        <f t="shared" si="406"/>
        <v>23.850000000000136</v>
      </c>
      <c r="F2046">
        <f t="shared" si="407"/>
        <v>23.850000000000136</v>
      </c>
      <c r="G2046" t="str">
        <f t="shared" si="408"/>
        <v/>
      </c>
      <c r="H2046">
        <f t="shared" ca="1" si="416"/>
        <v>23.025000000000016</v>
      </c>
      <c r="I2046">
        <f t="shared" ca="1" si="417"/>
        <v>23.006249999999994</v>
      </c>
      <c r="J2046" s="3">
        <f t="shared" ca="1" si="409"/>
        <v>1.0008149959250214</v>
      </c>
      <c r="K2046" s="5">
        <f t="shared" ca="1" si="410"/>
        <v>50.020366598778033</v>
      </c>
      <c r="L2046">
        <f t="shared" ca="1" si="411"/>
        <v>1</v>
      </c>
      <c r="M2046" t="str">
        <f t="shared" ca="1" si="412"/>
        <v>SELL</v>
      </c>
      <c r="N2046" s="7" t="str">
        <f t="shared" ca="1" si="413"/>
        <v/>
      </c>
      <c r="O2046">
        <f t="shared" si="414"/>
        <v>1867.7</v>
      </c>
      <c r="Q2046">
        <f t="shared" si="415"/>
        <v>2045</v>
      </c>
    </row>
    <row r="2047" spans="1:17" x14ac:dyDescent="0.3">
      <c r="A2047" s="13" t="str">
        <f ca="1">N2047&amp;"-"&amp;COUNTIF($N$2:N2047,N2047)</f>
        <v>-2022</v>
      </c>
      <c r="B2047" t="str">
        <f t="shared" ca="1" si="405"/>
        <v/>
      </c>
      <c r="C2047" s="1">
        <v>38054</v>
      </c>
      <c r="D2047">
        <v>1885.25</v>
      </c>
      <c r="E2047">
        <f t="shared" si="406"/>
        <v>17.549999999999955</v>
      </c>
      <c r="F2047">
        <f t="shared" si="407"/>
        <v>17.549999999999955</v>
      </c>
      <c r="G2047" t="str">
        <f t="shared" si="408"/>
        <v/>
      </c>
      <c r="H2047">
        <f t="shared" ca="1" si="416"/>
        <v>22.242857142857151</v>
      </c>
      <c r="I2047">
        <f t="shared" ca="1" si="417"/>
        <v>26.285714285714285</v>
      </c>
      <c r="J2047" s="3">
        <f t="shared" ca="1" si="409"/>
        <v>0.84619565217391335</v>
      </c>
      <c r="K2047" s="5">
        <f t="shared" ca="1" si="410"/>
        <v>45.834559905799246</v>
      </c>
      <c r="L2047">
        <f t="shared" ca="1" si="411"/>
        <v>1</v>
      </c>
      <c r="M2047" t="str">
        <f t="shared" ca="1" si="412"/>
        <v>SELL</v>
      </c>
      <c r="N2047" s="7" t="str">
        <f t="shared" ca="1" si="413"/>
        <v/>
      </c>
      <c r="O2047">
        <f t="shared" si="414"/>
        <v>1885.25</v>
      </c>
      <c r="Q2047">
        <f t="shared" si="415"/>
        <v>2046</v>
      </c>
    </row>
    <row r="2048" spans="1:17" x14ac:dyDescent="0.3">
      <c r="A2048" s="13" t="str">
        <f ca="1">N2048&amp;"-"&amp;COUNTIF($N$2:N2048,N2048)</f>
        <v>-2023</v>
      </c>
      <c r="B2048" t="str">
        <f t="shared" ca="1" si="405"/>
        <v/>
      </c>
      <c r="C2048" s="1">
        <v>38055</v>
      </c>
      <c r="D2048">
        <v>1866.05</v>
      </c>
      <c r="E2048">
        <f t="shared" si="406"/>
        <v>-19.200000000000045</v>
      </c>
      <c r="F2048" t="str">
        <f t="shared" si="407"/>
        <v/>
      </c>
      <c r="G2048">
        <f t="shared" si="408"/>
        <v>-19.200000000000045</v>
      </c>
      <c r="H2048">
        <f t="shared" ca="1" si="416"/>
        <v>24.858333333333348</v>
      </c>
      <c r="I2048">
        <f t="shared" ca="1" si="417"/>
        <v>25.400000000000006</v>
      </c>
      <c r="J2048" s="3">
        <f t="shared" ca="1" si="409"/>
        <v>0.97867454068241511</v>
      </c>
      <c r="K2048" s="5">
        <f t="shared" ca="1" si="410"/>
        <v>49.461117559277078</v>
      </c>
      <c r="L2048">
        <f t="shared" ca="1" si="411"/>
        <v>1</v>
      </c>
      <c r="M2048" t="str">
        <f t="shared" ca="1" si="412"/>
        <v>SELL</v>
      </c>
      <c r="N2048" s="7" t="str">
        <f t="shared" ca="1" si="413"/>
        <v/>
      </c>
      <c r="O2048">
        <f t="shared" si="414"/>
        <v>1866.05</v>
      </c>
      <c r="Q2048">
        <f t="shared" si="415"/>
        <v>2047</v>
      </c>
    </row>
    <row r="2049" spans="1:17" x14ac:dyDescent="0.3">
      <c r="A2049" s="13" t="str">
        <f ca="1">N2049&amp;"-"&amp;COUNTIF($N$2:N2049,N2049)</f>
        <v>-2024</v>
      </c>
      <c r="B2049" t="str">
        <f t="shared" ca="1" si="405"/>
        <v/>
      </c>
      <c r="C2049" s="1">
        <v>38056</v>
      </c>
      <c r="D2049">
        <v>1844.35</v>
      </c>
      <c r="E2049">
        <f t="shared" si="406"/>
        <v>-21.700000000000045</v>
      </c>
      <c r="F2049" t="str">
        <f t="shared" si="407"/>
        <v/>
      </c>
      <c r="G2049">
        <f t="shared" si="408"/>
        <v>-21.700000000000045</v>
      </c>
      <c r="H2049">
        <f t="shared" ca="1" si="416"/>
        <v>24.858333333333348</v>
      </c>
      <c r="I2049">
        <f t="shared" ca="1" si="417"/>
        <v>27.656250000000028</v>
      </c>
      <c r="J2049" s="3">
        <f t="shared" ca="1" si="409"/>
        <v>0.89883239171374729</v>
      </c>
      <c r="K2049" s="5">
        <f t="shared" ca="1" si="410"/>
        <v>47.336057444360684</v>
      </c>
      <c r="L2049">
        <f t="shared" ca="1" si="411"/>
        <v>1</v>
      </c>
      <c r="M2049" t="str">
        <f t="shared" ca="1" si="412"/>
        <v>SELL</v>
      </c>
      <c r="N2049" s="7" t="str">
        <f t="shared" ca="1" si="413"/>
        <v/>
      </c>
      <c r="O2049">
        <f t="shared" si="414"/>
        <v>1844.35</v>
      </c>
      <c r="Q2049">
        <f t="shared" si="415"/>
        <v>2048</v>
      </c>
    </row>
    <row r="2050" spans="1:17" x14ac:dyDescent="0.3">
      <c r="A2050" s="13" t="str">
        <f ca="1">N2050&amp;"-"&amp;COUNTIF($N$2:N2050,N2050)</f>
        <v>-2025</v>
      </c>
      <c r="B2050" t="str">
        <f t="shared" ca="1" si="405"/>
        <v/>
      </c>
      <c r="C2050" s="1">
        <v>38057</v>
      </c>
      <c r="D2050">
        <v>1805.4</v>
      </c>
      <c r="E2050">
        <f t="shared" si="406"/>
        <v>-38.949999999999818</v>
      </c>
      <c r="F2050" t="str">
        <f t="shared" si="407"/>
        <v/>
      </c>
      <c r="G2050">
        <f t="shared" si="408"/>
        <v>-38.949999999999818</v>
      </c>
      <c r="H2050">
        <f t="shared" ca="1" si="416"/>
        <v>24.858333333333348</v>
      </c>
      <c r="I2050">
        <f t="shared" ca="1" si="417"/>
        <v>25.256249999999994</v>
      </c>
      <c r="J2050" s="3">
        <f t="shared" ca="1" si="409"/>
        <v>0.98424482388847723</v>
      </c>
      <c r="K2050" s="5">
        <f t="shared" ca="1" si="410"/>
        <v>49.602993140719207</v>
      </c>
      <c r="L2050">
        <f t="shared" ca="1" si="411"/>
        <v>1</v>
      </c>
      <c r="M2050" t="str">
        <f t="shared" ca="1" si="412"/>
        <v>SELL</v>
      </c>
      <c r="N2050" s="7" t="str">
        <f t="shared" ca="1" si="413"/>
        <v/>
      </c>
      <c r="O2050">
        <f t="shared" si="414"/>
        <v>1805.4</v>
      </c>
      <c r="Q2050">
        <f t="shared" si="415"/>
        <v>2049</v>
      </c>
    </row>
    <row r="2051" spans="1:17" x14ac:dyDescent="0.3">
      <c r="A2051" s="13" t="str">
        <f ca="1">N2051&amp;"-"&amp;COUNTIF($N$2:N2051,N2051)</f>
        <v>-2026</v>
      </c>
      <c r="B2051" t="str">
        <f t="shared" ref="B2051:B2114" ca="1" si="418">N2051</f>
        <v/>
      </c>
      <c r="C2051" s="1">
        <v>38058</v>
      </c>
      <c r="D2051">
        <v>1812.2</v>
      </c>
      <c r="E2051">
        <f t="shared" ref="E2051:E2114" si="419">IF(E2050="Change", "", D2051-D2050)</f>
        <v>6.7999999999999545</v>
      </c>
      <c r="F2051">
        <f t="shared" ref="F2051:F2114" si="420">IF(F2050="Gain","",IF(E2051&gt;0,E2051,""))</f>
        <v>6.7999999999999545</v>
      </c>
      <c r="G2051" t="str">
        <f t="shared" ref="G2051:G2114" si="421">IF(G2050="Loss","",IF(E2051&lt;0,E2051,""))</f>
        <v/>
      </c>
      <c r="H2051">
        <f t="shared" ca="1" si="416"/>
        <v>22.278571428571436</v>
      </c>
      <c r="I2051">
        <f t="shared" ca="1" si="417"/>
        <v>28.057142857142871</v>
      </c>
      <c r="J2051" s="3">
        <f t="shared" ref="J2051:J2114" ca="1" si="422">IFERROR(H2051/I2051, "")</f>
        <v>0.79404276985743372</v>
      </c>
      <c r="K2051" s="5">
        <f t="shared" ref="K2051:K2114" ca="1" si="423">IFERROR((IF(J2051=0, 0, (100-(100/(1+J2051))))), "")</f>
        <v>44.259968781041572</v>
      </c>
      <c r="L2051">
        <f t="shared" ref="L2051:L2114" ca="1" si="424">IF(M2050="Signal","",IF(M2050="",IF(M2051="SELL",0,IF(M2051="BUY",1,"")),IF(M2051="BUY",1,L2050)))</f>
        <v>1</v>
      </c>
      <c r="M2051" t="str">
        <f t="shared" ref="M2051:M2114" ca="1" si="425">IF(K2051="","",IF(K2051&lt;$V$4,"BUY",IF(K2051&gt;$V$5,"SELL",M2050)))</f>
        <v>SELL</v>
      </c>
      <c r="N2051" s="7" t="str">
        <f t="shared" ref="N2051:N2114" ca="1" si="426">IF(L2051=1, IF(M2051="BUY",IF(M2050="BUY","",1),IF(M2051="SELL",IF(M2050="SELL","",0),"")), "")</f>
        <v/>
      </c>
      <c r="O2051">
        <f t="shared" ref="O2051:O2114" si="427">D2051</f>
        <v>1812.2</v>
      </c>
      <c r="Q2051">
        <f t="shared" si="415"/>
        <v>2050</v>
      </c>
    </row>
    <row r="2052" spans="1:17" x14ac:dyDescent="0.3">
      <c r="A2052" s="13" t="str">
        <f ca="1">N2052&amp;"-"&amp;COUNTIF($N$2:N2052,N2052)</f>
        <v>-2027</v>
      </c>
      <c r="B2052" t="str">
        <f t="shared" ca="1" si="418"/>
        <v/>
      </c>
      <c r="C2052" s="1">
        <v>38061</v>
      </c>
      <c r="D2052">
        <v>1763.4</v>
      </c>
      <c r="E2052">
        <f t="shared" si="419"/>
        <v>-48.799999999999955</v>
      </c>
      <c r="F2052" t="str">
        <f t="shared" si="420"/>
        <v/>
      </c>
      <c r="G2052">
        <f t="shared" si="421"/>
        <v>-48.799999999999955</v>
      </c>
      <c r="H2052">
        <f t="shared" ca="1" si="416"/>
        <v>22.278571428571436</v>
      </c>
      <c r="I2052">
        <f t="shared" ca="1" si="417"/>
        <v>28.678571428571427</v>
      </c>
      <c r="J2052" s="3">
        <f t="shared" ca="1" si="422"/>
        <v>0.77683686176836886</v>
      </c>
      <c r="K2052" s="5">
        <f t="shared" ca="1" si="423"/>
        <v>43.720213064199619</v>
      </c>
      <c r="L2052">
        <f t="shared" ca="1" si="424"/>
        <v>1</v>
      </c>
      <c r="M2052" t="str">
        <f t="shared" ca="1" si="425"/>
        <v>SELL</v>
      </c>
      <c r="N2052" s="7" t="str">
        <f t="shared" ca="1" si="426"/>
        <v/>
      </c>
      <c r="O2052">
        <f t="shared" si="427"/>
        <v>1763.4</v>
      </c>
      <c r="Q2052">
        <f t="shared" ref="Q2052:Q2115" si="428">Q2051+1</f>
        <v>2051</v>
      </c>
    </row>
    <row r="2053" spans="1:17" x14ac:dyDescent="0.3">
      <c r="A2053" s="13" t="str">
        <f ca="1">N2053&amp;"-"&amp;COUNTIF($N$2:N2053,N2053)</f>
        <v>-2028</v>
      </c>
      <c r="B2053" t="str">
        <f t="shared" ca="1" si="418"/>
        <v/>
      </c>
      <c r="C2053" s="1">
        <v>38062</v>
      </c>
      <c r="D2053">
        <v>1749.35</v>
      </c>
      <c r="E2053">
        <f t="shared" si="419"/>
        <v>-14.050000000000182</v>
      </c>
      <c r="F2053" t="str">
        <f t="shared" si="420"/>
        <v/>
      </c>
      <c r="G2053">
        <f t="shared" si="421"/>
        <v>-14.050000000000182</v>
      </c>
      <c r="H2053">
        <f t="shared" ca="1" si="416"/>
        <v>23.800000000000029</v>
      </c>
      <c r="I2053">
        <f t="shared" ca="1" si="417"/>
        <v>26.850000000000023</v>
      </c>
      <c r="J2053" s="3">
        <f t="shared" ca="1" si="422"/>
        <v>0.88640595903165764</v>
      </c>
      <c r="K2053" s="5">
        <f t="shared" ca="1" si="423"/>
        <v>46.989141164856868</v>
      </c>
      <c r="L2053">
        <f t="shared" ca="1" si="424"/>
        <v>1</v>
      </c>
      <c r="M2053" t="str">
        <f t="shared" ca="1" si="425"/>
        <v>SELL</v>
      </c>
      <c r="N2053" s="7" t="str">
        <f t="shared" ca="1" si="426"/>
        <v/>
      </c>
      <c r="O2053">
        <f t="shared" si="427"/>
        <v>1749.35</v>
      </c>
      <c r="Q2053">
        <f t="shared" si="428"/>
        <v>2052</v>
      </c>
    </row>
    <row r="2054" spans="1:17" x14ac:dyDescent="0.3">
      <c r="A2054" s="13" t="str">
        <f ca="1">N2054&amp;"-"&amp;COUNTIF($N$2:N2054,N2054)</f>
        <v>-2029</v>
      </c>
      <c r="B2054" t="str">
        <f t="shared" ca="1" si="418"/>
        <v/>
      </c>
      <c r="C2054" s="1">
        <v>38063</v>
      </c>
      <c r="D2054">
        <v>1749.85</v>
      </c>
      <c r="E2054">
        <f t="shared" si="419"/>
        <v>0.5</v>
      </c>
      <c r="F2054">
        <f t="shared" si="420"/>
        <v>0.5</v>
      </c>
      <c r="G2054" t="str">
        <f t="shared" si="421"/>
        <v/>
      </c>
      <c r="H2054">
        <f t="shared" ca="1" si="416"/>
        <v>20.471428571428596</v>
      </c>
      <c r="I2054">
        <f t="shared" ca="1" si="417"/>
        <v>25.750000000000032</v>
      </c>
      <c r="J2054" s="3">
        <f t="shared" ca="1" si="422"/>
        <v>0.79500693481276008</v>
      </c>
      <c r="K2054" s="5">
        <f t="shared" ca="1" si="423"/>
        <v>44.289908823983929</v>
      </c>
      <c r="L2054">
        <f t="shared" ca="1" si="424"/>
        <v>1</v>
      </c>
      <c r="M2054" t="str">
        <f t="shared" ca="1" si="425"/>
        <v>SELL</v>
      </c>
      <c r="N2054" s="7" t="str">
        <f t="shared" ca="1" si="426"/>
        <v/>
      </c>
      <c r="O2054">
        <f t="shared" si="427"/>
        <v>1749.85</v>
      </c>
      <c r="Q2054">
        <f t="shared" si="428"/>
        <v>2053</v>
      </c>
    </row>
    <row r="2055" spans="1:17" x14ac:dyDescent="0.3">
      <c r="A2055" s="13" t="str">
        <f ca="1">N2055&amp;"-"&amp;COUNTIF($N$2:N2055,N2055)</f>
        <v>-2030</v>
      </c>
      <c r="B2055" t="str">
        <f t="shared" ca="1" si="418"/>
        <v/>
      </c>
      <c r="C2055" s="1">
        <v>38064</v>
      </c>
      <c r="D2055">
        <v>1716.65</v>
      </c>
      <c r="E2055">
        <f t="shared" si="419"/>
        <v>-33.199999999999818</v>
      </c>
      <c r="F2055" t="str">
        <f t="shared" si="420"/>
        <v/>
      </c>
      <c r="G2055">
        <f t="shared" si="421"/>
        <v>-33.199999999999818</v>
      </c>
      <c r="H2055">
        <f t="shared" ca="1" si="416"/>
        <v>20.471428571428596</v>
      </c>
      <c r="I2055">
        <f t="shared" ca="1" si="417"/>
        <v>27.492857142857151</v>
      </c>
      <c r="J2055" s="3">
        <f t="shared" ca="1" si="422"/>
        <v>0.74460898934788322</v>
      </c>
      <c r="K2055" s="5">
        <f t="shared" ca="1" si="423"/>
        <v>42.680565897244989</v>
      </c>
      <c r="L2055">
        <f t="shared" ca="1" si="424"/>
        <v>1</v>
      </c>
      <c r="M2055" t="str">
        <f t="shared" ca="1" si="425"/>
        <v>SELL</v>
      </c>
      <c r="N2055" s="7" t="str">
        <f t="shared" ca="1" si="426"/>
        <v/>
      </c>
      <c r="O2055">
        <f t="shared" si="427"/>
        <v>1716.65</v>
      </c>
      <c r="Q2055">
        <f t="shared" si="428"/>
        <v>2054</v>
      </c>
    </row>
    <row r="2056" spans="1:17" x14ac:dyDescent="0.3">
      <c r="A2056" s="13" t="str">
        <f ca="1">N2056&amp;"-"&amp;COUNTIF($N$2:N2056,N2056)</f>
        <v>-2031</v>
      </c>
      <c r="B2056" t="str">
        <f t="shared" ca="1" si="418"/>
        <v/>
      </c>
      <c r="C2056" s="1">
        <v>38065</v>
      </c>
      <c r="D2056">
        <v>1725.1</v>
      </c>
      <c r="E2056">
        <f t="shared" si="419"/>
        <v>8.4499999999998181</v>
      </c>
      <c r="F2056">
        <f t="shared" si="420"/>
        <v>8.4499999999998181</v>
      </c>
      <c r="G2056" t="str">
        <f t="shared" si="421"/>
        <v/>
      </c>
      <c r="H2056">
        <f t="shared" ca="1" si="416"/>
        <v>16.75</v>
      </c>
      <c r="I2056">
        <f t="shared" ca="1" si="417"/>
        <v>27.492857142857151</v>
      </c>
      <c r="J2056" s="3">
        <f t="shared" ca="1" si="422"/>
        <v>0.60924915562483739</v>
      </c>
      <c r="K2056" s="5">
        <f t="shared" ca="1" si="423"/>
        <v>37.859218598643842</v>
      </c>
      <c r="L2056">
        <f t="shared" ca="1" si="424"/>
        <v>1</v>
      </c>
      <c r="M2056" t="str">
        <f t="shared" ca="1" si="425"/>
        <v>SELL</v>
      </c>
      <c r="N2056" s="7" t="str">
        <f t="shared" ca="1" si="426"/>
        <v/>
      </c>
      <c r="O2056">
        <f t="shared" si="427"/>
        <v>1725.1</v>
      </c>
      <c r="Q2056">
        <f t="shared" si="428"/>
        <v>2055</v>
      </c>
    </row>
    <row r="2057" spans="1:17" x14ac:dyDescent="0.3">
      <c r="A2057" s="13" t="str">
        <f ca="1">N2057&amp;"-"&amp;COUNTIF($N$2:N2057,N2057)</f>
        <v>1-13</v>
      </c>
      <c r="B2057">
        <f t="shared" ca="1" si="418"/>
        <v>1</v>
      </c>
      <c r="C2057" s="1">
        <v>38068</v>
      </c>
      <c r="D2057">
        <v>1685</v>
      </c>
      <c r="E2057">
        <f t="shared" si="419"/>
        <v>-40.099999999999909</v>
      </c>
      <c r="F2057" t="str">
        <f t="shared" si="420"/>
        <v/>
      </c>
      <c r="G2057">
        <f t="shared" si="421"/>
        <v>-40.099999999999909</v>
      </c>
      <c r="H2057">
        <f t="shared" ca="1" si="416"/>
        <v>10.808333333333318</v>
      </c>
      <c r="I2057">
        <f t="shared" ca="1" si="417"/>
        <v>29.068749999999994</v>
      </c>
      <c r="J2057" s="3">
        <f t="shared" ca="1" si="422"/>
        <v>0.37181968035547863</v>
      </c>
      <c r="K2057" s="5">
        <f t="shared" ca="1" si="423"/>
        <v>27.104122041690587</v>
      </c>
      <c r="L2057">
        <f t="shared" ca="1" si="424"/>
        <v>1</v>
      </c>
      <c r="M2057" t="str">
        <f t="shared" ca="1" si="425"/>
        <v>BUY</v>
      </c>
      <c r="N2057" s="7">
        <f t="shared" ca="1" si="426"/>
        <v>1</v>
      </c>
      <c r="O2057">
        <f t="shared" si="427"/>
        <v>1685</v>
      </c>
      <c r="Q2057">
        <f t="shared" si="428"/>
        <v>2056</v>
      </c>
    </row>
    <row r="2058" spans="1:17" x14ac:dyDescent="0.3">
      <c r="A2058" s="13" t="str">
        <f ca="1">N2058&amp;"-"&amp;COUNTIF($N$2:N2058,N2058)</f>
        <v>-2032</v>
      </c>
      <c r="B2058" t="str">
        <f t="shared" ca="1" si="418"/>
        <v/>
      </c>
      <c r="C2058" s="1">
        <v>38069</v>
      </c>
      <c r="D2058">
        <v>1696.4</v>
      </c>
      <c r="E2058">
        <f t="shared" si="419"/>
        <v>11.400000000000091</v>
      </c>
      <c r="F2058">
        <f t="shared" si="420"/>
        <v>11.400000000000091</v>
      </c>
      <c r="G2058" t="str">
        <f t="shared" si="421"/>
        <v/>
      </c>
      <c r="H2058">
        <f t="shared" ca="1" si="416"/>
        <v>11.424999999999992</v>
      </c>
      <c r="I2058">
        <f t="shared" ca="1" si="417"/>
        <v>29.068749999999994</v>
      </c>
      <c r="J2058" s="3">
        <f t="shared" ca="1" si="422"/>
        <v>0.39303375618146613</v>
      </c>
      <c r="K2058" s="5">
        <f t="shared" ca="1" si="423"/>
        <v>28.214230591140591</v>
      </c>
      <c r="L2058">
        <f t="shared" ca="1" si="424"/>
        <v>1</v>
      </c>
      <c r="M2058" t="str">
        <f t="shared" ca="1" si="425"/>
        <v>BUY</v>
      </c>
      <c r="N2058" s="7" t="str">
        <f t="shared" ca="1" si="426"/>
        <v/>
      </c>
      <c r="O2058">
        <f t="shared" si="427"/>
        <v>1696.4</v>
      </c>
      <c r="Q2058">
        <f t="shared" si="428"/>
        <v>2057</v>
      </c>
    </row>
    <row r="2059" spans="1:17" x14ac:dyDescent="0.3">
      <c r="A2059" s="13" t="str">
        <f ca="1">N2059&amp;"-"&amp;COUNTIF($N$2:N2059,N2059)</f>
        <v>-2033</v>
      </c>
      <c r="B2059" t="str">
        <f t="shared" ca="1" si="418"/>
        <v/>
      </c>
      <c r="C2059" s="1">
        <v>38070</v>
      </c>
      <c r="D2059">
        <v>1692.1</v>
      </c>
      <c r="E2059">
        <f t="shared" si="419"/>
        <v>-4.3000000000001819</v>
      </c>
      <c r="F2059" t="str">
        <f t="shared" si="420"/>
        <v/>
      </c>
      <c r="G2059">
        <f t="shared" si="421"/>
        <v>-4.3000000000001819</v>
      </c>
      <c r="H2059">
        <f t="shared" ca="1" si="416"/>
        <v>11.424999999999992</v>
      </c>
      <c r="I2059">
        <f t="shared" ca="1" si="417"/>
        <v>27.537499999999994</v>
      </c>
      <c r="J2059" s="3">
        <f t="shared" ca="1" si="422"/>
        <v>0.41488878801634116</v>
      </c>
      <c r="K2059" s="5">
        <f t="shared" ca="1" si="423"/>
        <v>29.323067051652217</v>
      </c>
      <c r="L2059">
        <f t="shared" ca="1" si="424"/>
        <v>1</v>
      </c>
      <c r="M2059" t="str">
        <f t="shared" ca="1" si="425"/>
        <v>BUY</v>
      </c>
      <c r="N2059" s="7" t="str">
        <f t="shared" ca="1" si="426"/>
        <v/>
      </c>
      <c r="O2059">
        <f t="shared" si="427"/>
        <v>1692.1</v>
      </c>
      <c r="Q2059">
        <f t="shared" si="428"/>
        <v>2058</v>
      </c>
    </row>
    <row r="2060" spans="1:17" x14ac:dyDescent="0.3">
      <c r="A2060" s="13" t="str">
        <f ca="1">N2060&amp;"-"&amp;COUNTIF($N$2:N2060,N2060)</f>
        <v>-2034</v>
      </c>
      <c r="B2060" t="str">
        <f t="shared" ca="1" si="418"/>
        <v/>
      </c>
      <c r="C2060" s="1">
        <v>38071</v>
      </c>
      <c r="D2060">
        <v>1704.45</v>
      </c>
      <c r="E2060">
        <f t="shared" si="419"/>
        <v>12.350000000000136</v>
      </c>
      <c r="F2060">
        <f t="shared" si="420"/>
        <v>12.350000000000136</v>
      </c>
      <c r="G2060" t="str">
        <f t="shared" si="421"/>
        <v/>
      </c>
      <c r="H2060">
        <f t="shared" ca="1" si="416"/>
        <v>9.5083333333333258</v>
      </c>
      <c r="I2060">
        <f t="shared" ca="1" si="417"/>
        <v>27.537499999999994</v>
      </c>
      <c r="J2060" s="3">
        <f t="shared" ca="1" si="422"/>
        <v>0.34528673021637141</v>
      </c>
      <c r="K2060" s="5">
        <f t="shared" ca="1" si="423"/>
        <v>25.666404228995603</v>
      </c>
      <c r="L2060">
        <f t="shared" ca="1" si="424"/>
        <v>1</v>
      </c>
      <c r="M2060" t="str">
        <f t="shared" ca="1" si="425"/>
        <v>BUY</v>
      </c>
      <c r="N2060" s="7" t="str">
        <f t="shared" ca="1" si="426"/>
        <v/>
      </c>
      <c r="O2060">
        <f t="shared" si="427"/>
        <v>1704.45</v>
      </c>
      <c r="Q2060">
        <f t="shared" si="428"/>
        <v>2059</v>
      </c>
    </row>
    <row r="2061" spans="1:17" x14ac:dyDescent="0.3">
      <c r="A2061" s="13" t="str">
        <f ca="1">N2061&amp;"-"&amp;COUNTIF($N$2:N2061,N2061)</f>
        <v>-2035</v>
      </c>
      <c r="B2061" t="str">
        <f t="shared" ca="1" si="418"/>
        <v/>
      </c>
      <c r="C2061" s="1">
        <v>38072</v>
      </c>
      <c r="D2061">
        <v>1747.5</v>
      </c>
      <c r="E2061">
        <f t="shared" si="419"/>
        <v>43.049999999999955</v>
      </c>
      <c r="F2061">
        <f t="shared" si="420"/>
        <v>43.049999999999955</v>
      </c>
      <c r="G2061" t="str">
        <f t="shared" si="421"/>
        <v/>
      </c>
      <c r="H2061">
        <f t="shared" ca="1" si="416"/>
        <v>13.758333333333326</v>
      </c>
      <c r="I2061">
        <f t="shared" ca="1" si="417"/>
        <v>27.537499999999994</v>
      </c>
      <c r="J2061" s="3">
        <f t="shared" ca="1" si="422"/>
        <v>0.49962172794673915</v>
      </c>
      <c r="K2061" s="5">
        <f t="shared" ca="1" si="423"/>
        <v>33.316517001311666</v>
      </c>
      <c r="L2061">
        <f t="shared" ca="1" si="424"/>
        <v>1</v>
      </c>
      <c r="M2061" t="str">
        <f t="shared" ca="1" si="425"/>
        <v>BUY</v>
      </c>
      <c r="N2061" s="7" t="str">
        <f t="shared" ca="1" si="426"/>
        <v/>
      </c>
      <c r="O2061">
        <f t="shared" si="427"/>
        <v>1747.5</v>
      </c>
      <c r="Q2061">
        <f t="shared" si="428"/>
        <v>2060</v>
      </c>
    </row>
    <row r="2062" spans="1:17" x14ac:dyDescent="0.3">
      <c r="A2062" s="13" t="str">
        <f ca="1">N2062&amp;"-"&amp;COUNTIF($N$2:N2062,N2062)</f>
        <v>-2036</v>
      </c>
      <c r="B2062" t="str">
        <f t="shared" ca="1" si="418"/>
        <v/>
      </c>
      <c r="C2062" s="1">
        <v>38075</v>
      </c>
      <c r="D2062">
        <v>1762.05</v>
      </c>
      <c r="E2062">
        <f t="shared" si="419"/>
        <v>14.549999999999955</v>
      </c>
      <c r="F2062">
        <f t="shared" si="420"/>
        <v>14.549999999999955</v>
      </c>
      <c r="G2062" t="str">
        <f t="shared" si="421"/>
        <v/>
      </c>
      <c r="H2062">
        <f t="shared" ca="1" si="416"/>
        <v>13.871428571428558</v>
      </c>
      <c r="I2062">
        <f t="shared" ca="1" si="417"/>
        <v>28.728571428571417</v>
      </c>
      <c r="J2062" s="3">
        <f t="shared" ca="1" si="422"/>
        <v>0.48284435604176995</v>
      </c>
      <c r="K2062" s="5">
        <f t="shared" ca="1" si="423"/>
        <v>32.562038900067051</v>
      </c>
      <c r="L2062">
        <f t="shared" ca="1" si="424"/>
        <v>1</v>
      </c>
      <c r="M2062" t="str">
        <f t="shared" ca="1" si="425"/>
        <v>BUY</v>
      </c>
      <c r="N2062" s="7" t="str">
        <f t="shared" ca="1" si="426"/>
        <v/>
      </c>
      <c r="O2062">
        <f t="shared" si="427"/>
        <v>1762.05</v>
      </c>
      <c r="Q2062">
        <f t="shared" si="428"/>
        <v>2061</v>
      </c>
    </row>
    <row r="2063" spans="1:17" x14ac:dyDescent="0.3">
      <c r="A2063" s="13" t="str">
        <f ca="1">N2063&amp;"-"&amp;COUNTIF($N$2:N2063,N2063)</f>
        <v>-2037</v>
      </c>
      <c r="B2063" t="str">
        <f t="shared" ca="1" si="418"/>
        <v/>
      </c>
      <c r="C2063" s="1">
        <v>38076</v>
      </c>
      <c r="D2063">
        <v>1750.15</v>
      </c>
      <c r="E2063">
        <f t="shared" si="419"/>
        <v>-11.899999999999864</v>
      </c>
      <c r="F2063" t="str">
        <f t="shared" si="420"/>
        <v/>
      </c>
      <c r="G2063">
        <f t="shared" si="421"/>
        <v>-11.899999999999864</v>
      </c>
      <c r="H2063">
        <f t="shared" ca="1" si="416"/>
        <v>13.871428571428558</v>
      </c>
      <c r="I2063">
        <f t="shared" ca="1" si="417"/>
        <v>27.32857142857139</v>
      </c>
      <c r="J2063" s="3">
        <f t="shared" ca="1" si="422"/>
        <v>0.50757971772085753</v>
      </c>
      <c r="K2063" s="5">
        <f t="shared" ca="1" si="423"/>
        <v>33.668515950069363</v>
      </c>
      <c r="L2063">
        <f t="shared" ca="1" si="424"/>
        <v>1</v>
      </c>
      <c r="M2063" t="str">
        <f t="shared" ca="1" si="425"/>
        <v>BUY</v>
      </c>
      <c r="N2063" s="7" t="str">
        <f t="shared" ca="1" si="426"/>
        <v/>
      </c>
      <c r="O2063">
        <f t="shared" si="427"/>
        <v>1750.15</v>
      </c>
      <c r="Q2063">
        <f t="shared" si="428"/>
        <v>2062</v>
      </c>
    </row>
    <row r="2064" spans="1:17" x14ac:dyDescent="0.3">
      <c r="A2064" s="13" t="str">
        <f ca="1">N2064&amp;"-"&amp;COUNTIF($N$2:N2064,N2064)</f>
        <v>-2038</v>
      </c>
      <c r="B2064" t="str">
        <f t="shared" ca="1" si="418"/>
        <v/>
      </c>
      <c r="C2064" s="1">
        <v>38077</v>
      </c>
      <c r="D2064">
        <v>1771.9</v>
      </c>
      <c r="E2064">
        <f t="shared" si="419"/>
        <v>21.75</v>
      </c>
      <c r="F2064">
        <f t="shared" si="420"/>
        <v>21.75</v>
      </c>
      <c r="G2064" t="str">
        <f t="shared" si="421"/>
        <v/>
      </c>
      <c r="H2064">
        <f t="shared" ca="1" si="416"/>
        <v>14.856249999999989</v>
      </c>
      <c r="I2064">
        <f t="shared" ca="1" si="417"/>
        <v>25.391666666666652</v>
      </c>
      <c r="J2064" s="3">
        <f t="shared" ca="1" si="422"/>
        <v>0.58508368887430251</v>
      </c>
      <c r="K2064" s="5">
        <f t="shared" ca="1" si="423"/>
        <v>36.911848439360213</v>
      </c>
      <c r="L2064">
        <f t="shared" ca="1" si="424"/>
        <v>1</v>
      </c>
      <c r="M2064" t="str">
        <f t="shared" ca="1" si="425"/>
        <v>BUY</v>
      </c>
      <c r="N2064" s="7" t="str">
        <f t="shared" ca="1" si="426"/>
        <v/>
      </c>
      <c r="O2064">
        <f t="shared" si="427"/>
        <v>1771.9</v>
      </c>
      <c r="Q2064">
        <f t="shared" si="428"/>
        <v>2063</v>
      </c>
    </row>
    <row r="2065" spans="1:17" x14ac:dyDescent="0.3">
      <c r="A2065" s="13" t="str">
        <f ca="1">N2065&amp;"-"&amp;COUNTIF($N$2:N2065,N2065)</f>
        <v>-2039</v>
      </c>
      <c r="B2065" t="str">
        <f t="shared" ca="1" si="418"/>
        <v/>
      </c>
      <c r="C2065" s="1">
        <v>38078</v>
      </c>
      <c r="D2065">
        <v>1819.65</v>
      </c>
      <c r="E2065">
        <f t="shared" si="419"/>
        <v>47.75</v>
      </c>
      <c r="F2065">
        <f t="shared" si="420"/>
        <v>47.75</v>
      </c>
      <c r="G2065" t="str">
        <f t="shared" si="421"/>
        <v/>
      </c>
      <c r="H2065">
        <f t="shared" ref="H2065:H2128" ca="1" si="429">IF(Q2065&gt;$U$2,AVERAGE(OFFSET(F2065,0,0,-$U$2,1)),"")</f>
        <v>19.974999999999994</v>
      </c>
      <c r="I2065">
        <f t="shared" ref="I2065:I2128" ca="1" si="430">IF($Q2065&gt;$U$2,ABS((AVERAGE(OFFSET(G2065,0,0,-$U$2,1)))),"")</f>
        <v>25.391666666666652</v>
      </c>
      <c r="J2065" s="3">
        <f t="shared" ca="1" si="422"/>
        <v>0.78667541844437172</v>
      </c>
      <c r="K2065" s="5">
        <f t="shared" ca="1" si="423"/>
        <v>44.030124908155777</v>
      </c>
      <c r="L2065">
        <f t="shared" ca="1" si="424"/>
        <v>1</v>
      </c>
      <c r="M2065" t="str">
        <f t="shared" ca="1" si="425"/>
        <v>BUY</v>
      </c>
      <c r="N2065" s="7" t="str">
        <f t="shared" ca="1" si="426"/>
        <v/>
      </c>
      <c r="O2065">
        <f t="shared" si="427"/>
        <v>1819.65</v>
      </c>
      <c r="Q2065">
        <f t="shared" si="428"/>
        <v>2064</v>
      </c>
    </row>
    <row r="2066" spans="1:17" x14ac:dyDescent="0.3">
      <c r="A2066" s="13" t="str">
        <f ca="1">N2066&amp;"-"&amp;COUNTIF($N$2:N2066,N2066)</f>
        <v>-2040</v>
      </c>
      <c r="B2066" t="str">
        <f t="shared" ca="1" si="418"/>
        <v/>
      </c>
      <c r="C2066" s="1">
        <v>38079</v>
      </c>
      <c r="D2066">
        <v>1841.1</v>
      </c>
      <c r="E2066">
        <f t="shared" si="419"/>
        <v>21.449999999999818</v>
      </c>
      <c r="F2066">
        <f t="shared" si="420"/>
        <v>21.449999999999818</v>
      </c>
      <c r="G2066" t="str">
        <f t="shared" si="421"/>
        <v/>
      </c>
      <c r="H2066">
        <f t="shared" ca="1" si="429"/>
        <v>20.138888888888864</v>
      </c>
      <c r="I2066">
        <f t="shared" ca="1" si="430"/>
        <v>20.70999999999999</v>
      </c>
      <c r="J2066" s="3">
        <f t="shared" ca="1" si="422"/>
        <v>0.97242341327324355</v>
      </c>
      <c r="K2066" s="5">
        <f t="shared" ca="1" si="423"/>
        <v>49.300946578174283</v>
      </c>
      <c r="L2066">
        <f t="shared" ca="1" si="424"/>
        <v>1</v>
      </c>
      <c r="M2066" t="str">
        <f t="shared" ca="1" si="425"/>
        <v>BUY</v>
      </c>
      <c r="N2066" s="7" t="str">
        <f t="shared" ca="1" si="426"/>
        <v/>
      </c>
      <c r="O2066">
        <f t="shared" si="427"/>
        <v>1841.1</v>
      </c>
      <c r="Q2066">
        <f t="shared" si="428"/>
        <v>2065</v>
      </c>
    </row>
    <row r="2067" spans="1:17" x14ac:dyDescent="0.3">
      <c r="A2067" s="13" t="str">
        <f ca="1">N2067&amp;"-"&amp;COUNTIF($N$2:N2067,N2067)</f>
        <v>-2041</v>
      </c>
      <c r="B2067" t="str">
        <f t="shared" ca="1" si="418"/>
        <v/>
      </c>
      <c r="C2067" s="1">
        <v>38082</v>
      </c>
      <c r="D2067">
        <v>1856.6</v>
      </c>
      <c r="E2067">
        <f t="shared" si="419"/>
        <v>15.5</v>
      </c>
      <c r="F2067">
        <f t="shared" si="420"/>
        <v>15.5</v>
      </c>
      <c r="G2067" t="str">
        <f t="shared" si="421"/>
        <v/>
      </c>
      <c r="H2067">
        <f t="shared" ca="1" si="429"/>
        <v>19.674999999999976</v>
      </c>
      <c r="I2067">
        <f t="shared" ca="1" si="430"/>
        <v>22.374999999999943</v>
      </c>
      <c r="J2067" s="3">
        <f t="shared" ca="1" si="422"/>
        <v>0.87932960893854861</v>
      </c>
      <c r="K2067" s="5">
        <f t="shared" ca="1" si="423"/>
        <v>46.789536266349621</v>
      </c>
      <c r="L2067">
        <f t="shared" ca="1" si="424"/>
        <v>1</v>
      </c>
      <c r="M2067" t="str">
        <f t="shared" ca="1" si="425"/>
        <v>BUY</v>
      </c>
      <c r="N2067" s="7" t="str">
        <f t="shared" ca="1" si="426"/>
        <v/>
      </c>
      <c r="O2067">
        <f t="shared" si="427"/>
        <v>1856.6</v>
      </c>
      <c r="Q2067">
        <f t="shared" si="428"/>
        <v>2066</v>
      </c>
    </row>
    <row r="2068" spans="1:17" x14ac:dyDescent="0.3">
      <c r="A2068" s="13" t="str">
        <f ca="1">N2068&amp;"-"&amp;COUNTIF($N$2:N2068,N2068)</f>
        <v>-2042</v>
      </c>
      <c r="B2068" t="str">
        <f t="shared" ca="1" si="418"/>
        <v/>
      </c>
      <c r="C2068" s="1">
        <v>38083</v>
      </c>
      <c r="D2068">
        <v>1851.15</v>
      </c>
      <c r="E2068">
        <f t="shared" si="419"/>
        <v>-5.4499999999998181</v>
      </c>
      <c r="F2068" t="str">
        <f t="shared" si="420"/>
        <v/>
      </c>
      <c r="G2068">
        <f t="shared" si="421"/>
        <v>-5.4499999999998181</v>
      </c>
      <c r="H2068">
        <f t="shared" ca="1" si="429"/>
        <v>21.805555555555529</v>
      </c>
      <c r="I2068">
        <f t="shared" ca="1" si="430"/>
        <v>18.989999999999917</v>
      </c>
      <c r="J2068" s="3">
        <f t="shared" ca="1" si="422"/>
        <v>1.1482651688022971</v>
      </c>
      <c r="K2068" s="5">
        <f t="shared" ca="1" si="423"/>
        <v>53.450811635254453</v>
      </c>
      <c r="L2068">
        <f t="shared" ca="1" si="424"/>
        <v>1</v>
      </c>
      <c r="M2068" t="str">
        <f t="shared" ca="1" si="425"/>
        <v>BUY</v>
      </c>
      <c r="N2068" s="7" t="str">
        <f t="shared" ca="1" si="426"/>
        <v/>
      </c>
      <c r="O2068">
        <f t="shared" si="427"/>
        <v>1851.15</v>
      </c>
      <c r="Q2068">
        <f t="shared" si="428"/>
        <v>2067</v>
      </c>
    </row>
    <row r="2069" spans="1:17" x14ac:dyDescent="0.3">
      <c r="A2069" s="13" t="str">
        <f ca="1">N2069&amp;"-"&amp;COUNTIF($N$2:N2069,N2069)</f>
        <v>-2043</v>
      </c>
      <c r="B2069" t="str">
        <f t="shared" ca="1" si="418"/>
        <v/>
      </c>
      <c r="C2069" s="1">
        <v>38084</v>
      </c>
      <c r="D2069">
        <v>1848.7</v>
      </c>
      <c r="E2069">
        <f t="shared" si="419"/>
        <v>-2.4500000000000455</v>
      </c>
      <c r="F2069" t="str">
        <f t="shared" si="420"/>
        <v/>
      </c>
      <c r="G2069">
        <f t="shared" si="421"/>
        <v>-2.4500000000000455</v>
      </c>
      <c r="H2069">
        <f t="shared" ca="1" si="429"/>
        <v>21.805555555555529</v>
      </c>
      <c r="I2069">
        <f t="shared" ca="1" si="430"/>
        <v>12.839999999999964</v>
      </c>
      <c r="J2069" s="3">
        <f t="shared" ca="1" si="422"/>
        <v>1.6982519903080677</v>
      </c>
      <c r="K2069" s="5">
        <f t="shared" ca="1" si="423"/>
        <v>62.938969244090984</v>
      </c>
      <c r="L2069">
        <f t="shared" ca="1" si="424"/>
        <v>1</v>
      </c>
      <c r="M2069" t="str">
        <f t="shared" ca="1" si="425"/>
        <v>BUY</v>
      </c>
      <c r="N2069" s="7" t="str">
        <f t="shared" ca="1" si="426"/>
        <v/>
      </c>
      <c r="O2069">
        <f t="shared" si="427"/>
        <v>1848.7</v>
      </c>
      <c r="Q2069">
        <f t="shared" si="428"/>
        <v>2068</v>
      </c>
    </row>
    <row r="2070" spans="1:17" x14ac:dyDescent="0.3">
      <c r="A2070" s="13" t="str">
        <f ca="1">N2070&amp;"-"&amp;COUNTIF($N$2:N2070,N2070)</f>
        <v>-2044</v>
      </c>
      <c r="B2070" t="str">
        <f t="shared" ca="1" si="418"/>
        <v/>
      </c>
      <c r="C2070" s="1">
        <v>38085</v>
      </c>
      <c r="D2070">
        <v>1853.55</v>
      </c>
      <c r="E2070">
        <f t="shared" si="419"/>
        <v>4.8499999999999091</v>
      </c>
      <c r="F2070">
        <f t="shared" si="420"/>
        <v>4.8499999999999091</v>
      </c>
      <c r="G2070" t="str">
        <f t="shared" si="421"/>
        <v/>
      </c>
      <c r="H2070">
        <f t="shared" ca="1" si="429"/>
        <v>21.405555555555541</v>
      </c>
      <c r="I2070">
        <f t="shared" ca="1" si="430"/>
        <v>12.839999999999964</v>
      </c>
      <c r="J2070" s="3">
        <f t="shared" ca="1" si="422"/>
        <v>1.6670993423329907</v>
      </c>
      <c r="K2070" s="5">
        <f t="shared" ca="1" si="423"/>
        <v>62.506083514486924</v>
      </c>
      <c r="L2070">
        <f t="shared" ca="1" si="424"/>
        <v>1</v>
      </c>
      <c r="M2070" t="str">
        <f t="shared" ca="1" si="425"/>
        <v>BUY</v>
      </c>
      <c r="N2070" s="7" t="str">
        <f t="shared" ca="1" si="426"/>
        <v/>
      </c>
      <c r="O2070">
        <f t="shared" si="427"/>
        <v>1853.55</v>
      </c>
      <c r="Q2070">
        <f t="shared" si="428"/>
        <v>2069</v>
      </c>
    </row>
    <row r="2071" spans="1:17" x14ac:dyDescent="0.3">
      <c r="A2071" s="13" t="str">
        <f ca="1">N2071&amp;"-"&amp;COUNTIF($N$2:N2071,N2071)</f>
        <v>0-13</v>
      </c>
      <c r="B2071">
        <f t="shared" ca="1" si="418"/>
        <v>0</v>
      </c>
      <c r="C2071" s="1">
        <v>38089</v>
      </c>
      <c r="D2071">
        <v>1838.2</v>
      </c>
      <c r="E2071">
        <f t="shared" si="419"/>
        <v>-15.349999999999909</v>
      </c>
      <c r="F2071" t="str">
        <f t="shared" si="420"/>
        <v/>
      </c>
      <c r="G2071">
        <f t="shared" si="421"/>
        <v>-15.349999999999909</v>
      </c>
      <c r="H2071">
        <f t="shared" ca="1" si="429"/>
        <v>21.405555555555541</v>
      </c>
      <c r="I2071">
        <f t="shared" ca="1" si="430"/>
        <v>7.8899999999999633</v>
      </c>
      <c r="J2071" s="3">
        <f t="shared" ca="1" si="422"/>
        <v>2.7129981692719443</v>
      </c>
      <c r="K2071" s="5">
        <f t="shared" ca="1" si="423"/>
        <v>73.06758704392027</v>
      </c>
      <c r="L2071">
        <f t="shared" ca="1" si="424"/>
        <v>1</v>
      </c>
      <c r="M2071" t="str">
        <f t="shared" ca="1" si="425"/>
        <v>SELL</v>
      </c>
      <c r="N2071" s="7">
        <f t="shared" ca="1" si="426"/>
        <v>0</v>
      </c>
      <c r="O2071">
        <f t="shared" si="427"/>
        <v>1838.2</v>
      </c>
      <c r="Q2071">
        <f t="shared" si="428"/>
        <v>2070</v>
      </c>
    </row>
    <row r="2072" spans="1:17" x14ac:dyDescent="0.3">
      <c r="A2072" s="13" t="str">
        <f ca="1">N2072&amp;"-"&amp;COUNTIF($N$2:N2072,N2072)</f>
        <v>-2045</v>
      </c>
      <c r="B2072" t="str">
        <f t="shared" ca="1" si="418"/>
        <v/>
      </c>
      <c r="C2072" s="1">
        <v>38090</v>
      </c>
      <c r="D2072">
        <v>1878.45</v>
      </c>
      <c r="E2072">
        <f t="shared" si="419"/>
        <v>40.25</v>
      </c>
      <c r="F2072">
        <f t="shared" si="420"/>
        <v>40.25</v>
      </c>
      <c r="G2072" t="str">
        <f t="shared" si="421"/>
        <v/>
      </c>
      <c r="H2072">
        <f t="shared" ca="1" si="429"/>
        <v>24.611111111111086</v>
      </c>
      <c r="I2072">
        <f t="shared" ca="1" si="430"/>
        <v>7.8899999999999633</v>
      </c>
      <c r="J2072" s="3">
        <f t="shared" ca="1" si="422"/>
        <v>3.119278974792294</v>
      </c>
      <c r="K2072" s="5">
        <f t="shared" ca="1" si="423"/>
        <v>75.723906874978695</v>
      </c>
      <c r="L2072">
        <f t="shared" ca="1" si="424"/>
        <v>1</v>
      </c>
      <c r="M2072" t="str">
        <f t="shared" ca="1" si="425"/>
        <v>SELL</v>
      </c>
      <c r="N2072" s="7" t="str">
        <f t="shared" ca="1" si="426"/>
        <v/>
      </c>
      <c r="O2072">
        <f t="shared" si="427"/>
        <v>1878.45</v>
      </c>
      <c r="Q2072">
        <f t="shared" si="428"/>
        <v>2071</v>
      </c>
    </row>
    <row r="2073" spans="1:17" x14ac:dyDescent="0.3">
      <c r="A2073" s="13" t="str">
        <f ca="1">N2073&amp;"-"&amp;COUNTIF($N$2:N2073,N2073)</f>
        <v>-2046</v>
      </c>
      <c r="B2073" t="str">
        <f t="shared" ca="1" si="418"/>
        <v/>
      </c>
      <c r="C2073" s="1">
        <v>38092</v>
      </c>
      <c r="D2073">
        <v>1861.95</v>
      </c>
      <c r="E2073">
        <f t="shared" si="419"/>
        <v>-16.5</v>
      </c>
      <c r="F2073" t="str">
        <f t="shared" si="420"/>
        <v/>
      </c>
      <c r="G2073">
        <f t="shared" si="421"/>
        <v>-16.5</v>
      </c>
      <c r="H2073">
        <f t="shared" ca="1" si="429"/>
        <v>24.611111111111086</v>
      </c>
      <c r="I2073">
        <f t="shared" ca="1" si="430"/>
        <v>10.329999999999927</v>
      </c>
      <c r="J2073" s="3">
        <f t="shared" ca="1" si="422"/>
        <v>2.3824889749381666</v>
      </c>
      <c r="K2073" s="5">
        <f t="shared" ca="1" si="423"/>
        <v>70.435971634814251</v>
      </c>
      <c r="L2073">
        <f t="shared" ca="1" si="424"/>
        <v>1</v>
      </c>
      <c r="M2073" t="str">
        <f t="shared" ca="1" si="425"/>
        <v>SELL</v>
      </c>
      <c r="N2073" s="7" t="str">
        <f t="shared" ca="1" si="426"/>
        <v/>
      </c>
      <c r="O2073">
        <f t="shared" si="427"/>
        <v>1861.95</v>
      </c>
      <c r="Q2073">
        <f t="shared" si="428"/>
        <v>2072</v>
      </c>
    </row>
    <row r="2074" spans="1:17" x14ac:dyDescent="0.3">
      <c r="A2074" s="13" t="str">
        <f ca="1">N2074&amp;"-"&amp;COUNTIF($N$2:N2074,N2074)</f>
        <v>-2047</v>
      </c>
      <c r="B2074" t="str">
        <f t="shared" ca="1" si="418"/>
        <v/>
      </c>
      <c r="C2074" s="1">
        <v>38093</v>
      </c>
      <c r="D2074">
        <v>1868.95</v>
      </c>
      <c r="E2074">
        <f t="shared" si="419"/>
        <v>7</v>
      </c>
      <c r="F2074">
        <f t="shared" si="420"/>
        <v>7</v>
      </c>
      <c r="G2074" t="str">
        <f t="shared" si="421"/>
        <v/>
      </c>
      <c r="H2074">
        <f t="shared" ca="1" si="429"/>
        <v>24.016666666666627</v>
      </c>
      <c r="I2074">
        <f t="shared" ca="1" si="430"/>
        <v>10.329999999999927</v>
      </c>
      <c r="J2074" s="3">
        <f t="shared" ca="1" si="422"/>
        <v>2.3249435301710353</v>
      </c>
      <c r="K2074" s="5">
        <f t="shared" ca="1" si="423"/>
        <v>69.92430124223614</v>
      </c>
      <c r="L2074">
        <f t="shared" ca="1" si="424"/>
        <v>1</v>
      </c>
      <c r="M2074" t="str">
        <f t="shared" ca="1" si="425"/>
        <v>SELL</v>
      </c>
      <c r="N2074" s="7" t="str">
        <f t="shared" ca="1" si="426"/>
        <v/>
      </c>
      <c r="O2074">
        <f t="shared" si="427"/>
        <v>1868.95</v>
      </c>
      <c r="Q2074">
        <f t="shared" si="428"/>
        <v>2073</v>
      </c>
    </row>
    <row r="2075" spans="1:17" x14ac:dyDescent="0.3">
      <c r="A2075" s="13" t="str">
        <f ca="1">N2075&amp;"-"&amp;COUNTIF($N$2:N2075,N2075)</f>
        <v>-2048</v>
      </c>
      <c r="B2075" t="str">
        <f t="shared" ca="1" si="418"/>
        <v/>
      </c>
      <c r="C2075" s="1">
        <v>38094</v>
      </c>
      <c r="D2075">
        <v>1868.1</v>
      </c>
      <c r="E2075">
        <f t="shared" si="419"/>
        <v>-0.85000000000013642</v>
      </c>
      <c r="F2075" t="str">
        <f t="shared" si="420"/>
        <v/>
      </c>
      <c r="G2075">
        <f t="shared" si="421"/>
        <v>-0.85000000000013642</v>
      </c>
      <c r="H2075">
        <f t="shared" ca="1" si="429"/>
        <v>21.63749999999996</v>
      </c>
      <c r="I2075">
        <f t="shared" ca="1" si="430"/>
        <v>8.7499999999999627</v>
      </c>
      <c r="J2075" s="3">
        <f t="shared" ca="1" si="422"/>
        <v>2.4728571428571486</v>
      </c>
      <c r="K2075" s="5">
        <f t="shared" ca="1" si="423"/>
        <v>71.205265322912425</v>
      </c>
      <c r="L2075">
        <f t="shared" ca="1" si="424"/>
        <v>1</v>
      </c>
      <c r="M2075" t="str">
        <f t="shared" ca="1" si="425"/>
        <v>SELL</v>
      </c>
      <c r="N2075" s="7" t="str">
        <f t="shared" ca="1" si="426"/>
        <v/>
      </c>
      <c r="O2075">
        <f t="shared" si="427"/>
        <v>1868.1</v>
      </c>
      <c r="Q2075">
        <f t="shared" si="428"/>
        <v>2074</v>
      </c>
    </row>
    <row r="2076" spans="1:17" x14ac:dyDescent="0.3">
      <c r="A2076" s="13" t="str">
        <f ca="1">N2076&amp;"-"&amp;COUNTIF($N$2:N2076,N2076)</f>
        <v>-2049</v>
      </c>
      <c r="B2076" t="str">
        <f t="shared" ca="1" si="418"/>
        <v/>
      </c>
      <c r="C2076" s="1">
        <v>38096</v>
      </c>
      <c r="D2076">
        <v>1844.05</v>
      </c>
      <c r="E2076">
        <f t="shared" si="419"/>
        <v>-24.049999999999955</v>
      </c>
      <c r="F2076" t="str">
        <f t="shared" si="420"/>
        <v/>
      </c>
      <c r="G2076">
        <f t="shared" si="421"/>
        <v>-24.049999999999955</v>
      </c>
      <c r="H2076">
        <f t="shared" ca="1" si="429"/>
        <v>22.649999999999959</v>
      </c>
      <c r="I2076">
        <f t="shared" ca="1" si="430"/>
        <v>10.935714285714246</v>
      </c>
      <c r="J2076" s="3">
        <f t="shared" ca="1" si="422"/>
        <v>2.0711952971913821</v>
      </c>
      <c r="K2076" s="5">
        <f t="shared" ca="1" si="423"/>
        <v>67.43938749468316</v>
      </c>
      <c r="L2076">
        <f t="shared" ca="1" si="424"/>
        <v>1</v>
      </c>
      <c r="M2076" t="str">
        <f t="shared" ca="1" si="425"/>
        <v>SELL</v>
      </c>
      <c r="N2076" s="7" t="str">
        <f t="shared" ca="1" si="426"/>
        <v/>
      </c>
      <c r="O2076">
        <f t="shared" si="427"/>
        <v>1844.05</v>
      </c>
      <c r="Q2076">
        <f t="shared" si="428"/>
        <v>2075</v>
      </c>
    </row>
    <row r="2077" spans="1:17" x14ac:dyDescent="0.3">
      <c r="A2077" s="13" t="str">
        <f ca="1">N2077&amp;"-"&amp;COUNTIF($N$2:N2077,N2077)</f>
        <v>-2050</v>
      </c>
      <c r="B2077" t="str">
        <f t="shared" ca="1" si="418"/>
        <v/>
      </c>
      <c r="C2077" s="1">
        <v>38097</v>
      </c>
      <c r="D2077">
        <v>1844.25</v>
      </c>
      <c r="E2077">
        <f t="shared" si="419"/>
        <v>0.20000000000004547</v>
      </c>
      <c r="F2077">
        <f t="shared" si="420"/>
        <v>0.20000000000004547</v>
      </c>
      <c r="G2077" t="str">
        <f t="shared" si="421"/>
        <v/>
      </c>
      <c r="H2077">
        <f t="shared" ca="1" si="429"/>
        <v>19.843749999999972</v>
      </c>
      <c r="I2077">
        <f t="shared" ca="1" si="430"/>
        <v>10.774999999999977</v>
      </c>
      <c r="J2077" s="3">
        <f t="shared" ca="1" si="422"/>
        <v>1.8416473317865443</v>
      </c>
      <c r="K2077" s="5">
        <f t="shared" ca="1" si="423"/>
        <v>64.809144723412956</v>
      </c>
      <c r="L2077">
        <f t="shared" ca="1" si="424"/>
        <v>1</v>
      </c>
      <c r="M2077" t="str">
        <f t="shared" ca="1" si="425"/>
        <v>SELL</v>
      </c>
      <c r="N2077" s="7" t="str">
        <f t="shared" ca="1" si="426"/>
        <v/>
      </c>
      <c r="O2077">
        <f t="shared" si="427"/>
        <v>1844.25</v>
      </c>
      <c r="Q2077">
        <f t="shared" si="428"/>
        <v>2076</v>
      </c>
    </row>
    <row r="2078" spans="1:17" x14ac:dyDescent="0.3">
      <c r="A2078" s="13" t="str">
        <f ca="1">N2078&amp;"-"&amp;COUNTIF($N$2:N2078,N2078)</f>
        <v>-2051</v>
      </c>
      <c r="B2078" t="str">
        <f t="shared" ca="1" si="418"/>
        <v/>
      </c>
      <c r="C2078" s="1">
        <v>38098</v>
      </c>
      <c r="D2078">
        <v>1873.35</v>
      </c>
      <c r="E2078">
        <f t="shared" si="419"/>
        <v>29.099999999999909</v>
      </c>
      <c r="F2078">
        <f t="shared" si="420"/>
        <v>29.099999999999909</v>
      </c>
      <c r="G2078" t="str">
        <f t="shared" si="421"/>
        <v/>
      </c>
      <c r="H2078">
        <f t="shared" ca="1" si="429"/>
        <v>20.76249999999996</v>
      </c>
      <c r="I2078">
        <f t="shared" ca="1" si="430"/>
        <v>10.774999999999977</v>
      </c>
      <c r="J2078" s="3">
        <f t="shared" ca="1" si="422"/>
        <v>1.9269141531322509</v>
      </c>
      <c r="K2078" s="5">
        <f t="shared" ca="1" si="423"/>
        <v>65.834324217201754</v>
      </c>
      <c r="L2078">
        <f t="shared" ca="1" si="424"/>
        <v>1</v>
      </c>
      <c r="M2078" t="str">
        <f t="shared" ca="1" si="425"/>
        <v>SELL</v>
      </c>
      <c r="N2078" s="7" t="str">
        <f t="shared" ca="1" si="426"/>
        <v/>
      </c>
      <c r="O2078">
        <f t="shared" si="427"/>
        <v>1873.35</v>
      </c>
      <c r="Q2078">
        <f t="shared" si="428"/>
        <v>2077</v>
      </c>
    </row>
    <row r="2079" spans="1:17" x14ac:dyDescent="0.3">
      <c r="A2079" s="13" t="str">
        <f ca="1">N2079&amp;"-"&amp;COUNTIF($N$2:N2079,N2079)</f>
        <v>-2052</v>
      </c>
      <c r="B2079" t="str">
        <f t="shared" ca="1" si="418"/>
        <v/>
      </c>
      <c r="C2079" s="1">
        <v>38099</v>
      </c>
      <c r="D2079">
        <v>1889.55</v>
      </c>
      <c r="E2079">
        <f t="shared" si="419"/>
        <v>16.200000000000045</v>
      </c>
      <c r="F2079">
        <f t="shared" si="420"/>
        <v>16.200000000000045</v>
      </c>
      <c r="G2079" t="str">
        <f t="shared" si="421"/>
        <v/>
      </c>
      <c r="H2079">
        <f t="shared" ca="1" si="429"/>
        <v>16.818749999999966</v>
      </c>
      <c r="I2079">
        <f t="shared" ca="1" si="430"/>
        <v>10.774999999999977</v>
      </c>
      <c r="J2079" s="3">
        <f t="shared" ca="1" si="422"/>
        <v>1.5609048723897914</v>
      </c>
      <c r="K2079" s="5">
        <f t="shared" ca="1" si="423"/>
        <v>60.951302378255946</v>
      </c>
      <c r="L2079">
        <f t="shared" ca="1" si="424"/>
        <v>1</v>
      </c>
      <c r="M2079" t="str">
        <f t="shared" ca="1" si="425"/>
        <v>SELL</v>
      </c>
      <c r="N2079" s="7" t="str">
        <f t="shared" ca="1" si="426"/>
        <v/>
      </c>
      <c r="O2079">
        <f t="shared" si="427"/>
        <v>1889.55</v>
      </c>
      <c r="Q2079">
        <f t="shared" si="428"/>
        <v>2078</v>
      </c>
    </row>
    <row r="2080" spans="1:17" x14ac:dyDescent="0.3">
      <c r="A2080" s="13" t="str">
        <f ca="1">N2080&amp;"-"&amp;COUNTIF($N$2:N2080,N2080)</f>
        <v>-2053</v>
      </c>
      <c r="B2080" t="str">
        <f t="shared" ca="1" si="418"/>
        <v/>
      </c>
      <c r="C2080" s="1">
        <v>38100</v>
      </c>
      <c r="D2080">
        <v>1892.45</v>
      </c>
      <c r="E2080">
        <f t="shared" si="419"/>
        <v>2.9000000000000909</v>
      </c>
      <c r="F2080">
        <f t="shared" si="420"/>
        <v>2.9000000000000909</v>
      </c>
      <c r="G2080" t="str">
        <f t="shared" si="421"/>
        <v/>
      </c>
      <c r="H2080">
        <f t="shared" ca="1" si="429"/>
        <v>14.5</v>
      </c>
      <c r="I2080">
        <f t="shared" ca="1" si="430"/>
        <v>10.774999999999977</v>
      </c>
      <c r="J2080" s="3">
        <f t="shared" ca="1" si="422"/>
        <v>1.3457076566125319</v>
      </c>
      <c r="K2080" s="5">
        <f t="shared" ca="1" si="423"/>
        <v>57.368941641938726</v>
      </c>
      <c r="L2080">
        <f t="shared" ca="1" si="424"/>
        <v>1</v>
      </c>
      <c r="M2080" t="str">
        <f t="shared" ca="1" si="425"/>
        <v>SELL</v>
      </c>
      <c r="N2080" s="7" t="str">
        <f t="shared" ca="1" si="426"/>
        <v/>
      </c>
      <c r="O2080">
        <f t="shared" si="427"/>
        <v>1892.45</v>
      </c>
      <c r="Q2080">
        <f t="shared" si="428"/>
        <v>2079</v>
      </c>
    </row>
    <row r="2081" spans="1:17" x14ac:dyDescent="0.3">
      <c r="A2081" s="13" t="str">
        <f ca="1">N2081&amp;"-"&amp;COUNTIF($N$2:N2081,N2081)</f>
        <v>-2054</v>
      </c>
      <c r="B2081" t="str">
        <f t="shared" ca="1" si="418"/>
        <v/>
      </c>
      <c r="C2081" s="1">
        <v>38104</v>
      </c>
      <c r="D2081">
        <v>1817.25</v>
      </c>
      <c r="E2081">
        <f t="shared" si="419"/>
        <v>-75.200000000000045</v>
      </c>
      <c r="F2081" t="str">
        <f t="shared" si="420"/>
        <v/>
      </c>
      <c r="G2081">
        <f t="shared" si="421"/>
        <v>-75.200000000000045</v>
      </c>
      <c r="H2081">
        <f t="shared" ca="1" si="429"/>
        <v>14.357142857142858</v>
      </c>
      <c r="I2081">
        <f t="shared" ca="1" si="430"/>
        <v>19.978571428571417</v>
      </c>
      <c r="J2081" s="3">
        <f t="shared" ca="1" si="422"/>
        <v>0.71862710046478417</v>
      </c>
      <c r="K2081" s="5">
        <f t="shared" ca="1" si="423"/>
        <v>41.814021219055562</v>
      </c>
      <c r="L2081">
        <f t="shared" ca="1" si="424"/>
        <v>1</v>
      </c>
      <c r="M2081" t="str">
        <f t="shared" ca="1" si="425"/>
        <v>SELL</v>
      </c>
      <c r="N2081" s="7" t="str">
        <f t="shared" ca="1" si="426"/>
        <v/>
      </c>
      <c r="O2081">
        <f t="shared" si="427"/>
        <v>1817.25</v>
      </c>
      <c r="Q2081">
        <f t="shared" si="428"/>
        <v>2080</v>
      </c>
    </row>
    <row r="2082" spans="1:17" x14ac:dyDescent="0.3">
      <c r="A2082" s="13" t="str">
        <f ca="1">N2082&amp;"-"&amp;COUNTIF($N$2:N2082,N2082)</f>
        <v>-2055</v>
      </c>
      <c r="B2082" t="str">
        <f t="shared" ca="1" si="418"/>
        <v/>
      </c>
      <c r="C2082" s="1">
        <v>38105</v>
      </c>
      <c r="D2082">
        <v>1816.55</v>
      </c>
      <c r="E2082">
        <f t="shared" si="419"/>
        <v>-0.70000000000004547</v>
      </c>
      <c r="F2082" t="str">
        <f t="shared" si="420"/>
        <v/>
      </c>
      <c r="G2082">
        <f t="shared" si="421"/>
        <v>-0.70000000000004547</v>
      </c>
      <c r="H2082">
        <f t="shared" ca="1" si="429"/>
        <v>14.357142857142858</v>
      </c>
      <c r="I2082">
        <f t="shared" ca="1" si="430"/>
        <v>19.300000000000018</v>
      </c>
      <c r="J2082" s="3">
        <f t="shared" ca="1" si="422"/>
        <v>0.74389341228719397</v>
      </c>
      <c r="K2082" s="5">
        <f t="shared" ca="1" si="423"/>
        <v>42.657045840407449</v>
      </c>
      <c r="L2082">
        <f t="shared" ca="1" si="424"/>
        <v>1</v>
      </c>
      <c r="M2082" t="str">
        <f t="shared" ca="1" si="425"/>
        <v>SELL</v>
      </c>
      <c r="N2082" s="7" t="str">
        <f t="shared" ca="1" si="426"/>
        <v/>
      </c>
      <c r="O2082">
        <f t="shared" si="427"/>
        <v>1816.55</v>
      </c>
      <c r="Q2082">
        <f t="shared" si="428"/>
        <v>2081</v>
      </c>
    </row>
    <row r="2083" spans="1:17" x14ac:dyDescent="0.3">
      <c r="A2083" s="13" t="str">
        <f ca="1">N2083&amp;"-"&amp;COUNTIF($N$2:N2083,N2083)</f>
        <v>-2056</v>
      </c>
      <c r="B2083" t="str">
        <f t="shared" ca="1" si="418"/>
        <v/>
      </c>
      <c r="C2083" s="1">
        <v>38106</v>
      </c>
      <c r="D2083">
        <v>1808.95</v>
      </c>
      <c r="E2083">
        <f t="shared" si="419"/>
        <v>-7.5999999999999091</v>
      </c>
      <c r="F2083" t="str">
        <f t="shared" si="420"/>
        <v/>
      </c>
      <c r="G2083">
        <f t="shared" si="421"/>
        <v>-7.5999999999999091</v>
      </c>
      <c r="H2083">
        <f t="shared" ca="1" si="429"/>
        <v>14.357142857142858</v>
      </c>
      <c r="I2083">
        <f t="shared" ca="1" si="430"/>
        <v>20.035714285714285</v>
      </c>
      <c r="J2083" s="3">
        <f t="shared" ca="1" si="422"/>
        <v>0.71657754010695196</v>
      </c>
      <c r="K2083" s="5">
        <f t="shared" ca="1" si="423"/>
        <v>41.74454828660437</v>
      </c>
      <c r="L2083">
        <f t="shared" ca="1" si="424"/>
        <v>1</v>
      </c>
      <c r="M2083" t="str">
        <f t="shared" ca="1" si="425"/>
        <v>SELL</v>
      </c>
      <c r="N2083" s="7" t="str">
        <f t="shared" ca="1" si="426"/>
        <v/>
      </c>
      <c r="O2083">
        <f t="shared" si="427"/>
        <v>1808.95</v>
      </c>
      <c r="Q2083">
        <f t="shared" si="428"/>
        <v>2082</v>
      </c>
    </row>
    <row r="2084" spans="1:17" x14ac:dyDescent="0.3">
      <c r="A2084" s="13" t="str">
        <f ca="1">N2084&amp;"-"&amp;COUNTIF($N$2:N2084,N2084)</f>
        <v>-2057</v>
      </c>
      <c r="B2084" t="str">
        <f t="shared" ca="1" si="418"/>
        <v/>
      </c>
      <c r="C2084" s="1">
        <v>38107</v>
      </c>
      <c r="D2084">
        <v>1796.1</v>
      </c>
      <c r="E2084">
        <f t="shared" si="419"/>
        <v>-12.850000000000136</v>
      </c>
      <c r="F2084" t="str">
        <f t="shared" si="420"/>
        <v/>
      </c>
      <c r="G2084">
        <f t="shared" si="421"/>
        <v>-12.850000000000136</v>
      </c>
      <c r="H2084">
        <f t="shared" ca="1" si="429"/>
        <v>15.941666666666682</v>
      </c>
      <c r="I2084">
        <f t="shared" ca="1" si="430"/>
        <v>19.137500000000017</v>
      </c>
      <c r="J2084" s="3">
        <f t="shared" ca="1" si="422"/>
        <v>0.83300674940126285</v>
      </c>
      <c r="K2084" s="5">
        <f t="shared" ca="1" si="423"/>
        <v>45.444827176624308</v>
      </c>
      <c r="L2084">
        <f t="shared" ca="1" si="424"/>
        <v>1</v>
      </c>
      <c r="M2084" t="str">
        <f t="shared" ca="1" si="425"/>
        <v>SELL</v>
      </c>
      <c r="N2084" s="7" t="str">
        <f t="shared" ca="1" si="426"/>
        <v/>
      </c>
      <c r="O2084">
        <f t="shared" si="427"/>
        <v>1796.1</v>
      </c>
      <c r="Q2084">
        <f t="shared" si="428"/>
        <v>2083</v>
      </c>
    </row>
    <row r="2085" spans="1:17" x14ac:dyDescent="0.3">
      <c r="A2085" s="13" t="str">
        <f ca="1">N2085&amp;"-"&amp;COUNTIF($N$2:N2085,N2085)</f>
        <v>-2058</v>
      </c>
      <c r="B2085" t="str">
        <f t="shared" ca="1" si="418"/>
        <v/>
      </c>
      <c r="C2085" s="1">
        <v>38110</v>
      </c>
      <c r="D2085">
        <v>1766.7</v>
      </c>
      <c r="E2085">
        <f t="shared" si="419"/>
        <v>-29.399999999999864</v>
      </c>
      <c r="F2085" t="str">
        <f t="shared" si="420"/>
        <v/>
      </c>
      <c r="G2085">
        <f t="shared" si="421"/>
        <v>-29.399999999999864</v>
      </c>
      <c r="H2085">
        <f t="shared" ca="1" si="429"/>
        <v>15.941666666666682</v>
      </c>
      <c r="I2085">
        <f t="shared" ca="1" si="430"/>
        <v>20.893750000000011</v>
      </c>
      <c r="J2085" s="3">
        <f t="shared" ca="1" si="422"/>
        <v>0.76298733672350216</v>
      </c>
      <c r="K2085" s="5">
        <f t="shared" ca="1" si="423"/>
        <v>43.278095130365941</v>
      </c>
      <c r="L2085">
        <f t="shared" ca="1" si="424"/>
        <v>1</v>
      </c>
      <c r="M2085" t="str">
        <f t="shared" ca="1" si="425"/>
        <v>SELL</v>
      </c>
      <c r="N2085" s="7" t="str">
        <f t="shared" ca="1" si="426"/>
        <v/>
      </c>
      <c r="O2085">
        <f t="shared" si="427"/>
        <v>1766.7</v>
      </c>
      <c r="Q2085">
        <f t="shared" si="428"/>
        <v>2084</v>
      </c>
    </row>
    <row r="2086" spans="1:17" x14ac:dyDescent="0.3">
      <c r="A2086" s="13" t="str">
        <f ca="1">N2086&amp;"-"&amp;COUNTIF($N$2:N2086,N2086)</f>
        <v>-2059</v>
      </c>
      <c r="B2086" t="str">
        <f t="shared" ca="1" si="418"/>
        <v/>
      </c>
      <c r="C2086" s="1">
        <v>38111</v>
      </c>
      <c r="D2086">
        <v>1793.1</v>
      </c>
      <c r="E2086">
        <f t="shared" si="419"/>
        <v>26.399999999999864</v>
      </c>
      <c r="F2086">
        <f t="shared" si="420"/>
        <v>26.399999999999864</v>
      </c>
      <c r="G2086" t="str">
        <f t="shared" si="421"/>
        <v/>
      </c>
      <c r="H2086">
        <f t="shared" ca="1" si="429"/>
        <v>13.633333333333326</v>
      </c>
      <c r="I2086">
        <f t="shared" ca="1" si="430"/>
        <v>20.893750000000011</v>
      </c>
      <c r="J2086" s="3">
        <f t="shared" ca="1" si="422"/>
        <v>0.65250772758998832</v>
      </c>
      <c r="K2086" s="5">
        <f t="shared" ca="1" si="423"/>
        <v>39.485910818801635</v>
      </c>
      <c r="L2086">
        <f t="shared" ca="1" si="424"/>
        <v>1</v>
      </c>
      <c r="M2086" t="str">
        <f t="shared" ca="1" si="425"/>
        <v>SELL</v>
      </c>
      <c r="N2086" s="7" t="str">
        <f t="shared" ca="1" si="426"/>
        <v/>
      </c>
      <c r="O2086">
        <f t="shared" si="427"/>
        <v>1793.1</v>
      </c>
      <c r="Q2086">
        <f t="shared" si="428"/>
        <v>2085</v>
      </c>
    </row>
    <row r="2087" spans="1:17" x14ac:dyDescent="0.3">
      <c r="A2087" s="13" t="str">
        <f ca="1">N2087&amp;"-"&amp;COUNTIF($N$2:N2087,N2087)</f>
        <v>-2060</v>
      </c>
      <c r="B2087" t="str">
        <f t="shared" ca="1" si="418"/>
        <v/>
      </c>
      <c r="C2087" s="1">
        <v>38112</v>
      </c>
      <c r="D2087">
        <v>1809.9</v>
      </c>
      <c r="E2087">
        <f t="shared" si="419"/>
        <v>16.800000000000182</v>
      </c>
      <c r="F2087">
        <f t="shared" si="420"/>
        <v>16.800000000000182</v>
      </c>
      <c r="G2087" t="str">
        <f t="shared" si="421"/>
        <v/>
      </c>
      <c r="H2087">
        <f t="shared" ca="1" si="429"/>
        <v>14.085714285714305</v>
      </c>
      <c r="I2087">
        <f t="shared" ca="1" si="430"/>
        <v>21.521428571428583</v>
      </c>
      <c r="J2087" s="3">
        <f t="shared" ca="1" si="422"/>
        <v>0.65449717889147085</v>
      </c>
      <c r="K2087" s="5">
        <f t="shared" ca="1" si="423"/>
        <v>39.558676028084271</v>
      </c>
      <c r="L2087">
        <f t="shared" ca="1" si="424"/>
        <v>1</v>
      </c>
      <c r="M2087" t="str">
        <f t="shared" ca="1" si="425"/>
        <v>SELL</v>
      </c>
      <c r="N2087" s="7" t="str">
        <f t="shared" ca="1" si="426"/>
        <v/>
      </c>
      <c r="O2087">
        <f t="shared" si="427"/>
        <v>1809.9</v>
      </c>
      <c r="Q2087">
        <f t="shared" si="428"/>
        <v>2086</v>
      </c>
    </row>
    <row r="2088" spans="1:17" x14ac:dyDescent="0.3">
      <c r="A2088" s="13" t="str">
        <f ca="1">N2088&amp;"-"&amp;COUNTIF($N$2:N2088,N2088)</f>
        <v>-2061</v>
      </c>
      <c r="B2088" t="str">
        <f t="shared" ca="1" si="418"/>
        <v/>
      </c>
      <c r="C2088" s="1">
        <v>38113</v>
      </c>
      <c r="D2088">
        <v>1832.8</v>
      </c>
      <c r="E2088">
        <f t="shared" si="419"/>
        <v>22.899999999999864</v>
      </c>
      <c r="F2088">
        <f t="shared" si="420"/>
        <v>22.899999999999864</v>
      </c>
      <c r="G2088" t="str">
        <f t="shared" si="421"/>
        <v/>
      </c>
      <c r="H2088">
        <f t="shared" ca="1" si="429"/>
        <v>16.357142857142858</v>
      </c>
      <c r="I2088">
        <f t="shared" ca="1" si="430"/>
        <v>21.521428571428583</v>
      </c>
      <c r="J2088" s="3">
        <f t="shared" ca="1" si="422"/>
        <v>0.76003982741453657</v>
      </c>
      <c r="K2088" s="5">
        <f t="shared" ca="1" si="423"/>
        <v>43.183103903450863</v>
      </c>
      <c r="L2088">
        <f t="shared" ca="1" si="424"/>
        <v>1</v>
      </c>
      <c r="M2088" t="str">
        <f t="shared" ca="1" si="425"/>
        <v>SELL</v>
      </c>
      <c r="N2088" s="7" t="str">
        <f t="shared" ca="1" si="426"/>
        <v/>
      </c>
      <c r="O2088">
        <f t="shared" si="427"/>
        <v>1832.8</v>
      </c>
      <c r="Q2088">
        <f t="shared" si="428"/>
        <v>2087</v>
      </c>
    </row>
    <row r="2089" spans="1:17" x14ac:dyDescent="0.3">
      <c r="A2089" s="13" t="str">
        <f ca="1">N2089&amp;"-"&amp;COUNTIF($N$2:N2089,N2089)</f>
        <v>-2062</v>
      </c>
      <c r="B2089" t="str">
        <f t="shared" ca="1" si="418"/>
        <v/>
      </c>
      <c r="C2089" s="1">
        <v>38114</v>
      </c>
      <c r="D2089">
        <v>1804.45</v>
      </c>
      <c r="E2089">
        <f t="shared" si="419"/>
        <v>-28.349999999999909</v>
      </c>
      <c r="F2089" t="str">
        <f t="shared" si="420"/>
        <v/>
      </c>
      <c r="G2089">
        <f t="shared" si="421"/>
        <v>-28.349999999999909</v>
      </c>
      <c r="H2089">
        <f t="shared" ca="1" si="429"/>
        <v>16.357142857142858</v>
      </c>
      <c r="I2089">
        <f t="shared" ca="1" si="430"/>
        <v>25.449999999999982</v>
      </c>
      <c r="J2089" s="3">
        <f t="shared" ca="1" si="422"/>
        <v>0.64271681167555483</v>
      </c>
      <c r="K2089" s="5">
        <f t="shared" ca="1" si="423"/>
        <v>39.125234922262109</v>
      </c>
      <c r="L2089">
        <f t="shared" ca="1" si="424"/>
        <v>1</v>
      </c>
      <c r="M2089" t="str">
        <f t="shared" ca="1" si="425"/>
        <v>SELL</v>
      </c>
      <c r="N2089" s="7" t="str">
        <f t="shared" ca="1" si="426"/>
        <v/>
      </c>
      <c r="O2089">
        <f t="shared" si="427"/>
        <v>1804.45</v>
      </c>
      <c r="Q2089">
        <f t="shared" si="428"/>
        <v>2088</v>
      </c>
    </row>
    <row r="2090" spans="1:17" x14ac:dyDescent="0.3">
      <c r="A2090" s="13" t="str">
        <f ca="1">N2090&amp;"-"&amp;COUNTIF($N$2:N2090,N2090)</f>
        <v>-2063</v>
      </c>
      <c r="B2090" t="str">
        <f t="shared" ca="1" si="418"/>
        <v/>
      </c>
      <c r="C2090" s="1">
        <v>38117</v>
      </c>
      <c r="D2090">
        <v>1769.1</v>
      </c>
      <c r="E2090">
        <f t="shared" si="419"/>
        <v>-35.350000000000136</v>
      </c>
      <c r="F2090" t="str">
        <f t="shared" si="420"/>
        <v/>
      </c>
      <c r="G2090">
        <f t="shared" si="421"/>
        <v>-35.350000000000136</v>
      </c>
      <c r="H2090">
        <f t="shared" ca="1" si="429"/>
        <v>16.357142857142858</v>
      </c>
      <c r="I2090">
        <f t="shared" ca="1" si="430"/>
        <v>27.06428571428572</v>
      </c>
      <c r="J2090" s="3">
        <f t="shared" ca="1" si="422"/>
        <v>0.60438110319345462</v>
      </c>
      <c r="K2090" s="5">
        <f t="shared" ca="1" si="423"/>
        <v>37.670669518012829</v>
      </c>
      <c r="L2090">
        <f t="shared" ca="1" si="424"/>
        <v>1</v>
      </c>
      <c r="M2090" t="str">
        <f t="shared" ca="1" si="425"/>
        <v>SELL</v>
      </c>
      <c r="N2090" s="7" t="str">
        <f t="shared" ca="1" si="426"/>
        <v/>
      </c>
      <c r="O2090">
        <f t="shared" si="427"/>
        <v>1769.1</v>
      </c>
      <c r="Q2090">
        <f t="shared" si="428"/>
        <v>2089</v>
      </c>
    </row>
    <row r="2091" spans="1:17" x14ac:dyDescent="0.3">
      <c r="A2091" s="13" t="str">
        <f ca="1">N2091&amp;"-"&amp;COUNTIF($N$2:N2091,N2091)</f>
        <v>-2064</v>
      </c>
      <c r="B2091" t="str">
        <f t="shared" ca="1" si="418"/>
        <v/>
      </c>
      <c r="C2091" s="1">
        <v>38118</v>
      </c>
      <c r="D2091">
        <v>1699.45</v>
      </c>
      <c r="E2091">
        <f t="shared" si="419"/>
        <v>-69.649999999999864</v>
      </c>
      <c r="F2091" t="str">
        <f t="shared" si="420"/>
        <v/>
      </c>
      <c r="G2091">
        <f t="shared" si="421"/>
        <v>-69.649999999999864</v>
      </c>
      <c r="H2091">
        <f t="shared" ca="1" si="429"/>
        <v>19.049999999999994</v>
      </c>
      <c r="I2091">
        <f t="shared" ca="1" si="430"/>
        <v>32.387499999999989</v>
      </c>
      <c r="J2091" s="3">
        <f t="shared" ca="1" si="422"/>
        <v>0.58818988807410266</v>
      </c>
      <c r="K2091" s="5">
        <f t="shared" ca="1" si="423"/>
        <v>37.035236938031588</v>
      </c>
      <c r="L2091">
        <f t="shared" ca="1" si="424"/>
        <v>1</v>
      </c>
      <c r="M2091" t="str">
        <f t="shared" ca="1" si="425"/>
        <v>SELL</v>
      </c>
      <c r="N2091" s="7" t="str">
        <f t="shared" ca="1" si="426"/>
        <v/>
      </c>
      <c r="O2091">
        <f t="shared" si="427"/>
        <v>1699.45</v>
      </c>
      <c r="Q2091">
        <f t="shared" si="428"/>
        <v>2090</v>
      </c>
    </row>
    <row r="2092" spans="1:17" x14ac:dyDescent="0.3">
      <c r="A2092" s="13" t="str">
        <f ca="1">N2092&amp;"-"&amp;COUNTIF($N$2:N2092,N2092)</f>
        <v>-2065</v>
      </c>
      <c r="B2092" t="str">
        <f t="shared" ca="1" si="418"/>
        <v/>
      </c>
      <c r="C2092" s="1">
        <v>38119</v>
      </c>
      <c r="D2092">
        <v>1711.1</v>
      </c>
      <c r="E2092">
        <f t="shared" si="419"/>
        <v>11.649999999999864</v>
      </c>
      <c r="F2092">
        <f t="shared" si="420"/>
        <v>11.649999999999864</v>
      </c>
      <c r="G2092" t="str">
        <f t="shared" si="421"/>
        <v/>
      </c>
      <c r="H2092">
        <f t="shared" ca="1" si="429"/>
        <v>16.141666666666652</v>
      </c>
      <c r="I2092">
        <f t="shared" ca="1" si="430"/>
        <v>32.387499999999989</v>
      </c>
      <c r="J2092" s="3">
        <f t="shared" ca="1" si="422"/>
        <v>0.49839186929113571</v>
      </c>
      <c r="K2092" s="5">
        <f t="shared" ca="1" si="423"/>
        <v>33.261784150424987</v>
      </c>
      <c r="L2092">
        <f t="shared" ca="1" si="424"/>
        <v>1</v>
      </c>
      <c r="M2092" t="str">
        <f t="shared" ca="1" si="425"/>
        <v>SELL</v>
      </c>
      <c r="N2092" s="7" t="str">
        <f t="shared" ca="1" si="426"/>
        <v/>
      </c>
      <c r="O2092">
        <f t="shared" si="427"/>
        <v>1711.1</v>
      </c>
      <c r="Q2092">
        <f t="shared" si="428"/>
        <v>2091</v>
      </c>
    </row>
    <row r="2093" spans="1:17" x14ac:dyDescent="0.3">
      <c r="A2093" s="13" t="str">
        <f ca="1">N2093&amp;"-"&amp;COUNTIF($N$2:N2093,N2093)</f>
        <v>-2066</v>
      </c>
      <c r="B2093" t="str">
        <f t="shared" ca="1" si="418"/>
        <v/>
      </c>
      <c r="C2093" s="1">
        <v>38120</v>
      </c>
      <c r="D2093">
        <v>1717.5</v>
      </c>
      <c r="E2093">
        <f t="shared" si="419"/>
        <v>6.4000000000000909</v>
      </c>
      <c r="F2093">
        <f t="shared" si="420"/>
        <v>6.4000000000000909</v>
      </c>
      <c r="G2093" t="str">
        <f t="shared" si="421"/>
        <v/>
      </c>
      <c r="H2093">
        <f t="shared" ca="1" si="429"/>
        <v>14.508333333333326</v>
      </c>
      <c r="I2093">
        <f t="shared" ca="1" si="430"/>
        <v>32.387499999999989</v>
      </c>
      <c r="J2093" s="3">
        <f t="shared" ca="1" si="422"/>
        <v>0.44796089026116037</v>
      </c>
      <c r="K2093" s="5">
        <f t="shared" ca="1" si="423"/>
        <v>30.937361172812089</v>
      </c>
      <c r="L2093">
        <f t="shared" ca="1" si="424"/>
        <v>1</v>
      </c>
      <c r="M2093" t="str">
        <f t="shared" ca="1" si="425"/>
        <v>SELL</v>
      </c>
      <c r="N2093" s="7" t="str">
        <f t="shared" ca="1" si="426"/>
        <v/>
      </c>
      <c r="O2093">
        <f t="shared" si="427"/>
        <v>1717.5</v>
      </c>
      <c r="Q2093">
        <f t="shared" si="428"/>
        <v>2092</v>
      </c>
    </row>
    <row r="2094" spans="1:17" x14ac:dyDescent="0.3">
      <c r="A2094" s="13" t="str">
        <f ca="1">N2094&amp;"-"&amp;COUNTIF($N$2:N2094,N2094)</f>
        <v>1-14</v>
      </c>
      <c r="B2094">
        <f t="shared" ca="1" si="418"/>
        <v>1</v>
      </c>
      <c r="C2094" s="1">
        <v>38121</v>
      </c>
      <c r="D2094">
        <v>1582.4</v>
      </c>
      <c r="E2094">
        <f t="shared" si="419"/>
        <v>-135.09999999999991</v>
      </c>
      <c r="F2094" t="str">
        <f t="shared" si="420"/>
        <v/>
      </c>
      <c r="G2094">
        <f t="shared" si="421"/>
        <v>-135.09999999999991</v>
      </c>
      <c r="H2094">
        <f t="shared" ca="1" si="429"/>
        <v>16.829999999999973</v>
      </c>
      <c r="I2094">
        <f t="shared" ca="1" si="430"/>
        <v>43.799999999999983</v>
      </c>
      <c r="J2094" s="3">
        <f t="shared" ca="1" si="422"/>
        <v>0.38424657534246531</v>
      </c>
      <c r="K2094" s="5">
        <f t="shared" ca="1" si="423"/>
        <v>27.758535378525465</v>
      </c>
      <c r="L2094">
        <f t="shared" ca="1" si="424"/>
        <v>1</v>
      </c>
      <c r="M2094" t="str">
        <f t="shared" ca="1" si="425"/>
        <v>BUY</v>
      </c>
      <c r="N2094" s="7">
        <f t="shared" ca="1" si="426"/>
        <v>1</v>
      </c>
      <c r="O2094">
        <f t="shared" si="427"/>
        <v>1582.4</v>
      </c>
      <c r="Q2094">
        <f t="shared" si="428"/>
        <v>2093</v>
      </c>
    </row>
    <row r="2095" spans="1:17" x14ac:dyDescent="0.3">
      <c r="A2095" s="13" t="str">
        <f ca="1">N2095&amp;"-"&amp;COUNTIF($N$2:N2095,N2095)</f>
        <v>-2067</v>
      </c>
      <c r="B2095" t="str">
        <f t="shared" ca="1" si="418"/>
        <v/>
      </c>
      <c r="C2095" s="1">
        <v>38124</v>
      </c>
      <c r="D2095">
        <v>1388.75</v>
      </c>
      <c r="E2095">
        <f t="shared" si="419"/>
        <v>-193.65000000000009</v>
      </c>
      <c r="F2095" t="str">
        <f t="shared" si="420"/>
        <v/>
      </c>
      <c r="G2095">
        <f t="shared" si="421"/>
        <v>-193.65000000000009</v>
      </c>
      <c r="H2095">
        <f t="shared" ca="1" si="429"/>
        <v>16.829999999999973</v>
      </c>
      <c r="I2095">
        <f t="shared" ca="1" si="430"/>
        <v>56.961111111111094</v>
      </c>
      <c r="J2095" s="3">
        <f t="shared" ca="1" si="422"/>
        <v>0.29546474202672351</v>
      </c>
      <c r="K2095" s="5">
        <f t="shared" ca="1" si="423"/>
        <v>22.807625127988899</v>
      </c>
      <c r="L2095">
        <f t="shared" ca="1" si="424"/>
        <v>1</v>
      </c>
      <c r="M2095" t="str">
        <f t="shared" ca="1" si="425"/>
        <v>BUY</v>
      </c>
      <c r="N2095" s="7" t="str">
        <f t="shared" ca="1" si="426"/>
        <v/>
      </c>
      <c r="O2095">
        <f t="shared" si="427"/>
        <v>1388.75</v>
      </c>
      <c r="Q2095">
        <f t="shared" si="428"/>
        <v>2094</v>
      </c>
    </row>
    <row r="2096" spans="1:17" x14ac:dyDescent="0.3">
      <c r="A2096" s="13" t="str">
        <f ca="1">N2096&amp;"-"&amp;COUNTIF($N$2:N2096,N2096)</f>
        <v>-2068</v>
      </c>
      <c r="B2096" t="str">
        <f t="shared" ca="1" si="418"/>
        <v/>
      </c>
      <c r="C2096" s="1">
        <v>38125</v>
      </c>
      <c r="D2096">
        <v>1503.95</v>
      </c>
      <c r="E2096">
        <f t="shared" si="419"/>
        <v>115.20000000000005</v>
      </c>
      <c r="F2096">
        <f t="shared" si="420"/>
        <v>115.20000000000005</v>
      </c>
      <c r="G2096" t="str">
        <f t="shared" si="421"/>
        <v/>
      </c>
      <c r="H2096">
        <f t="shared" ca="1" si="429"/>
        <v>33.224999999999987</v>
      </c>
      <c r="I2096">
        <f t="shared" ca="1" si="430"/>
        <v>63.993749999999977</v>
      </c>
      <c r="J2096" s="3">
        <f t="shared" ca="1" si="422"/>
        <v>0.5191913272780545</v>
      </c>
      <c r="K2096" s="5">
        <f t="shared" ca="1" si="423"/>
        <v>34.175506268081008</v>
      </c>
      <c r="L2096">
        <f t="shared" ca="1" si="424"/>
        <v>1</v>
      </c>
      <c r="M2096" t="str">
        <f t="shared" ca="1" si="425"/>
        <v>BUY</v>
      </c>
      <c r="N2096" s="7" t="str">
        <f t="shared" ca="1" si="426"/>
        <v/>
      </c>
      <c r="O2096">
        <f t="shared" si="427"/>
        <v>1503.95</v>
      </c>
      <c r="Q2096">
        <f t="shared" si="428"/>
        <v>2095</v>
      </c>
    </row>
    <row r="2097" spans="1:17" x14ac:dyDescent="0.3">
      <c r="A2097" s="13" t="str">
        <f ca="1">N2097&amp;"-"&amp;COUNTIF($N$2:N2097,N2097)</f>
        <v>-2069</v>
      </c>
      <c r="B2097" t="str">
        <f t="shared" ca="1" si="418"/>
        <v/>
      </c>
      <c r="C2097" s="1">
        <v>38126</v>
      </c>
      <c r="D2097">
        <v>1567.85</v>
      </c>
      <c r="E2097">
        <f t="shared" si="419"/>
        <v>63.899999999999864</v>
      </c>
      <c r="F2097">
        <f t="shared" si="420"/>
        <v>63.899999999999864</v>
      </c>
      <c r="G2097" t="str">
        <f t="shared" si="421"/>
        <v/>
      </c>
      <c r="H2097">
        <f t="shared" ca="1" si="429"/>
        <v>37.607142857142826</v>
      </c>
      <c r="I2097">
        <f t="shared" ca="1" si="430"/>
        <v>72.049999999999983</v>
      </c>
      <c r="J2097" s="3">
        <f t="shared" ca="1" si="422"/>
        <v>0.52195895707346063</v>
      </c>
      <c r="K2097" s="5">
        <f t="shared" ca="1" si="423"/>
        <v>34.2952058363731</v>
      </c>
      <c r="L2097">
        <f t="shared" ca="1" si="424"/>
        <v>1</v>
      </c>
      <c r="M2097" t="str">
        <f t="shared" ca="1" si="425"/>
        <v>BUY</v>
      </c>
      <c r="N2097" s="7" t="str">
        <f t="shared" ca="1" si="426"/>
        <v/>
      </c>
      <c r="O2097">
        <f t="shared" si="427"/>
        <v>1567.85</v>
      </c>
      <c r="Q2097">
        <f t="shared" si="428"/>
        <v>2096</v>
      </c>
    </row>
    <row r="2098" spans="1:17" x14ac:dyDescent="0.3">
      <c r="A2098" s="13" t="str">
        <f ca="1">N2098&amp;"-"&amp;COUNTIF($N$2:N2098,N2098)</f>
        <v>-2070</v>
      </c>
      <c r="B2098" t="str">
        <f t="shared" ca="1" si="418"/>
        <v/>
      </c>
      <c r="C2098" s="1">
        <v>38127</v>
      </c>
      <c r="D2098">
        <v>1543.85</v>
      </c>
      <c r="E2098">
        <f t="shared" si="419"/>
        <v>-24</v>
      </c>
      <c r="F2098" t="str">
        <f t="shared" si="420"/>
        <v/>
      </c>
      <c r="G2098">
        <f t="shared" si="421"/>
        <v>-24</v>
      </c>
      <c r="H2098">
        <f t="shared" ca="1" si="429"/>
        <v>37.607142857142826</v>
      </c>
      <c r="I2098">
        <f t="shared" ca="1" si="430"/>
        <v>73.64285714285711</v>
      </c>
      <c r="J2098" s="3">
        <f t="shared" ca="1" si="422"/>
        <v>0.51066925315227918</v>
      </c>
      <c r="K2098" s="5">
        <f t="shared" ca="1" si="423"/>
        <v>33.804173354735141</v>
      </c>
      <c r="L2098">
        <f t="shared" ca="1" si="424"/>
        <v>1</v>
      </c>
      <c r="M2098" t="str">
        <f t="shared" ca="1" si="425"/>
        <v>BUY</v>
      </c>
      <c r="N2098" s="7" t="str">
        <f t="shared" ca="1" si="426"/>
        <v/>
      </c>
      <c r="O2098">
        <f t="shared" si="427"/>
        <v>1543.85</v>
      </c>
      <c r="Q2098">
        <f t="shared" si="428"/>
        <v>2097</v>
      </c>
    </row>
    <row r="2099" spans="1:17" x14ac:dyDescent="0.3">
      <c r="A2099" s="13" t="str">
        <f ca="1">N2099&amp;"-"&amp;COUNTIF($N$2:N2099,N2099)</f>
        <v>-2071</v>
      </c>
      <c r="B2099" t="str">
        <f t="shared" ca="1" si="418"/>
        <v/>
      </c>
      <c r="C2099" s="1">
        <v>38128</v>
      </c>
      <c r="D2099">
        <v>1560.2</v>
      </c>
      <c r="E2099">
        <f t="shared" si="419"/>
        <v>16.350000000000136</v>
      </c>
      <c r="F2099">
        <f t="shared" si="420"/>
        <v>16.350000000000136</v>
      </c>
      <c r="G2099" t="str">
        <f t="shared" si="421"/>
        <v/>
      </c>
      <c r="H2099">
        <f t="shared" ca="1" si="429"/>
        <v>34.949999999999989</v>
      </c>
      <c r="I2099">
        <f t="shared" ca="1" si="430"/>
        <v>81.016666666666652</v>
      </c>
      <c r="J2099" s="3">
        <f t="shared" ca="1" si="422"/>
        <v>0.4313927175478296</v>
      </c>
      <c r="K2099" s="5">
        <f t="shared" ca="1" si="423"/>
        <v>30.137970681230229</v>
      </c>
      <c r="L2099">
        <f t="shared" ca="1" si="424"/>
        <v>1</v>
      </c>
      <c r="M2099" t="str">
        <f t="shared" ca="1" si="425"/>
        <v>BUY</v>
      </c>
      <c r="N2099" s="7" t="str">
        <f t="shared" ca="1" si="426"/>
        <v/>
      </c>
      <c r="O2099">
        <f t="shared" si="427"/>
        <v>1560.2</v>
      </c>
      <c r="Q2099">
        <f t="shared" si="428"/>
        <v>2098</v>
      </c>
    </row>
    <row r="2100" spans="1:17" x14ac:dyDescent="0.3">
      <c r="A2100" s="13" t="str">
        <f ca="1">N2100&amp;"-"&amp;COUNTIF($N$2:N2100,N2100)</f>
        <v>-2072</v>
      </c>
      <c r="B2100" t="str">
        <f t="shared" ca="1" si="418"/>
        <v/>
      </c>
      <c r="C2100" s="1">
        <v>38131</v>
      </c>
      <c r="D2100">
        <v>1608.85</v>
      </c>
      <c r="E2100">
        <f t="shared" si="419"/>
        <v>48.649999999999864</v>
      </c>
      <c r="F2100">
        <f t="shared" si="420"/>
        <v>48.649999999999864</v>
      </c>
      <c r="G2100" t="str">
        <f t="shared" si="421"/>
        <v/>
      </c>
      <c r="H2100">
        <f t="shared" ca="1" si="429"/>
        <v>37.731249999999989</v>
      </c>
      <c r="I2100">
        <f t="shared" ca="1" si="430"/>
        <v>81.016666666666652</v>
      </c>
      <c r="J2100" s="3">
        <f t="shared" ca="1" si="422"/>
        <v>0.46572207364739759</v>
      </c>
      <c r="K2100" s="5">
        <f t="shared" ca="1" si="423"/>
        <v>31.774241653362338</v>
      </c>
      <c r="L2100">
        <f t="shared" ca="1" si="424"/>
        <v>1</v>
      </c>
      <c r="M2100" t="str">
        <f t="shared" ca="1" si="425"/>
        <v>BUY</v>
      </c>
      <c r="N2100" s="7" t="str">
        <f t="shared" ca="1" si="426"/>
        <v/>
      </c>
      <c r="O2100">
        <f t="shared" si="427"/>
        <v>1608.85</v>
      </c>
      <c r="Q2100">
        <f t="shared" si="428"/>
        <v>2099</v>
      </c>
    </row>
    <row r="2101" spans="1:17" x14ac:dyDescent="0.3">
      <c r="A2101" s="13" t="str">
        <f ca="1">N2101&amp;"-"&amp;COUNTIF($N$2:N2101,N2101)</f>
        <v>-2073</v>
      </c>
      <c r="B2101" t="str">
        <f t="shared" ca="1" si="418"/>
        <v/>
      </c>
      <c r="C2101" s="1">
        <v>38132</v>
      </c>
      <c r="D2101">
        <v>1606.7</v>
      </c>
      <c r="E2101">
        <f t="shared" si="419"/>
        <v>-2.1499999999998636</v>
      </c>
      <c r="F2101" t="str">
        <f t="shared" si="420"/>
        <v/>
      </c>
      <c r="G2101">
        <f t="shared" si="421"/>
        <v>-2.1499999999998636</v>
      </c>
      <c r="H2101">
        <f t="shared" ca="1" si="429"/>
        <v>40.721428571428532</v>
      </c>
      <c r="I2101">
        <f t="shared" ca="1" si="430"/>
        <v>69.749999999999972</v>
      </c>
      <c r="J2101" s="3">
        <f t="shared" ca="1" si="422"/>
        <v>0.58381976446492545</v>
      </c>
      <c r="K2101" s="5">
        <f t="shared" ca="1" si="423"/>
        <v>36.86150265097632</v>
      </c>
      <c r="L2101">
        <f t="shared" ca="1" si="424"/>
        <v>1</v>
      </c>
      <c r="M2101" t="str">
        <f t="shared" ca="1" si="425"/>
        <v>BUY</v>
      </c>
      <c r="N2101" s="7" t="str">
        <f t="shared" ca="1" si="426"/>
        <v/>
      </c>
      <c r="O2101">
        <f t="shared" si="427"/>
        <v>1606.7</v>
      </c>
      <c r="Q2101">
        <f t="shared" si="428"/>
        <v>2100</v>
      </c>
    </row>
    <row r="2102" spans="1:17" x14ac:dyDescent="0.3">
      <c r="A2102" s="13" t="str">
        <f ca="1">N2102&amp;"-"&amp;COUNTIF($N$2:N2102,N2102)</f>
        <v>-2074</v>
      </c>
      <c r="B2102" t="str">
        <f t="shared" ca="1" si="418"/>
        <v/>
      </c>
      <c r="C2102" s="1">
        <v>38133</v>
      </c>
      <c r="D2102">
        <v>1598.8</v>
      </c>
      <c r="E2102">
        <f t="shared" si="419"/>
        <v>-7.9000000000000909</v>
      </c>
      <c r="F2102" t="str">
        <f t="shared" si="420"/>
        <v/>
      </c>
      <c r="G2102">
        <f t="shared" si="421"/>
        <v>-7.9000000000000909</v>
      </c>
      <c r="H2102">
        <f t="shared" ca="1" si="429"/>
        <v>43.691666666666642</v>
      </c>
      <c r="I2102">
        <f t="shared" ca="1" si="430"/>
        <v>62.018749999999983</v>
      </c>
      <c r="J2102" s="3">
        <f t="shared" ca="1" si="422"/>
        <v>0.70449124928617002</v>
      </c>
      <c r="K2102" s="5">
        <f t="shared" ca="1" si="423"/>
        <v>41.331467649435361</v>
      </c>
      <c r="L2102">
        <f t="shared" ca="1" si="424"/>
        <v>1</v>
      </c>
      <c r="M2102" t="str">
        <f t="shared" ca="1" si="425"/>
        <v>BUY</v>
      </c>
      <c r="N2102" s="7" t="str">
        <f t="shared" ca="1" si="426"/>
        <v/>
      </c>
      <c r="O2102">
        <f t="shared" si="427"/>
        <v>1598.8</v>
      </c>
      <c r="Q2102">
        <f t="shared" si="428"/>
        <v>2101</v>
      </c>
    </row>
    <row r="2103" spans="1:17" x14ac:dyDescent="0.3">
      <c r="A2103" s="13" t="str">
        <f ca="1">N2103&amp;"-"&amp;COUNTIF($N$2:N2103,N2103)</f>
        <v>-2075</v>
      </c>
      <c r="B2103" t="str">
        <f t="shared" ca="1" si="418"/>
        <v/>
      </c>
      <c r="C2103" s="1">
        <v>38134</v>
      </c>
      <c r="D2103">
        <v>1586.4</v>
      </c>
      <c r="E2103">
        <f t="shared" si="419"/>
        <v>-12.399999999999864</v>
      </c>
      <c r="F2103" t="str">
        <f t="shared" si="420"/>
        <v/>
      </c>
      <c r="G2103">
        <f t="shared" si="421"/>
        <v>-12.399999999999864</v>
      </c>
      <c r="H2103">
        <f t="shared" ca="1" si="429"/>
        <v>43.691666666666642</v>
      </c>
      <c r="I2103">
        <f t="shared" ca="1" si="430"/>
        <v>60.024999999999977</v>
      </c>
      <c r="J2103" s="3">
        <f t="shared" ca="1" si="422"/>
        <v>0.72789115646258484</v>
      </c>
      <c r="K2103" s="5">
        <f t="shared" ca="1" si="423"/>
        <v>42.125984251968497</v>
      </c>
      <c r="L2103">
        <f t="shared" ca="1" si="424"/>
        <v>1</v>
      </c>
      <c r="M2103" t="str">
        <f t="shared" ca="1" si="425"/>
        <v>BUY</v>
      </c>
      <c r="N2103" s="7" t="str">
        <f t="shared" ca="1" si="426"/>
        <v/>
      </c>
      <c r="O2103">
        <f t="shared" si="427"/>
        <v>1586.4</v>
      </c>
      <c r="Q2103">
        <f t="shared" si="428"/>
        <v>2102</v>
      </c>
    </row>
    <row r="2104" spans="1:17" x14ac:dyDescent="0.3">
      <c r="A2104" s="13" t="str">
        <f ca="1">N2104&amp;"-"&amp;COUNTIF($N$2:N2104,N2104)</f>
        <v>-2076</v>
      </c>
      <c r="B2104" t="str">
        <f t="shared" ca="1" si="418"/>
        <v/>
      </c>
      <c r="C2104" s="1">
        <v>38135</v>
      </c>
      <c r="D2104">
        <v>1508.75</v>
      </c>
      <c r="E2104">
        <f t="shared" si="419"/>
        <v>-77.650000000000091</v>
      </c>
      <c r="F2104" t="str">
        <f t="shared" si="420"/>
        <v/>
      </c>
      <c r="G2104">
        <f t="shared" si="421"/>
        <v>-77.650000000000091</v>
      </c>
      <c r="H2104">
        <f t="shared" ca="1" si="429"/>
        <v>43.691666666666642</v>
      </c>
      <c r="I2104">
        <f t="shared" ca="1" si="430"/>
        <v>65.312499999999972</v>
      </c>
      <c r="J2104" s="3">
        <f t="shared" ca="1" si="422"/>
        <v>0.66896331738436987</v>
      </c>
      <c r="K2104" s="5">
        <f t="shared" ca="1" si="423"/>
        <v>40.082565651160117</v>
      </c>
      <c r="L2104">
        <f t="shared" ca="1" si="424"/>
        <v>1</v>
      </c>
      <c r="M2104" t="str">
        <f t="shared" ca="1" si="425"/>
        <v>BUY</v>
      </c>
      <c r="N2104" s="7" t="str">
        <f t="shared" ca="1" si="426"/>
        <v/>
      </c>
      <c r="O2104">
        <f t="shared" si="427"/>
        <v>1508.75</v>
      </c>
      <c r="Q2104">
        <f t="shared" si="428"/>
        <v>2103</v>
      </c>
    </row>
    <row r="2105" spans="1:17" x14ac:dyDescent="0.3">
      <c r="A2105" s="13" t="str">
        <f ca="1">N2105&amp;"-"&amp;COUNTIF($N$2:N2105,N2105)</f>
        <v>-2077</v>
      </c>
      <c r="B2105" t="str">
        <f t="shared" ca="1" si="418"/>
        <v/>
      </c>
      <c r="C2105" s="1">
        <v>38138</v>
      </c>
      <c r="D2105">
        <v>1483.6</v>
      </c>
      <c r="E2105">
        <f t="shared" si="419"/>
        <v>-25.150000000000091</v>
      </c>
      <c r="F2105" t="str">
        <f t="shared" si="420"/>
        <v/>
      </c>
      <c r="G2105">
        <f t="shared" si="421"/>
        <v>-25.150000000000091</v>
      </c>
      <c r="H2105">
        <f t="shared" ca="1" si="429"/>
        <v>43.691666666666642</v>
      </c>
      <c r="I2105">
        <f t="shared" ca="1" si="430"/>
        <v>59.75</v>
      </c>
      <c r="J2105" s="3">
        <f t="shared" ca="1" si="422"/>
        <v>0.73124128312412784</v>
      </c>
      <c r="K2105" s="5">
        <f t="shared" ca="1" si="423"/>
        <v>42.237976315153453</v>
      </c>
      <c r="L2105">
        <f t="shared" ca="1" si="424"/>
        <v>1</v>
      </c>
      <c r="M2105" t="str">
        <f t="shared" ca="1" si="425"/>
        <v>BUY</v>
      </c>
      <c r="N2105" s="7" t="str">
        <f t="shared" ca="1" si="426"/>
        <v/>
      </c>
      <c r="O2105">
        <f t="shared" si="427"/>
        <v>1483.6</v>
      </c>
      <c r="Q2105">
        <f t="shared" si="428"/>
        <v>2104</v>
      </c>
    </row>
    <row r="2106" spans="1:17" x14ac:dyDescent="0.3">
      <c r="A2106" s="13" t="str">
        <f ca="1">N2106&amp;"-"&amp;COUNTIF($N$2:N2106,N2106)</f>
        <v>-2078</v>
      </c>
      <c r="B2106" t="str">
        <f t="shared" ca="1" si="418"/>
        <v/>
      </c>
      <c r="C2106" s="1">
        <v>38139</v>
      </c>
      <c r="D2106">
        <v>1507.9</v>
      </c>
      <c r="E2106">
        <f t="shared" si="419"/>
        <v>24.300000000000182</v>
      </c>
      <c r="F2106">
        <f t="shared" si="420"/>
        <v>24.300000000000182</v>
      </c>
      <c r="G2106" t="str">
        <f t="shared" si="421"/>
        <v/>
      </c>
      <c r="H2106">
        <f t="shared" ca="1" si="429"/>
        <v>45.800000000000033</v>
      </c>
      <c r="I2106">
        <f t="shared" ca="1" si="430"/>
        <v>59.75</v>
      </c>
      <c r="J2106" s="3">
        <f t="shared" ca="1" si="422"/>
        <v>0.76652719665272018</v>
      </c>
      <c r="K2106" s="5">
        <f t="shared" ca="1" si="423"/>
        <v>43.391757460919017</v>
      </c>
      <c r="L2106">
        <f t="shared" ca="1" si="424"/>
        <v>1</v>
      </c>
      <c r="M2106" t="str">
        <f t="shared" ca="1" si="425"/>
        <v>BUY</v>
      </c>
      <c r="N2106" s="7" t="str">
        <f t="shared" ca="1" si="426"/>
        <v/>
      </c>
      <c r="O2106">
        <f t="shared" si="427"/>
        <v>1507.9</v>
      </c>
      <c r="Q2106">
        <f t="shared" si="428"/>
        <v>2105</v>
      </c>
    </row>
    <row r="2107" spans="1:17" x14ac:dyDescent="0.3">
      <c r="A2107" s="13" t="str">
        <f ca="1">N2107&amp;"-"&amp;COUNTIF($N$2:N2107,N2107)</f>
        <v>-2079</v>
      </c>
      <c r="B2107" t="str">
        <f t="shared" ca="1" si="418"/>
        <v/>
      </c>
      <c r="C2107" s="1">
        <v>38140</v>
      </c>
      <c r="D2107">
        <v>1535.2</v>
      </c>
      <c r="E2107">
        <f t="shared" si="419"/>
        <v>27.299999999999955</v>
      </c>
      <c r="F2107">
        <f t="shared" si="420"/>
        <v>27.299999999999955</v>
      </c>
      <c r="G2107" t="str">
        <f t="shared" si="421"/>
        <v/>
      </c>
      <c r="H2107">
        <f t="shared" ca="1" si="429"/>
        <v>49.283333333333339</v>
      </c>
      <c r="I2107">
        <f t="shared" ca="1" si="430"/>
        <v>59.75</v>
      </c>
      <c r="J2107" s="3">
        <f t="shared" ca="1" si="422"/>
        <v>0.82482566248256639</v>
      </c>
      <c r="K2107" s="5">
        <f t="shared" ca="1" si="423"/>
        <v>45.20024457352492</v>
      </c>
      <c r="L2107">
        <f t="shared" ca="1" si="424"/>
        <v>1</v>
      </c>
      <c r="M2107" t="str">
        <f t="shared" ca="1" si="425"/>
        <v>BUY</v>
      </c>
      <c r="N2107" s="7" t="str">
        <f t="shared" ca="1" si="426"/>
        <v/>
      </c>
      <c r="O2107">
        <f t="shared" si="427"/>
        <v>1535.2</v>
      </c>
      <c r="Q2107">
        <f t="shared" si="428"/>
        <v>2106</v>
      </c>
    </row>
    <row r="2108" spans="1:17" x14ac:dyDescent="0.3">
      <c r="A2108" s="13" t="str">
        <f ca="1">N2108&amp;"-"&amp;COUNTIF($N$2:N2108,N2108)</f>
        <v>-2080</v>
      </c>
      <c r="B2108" t="str">
        <f t="shared" ca="1" si="418"/>
        <v/>
      </c>
      <c r="C2108" s="1">
        <v>38141</v>
      </c>
      <c r="D2108">
        <v>1495.1</v>
      </c>
      <c r="E2108">
        <f t="shared" si="419"/>
        <v>-40.100000000000136</v>
      </c>
      <c r="F2108" t="str">
        <f t="shared" si="420"/>
        <v/>
      </c>
      <c r="G2108">
        <f t="shared" si="421"/>
        <v>-40.100000000000136</v>
      </c>
      <c r="H2108">
        <f t="shared" ca="1" si="429"/>
        <v>49.283333333333339</v>
      </c>
      <c r="I2108">
        <f t="shared" ca="1" si="430"/>
        <v>47.875000000000028</v>
      </c>
      <c r="J2108" s="3">
        <f t="shared" ca="1" si="422"/>
        <v>1.0294168842471709</v>
      </c>
      <c r="K2108" s="5">
        <f t="shared" ca="1" si="423"/>
        <v>50.724761986448222</v>
      </c>
      <c r="L2108">
        <f t="shared" ca="1" si="424"/>
        <v>1</v>
      </c>
      <c r="M2108" t="str">
        <f t="shared" ca="1" si="425"/>
        <v>BUY</v>
      </c>
      <c r="N2108" s="7" t="str">
        <f t="shared" ca="1" si="426"/>
        <v/>
      </c>
      <c r="O2108">
        <f t="shared" si="427"/>
        <v>1495.1</v>
      </c>
      <c r="Q2108">
        <f t="shared" si="428"/>
        <v>2107</v>
      </c>
    </row>
    <row r="2109" spans="1:17" x14ac:dyDescent="0.3">
      <c r="A2109" s="13" t="str">
        <f ca="1">N2109&amp;"-"&amp;COUNTIF($N$2:N2109,N2109)</f>
        <v>-2081</v>
      </c>
      <c r="B2109" t="str">
        <f t="shared" ca="1" si="418"/>
        <v/>
      </c>
      <c r="C2109" s="1">
        <v>38142</v>
      </c>
      <c r="D2109">
        <v>1521.1</v>
      </c>
      <c r="E2109">
        <f t="shared" si="419"/>
        <v>26</v>
      </c>
      <c r="F2109">
        <f t="shared" si="420"/>
        <v>26</v>
      </c>
      <c r="G2109" t="str">
        <f t="shared" si="421"/>
        <v/>
      </c>
      <c r="H2109">
        <f t="shared" ca="1" si="429"/>
        <v>45.957142857142863</v>
      </c>
      <c r="I2109">
        <f t="shared" ca="1" si="430"/>
        <v>27.050000000000018</v>
      </c>
      <c r="J2109" s="3">
        <f t="shared" ca="1" si="422"/>
        <v>1.6989701610773691</v>
      </c>
      <c r="K2109" s="5">
        <f t="shared" ca="1" si="423"/>
        <v>62.94883083846981</v>
      </c>
      <c r="L2109">
        <f t="shared" ca="1" si="424"/>
        <v>1</v>
      </c>
      <c r="M2109" t="str">
        <f t="shared" ca="1" si="425"/>
        <v>BUY</v>
      </c>
      <c r="N2109" s="7" t="str">
        <f t="shared" ca="1" si="426"/>
        <v/>
      </c>
      <c r="O2109">
        <f t="shared" si="427"/>
        <v>1521.1</v>
      </c>
      <c r="Q2109">
        <f t="shared" si="428"/>
        <v>2108</v>
      </c>
    </row>
    <row r="2110" spans="1:17" x14ac:dyDescent="0.3">
      <c r="A2110" s="13" t="str">
        <f ca="1">N2110&amp;"-"&amp;COUNTIF($N$2:N2110,N2110)</f>
        <v>-2082</v>
      </c>
      <c r="B2110" t="str">
        <f t="shared" ca="1" si="418"/>
        <v/>
      </c>
      <c r="C2110" s="1">
        <v>38145</v>
      </c>
      <c r="D2110">
        <v>1542.55</v>
      </c>
      <c r="E2110">
        <f t="shared" si="419"/>
        <v>21.450000000000045</v>
      </c>
      <c r="F2110">
        <f t="shared" si="420"/>
        <v>21.450000000000045</v>
      </c>
      <c r="G2110" t="str">
        <f t="shared" si="421"/>
        <v/>
      </c>
      <c r="H2110">
        <f t="shared" ca="1" si="429"/>
        <v>32.564285714285724</v>
      </c>
      <c r="I2110">
        <f t="shared" ca="1" si="430"/>
        <v>27.050000000000018</v>
      </c>
      <c r="J2110" s="3">
        <f t="shared" ca="1" si="422"/>
        <v>1.203855294428307</v>
      </c>
      <c r="K2110" s="5">
        <f t="shared" ca="1" si="423"/>
        <v>54.624970045530787</v>
      </c>
      <c r="L2110">
        <f t="shared" ca="1" si="424"/>
        <v>1</v>
      </c>
      <c r="M2110" t="str">
        <f t="shared" ca="1" si="425"/>
        <v>BUY</v>
      </c>
      <c r="N2110" s="7" t="str">
        <f t="shared" ca="1" si="426"/>
        <v/>
      </c>
      <c r="O2110">
        <f t="shared" si="427"/>
        <v>1542.55</v>
      </c>
      <c r="Q2110">
        <f t="shared" si="428"/>
        <v>2109</v>
      </c>
    </row>
    <row r="2111" spans="1:17" x14ac:dyDescent="0.3">
      <c r="A2111" s="13" t="str">
        <f ca="1">N2111&amp;"-"&amp;COUNTIF($N$2:N2111,N2111)</f>
        <v>-2083</v>
      </c>
      <c r="B2111" t="str">
        <f t="shared" ca="1" si="418"/>
        <v/>
      </c>
      <c r="C2111" s="1">
        <v>38146</v>
      </c>
      <c r="D2111">
        <v>1550.55</v>
      </c>
      <c r="E2111">
        <f t="shared" si="419"/>
        <v>8</v>
      </c>
      <c r="F2111">
        <f t="shared" si="420"/>
        <v>8</v>
      </c>
      <c r="G2111" t="str">
        <f t="shared" si="421"/>
        <v/>
      </c>
      <c r="H2111">
        <f t="shared" ca="1" si="429"/>
        <v>24.578571428571454</v>
      </c>
      <c r="I2111">
        <f t="shared" ca="1" si="430"/>
        <v>27.050000000000018</v>
      </c>
      <c r="J2111" s="3">
        <f t="shared" ca="1" si="422"/>
        <v>0.90863480327435997</v>
      </c>
      <c r="K2111" s="5">
        <f t="shared" ca="1" si="423"/>
        <v>47.606530160487004</v>
      </c>
      <c r="L2111">
        <f t="shared" ca="1" si="424"/>
        <v>1</v>
      </c>
      <c r="M2111" t="str">
        <f t="shared" ca="1" si="425"/>
        <v>BUY</v>
      </c>
      <c r="N2111" s="7" t="str">
        <f t="shared" ca="1" si="426"/>
        <v/>
      </c>
      <c r="O2111">
        <f t="shared" si="427"/>
        <v>1550.55</v>
      </c>
      <c r="Q2111">
        <f t="shared" si="428"/>
        <v>2110</v>
      </c>
    </row>
    <row r="2112" spans="1:17" x14ac:dyDescent="0.3">
      <c r="A2112" s="13" t="str">
        <f ca="1">N2112&amp;"-"&amp;COUNTIF($N$2:N2112,N2112)</f>
        <v>-2084</v>
      </c>
      <c r="B2112" t="str">
        <f t="shared" ca="1" si="418"/>
        <v/>
      </c>
      <c r="C2112" s="1">
        <v>38147</v>
      </c>
      <c r="D2112">
        <v>1548.3</v>
      </c>
      <c r="E2112">
        <f t="shared" si="419"/>
        <v>-2.25</v>
      </c>
      <c r="F2112" t="str">
        <f t="shared" si="420"/>
        <v/>
      </c>
      <c r="G2112">
        <f t="shared" si="421"/>
        <v>-2.25</v>
      </c>
      <c r="H2112">
        <f t="shared" ca="1" si="429"/>
        <v>24.578571428571454</v>
      </c>
      <c r="I2112">
        <f t="shared" ca="1" si="430"/>
        <v>23.942857142857161</v>
      </c>
      <c r="J2112" s="3">
        <f t="shared" ca="1" si="422"/>
        <v>1.026551312649165</v>
      </c>
      <c r="K2112" s="5">
        <f t="shared" ca="1" si="423"/>
        <v>50.655086118062712</v>
      </c>
      <c r="L2112">
        <f t="shared" ca="1" si="424"/>
        <v>1</v>
      </c>
      <c r="M2112" t="str">
        <f t="shared" ca="1" si="425"/>
        <v>BUY</v>
      </c>
      <c r="N2112" s="7" t="str">
        <f t="shared" ca="1" si="426"/>
        <v/>
      </c>
      <c r="O2112">
        <f t="shared" si="427"/>
        <v>1548.3</v>
      </c>
      <c r="Q2112">
        <f t="shared" si="428"/>
        <v>2111</v>
      </c>
    </row>
    <row r="2113" spans="1:17" x14ac:dyDescent="0.3">
      <c r="A2113" s="13" t="str">
        <f ca="1">N2113&amp;"-"&amp;COUNTIF($N$2:N2113,N2113)</f>
        <v>-2085</v>
      </c>
      <c r="B2113" t="str">
        <f t="shared" ca="1" si="418"/>
        <v/>
      </c>
      <c r="C2113" s="1">
        <v>38148</v>
      </c>
      <c r="D2113">
        <v>1544.75</v>
      </c>
      <c r="E2113">
        <f t="shared" si="419"/>
        <v>-3.5499999999999545</v>
      </c>
      <c r="F2113" t="str">
        <f t="shared" si="420"/>
        <v/>
      </c>
      <c r="G2113">
        <f t="shared" si="421"/>
        <v>-3.5499999999999545</v>
      </c>
      <c r="H2113">
        <f t="shared" ca="1" si="429"/>
        <v>25.950000000000006</v>
      </c>
      <c r="I2113">
        <f t="shared" ca="1" si="430"/>
        <v>21.393750000000011</v>
      </c>
      <c r="J2113" s="3">
        <f t="shared" ca="1" si="422"/>
        <v>1.2129710780017524</v>
      </c>
      <c r="K2113" s="5">
        <f t="shared" ca="1" si="423"/>
        <v>54.811881188118797</v>
      </c>
      <c r="L2113">
        <f t="shared" ca="1" si="424"/>
        <v>1</v>
      </c>
      <c r="M2113" t="str">
        <f t="shared" ca="1" si="425"/>
        <v>BUY</v>
      </c>
      <c r="N2113" s="7" t="str">
        <f t="shared" ca="1" si="426"/>
        <v/>
      </c>
      <c r="O2113">
        <f t="shared" si="427"/>
        <v>1544.75</v>
      </c>
      <c r="Q2113">
        <f t="shared" si="428"/>
        <v>2112</v>
      </c>
    </row>
    <row r="2114" spans="1:17" x14ac:dyDescent="0.3">
      <c r="A2114" s="13" t="str">
        <f ca="1">N2114&amp;"-"&amp;COUNTIF($N$2:N2114,N2114)</f>
        <v>-2086</v>
      </c>
      <c r="B2114" t="str">
        <f t="shared" ca="1" si="418"/>
        <v/>
      </c>
      <c r="C2114" s="1">
        <v>38149</v>
      </c>
      <c r="D2114">
        <v>1508.45</v>
      </c>
      <c r="E2114">
        <f t="shared" si="419"/>
        <v>-36.299999999999955</v>
      </c>
      <c r="F2114" t="str">
        <f t="shared" si="420"/>
        <v/>
      </c>
      <c r="G2114">
        <f t="shared" si="421"/>
        <v>-36.299999999999955</v>
      </c>
      <c r="H2114">
        <f t="shared" ca="1" si="429"/>
        <v>21.410000000000036</v>
      </c>
      <c r="I2114">
        <f t="shared" ca="1" si="430"/>
        <v>23.050000000000004</v>
      </c>
      <c r="J2114" s="3">
        <f t="shared" ca="1" si="422"/>
        <v>0.92885032537961087</v>
      </c>
      <c r="K2114" s="5">
        <f t="shared" ca="1" si="423"/>
        <v>48.155645524066614</v>
      </c>
      <c r="L2114">
        <f t="shared" ca="1" si="424"/>
        <v>1</v>
      </c>
      <c r="M2114" t="str">
        <f t="shared" ca="1" si="425"/>
        <v>BUY</v>
      </c>
      <c r="N2114" s="7" t="str">
        <f t="shared" ca="1" si="426"/>
        <v/>
      </c>
      <c r="O2114">
        <f t="shared" si="427"/>
        <v>1508.45</v>
      </c>
      <c r="Q2114">
        <f t="shared" si="428"/>
        <v>2113</v>
      </c>
    </row>
    <row r="2115" spans="1:17" x14ac:dyDescent="0.3">
      <c r="A2115" s="13" t="str">
        <f ca="1">N2115&amp;"-"&amp;COUNTIF($N$2:N2115,N2115)</f>
        <v>-2087</v>
      </c>
      <c r="B2115" t="str">
        <f t="shared" ref="B2115:B2178" ca="1" si="431">N2115</f>
        <v/>
      </c>
      <c r="C2115" s="1">
        <v>38152</v>
      </c>
      <c r="D2115">
        <v>1481.35</v>
      </c>
      <c r="E2115">
        <f t="shared" ref="E2115:E2178" si="432">IF(E2114="Change", "", D2115-D2114)</f>
        <v>-27.100000000000136</v>
      </c>
      <c r="F2115" t="str">
        <f t="shared" ref="F2115:F2178" si="433">IF(F2114="Gain","",IF(E2115&gt;0,E2115,""))</f>
        <v/>
      </c>
      <c r="G2115">
        <f t="shared" ref="G2115:G2178" si="434">IF(G2114="Loss","",IF(E2115&lt;0,E2115,""))</f>
        <v>-27.100000000000136</v>
      </c>
      <c r="H2115">
        <f t="shared" ca="1" si="429"/>
        <v>21.410000000000036</v>
      </c>
      <c r="I2115">
        <f t="shared" ca="1" si="430"/>
        <v>25.822222222222258</v>
      </c>
      <c r="J2115" s="3">
        <f t="shared" ref="J2115:J2178" ca="1" si="435">IFERROR(H2115/I2115, "")</f>
        <v>0.82913080895008628</v>
      </c>
      <c r="K2115" s="5">
        <f t="shared" ref="K2115:K2178" ca="1" si="436">IFERROR((IF(J2115=0, 0, (100-(100/(1+J2115))))), "")</f>
        <v>45.329224399538923</v>
      </c>
      <c r="L2115">
        <f t="shared" ref="L2115:L2178" ca="1" si="437">IF(M2114="Signal","",IF(M2114="",IF(M2115="SELL",0,IF(M2115="BUY",1,"")),IF(M2115="BUY",1,L2114)))</f>
        <v>1</v>
      </c>
      <c r="M2115" t="str">
        <f t="shared" ref="M2115:M2178" ca="1" si="438">IF(K2115="","",IF(K2115&lt;$V$4,"BUY",IF(K2115&gt;$V$5,"SELL",M2114)))</f>
        <v>BUY</v>
      </c>
      <c r="N2115" s="7" t="str">
        <f t="shared" ref="N2115:N2178" ca="1" si="439">IF(L2115=1, IF(M2115="BUY",IF(M2114="BUY","",1),IF(M2115="SELL",IF(M2114="SELL","",0),"")), "")</f>
        <v/>
      </c>
      <c r="O2115">
        <f t="shared" ref="O2115:O2178" si="440">D2115</f>
        <v>1481.35</v>
      </c>
      <c r="Q2115">
        <f t="shared" si="428"/>
        <v>2114</v>
      </c>
    </row>
    <row r="2116" spans="1:17" x14ac:dyDescent="0.3">
      <c r="A2116" s="13" t="str">
        <f ca="1">N2116&amp;"-"&amp;COUNTIF($N$2:N2116,N2116)</f>
        <v>-2088</v>
      </c>
      <c r="B2116" t="str">
        <f t="shared" ca="1" si="431"/>
        <v/>
      </c>
      <c r="C2116" s="1">
        <v>38153</v>
      </c>
      <c r="D2116">
        <v>1501</v>
      </c>
      <c r="E2116">
        <f t="shared" si="432"/>
        <v>19.650000000000091</v>
      </c>
      <c r="F2116">
        <f t="shared" si="433"/>
        <v>19.650000000000091</v>
      </c>
      <c r="G2116" t="str">
        <f t="shared" si="434"/>
        <v/>
      </c>
      <c r="H2116">
        <f t="shared" ca="1" si="429"/>
        <v>21.116666666666713</v>
      </c>
      <c r="I2116">
        <f t="shared" ca="1" si="430"/>
        <v>28.062500000000028</v>
      </c>
      <c r="J2116" s="3">
        <f t="shared" ca="1" si="435"/>
        <v>0.75248700816629632</v>
      </c>
      <c r="K2116" s="5">
        <f t="shared" ca="1" si="436"/>
        <v>42.938236041684348</v>
      </c>
      <c r="L2116">
        <f t="shared" ca="1" si="437"/>
        <v>1</v>
      </c>
      <c r="M2116" t="str">
        <f t="shared" ca="1" si="438"/>
        <v>BUY</v>
      </c>
      <c r="N2116" s="7" t="str">
        <f t="shared" ca="1" si="439"/>
        <v/>
      </c>
      <c r="O2116">
        <f t="shared" si="440"/>
        <v>1501</v>
      </c>
      <c r="Q2116">
        <f t="shared" ref="Q2116:Q2179" si="441">Q2115+1</f>
        <v>2115</v>
      </c>
    </row>
    <row r="2117" spans="1:17" x14ac:dyDescent="0.3">
      <c r="A2117" s="13" t="str">
        <f ca="1">N2117&amp;"-"&amp;COUNTIF($N$2:N2117,N2117)</f>
        <v>-2089</v>
      </c>
      <c r="B2117" t="str">
        <f t="shared" ca="1" si="431"/>
        <v/>
      </c>
      <c r="C2117" s="1">
        <v>38154</v>
      </c>
      <c r="D2117">
        <v>1494.75</v>
      </c>
      <c r="E2117">
        <f t="shared" si="432"/>
        <v>-6.25</v>
      </c>
      <c r="F2117" t="str">
        <f t="shared" si="433"/>
        <v/>
      </c>
      <c r="G2117">
        <f t="shared" si="434"/>
        <v>-6.25</v>
      </c>
      <c r="H2117">
        <f t="shared" ca="1" si="429"/>
        <v>21.116666666666713</v>
      </c>
      <c r="I2117">
        <f t="shared" ca="1" si="430"/>
        <v>27.293750000000045</v>
      </c>
      <c r="J2117" s="3">
        <f t="shared" ca="1" si="435"/>
        <v>0.77368139836653738</v>
      </c>
      <c r="K2117" s="5">
        <f t="shared" ca="1" si="436"/>
        <v>43.620088651719257</v>
      </c>
      <c r="L2117">
        <f t="shared" ca="1" si="437"/>
        <v>1</v>
      </c>
      <c r="M2117" t="str">
        <f t="shared" ca="1" si="438"/>
        <v>BUY</v>
      </c>
      <c r="N2117" s="7" t="str">
        <f t="shared" ca="1" si="439"/>
        <v/>
      </c>
      <c r="O2117">
        <f t="shared" si="440"/>
        <v>1494.75</v>
      </c>
      <c r="Q2117">
        <f t="shared" si="441"/>
        <v>2116</v>
      </c>
    </row>
    <row r="2118" spans="1:17" x14ac:dyDescent="0.3">
      <c r="A2118" s="13" t="str">
        <f ca="1">N2118&amp;"-"&amp;COUNTIF($N$2:N2118,N2118)</f>
        <v>-2090</v>
      </c>
      <c r="B2118" t="str">
        <f t="shared" ca="1" si="431"/>
        <v/>
      </c>
      <c r="C2118" s="1">
        <v>38155</v>
      </c>
      <c r="D2118">
        <v>1512.05</v>
      </c>
      <c r="E2118">
        <f t="shared" si="432"/>
        <v>17.299999999999955</v>
      </c>
      <c r="F2118">
        <f t="shared" si="433"/>
        <v>17.299999999999955</v>
      </c>
      <c r="G2118" t="str">
        <f t="shared" si="434"/>
        <v/>
      </c>
      <c r="H2118">
        <f t="shared" ca="1" si="429"/>
        <v>20.571428571428605</v>
      </c>
      <c r="I2118">
        <f t="shared" ca="1" si="430"/>
        <v>20.100000000000041</v>
      </c>
      <c r="J2118" s="3">
        <f t="shared" ca="1" si="435"/>
        <v>1.0234541577825156</v>
      </c>
      <c r="K2118" s="5">
        <f t="shared" ca="1" si="436"/>
        <v>50.579557428872491</v>
      </c>
      <c r="L2118">
        <f t="shared" ca="1" si="437"/>
        <v>1</v>
      </c>
      <c r="M2118" t="str">
        <f t="shared" ca="1" si="438"/>
        <v>BUY</v>
      </c>
      <c r="N2118" s="7" t="str">
        <f t="shared" ca="1" si="439"/>
        <v/>
      </c>
      <c r="O2118">
        <f t="shared" si="440"/>
        <v>1512.05</v>
      </c>
      <c r="Q2118">
        <f t="shared" si="441"/>
        <v>2117</v>
      </c>
    </row>
    <row r="2119" spans="1:17" x14ac:dyDescent="0.3">
      <c r="A2119" s="13" t="str">
        <f ca="1">N2119&amp;"-"&amp;COUNTIF($N$2:N2119,N2119)</f>
        <v>-2091</v>
      </c>
      <c r="B2119" t="str">
        <f t="shared" ca="1" si="431"/>
        <v/>
      </c>
      <c r="C2119" s="1">
        <v>38156</v>
      </c>
      <c r="D2119">
        <v>1491.2</v>
      </c>
      <c r="E2119">
        <f t="shared" si="432"/>
        <v>-20.849999999999909</v>
      </c>
      <c r="F2119" t="str">
        <f t="shared" si="433"/>
        <v/>
      </c>
      <c r="G2119">
        <f t="shared" si="434"/>
        <v>-20.849999999999909</v>
      </c>
      <c r="H2119">
        <f t="shared" ca="1" si="429"/>
        <v>20.571428571428605</v>
      </c>
      <c r="I2119">
        <f t="shared" ca="1" si="430"/>
        <v>19.485714285714298</v>
      </c>
      <c r="J2119" s="3">
        <f t="shared" ca="1" si="435"/>
        <v>1.0557184750733148</v>
      </c>
      <c r="K2119" s="5">
        <f t="shared" ca="1" si="436"/>
        <v>51.355206847360932</v>
      </c>
      <c r="L2119">
        <f t="shared" ca="1" si="437"/>
        <v>1</v>
      </c>
      <c r="M2119" t="str">
        <f t="shared" ca="1" si="438"/>
        <v>BUY</v>
      </c>
      <c r="N2119" s="7" t="str">
        <f t="shared" ca="1" si="439"/>
        <v/>
      </c>
      <c r="O2119">
        <f t="shared" si="440"/>
        <v>1491.2</v>
      </c>
      <c r="Q2119">
        <f t="shared" si="441"/>
        <v>2118</v>
      </c>
    </row>
    <row r="2120" spans="1:17" x14ac:dyDescent="0.3">
      <c r="A2120" s="13" t="str">
        <f ca="1">N2120&amp;"-"&amp;COUNTIF($N$2:N2120,N2120)</f>
        <v>-2092</v>
      </c>
      <c r="B2120" t="str">
        <f t="shared" ca="1" si="431"/>
        <v/>
      </c>
      <c r="C2120" s="1">
        <v>38159</v>
      </c>
      <c r="D2120">
        <v>1482</v>
      </c>
      <c r="E2120">
        <f t="shared" si="432"/>
        <v>-9.2000000000000455</v>
      </c>
      <c r="F2120" t="str">
        <f t="shared" si="433"/>
        <v/>
      </c>
      <c r="G2120">
        <f t="shared" si="434"/>
        <v>-9.2000000000000455</v>
      </c>
      <c r="H2120">
        <f t="shared" ca="1" si="429"/>
        <v>19.950000000000006</v>
      </c>
      <c r="I2120">
        <f t="shared" ca="1" si="430"/>
        <v>18.200000000000017</v>
      </c>
      <c r="J2120" s="3">
        <f t="shared" ca="1" si="435"/>
        <v>1.0961538461538454</v>
      </c>
      <c r="K2120" s="5">
        <f t="shared" ca="1" si="436"/>
        <v>52.29357798165136</v>
      </c>
      <c r="L2120">
        <f t="shared" ca="1" si="437"/>
        <v>1</v>
      </c>
      <c r="M2120" t="str">
        <f t="shared" ca="1" si="438"/>
        <v>BUY</v>
      </c>
      <c r="N2120" s="7" t="str">
        <f t="shared" ca="1" si="439"/>
        <v/>
      </c>
      <c r="O2120">
        <f t="shared" si="440"/>
        <v>1482</v>
      </c>
      <c r="Q2120">
        <f t="shared" si="441"/>
        <v>2119</v>
      </c>
    </row>
    <row r="2121" spans="1:17" x14ac:dyDescent="0.3">
      <c r="A2121" s="13" t="str">
        <f ca="1">N2121&amp;"-"&amp;COUNTIF($N$2:N2121,N2121)</f>
        <v>-2093</v>
      </c>
      <c r="B2121" t="str">
        <f t="shared" ca="1" si="431"/>
        <v/>
      </c>
      <c r="C2121" s="1">
        <v>38160</v>
      </c>
      <c r="D2121">
        <v>1474.7</v>
      </c>
      <c r="E2121">
        <f t="shared" si="432"/>
        <v>-7.2999999999999545</v>
      </c>
      <c r="F2121" t="str">
        <f t="shared" si="433"/>
        <v/>
      </c>
      <c r="G2121">
        <f t="shared" si="434"/>
        <v>-7.2999999999999545</v>
      </c>
      <c r="H2121">
        <f t="shared" ca="1" si="429"/>
        <v>18.480000000000018</v>
      </c>
      <c r="I2121">
        <f t="shared" ca="1" si="430"/>
        <v>16.988888888888898</v>
      </c>
      <c r="J2121" s="3">
        <f t="shared" ca="1" si="435"/>
        <v>1.0877697841726623</v>
      </c>
      <c r="K2121" s="5">
        <f t="shared" ca="1" si="436"/>
        <v>52.101998621640263</v>
      </c>
      <c r="L2121">
        <f t="shared" ca="1" si="437"/>
        <v>1</v>
      </c>
      <c r="M2121" t="str">
        <f t="shared" ca="1" si="438"/>
        <v>BUY</v>
      </c>
      <c r="N2121" s="7" t="str">
        <f t="shared" ca="1" si="439"/>
        <v/>
      </c>
      <c r="O2121">
        <f t="shared" si="440"/>
        <v>1474.7</v>
      </c>
      <c r="Q2121">
        <f t="shared" si="441"/>
        <v>2120</v>
      </c>
    </row>
    <row r="2122" spans="1:17" x14ac:dyDescent="0.3">
      <c r="A2122" s="13" t="str">
        <f ca="1">N2122&amp;"-"&amp;COUNTIF($N$2:N2122,N2122)</f>
        <v>-2094</v>
      </c>
      <c r="B2122" t="str">
        <f t="shared" ca="1" si="431"/>
        <v/>
      </c>
      <c r="C2122" s="1">
        <v>38161</v>
      </c>
      <c r="D2122">
        <v>1446.1</v>
      </c>
      <c r="E2122">
        <f t="shared" si="432"/>
        <v>-28.600000000000136</v>
      </c>
      <c r="F2122" t="str">
        <f t="shared" si="433"/>
        <v/>
      </c>
      <c r="G2122">
        <f t="shared" si="434"/>
        <v>-28.600000000000136</v>
      </c>
      <c r="H2122">
        <f t="shared" ca="1" si="429"/>
        <v>18.480000000000018</v>
      </c>
      <c r="I2122">
        <f t="shared" ca="1" si="430"/>
        <v>15.711111111111121</v>
      </c>
      <c r="J2122" s="3">
        <f t="shared" ca="1" si="435"/>
        <v>1.1762376237623766</v>
      </c>
      <c r="K2122" s="5">
        <f t="shared" ca="1" si="436"/>
        <v>54.049135577798005</v>
      </c>
      <c r="L2122">
        <f t="shared" ca="1" si="437"/>
        <v>1</v>
      </c>
      <c r="M2122" t="str">
        <f t="shared" ca="1" si="438"/>
        <v>BUY</v>
      </c>
      <c r="N2122" s="7" t="str">
        <f t="shared" ca="1" si="439"/>
        <v/>
      </c>
      <c r="O2122">
        <f t="shared" si="440"/>
        <v>1446.1</v>
      </c>
      <c r="Q2122">
        <f t="shared" si="441"/>
        <v>2121</v>
      </c>
    </row>
    <row r="2123" spans="1:17" x14ac:dyDescent="0.3">
      <c r="A2123" s="13" t="str">
        <f ca="1">N2123&amp;"-"&amp;COUNTIF($N$2:N2123,N2123)</f>
        <v>-2095</v>
      </c>
      <c r="B2123" t="str">
        <f t="shared" ca="1" si="431"/>
        <v/>
      </c>
      <c r="C2123" s="1">
        <v>38162</v>
      </c>
      <c r="D2123">
        <v>1470.75</v>
      </c>
      <c r="E2123">
        <f t="shared" si="432"/>
        <v>24.650000000000091</v>
      </c>
      <c r="F2123">
        <f t="shared" si="433"/>
        <v>24.650000000000091</v>
      </c>
      <c r="G2123" t="str">
        <f t="shared" si="434"/>
        <v/>
      </c>
      <c r="H2123">
        <f t="shared" ca="1" si="429"/>
        <v>18.210000000000036</v>
      </c>
      <c r="I2123">
        <f t="shared" ca="1" si="430"/>
        <v>15.711111111111121</v>
      </c>
      <c r="J2123" s="3">
        <f t="shared" ca="1" si="435"/>
        <v>1.1590523338048107</v>
      </c>
      <c r="K2123" s="5">
        <f t="shared" ca="1" si="436"/>
        <v>53.683383012873037</v>
      </c>
      <c r="L2123">
        <f t="shared" ca="1" si="437"/>
        <v>1</v>
      </c>
      <c r="M2123" t="str">
        <f t="shared" ca="1" si="438"/>
        <v>BUY</v>
      </c>
      <c r="N2123" s="7" t="str">
        <f t="shared" ca="1" si="439"/>
        <v/>
      </c>
      <c r="O2123">
        <f t="shared" si="440"/>
        <v>1470.75</v>
      </c>
      <c r="Q2123">
        <f t="shared" si="441"/>
        <v>2122</v>
      </c>
    </row>
    <row r="2124" spans="1:17" x14ac:dyDescent="0.3">
      <c r="A2124" s="13" t="str">
        <f ca="1">N2124&amp;"-"&amp;COUNTIF($N$2:N2124,N2124)</f>
        <v>-2096</v>
      </c>
      <c r="B2124" t="str">
        <f t="shared" ca="1" si="431"/>
        <v/>
      </c>
      <c r="C2124" s="1">
        <v>38163</v>
      </c>
      <c r="D2124">
        <v>1488.5</v>
      </c>
      <c r="E2124">
        <f t="shared" si="432"/>
        <v>17.75</v>
      </c>
      <c r="F2124">
        <f t="shared" si="433"/>
        <v>17.75</v>
      </c>
      <c r="G2124" t="str">
        <f t="shared" si="434"/>
        <v/>
      </c>
      <c r="H2124">
        <f t="shared" ca="1" si="429"/>
        <v>17.470000000000027</v>
      </c>
      <c r="I2124">
        <f t="shared" ca="1" si="430"/>
        <v>15.711111111111121</v>
      </c>
      <c r="J2124" s="3">
        <f t="shared" ca="1" si="435"/>
        <v>1.111951909476663</v>
      </c>
      <c r="K2124" s="5">
        <f t="shared" ca="1" si="436"/>
        <v>52.650436995613326</v>
      </c>
      <c r="L2124">
        <f t="shared" ca="1" si="437"/>
        <v>1</v>
      </c>
      <c r="M2124" t="str">
        <f t="shared" ca="1" si="438"/>
        <v>BUY</v>
      </c>
      <c r="N2124" s="7" t="str">
        <f t="shared" ca="1" si="439"/>
        <v/>
      </c>
      <c r="O2124">
        <f t="shared" si="440"/>
        <v>1488.5</v>
      </c>
      <c r="Q2124">
        <f t="shared" si="441"/>
        <v>2123</v>
      </c>
    </row>
    <row r="2125" spans="1:17" x14ac:dyDescent="0.3">
      <c r="A2125" s="13" t="str">
        <f ca="1">N2125&amp;"-"&amp;COUNTIF($N$2:N2125,N2125)</f>
        <v>-2097</v>
      </c>
      <c r="B2125" t="str">
        <f t="shared" ca="1" si="431"/>
        <v/>
      </c>
      <c r="C2125" s="1">
        <v>38166</v>
      </c>
      <c r="D2125">
        <v>1514.35</v>
      </c>
      <c r="E2125">
        <f t="shared" si="432"/>
        <v>25.849999999999909</v>
      </c>
      <c r="F2125">
        <f t="shared" si="433"/>
        <v>25.849999999999909</v>
      </c>
      <c r="G2125" t="str">
        <f t="shared" si="434"/>
        <v/>
      </c>
      <c r="H2125">
        <f t="shared" ca="1" si="429"/>
        <v>21.04000000000001</v>
      </c>
      <c r="I2125">
        <f t="shared" ca="1" si="430"/>
        <v>15.711111111111121</v>
      </c>
      <c r="J2125" s="3">
        <f t="shared" ca="1" si="435"/>
        <v>1.3391796322489389</v>
      </c>
      <c r="K2125" s="5">
        <f t="shared" ca="1" si="436"/>
        <v>57.249969766598134</v>
      </c>
      <c r="L2125">
        <f t="shared" ca="1" si="437"/>
        <v>1</v>
      </c>
      <c r="M2125" t="str">
        <f t="shared" ca="1" si="438"/>
        <v>BUY</v>
      </c>
      <c r="N2125" s="7" t="str">
        <f t="shared" ca="1" si="439"/>
        <v/>
      </c>
      <c r="O2125">
        <f t="shared" si="440"/>
        <v>1514.35</v>
      </c>
      <c r="Q2125">
        <f t="shared" si="441"/>
        <v>2124</v>
      </c>
    </row>
    <row r="2126" spans="1:17" x14ac:dyDescent="0.3">
      <c r="A2126" s="13" t="str">
        <f ca="1">N2126&amp;"-"&amp;COUNTIF($N$2:N2126,N2126)</f>
        <v>-2098</v>
      </c>
      <c r="B2126" t="str">
        <f t="shared" ca="1" si="431"/>
        <v/>
      </c>
      <c r="C2126" s="1">
        <v>38167</v>
      </c>
      <c r="D2126">
        <v>1518.3</v>
      </c>
      <c r="E2126">
        <f t="shared" si="432"/>
        <v>3.9500000000000455</v>
      </c>
      <c r="F2126">
        <f t="shared" si="433"/>
        <v>3.9500000000000455</v>
      </c>
      <c r="G2126" t="str">
        <f t="shared" si="434"/>
        <v/>
      </c>
      <c r="H2126">
        <f t="shared" ca="1" si="429"/>
        <v>18.191666666666681</v>
      </c>
      <c r="I2126">
        <f t="shared" ca="1" si="430"/>
        <v>17.393750000000011</v>
      </c>
      <c r="J2126" s="3">
        <f t="shared" ca="1" si="435"/>
        <v>1.045873757336208</v>
      </c>
      <c r="K2126" s="5">
        <f t="shared" ca="1" si="436"/>
        <v>51.121128739535166</v>
      </c>
      <c r="L2126">
        <f t="shared" ca="1" si="437"/>
        <v>1</v>
      </c>
      <c r="M2126" t="str">
        <f t="shared" ca="1" si="438"/>
        <v>BUY</v>
      </c>
      <c r="N2126" s="7" t="str">
        <f t="shared" ca="1" si="439"/>
        <v/>
      </c>
      <c r="O2126">
        <f t="shared" si="440"/>
        <v>1518.3</v>
      </c>
      <c r="Q2126">
        <f t="shared" si="441"/>
        <v>2125</v>
      </c>
    </row>
    <row r="2127" spans="1:17" x14ac:dyDescent="0.3">
      <c r="A2127" s="13" t="str">
        <f ca="1">N2127&amp;"-"&amp;COUNTIF($N$2:N2127,N2127)</f>
        <v>-2099</v>
      </c>
      <c r="B2127" t="str">
        <f t="shared" ca="1" si="431"/>
        <v/>
      </c>
      <c r="C2127" s="1">
        <v>38168</v>
      </c>
      <c r="D2127">
        <v>1505.6</v>
      </c>
      <c r="E2127">
        <f t="shared" si="432"/>
        <v>-12.700000000000045</v>
      </c>
      <c r="F2127" t="str">
        <f t="shared" si="433"/>
        <v/>
      </c>
      <c r="G2127">
        <f t="shared" si="434"/>
        <v>-12.700000000000045</v>
      </c>
      <c r="H2127">
        <f t="shared" ca="1" si="429"/>
        <v>18.191666666666681</v>
      </c>
      <c r="I2127">
        <f t="shared" ca="1" si="430"/>
        <v>18.537500000000023</v>
      </c>
      <c r="J2127" s="3">
        <f t="shared" ca="1" si="435"/>
        <v>0.98134412227466805</v>
      </c>
      <c r="K2127" s="5">
        <f t="shared" ca="1" si="436"/>
        <v>49.529211571185471</v>
      </c>
      <c r="L2127">
        <f t="shared" ca="1" si="437"/>
        <v>1</v>
      </c>
      <c r="M2127" t="str">
        <f t="shared" ca="1" si="438"/>
        <v>BUY</v>
      </c>
      <c r="N2127" s="7" t="str">
        <f t="shared" ca="1" si="439"/>
        <v/>
      </c>
      <c r="O2127">
        <f t="shared" si="440"/>
        <v>1505.6</v>
      </c>
      <c r="Q2127">
        <f t="shared" si="441"/>
        <v>2126</v>
      </c>
    </row>
    <row r="2128" spans="1:17" x14ac:dyDescent="0.3">
      <c r="A2128" s="13" t="str">
        <f ca="1">N2128&amp;"-"&amp;COUNTIF($N$2:N2128,N2128)</f>
        <v>-2100</v>
      </c>
      <c r="B2128" t="str">
        <f t="shared" ca="1" si="431"/>
        <v/>
      </c>
      <c r="C2128" s="1">
        <v>38169</v>
      </c>
      <c r="D2128">
        <v>1537.2</v>
      </c>
      <c r="E2128">
        <f t="shared" si="432"/>
        <v>31.600000000000136</v>
      </c>
      <c r="F2128">
        <f t="shared" si="433"/>
        <v>31.600000000000136</v>
      </c>
      <c r="G2128" t="str">
        <f t="shared" si="434"/>
        <v/>
      </c>
      <c r="H2128">
        <f t="shared" ca="1" si="429"/>
        <v>20.10714285714289</v>
      </c>
      <c r="I2128">
        <f t="shared" ca="1" si="430"/>
        <v>16.000000000000032</v>
      </c>
      <c r="J2128" s="3">
        <f t="shared" ca="1" si="435"/>
        <v>1.2566964285714282</v>
      </c>
      <c r="K2128" s="5">
        <f t="shared" ca="1" si="436"/>
        <v>55.687438180019768</v>
      </c>
      <c r="L2128">
        <f t="shared" ca="1" si="437"/>
        <v>1</v>
      </c>
      <c r="M2128" t="str">
        <f t="shared" ca="1" si="438"/>
        <v>BUY</v>
      </c>
      <c r="N2128" s="7" t="str">
        <f t="shared" ca="1" si="439"/>
        <v/>
      </c>
      <c r="O2128">
        <f t="shared" si="440"/>
        <v>1537.2</v>
      </c>
      <c r="Q2128">
        <f t="shared" si="441"/>
        <v>2127</v>
      </c>
    </row>
    <row r="2129" spans="1:17" x14ac:dyDescent="0.3">
      <c r="A2129" s="13" t="str">
        <f ca="1">N2129&amp;"-"&amp;COUNTIF($N$2:N2129,N2129)</f>
        <v>-2101</v>
      </c>
      <c r="B2129" t="str">
        <f t="shared" ca="1" si="431"/>
        <v/>
      </c>
      <c r="C2129" s="1">
        <v>38170</v>
      </c>
      <c r="D2129">
        <v>1537.5</v>
      </c>
      <c r="E2129">
        <f t="shared" si="432"/>
        <v>0.29999999999995453</v>
      </c>
      <c r="F2129">
        <f t="shared" si="433"/>
        <v>0.29999999999995453</v>
      </c>
      <c r="G2129" t="str">
        <f t="shared" si="434"/>
        <v/>
      </c>
      <c r="H2129">
        <f t="shared" ref="H2129:H2192" ca="1" si="442">IF(Q2129&gt;$U$2,AVERAGE(OFFSET(F2129,0,0,-$U$2,1)),"")</f>
        <v>17.631250000000023</v>
      </c>
      <c r="I2129">
        <f t="shared" ref="I2129:I2192" ca="1" si="443">IF($Q2129&gt;$U$2,ABS((AVERAGE(OFFSET(G2129,0,0,-$U$2,1)))),"")</f>
        <v>14.150000000000015</v>
      </c>
      <c r="J2129" s="3">
        <f t="shared" ca="1" si="435"/>
        <v>1.2460247349823326</v>
      </c>
      <c r="K2129" s="5">
        <f t="shared" ca="1" si="436"/>
        <v>55.476892822025576</v>
      </c>
      <c r="L2129">
        <f t="shared" ca="1" si="437"/>
        <v>1</v>
      </c>
      <c r="M2129" t="str">
        <f t="shared" ca="1" si="438"/>
        <v>BUY</v>
      </c>
      <c r="N2129" s="7" t="str">
        <f t="shared" ca="1" si="439"/>
        <v/>
      </c>
      <c r="O2129">
        <f t="shared" si="440"/>
        <v>1537.5</v>
      </c>
      <c r="Q2129">
        <f t="shared" si="441"/>
        <v>2128</v>
      </c>
    </row>
    <row r="2130" spans="1:17" x14ac:dyDescent="0.3">
      <c r="A2130" s="13" t="str">
        <f ca="1">N2130&amp;"-"&amp;COUNTIF($N$2:N2130,N2130)</f>
        <v>-2102</v>
      </c>
      <c r="B2130" t="str">
        <f t="shared" ca="1" si="431"/>
        <v/>
      </c>
      <c r="C2130" s="1">
        <v>38173</v>
      </c>
      <c r="D2130">
        <v>1526.85</v>
      </c>
      <c r="E2130">
        <f t="shared" si="432"/>
        <v>-10.650000000000091</v>
      </c>
      <c r="F2130" t="str">
        <f t="shared" si="433"/>
        <v/>
      </c>
      <c r="G2130">
        <f t="shared" si="434"/>
        <v>-10.650000000000091</v>
      </c>
      <c r="H2130">
        <f t="shared" ca="1" si="442"/>
        <v>17.342857142857156</v>
      </c>
      <c r="I2130">
        <f t="shared" ca="1" si="443"/>
        <v>13.650000000000025</v>
      </c>
      <c r="J2130" s="3">
        <f t="shared" ca="1" si="435"/>
        <v>1.2705389848246977</v>
      </c>
      <c r="K2130" s="5">
        <f t="shared" ca="1" si="436"/>
        <v>55.957593915648737</v>
      </c>
      <c r="L2130">
        <f t="shared" ca="1" si="437"/>
        <v>1</v>
      </c>
      <c r="M2130" t="str">
        <f t="shared" ca="1" si="438"/>
        <v>BUY</v>
      </c>
      <c r="N2130" s="7" t="str">
        <f t="shared" ca="1" si="439"/>
        <v/>
      </c>
      <c r="O2130">
        <f t="shared" si="440"/>
        <v>1526.85</v>
      </c>
      <c r="Q2130">
        <f t="shared" si="441"/>
        <v>2129</v>
      </c>
    </row>
    <row r="2131" spans="1:17" x14ac:dyDescent="0.3">
      <c r="A2131" s="13" t="str">
        <f ca="1">N2131&amp;"-"&amp;COUNTIF($N$2:N2131,N2131)</f>
        <v>-2103</v>
      </c>
      <c r="B2131" t="str">
        <f t="shared" ca="1" si="431"/>
        <v/>
      </c>
      <c r="C2131" s="1">
        <v>38174</v>
      </c>
      <c r="D2131">
        <v>1558.25</v>
      </c>
      <c r="E2131">
        <f t="shared" si="432"/>
        <v>31.400000000000091</v>
      </c>
      <c r="F2131">
        <f t="shared" si="433"/>
        <v>31.400000000000091</v>
      </c>
      <c r="G2131" t="str">
        <f t="shared" si="434"/>
        <v/>
      </c>
      <c r="H2131">
        <f t="shared" ca="1" si="442"/>
        <v>19.100000000000023</v>
      </c>
      <c r="I2131">
        <f t="shared" ca="1" si="443"/>
        <v>14.883333333333363</v>
      </c>
      <c r="J2131" s="3">
        <f t="shared" ca="1" si="435"/>
        <v>1.2833146696528546</v>
      </c>
      <c r="K2131" s="5">
        <f t="shared" ca="1" si="436"/>
        <v>56.204021579205481</v>
      </c>
      <c r="L2131">
        <f t="shared" ca="1" si="437"/>
        <v>1</v>
      </c>
      <c r="M2131" t="str">
        <f t="shared" ca="1" si="438"/>
        <v>BUY</v>
      </c>
      <c r="N2131" s="7" t="str">
        <f t="shared" ca="1" si="439"/>
        <v/>
      </c>
      <c r="O2131">
        <f t="shared" si="440"/>
        <v>1558.25</v>
      </c>
      <c r="Q2131">
        <f t="shared" si="441"/>
        <v>2130</v>
      </c>
    </row>
    <row r="2132" spans="1:17" x14ac:dyDescent="0.3">
      <c r="A2132" s="13" t="str">
        <f ca="1">N2132&amp;"-"&amp;COUNTIF($N$2:N2132,N2132)</f>
        <v>-2104</v>
      </c>
      <c r="B2132" t="str">
        <f t="shared" ca="1" si="431"/>
        <v/>
      </c>
      <c r="C2132" s="1">
        <v>38175</v>
      </c>
      <c r="D2132">
        <v>1566.8</v>
      </c>
      <c r="E2132">
        <f t="shared" si="432"/>
        <v>8.5499999999999545</v>
      </c>
      <c r="F2132">
        <f t="shared" si="433"/>
        <v>8.5499999999999545</v>
      </c>
      <c r="G2132" t="str">
        <f t="shared" si="434"/>
        <v/>
      </c>
      <c r="H2132">
        <f t="shared" ca="1" si="442"/>
        <v>18.006250000000023</v>
      </c>
      <c r="I2132">
        <f t="shared" ca="1" si="443"/>
        <v>14.883333333333363</v>
      </c>
      <c r="J2132" s="3">
        <f t="shared" ca="1" si="435"/>
        <v>1.2098264277715556</v>
      </c>
      <c r="K2132" s="5">
        <f t="shared" ca="1" si="436"/>
        <v>54.747577120415514</v>
      </c>
      <c r="L2132">
        <f t="shared" ca="1" si="437"/>
        <v>1</v>
      </c>
      <c r="M2132" t="str">
        <f t="shared" ca="1" si="438"/>
        <v>BUY</v>
      </c>
      <c r="N2132" s="7" t="str">
        <f t="shared" ca="1" si="439"/>
        <v/>
      </c>
      <c r="O2132">
        <f t="shared" si="440"/>
        <v>1566.8</v>
      </c>
      <c r="Q2132">
        <f t="shared" si="441"/>
        <v>2131</v>
      </c>
    </row>
    <row r="2133" spans="1:17" x14ac:dyDescent="0.3">
      <c r="A2133" s="13" t="str">
        <f ca="1">N2133&amp;"-"&amp;COUNTIF($N$2:N2133,N2133)</f>
        <v>-2105</v>
      </c>
      <c r="B2133" t="str">
        <f t="shared" ca="1" si="431"/>
        <v/>
      </c>
      <c r="C2133" s="1">
        <v>38176</v>
      </c>
      <c r="D2133">
        <v>1518.15</v>
      </c>
      <c r="E2133">
        <f t="shared" si="432"/>
        <v>-48.649999999999864</v>
      </c>
      <c r="F2133" t="str">
        <f t="shared" si="433"/>
        <v/>
      </c>
      <c r="G2133">
        <f t="shared" si="434"/>
        <v>-48.649999999999864</v>
      </c>
      <c r="H2133">
        <f t="shared" ca="1" si="442"/>
        <v>18.006250000000023</v>
      </c>
      <c r="I2133">
        <f t="shared" ca="1" si="443"/>
        <v>19.516666666666691</v>
      </c>
      <c r="J2133" s="3">
        <f t="shared" ca="1" si="435"/>
        <v>0.92260888129803587</v>
      </c>
      <c r="K2133" s="5">
        <f t="shared" ca="1" si="436"/>
        <v>47.987341069346506</v>
      </c>
      <c r="L2133">
        <f t="shared" ca="1" si="437"/>
        <v>1</v>
      </c>
      <c r="M2133" t="str">
        <f t="shared" ca="1" si="438"/>
        <v>BUY</v>
      </c>
      <c r="N2133" s="7" t="str">
        <f t="shared" ca="1" si="439"/>
        <v/>
      </c>
      <c r="O2133">
        <f t="shared" si="440"/>
        <v>1518.15</v>
      </c>
      <c r="Q2133">
        <f t="shared" si="441"/>
        <v>2132</v>
      </c>
    </row>
    <row r="2134" spans="1:17" x14ac:dyDescent="0.3">
      <c r="A2134" s="13" t="str">
        <f ca="1">N2134&amp;"-"&amp;COUNTIF($N$2:N2134,N2134)</f>
        <v>-2106</v>
      </c>
      <c r="B2134" t="str">
        <f t="shared" ca="1" si="431"/>
        <v/>
      </c>
      <c r="C2134" s="1">
        <v>38177</v>
      </c>
      <c r="D2134">
        <v>1553.2</v>
      </c>
      <c r="E2134">
        <f t="shared" si="432"/>
        <v>35.049999999999955</v>
      </c>
      <c r="F2134">
        <f t="shared" si="433"/>
        <v>35.049999999999955</v>
      </c>
      <c r="G2134" t="str">
        <f t="shared" si="434"/>
        <v/>
      </c>
      <c r="H2134">
        <f t="shared" ca="1" si="442"/>
        <v>19.900000000000016</v>
      </c>
      <c r="I2134">
        <f t="shared" ca="1" si="443"/>
        <v>21.58000000000002</v>
      </c>
      <c r="J2134" s="3">
        <f t="shared" ca="1" si="435"/>
        <v>0.92215013901760878</v>
      </c>
      <c r="K2134" s="5">
        <f t="shared" ca="1" si="436"/>
        <v>47.974927675988425</v>
      </c>
      <c r="L2134">
        <f t="shared" ca="1" si="437"/>
        <v>1</v>
      </c>
      <c r="M2134" t="str">
        <f t="shared" ca="1" si="438"/>
        <v>BUY</v>
      </c>
      <c r="N2134" s="7" t="str">
        <f t="shared" ca="1" si="439"/>
        <v/>
      </c>
      <c r="O2134">
        <f t="shared" si="440"/>
        <v>1553.2</v>
      </c>
      <c r="Q2134">
        <f t="shared" si="441"/>
        <v>2133</v>
      </c>
    </row>
    <row r="2135" spans="1:17" x14ac:dyDescent="0.3">
      <c r="A2135" s="13" t="str">
        <f ca="1">N2135&amp;"-"&amp;COUNTIF($N$2:N2135,N2135)</f>
        <v>-2107</v>
      </c>
      <c r="B2135" t="str">
        <f t="shared" ca="1" si="431"/>
        <v/>
      </c>
      <c r="C2135" s="1">
        <v>38180</v>
      </c>
      <c r="D2135">
        <v>1556.95</v>
      </c>
      <c r="E2135">
        <f t="shared" si="432"/>
        <v>3.75</v>
      </c>
      <c r="F2135">
        <f t="shared" si="433"/>
        <v>3.75</v>
      </c>
      <c r="G2135" t="str">
        <f t="shared" si="434"/>
        <v/>
      </c>
      <c r="H2135">
        <f t="shared" ca="1" si="442"/>
        <v>18.285000000000014</v>
      </c>
      <c r="I2135">
        <f t="shared" ca="1" si="443"/>
        <v>25.150000000000034</v>
      </c>
      <c r="J2135" s="3">
        <f t="shared" ca="1" si="435"/>
        <v>0.72703777335984054</v>
      </c>
      <c r="K2135" s="5">
        <f t="shared" ca="1" si="436"/>
        <v>42.09738689996545</v>
      </c>
      <c r="L2135">
        <f t="shared" ca="1" si="437"/>
        <v>1</v>
      </c>
      <c r="M2135" t="str">
        <f t="shared" ca="1" si="438"/>
        <v>BUY</v>
      </c>
      <c r="N2135" s="7" t="str">
        <f t="shared" ca="1" si="439"/>
        <v/>
      </c>
      <c r="O2135">
        <f t="shared" si="440"/>
        <v>1556.95</v>
      </c>
      <c r="Q2135">
        <f t="shared" si="441"/>
        <v>2134</v>
      </c>
    </row>
    <row r="2136" spans="1:17" x14ac:dyDescent="0.3">
      <c r="A2136" s="13" t="str">
        <f ca="1">N2136&amp;"-"&amp;COUNTIF($N$2:N2136,N2136)</f>
        <v>-2108</v>
      </c>
      <c r="B2136" t="str">
        <f t="shared" ca="1" si="431"/>
        <v/>
      </c>
      <c r="C2136" s="1">
        <v>38181</v>
      </c>
      <c r="D2136">
        <v>1539.3</v>
      </c>
      <c r="E2136">
        <f t="shared" si="432"/>
        <v>-17.650000000000091</v>
      </c>
      <c r="F2136" t="str">
        <f t="shared" si="433"/>
        <v/>
      </c>
      <c r="G2136">
        <f t="shared" si="434"/>
        <v>-17.650000000000091</v>
      </c>
      <c r="H2136">
        <f t="shared" ca="1" si="442"/>
        <v>18.285000000000014</v>
      </c>
      <c r="I2136">
        <f t="shared" ca="1" si="443"/>
        <v>22.412500000000023</v>
      </c>
      <c r="J2136" s="3">
        <f t="shared" ca="1" si="435"/>
        <v>0.81583937534857764</v>
      </c>
      <c r="K2136" s="5">
        <f t="shared" ca="1" si="436"/>
        <v>44.929049695927262</v>
      </c>
      <c r="L2136">
        <f t="shared" ca="1" si="437"/>
        <v>1</v>
      </c>
      <c r="M2136" t="str">
        <f t="shared" ca="1" si="438"/>
        <v>BUY</v>
      </c>
      <c r="N2136" s="7" t="str">
        <f t="shared" ca="1" si="439"/>
        <v/>
      </c>
      <c r="O2136">
        <f t="shared" si="440"/>
        <v>1539.3</v>
      </c>
      <c r="Q2136">
        <f t="shared" si="441"/>
        <v>2135</v>
      </c>
    </row>
    <row r="2137" spans="1:17" x14ac:dyDescent="0.3">
      <c r="A2137" s="13" t="str">
        <f ca="1">N2137&amp;"-"&amp;COUNTIF($N$2:N2137,N2137)</f>
        <v>-2109</v>
      </c>
      <c r="B2137" t="str">
        <f t="shared" ca="1" si="431"/>
        <v/>
      </c>
      <c r="C2137" s="1">
        <v>38182</v>
      </c>
      <c r="D2137">
        <v>1522.75</v>
      </c>
      <c r="E2137">
        <f t="shared" si="432"/>
        <v>-16.549999999999955</v>
      </c>
      <c r="F2137" t="str">
        <f t="shared" si="433"/>
        <v/>
      </c>
      <c r="G2137">
        <f t="shared" si="434"/>
        <v>-16.549999999999955</v>
      </c>
      <c r="H2137">
        <f t="shared" ca="1" si="442"/>
        <v>17.577777777777783</v>
      </c>
      <c r="I2137">
        <f t="shared" ca="1" si="443"/>
        <v>21.240000000000009</v>
      </c>
      <c r="J2137" s="3">
        <f t="shared" ca="1" si="435"/>
        <v>0.82757899142079916</v>
      </c>
      <c r="K2137" s="5">
        <f t="shared" ca="1" si="436"/>
        <v>45.282802839477895</v>
      </c>
      <c r="L2137">
        <f t="shared" ca="1" si="437"/>
        <v>1</v>
      </c>
      <c r="M2137" t="str">
        <f t="shared" ca="1" si="438"/>
        <v>BUY</v>
      </c>
      <c r="N2137" s="7" t="str">
        <f t="shared" ca="1" si="439"/>
        <v/>
      </c>
      <c r="O2137">
        <f t="shared" si="440"/>
        <v>1522.75</v>
      </c>
      <c r="Q2137">
        <f t="shared" si="441"/>
        <v>2136</v>
      </c>
    </row>
    <row r="2138" spans="1:17" x14ac:dyDescent="0.3">
      <c r="A2138" s="13" t="str">
        <f ca="1">N2138&amp;"-"&amp;COUNTIF($N$2:N2138,N2138)</f>
        <v>-2110</v>
      </c>
      <c r="B2138" t="str">
        <f t="shared" ca="1" si="431"/>
        <v/>
      </c>
      <c r="C2138" s="1">
        <v>38183</v>
      </c>
      <c r="D2138">
        <v>1539.4</v>
      </c>
      <c r="E2138">
        <f t="shared" si="432"/>
        <v>16.650000000000091</v>
      </c>
      <c r="F2138">
        <f t="shared" si="433"/>
        <v>16.650000000000091</v>
      </c>
      <c r="G2138" t="str">
        <f t="shared" si="434"/>
        <v/>
      </c>
      <c r="H2138">
        <f t="shared" ca="1" si="442"/>
        <v>17.45555555555557</v>
      </c>
      <c r="I2138">
        <f t="shared" ca="1" si="443"/>
        <v>21.240000000000009</v>
      </c>
      <c r="J2138" s="3">
        <f t="shared" ca="1" si="435"/>
        <v>0.82182464950826561</v>
      </c>
      <c r="K2138" s="5">
        <f t="shared" ca="1" si="436"/>
        <v>45.109975305806017</v>
      </c>
      <c r="L2138">
        <f t="shared" ca="1" si="437"/>
        <v>1</v>
      </c>
      <c r="M2138" t="str">
        <f t="shared" ca="1" si="438"/>
        <v>BUY</v>
      </c>
      <c r="N2138" s="7" t="str">
        <f t="shared" ca="1" si="439"/>
        <v/>
      </c>
      <c r="O2138">
        <f t="shared" si="440"/>
        <v>1539.4</v>
      </c>
      <c r="Q2138">
        <f t="shared" si="441"/>
        <v>2137</v>
      </c>
    </row>
    <row r="2139" spans="1:17" x14ac:dyDescent="0.3">
      <c r="A2139" s="13" t="str">
        <f ca="1">N2139&amp;"-"&amp;COUNTIF($N$2:N2139,N2139)</f>
        <v>-2111</v>
      </c>
      <c r="B2139" t="str">
        <f t="shared" ca="1" si="431"/>
        <v/>
      </c>
      <c r="C2139" s="1">
        <v>38184</v>
      </c>
      <c r="D2139">
        <v>1558.8</v>
      </c>
      <c r="E2139">
        <f t="shared" si="432"/>
        <v>19.399999999999864</v>
      </c>
      <c r="F2139">
        <f t="shared" si="433"/>
        <v>19.399999999999864</v>
      </c>
      <c r="G2139" t="str">
        <f t="shared" si="434"/>
        <v/>
      </c>
      <c r="H2139">
        <f t="shared" ca="1" si="442"/>
        <v>16.738888888888898</v>
      </c>
      <c r="I2139">
        <f t="shared" ca="1" si="443"/>
        <v>21.240000000000009</v>
      </c>
      <c r="J2139" s="3">
        <f t="shared" ca="1" si="435"/>
        <v>0.78808328102113423</v>
      </c>
      <c r="K2139" s="5">
        <f t="shared" ca="1" si="436"/>
        <v>44.074193265264334</v>
      </c>
      <c r="L2139">
        <f t="shared" ca="1" si="437"/>
        <v>1</v>
      </c>
      <c r="M2139" t="str">
        <f t="shared" ca="1" si="438"/>
        <v>BUY</v>
      </c>
      <c r="N2139" s="7" t="str">
        <f t="shared" ca="1" si="439"/>
        <v/>
      </c>
      <c r="O2139">
        <f t="shared" si="440"/>
        <v>1558.8</v>
      </c>
      <c r="Q2139">
        <f t="shared" si="441"/>
        <v>2138</v>
      </c>
    </row>
    <row r="2140" spans="1:17" x14ac:dyDescent="0.3">
      <c r="A2140" s="13" t="str">
        <f ca="1">N2140&amp;"-"&amp;COUNTIF($N$2:N2140,N2140)</f>
        <v>-2112</v>
      </c>
      <c r="B2140" t="str">
        <f t="shared" ca="1" si="431"/>
        <v/>
      </c>
      <c r="C2140" s="1">
        <v>38187</v>
      </c>
      <c r="D2140">
        <v>1571.6</v>
      </c>
      <c r="E2140">
        <f t="shared" si="432"/>
        <v>12.799999999999955</v>
      </c>
      <c r="F2140">
        <f t="shared" si="433"/>
        <v>12.799999999999955</v>
      </c>
      <c r="G2140" t="str">
        <f t="shared" si="434"/>
        <v/>
      </c>
      <c r="H2140">
        <f t="shared" ca="1" si="442"/>
        <v>17.722222222222221</v>
      </c>
      <c r="I2140">
        <f t="shared" ca="1" si="443"/>
        <v>21.240000000000009</v>
      </c>
      <c r="J2140" s="3">
        <f t="shared" ca="1" si="435"/>
        <v>0.83437957731743007</v>
      </c>
      <c r="K2140" s="5">
        <f t="shared" ca="1" si="436"/>
        <v>45.485655620829284</v>
      </c>
      <c r="L2140">
        <f t="shared" ca="1" si="437"/>
        <v>1</v>
      </c>
      <c r="M2140" t="str">
        <f t="shared" ca="1" si="438"/>
        <v>BUY</v>
      </c>
      <c r="N2140" s="7" t="str">
        <f t="shared" ca="1" si="439"/>
        <v/>
      </c>
      <c r="O2140">
        <f t="shared" si="440"/>
        <v>1571.6</v>
      </c>
      <c r="Q2140">
        <f t="shared" si="441"/>
        <v>2139</v>
      </c>
    </row>
    <row r="2141" spans="1:17" x14ac:dyDescent="0.3">
      <c r="A2141" s="13" t="str">
        <f ca="1">N2141&amp;"-"&amp;COUNTIF($N$2:N2141,N2141)</f>
        <v>-2113</v>
      </c>
      <c r="B2141" t="str">
        <f t="shared" ca="1" si="431"/>
        <v/>
      </c>
      <c r="C2141" s="1">
        <v>38188</v>
      </c>
      <c r="D2141">
        <v>1566.1</v>
      </c>
      <c r="E2141">
        <f t="shared" si="432"/>
        <v>-5.5</v>
      </c>
      <c r="F2141" t="str">
        <f t="shared" si="433"/>
        <v/>
      </c>
      <c r="G2141">
        <f t="shared" si="434"/>
        <v>-5.5</v>
      </c>
      <c r="H2141">
        <f t="shared" ca="1" si="442"/>
        <v>17.722222222222221</v>
      </c>
      <c r="I2141">
        <f t="shared" ca="1" si="443"/>
        <v>19.8</v>
      </c>
      <c r="J2141" s="3">
        <f t="shared" ca="1" si="435"/>
        <v>0.89506172839506171</v>
      </c>
      <c r="K2141" s="5">
        <f t="shared" ca="1" si="436"/>
        <v>47.23127035830619</v>
      </c>
      <c r="L2141">
        <f t="shared" ca="1" si="437"/>
        <v>1</v>
      </c>
      <c r="M2141" t="str">
        <f t="shared" ca="1" si="438"/>
        <v>BUY</v>
      </c>
      <c r="N2141" s="7" t="str">
        <f t="shared" ca="1" si="439"/>
        <v/>
      </c>
      <c r="O2141">
        <f t="shared" si="440"/>
        <v>1566.1</v>
      </c>
      <c r="Q2141">
        <f t="shared" si="441"/>
        <v>2140</v>
      </c>
    </row>
    <row r="2142" spans="1:17" x14ac:dyDescent="0.3">
      <c r="A2142" s="13" t="str">
        <f ca="1">N2142&amp;"-"&amp;COUNTIF($N$2:N2142,N2142)</f>
        <v>-2114</v>
      </c>
      <c r="B2142" t="str">
        <f t="shared" ca="1" si="431"/>
        <v/>
      </c>
      <c r="C2142" s="1">
        <v>38189</v>
      </c>
      <c r="D2142">
        <v>1581.4</v>
      </c>
      <c r="E2142">
        <f t="shared" si="432"/>
        <v>15.300000000000182</v>
      </c>
      <c r="F2142">
        <f t="shared" si="433"/>
        <v>15.300000000000182</v>
      </c>
      <c r="G2142" t="str">
        <f t="shared" si="434"/>
        <v/>
      </c>
      <c r="H2142">
        <f t="shared" ca="1" si="442"/>
        <v>15.911111111111117</v>
      </c>
      <c r="I2142">
        <f t="shared" ca="1" si="443"/>
        <v>19.8</v>
      </c>
      <c r="J2142" s="3">
        <f t="shared" ca="1" si="435"/>
        <v>0.80359147025813715</v>
      </c>
      <c r="K2142" s="5">
        <f t="shared" ca="1" si="436"/>
        <v>44.555071561916627</v>
      </c>
      <c r="L2142">
        <f t="shared" ca="1" si="437"/>
        <v>1</v>
      </c>
      <c r="M2142" t="str">
        <f t="shared" ca="1" si="438"/>
        <v>BUY</v>
      </c>
      <c r="N2142" s="7" t="str">
        <f t="shared" ca="1" si="439"/>
        <v/>
      </c>
      <c r="O2142">
        <f t="shared" si="440"/>
        <v>1581.4</v>
      </c>
      <c r="Q2142">
        <f t="shared" si="441"/>
        <v>2141</v>
      </c>
    </row>
    <row r="2143" spans="1:17" x14ac:dyDescent="0.3">
      <c r="A2143" s="13" t="str">
        <f ca="1">N2143&amp;"-"&amp;COUNTIF($N$2:N2143,N2143)</f>
        <v>-2115</v>
      </c>
      <c r="B2143" t="str">
        <f t="shared" ca="1" si="431"/>
        <v/>
      </c>
      <c r="C2143" s="1">
        <v>38190</v>
      </c>
      <c r="D2143">
        <v>1598.1</v>
      </c>
      <c r="E2143">
        <f t="shared" si="432"/>
        <v>16.699999999999818</v>
      </c>
      <c r="F2143">
        <f t="shared" si="433"/>
        <v>16.699999999999818</v>
      </c>
      <c r="G2143" t="str">
        <f t="shared" si="434"/>
        <v/>
      </c>
      <c r="H2143">
        <f t="shared" ca="1" si="442"/>
        <v>17.733333333333324</v>
      </c>
      <c r="I2143">
        <f t="shared" ca="1" si="443"/>
        <v>19.8</v>
      </c>
      <c r="J2143" s="3">
        <f t="shared" ca="1" si="435"/>
        <v>0.8956228956228951</v>
      </c>
      <c r="K2143" s="5">
        <f t="shared" ca="1" si="436"/>
        <v>47.246891651864992</v>
      </c>
      <c r="L2143">
        <f t="shared" ca="1" si="437"/>
        <v>1</v>
      </c>
      <c r="M2143" t="str">
        <f t="shared" ca="1" si="438"/>
        <v>BUY</v>
      </c>
      <c r="N2143" s="7" t="str">
        <f t="shared" ca="1" si="439"/>
        <v/>
      </c>
      <c r="O2143">
        <f t="shared" si="440"/>
        <v>1598.1</v>
      </c>
      <c r="Q2143">
        <f t="shared" si="441"/>
        <v>2142</v>
      </c>
    </row>
    <row r="2144" spans="1:17" x14ac:dyDescent="0.3">
      <c r="A2144" s="13" t="str">
        <f ca="1">N2144&amp;"-"&amp;COUNTIF($N$2:N2144,N2144)</f>
        <v>-2116</v>
      </c>
      <c r="B2144" t="str">
        <f t="shared" ca="1" si="431"/>
        <v/>
      </c>
      <c r="C2144" s="1">
        <v>38191</v>
      </c>
      <c r="D2144">
        <v>1601.6</v>
      </c>
      <c r="E2144">
        <f t="shared" si="432"/>
        <v>3.5</v>
      </c>
      <c r="F2144">
        <f t="shared" si="433"/>
        <v>3.5</v>
      </c>
      <c r="G2144" t="str">
        <f t="shared" si="434"/>
        <v/>
      </c>
      <c r="H2144">
        <f t="shared" ca="1" si="442"/>
        <v>16.309999999999992</v>
      </c>
      <c r="I2144">
        <f t="shared" ca="1" si="443"/>
        <v>22.087499999999977</v>
      </c>
      <c r="J2144" s="3">
        <f t="shared" ca="1" si="435"/>
        <v>0.73842671194114351</v>
      </c>
      <c r="K2144" s="5">
        <f t="shared" ca="1" si="436"/>
        <v>42.476723745035493</v>
      </c>
      <c r="L2144">
        <f t="shared" ca="1" si="437"/>
        <v>1</v>
      </c>
      <c r="M2144" t="str">
        <f t="shared" ca="1" si="438"/>
        <v>BUY</v>
      </c>
      <c r="N2144" s="7" t="str">
        <f t="shared" ca="1" si="439"/>
        <v/>
      </c>
      <c r="O2144">
        <f t="shared" si="440"/>
        <v>1601.6</v>
      </c>
      <c r="Q2144">
        <f t="shared" si="441"/>
        <v>2143</v>
      </c>
    </row>
    <row r="2145" spans="1:17" x14ac:dyDescent="0.3">
      <c r="A2145" s="13" t="str">
        <f ca="1">N2145&amp;"-"&amp;COUNTIF($N$2:N2145,N2145)</f>
        <v>-2117</v>
      </c>
      <c r="B2145" t="str">
        <f t="shared" ca="1" si="431"/>
        <v/>
      </c>
      <c r="C2145" s="1">
        <v>38194</v>
      </c>
      <c r="D2145">
        <v>1618</v>
      </c>
      <c r="E2145">
        <f t="shared" si="432"/>
        <v>16.400000000000091</v>
      </c>
      <c r="F2145">
        <f t="shared" si="433"/>
        <v>16.400000000000091</v>
      </c>
      <c r="G2145" t="str">
        <f t="shared" si="434"/>
        <v/>
      </c>
      <c r="H2145">
        <f t="shared" ca="1" si="442"/>
        <v>14.809999999999992</v>
      </c>
      <c r="I2145">
        <f t="shared" ca="1" si="443"/>
        <v>22.087499999999977</v>
      </c>
      <c r="J2145" s="3">
        <f t="shared" ca="1" si="435"/>
        <v>0.67051499717034557</v>
      </c>
      <c r="K2145" s="5">
        <f t="shared" ca="1" si="436"/>
        <v>40.138220746663073</v>
      </c>
      <c r="L2145">
        <f t="shared" ca="1" si="437"/>
        <v>1</v>
      </c>
      <c r="M2145" t="str">
        <f t="shared" ca="1" si="438"/>
        <v>BUY</v>
      </c>
      <c r="N2145" s="7" t="str">
        <f t="shared" ca="1" si="439"/>
        <v/>
      </c>
      <c r="O2145">
        <f t="shared" si="440"/>
        <v>1618</v>
      </c>
      <c r="Q2145">
        <f t="shared" si="441"/>
        <v>2144</v>
      </c>
    </row>
    <row r="2146" spans="1:17" x14ac:dyDescent="0.3">
      <c r="A2146" s="13" t="str">
        <f ca="1">N2146&amp;"-"&amp;COUNTIF($N$2:N2146,N2146)</f>
        <v>-2118</v>
      </c>
      <c r="B2146" t="str">
        <f t="shared" ca="1" si="431"/>
        <v/>
      </c>
      <c r="C2146" s="1">
        <v>38195</v>
      </c>
      <c r="D2146">
        <v>1600.75</v>
      </c>
      <c r="E2146">
        <f t="shared" si="432"/>
        <v>-17.25</v>
      </c>
      <c r="F2146" t="str">
        <f t="shared" si="433"/>
        <v/>
      </c>
      <c r="G2146">
        <f t="shared" si="434"/>
        <v>-17.25</v>
      </c>
      <c r="H2146">
        <f t="shared" ca="1" si="442"/>
        <v>15.505555555555551</v>
      </c>
      <c r="I2146">
        <f t="shared" ca="1" si="443"/>
        <v>21.119999999999983</v>
      </c>
      <c r="J2146" s="3">
        <f t="shared" ca="1" si="435"/>
        <v>0.73416456228956262</v>
      </c>
      <c r="K2146" s="5">
        <f t="shared" ca="1" si="436"/>
        <v>42.335345690622837</v>
      </c>
      <c r="L2146">
        <f t="shared" ca="1" si="437"/>
        <v>1</v>
      </c>
      <c r="M2146" t="str">
        <f t="shared" ca="1" si="438"/>
        <v>BUY</v>
      </c>
      <c r="N2146" s="7" t="str">
        <f t="shared" ca="1" si="439"/>
        <v/>
      </c>
      <c r="O2146">
        <f t="shared" si="440"/>
        <v>1600.75</v>
      </c>
      <c r="Q2146">
        <f t="shared" si="441"/>
        <v>2145</v>
      </c>
    </row>
    <row r="2147" spans="1:17" x14ac:dyDescent="0.3">
      <c r="A2147" s="13" t="str">
        <f ca="1">N2147&amp;"-"&amp;COUNTIF($N$2:N2147,N2147)</f>
        <v>-2119</v>
      </c>
      <c r="B2147" t="str">
        <f t="shared" ca="1" si="431"/>
        <v/>
      </c>
      <c r="C2147" s="1">
        <v>38196</v>
      </c>
      <c r="D2147">
        <v>1594.15</v>
      </c>
      <c r="E2147">
        <f t="shared" si="432"/>
        <v>-6.5999999999999091</v>
      </c>
      <c r="F2147" t="str">
        <f t="shared" si="433"/>
        <v/>
      </c>
      <c r="G2147">
        <f t="shared" si="434"/>
        <v>-6.5999999999999091</v>
      </c>
      <c r="H2147">
        <f t="shared" ca="1" si="442"/>
        <v>15.505555555555551</v>
      </c>
      <c r="I2147">
        <f t="shared" ca="1" si="443"/>
        <v>12.70999999999999</v>
      </c>
      <c r="J2147" s="3">
        <f t="shared" ca="1" si="435"/>
        <v>1.2199492962671568</v>
      </c>
      <c r="K2147" s="5">
        <f t="shared" ca="1" si="436"/>
        <v>54.953926124281338</v>
      </c>
      <c r="L2147">
        <f t="shared" ca="1" si="437"/>
        <v>1</v>
      </c>
      <c r="M2147" t="str">
        <f t="shared" ca="1" si="438"/>
        <v>BUY</v>
      </c>
      <c r="N2147" s="7" t="str">
        <f t="shared" ca="1" si="439"/>
        <v/>
      </c>
      <c r="O2147">
        <f t="shared" si="440"/>
        <v>1594.15</v>
      </c>
      <c r="Q2147">
        <f t="shared" si="441"/>
        <v>2146</v>
      </c>
    </row>
    <row r="2148" spans="1:17" x14ac:dyDescent="0.3">
      <c r="A2148" s="13" t="str">
        <f ca="1">N2148&amp;"-"&amp;COUNTIF($N$2:N2148,N2148)</f>
        <v>-2120</v>
      </c>
      <c r="B2148" t="str">
        <f t="shared" ca="1" si="431"/>
        <v/>
      </c>
      <c r="C2148" s="1">
        <v>38197</v>
      </c>
      <c r="D2148">
        <v>1618.7</v>
      </c>
      <c r="E2148">
        <f t="shared" si="432"/>
        <v>24.549999999999955</v>
      </c>
      <c r="F2148">
        <f t="shared" si="433"/>
        <v>24.549999999999955</v>
      </c>
      <c r="G2148" t="str">
        <f t="shared" si="434"/>
        <v/>
      </c>
      <c r="H2148">
        <f t="shared" ca="1" si="442"/>
        <v>14.338888888888883</v>
      </c>
      <c r="I2148">
        <f t="shared" ca="1" si="443"/>
        <v>12.70999999999999</v>
      </c>
      <c r="J2148" s="3">
        <f t="shared" ca="1" si="435"/>
        <v>1.1281580557741067</v>
      </c>
      <c r="K2148" s="5">
        <f t="shared" ca="1" si="436"/>
        <v>53.011008872822885</v>
      </c>
      <c r="L2148">
        <f t="shared" ca="1" si="437"/>
        <v>1</v>
      </c>
      <c r="M2148" t="str">
        <f t="shared" ca="1" si="438"/>
        <v>BUY</v>
      </c>
      <c r="N2148" s="7" t="str">
        <f t="shared" ca="1" si="439"/>
        <v/>
      </c>
      <c r="O2148">
        <f t="shared" si="440"/>
        <v>1618.7</v>
      </c>
      <c r="Q2148">
        <f t="shared" si="441"/>
        <v>2147</v>
      </c>
    </row>
    <row r="2149" spans="1:17" x14ac:dyDescent="0.3">
      <c r="A2149" s="13" t="str">
        <f ca="1">N2149&amp;"-"&amp;COUNTIF($N$2:N2149,N2149)</f>
        <v>-2121</v>
      </c>
      <c r="B2149" t="str">
        <f t="shared" ca="1" si="431"/>
        <v/>
      </c>
      <c r="C2149" s="1">
        <v>38198</v>
      </c>
      <c r="D2149">
        <v>1632.3</v>
      </c>
      <c r="E2149">
        <f t="shared" si="432"/>
        <v>13.599999999999909</v>
      </c>
      <c r="F2149">
        <f t="shared" si="433"/>
        <v>13.599999999999909</v>
      </c>
      <c r="G2149" t="str">
        <f t="shared" si="434"/>
        <v/>
      </c>
      <c r="H2149">
        <f t="shared" ca="1" si="442"/>
        <v>15.433333333333318</v>
      </c>
      <c r="I2149">
        <f t="shared" ca="1" si="443"/>
        <v>12.70999999999999</v>
      </c>
      <c r="J2149" s="3">
        <f t="shared" ca="1" si="435"/>
        <v>1.2142669813794909</v>
      </c>
      <c r="K2149" s="5">
        <f t="shared" ca="1" si="436"/>
        <v>54.8383276086699</v>
      </c>
      <c r="L2149">
        <f t="shared" ca="1" si="437"/>
        <v>1</v>
      </c>
      <c r="M2149" t="str">
        <f t="shared" ca="1" si="438"/>
        <v>BUY</v>
      </c>
      <c r="N2149" s="7" t="str">
        <f t="shared" ca="1" si="439"/>
        <v/>
      </c>
      <c r="O2149">
        <f t="shared" si="440"/>
        <v>1632.3</v>
      </c>
      <c r="Q2149">
        <f t="shared" si="441"/>
        <v>2148</v>
      </c>
    </row>
    <row r="2150" spans="1:17" x14ac:dyDescent="0.3">
      <c r="A2150" s="13" t="str">
        <f ca="1">N2150&amp;"-"&amp;COUNTIF($N$2:N2150,N2150)</f>
        <v>-2122</v>
      </c>
      <c r="B2150" t="str">
        <f t="shared" ca="1" si="431"/>
        <v/>
      </c>
      <c r="C2150" s="1">
        <v>38201</v>
      </c>
      <c r="D2150">
        <v>1639.05</v>
      </c>
      <c r="E2150">
        <f t="shared" si="432"/>
        <v>6.75</v>
      </c>
      <c r="F2150">
        <f t="shared" si="433"/>
        <v>6.75</v>
      </c>
      <c r="G2150" t="str">
        <f t="shared" si="434"/>
        <v/>
      </c>
      <c r="H2150">
        <f t="shared" ca="1" si="442"/>
        <v>14.564999999999987</v>
      </c>
      <c r="I2150">
        <f t="shared" ca="1" si="443"/>
        <v>11.474999999999966</v>
      </c>
      <c r="J2150" s="3">
        <f t="shared" ca="1" si="435"/>
        <v>1.2692810457516366</v>
      </c>
      <c r="K2150" s="5">
        <f t="shared" ca="1" si="436"/>
        <v>55.933179723502356</v>
      </c>
      <c r="L2150">
        <f t="shared" ca="1" si="437"/>
        <v>1</v>
      </c>
      <c r="M2150" t="str">
        <f t="shared" ca="1" si="438"/>
        <v>BUY</v>
      </c>
      <c r="N2150" s="7" t="str">
        <f t="shared" ca="1" si="439"/>
        <v/>
      </c>
      <c r="O2150">
        <f t="shared" si="440"/>
        <v>1639.05</v>
      </c>
      <c r="Q2150">
        <f t="shared" si="441"/>
        <v>2149</v>
      </c>
    </row>
    <row r="2151" spans="1:17" x14ac:dyDescent="0.3">
      <c r="A2151" s="13" t="str">
        <f ca="1">N2151&amp;"-"&amp;COUNTIF($N$2:N2151,N2151)</f>
        <v>-2123</v>
      </c>
      <c r="B2151" t="str">
        <f t="shared" ca="1" si="431"/>
        <v/>
      </c>
      <c r="C2151" s="1">
        <v>38202</v>
      </c>
      <c r="D2151">
        <v>1630.6</v>
      </c>
      <c r="E2151">
        <f t="shared" si="432"/>
        <v>-8.4500000000000455</v>
      </c>
      <c r="F2151" t="str">
        <f t="shared" si="433"/>
        <v/>
      </c>
      <c r="G2151">
        <f t="shared" si="434"/>
        <v>-8.4500000000000455</v>
      </c>
      <c r="H2151">
        <f t="shared" ca="1" si="442"/>
        <v>14.564999999999987</v>
      </c>
      <c r="I2151">
        <f t="shared" ca="1" si="443"/>
        <v>9.4499999999999886</v>
      </c>
      <c r="J2151" s="3">
        <f t="shared" ca="1" si="435"/>
        <v>1.5412698412698418</v>
      </c>
      <c r="K2151" s="5">
        <f t="shared" ca="1" si="436"/>
        <v>60.649594003747666</v>
      </c>
      <c r="L2151">
        <f t="shared" ca="1" si="437"/>
        <v>1</v>
      </c>
      <c r="M2151" t="str">
        <f t="shared" ca="1" si="438"/>
        <v>BUY</v>
      </c>
      <c r="N2151" s="7" t="str">
        <f t="shared" ca="1" si="439"/>
        <v/>
      </c>
      <c r="O2151">
        <f t="shared" si="440"/>
        <v>1630.6</v>
      </c>
      <c r="Q2151">
        <f t="shared" si="441"/>
        <v>2150</v>
      </c>
    </row>
    <row r="2152" spans="1:17" x14ac:dyDescent="0.3">
      <c r="A2152" s="13" t="str">
        <f ca="1">N2152&amp;"-"&amp;COUNTIF($N$2:N2152,N2152)</f>
        <v>-2124</v>
      </c>
      <c r="B2152" t="str">
        <f t="shared" ca="1" si="431"/>
        <v/>
      </c>
      <c r="C2152" s="1">
        <v>38203</v>
      </c>
      <c r="D2152">
        <v>1626.55</v>
      </c>
      <c r="E2152">
        <f t="shared" si="432"/>
        <v>-4.0499999999999545</v>
      </c>
      <c r="F2152" t="str">
        <f t="shared" si="433"/>
        <v/>
      </c>
      <c r="G2152">
        <f t="shared" si="434"/>
        <v>-4.0499999999999545</v>
      </c>
      <c r="H2152">
        <f t="shared" ca="1" si="442"/>
        <v>14.333333333333307</v>
      </c>
      <c r="I2152">
        <f t="shared" ca="1" si="443"/>
        <v>8.3699999999999815</v>
      </c>
      <c r="J2152" s="3">
        <f t="shared" ca="1" si="435"/>
        <v>1.712465153325369</v>
      </c>
      <c r="K2152" s="5">
        <f t="shared" ca="1" si="436"/>
        <v>63.133166935839093</v>
      </c>
      <c r="L2152">
        <f t="shared" ca="1" si="437"/>
        <v>1</v>
      </c>
      <c r="M2152" t="str">
        <f t="shared" ca="1" si="438"/>
        <v>BUY</v>
      </c>
      <c r="N2152" s="7" t="str">
        <f t="shared" ca="1" si="439"/>
        <v/>
      </c>
      <c r="O2152">
        <f t="shared" si="440"/>
        <v>1626.55</v>
      </c>
      <c r="Q2152">
        <f t="shared" si="441"/>
        <v>2151</v>
      </c>
    </row>
    <row r="2153" spans="1:17" x14ac:dyDescent="0.3">
      <c r="A2153" s="13" t="str">
        <f ca="1">N2153&amp;"-"&amp;COUNTIF($N$2:N2153,N2153)</f>
        <v>-2125</v>
      </c>
      <c r="B2153" t="str">
        <f t="shared" ca="1" si="431"/>
        <v/>
      </c>
      <c r="C2153" s="1">
        <v>38204</v>
      </c>
      <c r="D2153">
        <v>1654.95</v>
      </c>
      <c r="E2153">
        <f t="shared" si="432"/>
        <v>28.400000000000091</v>
      </c>
      <c r="F2153">
        <f t="shared" si="433"/>
        <v>28.400000000000091</v>
      </c>
      <c r="G2153" t="str">
        <f t="shared" si="434"/>
        <v/>
      </c>
      <c r="H2153">
        <f t="shared" ca="1" si="442"/>
        <v>15.333333333333334</v>
      </c>
      <c r="I2153">
        <f t="shared" ca="1" si="443"/>
        <v>8.3699999999999815</v>
      </c>
      <c r="J2153" s="3">
        <f t="shared" ca="1" si="435"/>
        <v>1.8319394663480726</v>
      </c>
      <c r="K2153" s="5">
        <f t="shared" ca="1" si="436"/>
        <v>64.688510757980652</v>
      </c>
      <c r="L2153">
        <f t="shared" ca="1" si="437"/>
        <v>1</v>
      </c>
      <c r="M2153" t="str">
        <f t="shared" ca="1" si="438"/>
        <v>BUY</v>
      </c>
      <c r="N2153" s="7" t="str">
        <f t="shared" ca="1" si="439"/>
        <v/>
      </c>
      <c r="O2153">
        <f t="shared" si="440"/>
        <v>1654.95</v>
      </c>
      <c r="Q2153">
        <f t="shared" si="441"/>
        <v>2152</v>
      </c>
    </row>
    <row r="2154" spans="1:17" x14ac:dyDescent="0.3">
      <c r="A2154" s="13" t="str">
        <f ca="1">N2154&amp;"-"&amp;COUNTIF($N$2:N2154,N2154)</f>
        <v>-2126</v>
      </c>
      <c r="B2154" t="str">
        <f t="shared" ca="1" si="431"/>
        <v/>
      </c>
      <c r="C2154" s="1">
        <v>38205</v>
      </c>
      <c r="D2154">
        <v>1633.4</v>
      </c>
      <c r="E2154">
        <f t="shared" si="432"/>
        <v>-21.549999999999955</v>
      </c>
      <c r="F2154" t="str">
        <f t="shared" si="433"/>
        <v/>
      </c>
      <c r="G2154">
        <f t="shared" si="434"/>
        <v>-21.549999999999955</v>
      </c>
      <c r="H2154">
        <f t="shared" ca="1" si="442"/>
        <v>15.650000000000006</v>
      </c>
      <c r="I2154">
        <f t="shared" ca="1" si="443"/>
        <v>10.566666666666643</v>
      </c>
      <c r="J2154" s="3">
        <f t="shared" ca="1" si="435"/>
        <v>1.4810725552050512</v>
      </c>
      <c r="K2154" s="5">
        <f t="shared" ca="1" si="436"/>
        <v>59.694850603941575</v>
      </c>
      <c r="L2154">
        <f t="shared" ca="1" si="437"/>
        <v>1</v>
      </c>
      <c r="M2154" t="str">
        <f t="shared" ca="1" si="438"/>
        <v>BUY</v>
      </c>
      <c r="N2154" s="7" t="str">
        <f t="shared" ca="1" si="439"/>
        <v/>
      </c>
      <c r="O2154">
        <f t="shared" si="440"/>
        <v>1633.4</v>
      </c>
      <c r="Q2154">
        <f t="shared" si="441"/>
        <v>2153</v>
      </c>
    </row>
    <row r="2155" spans="1:17" x14ac:dyDescent="0.3">
      <c r="A2155" s="13" t="str">
        <f ca="1">N2155&amp;"-"&amp;COUNTIF($N$2:N2155,N2155)</f>
        <v>-2127</v>
      </c>
      <c r="B2155" t="str">
        <f t="shared" ca="1" si="431"/>
        <v/>
      </c>
      <c r="C2155" s="1">
        <v>38208</v>
      </c>
      <c r="D2155">
        <v>1642.6</v>
      </c>
      <c r="E2155">
        <f t="shared" si="432"/>
        <v>9.1999999999998181</v>
      </c>
      <c r="F2155">
        <f t="shared" si="433"/>
        <v>9.1999999999998181</v>
      </c>
      <c r="G2155" t="str">
        <f t="shared" si="434"/>
        <v/>
      </c>
      <c r="H2155">
        <f t="shared" ca="1" si="442"/>
        <v>14.933333333333318</v>
      </c>
      <c r="I2155">
        <f t="shared" ca="1" si="443"/>
        <v>11.579999999999973</v>
      </c>
      <c r="J2155" s="3">
        <f t="shared" ca="1" si="435"/>
        <v>1.2895797351755918</v>
      </c>
      <c r="K2155" s="5">
        <f t="shared" ca="1" si="436"/>
        <v>56.323862207694276</v>
      </c>
      <c r="L2155">
        <f t="shared" ca="1" si="437"/>
        <v>1</v>
      </c>
      <c r="M2155" t="str">
        <f t="shared" ca="1" si="438"/>
        <v>BUY</v>
      </c>
      <c r="N2155" s="7" t="str">
        <f t="shared" ca="1" si="439"/>
        <v/>
      </c>
      <c r="O2155">
        <f t="shared" si="440"/>
        <v>1642.6</v>
      </c>
      <c r="Q2155">
        <f t="shared" si="441"/>
        <v>2154</v>
      </c>
    </row>
    <row r="2156" spans="1:17" x14ac:dyDescent="0.3">
      <c r="A2156" s="13" t="str">
        <f ca="1">N2156&amp;"-"&amp;COUNTIF($N$2:N2156,N2156)</f>
        <v>-2128</v>
      </c>
      <c r="B2156" t="str">
        <f t="shared" ca="1" si="431"/>
        <v/>
      </c>
      <c r="C2156" s="1">
        <v>38209</v>
      </c>
      <c r="D2156">
        <v>1652.15</v>
      </c>
      <c r="E2156">
        <f t="shared" si="432"/>
        <v>9.5500000000001819</v>
      </c>
      <c r="F2156">
        <f t="shared" si="433"/>
        <v>9.5500000000001819</v>
      </c>
      <c r="G2156" t="str">
        <f t="shared" si="434"/>
        <v/>
      </c>
      <c r="H2156">
        <f t="shared" ca="1" si="442"/>
        <v>14.29444444444443</v>
      </c>
      <c r="I2156">
        <f t="shared" ca="1" si="443"/>
        <v>11.579999999999973</v>
      </c>
      <c r="J2156" s="3">
        <f t="shared" ca="1" si="435"/>
        <v>1.234407983112648</v>
      </c>
      <c r="K2156" s="5">
        <f t="shared" ca="1" si="436"/>
        <v>55.245415897281781</v>
      </c>
      <c r="L2156">
        <f t="shared" ca="1" si="437"/>
        <v>1</v>
      </c>
      <c r="M2156" t="str">
        <f t="shared" ca="1" si="438"/>
        <v>BUY</v>
      </c>
      <c r="N2156" s="7" t="str">
        <f t="shared" ca="1" si="439"/>
        <v/>
      </c>
      <c r="O2156">
        <f t="shared" si="440"/>
        <v>1652.15</v>
      </c>
      <c r="Q2156">
        <f t="shared" si="441"/>
        <v>2155</v>
      </c>
    </row>
    <row r="2157" spans="1:17" x14ac:dyDescent="0.3">
      <c r="A2157" s="13" t="str">
        <f ca="1">N2157&amp;"-"&amp;COUNTIF($N$2:N2157,N2157)</f>
        <v>-2129</v>
      </c>
      <c r="B2157" t="str">
        <f t="shared" ca="1" si="431"/>
        <v/>
      </c>
      <c r="C2157" s="1">
        <v>38210</v>
      </c>
      <c r="D2157">
        <v>1621.6</v>
      </c>
      <c r="E2157">
        <f t="shared" si="432"/>
        <v>-30.550000000000182</v>
      </c>
      <c r="F2157" t="str">
        <f t="shared" si="433"/>
        <v/>
      </c>
      <c r="G2157">
        <f t="shared" si="434"/>
        <v>-30.550000000000182</v>
      </c>
      <c r="H2157">
        <f t="shared" ca="1" si="442"/>
        <v>13.993750000000006</v>
      </c>
      <c r="I2157">
        <f t="shared" ca="1" si="443"/>
        <v>14.741666666666674</v>
      </c>
      <c r="J2157" s="3">
        <f t="shared" ca="1" si="435"/>
        <v>0.94926512153759179</v>
      </c>
      <c r="K2157" s="5">
        <f t="shared" ca="1" si="436"/>
        <v>48.698615239614298</v>
      </c>
      <c r="L2157">
        <f t="shared" ca="1" si="437"/>
        <v>1</v>
      </c>
      <c r="M2157" t="str">
        <f t="shared" ca="1" si="438"/>
        <v>BUY</v>
      </c>
      <c r="N2157" s="7" t="str">
        <f t="shared" ca="1" si="439"/>
        <v/>
      </c>
      <c r="O2157">
        <f t="shared" si="440"/>
        <v>1621.6</v>
      </c>
      <c r="Q2157">
        <f t="shared" si="441"/>
        <v>2156</v>
      </c>
    </row>
    <row r="2158" spans="1:17" x14ac:dyDescent="0.3">
      <c r="A2158" s="13" t="str">
        <f ca="1">N2158&amp;"-"&amp;COUNTIF($N$2:N2158,N2158)</f>
        <v>-2130</v>
      </c>
      <c r="B2158" t="str">
        <f t="shared" ca="1" si="431"/>
        <v/>
      </c>
      <c r="C2158" s="1">
        <v>38211</v>
      </c>
      <c r="D2158">
        <v>1607.2</v>
      </c>
      <c r="E2158">
        <f t="shared" si="432"/>
        <v>-14.399999999999864</v>
      </c>
      <c r="F2158" t="str">
        <f t="shared" si="433"/>
        <v/>
      </c>
      <c r="G2158">
        <f t="shared" si="434"/>
        <v>-14.399999999999864</v>
      </c>
      <c r="H2158">
        <f t="shared" ca="1" si="442"/>
        <v>15.492857142857149</v>
      </c>
      <c r="I2158">
        <f t="shared" ca="1" si="443"/>
        <v>14.692857142857131</v>
      </c>
      <c r="J2158" s="3">
        <f t="shared" ca="1" si="435"/>
        <v>1.0544482255712215</v>
      </c>
      <c r="K2158" s="5">
        <f t="shared" ca="1" si="436"/>
        <v>51.325130146710869</v>
      </c>
      <c r="L2158">
        <f t="shared" ca="1" si="437"/>
        <v>1</v>
      </c>
      <c r="M2158" t="str">
        <f t="shared" ca="1" si="438"/>
        <v>BUY</v>
      </c>
      <c r="N2158" s="7" t="str">
        <f t="shared" ca="1" si="439"/>
        <v/>
      </c>
      <c r="O2158">
        <f t="shared" si="440"/>
        <v>1607.2</v>
      </c>
      <c r="Q2158">
        <f t="shared" si="441"/>
        <v>2157</v>
      </c>
    </row>
    <row r="2159" spans="1:17" x14ac:dyDescent="0.3">
      <c r="A2159" s="13" t="str">
        <f ca="1">N2159&amp;"-"&amp;COUNTIF($N$2:N2159,N2159)</f>
        <v>-2131</v>
      </c>
      <c r="B2159" t="str">
        <f t="shared" ca="1" si="431"/>
        <v/>
      </c>
      <c r="C2159" s="1">
        <v>38212</v>
      </c>
      <c r="D2159">
        <v>1598.2</v>
      </c>
      <c r="E2159">
        <f t="shared" si="432"/>
        <v>-9</v>
      </c>
      <c r="F2159" t="str">
        <f t="shared" si="433"/>
        <v/>
      </c>
      <c r="G2159">
        <f t="shared" si="434"/>
        <v>-9</v>
      </c>
      <c r="H2159">
        <f t="shared" ca="1" si="442"/>
        <v>15.34166666666666</v>
      </c>
      <c r="I2159">
        <f t="shared" ca="1" si="443"/>
        <v>13.981249999999989</v>
      </c>
      <c r="J2159" s="3">
        <f t="shared" ca="1" si="435"/>
        <v>1.0973029354790647</v>
      </c>
      <c r="K2159" s="5">
        <f t="shared" ca="1" si="436"/>
        <v>52.319715808170528</v>
      </c>
      <c r="L2159">
        <f t="shared" ca="1" si="437"/>
        <v>1</v>
      </c>
      <c r="M2159" t="str">
        <f t="shared" ca="1" si="438"/>
        <v>BUY</v>
      </c>
      <c r="N2159" s="7" t="str">
        <f t="shared" ca="1" si="439"/>
        <v/>
      </c>
      <c r="O2159">
        <f t="shared" si="440"/>
        <v>1598.2</v>
      </c>
      <c r="Q2159">
        <f t="shared" si="441"/>
        <v>2158</v>
      </c>
    </row>
    <row r="2160" spans="1:17" x14ac:dyDescent="0.3">
      <c r="A2160" s="13" t="str">
        <f ca="1">N2160&amp;"-"&amp;COUNTIF($N$2:N2160,N2160)</f>
        <v>-2132</v>
      </c>
      <c r="B2160" t="str">
        <f t="shared" ca="1" si="431"/>
        <v/>
      </c>
      <c r="C2160" s="1">
        <v>38215</v>
      </c>
      <c r="D2160">
        <v>1599.15</v>
      </c>
      <c r="E2160">
        <f t="shared" si="432"/>
        <v>0.95000000000004547</v>
      </c>
      <c r="F2160">
        <f t="shared" si="433"/>
        <v>0.95000000000004547</v>
      </c>
      <c r="G2160" t="str">
        <f t="shared" si="434"/>
        <v/>
      </c>
      <c r="H2160">
        <f t="shared" ca="1" si="442"/>
        <v>13.285714285714286</v>
      </c>
      <c r="I2160">
        <f t="shared" ca="1" si="443"/>
        <v>13.514285714285702</v>
      </c>
      <c r="J2160" s="3">
        <f t="shared" ca="1" si="435"/>
        <v>0.98308668076110028</v>
      </c>
      <c r="K2160" s="5">
        <f t="shared" ca="1" si="436"/>
        <v>49.573560767590642</v>
      </c>
      <c r="L2160">
        <f t="shared" ca="1" si="437"/>
        <v>1</v>
      </c>
      <c r="M2160" t="str">
        <f t="shared" ca="1" si="438"/>
        <v>BUY</v>
      </c>
      <c r="N2160" s="7" t="str">
        <f t="shared" ca="1" si="439"/>
        <v/>
      </c>
      <c r="O2160">
        <f t="shared" si="440"/>
        <v>1599.15</v>
      </c>
      <c r="Q2160">
        <f t="shared" si="441"/>
        <v>2159</v>
      </c>
    </row>
    <row r="2161" spans="1:17" x14ac:dyDescent="0.3">
      <c r="A2161" s="13" t="str">
        <f ca="1">N2161&amp;"-"&amp;COUNTIF($N$2:N2161,N2161)</f>
        <v>-2133</v>
      </c>
      <c r="B2161" t="str">
        <f t="shared" ca="1" si="431"/>
        <v/>
      </c>
      <c r="C2161" s="1">
        <v>38216</v>
      </c>
      <c r="D2161">
        <v>1604.35</v>
      </c>
      <c r="E2161">
        <f t="shared" si="432"/>
        <v>5.1999999999998181</v>
      </c>
      <c r="F2161">
        <f t="shared" si="433"/>
        <v>5.1999999999998181</v>
      </c>
      <c r="G2161" t="str">
        <f t="shared" si="434"/>
        <v/>
      </c>
      <c r="H2161">
        <f t="shared" ca="1" si="442"/>
        <v>12.274999999999977</v>
      </c>
      <c r="I2161">
        <f t="shared" ca="1" si="443"/>
        <v>14.666666666666666</v>
      </c>
      <c r="J2161" s="3">
        <f t="shared" ca="1" si="435"/>
        <v>0.83693181818181661</v>
      </c>
      <c r="K2161" s="5">
        <f t="shared" ca="1" si="436"/>
        <v>45.561398082276476</v>
      </c>
      <c r="L2161">
        <f t="shared" ca="1" si="437"/>
        <v>1</v>
      </c>
      <c r="M2161" t="str">
        <f t="shared" ca="1" si="438"/>
        <v>BUY</v>
      </c>
      <c r="N2161" s="7" t="str">
        <f t="shared" ca="1" si="439"/>
        <v/>
      </c>
      <c r="O2161">
        <f t="shared" si="440"/>
        <v>1604.35</v>
      </c>
      <c r="Q2161">
        <f t="shared" si="441"/>
        <v>2160</v>
      </c>
    </row>
    <row r="2162" spans="1:17" x14ac:dyDescent="0.3">
      <c r="A2162" s="13" t="str">
        <f ca="1">N2162&amp;"-"&amp;COUNTIF($N$2:N2162,N2162)</f>
        <v>-2134</v>
      </c>
      <c r="B2162" t="str">
        <f t="shared" ca="1" si="431"/>
        <v/>
      </c>
      <c r="C2162" s="1">
        <v>38217</v>
      </c>
      <c r="D2162">
        <v>1581.8</v>
      </c>
      <c r="E2162">
        <f t="shared" si="432"/>
        <v>-22.549999999999955</v>
      </c>
      <c r="F2162" t="str">
        <f t="shared" si="433"/>
        <v/>
      </c>
      <c r="G2162">
        <f t="shared" si="434"/>
        <v>-22.549999999999955</v>
      </c>
      <c r="H2162">
        <f t="shared" ca="1" si="442"/>
        <v>10.521428571428553</v>
      </c>
      <c r="I2162">
        <f t="shared" ca="1" si="443"/>
        <v>15.792857142857136</v>
      </c>
      <c r="J2162" s="3">
        <f t="shared" ca="1" si="435"/>
        <v>0.66621438263229216</v>
      </c>
      <c r="K2162" s="5">
        <f t="shared" ca="1" si="436"/>
        <v>39.983713355048828</v>
      </c>
      <c r="L2162">
        <f t="shared" ca="1" si="437"/>
        <v>1</v>
      </c>
      <c r="M2162" t="str">
        <f t="shared" ca="1" si="438"/>
        <v>BUY</v>
      </c>
      <c r="N2162" s="7" t="str">
        <f t="shared" ca="1" si="439"/>
        <v/>
      </c>
      <c r="O2162">
        <f t="shared" si="440"/>
        <v>1581.8</v>
      </c>
      <c r="Q2162">
        <f t="shared" si="441"/>
        <v>2161</v>
      </c>
    </row>
    <row r="2163" spans="1:17" x14ac:dyDescent="0.3">
      <c r="A2163" s="13" t="str">
        <f ca="1">N2163&amp;"-"&amp;COUNTIF($N$2:N2163,N2163)</f>
        <v>-2135</v>
      </c>
      <c r="B2163" t="str">
        <f t="shared" ca="1" si="431"/>
        <v/>
      </c>
      <c r="C2163" s="1">
        <v>38218</v>
      </c>
      <c r="D2163">
        <v>1609.2</v>
      </c>
      <c r="E2163">
        <f t="shared" si="432"/>
        <v>27.400000000000091</v>
      </c>
      <c r="F2163">
        <f t="shared" si="433"/>
        <v>27.400000000000091</v>
      </c>
      <c r="G2163" t="str">
        <f t="shared" si="434"/>
        <v/>
      </c>
      <c r="H2163">
        <f t="shared" ca="1" si="442"/>
        <v>12.492857142857149</v>
      </c>
      <c r="I2163">
        <f t="shared" ca="1" si="443"/>
        <v>15.792857142857136</v>
      </c>
      <c r="J2163" s="3">
        <f t="shared" ca="1" si="435"/>
        <v>0.79104477611940371</v>
      </c>
      <c r="K2163" s="5">
        <f t="shared" ca="1" si="436"/>
        <v>44.166666666666693</v>
      </c>
      <c r="L2163">
        <f t="shared" ca="1" si="437"/>
        <v>1</v>
      </c>
      <c r="M2163" t="str">
        <f t="shared" ca="1" si="438"/>
        <v>BUY</v>
      </c>
      <c r="N2163" s="7" t="str">
        <f t="shared" ca="1" si="439"/>
        <v/>
      </c>
      <c r="O2163">
        <f t="shared" si="440"/>
        <v>1609.2</v>
      </c>
      <c r="Q2163">
        <f t="shared" si="441"/>
        <v>2162</v>
      </c>
    </row>
    <row r="2164" spans="1:17" x14ac:dyDescent="0.3">
      <c r="A2164" s="13" t="str">
        <f ca="1">N2164&amp;"-"&amp;COUNTIF($N$2:N2164,N2164)</f>
        <v>-2136</v>
      </c>
      <c r="B2164" t="str">
        <f t="shared" ca="1" si="431"/>
        <v/>
      </c>
      <c r="C2164" s="1">
        <v>38219</v>
      </c>
      <c r="D2164">
        <v>1590.35</v>
      </c>
      <c r="E2164">
        <f t="shared" si="432"/>
        <v>-18.850000000000136</v>
      </c>
      <c r="F2164" t="str">
        <f t="shared" si="433"/>
        <v/>
      </c>
      <c r="G2164">
        <f t="shared" si="434"/>
        <v>-18.850000000000136</v>
      </c>
      <c r="H2164">
        <f t="shared" ca="1" si="442"/>
        <v>13.450000000000008</v>
      </c>
      <c r="I2164">
        <f t="shared" ca="1" si="443"/>
        <v>16.175000000000011</v>
      </c>
      <c r="J2164" s="3">
        <f t="shared" ca="1" si="435"/>
        <v>0.83153013910355478</v>
      </c>
      <c r="K2164" s="5">
        <f t="shared" ca="1" si="436"/>
        <v>45.400843881856538</v>
      </c>
      <c r="L2164">
        <f t="shared" ca="1" si="437"/>
        <v>1</v>
      </c>
      <c r="M2164" t="str">
        <f t="shared" ca="1" si="438"/>
        <v>BUY</v>
      </c>
      <c r="N2164" s="7" t="str">
        <f t="shared" ca="1" si="439"/>
        <v/>
      </c>
      <c r="O2164">
        <f t="shared" si="440"/>
        <v>1590.35</v>
      </c>
      <c r="Q2164">
        <f t="shared" si="441"/>
        <v>2163</v>
      </c>
    </row>
    <row r="2165" spans="1:17" x14ac:dyDescent="0.3">
      <c r="A2165" s="13" t="str">
        <f ca="1">N2165&amp;"-"&amp;COUNTIF($N$2:N2165,N2165)</f>
        <v>-2137</v>
      </c>
      <c r="B2165" t="str">
        <f t="shared" ca="1" si="431"/>
        <v/>
      </c>
      <c r="C2165" s="1">
        <v>38222</v>
      </c>
      <c r="D2165">
        <v>1578.2</v>
      </c>
      <c r="E2165">
        <f t="shared" si="432"/>
        <v>-12.149999999999864</v>
      </c>
      <c r="F2165" t="str">
        <f t="shared" si="433"/>
        <v/>
      </c>
      <c r="G2165">
        <f t="shared" si="434"/>
        <v>-12.149999999999864</v>
      </c>
      <c r="H2165">
        <f t="shared" ca="1" si="442"/>
        <v>13.450000000000008</v>
      </c>
      <c r="I2165">
        <f t="shared" ca="1" si="443"/>
        <v>16.637499999999989</v>
      </c>
      <c r="J2165" s="3">
        <f t="shared" ca="1" si="435"/>
        <v>0.80841472577009876</v>
      </c>
      <c r="K2165" s="5">
        <f t="shared" ca="1" si="436"/>
        <v>44.702949729954327</v>
      </c>
      <c r="L2165">
        <f t="shared" ca="1" si="437"/>
        <v>1</v>
      </c>
      <c r="M2165" t="str">
        <f t="shared" ca="1" si="438"/>
        <v>BUY</v>
      </c>
      <c r="N2165" s="7" t="str">
        <f t="shared" ca="1" si="439"/>
        <v/>
      </c>
      <c r="O2165">
        <f t="shared" si="440"/>
        <v>1578.2</v>
      </c>
      <c r="Q2165">
        <f t="shared" si="441"/>
        <v>2164</v>
      </c>
    </row>
    <row r="2166" spans="1:17" x14ac:dyDescent="0.3">
      <c r="A2166" s="13" t="str">
        <f ca="1">N2166&amp;"-"&amp;COUNTIF($N$2:N2166,N2166)</f>
        <v>-2138</v>
      </c>
      <c r="B2166" t="str">
        <f t="shared" ca="1" si="431"/>
        <v/>
      </c>
      <c r="C2166" s="1">
        <v>38223</v>
      </c>
      <c r="D2166">
        <v>1591.6</v>
      </c>
      <c r="E2166">
        <f t="shared" si="432"/>
        <v>13.399999999999864</v>
      </c>
      <c r="F2166">
        <f t="shared" si="433"/>
        <v>13.399999999999864</v>
      </c>
      <c r="G2166" t="str">
        <f t="shared" si="434"/>
        <v/>
      </c>
      <c r="H2166">
        <f t="shared" ca="1" si="442"/>
        <v>13.442857142857131</v>
      </c>
      <c r="I2166">
        <f t="shared" ca="1" si="443"/>
        <v>18.43571428571428</v>
      </c>
      <c r="J2166" s="3">
        <f t="shared" ca="1" si="435"/>
        <v>0.72917473847345948</v>
      </c>
      <c r="K2166" s="5">
        <f t="shared" ca="1" si="436"/>
        <v>42.16894465606093</v>
      </c>
      <c r="L2166">
        <f t="shared" ca="1" si="437"/>
        <v>1</v>
      </c>
      <c r="M2166" t="str">
        <f t="shared" ca="1" si="438"/>
        <v>BUY</v>
      </c>
      <c r="N2166" s="7" t="str">
        <f t="shared" ca="1" si="439"/>
        <v/>
      </c>
      <c r="O2166">
        <f t="shared" si="440"/>
        <v>1591.6</v>
      </c>
      <c r="Q2166">
        <f t="shared" si="441"/>
        <v>2165</v>
      </c>
    </row>
    <row r="2167" spans="1:17" x14ac:dyDescent="0.3">
      <c r="A2167" s="13" t="str">
        <f ca="1">N2167&amp;"-"&amp;COUNTIF($N$2:N2167,N2167)</f>
        <v>-2139</v>
      </c>
      <c r="B2167" t="str">
        <f t="shared" ca="1" si="431"/>
        <v/>
      </c>
      <c r="C2167" s="1">
        <v>38224</v>
      </c>
      <c r="D2167">
        <v>1595.7</v>
      </c>
      <c r="E2167">
        <f t="shared" si="432"/>
        <v>4.1000000000001364</v>
      </c>
      <c r="F2167">
        <f t="shared" si="433"/>
        <v>4.1000000000001364</v>
      </c>
      <c r="G2167" t="str">
        <f t="shared" si="434"/>
        <v/>
      </c>
      <c r="H2167">
        <f t="shared" ca="1" si="442"/>
        <v>9.9714285714285644</v>
      </c>
      <c r="I2167">
        <f t="shared" ca="1" si="443"/>
        <v>18.43571428571428</v>
      </c>
      <c r="J2167" s="3">
        <f t="shared" ca="1" si="435"/>
        <v>0.54087562960092972</v>
      </c>
      <c r="K2167" s="5">
        <f t="shared" ca="1" si="436"/>
        <v>35.101835554438011</v>
      </c>
      <c r="L2167">
        <f t="shared" ca="1" si="437"/>
        <v>1</v>
      </c>
      <c r="M2167" t="str">
        <f t="shared" ca="1" si="438"/>
        <v>BUY</v>
      </c>
      <c r="N2167" s="7" t="str">
        <f t="shared" ca="1" si="439"/>
        <v/>
      </c>
      <c r="O2167">
        <f t="shared" si="440"/>
        <v>1595.7</v>
      </c>
      <c r="Q2167">
        <f t="shared" si="441"/>
        <v>2166</v>
      </c>
    </row>
    <row r="2168" spans="1:17" x14ac:dyDescent="0.3">
      <c r="A2168" s="13" t="str">
        <f ca="1">N2168&amp;"-"&amp;COUNTIF($N$2:N2168,N2168)</f>
        <v>-2140</v>
      </c>
      <c r="B2168" t="str">
        <f t="shared" ca="1" si="431"/>
        <v/>
      </c>
      <c r="C2168" s="1">
        <v>38225</v>
      </c>
      <c r="D2168">
        <v>1610.75</v>
      </c>
      <c r="E2168">
        <f t="shared" si="432"/>
        <v>15.049999999999955</v>
      </c>
      <c r="F2168">
        <f t="shared" si="433"/>
        <v>15.049999999999955</v>
      </c>
      <c r="G2168" t="str">
        <f t="shared" si="434"/>
        <v/>
      </c>
      <c r="H2168">
        <f t="shared" ca="1" si="442"/>
        <v>10.606249999999989</v>
      </c>
      <c r="I2168">
        <f t="shared" ca="1" si="443"/>
        <v>17.916666666666668</v>
      </c>
      <c r="J2168" s="3">
        <f t="shared" ca="1" si="435"/>
        <v>0.59197674418604584</v>
      </c>
      <c r="K2168" s="5">
        <f t="shared" ca="1" si="436"/>
        <v>37.185012051712782</v>
      </c>
      <c r="L2168">
        <f t="shared" ca="1" si="437"/>
        <v>1</v>
      </c>
      <c r="M2168" t="str">
        <f t="shared" ca="1" si="438"/>
        <v>BUY</v>
      </c>
      <c r="N2168" s="7" t="str">
        <f t="shared" ca="1" si="439"/>
        <v/>
      </c>
      <c r="O2168">
        <f t="shared" si="440"/>
        <v>1610.75</v>
      </c>
      <c r="Q2168">
        <f t="shared" si="441"/>
        <v>2167</v>
      </c>
    </row>
    <row r="2169" spans="1:17" x14ac:dyDescent="0.3">
      <c r="A2169" s="13" t="str">
        <f ca="1">N2169&amp;"-"&amp;COUNTIF($N$2:N2169,N2169)</f>
        <v>-2141</v>
      </c>
      <c r="B2169" t="str">
        <f t="shared" ca="1" si="431"/>
        <v/>
      </c>
      <c r="C2169" s="1">
        <v>38226</v>
      </c>
      <c r="D2169">
        <v>1609</v>
      </c>
      <c r="E2169">
        <f t="shared" si="432"/>
        <v>-1.75</v>
      </c>
      <c r="F2169" t="str">
        <f t="shared" si="433"/>
        <v/>
      </c>
      <c r="G2169">
        <f t="shared" si="434"/>
        <v>-1.75</v>
      </c>
      <c r="H2169">
        <f t="shared" ca="1" si="442"/>
        <v>10.807142857142869</v>
      </c>
      <c r="I2169">
        <f t="shared" ca="1" si="443"/>
        <v>15.607142857142858</v>
      </c>
      <c r="J2169" s="3">
        <f t="shared" ca="1" si="435"/>
        <v>0.69244851258581308</v>
      </c>
      <c r="K2169" s="5">
        <f t="shared" ca="1" si="436"/>
        <v>40.914007571660385</v>
      </c>
      <c r="L2169">
        <f t="shared" ca="1" si="437"/>
        <v>1</v>
      </c>
      <c r="M2169" t="str">
        <f t="shared" ca="1" si="438"/>
        <v>BUY</v>
      </c>
      <c r="N2169" s="7" t="str">
        <f t="shared" ca="1" si="439"/>
        <v/>
      </c>
      <c r="O2169">
        <f t="shared" si="440"/>
        <v>1609</v>
      </c>
      <c r="Q2169">
        <f t="shared" si="441"/>
        <v>2168</v>
      </c>
    </row>
    <row r="2170" spans="1:17" x14ac:dyDescent="0.3">
      <c r="A2170" s="13" t="str">
        <f ca="1">N2170&amp;"-"&amp;COUNTIF($N$2:N2170,N2170)</f>
        <v>-2142</v>
      </c>
      <c r="B2170" t="str">
        <f t="shared" ca="1" si="431"/>
        <v/>
      </c>
      <c r="C2170" s="1">
        <v>38229</v>
      </c>
      <c r="D2170">
        <v>1628.45</v>
      </c>
      <c r="E2170">
        <f t="shared" si="432"/>
        <v>19.450000000000045</v>
      </c>
      <c r="F2170">
        <f t="shared" si="433"/>
        <v>19.450000000000045</v>
      </c>
      <c r="G2170" t="str">
        <f t="shared" si="434"/>
        <v/>
      </c>
      <c r="H2170">
        <f t="shared" ca="1" si="442"/>
        <v>12.221428571428564</v>
      </c>
      <c r="I2170">
        <f t="shared" ca="1" si="443"/>
        <v>15.607142857142858</v>
      </c>
      <c r="J2170" s="3">
        <f t="shared" ca="1" si="435"/>
        <v>0.78306636155606357</v>
      </c>
      <c r="K2170" s="5">
        <f t="shared" ca="1" si="436"/>
        <v>43.916837782340849</v>
      </c>
      <c r="L2170">
        <f t="shared" ca="1" si="437"/>
        <v>1</v>
      </c>
      <c r="M2170" t="str">
        <f t="shared" ca="1" si="438"/>
        <v>BUY</v>
      </c>
      <c r="N2170" s="7" t="str">
        <f t="shared" ca="1" si="439"/>
        <v/>
      </c>
      <c r="O2170">
        <f t="shared" si="440"/>
        <v>1628.45</v>
      </c>
      <c r="Q2170">
        <f t="shared" si="441"/>
        <v>2169</v>
      </c>
    </row>
    <row r="2171" spans="1:17" x14ac:dyDescent="0.3">
      <c r="A2171" s="13" t="str">
        <f ca="1">N2171&amp;"-"&amp;COUNTIF($N$2:N2171,N2171)</f>
        <v>-2143</v>
      </c>
      <c r="B2171" t="str">
        <f t="shared" ca="1" si="431"/>
        <v/>
      </c>
      <c r="C2171" s="1">
        <v>38230</v>
      </c>
      <c r="D2171">
        <v>1631.75</v>
      </c>
      <c r="E2171">
        <f t="shared" si="432"/>
        <v>3.2999999999999545</v>
      </c>
      <c r="F2171">
        <f t="shared" si="433"/>
        <v>3.2999999999999545</v>
      </c>
      <c r="G2171" t="str">
        <f t="shared" si="434"/>
        <v/>
      </c>
      <c r="H2171">
        <f t="shared" ca="1" si="442"/>
        <v>11.106249999999989</v>
      </c>
      <c r="I2171">
        <f t="shared" ca="1" si="443"/>
        <v>13.116666666666637</v>
      </c>
      <c r="J2171" s="3">
        <f t="shared" ca="1" si="435"/>
        <v>0.84672808132147503</v>
      </c>
      <c r="K2171" s="5">
        <f t="shared" ca="1" si="436"/>
        <v>45.850176313752506</v>
      </c>
      <c r="L2171">
        <f t="shared" ca="1" si="437"/>
        <v>1</v>
      </c>
      <c r="M2171" t="str">
        <f t="shared" ca="1" si="438"/>
        <v>BUY</v>
      </c>
      <c r="N2171" s="7" t="str">
        <f t="shared" ca="1" si="439"/>
        <v/>
      </c>
      <c r="O2171">
        <f t="shared" si="440"/>
        <v>1631.75</v>
      </c>
      <c r="Q2171">
        <f t="shared" si="441"/>
        <v>2170</v>
      </c>
    </row>
    <row r="2172" spans="1:17" x14ac:dyDescent="0.3">
      <c r="A2172" s="13" t="str">
        <f ca="1">N2172&amp;"-"&amp;COUNTIF($N$2:N2172,N2172)</f>
        <v>-2144</v>
      </c>
      <c r="B2172" t="str">
        <f t="shared" ca="1" si="431"/>
        <v/>
      </c>
      <c r="C2172" s="1">
        <v>38231</v>
      </c>
      <c r="D2172">
        <v>1635.45</v>
      </c>
      <c r="E2172">
        <f t="shared" si="432"/>
        <v>3.7000000000000455</v>
      </c>
      <c r="F2172">
        <f t="shared" si="433"/>
        <v>3.7000000000000455</v>
      </c>
      <c r="G2172" t="str">
        <f t="shared" si="434"/>
        <v/>
      </c>
      <c r="H2172">
        <f t="shared" ca="1" si="442"/>
        <v>10.283333333333328</v>
      </c>
      <c r="I2172">
        <f t="shared" ca="1" si="443"/>
        <v>12.859999999999991</v>
      </c>
      <c r="J2172" s="3">
        <f t="shared" ca="1" si="435"/>
        <v>0.7996371176775533</v>
      </c>
      <c r="K2172" s="5">
        <f t="shared" ca="1" si="436"/>
        <v>44.433242114359786</v>
      </c>
      <c r="L2172">
        <f t="shared" ca="1" si="437"/>
        <v>1</v>
      </c>
      <c r="M2172" t="str">
        <f t="shared" ca="1" si="438"/>
        <v>BUY</v>
      </c>
      <c r="N2172" s="7" t="str">
        <f t="shared" ca="1" si="439"/>
        <v/>
      </c>
      <c r="O2172">
        <f t="shared" si="440"/>
        <v>1635.45</v>
      </c>
      <c r="Q2172">
        <f t="shared" si="441"/>
        <v>2171</v>
      </c>
    </row>
    <row r="2173" spans="1:17" x14ac:dyDescent="0.3">
      <c r="A2173" s="13" t="str">
        <f ca="1">N2173&amp;"-"&amp;COUNTIF($N$2:N2173,N2173)</f>
        <v>-2145</v>
      </c>
      <c r="B2173" t="str">
        <f t="shared" ca="1" si="431"/>
        <v/>
      </c>
      <c r="C2173" s="1">
        <v>38232</v>
      </c>
      <c r="D2173">
        <v>1629.3</v>
      </c>
      <c r="E2173">
        <f t="shared" si="432"/>
        <v>-6.1500000000000909</v>
      </c>
      <c r="F2173" t="str">
        <f t="shared" si="433"/>
        <v/>
      </c>
      <c r="G2173">
        <f t="shared" si="434"/>
        <v>-6.1500000000000909</v>
      </c>
      <c r="H2173">
        <f t="shared" ca="1" si="442"/>
        <v>10.283333333333328</v>
      </c>
      <c r="I2173">
        <f t="shared" ca="1" si="443"/>
        <v>12.29000000000001</v>
      </c>
      <c r="J2173" s="3">
        <f t="shared" ca="1" si="435"/>
        <v>0.83672362354217411</v>
      </c>
      <c r="K2173" s="5">
        <f t="shared" ca="1" si="436"/>
        <v>45.555227406969841</v>
      </c>
      <c r="L2173">
        <f t="shared" ca="1" si="437"/>
        <v>1</v>
      </c>
      <c r="M2173" t="str">
        <f t="shared" ca="1" si="438"/>
        <v>BUY</v>
      </c>
      <c r="N2173" s="7" t="str">
        <f t="shared" ca="1" si="439"/>
        <v/>
      </c>
      <c r="O2173">
        <f t="shared" si="440"/>
        <v>1629.3</v>
      </c>
      <c r="Q2173">
        <f t="shared" si="441"/>
        <v>2172</v>
      </c>
    </row>
    <row r="2174" spans="1:17" x14ac:dyDescent="0.3">
      <c r="A2174" s="13" t="str">
        <f ca="1">N2174&amp;"-"&amp;COUNTIF($N$2:N2174,N2174)</f>
        <v>-2146</v>
      </c>
      <c r="B2174" t="str">
        <f t="shared" ca="1" si="431"/>
        <v/>
      </c>
      <c r="C2174" s="1">
        <v>38233</v>
      </c>
      <c r="D2174">
        <v>1634.1</v>
      </c>
      <c r="E2174">
        <f t="shared" si="432"/>
        <v>4.7999999999999545</v>
      </c>
      <c r="F2174">
        <f t="shared" si="433"/>
        <v>4.7999999999999545</v>
      </c>
      <c r="G2174" t="str">
        <f t="shared" si="434"/>
        <v/>
      </c>
      <c r="H2174">
        <f t="shared" ca="1" si="442"/>
        <v>10.711111111111096</v>
      </c>
      <c r="I2174">
        <f t="shared" ca="1" si="443"/>
        <v>12.29000000000001</v>
      </c>
      <c r="J2174" s="3">
        <f t="shared" ca="1" si="435"/>
        <v>0.8715306030196166</v>
      </c>
      <c r="K2174" s="5">
        <f t="shared" ca="1" si="436"/>
        <v>46.567798657069652</v>
      </c>
      <c r="L2174">
        <f t="shared" ca="1" si="437"/>
        <v>1</v>
      </c>
      <c r="M2174" t="str">
        <f t="shared" ca="1" si="438"/>
        <v>BUY</v>
      </c>
      <c r="N2174" s="7" t="str">
        <f t="shared" ca="1" si="439"/>
        <v/>
      </c>
      <c r="O2174">
        <f t="shared" si="440"/>
        <v>1634.1</v>
      </c>
      <c r="Q2174">
        <f t="shared" si="441"/>
        <v>2173</v>
      </c>
    </row>
    <row r="2175" spans="1:17" x14ac:dyDescent="0.3">
      <c r="A2175" s="13" t="str">
        <f ca="1">N2175&amp;"-"&amp;COUNTIF($N$2:N2175,N2175)</f>
        <v>-2147</v>
      </c>
      <c r="B2175" t="str">
        <f t="shared" ca="1" si="431"/>
        <v/>
      </c>
      <c r="C2175" s="1">
        <v>38236</v>
      </c>
      <c r="D2175">
        <v>1644</v>
      </c>
      <c r="E2175">
        <f t="shared" si="432"/>
        <v>9.9000000000000909</v>
      </c>
      <c r="F2175">
        <f t="shared" si="433"/>
        <v>9.9000000000000909</v>
      </c>
      <c r="G2175" t="str">
        <f t="shared" si="434"/>
        <v/>
      </c>
      <c r="H2175">
        <f t="shared" ca="1" si="442"/>
        <v>11.233333333333348</v>
      </c>
      <c r="I2175">
        <f t="shared" ca="1" si="443"/>
        <v>12.29000000000001</v>
      </c>
      <c r="J2175" s="3">
        <f t="shared" ca="1" si="435"/>
        <v>0.91402224030377055</v>
      </c>
      <c r="K2175" s="5">
        <f t="shared" ca="1" si="436"/>
        <v>47.754003117472031</v>
      </c>
      <c r="L2175">
        <f t="shared" ca="1" si="437"/>
        <v>1</v>
      </c>
      <c r="M2175" t="str">
        <f t="shared" ca="1" si="438"/>
        <v>BUY</v>
      </c>
      <c r="N2175" s="7" t="str">
        <f t="shared" ca="1" si="439"/>
        <v/>
      </c>
      <c r="O2175">
        <f t="shared" si="440"/>
        <v>1644</v>
      </c>
      <c r="Q2175">
        <f t="shared" si="441"/>
        <v>2174</v>
      </c>
    </row>
    <row r="2176" spans="1:17" x14ac:dyDescent="0.3">
      <c r="A2176" s="13" t="str">
        <f ca="1">N2176&amp;"-"&amp;COUNTIF($N$2:N2176,N2176)</f>
        <v>-2148</v>
      </c>
      <c r="B2176" t="str">
        <f t="shared" ca="1" si="431"/>
        <v/>
      </c>
      <c r="C2176" s="1">
        <v>38237</v>
      </c>
      <c r="D2176">
        <v>1650.15</v>
      </c>
      <c r="E2176">
        <f t="shared" si="432"/>
        <v>6.1500000000000909</v>
      </c>
      <c r="F2176">
        <f t="shared" si="433"/>
        <v>6.1500000000000909</v>
      </c>
      <c r="G2176" t="str">
        <f t="shared" si="434"/>
        <v/>
      </c>
      <c r="H2176">
        <f t="shared" ca="1" si="442"/>
        <v>10.725000000000023</v>
      </c>
      <c r="I2176">
        <f t="shared" ca="1" si="443"/>
        <v>9.7250000000000227</v>
      </c>
      <c r="J2176" s="3">
        <f t="shared" ca="1" si="435"/>
        <v>1.1028277634961436</v>
      </c>
      <c r="K2176" s="5">
        <f t="shared" ca="1" si="436"/>
        <v>52.444987775061115</v>
      </c>
      <c r="L2176">
        <f t="shared" ca="1" si="437"/>
        <v>1</v>
      </c>
      <c r="M2176" t="str">
        <f t="shared" ca="1" si="438"/>
        <v>BUY</v>
      </c>
      <c r="N2176" s="7" t="str">
        <f t="shared" ca="1" si="439"/>
        <v/>
      </c>
      <c r="O2176">
        <f t="shared" si="440"/>
        <v>1650.15</v>
      </c>
      <c r="Q2176">
        <f t="shared" si="441"/>
        <v>2175</v>
      </c>
    </row>
    <row r="2177" spans="1:17" x14ac:dyDescent="0.3">
      <c r="A2177" s="13" t="str">
        <f ca="1">N2177&amp;"-"&amp;COUNTIF($N$2:N2177,N2177)</f>
        <v>-2149</v>
      </c>
      <c r="B2177" t="str">
        <f t="shared" ca="1" si="431"/>
        <v/>
      </c>
      <c r="C2177" s="1">
        <v>38238</v>
      </c>
      <c r="D2177">
        <v>1656.25</v>
      </c>
      <c r="E2177">
        <f t="shared" si="432"/>
        <v>6.0999999999999091</v>
      </c>
      <c r="F2177">
        <f t="shared" si="433"/>
        <v>6.0999999999999091</v>
      </c>
      <c r="G2177" t="str">
        <f t="shared" si="434"/>
        <v/>
      </c>
      <c r="H2177">
        <f t="shared" ca="1" si="442"/>
        <v>8.5950000000000042</v>
      </c>
      <c r="I2177">
        <f t="shared" ca="1" si="443"/>
        <v>9.7250000000000227</v>
      </c>
      <c r="J2177" s="3">
        <f t="shared" ca="1" si="435"/>
        <v>0.88380462724935571</v>
      </c>
      <c r="K2177" s="5">
        <f t="shared" ca="1" si="436"/>
        <v>46.915938864628771</v>
      </c>
      <c r="L2177">
        <f t="shared" ca="1" si="437"/>
        <v>1</v>
      </c>
      <c r="M2177" t="str">
        <f t="shared" ca="1" si="438"/>
        <v>BUY</v>
      </c>
      <c r="N2177" s="7" t="str">
        <f t="shared" ca="1" si="439"/>
        <v/>
      </c>
      <c r="O2177">
        <f t="shared" si="440"/>
        <v>1656.25</v>
      </c>
      <c r="Q2177">
        <f t="shared" si="441"/>
        <v>2176</v>
      </c>
    </row>
    <row r="2178" spans="1:17" x14ac:dyDescent="0.3">
      <c r="A2178" s="13" t="str">
        <f ca="1">N2178&amp;"-"&amp;COUNTIF($N$2:N2178,N2178)</f>
        <v>-2150</v>
      </c>
      <c r="B2178" t="str">
        <f t="shared" ca="1" si="431"/>
        <v/>
      </c>
      <c r="C2178" s="1">
        <v>38239</v>
      </c>
      <c r="D2178">
        <v>1649</v>
      </c>
      <c r="E2178">
        <f t="shared" si="432"/>
        <v>-7.25</v>
      </c>
      <c r="F2178" t="str">
        <f t="shared" si="433"/>
        <v/>
      </c>
      <c r="G2178">
        <f t="shared" si="434"/>
        <v>-7.25</v>
      </c>
      <c r="H2178">
        <f t="shared" ca="1" si="442"/>
        <v>8.5950000000000042</v>
      </c>
      <c r="I2178">
        <f t="shared" ca="1" si="443"/>
        <v>6.8249999999999886</v>
      </c>
      <c r="J2178" s="3">
        <f t="shared" ca="1" si="435"/>
        <v>1.259340659340662</v>
      </c>
      <c r="K2178" s="5">
        <f t="shared" ca="1" si="436"/>
        <v>55.739299610894996</v>
      </c>
      <c r="L2178">
        <f t="shared" ca="1" si="437"/>
        <v>1</v>
      </c>
      <c r="M2178" t="str">
        <f t="shared" ca="1" si="438"/>
        <v>BUY</v>
      </c>
      <c r="N2178" s="7" t="str">
        <f t="shared" ca="1" si="439"/>
        <v/>
      </c>
      <c r="O2178">
        <f t="shared" si="440"/>
        <v>1649</v>
      </c>
      <c r="Q2178">
        <f t="shared" si="441"/>
        <v>2177</v>
      </c>
    </row>
    <row r="2179" spans="1:17" x14ac:dyDescent="0.3">
      <c r="A2179" s="13" t="str">
        <f ca="1">N2179&amp;"-"&amp;COUNTIF($N$2:N2179,N2179)</f>
        <v>-2151</v>
      </c>
      <c r="B2179" t="str">
        <f t="shared" ref="B2179:B2242" ca="1" si="444">N2179</f>
        <v/>
      </c>
      <c r="C2179" s="1">
        <v>38240</v>
      </c>
      <c r="D2179">
        <v>1668.75</v>
      </c>
      <c r="E2179">
        <f t="shared" ref="E2179:E2242" si="445">IF(E2178="Change", "", D2179-D2178)</f>
        <v>19.75</v>
      </c>
      <c r="F2179">
        <f t="shared" ref="F2179:F2242" si="446">IF(F2178="Gain","",IF(E2179&gt;0,E2179,""))</f>
        <v>19.75</v>
      </c>
      <c r="G2179" t="str">
        <f t="shared" ref="G2179:G2242" si="447">IF(G2178="Loss","",IF(E2179&lt;0,E2179,""))</f>
        <v/>
      </c>
      <c r="H2179">
        <f t="shared" ca="1" si="442"/>
        <v>9.6090909090909129</v>
      </c>
      <c r="I2179">
        <f t="shared" ca="1" si="443"/>
        <v>5.05000000000003</v>
      </c>
      <c r="J2179" s="3">
        <f t="shared" ref="J2179:J2242" ca="1" si="448">IFERROR(H2179/I2179, "")</f>
        <v>1.9027902790278923</v>
      </c>
      <c r="K2179" s="5">
        <f t="shared" ref="K2179:K2242" ca="1" si="449">IFERROR((IF(J2179=0, 0, (100-(100/(1+J2179))))), "")</f>
        <v>65.5503875968991</v>
      </c>
      <c r="L2179">
        <f t="shared" ref="L2179:L2242" ca="1" si="450">IF(M2178="Signal","",IF(M2178="",IF(M2179="SELL",0,IF(M2179="BUY",1,"")),IF(M2179="BUY",1,L2178)))</f>
        <v>1</v>
      </c>
      <c r="M2179" t="str">
        <f t="shared" ref="M2179:M2242" ca="1" si="451">IF(K2179="","",IF(K2179&lt;$V$4,"BUY",IF(K2179&gt;$V$5,"SELL",M2178)))</f>
        <v>BUY</v>
      </c>
      <c r="N2179" s="7" t="str">
        <f t="shared" ref="N2179:N2242" ca="1" si="452">IF(L2179=1, IF(M2179="BUY",IF(M2178="BUY","",1),IF(M2179="SELL",IF(M2178="SELL","",0),"")), "")</f>
        <v/>
      </c>
      <c r="O2179">
        <f t="shared" ref="O2179:O2242" si="453">D2179</f>
        <v>1668.75</v>
      </c>
      <c r="Q2179">
        <f t="shared" si="441"/>
        <v>2178</v>
      </c>
    </row>
    <row r="2180" spans="1:17" x14ac:dyDescent="0.3">
      <c r="A2180" s="13" t="str">
        <f ca="1">N2180&amp;"-"&amp;COUNTIF($N$2:N2180,N2180)</f>
        <v>-2152</v>
      </c>
      <c r="B2180" t="str">
        <f t="shared" ca="1" si="444"/>
        <v/>
      </c>
      <c r="C2180" s="1">
        <v>38243</v>
      </c>
      <c r="D2180">
        <v>1675.2</v>
      </c>
      <c r="E2180">
        <f t="shared" si="445"/>
        <v>6.4500000000000455</v>
      </c>
      <c r="F2180">
        <f t="shared" si="446"/>
        <v>6.4500000000000455</v>
      </c>
      <c r="G2180" t="str">
        <f t="shared" si="447"/>
        <v/>
      </c>
      <c r="H2180">
        <f t="shared" ca="1" si="442"/>
        <v>8.9772727272727479</v>
      </c>
      <c r="I2180">
        <f t="shared" ca="1" si="443"/>
        <v>5.05000000000003</v>
      </c>
      <c r="J2180" s="3">
        <f t="shared" ca="1" si="448"/>
        <v>1.7776777677767712</v>
      </c>
      <c r="K2180" s="5">
        <f t="shared" ca="1" si="449"/>
        <v>63.998703823719943</v>
      </c>
      <c r="L2180">
        <f t="shared" ca="1" si="450"/>
        <v>1</v>
      </c>
      <c r="M2180" t="str">
        <f t="shared" ca="1" si="451"/>
        <v>BUY</v>
      </c>
      <c r="N2180" s="7" t="str">
        <f t="shared" ca="1" si="452"/>
        <v/>
      </c>
      <c r="O2180">
        <f t="shared" si="453"/>
        <v>1675.2</v>
      </c>
      <c r="Q2180">
        <f t="shared" ref="Q2180:Q2243" si="454">Q2179+1</f>
        <v>2179</v>
      </c>
    </row>
    <row r="2181" spans="1:17" x14ac:dyDescent="0.3">
      <c r="A2181" s="13" t="str">
        <f ca="1">N2181&amp;"-"&amp;COUNTIF($N$2:N2181,N2181)</f>
        <v>-2153</v>
      </c>
      <c r="B2181" t="str">
        <f t="shared" ca="1" si="444"/>
        <v/>
      </c>
      <c r="C2181" s="1">
        <v>38244</v>
      </c>
      <c r="D2181">
        <v>1685.55</v>
      </c>
      <c r="E2181">
        <f t="shared" si="445"/>
        <v>10.349999999999909</v>
      </c>
      <c r="F2181">
        <f t="shared" si="446"/>
        <v>10.349999999999909</v>
      </c>
      <c r="G2181" t="str">
        <f t="shared" si="447"/>
        <v/>
      </c>
      <c r="H2181">
        <f t="shared" ca="1" si="442"/>
        <v>9.545454545454545</v>
      </c>
      <c r="I2181">
        <f t="shared" ca="1" si="443"/>
        <v>5.05000000000003</v>
      </c>
      <c r="J2181" s="3">
        <f t="shared" ca="1" si="448"/>
        <v>1.8901890189018788</v>
      </c>
      <c r="K2181" s="5">
        <f t="shared" ca="1" si="449"/>
        <v>65.400186857676601</v>
      </c>
      <c r="L2181">
        <f t="shared" ca="1" si="450"/>
        <v>1</v>
      </c>
      <c r="M2181" t="str">
        <f t="shared" ca="1" si="451"/>
        <v>BUY</v>
      </c>
      <c r="N2181" s="7" t="str">
        <f t="shared" ca="1" si="452"/>
        <v/>
      </c>
      <c r="O2181">
        <f t="shared" si="453"/>
        <v>1685.55</v>
      </c>
      <c r="Q2181">
        <f t="shared" si="454"/>
        <v>2180</v>
      </c>
    </row>
    <row r="2182" spans="1:17" x14ac:dyDescent="0.3">
      <c r="A2182" s="13" t="str">
        <f ca="1">N2182&amp;"-"&amp;COUNTIF($N$2:N2182,N2182)</f>
        <v>-2154</v>
      </c>
      <c r="B2182" t="str">
        <f t="shared" ca="1" si="444"/>
        <v/>
      </c>
      <c r="C2182" s="1">
        <v>38245</v>
      </c>
      <c r="D2182">
        <v>1683.2</v>
      </c>
      <c r="E2182">
        <f t="shared" si="445"/>
        <v>-2.3499999999999091</v>
      </c>
      <c r="F2182" t="str">
        <f t="shared" si="446"/>
        <v/>
      </c>
      <c r="G2182">
        <f t="shared" si="447"/>
        <v>-2.3499999999999091</v>
      </c>
      <c r="H2182">
        <f t="shared" ca="1" si="442"/>
        <v>8.9950000000000045</v>
      </c>
      <c r="I2182">
        <f t="shared" ca="1" si="443"/>
        <v>4.375</v>
      </c>
      <c r="J2182" s="3">
        <f t="shared" ca="1" si="448"/>
        <v>2.0560000000000009</v>
      </c>
      <c r="K2182" s="5">
        <f t="shared" ca="1" si="449"/>
        <v>67.277486910994782</v>
      </c>
      <c r="L2182">
        <f t="shared" ca="1" si="450"/>
        <v>1</v>
      </c>
      <c r="M2182" t="str">
        <f t="shared" ca="1" si="451"/>
        <v>BUY</v>
      </c>
      <c r="N2182" s="7" t="str">
        <f t="shared" ca="1" si="452"/>
        <v/>
      </c>
      <c r="O2182">
        <f t="shared" si="453"/>
        <v>1683.2</v>
      </c>
      <c r="Q2182">
        <f t="shared" si="454"/>
        <v>2181</v>
      </c>
    </row>
    <row r="2183" spans="1:17" x14ac:dyDescent="0.3">
      <c r="A2183" s="13" t="str">
        <f ca="1">N2183&amp;"-"&amp;COUNTIF($N$2:N2183,N2183)</f>
        <v>-2155</v>
      </c>
      <c r="B2183" t="str">
        <f t="shared" ca="1" si="444"/>
        <v/>
      </c>
      <c r="C2183" s="1">
        <v>38246</v>
      </c>
      <c r="D2183">
        <v>1705.7</v>
      </c>
      <c r="E2183">
        <f t="shared" si="445"/>
        <v>22.5</v>
      </c>
      <c r="F2183">
        <f t="shared" si="446"/>
        <v>22.5</v>
      </c>
      <c r="G2183" t="str">
        <f t="shared" si="447"/>
        <v/>
      </c>
      <c r="H2183">
        <f t="shared" ca="1" si="442"/>
        <v>10.222727272727276</v>
      </c>
      <c r="I2183">
        <f t="shared" ca="1" si="443"/>
        <v>5.25</v>
      </c>
      <c r="J2183" s="3">
        <f t="shared" ca="1" si="448"/>
        <v>1.9471861471861478</v>
      </c>
      <c r="K2183" s="5">
        <f t="shared" ca="1" si="449"/>
        <v>66.069330199764991</v>
      </c>
      <c r="L2183">
        <f t="shared" ca="1" si="450"/>
        <v>1</v>
      </c>
      <c r="M2183" t="str">
        <f t="shared" ca="1" si="451"/>
        <v>BUY</v>
      </c>
      <c r="N2183" s="7" t="str">
        <f t="shared" ca="1" si="452"/>
        <v/>
      </c>
      <c r="O2183">
        <f t="shared" si="453"/>
        <v>1705.7</v>
      </c>
      <c r="Q2183">
        <f t="shared" si="454"/>
        <v>2182</v>
      </c>
    </row>
    <row r="2184" spans="1:17" x14ac:dyDescent="0.3">
      <c r="A2184" s="13" t="str">
        <f ca="1">N2184&amp;"-"&amp;COUNTIF($N$2:N2184,N2184)</f>
        <v>-2156</v>
      </c>
      <c r="B2184" t="str">
        <f t="shared" ca="1" si="444"/>
        <v/>
      </c>
      <c r="C2184" s="1">
        <v>38247</v>
      </c>
      <c r="D2184">
        <v>1733.65</v>
      </c>
      <c r="E2184">
        <f t="shared" si="445"/>
        <v>27.950000000000045</v>
      </c>
      <c r="F2184">
        <f t="shared" si="446"/>
        <v>27.950000000000045</v>
      </c>
      <c r="G2184" t="str">
        <f t="shared" si="447"/>
        <v/>
      </c>
      <c r="H2184">
        <f t="shared" ca="1" si="442"/>
        <v>10.99545454545455</v>
      </c>
      <c r="I2184">
        <f t="shared" ca="1" si="443"/>
        <v>5.25</v>
      </c>
      <c r="J2184" s="3">
        <f t="shared" ca="1" si="448"/>
        <v>2.0943722943722953</v>
      </c>
      <c r="K2184" s="5">
        <f t="shared" ca="1" si="449"/>
        <v>67.683268047006166</v>
      </c>
      <c r="L2184">
        <f t="shared" ca="1" si="450"/>
        <v>1</v>
      </c>
      <c r="M2184" t="str">
        <f t="shared" ca="1" si="451"/>
        <v>BUY</v>
      </c>
      <c r="N2184" s="7" t="str">
        <f t="shared" ca="1" si="452"/>
        <v/>
      </c>
      <c r="O2184">
        <f t="shared" si="453"/>
        <v>1733.65</v>
      </c>
      <c r="Q2184">
        <f t="shared" si="454"/>
        <v>2183</v>
      </c>
    </row>
    <row r="2185" spans="1:17" x14ac:dyDescent="0.3">
      <c r="A2185" s="13" t="str">
        <f ca="1">N2185&amp;"-"&amp;COUNTIF($N$2:N2185,N2185)</f>
        <v>-2157</v>
      </c>
      <c r="B2185" t="str">
        <f t="shared" ca="1" si="444"/>
        <v/>
      </c>
      <c r="C2185" s="1">
        <v>38250</v>
      </c>
      <c r="D2185">
        <v>1728.8</v>
      </c>
      <c r="E2185">
        <f t="shared" si="445"/>
        <v>-4.8500000000001364</v>
      </c>
      <c r="F2185" t="str">
        <f t="shared" si="446"/>
        <v/>
      </c>
      <c r="G2185">
        <f t="shared" si="447"/>
        <v>-4.8500000000001364</v>
      </c>
      <c r="H2185">
        <f t="shared" ca="1" si="442"/>
        <v>11.765000000000009</v>
      </c>
      <c r="I2185">
        <f t="shared" ca="1" si="443"/>
        <v>5.1500000000000341</v>
      </c>
      <c r="J2185" s="3">
        <f t="shared" ca="1" si="448"/>
        <v>2.2844660194174624</v>
      </c>
      <c r="K2185" s="5">
        <f t="shared" ca="1" si="449"/>
        <v>69.553650605970915</v>
      </c>
      <c r="L2185">
        <f t="shared" ca="1" si="450"/>
        <v>1</v>
      </c>
      <c r="M2185" t="str">
        <f t="shared" ca="1" si="451"/>
        <v>BUY</v>
      </c>
      <c r="N2185" s="7" t="str">
        <f t="shared" ca="1" si="452"/>
        <v/>
      </c>
      <c r="O2185">
        <f t="shared" si="453"/>
        <v>1728.8</v>
      </c>
      <c r="Q2185">
        <f t="shared" si="454"/>
        <v>2184</v>
      </c>
    </row>
    <row r="2186" spans="1:17" x14ac:dyDescent="0.3">
      <c r="A2186" s="13" t="str">
        <f ca="1">N2186&amp;"-"&amp;COUNTIF($N$2:N2186,N2186)</f>
        <v>0-14</v>
      </c>
      <c r="B2186">
        <f t="shared" ca="1" si="444"/>
        <v>0</v>
      </c>
      <c r="C2186" s="1">
        <v>38251</v>
      </c>
      <c r="D2186">
        <v>1750.2</v>
      </c>
      <c r="E2186">
        <f t="shared" si="445"/>
        <v>21.400000000000091</v>
      </c>
      <c r="F2186">
        <f t="shared" si="446"/>
        <v>21.400000000000091</v>
      </c>
      <c r="G2186" t="str">
        <f t="shared" si="447"/>
        <v/>
      </c>
      <c r="H2186">
        <f t="shared" ca="1" si="442"/>
        <v>13.535000000000014</v>
      </c>
      <c r="I2186">
        <f t="shared" ca="1" si="443"/>
        <v>5.1500000000000341</v>
      </c>
      <c r="J2186" s="3">
        <f t="shared" ca="1" si="448"/>
        <v>2.6281553398058106</v>
      </c>
      <c r="K2186" s="5">
        <f t="shared" ca="1" si="449"/>
        <v>72.437784318972319</v>
      </c>
      <c r="L2186">
        <f t="shared" ca="1" si="450"/>
        <v>1</v>
      </c>
      <c r="M2186" t="str">
        <f t="shared" ca="1" si="451"/>
        <v>SELL</v>
      </c>
      <c r="N2186" s="7">
        <f t="shared" ca="1" si="452"/>
        <v>0</v>
      </c>
      <c r="O2186">
        <f t="shared" si="453"/>
        <v>1750.2</v>
      </c>
      <c r="Q2186">
        <f t="shared" si="454"/>
        <v>2185</v>
      </c>
    </row>
    <row r="2187" spans="1:17" x14ac:dyDescent="0.3">
      <c r="A2187" s="13" t="str">
        <f ca="1">N2187&amp;"-"&amp;COUNTIF($N$2:N2187,N2187)</f>
        <v>-2158</v>
      </c>
      <c r="B2187" t="str">
        <f t="shared" ca="1" si="444"/>
        <v/>
      </c>
      <c r="C2187" s="1">
        <v>38252</v>
      </c>
      <c r="D2187">
        <v>1753.9</v>
      </c>
      <c r="E2187">
        <f t="shared" si="445"/>
        <v>3.7000000000000455</v>
      </c>
      <c r="F2187">
        <f t="shared" si="446"/>
        <v>3.7000000000000455</v>
      </c>
      <c r="G2187" t="str">
        <f t="shared" si="447"/>
        <v/>
      </c>
      <c r="H2187">
        <f t="shared" ca="1" si="442"/>
        <v>12.640909090909107</v>
      </c>
      <c r="I2187">
        <f t="shared" ca="1" si="443"/>
        <v>4.8166666666666815</v>
      </c>
      <c r="J2187" s="3">
        <f t="shared" ca="1" si="448"/>
        <v>2.6244101918842353</v>
      </c>
      <c r="K2187" s="5">
        <f t="shared" ca="1" si="449"/>
        <v>72.409303940288112</v>
      </c>
      <c r="L2187">
        <f t="shared" ca="1" si="450"/>
        <v>1</v>
      </c>
      <c r="M2187" t="str">
        <f t="shared" ca="1" si="451"/>
        <v>SELL</v>
      </c>
      <c r="N2187" s="7" t="str">
        <f t="shared" ca="1" si="452"/>
        <v/>
      </c>
      <c r="O2187">
        <f t="shared" si="453"/>
        <v>1753.9</v>
      </c>
      <c r="Q2187">
        <f t="shared" si="454"/>
        <v>2186</v>
      </c>
    </row>
    <row r="2188" spans="1:17" x14ac:dyDescent="0.3">
      <c r="A2188" s="13" t="str">
        <f ca="1">N2188&amp;"-"&amp;COUNTIF($N$2:N2188,N2188)</f>
        <v>-2159</v>
      </c>
      <c r="B2188" t="str">
        <f t="shared" ca="1" si="444"/>
        <v/>
      </c>
      <c r="C2188" s="1">
        <v>38253</v>
      </c>
      <c r="D2188">
        <v>1726.15</v>
      </c>
      <c r="E2188">
        <f t="shared" si="445"/>
        <v>-27.75</v>
      </c>
      <c r="F2188" t="str">
        <f t="shared" si="446"/>
        <v/>
      </c>
      <c r="G2188">
        <f t="shared" si="447"/>
        <v>-27.75</v>
      </c>
      <c r="H2188">
        <f t="shared" ca="1" si="442"/>
        <v>13.425000000000022</v>
      </c>
      <c r="I2188">
        <f t="shared" ca="1" si="443"/>
        <v>10.550000000000011</v>
      </c>
      <c r="J2188" s="3">
        <f t="shared" ca="1" si="448"/>
        <v>1.272511848341233</v>
      </c>
      <c r="K2188" s="5">
        <f t="shared" ca="1" si="449"/>
        <v>55.99582898852973</v>
      </c>
      <c r="L2188">
        <f t="shared" ca="1" si="450"/>
        <v>1</v>
      </c>
      <c r="M2188" t="str">
        <f t="shared" ca="1" si="451"/>
        <v>SELL</v>
      </c>
      <c r="N2188" s="7" t="str">
        <f t="shared" ca="1" si="452"/>
        <v/>
      </c>
      <c r="O2188">
        <f t="shared" si="453"/>
        <v>1726.15</v>
      </c>
      <c r="Q2188">
        <f t="shared" si="454"/>
        <v>2187</v>
      </c>
    </row>
    <row r="2189" spans="1:17" x14ac:dyDescent="0.3">
      <c r="A2189" s="13" t="str">
        <f ca="1">N2189&amp;"-"&amp;COUNTIF($N$2:N2189,N2189)</f>
        <v>-2160</v>
      </c>
      <c r="B2189" t="str">
        <f t="shared" ca="1" si="444"/>
        <v/>
      </c>
      <c r="C2189" s="1">
        <v>38254</v>
      </c>
      <c r="D2189">
        <v>1722.5</v>
      </c>
      <c r="E2189">
        <f t="shared" si="445"/>
        <v>-3.6500000000000909</v>
      </c>
      <c r="F2189" t="str">
        <f t="shared" si="446"/>
        <v/>
      </c>
      <c r="G2189">
        <f t="shared" si="447"/>
        <v>-3.6500000000000909</v>
      </c>
      <c r="H2189">
        <f t="shared" ca="1" si="442"/>
        <v>13.816666666666682</v>
      </c>
      <c r="I2189">
        <f t="shared" ca="1" si="443"/>
        <v>9.1700000000000266</v>
      </c>
      <c r="J2189" s="3">
        <f t="shared" ca="1" si="448"/>
        <v>1.5067248273355116</v>
      </c>
      <c r="K2189" s="5">
        <f t="shared" ca="1" si="449"/>
        <v>60.107308584686727</v>
      </c>
      <c r="L2189">
        <f t="shared" ca="1" si="450"/>
        <v>1</v>
      </c>
      <c r="M2189" t="str">
        <f t="shared" ca="1" si="451"/>
        <v>SELL</v>
      </c>
      <c r="N2189" s="7" t="str">
        <f t="shared" ca="1" si="452"/>
        <v/>
      </c>
      <c r="O2189">
        <f t="shared" si="453"/>
        <v>1722.5</v>
      </c>
      <c r="Q2189">
        <f t="shared" si="454"/>
        <v>2188</v>
      </c>
    </row>
    <row r="2190" spans="1:17" x14ac:dyDescent="0.3">
      <c r="A2190" s="13" t="str">
        <f ca="1">N2190&amp;"-"&amp;COUNTIF($N$2:N2190,N2190)</f>
        <v>-2161</v>
      </c>
      <c r="B2190" t="str">
        <f t="shared" ca="1" si="444"/>
        <v/>
      </c>
      <c r="C2190" s="1">
        <v>38257</v>
      </c>
      <c r="D2190">
        <v>1717.5</v>
      </c>
      <c r="E2190">
        <f t="shared" si="445"/>
        <v>-5</v>
      </c>
      <c r="F2190" t="str">
        <f t="shared" si="446"/>
        <v/>
      </c>
      <c r="G2190">
        <f t="shared" si="447"/>
        <v>-5</v>
      </c>
      <c r="H2190">
        <f t="shared" ca="1" si="442"/>
        <v>14.775000000000006</v>
      </c>
      <c r="I2190">
        <f t="shared" ca="1" si="443"/>
        <v>8.4750000000000227</v>
      </c>
      <c r="J2190" s="3">
        <f t="shared" ca="1" si="448"/>
        <v>1.7433628318584031</v>
      </c>
      <c r="K2190" s="5">
        <f t="shared" ca="1" si="449"/>
        <v>63.548387096774135</v>
      </c>
      <c r="L2190">
        <f t="shared" ca="1" si="450"/>
        <v>1</v>
      </c>
      <c r="M2190" t="str">
        <f t="shared" ca="1" si="451"/>
        <v>SELL</v>
      </c>
      <c r="N2190" s="7" t="str">
        <f t="shared" ca="1" si="452"/>
        <v/>
      </c>
      <c r="O2190">
        <f t="shared" si="453"/>
        <v>1717.5</v>
      </c>
      <c r="Q2190">
        <f t="shared" si="454"/>
        <v>2189</v>
      </c>
    </row>
    <row r="2191" spans="1:17" x14ac:dyDescent="0.3">
      <c r="A2191" s="13" t="str">
        <f ca="1">N2191&amp;"-"&amp;COUNTIF($N$2:N2191,N2191)</f>
        <v>-2162</v>
      </c>
      <c r="B2191" t="str">
        <f t="shared" ca="1" si="444"/>
        <v/>
      </c>
      <c r="C2191" s="1">
        <v>38258</v>
      </c>
      <c r="D2191">
        <v>1700.25</v>
      </c>
      <c r="E2191">
        <f t="shared" si="445"/>
        <v>-17.25</v>
      </c>
      <c r="F2191" t="str">
        <f t="shared" si="446"/>
        <v/>
      </c>
      <c r="G2191">
        <f t="shared" si="447"/>
        <v>-17.25</v>
      </c>
      <c r="H2191">
        <f t="shared" ca="1" si="442"/>
        <v>16.014285714285734</v>
      </c>
      <c r="I2191">
        <f t="shared" ca="1" si="443"/>
        <v>9.7285714285714473</v>
      </c>
      <c r="J2191" s="3">
        <f t="shared" ca="1" si="448"/>
        <v>1.6461086637298079</v>
      </c>
      <c r="K2191" s="5">
        <f t="shared" ca="1" si="449"/>
        <v>62.208657047724735</v>
      </c>
      <c r="L2191">
        <f t="shared" ca="1" si="450"/>
        <v>1</v>
      </c>
      <c r="M2191" t="str">
        <f t="shared" ca="1" si="451"/>
        <v>SELL</v>
      </c>
      <c r="N2191" s="7" t="str">
        <f t="shared" ca="1" si="452"/>
        <v/>
      </c>
      <c r="O2191">
        <f t="shared" si="453"/>
        <v>1700.25</v>
      </c>
      <c r="Q2191">
        <f t="shared" si="454"/>
        <v>2190</v>
      </c>
    </row>
    <row r="2192" spans="1:17" x14ac:dyDescent="0.3">
      <c r="A2192" s="13" t="str">
        <f ca="1">N2192&amp;"-"&amp;COUNTIF($N$2:N2192,N2192)</f>
        <v>-2163</v>
      </c>
      <c r="B2192" t="str">
        <f t="shared" ca="1" si="444"/>
        <v/>
      </c>
      <c r="C2192" s="1">
        <v>38259</v>
      </c>
      <c r="D2192">
        <v>1727.95</v>
      </c>
      <c r="E2192">
        <f t="shared" si="445"/>
        <v>27.700000000000045</v>
      </c>
      <c r="F2192">
        <f t="shared" si="446"/>
        <v>27.700000000000045</v>
      </c>
      <c r="G2192" t="str">
        <f t="shared" si="447"/>
        <v/>
      </c>
      <c r="H2192">
        <f t="shared" ca="1" si="442"/>
        <v>17.475000000000023</v>
      </c>
      <c r="I2192">
        <f t="shared" ca="1" si="443"/>
        <v>10.141666666666689</v>
      </c>
      <c r="J2192" s="3">
        <f t="shared" ca="1" si="448"/>
        <v>1.7230895645028743</v>
      </c>
      <c r="K2192" s="5">
        <f t="shared" ca="1" si="449"/>
        <v>63.277006638503302</v>
      </c>
      <c r="L2192">
        <f t="shared" ca="1" si="450"/>
        <v>1</v>
      </c>
      <c r="M2192" t="str">
        <f t="shared" ca="1" si="451"/>
        <v>SELL</v>
      </c>
      <c r="N2192" s="7" t="str">
        <f t="shared" ca="1" si="452"/>
        <v/>
      </c>
      <c r="O2192">
        <f t="shared" si="453"/>
        <v>1727.95</v>
      </c>
      <c r="Q2192">
        <f t="shared" si="454"/>
        <v>2191</v>
      </c>
    </row>
    <row r="2193" spans="1:17" x14ac:dyDescent="0.3">
      <c r="A2193" s="13" t="str">
        <f ca="1">N2193&amp;"-"&amp;COUNTIF($N$2:N2193,N2193)</f>
        <v>-2164</v>
      </c>
      <c r="B2193" t="str">
        <f t="shared" ca="1" si="444"/>
        <v/>
      </c>
      <c r="C2193" s="1">
        <v>38260</v>
      </c>
      <c r="D2193">
        <v>1745.5</v>
      </c>
      <c r="E2193">
        <f t="shared" si="445"/>
        <v>17.549999999999955</v>
      </c>
      <c r="F2193">
        <f t="shared" si="446"/>
        <v>17.549999999999955</v>
      </c>
      <c r="G2193" t="str">
        <f t="shared" si="447"/>
        <v/>
      </c>
      <c r="H2193">
        <f t="shared" ref="H2193:H2256" ca="1" si="455">IF(Q2193&gt;$U$2,AVERAGE(OFFSET(F2193,0,0,-$U$2,1)),"")</f>
        <v>17.200000000000017</v>
      </c>
      <c r="I2193">
        <f t="shared" ref="I2193:I2256" ca="1" si="456">IF($Q2193&gt;$U$2,ABS((AVERAGE(OFFSET(G2193,0,0,-$U$2,1)))),"")</f>
        <v>10.141666666666689</v>
      </c>
      <c r="J2193" s="3">
        <f t="shared" ca="1" si="448"/>
        <v>1.6959737058340161</v>
      </c>
      <c r="K2193" s="5">
        <f t="shared" ca="1" si="449"/>
        <v>62.907650106674765</v>
      </c>
      <c r="L2193">
        <f t="shared" ca="1" si="450"/>
        <v>1</v>
      </c>
      <c r="M2193" t="str">
        <f t="shared" ca="1" si="451"/>
        <v>SELL</v>
      </c>
      <c r="N2193" s="7" t="str">
        <f t="shared" ca="1" si="452"/>
        <v/>
      </c>
      <c r="O2193">
        <f t="shared" si="453"/>
        <v>1745.5</v>
      </c>
      <c r="Q2193">
        <f t="shared" si="454"/>
        <v>2192</v>
      </c>
    </row>
    <row r="2194" spans="1:17" x14ac:dyDescent="0.3">
      <c r="A2194" s="13" t="str">
        <f ca="1">N2194&amp;"-"&amp;COUNTIF($N$2:N2194,N2194)</f>
        <v>-2165</v>
      </c>
      <c r="B2194" t="str">
        <f t="shared" ca="1" si="444"/>
        <v/>
      </c>
      <c r="C2194" s="1">
        <v>38261</v>
      </c>
      <c r="D2194">
        <v>1775.15</v>
      </c>
      <c r="E2194">
        <f t="shared" si="445"/>
        <v>29.650000000000091</v>
      </c>
      <c r="F2194">
        <f t="shared" si="446"/>
        <v>29.650000000000091</v>
      </c>
      <c r="G2194" t="str">
        <f t="shared" si="447"/>
        <v/>
      </c>
      <c r="H2194">
        <f t="shared" ca="1" si="455"/>
        <v>20.100000000000023</v>
      </c>
      <c r="I2194">
        <f t="shared" ca="1" si="456"/>
        <v>10.141666666666689</v>
      </c>
      <c r="J2194" s="3">
        <f t="shared" ca="1" si="448"/>
        <v>1.9819227608874259</v>
      </c>
      <c r="K2194" s="5">
        <f t="shared" ca="1" si="449"/>
        <v>66.464590796362614</v>
      </c>
      <c r="L2194">
        <f t="shared" ca="1" si="450"/>
        <v>1</v>
      </c>
      <c r="M2194" t="str">
        <f t="shared" ca="1" si="451"/>
        <v>SELL</v>
      </c>
      <c r="N2194" s="7" t="str">
        <f t="shared" ca="1" si="452"/>
        <v/>
      </c>
      <c r="O2194">
        <f t="shared" si="453"/>
        <v>1775.15</v>
      </c>
      <c r="Q2194">
        <f t="shared" si="454"/>
        <v>2193</v>
      </c>
    </row>
    <row r="2195" spans="1:17" x14ac:dyDescent="0.3">
      <c r="A2195" s="13" t="str">
        <f ca="1">N2195&amp;"-"&amp;COUNTIF($N$2:N2195,N2195)</f>
        <v>-2166</v>
      </c>
      <c r="B2195" t="str">
        <f t="shared" ca="1" si="444"/>
        <v/>
      </c>
      <c r="C2195" s="1">
        <v>38264</v>
      </c>
      <c r="D2195">
        <v>1805.65</v>
      </c>
      <c r="E2195">
        <f t="shared" si="445"/>
        <v>30.5</v>
      </c>
      <c r="F2195">
        <f t="shared" si="446"/>
        <v>30.5</v>
      </c>
      <c r="G2195" t="str">
        <f t="shared" si="447"/>
        <v/>
      </c>
      <c r="H2195">
        <f t="shared" ca="1" si="455"/>
        <v>22.618750000000034</v>
      </c>
      <c r="I2195">
        <f t="shared" ca="1" si="456"/>
        <v>10.141666666666689</v>
      </c>
      <c r="J2195" s="3">
        <f t="shared" ca="1" si="448"/>
        <v>2.2302793755135566</v>
      </c>
      <c r="K2195" s="5">
        <f t="shared" ca="1" si="449"/>
        <v>69.042925278219386</v>
      </c>
      <c r="L2195">
        <f t="shared" ca="1" si="450"/>
        <v>1</v>
      </c>
      <c r="M2195" t="str">
        <f t="shared" ca="1" si="451"/>
        <v>SELL</v>
      </c>
      <c r="N2195" s="7" t="str">
        <f t="shared" ca="1" si="452"/>
        <v/>
      </c>
      <c r="O2195">
        <f t="shared" si="453"/>
        <v>1805.65</v>
      </c>
      <c r="Q2195">
        <f t="shared" si="454"/>
        <v>2194</v>
      </c>
    </row>
    <row r="2196" spans="1:17" x14ac:dyDescent="0.3">
      <c r="A2196" s="13" t="str">
        <f ca="1">N2196&amp;"-"&amp;COUNTIF($N$2:N2196,N2196)</f>
        <v>-2167</v>
      </c>
      <c r="B2196" t="str">
        <f t="shared" ca="1" si="444"/>
        <v/>
      </c>
      <c r="C2196" s="1">
        <v>38265</v>
      </c>
      <c r="D2196">
        <v>1812.45</v>
      </c>
      <c r="E2196">
        <f t="shared" si="445"/>
        <v>6.7999999999999545</v>
      </c>
      <c r="F2196">
        <f t="shared" si="446"/>
        <v>6.7999999999999545</v>
      </c>
      <c r="G2196" t="str">
        <f t="shared" si="447"/>
        <v/>
      </c>
      <c r="H2196">
        <f t="shared" ca="1" si="455"/>
        <v>20.861111111111136</v>
      </c>
      <c r="I2196">
        <f t="shared" ca="1" si="456"/>
        <v>11.700000000000045</v>
      </c>
      <c r="J2196" s="3">
        <f t="shared" ca="1" si="448"/>
        <v>1.7830009496676116</v>
      </c>
      <c r="K2196" s="5">
        <f t="shared" ca="1" si="449"/>
        <v>64.06756526190064</v>
      </c>
      <c r="L2196">
        <f t="shared" ca="1" si="450"/>
        <v>1</v>
      </c>
      <c r="M2196" t="str">
        <f t="shared" ca="1" si="451"/>
        <v>SELL</v>
      </c>
      <c r="N2196" s="7" t="str">
        <f t="shared" ca="1" si="452"/>
        <v/>
      </c>
      <c r="O2196">
        <f t="shared" si="453"/>
        <v>1812.45</v>
      </c>
      <c r="Q2196">
        <f t="shared" si="454"/>
        <v>2195</v>
      </c>
    </row>
    <row r="2197" spans="1:17" x14ac:dyDescent="0.3">
      <c r="A2197" s="13" t="str">
        <f ca="1">N2197&amp;"-"&amp;COUNTIF($N$2:N2197,N2197)</f>
        <v>-2168</v>
      </c>
      <c r="B2197" t="str">
        <f t="shared" ca="1" si="444"/>
        <v/>
      </c>
      <c r="C2197" s="1">
        <v>38266</v>
      </c>
      <c r="D2197">
        <v>1794.9</v>
      </c>
      <c r="E2197">
        <f t="shared" si="445"/>
        <v>-17.549999999999955</v>
      </c>
      <c r="F2197" t="str">
        <f t="shared" si="446"/>
        <v/>
      </c>
      <c r="G2197">
        <f t="shared" si="447"/>
        <v>-17.549999999999955</v>
      </c>
      <c r="H2197">
        <f t="shared" ca="1" si="455"/>
        <v>20.656250000000028</v>
      </c>
      <c r="I2197">
        <f t="shared" ca="1" si="456"/>
        <v>12.675000000000031</v>
      </c>
      <c r="J2197" s="3">
        <f t="shared" ca="1" si="448"/>
        <v>1.6296844181459549</v>
      </c>
      <c r="K2197" s="5">
        <f t="shared" ca="1" si="449"/>
        <v>61.972623288955532</v>
      </c>
      <c r="L2197">
        <f t="shared" ca="1" si="450"/>
        <v>1</v>
      </c>
      <c r="M2197" t="str">
        <f t="shared" ca="1" si="451"/>
        <v>SELL</v>
      </c>
      <c r="N2197" s="7" t="str">
        <f t="shared" ca="1" si="452"/>
        <v/>
      </c>
      <c r="O2197">
        <f t="shared" si="453"/>
        <v>1794.9</v>
      </c>
      <c r="Q2197">
        <f t="shared" si="454"/>
        <v>2196</v>
      </c>
    </row>
    <row r="2198" spans="1:17" x14ac:dyDescent="0.3">
      <c r="A2198" s="13" t="str">
        <f ca="1">N2198&amp;"-"&amp;COUNTIF($N$2:N2198,N2198)</f>
        <v>-2169</v>
      </c>
      <c r="B2198" t="str">
        <f t="shared" ca="1" si="444"/>
        <v/>
      </c>
      <c r="C2198" s="1">
        <v>38267</v>
      </c>
      <c r="D2198">
        <v>1815.7</v>
      </c>
      <c r="E2198">
        <f t="shared" si="445"/>
        <v>20.799999999999955</v>
      </c>
      <c r="F2198">
        <f t="shared" si="446"/>
        <v>20.799999999999955</v>
      </c>
      <c r="G2198" t="str">
        <f t="shared" si="447"/>
        <v/>
      </c>
      <c r="H2198">
        <f t="shared" ca="1" si="455"/>
        <v>19.762500000000017</v>
      </c>
      <c r="I2198">
        <f t="shared" ca="1" si="456"/>
        <v>12.675000000000031</v>
      </c>
      <c r="J2198" s="3">
        <f t="shared" ca="1" si="448"/>
        <v>1.5591715976331337</v>
      </c>
      <c r="K2198" s="5">
        <f t="shared" ca="1" si="449"/>
        <v>60.924855491329446</v>
      </c>
      <c r="L2198">
        <f t="shared" ca="1" si="450"/>
        <v>1</v>
      </c>
      <c r="M2198" t="str">
        <f t="shared" ca="1" si="451"/>
        <v>SELL</v>
      </c>
      <c r="N2198" s="7" t="str">
        <f t="shared" ca="1" si="452"/>
        <v/>
      </c>
      <c r="O2198">
        <f t="shared" si="453"/>
        <v>1815.7</v>
      </c>
      <c r="Q2198">
        <f t="shared" si="454"/>
        <v>2197</v>
      </c>
    </row>
    <row r="2199" spans="1:17" x14ac:dyDescent="0.3">
      <c r="A2199" s="13" t="str">
        <f ca="1">N2199&amp;"-"&amp;COUNTIF($N$2:N2199,N2199)</f>
        <v>-2170</v>
      </c>
      <c r="B2199" t="str">
        <f t="shared" ca="1" si="444"/>
        <v/>
      </c>
      <c r="C2199" s="1">
        <v>38268</v>
      </c>
      <c r="D2199">
        <v>1820.2</v>
      </c>
      <c r="E2199">
        <f t="shared" si="445"/>
        <v>4.5</v>
      </c>
      <c r="F2199">
        <f t="shared" si="446"/>
        <v>4.5</v>
      </c>
      <c r="G2199" t="str">
        <f t="shared" si="447"/>
        <v/>
      </c>
      <c r="H2199">
        <f t="shared" ca="1" si="455"/>
        <v>18.066666666666681</v>
      </c>
      <c r="I2199">
        <f t="shared" ca="1" si="456"/>
        <v>14.240000000000009</v>
      </c>
      <c r="J2199" s="3">
        <f t="shared" ca="1" si="448"/>
        <v>1.2687265917602999</v>
      </c>
      <c r="K2199" s="5">
        <f t="shared" ca="1" si="449"/>
        <v>55.922410235245572</v>
      </c>
      <c r="L2199">
        <f t="shared" ca="1" si="450"/>
        <v>1</v>
      </c>
      <c r="M2199" t="str">
        <f t="shared" ca="1" si="451"/>
        <v>SELL</v>
      </c>
      <c r="N2199" s="7" t="str">
        <f t="shared" ca="1" si="452"/>
        <v/>
      </c>
      <c r="O2199">
        <f t="shared" si="453"/>
        <v>1820.2</v>
      </c>
      <c r="Q2199">
        <f t="shared" si="454"/>
        <v>2198</v>
      </c>
    </row>
    <row r="2200" spans="1:17" x14ac:dyDescent="0.3">
      <c r="A2200" s="13" t="str">
        <f ca="1">N2200&amp;"-"&amp;COUNTIF($N$2:N2200,N2200)</f>
        <v>-2171</v>
      </c>
      <c r="B2200" t="str">
        <f t="shared" ca="1" si="444"/>
        <v/>
      </c>
      <c r="C2200" s="1">
        <v>38269</v>
      </c>
      <c r="D2200">
        <v>1817.8</v>
      </c>
      <c r="E2200">
        <f t="shared" si="445"/>
        <v>-2.4000000000000909</v>
      </c>
      <c r="F2200" t="str">
        <f t="shared" si="446"/>
        <v/>
      </c>
      <c r="G2200">
        <f t="shared" si="447"/>
        <v>-2.4000000000000909</v>
      </c>
      <c r="H2200">
        <f t="shared" ca="1" si="455"/>
        <v>17.650000000000006</v>
      </c>
      <c r="I2200">
        <f t="shared" ca="1" si="456"/>
        <v>12.266666666666689</v>
      </c>
      <c r="J2200" s="3">
        <f t="shared" ca="1" si="448"/>
        <v>1.4388586956521718</v>
      </c>
      <c r="K2200" s="5">
        <f t="shared" ca="1" si="449"/>
        <v>58.997214484679631</v>
      </c>
      <c r="L2200">
        <f t="shared" ca="1" si="450"/>
        <v>1</v>
      </c>
      <c r="M2200" t="str">
        <f t="shared" ca="1" si="451"/>
        <v>SELL</v>
      </c>
      <c r="N2200" s="7" t="str">
        <f t="shared" ca="1" si="452"/>
        <v/>
      </c>
      <c r="O2200">
        <f t="shared" si="453"/>
        <v>1817.8</v>
      </c>
      <c r="Q2200">
        <f t="shared" si="454"/>
        <v>2199</v>
      </c>
    </row>
    <row r="2201" spans="1:17" x14ac:dyDescent="0.3">
      <c r="A2201" s="13" t="str">
        <f ca="1">N2201&amp;"-"&amp;COUNTIF($N$2:N2201,N2201)</f>
        <v>-2172</v>
      </c>
      <c r="B2201" t="str">
        <f t="shared" ca="1" si="444"/>
        <v/>
      </c>
      <c r="C2201" s="1">
        <v>38271</v>
      </c>
      <c r="D2201">
        <v>1807.75</v>
      </c>
      <c r="E2201">
        <f t="shared" si="445"/>
        <v>-10.049999999999955</v>
      </c>
      <c r="F2201" t="str">
        <f t="shared" si="446"/>
        <v/>
      </c>
      <c r="G2201">
        <f t="shared" si="447"/>
        <v>-10.049999999999955</v>
      </c>
      <c r="H2201">
        <f t="shared" ca="1" si="455"/>
        <v>19.642857142857142</v>
      </c>
      <c r="I2201">
        <f t="shared" ca="1" si="456"/>
        <v>11.950000000000014</v>
      </c>
      <c r="J2201" s="3">
        <f t="shared" ca="1" si="448"/>
        <v>1.6437537358039431</v>
      </c>
      <c r="K2201" s="5">
        <f t="shared" ca="1" si="449"/>
        <v>62.174994347727761</v>
      </c>
      <c r="L2201">
        <f t="shared" ca="1" si="450"/>
        <v>1</v>
      </c>
      <c r="M2201" t="str">
        <f t="shared" ca="1" si="451"/>
        <v>SELL</v>
      </c>
      <c r="N2201" s="7" t="str">
        <f t="shared" ca="1" si="452"/>
        <v/>
      </c>
      <c r="O2201">
        <f t="shared" si="453"/>
        <v>1807.75</v>
      </c>
      <c r="Q2201">
        <f t="shared" si="454"/>
        <v>2200</v>
      </c>
    </row>
    <row r="2202" spans="1:17" x14ac:dyDescent="0.3">
      <c r="A2202" s="13" t="str">
        <f ca="1">N2202&amp;"-"&amp;COUNTIF($N$2:N2202,N2202)</f>
        <v>-2173</v>
      </c>
      <c r="B2202" t="str">
        <f t="shared" ca="1" si="444"/>
        <v/>
      </c>
      <c r="C2202" s="1">
        <v>38272</v>
      </c>
      <c r="D2202">
        <v>1786.9</v>
      </c>
      <c r="E2202">
        <f t="shared" si="445"/>
        <v>-20.849999999999909</v>
      </c>
      <c r="F2202" t="str">
        <f t="shared" si="446"/>
        <v/>
      </c>
      <c r="G2202">
        <f t="shared" si="447"/>
        <v>-20.849999999999909</v>
      </c>
      <c r="H2202">
        <f t="shared" ca="1" si="455"/>
        <v>19.642857142857142</v>
      </c>
      <c r="I2202">
        <f t="shared" ca="1" si="456"/>
        <v>10.964285714285714</v>
      </c>
      <c r="J2202" s="3">
        <f t="shared" ca="1" si="448"/>
        <v>1.7915309446254073</v>
      </c>
      <c r="K2202" s="5">
        <f t="shared" ca="1" si="449"/>
        <v>64.177362893815626</v>
      </c>
      <c r="L2202">
        <f t="shared" ca="1" si="450"/>
        <v>1</v>
      </c>
      <c r="M2202" t="str">
        <f t="shared" ca="1" si="451"/>
        <v>SELL</v>
      </c>
      <c r="N2202" s="7" t="str">
        <f t="shared" ca="1" si="452"/>
        <v/>
      </c>
      <c r="O2202">
        <f t="shared" si="453"/>
        <v>1786.9</v>
      </c>
      <c r="Q2202">
        <f t="shared" si="454"/>
        <v>2201</v>
      </c>
    </row>
    <row r="2203" spans="1:17" x14ac:dyDescent="0.3">
      <c r="A2203" s="13" t="str">
        <f ca="1">N2203&amp;"-"&amp;COUNTIF($N$2:N2203,N2203)</f>
        <v>-2174</v>
      </c>
      <c r="B2203" t="str">
        <f t="shared" ca="1" si="444"/>
        <v/>
      </c>
      <c r="C2203" s="1">
        <v>38274</v>
      </c>
      <c r="D2203">
        <v>1794.75</v>
      </c>
      <c r="E2203">
        <f t="shared" si="445"/>
        <v>7.8499999999999091</v>
      </c>
      <c r="F2203">
        <f t="shared" si="446"/>
        <v>7.8499999999999091</v>
      </c>
      <c r="G2203" t="str">
        <f t="shared" si="447"/>
        <v/>
      </c>
      <c r="H2203">
        <f t="shared" ca="1" si="455"/>
        <v>18.168749999999989</v>
      </c>
      <c r="I2203">
        <f t="shared" ca="1" si="456"/>
        <v>12.183333333333318</v>
      </c>
      <c r="J2203" s="3">
        <f t="shared" ca="1" si="448"/>
        <v>1.491279069767443</v>
      </c>
      <c r="K2203" s="5">
        <f t="shared" ca="1" si="449"/>
        <v>59.85997666277715</v>
      </c>
      <c r="L2203">
        <f t="shared" ca="1" si="450"/>
        <v>1</v>
      </c>
      <c r="M2203" t="str">
        <f t="shared" ca="1" si="451"/>
        <v>SELL</v>
      </c>
      <c r="N2203" s="7" t="str">
        <f t="shared" ca="1" si="452"/>
        <v/>
      </c>
      <c r="O2203">
        <f t="shared" si="453"/>
        <v>1794.75</v>
      </c>
      <c r="Q2203">
        <f t="shared" si="454"/>
        <v>2202</v>
      </c>
    </row>
    <row r="2204" spans="1:17" x14ac:dyDescent="0.3">
      <c r="A2204" s="13" t="str">
        <f ca="1">N2204&amp;"-"&amp;COUNTIF($N$2:N2204,N2204)</f>
        <v>-2175</v>
      </c>
      <c r="B2204" t="str">
        <f t="shared" ca="1" si="444"/>
        <v/>
      </c>
      <c r="C2204" s="1">
        <v>38275</v>
      </c>
      <c r="D2204">
        <v>1795</v>
      </c>
      <c r="E2204">
        <f t="shared" si="445"/>
        <v>0.25</v>
      </c>
      <c r="F2204">
        <f t="shared" si="446"/>
        <v>0.25</v>
      </c>
      <c r="G2204" t="str">
        <f t="shared" si="447"/>
        <v/>
      </c>
      <c r="H2204">
        <f t="shared" ca="1" si="455"/>
        <v>16.177777777777766</v>
      </c>
      <c r="I2204">
        <f t="shared" ca="1" si="456"/>
        <v>13.619999999999981</v>
      </c>
      <c r="J2204" s="3">
        <f t="shared" ca="1" si="448"/>
        <v>1.1877957252406599</v>
      </c>
      <c r="K2204" s="5">
        <f t="shared" ca="1" si="449"/>
        <v>54.291893504362754</v>
      </c>
      <c r="L2204">
        <f t="shared" ca="1" si="450"/>
        <v>1</v>
      </c>
      <c r="M2204" t="str">
        <f t="shared" ca="1" si="451"/>
        <v>SELL</v>
      </c>
      <c r="N2204" s="7" t="str">
        <f t="shared" ca="1" si="452"/>
        <v/>
      </c>
      <c r="O2204">
        <f t="shared" si="453"/>
        <v>1795</v>
      </c>
      <c r="Q2204">
        <f t="shared" si="454"/>
        <v>2203</v>
      </c>
    </row>
    <row r="2205" spans="1:17" x14ac:dyDescent="0.3">
      <c r="A2205" s="13" t="str">
        <f ca="1">N2205&amp;"-"&amp;COUNTIF($N$2:N2205,N2205)</f>
        <v>-2176</v>
      </c>
      <c r="B2205" t="str">
        <f t="shared" ca="1" si="444"/>
        <v/>
      </c>
      <c r="C2205" s="1">
        <v>38278</v>
      </c>
      <c r="D2205">
        <v>1786</v>
      </c>
      <c r="E2205">
        <f t="shared" si="445"/>
        <v>-9</v>
      </c>
      <c r="F2205" t="str">
        <f t="shared" si="446"/>
        <v/>
      </c>
      <c r="G2205">
        <f t="shared" si="447"/>
        <v>-9</v>
      </c>
      <c r="H2205">
        <f t="shared" ca="1" si="455"/>
        <v>16.177777777777766</v>
      </c>
      <c r="I2205">
        <f t="shared" ca="1" si="456"/>
        <v>11.969999999999981</v>
      </c>
      <c r="J2205" s="3">
        <f t="shared" ca="1" si="448"/>
        <v>1.3515269655620545</v>
      </c>
      <c r="K2205" s="5">
        <f t="shared" ca="1" si="449"/>
        <v>57.474440453163879</v>
      </c>
      <c r="L2205">
        <f t="shared" ca="1" si="450"/>
        <v>1</v>
      </c>
      <c r="M2205" t="str">
        <f t="shared" ca="1" si="451"/>
        <v>SELL</v>
      </c>
      <c r="N2205" s="7" t="str">
        <f t="shared" ca="1" si="452"/>
        <v/>
      </c>
      <c r="O2205">
        <f t="shared" si="453"/>
        <v>1786</v>
      </c>
      <c r="Q2205">
        <f t="shared" si="454"/>
        <v>2204</v>
      </c>
    </row>
    <row r="2206" spans="1:17" x14ac:dyDescent="0.3">
      <c r="A2206" s="13" t="str">
        <f ca="1">N2206&amp;"-"&amp;COUNTIF($N$2:N2206,N2206)</f>
        <v>-2177</v>
      </c>
      <c r="B2206" t="str">
        <f t="shared" ca="1" si="444"/>
        <v/>
      </c>
      <c r="C2206" s="1">
        <v>38279</v>
      </c>
      <c r="D2206">
        <v>1808.4</v>
      </c>
      <c r="E2206">
        <f t="shared" si="445"/>
        <v>22.400000000000091</v>
      </c>
      <c r="F2206">
        <f t="shared" si="446"/>
        <v>22.400000000000091</v>
      </c>
      <c r="G2206" t="str">
        <f t="shared" si="447"/>
        <v/>
      </c>
      <c r="H2206">
        <f t="shared" ca="1" si="455"/>
        <v>15.588888888888883</v>
      </c>
      <c r="I2206">
        <f t="shared" ca="1" si="456"/>
        <v>11.969999999999981</v>
      </c>
      <c r="J2206" s="3">
        <f t="shared" ca="1" si="448"/>
        <v>1.3023298988211285</v>
      </c>
      <c r="K2206" s="5">
        <f t="shared" ca="1" si="449"/>
        <v>56.565738015562665</v>
      </c>
      <c r="L2206">
        <f t="shared" ca="1" si="450"/>
        <v>1</v>
      </c>
      <c r="M2206" t="str">
        <f t="shared" ca="1" si="451"/>
        <v>SELL</v>
      </c>
      <c r="N2206" s="7" t="str">
        <f t="shared" ca="1" si="452"/>
        <v/>
      </c>
      <c r="O2206">
        <f t="shared" si="453"/>
        <v>1808.4</v>
      </c>
      <c r="Q2206">
        <f t="shared" si="454"/>
        <v>2205</v>
      </c>
    </row>
    <row r="2207" spans="1:17" x14ac:dyDescent="0.3">
      <c r="A2207" s="13" t="str">
        <f ca="1">N2207&amp;"-"&amp;COUNTIF($N$2:N2207,N2207)</f>
        <v>-2178</v>
      </c>
      <c r="B2207" t="str">
        <f t="shared" ca="1" si="444"/>
        <v/>
      </c>
      <c r="C2207" s="1">
        <v>38280</v>
      </c>
      <c r="D2207">
        <v>1790.05</v>
      </c>
      <c r="E2207">
        <f t="shared" si="445"/>
        <v>-18.350000000000136</v>
      </c>
      <c r="F2207" t="str">
        <f t="shared" si="446"/>
        <v/>
      </c>
      <c r="G2207">
        <f t="shared" si="447"/>
        <v>-18.350000000000136</v>
      </c>
      <c r="H2207">
        <f t="shared" ca="1" si="455"/>
        <v>15.34375</v>
      </c>
      <c r="I2207">
        <f t="shared" ca="1" si="456"/>
        <v>13.03333333333334</v>
      </c>
      <c r="J2207" s="3">
        <f t="shared" ca="1" si="448"/>
        <v>1.1772698209718664</v>
      </c>
      <c r="K2207" s="5">
        <f t="shared" ca="1" si="449"/>
        <v>54.070919903090804</v>
      </c>
      <c r="L2207">
        <f t="shared" ca="1" si="450"/>
        <v>1</v>
      </c>
      <c r="M2207" t="str">
        <f t="shared" ca="1" si="451"/>
        <v>SELL</v>
      </c>
      <c r="N2207" s="7" t="str">
        <f t="shared" ca="1" si="452"/>
        <v/>
      </c>
      <c r="O2207">
        <f t="shared" si="453"/>
        <v>1790.05</v>
      </c>
      <c r="Q2207">
        <f t="shared" si="454"/>
        <v>2206</v>
      </c>
    </row>
    <row r="2208" spans="1:17" x14ac:dyDescent="0.3">
      <c r="A2208" s="13" t="str">
        <f ca="1">N2208&amp;"-"&amp;COUNTIF($N$2:N2208,N2208)</f>
        <v>-2179</v>
      </c>
      <c r="B2208" t="str">
        <f t="shared" ca="1" si="444"/>
        <v/>
      </c>
      <c r="C2208" s="1">
        <v>38281</v>
      </c>
      <c r="D2208">
        <v>1779.75</v>
      </c>
      <c r="E2208">
        <f t="shared" si="445"/>
        <v>-10.299999999999955</v>
      </c>
      <c r="F2208" t="str">
        <f t="shared" si="446"/>
        <v/>
      </c>
      <c r="G2208">
        <f t="shared" si="447"/>
        <v>-10.299999999999955</v>
      </c>
      <c r="H2208">
        <f t="shared" ca="1" si="455"/>
        <v>13.299999999999986</v>
      </c>
      <c r="I2208">
        <f t="shared" ca="1" si="456"/>
        <v>12.642857142857142</v>
      </c>
      <c r="J2208" s="3">
        <f t="shared" ca="1" si="448"/>
        <v>1.0519774011299425</v>
      </c>
      <c r="K2208" s="5">
        <f t="shared" ca="1" si="449"/>
        <v>51.266519823788521</v>
      </c>
      <c r="L2208">
        <f t="shared" ca="1" si="450"/>
        <v>1</v>
      </c>
      <c r="M2208" t="str">
        <f t="shared" ca="1" si="451"/>
        <v>SELL</v>
      </c>
      <c r="N2208" s="7" t="str">
        <f t="shared" ca="1" si="452"/>
        <v/>
      </c>
      <c r="O2208">
        <f t="shared" si="453"/>
        <v>1779.75</v>
      </c>
      <c r="Q2208">
        <f t="shared" si="454"/>
        <v>2207</v>
      </c>
    </row>
    <row r="2209" spans="1:17" x14ac:dyDescent="0.3">
      <c r="A2209" s="13" t="str">
        <f ca="1">N2209&amp;"-"&amp;COUNTIF($N$2:N2209,N2209)</f>
        <v>-2180</v>
      </c>
      <c r="B2209" t="str">
        <f t="shared" ca="1" si="444"/>
        <v/>
      </c>
      <c r="C2209" s="1">
        <v>38285</v>
      </c>
      <c r="D2209">
        <v>1757.25</v>
      </c>
      <c r="E2209">
        <f t="shared" si="445"/>
        <v>-22.5</v>
      </c>
      <c r="F2209" t="str">
        <f t="shared" si="446"/>
        <v/>
      </c>
      <c r="G2209">
        <f t="shared" si="447"/>
        <v>-22.5</v>
      </c>
      <c r="H2209">
        <f t="shared" ca="1" si="455"/>
        <v>10.433333333333318</v>
      </c>
      <c r="I2209">
        <f t="shared" ca="1" si="456"/>
        <v>13.875</v>
      </c>
      <c r="J2209" s="3">
        <f t="shared" ca="1" si="448"/>
        <v>0.75195195195195086</v>
      </c>
      <c r="K2209" s="5">
        <f t="shared" ca="1" si="449"/>
        <v>42.920809050394205</v>
      </c>
      <c r="L2209">
        <f t="shared" ca="1" si="450"/>
        <v>1</v>
      </c>
      <c r="M2209" t="str">
        <f t="shared" ca="1" si="451"/>
        <v>SELL</v>
      </c>
      <c r="N2209" s="7" t="str">
        <f t="shared" ca="1" si="452"/>
        <v/>
      </c>
      <c r="O2209">
        <f t="shared" si="453"/>
        <v>1757.25</v>
      </c>
      <c r="Q2209">
        <f t="shared" si="454"/>
        <v>2208</v>
      </c>
    </row>
    <row r="2210" spans="1:17" x14ac:dyDescent="0.3">
      <c r="A2210" s="13" t="str">
        <f ca="1">N2210&amp;"-"&amp;COUNTIF($N$2:N2210,N2210)</f>
        <v>-2181</v>
      </c>
      <c r="B2210" t="str">
        <f t="shared" ca="1" si="444"/>
        <v/>
      </c>
      <c r="C2210" s="1">
        <v>38286</v>
      </c>
      <c r="D2210">
        <v>1781.05</v>
      </c>
      <c r="E2210">
        <f t="shared" si="445"/>
        <v>23.799999999999955</v>
      </c>
      <c r="F2210">
        <f t="shared" si="446"/>
        <v>23.799999999999955</v>
      </c>
      <c r="G2210" t="str">
        <f t="shared" si="447"/>
        <v/>
      </c>
      <c r="H2210">
        <f t="shared" ca="1" si="455"/>
        <v>13.266666666666652</v>
      </c>
      <c r="I2210">
        <f t="shared" ca="1" si="456"/>
        <v>13.875</v>
      </c>
      <c r="J2210" s="3">
        <f t="shared" ca="1" si="448"/>
        <v>0.95615615615615501</v>
      </c>
      <c r="K2210" s="5">
        <f t="shared" ca="1" si="449"/>
        <v>48.879336813018085</v>
      </c>
      <c r="L2210">
        <f t="shared" ca="1" si="450"/>
        <v>1</v>
      </c>
      <c r="M2210" t="str">
        <f t="shared" ca="1" si="451"/>
        <v>SELL</v>
      </c>
      <c r="N2210" s="7" t="str">
        <f t="shared" ca="1" si="452"/>
        <v/>
      </c>
      <c r="O2210">
        <f t="shared" si="453"/>
        <v>1781.05</v>
      </c>
      <c r="Q2210">
        <f t="shared" si="454"/>
        <v>2209</v>
      </c>
    </row>
    <row r="2211" spans="1:17" x14ac:dyDescent="0.3">
      <c r="A2211" s="13" t="str">
        <f ca="1">N2211&amp;"-"&amp;COUNTIF($N$2:N2211,N2211)</f>
        <v>-2182</v>
      </c>
      <c r="B2211" t="str">
        <f t="shared" ca="1" si="444"/>
        <v/>
      </c>
      <c r="C2211" s="1">
        <v>38287</v>
      </c>
      <c r="D2211">
        <v>1783.85</v>
      </c>
      <c r="E2211">
        <f t="shared" si="445"/>
        <v>2.7999999999999545</v>
      </c>
      <c r="F2211">
        <f t="shared" si="446"/>
        <v>2.7999999999999545</v>
      </c>
      <c r="G2211" t="str">
        <f t="shared" si="447"/>
        <v/>
      </c>
      <c r="H2211">
        <f t="shared" ca="1" si="455"/>
        <v>11.771428571428553</v>
      </c>
      <c r="I2211">
        <f t="shared" ca="1" si="456"/>
        <v>13.350000000000007</v>
      </c>
      <c r="J2211" s="3">
        <f t="shared" ca="1" si="448"/>
        <v>0.88175494917067765</v>
      </c>
      <c r="K2211" s="5">
        <f t="shared" ca="1" si="449"/>
        <v>46.858117713960709</v>
      </c>
      <c r="L2211">
        <f t="shared" ca="1" si="450"/>
        <v>1</v>
      </c>
      <c r="M2211" t="str">
        <f t="shared" ca="1" si="451"/>
        <v>SELL</v>
      </c>
      <c r="N2211" s="7" t="str">
        <f t="shared" ca="1" si="452"/>
        <v/>
      </c>
      <c r="O2211">
        <f t="shared" si="453"/>
        <v>1783.85</v>
      </c>
      <c r="Q2211">
        <f t="shared" si="454"/>
        <v>2210</v>
      </c>
    </row>
    <row r="2212" spans="1:17" x14ac:dyDescent="0.3">
      <c r="A2212" s="13" t="str">
        <f ca="1">N2212&amp;"-"&amp;COUNTIF($N$2:N2212,N2212)</f>
        <v>-2183</v>
      </c>
      <c r="B2212" t="str">
        <f t="shared" ca="1" si="444"/>
        <v/>
      </c>
      <c r="C2212" s="1">
        <v>38288</v>
      </c>
      <c r="D2212">
        <v>1800.1</v>
      </c>
      <c r="E2212">
        <f t="shared" si="445"/>
        <v>16.25</v>
      </c>
      <c r="F2212">
        <f t="shared" si="446"/>
        <v>16.25</v>
      </c>
      <c r="G2212" t="str">
        <f t="shared" si="447"/>
        <v/>
      </c>
      <c r="H2212">
        <f t="shared" ca="1" si="455"/>
        <v>11.121428571428558</v>
      </c>
      <c r="I2212">
        <f t="shared" ca="1" si="456"/>
        <v>13.350000000000007</v>
      </c>
      <c r="J2212" s="3">
        <f t="shared" ca="1" si="448"/>
        <v>0.83306581059389906</v>
      </c>
      <c r="K2212" s="5">
        <f t="shared" ca="1" si="449"/>
        <v>45.446584938703985</v>
      </c>
      <c r="L2212">
        <f t="shared" ca="1" si="450"/>
        <v>1</v>
      </c>
      <c r="M2212" t="str">
        <f t="shared" ca="1" si="451"/>
        <v>SELL</v>
      </c>
      <c r="N2212" s="7" t="str">
        <f t="shared" ca="1" si="452"/>
        <v/>
      </c>
      <c r="O2212">
        <f t="shared" si="453"/>
        <v>1800.1</v>
      </c>
      <c r="Q2212">
        <f t="shared" si="454"/>
        <v>2211</v>
      </c>
    </row>
    <row r="2213" spans="1:17" x14ac:dyDescent="0.3">
      <c r="A2213" s="13" t="str">
        <f ca="1">N2213&amp;"-"&amp;COUNTIF($N$2:N2213,N2213)</f>
        <v>-2184</v>
      </c>
      <c r="B2213" t="str">
        <f t="shared" ca="1" si="444"/>
        <v/>
      </c>
      <c r="C2213" s="1">
        <v>38289</v>
      </c>
      <c r="D2213">
        <v>1786.9</v>
      </c>
      <c r="E2213">
        <f t="shared" si="445"/>
        <v>-13.199999999999818</v>
      </c>
      <c r="F2213" t="str">
        <f t="shared" si="446"/>
        <v/>
      </c>
      <c r="G2213">
        <f t="shared" si="447"/>
        <v>-13.199999999999818</v>
      </c>
      <c r="H2213">
        <f t="shared" ca="1" si="455"/>
        <v>12.224999999999985</v>
      </c>
      <c r="I2213">
        <f t="shared" ca="1" si="456"/>
        <v>13.331249999999983</v>
      </c>
      <c r="J2213" s="3">
        <f t="shared" ca="1" si="448"/>
        <v>0.91701828410689179</v>
      </c>
      <c r="K2213" s="5">
        <f t="shared" ca="1" si="449"/>
        <v>47.835656639765226</v>
      </c>
      <c r="L2213">
        <f t="shared" ca="1" si="450"/>
        <v>1</v>
      </c>
      <c r="M2213" t="str">
        <f t="shared" ca="1" si="451"/>
        <v>SELL</v>
      </c>
      <c r="N2213" s="7" t="str">
        <f t="shared" ca="1" si="452"/>
        <v/>
      </c>
      <c r="O2213">
        <f t="shared" si="453"/>
        <v>1786.9</v>
      </c>
      <c r="Q2213">
        <f t="shared" si="454"/>
        <v>2212</v>
      </c>
    </row>
    <row r="2214" spans="1:17" x14ac:dyDescent="0.3">
      <c r="A2214" s="13" t="str">
        <f ca="1">N2214&amp;"-"&amp;COUNTIF($N$2:N2214,N2214)</f>
        <v>-2185</v>
      </c>
      <c r="B2214" t="str">
        <f t="shared" ca="1" si="444"/>
        <v/>
      </c>
      <c r="C2214" s="1">
        <v>38292</v>
      </c>
      <c r="D2214">
        <v>1797.75</v>
      </c>
      <c r="E2214">
        <f t="shared" si="445"/>
        <v>10.849999999999909</v>
      </c>
      <c r="F2214">
        <f t="shared" si="446"/>
        <v>10.849999999999909</v>
      </c>
      <c r="G2214" t="str">
        <f t="shared" si="447"/>
        <v/>
      </c>
      <c r="H2214">
        <f t="shared" ca="1" si="455"/>
        <v>12.028571428571402</v>
      </c>
      <c r="I2214">
        <f t="shared" ca="1" si="456"/>
        <v>14.89285714285711</v>
      </c>
      <c r="J2214" s="3">
        <f t="shared" ca="1" si="448"/>
        <v>0.80767386091127091</v>
      </c>
      <c r="K2214" s="5">
        <f t="shared" ca="1" si="449"/>
        <v>44.680286548156012</v>
      </c>
      <c r="L2214">
        <f t="shared" ca="1" si="450"/>
        <v>1</v>
      </c>
      <c r="M2214" t="str">
        <f t="shared" ca="1" si="451"/>
        <v>SELL</v>
      </c>
      <c r="N2214" s="7" t="str">
        <f t="shared" ca="1" si="452"/>
        <v/>
      </c>
      <c r="O2214">
        <f t="shared" si="453"/>
        <v>1797.75</v>
      </c>
      <c r="Q2214">
        <f t="shared" si="454"/>
        <v>2213</v>
      </c>
    </row>
    <row r="2215" spans="1:17" x14ac:dyDescent="0.3">
      <c r="A2215" s="13" t="str">
        <f ca="1">N2215&amp;"-"&amp;COUNTIF($N$2:N2215,N2215)</f>
        <v>-2186</v>
      </c>
      <c r="B2215" t="str">
        <f t="shared" ca="1" si="444"/>
        <v/>
      </c>
      <c r="C2215" s="1">
        <v>38293</v>
      </c>
      <c r="D2215">
        <v>1813.7</v>
      </c>
      <c r="E2215">
        <f t="shared" si="445"/>
        <v>15.950000000000045</v>
      </c>
      <c r="F2215">
        <f t="shared" si="446"/>
        <v>15.950000000000045</v>
      </c>
      <c r="G2215" t="str">
        <f t="shared" si="447"/>
        <v/>
      </c>
      <c r="H2215">
        <f t="shared" ca="1" si="455"/>
        <v>12.518749999999983</v>
      </c>
      <c r="I2215">
        <f t="shared" ca="1" si="456"/>
        <v>15.699999999999969</v>
      </c>
      <c r="J2215" s="3">
        <f t="shared" ca="1" si="448"/>
        <v>0.79737261146496863</v>
      </c>
      <c r="K2215" s="5">
        <f t="shared" ca="1" si="449"/>
        <v>44.363233665559264</v>
      </c>
      <c r="L2215">
        <f t="shared" ca="1" si="450"/>
        <v>1</v>
      </c>
      <c r="M2215" t="str">
        <f t="shared" ca="1" si="451"/>
        <v>SELL</v>
      </c>
      <c r="N2215" s="7" t="str">
        <f t="shared" ca="1" si="452"/>
        <v/>
      </c>
      <c r="O2215">
        <f t="shared" si="453"/>
        <v>1813.7</v>
      </c>
      <c r="Q2215">
        <f t="shared" si="454"/>
        <v>2214</v>
      </c>
    </row>
    <row r="2216" spans="1:17" x14ac:dyDescent="0.3">
      <c r="A2216" s="13" t="str">
        <f ca="1">N2216&amp;"-"&amp;COUNTIF($N$2:N2216,N2216)</f>
        <v>-2187</v>
      </c>
      <c r="B2216" t="str">
        <f t="shared" ca="1" si="444"/>
        <v/>
      </c>
      <c r="C2216" s="1">
        <v>38294</v>
      </c>
      <c r="D2216">
        <v>1837.4</v>
      </c>
      <c r="E2216">
        <f t="shared" si="445"/>
        <v>23.700000000000045</v>
      </c>
      <c r="F2216">
        <f t="shared" si="446"/>
        <v>23.700000000000045</v>
      </c>
      <c r="G2216" t="str">
        <f t="shared" si="447"/>
        <v/>
      </c>
      <c r="H2216">
        <f t="shared" ca="1" si="455"/>
        <v>13.7611111111111</v>
      </c>
      <c r="I2216">
        <f t="shared" ca="1" si="456"/>
        <v>14.669999999999982</v>
      </c>
      <c r="J2216" s="3">
        <f t="shared" ca="1" si="448"/>
        <v>0.93804438385215527</v>
      </c>
      <c r="K2216" s="5">
        <f t="shared" ca="1" si="449"/>
        <v>48.401594497420675</v>
      </c>
      <c r="L2216">
        <f t="shared" ca="1" si="450"/>
        <v>1</v>
      </c>
      <c r="M2216" t="str">
        <f t="shared" ca="1" si="451"/>
        <v>SELL</v>
      </c>
      <c r="N2216" s="7" t="str">
        <f t="shared" ca="1" si="452"/>
        <v/>
      </c>
      <c r="O2216">
        <f t="shared" si="453"/>
        <v>1837.4</v>
      </c>
      <c r="Q2216">
        <f t="shared" si="454"/>
        <v>2215</v>
      </c>
    </row>
    <row r="2217" spans="1:17" x14ac:dyDescent="0.3">
      <c r="A2217" s="13" t="str">
        <f ca="1">N2217&amp;"-"&amp;COUNTIF($N$2:N2217,N2217)</f>
        <v>-2188</v>
      </c>
      <c r="B2217" t="str">
        <f t="shared" ca="1" si="444"/>
        <v/>
      </c>
      <c r="C2217" s="1">
        <v>38295</v>
      </c>
      <c r="D2217">
        <v>1834.85</v>
      </c>
      <c r="E2217">
        <f t="shared" si="445"/>
        <v>-2.5500000000001819</v>
      </c>
      <c r="F2217" t="str">
        <f t="shared" si="446"/>
        <v/>
      </c>
      <c r="G2217">
        <f t="shared" si="447"/>
        <v>-2.5500000000001819</v>
      </c>
      <c r="H2217">
        <f t="shared" ca="1" si="455"/>
        <v>14.5</v>
      </c>
      <c r="I2217">
        <f t="shared" ca="1" si="456"/>
        <v>12.650000000000015</v>
      </c>
      <c r="J2217" s="3">
        <f t="shared" ca="1" si="448"/>
        <v>1.1462450592885363</v>
      </c>
      <c r="K2217" s="5">
        <f t="shared" ca="1" si="449"/>
        <v>53.406998158379345</v>
      </c>
      <c r="L2217">
        <f t="shared" ca="1" si="450"/>
        <v>1</v>
      </c>
      <c r="M2217" t="str">
        <f t="shared" ca="1" si="451"/>
        <v>SELL</v>
      </c>
      <c r="N2217" s="7" t="str">
        <f t="shared" ca="1" si="452"/>
        <v/>
      </c>
      <c r="O2217">
        <f t="shared" si="453"/>
        <v>1834.85</v>
      </c>
      <c r="Q2217">
        <f t="shared" si="454"/>
        <v>2216</v>
      </c>
    </row>
    <row r="2218" spans="1:17" x14ac:dyDescent="0.3">
      <c r="A2218" s="13" t="str">
        <f ca="1">N2218&amp;"-"&amp;COUNTIF($N$2:N2218,N2218)</f>
        <v>-2189</v>
      </c>
      <c r="B2218" t="str">
        <f t="shared" ca="1" si="444"/>
        <v/>
      </c>
      <c r="C2218" s="1">
        <v>38296</v>
      </c>
      <c r="D2218">
        <v>1852.3</v>
      </c>
      <c r="E2218">
        <f t="shared" si="445"/>
        <v>17.450000000000045</v>
      </c>
      <c r="F2218">
        <f t="shared" si="446"/>
        <v>17.450000000000045</v>
      </c>
      <c r="G2218" t="str">
        <f t="shared" si="447"/>
        <v/>
      </c>
      <c r="H2218">
        <f t="shared" ca="1" si="455"/>
        <v>16.650000000000006</v>
      </c>
      <c r="I2218">
        <f t="shared" ca="1" si="456"/>
        <v>12.650000000000015</v>
      </c>
      <c r="J2218" s="3">
        <f t="shared" ca="1" si="448"/>
        <v>1.3162055335968368</v>
      </c>
      <c r="K2218" s="5">
        <f t="shared" ca="1" si="449"/>
        <v>56.825938566552885</v>
      </c>
      <c r="L2218">
        <f t="shared" ca="1" si="450"/>
        <v>1</v>
      </c>
      <c r="M2218" t="str">
        <f t="shared" ca="1" si="451"/>
        <v>SELL</v>
      </c>
      <c r="N2218" s="7" t="str">
        <f t="shared" ca="1" si="452"/>
        <v/>
      </c>
      <c r="O2218">
        <f t="shared" si="453"/>
        <v>1852.3</v>
      </c>
      <c r="Q2218">
        <f t="shared" si="454"/>
        <v>2217</v>
      </c>
    </row>
    <row r="2219" spans="1:17" x14ac:dyDescent="0.3">
      <c r="A2219" s="13" t="str">
        <f ca="1">N2219&amp;"-"&amp;COUNTIF($N$2:N2219,N2219)</f>
        <v>-2190</v>
      </c>
      <c r="B2219" t="str">
        <f t="shared" ca="1" si="444"/>
        <v/>
      </c>
      <c r="C2219" s="1">
        <v>38299</v>
      </c>
      <c r="D2219">
        <v>1862.8</v>
      </c>
      <c r="E2219">
        <f t="shared" si="445"/>
        <v>10.5</v>
      </c>
      <c r="F2219">
        <f t="shared" si="446"/>
        <v>10.5</v>
      </c>
      <c r="G2219" t="str">
        <f t="shared" si="447"/>
        <v/>
      </c>
      <c r="H2219">
        <f t="shared" ca="1" si="455"/>
        <v>15.966666666666672</v>
      </c>
      <c r="I2219">
        <f t="shared" ca="1" si="456"/>
        <v>13.380000000000019</v>
      </c>
      <c r="J2219" s="3">
        <f t="shared" ca="1" si="448"/>
        <v>1.1933233682112594</v>
      </c>
      <c r="K2219" s="5">
        <f t="shared" ca="1" si="449"/>
        <v>54.40708768741478</v>
      </c>
      <c r="L2219">
        <f t="shared" ca="1" si="450"/>
        <v>1</v>
      </c>
      <c r="M2219" t="str">
        <f t="shared" ca="1" si="451"/>
        <v>SELL</v>
      </c>
      <c r="N2219" s="7" t="str">
        <f t="shared" ca="1" si="452"/>
        <v/>
      </c>
      <c r="O2219">
        <f t="shared" si="453"/>
        <v>1862.8</v>
      </c>
      <c r="Q2219">
        <f t="shared" si="454"/>
        <v>2218</v>
      </c>
    </row>
    <row r="2220" spans="1:17" x14ac:dyDescent="0.3">
      <c r="A2220" s="13" t="str">
        <f ca="1">N2220&amp;"-"&amp;COUNTIF($N$2:N2220,N2220)</f>
        <v>-2191</v>
      </c>
      <c r="B2220" t="str">
        <f t="shared" ca="1" si="444"/>
        <v/>
      </c>
      <c r="C2220" s="1">
        <v>38300</v>
      </c>
      <c r="D2220">
        <v>1858.75</v>
      </c>
      <c r="E2220">
        <f t="shared" si="445"/>
        <v>-4.0499999999999545</v>
      </c>
      <c r="F2220" t="str">
        <f t="shared" si="446"/>
        <v/>
      </c>
      <c r="G2220">
        <f t="shared" si="447"/>
        <v>-4.0499999999999545</v>
      </c>
      <c r="H2220">
        <f t="shared" ca="1" si="455"/>
        <v>15.162499999999994</v>
      </c>
      <c r="I2220">
        <f t="shared" ca="1" si="456"/>
        <v>11.825000000000008</v>
      </c>
      <c r="J2220" s="3">
        <f t="shared" ca="1" si="448"/>
        <v>1.282241014799153</v>
      </c>
      <c r="K2220" s="5">
        <f t="shared" ca="1" si="449"/>
        <v>56.183418249189415</v>
      </c>
      <c r="L2220">
        <f t="shared" ca="1" si="450"/>
        <v>1</v>
      </c>
      <c r="M2220" t="str">
        <f t="shared" ca="1" si="451"/>
        <v>SELL</v>
      </c>
      <c r="N2220" s="7" t="str">
        <f t="shared" ca="1" si="452"/>
        <v/>
      </c>
      <c r="O2220">
        <f t="shared" si="453"/>
        <v>1858.75</v>
      </c>
      <c r="Q2220">
        <f t="shared" si="454"/>
        <v>2219</v>
      </c>
    </row>
    <row r="2221" spans="1:17" x14ac:dyDescent="0.3">
      <c r="A2221" s="13" t="str">
        <f ca="1">N2221&amp;"-"&amp;COUNTIF($N$2:N2221,N2221)</f>
        <v>-2192</v>
      </c>
      <c r="B2221" t="str">
        <f t="shared" ca="1" si="444"/>
        <v/>
      </c>
      <c r="C2221" s="1">
        <v>38301</v>
      </c>
      <c r="D2221">
        <v>1876.1</v>
      </c>
      <c r="E2221">
        <f t="shared" si="445"/>
        <v>17.349999999999909</v>
      </c>
      <c r="F2221">
        <f t="shared" si="446"/>
        <v>17.349999999999909</v>
      </c>
      <c r="G2221" t="str">
        <f t="shared" si="447"/>
        <v/>
      </c>
      <c r="H2221">
        <f t="shared" ca="1" si="455"/>
        <v>15.405555555555541</v>
      </c>
      <c r="I2221">
        <f t="shared" ca="1" si="456"/>
        <v>10.519999999999982</v>
      </c>
      <c r="J2221" s="3">
        <f t="shared" ca="1" si="448"/>
        <v>1.4644064216307573</v>
      </c>
      <c r="K2221" s="5">
        <f t="shared" ca="1" si="449"/>
        <v>59.422277461106603</v>
      </c>
      <c r="L2221">
        <f t="shared" ca="1" si="450"/>
        <v>1</v>
      </c>
      <c r="M2221" t="str">
        <f t="shared" ca="1" si="451"/>
        <v>SELL</v>
      </c>
      <c r="N2221" s="7" t="str">
        <f t="shared" ca="1" si="452"/>
        <v/>
      </c>
      <c r="O2221">
        <f t="shared" si="453"/>
        <v>1876.1</v>
      </c>
      <c r="Q2221">
        <f t="shared" si="454"/>
        <v>2220</v>
      </c>
    </row>
    <row r="2222" spans="1:17" x14ac:dyDescent="0.3">
      <c r="A2222" s="13" t="str">
        <f ca="1">N2222&amp;"-"&amp;COUNTIF($N$2:N2222,N2222)</f>
        <v>-2193</v>
      </c>
      <c r="B2222" t="str">
        <f t="shared" ca="1" si="444"/>
        <v/>
      </c>
      <c r="C2222" s="1">
        <v>38302</v>
      </c>
      <c r="D2222">
        <v>1870.55</v>
      </c>
      <c r="E2222">
        <f t="shared" si="445"/>
        <v>-5.5499999999999545</v>
      </c>
      <c r="F2222" t="str">
        <f t="shared" si="446"/>
        <v/>
      </c>
      <c r="G2222">
        <f t="shared" si="447"/>
        <v>-5.5499999999999545</v>
      </c>
      <c r="H2222">
        <f t="shared" ca="1" si="455"/>
        <v>15.405555555555541</v>
      </c>
      <c r="I2222">
        <f t="shared" ca="1" si="456"/>
        <v>9.5699999999999825</v>
      </c>
      <c r="J2222" s="3">
        <f t="shared" ca="1" si="448"/>
        <v>1.6097759201207491</v>
      </c>
      <c r="K2222" s="5">
        <f t="shared" ca="1" si="449"/>
        <v>61.682534033277008</v>
      </c>
      <c r="L2222">
        <f t="shared" ca="1" si="450"/>
        <v>1</v>
      </c>
      <c r="M2222" t="str">
        <f t="shared" ca="1" si="451"/>
        <v>SELL</v>
      </c>
      <c r="N2222" s="7" t="str">
        <f t="shared" ca="1" si="452"/>
        <v/>
      </c>
      <c r="O2222">
        <f t="shared" si="453"/>
        <v>1870.55</v>
      </c>
      <c r="Q2222">
        <f t="shared" si="454"/>
        <v>2221</v>
      </c>
    </row>
    <row r="2223" spans="1:17" x14ac:dyDescent="0.3">
      <c r="A2223" s="13" t="str">
        <f ca="1">N2223&amp;"-"&amp;COUNTIF($N$2:N2223,N2223)</f>
        <v>-2194</v>
      </c>
      <c r="B2223" t="str">
        <f t="shared" ca="1" si="444"/>
        <v/>
      </c>
      <c r="C2223" s="1">
        <v>38303</v>
      </c>
      <c r="D2223">
        <v>1872.95</v>
      </c>
      <c r="E2223">
        <f t="shared" si="445"/>
        <v>2.4000000000000909</v>
      </c>
      <c r="F2223">
        <f t="shared" si="446"/>
        <v>2.4000000000000909</v>
      </c>
      <c r="G2223" t="str">
        <f t="shared" si="447"/>
        <v/>
      </c>
      <c r="H2223">
        <f t="shared" ca="1" si="455"/>
        <v>14.104999999999995</v>
      </c>
      <c r="I2223">
        <f t="shared" ca="1" si="456"/>
        <v>6.3374999999999773</v>
      </c>
      <c r="J2223" s="3">
        <f t="shared" ca="1" si="448"/>
        <v>2.2256410256410328</v>
      </c>
      <c r="K2223" s="5">
        <f t="shared" ca="1" si="449"/>
        <v>68.998410174880831</v>
      </c>
      <c r="L2223">
        <f t="shared" ca="1" si="450"/>
        <v>1</v>
      </c>
      <c r="M2223" t="str">
        <f t="shared" ca="1" si="451"/>
        <v>SELL</v>
      </c>
      <c r="N2223" s="7" t="str">
        <f t="shared" ca="1" si="452"/>
        <v/>
      </c>
      <c r="O2223">
        <f t="shared" si="453"/>
        <v>1872.95</v>
      </c>
      <c r="Q2223">
        <f t="shared" si="454"/>
        <v>2222</v>
      </c>
    </row>
    <row r="2224" spans="1:17" x14ac:dyDescent="0.3">
      <c r="A2224" s="13" t="str">
        <f ca="1">N2224&amp;"-"&amp;COUNTIF($N$2:N2224,N2224)</f>
        <v>-2195</v>
      </c>
      <c r="B2224" t="str">
        <f t="shared" ca="1" si="444"/>
        <v/>
      </c>
      <c r="C2224" s="1">
        <v>38307</v>
      </c>
      <c r="D2224">
        <v>1879</v>
      </c>
      <c r="E2224">
        <f t="shared" si="445"/>
        <v>6.0499999999999545</v>
      </c>
      <c r="F2224">
        <f t="shared" si="446"/>
        <v>6.0499999999999545</v>
      </c>
      <c r="G2224" t="str">
        <f t="shared" si="447"/>
        <v/>
      </c>
      <c r="H2224">
        <f t="shared" ca="1" si="455"/>
        <v>12.329999999999995</v>
      </c>
      <c r="I2224">
        <f t="shared" ca="1" si="456"/>
        <v>6.3374999999999773</v>
      </c>
      <c r="J2224" s="3">
        <f t="shared" ca="1" si="448"/>
        <v>1.945562130177521</v>
      </c>
      <c r="K2224" s="5">
        <f t="shared" ca="1" si="449"/>
        <v>66.050622740056326</v>
      </c>
      <c r="L2224">
        <f t="shared" ca="1" si="450"/>
        <v>1</v>
      </c>
      <c r="M2224" t="str">
        <f t="shared" ca="1" si="451"/>
        <v>SELL</v>
      </c>
      <c r="N2224" s="7" t="str">
        <f t="shared" ca="1" si="452"/>
        <v/>
      </c>
      <c r="O2224">
        <f t="shared" si="453"/>
        <v>1879</v>
      </c>
      <c r="Q2224">
        <f t="shared" si="454"/>
        <v>2223</v>
      </c>
    </row>
    <row r="2225" spans="1:17" x14ac:dyDescent="0.3">
      <c r="A2225" s="13" t="str">
        <f ca="1">N2225&amp;"-"&amp;COUNTIF($N$2:N2225,N2225)</f>
        <v>-2196</v>
      </c>
      <c r="B2225" t="str">
        <f t="shared" ca="1" si="444"/>
        <v/>
      </c>
      <c r="C2225" s="1">
        <v>38308</v>
      </c>
      <c r="D2225">
        <v>1888.65</v>
      </c>
      <c r="E2225">
        <f t="shared" si="445"/>
        <v>9.6500000000000909</v>
      </c>
      <c r="F2225">
        <f t="shared" si="446"/>
        <v>9.6500000000000909</v>
      </c>
      <c r="G2225" t="str">
        <f t="shared" si="447"/>
        <v/>
      </c>
      <c r="H2225">
        <f t="shared" ca="1" si="455"/>
        <v>13.015000000000009</v>
      </c>
      <c r="I2225">
        <f t="shared" ca="1" si="456"/>
        <v>6.3374999999999773</v>
      </c>
      <c r="J2225" s="3">
        <f t="shared" ca="1" si="448"/>
        <v>2.0536489151873858</v>
      </c>
      <c r="K2225" s="5">
        <f t="shared" ca="1" si="449"/>
        <v>67.252292985402505</v>
      </c>
      <c r="L2225">
        <f t="shared" ca="1" si="450"/>
        <v>1</v>
      </c>
      <c r="M2225" t="str">
        <f t="shared" ca="1" si="451"/>
        <v>SELL</v>
      </c>
      <c r="N2225" s="7" t="str">
        <f t="shared" ca="1" si="452"/>
        <v/>
      </c>
      <c r="O2225">
        <f t="shared" si="453"/>
        <v>1888.65</v>
      </c>
      <c r="Q2225">
        <f t="shared" si="454"/>
        <v>2224</v>
      </c>
    </row>
    <row r="2226" spans="1:17" x14ac:dyDescent="0.3">
      <c r="A2226" s="13" t="str">
        <f ca="1">N2226&amp;"-"&amp;COUNTIF($N$2:N2226,N2226)</f>
        <v>-2197</v>
      </c>
      <c r="B2226" t="str">
        <f t="shared" ca="1" si="444"/>
        <v/>
      </c>
      <c r="C2226" s="1">
        <v>38309</v>
      </c>
      <c r="D2226">
        <v>1892.05</v>
      </c>
      <c r="E2226">
        <f t="shared" si="445"/>
        <v>3.3999999999998636</v>
      </c>
      <c r="F2226">
        <f t="shared" si="446"/>
        <v>3.3999999999998636</v>
      </c>
      <c r="G2226" t="str">
        <f t="shared" si="447"/>
        <v/>
      </c>
      <c r="H2226">
        <f t="shared" ca="1" si="455"/>
        <v>11.729999999999995</v>
      </c>
      <c r="I2226">
        <f t="shared" ca="1" si="456"/>
        <v>6.3374999999999773</v>
      </c>
      <c r="J2226" s="3">
        <f t="shared" ca="1" si="448"/>
        <v>1.850887573964503</v>
      </c>
      <c r="K2226" s="5">
        <f t="shared" ca="1" si="449"/>
        <v>64.923204649232119</v>
      </c>
      <c r="L2226">
        <f t="shared" ca="1" si="450"/>
        <v>1</v>
      </c>
      <c r="M2226" t="str">
        <f t="shared" ca="1" si="451"/>
        <v>SELL</v>
      </c>
      <c r="N2226" s="7" t="str">
        <f t="shared" ca="1" si="452"/>
        <v/>
      </c>
      <c r="O2226">
        <f t="shared" si="453"/>
        <v>1892.05</v>
      </c>
      <c r="Q2226">
        <f t="shared" si="454"/>
        <v>2225</v>
      </c>
    </row>
    <row r="2227" spans="1:17" x14ac:dyDescent="0.3">
      <c r="A2227" s="13" t="str">
        <f ca="1">N2227&amp;"-"&amp;COUNTIF($N$2:N2227,N2227)</f>
        <v>-2198</v>
      </c>
      <c r="B2227" t="str">
        <f t="shared" ca="1" si="444"/>
        <v/>
      </c>
      <c r="C2227" s="1">
        <v>38310</v>
      </c>
      <c r="D2227">
        <v>1872.35</v>
      </c>
      <c r="E2227">
        <f t="shared" si="445"/>
        <v>-19.700000000000045</v>
      </c>
      <c r="F2227" t="str">
        <f t="shared" si="446"/>
        <v/>
      </c>
      <c r="G2227">
        <f t="shared" si="447"/>
        <v>-19.700000000000045</v>
      </c>
      <c r="H2227">
        <f t="shared" ca="1" si="455"/>
        <v>11.729999999999995</v>
      </c>
      <c r="I2227">
        <f t="shared" ca="1" si="456"/>
        <v>7.9625000000000341</v>
      </c>
      <c r="J2227" s="3">
        <f t="shared" ca="1" si="448"/>
        <v>1.473155416012552</v>
      </c>
      <c r="K2227" s="5">
        <f t="shared" ca="1" si="449"/>
        <v>59.56582455249449</v>
      </c>
      <c r="L2227">
        <f t="shared" ca="1" si="450"/>
        <v>1</v>
      </c>
      <c r="M2227" t="str">
        <f t="shared" ca="1" si="451"/>
        <v>SELL</v>
      </c>
      <c r="N2227" s="7" t="str">
        <f t="shared" ca="1" si="452"/>
        <v/>
      </c>
      <c r="O2227">
        <f t="shared" si="453"/>
        <v>1872.35</v>
      </c>
      <c r="Q2227">
        <f t="shared" si="454"/>
        <v>2226</v>
      </c>
    </row>
    <row r="2228" spans="1:17" x14ac:dyDescent="0.3">
      <c r="A2228" s="13" t="str">
        <f ca="1">N2228&amp;"-"&amp;COUNTIF($N$2:N2228,N2228)</f>
        <v>-2199</v>
      </c>
      <c r="B2228" t="str">
        <f t="shared" ca="1" si="444"/>
        <v/>
      </c>
      <c r="C2228" s="1">
        <v>38313</v>
      </c>
      <c r="D2228">
        <v>1873.35</v>
      </c>
      <c r="E2228">
        <f t="shared" si="445"/>
        <v>1</v>
      </c>
      <c r="F2228">
        <f t="shared" si="446"/>
        <v>1</v>
      </c>
      <c r="G2228" t="str">
        <f t="shared" si="447"/>
        <v/>
      </c>
      <c r="H2228">
        <f t="shared" ca="1" si="455"/>
        <v>10.745000000000005</v>
      </c>
      <c r="I2228">
        <f t="shared" ca="1" si="456"/>
        <v>7.9625000000000341</v>
      </c>
      <c r="J2228" s="3">
        <f t="shared" ca="1" si="448"/>
        <v>1.3494505494505442</v>
      </c>
      <c r="K2228" s="5">
        <f t="shared" ca="1" si="449"/>
        <v>57.436856875584567</v>
      </c>
      <c r="L2228">
        <f t="shared" ca="1" si="450"/>
        <v>1</v>
      </c>
      <c r="M2228" t="str">
        <f t="shared" ca="1" si="451"/>
        <v>SELL</v>
      </c>
      <c r="N2228" s="7" t="str">
        <f t="shared" ca="1" si="452"/>
        <v/>
      </c>
      <c r="O2228">
        <f t="shared" si="453"/>
        <v>1873.35</v>
      </c>
      <c r="Q2228">
        <f t="shared" si="454"/>
        <v>2227</v>
      </c>
    </row>
    <row r="2229" spans="1:17" x14ac:dyDescent="0.3">
      <c r="A2229" s="13" t="str">
        <f ca="1">N2229&amp;"-"&amp;COUNTIF($N$2:N2229,N2229)</f>
        <v>-2200</v>
      </c>
      <c r="B2229" t="str">
        <f t="shared" ca="1" si="444"/>
        <v/>
      </c>
      <c r="C2229" s="1">
        <v>38314</v>
      </c>
      <c r="D2229">
        <v>1892.6</v>
      </c>
      <c r="E2229">
        <f t="shared" si="445"/>
        <v>19.25</v>
      </c>
      <c r="F2229">
        <f t="shared" si="446"/>
        <v>19.25</v>
      </c>
      <c r="G2229" t="str">
        <f t="shared" si="447"/>
        <v/>
      </c>
      <c r="H2229">
        <f t="shared" ca="1" si="455"/>
        <v>11.074999999999999</v>
      </c>
      <c r="I2229">
        <f t="shared" ca="1" si="456"/>
        <v>7.9625000000000341</v>
      </c>
      <c r="J2229" s="3">
        <f t="shared" ca="1" si="448"/>
        <v>1.390894819466242</v>
      </c>
      <c r="K2229" s="5">
        <f t="shared" ca="1" si="449"/>
        <v>58.174655285620375</v>
      </c>
      <c r="L2229">
        <f t="shared" ca="1" si="450"/>
        <v>1</v>
      </c>
      <c r="M2229" t="str">
        <f t="shared" ca="1" si="451"/>
        <v>SELL</v>
      </c>
      <c r="N2229" s="7" t="str">
        <f t="shared" ca="1" si="452"/>
        <v/>
      </c>
      <c r="O2229">
        <f t="shared" si="453"/>
        <v>1892.6</v>
      </c>
      <c r="Q2229">
        <f t="shared" si="454"/>
        <v>2228</v>
      </c>
    </row>
    <row r="2230" spans="1:17" x14ac:dyDescent="0.3">
      <c r="A2230" s="13" t="str">
        <f ca="1">N2230&amp;"-"&amp;COUNTIF($N$2:N2230,N2230)</f>
        <v>-2201</v>
      </c>
      <c r="B2230" t="str">
        <f t="shared" ca="1" si="444"/>
        <v/>
      </c>
      <c r="C2230" s="1">
        <v>38315</v>
      </c>
      <c r="D2230">
        <v>1904.05</v>
      </c>
      <c r="E2230">
        <f t="shared" si="445"/>
        <v>11.450000000000045</v>
      </c>
      <c r="F2230">
        <f t="shared" si="446"/>
        <v>11.450000000000045</v>
      </c>
      <c r="G2230" t="str">
        <f t="shared" si="447"/>
        <v/>
      </c>
      <c r="H2230">
        <f t="shared" ca="1" si="455"/>
        <v>9.85</v>
      </c>
      <c r="I2230">
        <f t="shared" ca="1" si="456"/>
        <v>7.9625000000000341</v>
      </c>
      <c r="J2230" s="3">
        <f t="shared" ca="1" si="448"/>
        <v>1.2370486656200887</v>
      </c>
      <c r="K2230" s="5">
        <f t="shared" ca="1" si="449"/>
        <v>55.298245614034975</v>
      </c>
      <c r="L2230">
        <f t="shared" ca="1" si="450"/>
        <v>1</v>
      </c>
      <c r="M2230" t="str">
        <f t="shared" ca="1" si="451"/>
        <v>SELL</v>
      </c>
      <c r="N2230" s="7" t="str">
        <f t="shared" ca="1" si="452"/>
        <v/>
      </c>
      <c r="O2230">
        <f t="shared" si="453"/>
        <v>1904.05</v>
      </c>
      <c r="Q2230">
        <f t="shared" si="454"/>
        <v>2229</v>
      </c>
    </row>
    <row r="2231" spans="1:17" x14ac:dyDescent="0.3">
      <c r="A2231" s="13" t="str">
        <f ca="1">N2231&amp;"-"&amp;COUNTIF($N$2:N2231,N2231)</f>
        <v>-2202</v>
      </c>
      <c r="B2231" t="str">
        <f t="shared" ca="1" si="444"/>
        <v/>
      </c>
      <c r="C2231" s="1">
        <v>38316</v>
      </c>
      <c r="D2231">
        <v>1901.05</v>
      </c>
      <c r="E2231">
        <f t="shared" si="445"/>
        <v>-3</v>
      </c>
      <c r="F2231" t="str">
        <f t="shared" si="446"/>
        <v/>
      </c>
      <c r="G2231">
        <f t="shared" si="447"/>
        <v>-3</v>
      </c>
      <c r="H2231">
        <f t="shared" ca="1" si="455"/>
        <v>9.85</v>
      </c>
      <c r="I2231">
        <f t="shared" ca="1" si="456"/>
        <v>8.0749999999999886</v>
      </c>
      <c r="J2231" s="3">
        <f t="shared" ca="1" si="448"/>
        <v>1.2198142414860698</v>
      </c>
      <c r="K2231" s="5">
        <f t="shared" ca="1" si="449"/>
        <v>54.95118549511858</v>
      </c>
      <c r="L2231">
        <f t="shared" ca="1" si="450"/>
        <v>1</v>
      </c>
      <c r="M2231" t="str">
        <f t="shared" ca="1" si="451"/>
        <v>SELL</v>
      </c>
      <c r="N2231" s="7" t="str">
        <f t="shared" ca="1" si="452"/>
        <v/>
      </c>
      <c r="O2231">
        <f t="shared" si="453"/>
        <v>1901.05</v>
      </c>
      <c r="Q2231">
        <f t="shared" si="454"/>
        <v>2230</v>
      </c>
    </row>
    <row r="2232" spans="1:17" x14ac:dyDescent="0.3">
      <c r="A2232" s="13" t="str">
        <f ca="1">N2232&amp;"-"&amp;COUNTIF($N$2:N2232,N2232)</f>
        <v>-2203</v>
      </c>
      <c r="B2232" t="str">
        <f t="shared" ca="1" si="444"/>
        <v/>
      </c>
      <c r="C2232" s="1">
        <v>38320</v>
      </c>
      <c r="D2232">
        <v>1939.65</v>
      </c>
      <c r="E2232">
        <f t="shared" si="445"/>
        <v>38.600000000000136</v>
      </c>
      <c r="F2232">
        <f t="shared" si="446"/>
        <v>38.600000000000136</v>
      </c>
      <c r="G2232" t="str">
        <f t="shared" si="447"/>
        <v/>
      </c>
      <c r="H2232">
        <f t="shared" ca="1" si="455"/>
        <v>11.965000000000009</v>
      </c>
      <c r="I2232">
        <f t="shared" ca="1" si="456"/>
        <v>8.0749999999999886</v>
      </c>
      <c r="J2232" s="3">
        <f t="shared" ca="1" si="448"/>
        <v>1.4817337461300342</v>
      </c>
      <c r="K2232" s="5">
        <f t="shared" ca="1" si="449"/>
        <v>59.705588822355345</v>
      </c>
      <c r="L2232">
        <f t="shared" ca="1" si="450"/>
        <v>1</v>
      </c>
      <c r="M2232" t="str">
        <f t="shared" ca="1" si="451"/>
        <v>SELL</v>
      </c>
      <c r="N2232" s="7" t="str">
        <f t="shared" ca="1" si="452"/>
        <v/>
      </c>
      <c r="O2232">
        <f t="shared" si="453"/>
        <v>1939.65</v>
      </c>
      <c r="Q2232">
        <f t="shared" si="454"/>
        <v>2231</v>
      </c>
    </row>
    <row r="2233" spans="1:17" x14ac:dyDescent="0.3">
      <c r="A2233" s="13" t="str">
        <f ca="1">N2233&amp;"-"&amp;COUNTIF($N$2:N2233,N2233)</f>
        <v>-2204</v>
      </c>
      <c r="B2233" t="str">
        <f t="shared" ca="1" si="444"/>
        <v/>
      </c>
      <c r="C2233" s="1">
        <v>38321</v>
      </c>
      <c r="D2233">
        <v>1958.8</v>
      </c>
      <c r="E2233">
        <f t="shared" si="445"/>
        <v>19.149999999999864</v>
      </c>
      <c r="F2233">
        <f t="shared" si="446"/>
        <v>19.149999999999864</v>
      </c>
      <c r="G2233" t="str">
        <f t="shared" si="447"/>
        <v/>
      </c>
      <c r="H2233">
        <f t="shared" ca="1" si="455"/>
        <v>12.829999999999995</v>
      </c>
      <c r="I2233">
        <f t="shared" ca="1" si="456"/>
        <v>8.0749999999999886</v>
      </c>
      <c r="J2233" s="3">
        <f t="shared" ca="1" si="448"/>
        <v>1.5888544891640883</v>
      </c>
      <c r="K2233" s="5">
        <f t="shared" ca="1" si="449"/>
        <v>61.372877302080866</v>
      </c>
      <c r="L2233">
        <f t="shared" ca="1" si="450"/>
        <v>1</v>
      </c>
      <c r="M2233" t="str">
        <f t="shared" ca="1" si="451"/>
        <v>SELL</v>
      </c>
      <c r="N2233" s="7" t="str">
        <f t="shared" ca="1" si="452"/>
        <v/>
      </c>
      <c r="O2233">
        <f t="shared" si="453"/>
        <v>1958.8</v>
      </c>
      <c r="Q2233">
        <f t="shared" si="454"/>
        <v>2232</v>
      </c>
    </row>
    <row r="2234" spans="1:17" x14ac:dyDescent="0.3">
      <c r="A2234" s="13" t="str">
        <f ca="1">N2234&amp;"-"&amp;COUNTIF($N$2:N2234,N2234)</f>
        <v>-2205</v>
      </c>
      <c r="B2234" t="str">
        <f t="shared" ca="1" si="444"/>
        <v/>
      </c>
      <c r="C2234" s="1">
        <v>38322</v>
      </c>
      <c r="D2234">
        <v>1962.05</v>
      </c>
      <c r="E2234">
        <f t="shared" si="445"/>
        <v>3.25</v>
      </c>
      <c r="F2234">
        <f t="shared" si="446"/>
        <v>3.25</v>
      </c>
      <c r="G2234" t="str">
        <f t="shared" si="447"/>
        <v/>
      </c>
      <c r="H2234">
        <f t="shared" ca="1" si="455"/>
        <v>11.959090909090905</v>
      </c>
      <c r="I2234">
        <f t="shared" ca="1" si="456"/>
        <v>9.4166666666666661</v>
      </c>
      <c r="J2234" s="3">
        <f t="shared" ca="1" si="448"/>
        <v>1.2699919549477068</v>
      </c>
      <c r="K2234" s="5">
        <f t="shared" ca="1" si="449"/>
        <v>55.946980436631691</v>
      </c>
      <c r="L2234">
        <f t="shared" ca="1" si="450"/>
        <v>1</v>
      </c>
      <c r="M2234" t="str">
        <f t="shared" ca="1" si="451"/>
        <v>SELL</v>
      </c>
      <c r="N2234" s="7" t="str">
        <f t="shared" ca="1" si="452"/>
        <v/>
      </c>
      <c r="O2234">
        <f t="shared" si="453"/>
        <v>1962.05</v>
      </c>
      <c r="Q2234">
        <f t="shared" si="454"/>
        <v>2233</v>
      </c>
    </row>
    <row r="2235" spans="1:17" x14ac:dyDescent="0.3">
      <c r="A2235" s="13" t="str">
        <f ca="1">N2235&amp;"-"&amp;COUNTIF($N$2:N2235,N2235)</f>
        <v>-2206</v>
      </c>
      <c r="B2235" t="str">
        <f t="shared" ca="1" si="444"/>
        <v/>
      </c>
      <c r="C2235" s="1">
        <v>38323</v>
      </c>
      <c r="D2235">
        <v>1999</v>
      </c>
      <c r="E2235">
        <f t="shared" si="445"/>
        <v>36.950000000000045</v>
      </c>
      <c r="F2235">
        <f t="shared" si="446"/>
        <v>36.950000000000045</v>
      </c>
      <c r="G2235" t="str">
        <f t="shared" si="447"/>
        <v/>
      </c>
      <c r="H2235">
        <f t="shared" ca="1" si="455"/>
        <v>13.740909090909099</v>
      </c>
      <c r="I2235">
        <f t="shared" ca="1" si="456"/>
        <v>9.4166666666666661</v>
      </c>
      <c r="J2235" s="3">
        <f t="shared" ca="1" si="448"/>
        <v>1.4592115848753027</v>
      </c>
      <c r="K2235" s="5">
        <f t="shared" ca="1" si="449"/>
        <v>59.336561109657175</v>
      </c>
      <c r="L2235">
        <f t="shared" ca="1" si="450"/>
        <v>1</v>
      </c>
      <c r="M2235" t="str">
        <f t="shared" ca="1" si="451"/>
        <v>SELL</v>
      </c>
      <c r="N2235" s="7" t="str">
        <f t="shared" ca="1" si="452"/>
        <v/>
      </c>
      <c r="O2235">
        <f t="shared" si="453"/>
        <v>1999</v>
      </c>
      <c r="Q2235">
        <f t="shared" si="454"/>
        <v>2234</v>
      </c>
    </row>
    <row r="2236" spans="1:17" x14ac:dyDescent="0.3">
      <c r="A2236" s="13" t="str">
        <f ca="1">N2236&amp;"-"&amp;COUNTIF($N$2:N2236,N2236)</f>
        <v>-2207</v>
      </c>
      <c r="B2236" t="str">
        <f t="shared" ca="1" si="444"/>
        <v/>
      </c>
      <c r="C2236" s="1">
        <v>38324</v>
      </c>
      <c r="D2236">
        <v>1996.2</v>
      </c>
      <c r="E2236">
        <f t="shared" si="445"/>
        <v>-2.7999999999999545</v>
      </c>
      <c r="F2236" t="str">
        <f t="shared" si="446"/>
        <v/>
      </c>
      <c r="G2236">
        <f t="shared" si="447"/>
        <v>-2.7999999999999545</v>
      </c>
      <c r="H2236">
        <f t="shared" ca="1" si="455"/>
        <v>13.740909090909099</v>
      </c>
      <c r="I2236">
        <f t="shared" ca="1" si="456"/>
        <v>8.5</v>
      </c>
      <c r="J2236" s="3">
        <f t="shared" ca="1" si="448"/>
        <v>1.6165775401069529</v>
      </c>
      <c r="K2236" s="5">
        <f t="shared" ca="1" si="449"/>
        <v>61.782137747802999</v>
      </c>
      <c r="L2236">
        <f t="shared" ca="1" si="450"/>
        <v>1</v>
      </c>
      <c r="M2236" t="str">
        <f t="shared" ca="1" si="451"/>
        <v>SELL</v>
      </c>
      <c r="N2236" s="7" t="str">
        <f t="shared" ca="1" si="452"/>
        <v/>
      </c>
      <c r="O2236">
        <f t="shared" si="453"/>
        <v>1996.2</v>
      </c>
      <c r="Q2236">
        <f t="shared" si="454"/>
        <v>2235</v>
      </c>
    </row>
    <row r="2237" spans="1:17" x14ac:dyDescent="0.3">
      <c r="A2237" s="13" t="str">
        <f ca="1">N2237&amp;"-"&amp;COUNTIF($N$2:N2237,N2237)</f>
        <v>-2208</v>
      </c>
      <c r="B2237" t="str">
        <f t="shared" ca="1" si="444"/>
        <v/>
      </c>
      <c r="C2237" s="1">
        <v>38327</v>
      </c>
      <c r="D2237">
        <v>1993.15</v>
      </c>
      <c r="E2237">
        <f t="shared" si="445"/>
        <v>-3.0499999999999545</v>
      </c>
      <c r="F2237" t="str">
        <f t="shared" si="446"/>
        <v/>
      </c>
      <c r="G2237">
        <f t="shared" si="447"/>
        <v>-3.0499999999999545</v>
      </c>
      <c r="H2237">
        <f t="shared" ca="1" si="455"/>
        <v>14.875</v>
      </c>
      <c r="I2237">
        <f t="shared" ca="1" si="456"/>
        <v>7.1374999999999886</v>
      </c>
      <c r="J2237" s="3">
        <f t="shared" ca="1" si="448"/>
        <v>2.0840630472854675</v>
      </c>
      <c r="K2237" s="5">
        <f t="shared" ca="1" si="449"/>
        <v>67.57524134014767</v>
      </c>
      <c r="L2237">
        <f t="shared" ca="1" si="450"/>
        <v>1</v>
      </c>
      <c r="M2237" t="str">
        <f t="shared" ca="1" si="451"/>
        <v>SELL</v>
      </c>
      <c r="N2237" s="7" t="str">
        <f t="shared" ca="1" si="452"/>
        <v/>
      </c>
      <c r="O2237">
        <f t="shared" si="453"/>
        <v>1993.15</v>
      </c>
      <c r="Q2237">
        <f t="shared" si="454"/>
        <v>2236</v>
      </c>
    </row>
    <row r="2238" spans="1:17" x14ac:dyDescent="0.3">
      <c r="A2238" s="13" t="str">
        <f ca="1">N2238&amp;"-"&amp;COUNTIF($N$2:N2238,N2238)</f>
        <v>-2209</v>
      </c>
      <c r="B2238" t="str">
        <f t="shared" ca="1" si="444"/>
        <v/>
      </c>
      <c r="C2238" s="1">
        <v>38328</v>
      </c>
      <c r="D2238">
        <v>1992.7</v>
      </c>
      <c r="E2238">
        <f t="shared" si="445"/>
        <v>-0.45000000000004547</v>
      </c>
      <c r="F2238" t="str">
        <f t="shared" si="446"/>
        <v/>
      </c>
      <c r="G2238">
        <f t="shared" si="447"/>
        <v>-0.45000000000004547</v>
      </c>
      <c r="H2238">
        <f t="shared" ca="1" si="455"/>
        <v>15.855555555555561</v>
      </c>
      <c r="I2238">
        <f t="shared" ca="1" si="456"/>
        <v>5.8</v>
      </c>
      <c r="J2238" s="3">
        <f t="shared" ca="1" si="448"/>
        <v>2.7337164750957865</v>
      </c>
      <c r="K2238" s="5">
        <f t="shared" ca="1" si="449"/>
        <v>73.217034376603394</v>
      </c>
      <c r="L2238">
        <f t="shared" ca="1" si="450"/>
        <v>1</v>
      </c>
      <c r="M2238" t="str">
        <f t="shared" ca="1" si="451"/>
        <v>SELL</v>
      </c>
      <c r="N2238" s="7" t="str">
        <f t="shared" ca="1" si="452"/>
        <v/>
      </c>
      <c r="O2238">
        <f t="shared" si="453"/>
        <v>1992.7</v>
      </c>
      <c r="Q2238">
        <f t="shared" si="454"/>
        <v>2237</v>
      </c>
    </row>
    <row r="2239" spans="1:17" x14ac:dyDescent="0.3">
      <c r="A2239" s="13" t="str">
        <f ca="1">N2239&amp;"-"&amp;COUNTIF($N$2:N2239,N2239)</f>
        <v>-2210</v>
      </c>
      <c r="B2239" t="str">
        <f t="shared" ca="1" si="444"/>
        <v/>
      </c>
      <c r="C2239" s="1">
        <v>38329</v>
      </c>
      <c r="D2239">
        <v>1977.95</v>
      </c>
      <c r="E2239">
        <f t="shared" si="445"/>
        <v>-14.75</v>
      </c>
      <c r="F2239" t="str">
        <f t="shared" si="446"/>
        <v/>
      </c>
      <c r="G2239">
        <f t="shared" si="447"/>
        <v>-14.75</v>
      </c>
      <c r="H2239">
        <f t="shared" ca="1" si="455"/>
        <v>16.631249999999994</v>
      </c>
      <c r="I2239">
        <f t="shared" ca="1" si="456"/>
        <v>7.291666666666667</v>
      </c>
      <c r="J2239" s="3">
        <f t="shared" ca="1" si="448"/>
        <v>2.2808571428571418</v>
      </c>
      <c r="K2239" s="5">
        <f t="shared" ca="1" si="449"/>
        <v>69.520160236871888</v>
      </c>
      <c r="L2239">
        <f t="shared" ca="1" si="450"/>
        <v>1</v>
      </c>
      <c r="M2239" t="str">
        <f t="shared" ca="1" si="451"/>
        <v>SELL</v>
      </c>
      <c r="N2239" s="7" t="str">
        <f t="shared" ca="1" si="452"/>
        <v/>
      </c>
      <c r="O2239">
        <f t="shared" si="453"/>
        <v>1977.95</v>
      </c>
      <c r="Q2239">
        <f t="shared" si="454"/>
        <v>2238</v>
      </c>
    </row>
    <row r="2240" spans="1:17" x14ac:dyDescent="0.3">
      <c r="A2240" s="13" t="str">
        <f ca="1">N2240&amp;"-"&amp;COUNTIF($N$2:N2240,N2240)</f>
        <v>-2211</v>
      </c>
      <c r="B2240" t="str">
        <f t="shared" ca="1" si="444"/>
        <v/>
      </c>
      <c r="C2240" s="1">
        <v>38330</v>
      </c>
      <c r="D2240">
        <v>1989.95</v>
      </c>
      <c r="E2240">
        <f t="shared" si="445"/>
        <v>12</v>
      </c>
      <c r="F2240">
        <f t="shared" si="446"/>
        <v>12</v>
      </c>
      <c r="G2240" t="str">
        <f t="shared" si="447"/>
        <v/>
      </c>
      <c r="H2240">
        <f t="shared" ca="1" si="455"/>
        <v>17.706250000000011</v>
      </c>
      <c r="I2240">
        <f t="shared" ca="1" si="456"/>
        <v>7.291666666666667</v>
      </c>
      <c r="J2240" s="3">
        <f t="shared" ca="1" si="448"/>
        <v>2.4282857142857157</v>
      </c>
      <c r="K2240" s="5">
        <f t="shared" ca="1" si="449"/>
        <v>70.830902575214608</v>
      </c>
      <c r="L2240">
        <f t="shared" ca="1" si="450"/>
        <v>1</v>
      </c>
      <c r="M2240" t="str">
        <f t="shared" ca="1" si="451"/>
        <v>SELL</v>
      </c>
      <c r="N2240" s="7" t="str">
        <f t="shared" ca="1" si="452"/>
        <v/>
      </c>
      <c r="O2240">
        <f t="shared" si="453"/>
        <v>1989.95</v>
      </c>
      <c r="Q2240">
        <f t="shared" si="454"/>
        <v>2239</v>
      </c>
    </row>
    <row r="2241" spans="1:17" x14ac:dyDescent="0.3">
      <c r="A2241" s="13" t="str">
        <f ca="1">N2241&amp;"-"&amp;COUNTIF($N$2:N2241,N2241)</f>
        <v>-2212</v>
      </c>
      <c r="B2241" t="str">
        <f t="shared" ca="1" si="444"/>
        <v/>
      </c>
      <c r="C2241" s="1">
        <v>38331</v>
      </c>
      <c r="D2241">
        <v>1969</v>
      </c>
      <c r="E2241">
        <f t="shared" si="445"/>
        <v>-20.950000000000045</v>
      </c>
      <c r="F2241" t="str">
        <f t="shared" si="446"/>
        <v/>
      </c>
      <c r="G2241">
        <f t="shared" si="447"/>
        <v>-20.950000000000045</v>
      </c>
      <c r="H2241">
        <f t="shared" ca="1" si="455"/>
        <v>17.706250000000011</v>
      </c>
      <c r="I2241">
        <f t="shared" ca="1" si="456"/>
        <v>7.5</v>
      </c>
      <c r="J2241" s="3">
        <f t="shared" ca="1" si="448"/>
        <v>2.3608333333333347</v>
      </c>
      <c r="K2241" s="5">
        <f t="shared" ca="1" si="449"/>
        <v>70.245474832630805</v>
      </c>
      <c r="L2241">
        <f t="shared" ca="1" si="450"/>
        <v>1</v>
      </c>
      <c r="M2241" t="str">
        <f t="shared" ca="1" si="451"/>
        <v>SELL</v>
      </c>
      <c r="N2241" s="7" t="str">
        <f t="shared" ca="1" si="452"/>
        <v/>
      </c>
      <c r="O2241">
        <f t="shared" si="453"/>
        <v>1969</v>
      </c>
      <c r="Q2241">
        <f t="shared" si="454"/>
        <v>2240</v>
      </c>
    </row>
    <row r="2242" spans="1:17" x14ac:dyDescent="0.3">
      <c r="A2242" s="13" t="str">
        <f ca="1">N2242&amp;"-"&amp;COUNTIF($N$2:N2242,N2242)</f>
        <v>-2213</v>
      </c>
      <c r="B2242" t="str">
        <f t="shared" ca="1" si="444"/>
        <v/>
      </c>
      <c r="C2242" s="1">
        <v>38334</v>
      </c>
      <c r="D2242">
        <v>1985.35</v>
      </c>
      <c r="E2242">
        <f t="shared" si="445"/>
        <v>16.349999999999909</v>
      </c>
      <c r="F2242">
        <f t="shared" si="446"/>
        <v>16.349999999999909</v>
      </c>
      <c r="G2242" t="str">
        <f t="shared" si="447"/>
        <v/>
      </c>
      <c r="H2242">
        <f t="shared" ca="1" si="455"/>
        <v>19.625</v>
      </c>
      <c r="I2242">
        <f t="shared" ca="1" si="456"/>
        <v>7.5</v>
      </c>
      <c r="J2242" s="3">
        <f t="shared" ca="1" si="448"/>
        <v>2.6166666666666667</v>
      </c>
      <c r="K2242" s="5">
        <f t="shared" ca="1" si="449"/>
        <v>72.350230414746548</v>
      </c>
      <c r="L2242">
        <f t="shared" ca="1" si="450"/>
        <v>1</v>
      </c>
      <c r="M2242" t="str">
        <f t="shared" ca="1" si="451"/>
        <v>SELL</v>
      </c>
      <c r="N2242" s="7" t="str">
        <f t="shared" ca="1" si="452"/>
        <v/>
      </c>
      <c r="O2242">
        <f t="shared" si="453"/>
        <v>1985.35</v>
      </c>
      <c r="Q2242">
        <f t="shared" si="454"/>
        <v>2241</v>
      </c>
    </row>
    <row r="2243" spans="1:17" x14ac:dyDescent="0.3">
      <c r="A2243" s="13" t="str">
        <f ca="1">N2243&amp;"-"&amp;COUNTIF($N$2:N2243,N2243)</f>
        <v>-2214</v>
      </c>
      <c r="B2243" t="str">
        <f t="shared" ref="B2243:B2306" ca="1" si="457">N2243</f>
        <v/>
      </c>
      <c r="C2243" s="1">
        <v>38335</v>
      </c>
      <c r="D2243">
        <v>2006.8</v>
      </c>
      <c r="E2243">
        <f t="shared" ref="E2243:E2306" si="458">IF(E2242="Change", "", D2243-D2242)</f>
        <v>21.450000000000045</v>
      </c>
      <c r="F2243">
        <f t="shared" ref="F2243:F2306" si="459">IF(F2242="Gain","",IF(E2243&gt;0,E2243,""))</f>
        <v>21.450000000000045</v>
      </c>
      <c r="G2243" t="str">
        <f t="shared" ref="G2243:G2306" si="460">IF(G2242="Loss","",IF(E2243&lt;0,E2243,""))</f>
        <v/>
      </c>
      <c r="H2243">
        <f t="shared" ca="1" si="455"/>
        <v>19.900000000000006</v>
      </c>
      <c r="I2243">
        <f t="shared" ca="1" si="456"/>
        <v>7.5</v>
      </c>
      <c r="J2243" s="3">
        <f t="shared" ref="J2243:J2306" ca="1" si="461">IFERROR(H2243/I2243, "")</f>
        <v>2.6533333333333342</v>
      </c>
      <c r="K2243" s="5">
        <f t="shared" ref="K2243:K2306" ca="1" si="462">IFERROR((IF(J2243=0, 0, (100-(100/(1+J2243))))), "")</f>
        <v>72.627737226277375</v>
      </c>
      <c r="L2243">
        <f t="shared" ref="L2243:L2306" ca="1" si="463">IF(M2242="Signal","",IF(M2242="",IF(M2243="SELL",0,IF(M2243="BUY",1,"")),IF(M2243="BUY",1,L2242)))</f>
        <v>1</v>
      </c>
      <c r="M2243" t="str">
        <f t="shared" ref="M2243:M2306" ca="1" si="464">IF(K2243="","",IF(K2243&lt;$V$4,"BUY",IF(K2243&gt;$V$5,"SELL",M2242)))</f>
        <v>SELL</v>
      </c>
      <c r="N2243" s="7" t="str">
        <f t="shared" ref="N2243:N2306" ca="1" si="465">IF(L2243=1, IF(M2243="BUY",IF(M2242="BUY","",1),IF(M2243="SELL",IF(M2242="SELL","",0),"")), "")</f>
        <v/>
      </c>
      <c r="O2243">
        <f t="shared" ref="O2243:O2306" si="466">D2243</f>
        <v>2006.8</v>
      </c>
      <c r="Q2243">
        <f t="shared" si="454"/>
        <v>2242</v>
      </c>
    </row>
    <row r="2244" spans="1:17" x14ac:dyDescent="0.3">
      <c r="A2244" s="13" t="str">
        <f ca="1">N2244&amp;"-"&amp;COUNTIF($N$2:N2244,N2244)</f>
        <v>-2215</v>
      </c>
      <c r="B2244" t="str">
        <f t="shared" ca="1" si="457"/>
        <v/>
      </c>
      <c r="C2244" s="1">
        <v>38336</v>
      </c>
      <c r="D2244">
        <v>2028.7</v>
      </c>
      <c r="E2244">
        <f t="shared" si="458"/>
        <v>21.900000000000091</v>
      </c>
      <c r="F2244">
        <f t="shared" si="459"/>
        <v>21.900000000000091</v>
      </c>
      <c r="G2244" t="str">
        <f t="shared" si="460"/>
        <v/>
      </c>
      <c r="H2244">
        <f t="shared" ca="1" si="455"/>
        <v>21.206250000000011</v>
      </c>
      <c r="I2244">
        <f t="shared" ca="1" si="456"/>
        <v>7.5</v>
      </c>
      <c r="J2244" s="3">
        <f t="shared" ca="1" si="461"/>
        <v>2.8275000000000015</v>
      </c>
      <c r="K2244" s="5">
        <f t="shared" ca="1" si="462"/>
        <v>73.873285434356632</v>
      </c>
      <c r="L2244">
        <f t="shared" ca="1" si="463"/>
        <v>1</v>
      </c>
      <c r="M2244" t="str">
        <f t="shared" ca="1" si="464"/>
        <v>SELL</v>
      </c>
      <c r="N2244" s="7" t="str">
        <f t="shared" ca="1" si="465"/>
        <v/>
      </c>
      <c r="O2244">
        <f t="shared" si="466"/>
        <v>2028.7</v>
      </c>
      <c r="Q2244">
        <f t="shared" ref="Q2244:Q2307" si="467">Q2243+1</f>
        <v>2243</v>
      </c>
    </row>
    <row r="2245" spans="1:17" x14ac:dyDescent="0.3">
      <c r="A2245" s="13" t="str">
        <f ca="1">N2245&amp;"-"&amp;COUNTIF($N$2:N2245,N2245)</f>
        <v>-2216</v>
      </c>
      <c r="B2245" t="str">
        <f t="shared" ca="1" si="457"/>
        <v/>
      </c>
      <c r="C2245" s="1">
        <v>38337</v>
      </c>
      <c r="D2245">
        <v>2033.2</v>
      </c>
      <c r="E2245">
        <f t="shared" si="458"/>
        <v>4.5</v>
      </c>
      <c r="F2245">
        <f t="shared" si="459"/>
        <v>4.5</v>
      </c>
      <c r="G2245" t="str">
        <f t="shared" si="460"/>
        <v/>
      </c>
      <c r="H2245">
        <f t="shared" ca="1" si="455"/>
        <v>19.350000000000009</v>
      </c>
      <c r="I2245">
        <f t="shared" ca="1" si="456"/>
        <v>8.4</v>
      </c>
      <c r="J2245" s="3">
        <f t="shared" ca="1" si="461"/>
        <v>2.3035714285714293</v>
      </c>
      <c r="K2245" s="5">
        <f t="shared" ca="1" si="462"/>
        <v>69.72972972972974</v>
      </c>
      <c r="L2245">
        <f t="shared" ca="1" si="463"/>
        <v>1</v>
      </c>
      <c r="M2245" t="str">
        <f t="shared" ca="1" si="464"/>
        <v>SELL</v>
      </c>
      <c r="N2245" s="7" t="str">
        <f t="shared" ca="1" si="465"/>
        <v/>
      </c>
      <c r="O2245">
        <f t="shared" si="466"/>
        <v>2033.2</v>
      </c>
      <c r="Q2245">
        <f t="shared" si="467"/>
        <v>2244</v>
      </c>
    </row>
    <row r="2246" spans="1:17" x14ac:dyDescent="0.3">
      <c r="A2246" s="13" t="str">
        <f ca="1">N2246&amp;"-"&amp;COUNTIF($N$2:N2246,N2246)</f>
        <v>-2217</v>
      </c>
      <c r="B2246" t="str">
        <f t="shared" ca="1" si="457"/>
        <v/>
      </c>
      <c r="C2246" s="1">
        <v>38338</v>
      </c>
      <c r="D2246">
        <v>2012.1</v>
      </c>
      <c r="E2246">
        <f t="shared" si="458"/>
        <v>-21.100000000000136</v>
      </c>
      <c r="F2246" t="str">
        <f t="shared" si="459"/>
        <v/>
      </c>
      <c r="G2246">
        <f t="shared" si="460"/>
        <v>-21.100000000000136</v>
      </c>
      <c r="H2246">
        <f t="shared" ca="1" si="455"/>
        <v>16.943749999999994</v>
      </c>
      <c r="I2246">
        <f t="shared" ca="1" si="456"/>
        <v>10.516666666666689</v>
      </c>
      <c r="J2246" s="3">
        <f t="shared" ca="1" si="461"/>
        <v>1.6111331220285223</v>
      </c>
      <c r="K2246" s="5">
        <f t="shared" ca="1" si="462"/>
        <v>61.702450496927334</v>
      </c>
      <c r="L2246">
        <f t="shared" ca="1" si="463"/>
        <v>1</v>
      </c>
      <c r="M2246" t="str">
        <f t="shared" ca="1" si="464"/>
        <v>SELL</v>
      </c>
      <c r="N2246" s="7" t="str">
        <f t="shared" ca="1" si="465"/>
        <v/>
      </c>
      <c r="O2246">
        <f t="shared" si="466"/>
        <v>2012.1</v>
      </c>
      <c r="Q2246">
        <f t="shared" si="467"/>
        <v>2245</v>
      </c>
    </row>
    <row r="2247" spans="1:17" x14ac:dyDescent="0.3">
      <c r="A2247" s="13" t="str">
        <f ca="1">N2247&amp;"-"&amp;COUNTIF($N$2:N2247,N2247)</f>
        <v>-2218</v>
      </c>
      <c r="B2247" t="str">
        <f t="shared" ca="1" si="457"/>
        <v/>
      </c>
      <c r="C2247" s="1">
        <v>38341</v>
      </c>
      <c r="D2247">
        <v>2026.85</v>
      </c>
      <c r="E2247">
        <f t="shared" si="458"/>
        <v>14.75</v>
      </c>
      <c r="F2247">
        <f t="shared" si="459"/>
        <v>14.75</v>
      </c>
      <c r="G2247" t="str">
        <f t="shared" si="460"/>
        <v/>
      </c>
      <c r="H2247">
        <f t="shared" ca="1" si="455"/>
        <v>16.393750000000011</v>
      </c>
      <c r="I2247">
        <f t="shared" ca="1" si="456"/>
        <v>10.516666666666689</v>
      </c>
      <c r="J2247" s="3">
        <f t="shared" ca="1" si="461"/>
        <v>1.5588351822503941</v>
      </c>
      <c r="K2247" s="5">
        <f t="shared" ca="1" si="462"/>
        <v>60.91971820082059</v>
      </c>
      <c r="L2247">
        <f t="shared" ca="1" si="463"/>
        <v>1</v>
      </c>
      <c r="M2247" t="str">
        <f t="shared" ca="1" si="464"/>
        <v>SELL</v>
      </c>
      <c r="N2247" s="7" t="str">
        <f t="shared" ca="1" si="465"/>
        <v/>
      </c>
      <c r="O2247">
        <f t="shared" si="466"/>
        <v>2026.85</v>
      </c>
      <c r="Q2247">
        <f t="shared" si="467"/>
        <v>2246</v>
      </c>
    </row>
    <row r="2248" spans="1:17" x14ac:dyDescent="0.3">
      <c r="A2248" s="13" t="str">
        <f ca="1">N2248&amp;"-"&amp;COUNTIF($N$2:N2248,N2248)</f>
        <v>-2219</v>
      </c>
      <c r="B2248" t="str">
        <f t="shared" ca="1" si="457"/>
        <v/>
      </c>
      <c r="C2248" s="1">
        <v>38342</v>
      </c>
      <c r="D2248">
        <v>2044.65</v>
      </c>
      <c r="E2248">
        <f t="shared" si="458"/>
        <v>17.800000000000182</v>
      </c>
      <c r="F2248">
        <f t="shared" si="459"/>
        <v>17.800000000000182</v>
      </c>
      <c r="G2248" t="str">
        <f t="shared" si="460"/>
        <v/>
      </c>
      <c r="H2248">
        <f t="shared" ca="1" si="455"/>
        <v>18.212500000000034</v>
      </c>
      <c r="I2248">
        <f t="shared" ca="1" si="456"/>
        <v>10.516666666666689</v>
      </c>
      <c r="J2248" s="3">
        <f t="shared" ca="1" si="461"/>
        <v>1.7317749603803483</v>
      </c>
      <c r="K2248" s="5">
        <f t="shared" ca="1" si="462"/>
        <v>63.393763596809279</v>
      </c>
      <c r="L2248">
        <f t="shared" ca="1" si="463"/>
        <v>1</v>
      </c>
      <c r="M2248" t="str">
        <f t="shared" ca="1" si="464"/>
        <v>SELL</v>
      </c>
      <c r="N2248" s="7" t="str">
        <f t="shared" ca="1" si="465"/>
        <v/>
      </c>
      <c r="O2248">
        <f t="shared" si="466"/>
        <v>2044.65</v>
      </c>
      <c r="Q2248">
        <f t="shared" si="467"/>
        <v>2247</v>
      </c>
    </row>
    <row r="2249" spans="1:17" x14ac:dyDescent="0.3">
      <c r="A2249" s="13" t="str">
        <f ca="1">N2249&amp;"-"&amp;COUNTIF($N$2:N2249,N2249)</f>
        <v>-2220</v>
      </c>
      <c r="B2249" t="str">
        <f t="shared" ca="1" si="457"/>
        <v/>
      </c>
      <c r="C2249" s="1">
        <v>38343</v>
      </c>
      <c r="D2249">
        <v>2035.35</v>
      </c>
      <c r="E2249">
        <f t="shared" si="458"/>
        <v>-9.3000000000001819</v>
      </c>
      <c r="F2249" t="str">
        <f t="shared" si="459"/>
        <v/>
      </c>
      <c r="G2249">
        <f t="shared" si="460"/>
        <v>-9.3000000000001819</v>
      </c>
      <c r="H2249">
        <f t="shared" ca="1" si="455"/>
        <v>15.535714285714318</v>
      </c>
      <c r="I2249">
        <f t="shared" ca="1" si="456"/>
        <v>10.342857142857188</v>
      </c>
      <c r="J2249" s="3">
        <f t="shared" ca="1" si="461"/>
        <v>1.5020718232044166</v>
      </c>
      <c r="K2249" s="5">
        <f t="shared" ca="1" si="462"/>
        <v>60.033121722329511</v>
      </c>
      <c r="L2249">
        <f t="shared" ca="1" si="463"/>
        <v>1</v>
      </c>
      <c r="M2249" t="str">
        <f t="shared" ca="1" si="464"/>
        <v>SELL</v>
      </c>
      <c r="N2249" s="7" t="str">
        <f t="shared" ca="1" si="465"/>
        <v/>
      </c>
      <c r="O2249">
        <f t="shared" si="466"/>
        <v>2035.35</v>
      </c>
      <c r="Q2249">
        <f t="shared" si="467"/>
        <v>2248</v>
      </c>
    </row>
    <row r="2250" spans="1:17" x14ac:dyDescent="0.3">
      <c r="A2250" s="13" t="str">
        <f ca="1">N2250&amp;"-"&amp;COUNTIF($N$2:N2250,N2250)</f>
        <v>-2221</v>
      </c>
      <c r="B2250" t="str">
        <f t="shared" ca="1" si="457"/>
        <v/>
      </c>
      <c r="C2250" s="1">
        <v>38344</v>
      </c>
      <c r="D2250">
        <v>2045.15</v>
      </c>
      <c r="E2250">
        <f t="shared" si="458"/>
        <v>9.8000000000001819</v>
      </c>
      <c r="F2250">
        <f t="shared" si="459"/>
        <v>9.8000000000001819</v>
      </c>
      <c r="G2250" t="str">
        <f t="shared" si="460"/>
        <v/>
      </c>
      <c r="H2250">
        <f t="shared" ca="1" si="455"/>
        <v>14.818750000000051</v>
      </c>
      <c r="I2250">
        <f t="shared" ca="1" si="456"/>
        <v>11.60000000000006</v>
      </c>
      <c r="J2250" s="3">
        <f t="shared" ca="1" si="461"/>
        <v>1.2774784482758599</v>
      </c>
      <c r="K2250" s="5">
        <f t="shared" ca="1" si="462"/>
        <v>56.091790868228017</v>
      </c>
      <c r="L2250">
        <f t="shared" ca="1" si="463"/>
        <v>1</v>
      </c>
      <c r="M2250" t="str">
        <f t="shared" ca="1" si="464"/>
        <v>SELL</v>
      </c>
      <c r="N2250" s="7" t="str">
        <f t="shared" ca="1" si="465"/>
        <v/>
      </c>
      <c r="O2250">
        <f t="shared" si="466"/>
        <v>2045.15</v>
      </c>
      <c r="Q2250">
        <f t="shared" si="467"/>
        <v>2249</v>
      </c>
    </row>
    <row r="2251" spans="1:17" x14ac:dyDescent="0.3">
      <c r="A2251" s="13" t="str">
        <f ca="1">N2251&amp;"-"&amp;COUNTIF($N$2:N2251,N2251)</f>
        <v>-2222</v>
      </c>
      <c r="B2251" t="str">
        <f t="shared" ca="1" si="457"/>
        <v/>
      </c>
      <c r="C2251" s="1">
        <v>38345</v>
      </c>
      <c r="D2251">
        <v>2062.6999999999998</v>
      </c>
      <c r="E2251">
        <f t="shared" si="458"/>
        <v>17.549999999999727</v>
      </c>
      <c r="F2251">
        <f t="shared" si="459"/>
        <v>17.549999999999727</v>
      </c>
      <c r="G2251" t="str">
        <f t="shared" si="460"/>
        <v/>
      </c>
      <c r="H2251">
        <f t="shared" ca="1" si="455"/>
        <v>15.122222222222238</v>
      </c>
      <c r="I2251">
        <f t="shared" ca="1" si="456"/>
        <v>13.310000000000082</v>
      </c>
      <c r="J2251" s="3">
        <f t="shared" ca="1" si="461"/>
        <v>1.1361549378078246</v>
      </c>
      <c r="K2251" s="5">
        <f t="shared" ca="1" si="462"/>
        <v>53.186916253077371</v>
      </c>
      <c r="L2251">
        <f t="shared" ca="1" si="463"/>
        <v>1</v>
      </c>
      <c r="M2251" t="str">
        <f t="shared" ca="1" si="464"/>
        <v>SELL</v>
      </c>
      <c r="N2251" s="7" t="str">
        <f t="shared" ca="1" si="465"/>
        <v/>
      </c>
      <c r="O2251">
        <f t="shared" si="466"/>
        <v>2062.6999999999998</v>
      </c>
      <c r="Q2251">
        <f t="shared" si="467"/>
        <v>2250</v>
      </c>
    </row>
    <row r="2252" spans="1:17" x14ac:dyDescent="0.3">
      <c r="A2252" s="13" t="str">
        <f ca="1">N2252&amp;"-"&amp;COUNTIF($N$2:N2252,N2252)</f>
        <v>-2223</v>
      </c>
      <c r="B2252" t="str">
        <f t="shared" ca="1" si="457"/>
        <v/>
      </c>
      <c r="C2252" s="1">
        <v>38348</v>
      </c>
      <c r="D2252">
        <v>2062.6</v>
      </c>
      <c r="E2252">
        <f t="shared" si="458"/>
        <v>-9.9999999999909051E-2</v>
      </c>
      <c r="F2252" t="str">
        <f t="shared" si="459"/>
        <v/>
      </c>
      <c r="G2252">
        <f t="shared" si="460"/>
        <v>-9.9999999999909051E-2</v>
      </c>
      <c r="H2252">
        <f t="shared" ca="1" si="455"/>
        <v>15.122222222222238</v>
      </c>
      <c r="I2252">
        <f t="shared" ca="1" si="456"/>
        <v>13.240000000000055</v>
      </c>
      <c r="J2252" s="3">
        <f t="shared" ca="1" si="461"/>
        <v>1.1421617992614936</v>
      </c>
      <c r="K2252" s="5">
        <f t="shared" ca="1" si="462"/>
        <v>53.318185379612871</v>
      </c>
      <c r="L2252">
        <f t="shared" ca="1" si="463"/>
        <v>1</v>
      </c>
      <c r="M2252" t="str">
        <f t="shared" ca="1" si="464"/>
        <v>SELL</v>
      </c>
      <c r="N2252" s="7" t="str">
        <f t="shared" ca="1" si="465"/>
        <v/>
      </c>
      <c r="O2252">
        <f t="shared" si="466"/>
        <v>2062.6</v>
      </c>
      <c r="Q2252">
        <f t="shared" si="467"/>
        <v>2251</v>
      </c>
    </row>
    <row r="2253" spans="1:17" x14ac:dyDescent="0.3">
      <c r="A2253" s="13" t="str">
        <f ca="1">N2253&amp;"-"&amp;COUNTIF($N$2:N2253,N2253)</f>
        <v>-2224</v>
      </c>
      <c r="B2253" t="str">
        <f t="shared" ca="1" si="457"/>
        <v/>
      </c>
      <c r="C2253" s="1">
        <v>38349</v>
      </c>
      <c r="D2253">
        <v>2071.35</v>
      </c>
      <c r="E2253">
        <f t="shared" si="458"/>
        <v>8.75</v>
      </c>
      <c r="F2253">
        <f t="shared" si="459"/>
        <v>8.75</v>
      </c>
      <c r="G2253" t="str">
        <f t="shared" si="460"/>
        <v/>
      </c>
      <c r="H2253">
        <f t="shared" ca="1" si="455"/>
        <v>14.485000000000014</v>
      </c>
      <c r="I2253">
        <f t="shared" ca="1" si="456"/>
        <v>12.862500000000068</v>
      </c>
      <c r="J2253" s="3">
        <f t="shared" ca="1" si="461"/>
        <v>1.1261418853255538</v>
      </c>
      <c r="K2253" s="5">
        <f t="shared" ca="1" si="462"/>
        <v>52.96645031538521</v>
      </c>
      <c r="L2253">
        <f t="shared" ca="1" si="463"/>
        <v>1</v>
      </c>
      <c r="M2253" t="str">
        <f t="shared" ca="1" si="464"/>
        <v>SELL</v>
      </c>
      <c r="N2253" s="7" t="str">
        <f t="shared" ca="1" si="465"/>
        <v/>
      </c>
      <c r="O2253">
        <f t="shared" si="466"/>
        <v>2071.35</v>
      </c>
      <c r="Q2253">
        <f t="shared" si="467"/>
        <v>2252</v>
      </c>
    </row>
    <row r="2254" spans="1:17" x14ac:dyDescent="0.3">
      <c r="A2254" s="13" t="str">
        <f ca="1">N2254&amp;"-"&amp;COUNTIF($N$2:N2254,N2254)</f>
        <v>-2225</v>
      </c>
      <c r="B2254" t="str">
        <f t="shared" ca="1" si="457"/>
        <v/>
      </c>
      <c r="C2254" s="1">
        <v>38350</v>
      </c>
      <c r="D2254">
        <v>2069.6</v>
      </c>
      <c r="E2254">
        <f t="shared" si="458"/>
        <v>-1.75</v>
      </c>
      <c r="F2254" t="str">
        <f t="shared" si="459"/>
        <v/>
      </c>
      <c r="G2254">
        <f t="shared" si="460"/>
        <v>-1.75</v>
      </c>
      <c r="H2254">
        <f t="shared" ca="1" si="455"/>
        <v>14.761111111111127</v>
      </c>
      <c r="I2254">
        <f t="shared" ca="1" si="456"/>
        <v>10.640000000000054</v>
      </c>
      <c r="J2254" s="3">
        <f t="shared" ca="1" si="461"/>
        <v>1.3873224728487832</v>
      </c>
      <c r="K2254" s="5">
        <f t="shared" ca="1" si="462"/>
        <v>58.112068588425615</v>
      </c>
      <c r="L2254">
        <f t="shared" ca="1" si="463"/>
        <v>1</v>
      </c>
      <c r="M2254" t="str">
        <f t="shared" ca="1" si="464"/>
        <v>SELL</v>
      </c>
      <c r="N2254" s="7" t="str">
        <f t="shared" ca="1" si="465"/>
        <v/>
      </c>
      <c r="O2254">
        <f t="shared" si="466"/>
        <v>2069.6</v>
      </c>
      <c r="Q2254">
        <f t="shared" si="467"/>
        <v>2253</v>
      </c>
    </row>
    <row r="2255" spans="1:17" x14ac:dyDescent="0.3">
      <c r="A2255" s="13" t="str">
        <f ca="1">N2255&amp;"-"&amp;COUNTIF($N$2:N2255,N2255)</f>
        <v>-2226</v>
      </c>
      <c r="B2255" t="str">
        <f t="shared" ca="1" si="457"/>
        <v/>
      </c>
      <c r="C2255" s="1">
        <v>38351</v>
      </c>
      <c r="D2255">
        <v>2059.8000000000002</v>
      </c>
      <c r="E2255">
        <f t="shared" si="458"/>
        <v>-9.7999999999997272</v>
      </c>
      <c r="F2255" t="str">
        <f t="shared" si="459"/>
        <v/>
      </c>
      <c r="G2255">
        <f t="shared" si="460"/>
        <v>-9.7999999999997272</v>
      </c>
      <c r="H2255">
        <f t="shared" ca="1" si="455"/>
        <v>14.761111111111127</v>
      </c>
      <c r="I2255">
        <f t="shared" ca="1" si="456"/>
        <v>8.4099999999999913</v>
      </c>
      <c r="J2255" s="3">
        <f t="shared" ca="1" si="461"/>
        <v>1.7551856255780194</v>
      </c>
      <c r="K2255" s="5">
        <f t="shared" ca="1" si="462"/>
        <v>63.704804833605117</v>
      </c>
      <c r="L2255">
        <f t="shared" ca="1" si="463"/>
        <v>1</v>
      </c>
      <c r="M2255" t="str">
        <f t="shared" ca="1" si="464"/>
        <v>SELL</v>
      </c>
      <c r="N2255" s="7" t="str">
        <f t="shared" ca="1" si="465"/>
        <v/>
      </c>
      <c r="O2255">
        <f t="shared" si="466"/>
        <v>2059.8000000000002</v>
      </c>
      <c r="Q2255">
        <f t="shared" si="467"/>
        <v>2254</v>
      </c>
    </row>
    <row r="2256" spans="1:17" x14ac:dyDescent="0.3">
      <c r="A2256" s="13" t="str">
        <f ca="1">N2256&amp;"-"&amp;COUNTIF($N$2:N2256,N2256)</f>
        <v>-2227</v>
      </c>
      <c r="B2256" t="str">
        <f t="shared" ca="1" si="457"/>
        <v/>
      </c>
      <c r="C2256" s="1">
        <v>38352</v>
      </c>
      <c r="D2256">
        <v>2080.5</v>
      </c>
      <c r="E2256">
        <f t="shared" si="458"/>
        <v>20.699999999999818</v>
      </c>
      <c r="F2256">
        <f t="shared" si="459"/>
        <v>20.699999999999818</v>
      </c>
      <c r="G2256" t="str">
        <f t="shared" si="460"/>
        <v/>
      </c>
      <c r="H2256">
        <f t="shared" ca="1" si="455"/>
        <v>15.244444444444449</v>
      </c>
      <c r="I2256">
        <f t="shared" ca="1" si="456"/>
        <v>8.4099999999999913</v>
      </c>
      <c r="J2256" s="3">
        <f t="shared" ca="1" si="461"/>
        <v>1.8126568899458342</v>
      </c>
      <c r="K2256" s="5">
        <f t="shared" ca="1" si="462"/>
        <v>64.446427732631903</v>
      </c>
      <c r="L2256">
        <f t="shared" ca="1" si="463"/>
        <v>1</v>
      </c>
      <c r="M2256" t="str">
        <f t="shared" ca="1" si="464"/>
        <v>SELL</v>
      </c>
      <c r="N2256" s="7" t="str">
        <f t="shared" ca="1" si="465"/>
        <v/>
      </c>
      <c r="O2256">
        <f t="shared" si="466"/>
        <v>2080.5</v>
      </c>
      <c r="Q2256">
        <f t="shared" si="467"/>
        <v>2255</v>
      </c>
    </row>
    <row r="2257" spans="1:17" x14ac:dyDescent="0.3">
      <c r="A2257" s="13" t="str">
        <f ca="1">N2257&amp;"-"&amp;COUNTIF($N$2:N2257,N2257)</f>
        <v>-2228</v>
      </c>
      <c r="B2257" t="str">
        <f t="shared" ca="1" si="457"/>
        <v/>
      </c>
      <c r="C2257" s="1">
        <v>38355</v>
      </c>
      <c r="D2257">
        <v>2115</v>
      </c>
      <c r="E2257">
        <f t="shared" si="458"/>
        <v>34.5</v>
      </c>
      <c r="F2257">
        <f t="shared" si="459"/>
        <v>34.5</v>
      </c>
      <c r="G2257" t="str">
        <f t="shared" si="460"/>
        <v/>
      </c>
      <c r="H2257">
        <f t="shared" ref="H2257:H2320" ca="1" si="468">IF(Q2257&gt;$U$2,AVERAGE(OFFSET(F2257,0,0,-$U$2,1)),"")</f>
        <v>16.694444444444443</v>
      </c>
      <c r="I2257">
        <f t="shared" ref="I2257:I2320" ca="1" si="469">IF($Q2257&gt;$U$2,ABS((AVERAGE(OFFSET(G2257,0,0,-$U$2,1)))),"")</f>
        <v>8.4099999999999913</v>
      </c>
      <c r="J2257" s="3">
        <f t="shared" ca="1" si="461"/>
        <v>1.9850706830492819</v>
      </c>
      <c r="K2257" s="5">
        <f t="shared" ca="1" si="462"/>
        <v>66.499955740462099</v>
      </c>
      <c r="L2257">
        <f t="shared" ca="1" si="463"/>
        <v>1</v>
      </c>
      <c r="M2257" t="str">
        <f t="shared" ca="1" si="464"/>
        <v>SELL</v>
      </c>
      <c r="N2257" s="7" t="str">
        <f t="shared" ca="1" si="465"/>
        <v/>
      </c>
      <c r="O2257">
        <f t="shared" si="466"/>
        <v>2115</v>
      </c>
      <c r="Q2257">
        <f t="shared" si="467"/>
        <v>2256</v>
      </c>
    </row>
    <row r="2258" spans="1:17" x14ac:dyDescent="0.3">
      <c r="A2258" s="13" t="str">
        <f ca="1">N2258&amp;"-"&amp;COUNTIF($N$2:N2258,N2258)</f>
        <v>-2229</v>
      </c>
      <c r="B2258" t="str">
        <f t="shared" ca="1" si="457"/>
        <v/>
      </c>
      <c r="C2258" s="1">
        <v>38356</v>
      </c>
      <c r="D2258">
        <v>2103.75</v>
      </c>
      <c r="E2258">
        <f t="shared" si="458"/>
        <v>-11.25</v>
      </c>
      <c r="F2258" t="str">
        <f t="shared" si="459"/>
        <v/>
      </c>
      <c r="G2258">
        <f t="shared" si="460"/>
        <v>-11.25</v>
      </c>
      <c r="H2258">
        <f t="shared" ca="1" si="468"/>
        <v>16.043749999999989</v>
      </c>
      <c r="I2258">
        <f t="shared" ca="1" si="469"/>
        <v>8.8833333333333258</v>
      </c>
      <c r="J2258" s="3">
        <f t="shared" ca="1" si="461"/>
        <v>1.8060506566604131</v>
      </c>
      <c r="K2258" s="5">
        <f t="shared" ca="1" si="462"/>
        <v>64.362724613455924</v>
      </c>
      <c r="L2258">
        <f t="shared" ca="1" si="463"/>
        <v>1</v>
      </c>
      <c r="M2258" t="str">
        <f t="shared" ca="1" si="464"/>
        <v>SELL</v>
      </c>
      <c r="N2258" s="7" t="str">
        <f t="shared" ca="1" si="465"/>
        <v/>
      </c>
      <c r="O2258">
        <f t="shared" si="466"/>
        <v>2103.75</v>
      </c>
      <c r="Q2258">
        <f t="shared" si="467"/>
        <v>2257</v>
      </c>
    </row>
    <row r="2259" spans="1:17" x14ac:dyDescent="0.3">
      <c r="A2259" s="13" t="str">
        <f ca="1">N2259&amp;"-"&amp;COUNTIF($N$2:N2259,N2259)</f>
        <v>-2230</v>
      </c>
      <c r="B2259" t="str">
        <f t="shared" ca="1" si="457"/>
        <v/>
      </c>
      <c r="C2259" s="1">
        <v>38357</v>
      </c>
      <c r="D2259">
        <v>2032.2</v>
      </c>
      <c r="E2259">
        <f t="shared" si="458"/>
        <v>-71.549999999999955</v>
      </c>
      <c r="F2259" t="str">
        <f t="shared" si="459"/>
        <v/>
      </c>
      <c r="G2259">
        <f t="shared" si="460"/>
        <v>-71.549999999999955</v>
      </c>
      <c r="H2259">
        <f t="shared" ca="1" si="468"/>
        <v>17.692857142857129</v>
      </c>
      <c r="I2259">
        <f t="shared" ca="1" si="469"/>
        <v>17.835714285714271</v>
      </c>
      <c r="J2259" s="3">
        <f t="shared" ca="1" si="461"/>
        <v>0.99199038846615939</v>
      </c>
      <c r="K2259" s="5">
        <f t="shared" ca="1" si="462"/>
        <v>49.798954563731407</v>
      </c>
      <c r="L2259">
        <f t="shared" ca="1" si="463"/>
        <v>1</v>
      </c>
      <c r="M2259" t="str">
        <f t="shared" ca="1" si="464"/>
        <v>SELL</v>
      </c>
      <c r="N2259" s="7" t="str">
        <f t="shared" ca="1" si="465"/>
        <v/>
      </c>
      <c r="O2259">
        <f t="shared" si="466"/>
        <v>2032.2</v>
      </c>
      <c r="Q2259">
        <f t="shared" si="467"/>
        <v>2258</v>
      </c>
    </row>
    <row r="2260" spans="1:17" x14ac:dyDescent="0.3">
      <c r="A2260" s="13" t="str">
        <f ca="1">N2260&amp;"-"&amp;COUNTIF($N$2:N2260,N2260)</f>
        <v>-2231</v>
      </c>
      <c r="B2260" t="str">
        <f t="shared" ca="1" si="457"/>
        <v/>
      </c>
      <c r="C2260" s="1">
        <v>38358</v>
      </c>
      <c r="D2260">
        <v>1998.35</v>
      </c>
      <c r="E2260">
        <f t="shared" si="458"/>
        <v>-33.850000000000136</v>
      </c>
      <c r="F2260" t="str">
        <f t="shared" si="459"/>
        <v/>
      </c>
      <c r="G2260">
        <f t="shared" si="460"/>
        <v>-33.850000000000136</v>
      </c>
      <c r="H2260">
        <f t="shared" ca="1" si="468"/>
        <v>17.692857142857129</v>
      </c>
      <c r="I2260">
        <f t="shared" ca="1" si="469"/>
        <v>19.657142857142844</v>
      </c>
      <c r="J2260" s="3">
        <f t="shared" ca="1" si="461"/>
        <v>0.9000726744186045</v>
      </c>
      <c r="K2260" s="5">
        <f t="shared" ca="1" si="462"/>
        <v>47.370434117422064</v>
      </c>
      <c r="L2260">
        <f t="shared" ca="1" si="463"/>
        <v>1</v>
      </c>
      <c r="M2260" t="str">
        <f t="shared" ca="1" si="464"/>
        <v>SELL</v>
      </c>
      <c r="N2260" s="7" t="str">
        <f t="shared" ca="1" si="465"/>
        <v/>
      </c>
      <c r="O2260">
        <f t="shared" si="466"/>
        <v>1998.35</v>
      </c>
      <c r="Q2260">
        <f t="shared" si="467"/>
        <v>2259</v>
      </c>
    </row>
    <row r="2261" spans="1:17" x14ac:dyDescent="0.3">
      <c r="A2261" s="13" t="str">
        <f ca="1">N2261&amp;"-"&amp;COUNTIF($N$2:N2261,N2261)</f>
        <v>-2232</v>
      </c>
      <c r="B2261" t="str">
        <f t="shared" ca="1" si="457"/>
        <v/>
      </c>
      <c r="C2261" s="1">
        <v>38359</v>
      </c>
      <c r="D2261">
        <v>2015.5</v>
      </c>
      <c r="E2261">
        <f t="shared" si="458"/>
        <v>17.150000000000091</v>
      </c>
      <c r="F2261">
        <f t="shared" si="459"/>
        <v>17.150000000000091</v>
      </c>
      <c r="G2261" t="str">
        <f t="shared" si="460"/>
        <v/>
      </c>
      <c r="H2261">
        <f t="shared" ca="1" si="468"/>
        <v>18.035714285714285</v>
      </c>
      <c r="I2261">
        <f t="shared" ca="1" si="469"/>
        <v>19.657142857142844</v>
      </c>
      <c r="J2261" s="3">
        <f t="shared" ca="1" si="461"/>
        <v>0.91751453488372148</v>
      </c>
      <c r="K2261" s="5">
        <f t="shared" ca="1" si="462"/>
        <v>47.849156717832116</v>
      </c>
      <c r="L2261">
        <f t="shared" ca="1" si="463"/>
        <v>1</v>
      </c>
      <c r="M2261" t="str">
        <f t="shared" ca="1" si="464"/>
        <v>SELL</v>
      </c>
      <c r="N2261" s="7" t="str">
        <f t="shared" ca="1" si="465"/>
        <v/>
      </c>
      <c r="O2261">
        <f t="shared" si="466"/>
        <v>2015.5</v>
      </c>
      <c r="Q2261">
        <f t="shared" si="467"/>
        <v>2260</v>
      </c>
    </row>
    <row r="2262" spans="1:17" x14ac:dyDescent="0.3">
      <c r="A2262" s="13" t="str">
        <f ca="1">N2262&amp;"-"&amp;COUNTIF($N$2:N2262,N2262)</f>
        <v>-2233</v>
      </c>
      <c r="B2262" t="str">
        <f t="shared" ca="1" si="457"/>
        <v/>
      </c>
      <c r="C2262" s="1">
        <v>38362</v>
      </c>
      <c r="D2262">
        <v>1982</v>
      </c>
      <c r="E2262">
        <f t="shared" si="458"/>
        <v>-33.5</v>
      </c>
      <c r="F2262" t="str">
        <f t="shared" si="459"/>
        <v/>
      </c>
      <c r="G2262">
        <f t="shared" si="460"/>
        <v>-33.5</v>
      </c>
      <c r="H2262">
        <f t="shared" ca="1" si="468"/>
        <v>18.074999999999971</v>
      </c>
      <c r="I2262">
        <f t="shared" ca="1" si="469"/>
        <v>21.387499999999989</v>
      </c>
      <c r="J2262" s="3">
        <f t="shared" ca="1" si="461"/>
        <v>0.8451198129748676</v>
      </c>
      <c r="K2262" s="5">
        <f t="shared" ca="1" si="462"/>
        <v>45.802977510294561</v>
      </c>
      <c r="L2262">
        <f t="shared" ca="1" si="463"/>
        <v>1</v>
      </c>
      <c r="M2262" t="str">
        <f t="shared" ca="1" si="464"/>
        <v>SELL</v>
      </c>
      <c r="N2262" s="7" t="str">
        <f t="shared" ca="1" si="465"/>
        <v/>
      </c>
      <c r="O2262">
        <f t="shared" si="466"/>
        <v>1982</v>
      </c>
      <c r="Q2262">
        <f t="shared" si="467"/>
        <v>2261</v>
      </c>
    </row>
    <row r="2263" spans="1:17" x14ac:dyDescent="0.3">
      <c r="A2263" s="13" t="str">
        <f ca="1">N2263&amp;"-"&amp;COUNTIF($N$2:N2263,N2263)</f>
        <v>-2234</v>
      </c>
      <c r="B2263" t="str">
        <f t="shared" ca="1" si="457"/>
        <v/>
      </c>
      <c r="C2263" s="1">
        <v>38363</v>
      </c>
      <c r="D2263">
        <v>1952.05</v>
      </c>
      <c r="E2263">
        <f t="shared" si="458"/>
        <v>-29.950000000000045</v>
      </c>
      <c r="F2263" t="str">
        <f t="shared" si="459"/>
        <v/>
      </c>
      <c r="G2263">
        <f t="shared" si="460"/>
        <v>-29.950000000000045</v>
      </c>
      <c r="H2263">
        <f t="shared" ca="1" si="468"/>
        <v>18.074999999999971</v>
      </c>
      <c r="I2263">
        <f t="shared" ca="1" si="469"/>
        <v>23.968749999999972</v>
      </c>
      <c r="J2263" s="3">
        <f t="shared" ca="1" si="461"/>
        <v>0.75410691003911312</v>
      </c>
      <c r="K2263" s="5">
        <f t="shared" ca="1" si="462"/>
        <v>42.990932064813428</v>
      </c>
      <c r="L2263">
        <f t="shared" ca="1" si="463"/>
        <v>1</v>
      </c>
      <c r="M2263" t="str">
        <f t="shared" ca="1" si="464"/>
        <v>SELL</v>
      </c>
      <c r="N2263" s="7" t="str">
        <f t="shared" ca="1" si="465"/>
        <v/>
      </c>
      <c r="O2263">
        <f t="shared" si="466"/>
        <v>1952.05</v>
      </c>
      <c r="Q2263">
        <f t="shared" si="467"/>
        <v>2262</v>
      </c>
    </row>
    <row r="2264" spans="1:17" x14ac:dyDescent="0.3">
      <c r="A2264" s="13" t="str">
        <f ca="1">N2264&amp;"-"&amp;COUNTIF($N$2:N2264,N2264)</f>
        <v>-2235</v>
      </c>
      <c r="B2264" t="str">
        <f t="shared" ca="1" si="457"/>
        <v/>
      </c>
      <c r="C2264" s="1">
        <v>38364</v>
      </c>
      <c r="D2264">
        <v>1913.6</v>
      </c>
      <c r="E2264">
        <f t="shared" si="458"/>
        <v>-38.450000000000045</v>
      </c>
      <c r="F2264" t="str">
        <f t="shared" si="459"/>
        <v/>
      </c>
      <c r="G2264">
        <f t="shared" si="460"/>
        <v>-38.450000000000045</v>
      </c>
      <c r="H2264">
        <f t="shared" ca="1" si="468"/>
        <v>19.729999999999926</v>
      </c>
      <c r="I2264">
        <f t="shared" ca="1" si="469"/>
        <v>25.577777777777758</v>
      </c>
      <c r="J2264" s="3">
        <f t="shared" ca="1" si="461"/>
        <v>0.77137271937445473</v>
      </c>
      <c r="K2264" s="5">
        <f t="shared" ca="1" si="462"/>
        <v>43.546607155994728</v>
      </c>
      <c r="L2264">
        <f t="shared" ca="1" si="463"/>
        <v>1</v>
      </c>
      <c r="M2264" t="str">
        <f t="shared" ca="1" si="464"/>
        <v>SELL</v>
      </c>
      <c r="N2264" s="7" t="str">
        <f t="shared" ca="1" si="465"/>
        <v/>
      </c>
      <c r="O2264">
        <f t="shared" si="466"/>
        <v>1913.6</v>
      </c>
      <c r="Q2264">
        <f t="shared" si="467"/>
        <v>2263</v>
      </c>
    </row>
    <row r="2265" spans="1:17" x14ac:dyDescent="0.3">
      <c r="A2265" s="13" t="str">
        <f ca="1">N2265&amp;"-"&amp;COUNTIF($N$2:N2265,N2265)</f>
        <v>-2236</v>
      </c>
      <c r="B2265" t="str">
        <f t="shared" ca="1" si="457"/>
        <v/>
      </c>
      <c r="C2265" s="1">
        <v>38365</v>
      </c>
      <c r="D2265">
        <v>1954.55</v>
      </c>
      <c r="E2265">
        <f t="shared" si="458"/>
        <v>40.950000000000045</v>
      </c>
      <c r="F2265">
        <f t="shared" si="459"/>
        <v>40.950000000000045</v>
      </c>
      <c r="G2265" t="str">
        <f t="shared" si="460"/>
        <v/>
      </c>
      <c r="H2265">
        <f t="shared" ca="1" si="468"/>
        <v>24.409999999999989</v>
      </c>
      <c r="I2265">
        <f t="shared" ca="1" si="469"/>
        <v>25.577777777777758</v>
      </c>
      <c r="J2265" s="3">
        <f t="shared" ca="1" si="461"/>
        <v>0.95434404865334521</v>
      </c>
      <c r="K2265" s="5">
        <f t="shared" ca="1" si="462"/>
        <v>48.83193669563672</v>
      </c>
      <c r="L2265">
        <f t="shared" ca="1" si="463"/>
        <v>1</v>
      </c>
      <c r="M2265" t="str">
        <f t="shared" ca="1" si="464"/>
        <v>SELL</v>
      </c>
      <c r="N2265" s="7" t="str">
        <f t="shared" ca="1" si="465"/>
        <v/>
      </c>
      <c r="O2265">
        <f t="shared" si="466"/>
        <v>1954.55</v>
      </c>
      <c r="Q2265">
        <f t="shared" si="467"/>
        <v>2264</v>
      </c>
    </row>
    <row r="2266" spans="1:17" x14ac:dyDescent="0.3">
      <c r="A2266" s="13" t="str">
        <f ca="1">N2266&amp;"-"&amp;COUNTIF($N$2:N2266,N2266)</f>
        <v>-2237</v>
      </c>
      <c r="B2266" t="str">
        <f t="shared" ca="1" si="457"/>
        <v/>
      </c>
      <c r="C2266" s="1">
        <v>38366</v>
      </c>
      <c r="D2266">
        <v>1931.1</v>
      </c>
      <c r="E2266">
        <f t="shared" si="458"/>
        <v>-23.450000000000045</v>
      </c>
      <c r="F2266" t="str">
        <f t="shared" si="459"/>
        <v/>
      </c>
      <c r="G2266">
        <f t="shared" si="460"/>
        <v>-23.450000000000045</v>
      </c>
      <c r="H2266">
        <f t="shared" ca="1" si="468"/>
        <v>24.409999999999989</v>
      </c>
      <c r="I2266">
        <f t="shared" ca="1" si="469"/>
        <v>28.172222222222217</v>
      </c>
      <c r="J2266" s="3">
        <f t="shared" ca="1" si="461"/>
        <v>0.86645632025241548</v>
      </c>
      <c r="K2266" s="5">
        <f t="shared" ca="1" si="462"/>
        <v>46.422534020792831</v>
      </c>
      <c r="L2266">
        <f t="shared" ca="1" si="463"/>
        <v>1</v>
      </c>
      <c r="M2266" t="str">
        <f t="shared" ca="1" si="464"/>
        <v>SELL</v>
      </c>
      <c r="N2266" s="7" t="str">
        <f t="shared" ca="1" si="465"/>
        <v/>
      </c>
      <c r="O2266">
        <f t="shared" si="466"/>
        <v>1931.1</v>
      </c>
      <c r="Q2266">
        <f t="shared" si="467"/>
        <v>2265</v>
      </c>
    </row>
    <row r="2267" spans="1:17" x14ac:dyDescent="0.3">
      <c r="A2267" s="13" t="str">
        <f ca="1">N2267&amp;"-"&amp;COUNTIF($N$2:N2267,N2267)</f>
        <v>-2238</v>
      </c>
      <c r="B2267" t="str">
        <f t="shared" ca="1" si="457"/>
        <v/>
      </c>
      <c r="C2267" s="1">
        <v>38369</v>
      </c>
      <c r="D2267">
        <v>1932.9</v>
      </c>
      <c r="E2267">
        <f t="shared" si="458"/>
        <v>1.8000000000001819</v>
      </c>
      <c r="F2267">
        <f t="shared" si="459"/>
        <v>1.8000000000001819</v>
      </c>
      <c r="G2267" t="str">
        <f t="shared" si="460"/>
        <v/>
      </c>
      <c r="H2267">
        <f t="shared" ca="1" si="468"/>
        <v>23.020000000000028</v>
      </c>
      <c r="I2267">
        <f t="shared" ca="1" si="469"/>
        <v>28.172222222222217</v>
      </c>
      <c r="J2267" s="3">
        <f t="shared" ca="1" si="461"/>
        <v>0.81711693945967379</v>
      </c>
      <c r="K2267" s="5">
        <f t="shared" ca="1" si="462"/>
        <v>44.967768541228082</v>
      </c>
      <c r="L2267">
        <f t="shared" ca="1" si="463"/>
        <v>1</v>
      </c>
      <c r="M2267" t="str">
        <f t="shared" ca="1" si="464"/>
        <v>SELL</v>
      </c>
      <c r="N2267" s="7" t="str">
        <f t="shared" ca="1" si="465"/>
        <v/>
      </c>
      <c r="O2267">
        <f t="shared" si="466"/>
        <v>1932.9</v>
      </c>
      <c r="Q2267">
        <f t="shared" si="467"/>
        <v>2266</v>
      </c>
    </row>
    <row r="2268" spans="1:17" x14ac:dyDescent="0.3">
      <c r="A2268" s="13" t="str">
        <f ca="1">N2268&amp;"-"&amp;COUNTIF($N$2:N2268,N2268)</f>
        <v>-2239</v>
      </c>
      <c r="B2268" t="str">
        <f t="shared" ca="1" si="457"/>
        <v/>
      </c>
      <c r="C2268" s="1">
        <v>38370</v>
      </c>
      <c r="D2268">
        <v>1934.05</v>
      </c>
      <c r="E2268">
        <f t="shared" si="458"/>
        <v>1.1499999999998636</v>
      </c>
      <c r="F2268">
        <f t="shared" si="459"/>
        <v>1.1499999999998636</v>
      </c>
      <c r="G2268" t="str">
        <f t="shared" si="460"/>
        <v/>
      </c>
      <c r="H2268">
        <f t="shared" ca="1" si="468"/>
        <v>19.375</v>
      </c>
      <c r="I2268">
        <f t="shared" ca="1" si="469"/>
        <v>31.474999999999994</v>
      </c>
      <c r="J2268" s="3">
        <f t="shared" ca="1" si="461"/>
        <v>0.61556791104050845</v>
      </c>
      <c r="K2268" s="5">
        <f t="shared" ca="1" si="462"/>
        <v>38.102261553588988</v>
      </c>
      <c r="L2268">
        <f t="shared" ca="1" si="463"/>
        <v>1</v>
      </c>
      <c r="M2268" t="str">
        <f t="shared" ca="1" si="464"/>
        <v>SELL</v>
      </c>
      <c r="N2268" s="7" t="str">
        <f t="shared" ca="1" si="465"/>
        <v/>
      </c>
      <c r="O2268">
        <f t="shared" si="466"/>
        <v>1934.05</v>
      </c>
      <c r="Q2268">
        <f t="shared" si="467"/>
        <v>2267</v>
      </c>
    </row>
    <row r="2269" spans="1:17" x14ac:dyDescent="0.3">
      <c r="A2269" s="13" t="str">
        <f ca="1">N2269&amp;"-"&amp;COUNTIF($N$2:N2269,N2269)</f>
        <v>-2240</v>
      </c>
      <c r="B2269" t="str">
        <f t="shared" ca="1" si="457"/>
        <v/>
      </c>
      <c r="C2269" s="1">
        <v>38371</v>
      </c>
      <c r="D2269">
        <v>1926.65</v>
      </c>
      <c r="E2269">
        <f t="shared" si="458"/>
        <v>-7.3999999999998636</v>
      </c>
      <c r="F2269" t="str">
        <f t="shared" si="459"/>
        <v/>
      </c>
      <c r="G2269">
        <f t="shared" si="460"/>
        <v>-7.3999999999998636</v>
      </c>
      <c r="H2269">
        <f t="shared" ca="1" si="468"/>
        <v>19.375</v>
      </c>
      <c r="I2269">
        <f t="shared" ca="1" si="469"/>
        <v>31.175000000000011</v>
      </c>
      <c r="J2269" s="3">
        <f t="shared" ca="1" si="461"/>
        <v>0.62149157979149938</v>
      </c>
      <c r="K2269" s="5">
        <f t="shared" ca="1" si="462"/>
        <v>38.328387734915921</v>
      </c>
      <c r="L2269">
        <f t="shared" ca="1" si="463"/>
        <v>1</v>
      </c>
      <c r="M2269" t="str">
        <f t="shared" ca="1" si="464"/>
        <v>SELL</v>
      </c>
      <c r="N2269" s="7" t="str">
        <f t="shared" ca="1" si="465"/>
        <v/>
      </c>
      <c r="O2269">
        <f t="shared" si="466"/>
        <v>1926.65</v>
      </c>
      <c r="Q2269">
        <f t="shared" si="467"/>
        <v>2268</v>
      </c>
    </row>
    <row r="2270" spans="1:17" x14ac:dyDescent="0.3">
      <c r="A2270" s="13" t="str">
        <f ca="1">N2270&amp;"-"&amp;COUNTIF($N$2:N2270,N2270)</f>
        <v>-2241</v>
      </c>
      <c r="B2270" t="str">
        <f t="shared" ca="1" si="457"/>
        <v/>
      </c>
      <c r="C2270" s="1">
        <v>38372</v>
      </c>
      <c r="D2270">
        <v>1925.3</v>
      </c>
      <c r="E2270">
        <f t="shared" si="458"/>
        <v>-1.3500000000001364</v>
      </c>
      <c r="F2270" t="str">
        <f t="shared" si="459"/>
        <v/>
      </c>
      <c r="G2270">
        <f t="shared" si="460"/>
        <v>-1.3500000000001364</v>
      </c>
      <c r="H2270">
        <f t="shared" ca="1" si="468"/>
        <v>19.110000000000035</v>
      </c>
      <c r="I2270">
        <f t="shared" ca="1" si="469"/>
        <v>27.861111111111136</v>
      </c>
      <c r="J2270" s="3">
        <f t="shared" ca="1" si="461"/>
        <v>0.68590229312063877</v>
      </c>
      <c r="K2270" s="5">
        <f t="shared" ca="1" si="462"/>
        <v>40.684581539480561</v>
      </c>
      <c r="L2270">
        <f t="shared" ca="1" si="463"/>
        <v>1</v>
      </c>
      <c r="M2270" t="str">
        <f t="shared" ca="1" si="464"/>
        <v>SELL</v>
      </c>
      <c r="N2270" s="7" t="str">
        <f t="shared" ca="1" si="465"/>
        <v/>
      </c>
      <c r="O2270">
        <f t="shared" si="466"/>
        <v>1925.3</v>
      </c>
      <c r="Q2270">
        <f t="shared" si="467"/>
        <v>2269</v>
      </c>
    </row>
    <row r="2271" spans="1:17" x14ac:dyDescent="0.3">
      <c r="A2271" s="13" t="str">
        <f ca="1">N2271&amp;"-"&amp;COUNTIF($N$2:N2271,N2271)</f>
        <v>-2242</v>
      </c>
      <c r="B2271" t="str">
        <f t="shared" ca="1" si="457"/>
        <v/>
      </c>
      <c r="C2271" s="1">
        <v>38376</v>
      </c>
      <c r="D2271">
        <v>1909</v>
      </c>
      <c r="E2271">
        <f t="shared" si="458"/>
        <v>-16.299999999999955</v>
      </c>
      <c r="F2271" t="str">
        <f t="shared" si="459"/>
        <v/>
      </c>
      <c r="G2271">
        <f t="shared" si="460"/>
        <v>-16.299999999999955</v>
      </c>
      <c r="H2271">
        <f t="shared" ca="1" si="468"/>
        <v>15.262500000000045</v>
      </c>
      <c r="I2271">
        <f t="shared" ca="1" si="469"/>
        <v>26.70500000000002</v>
      </c>
      <c r="J2271" s="3">
        <f t="shared" ca="1" si="461"/>
        <v>0.57152218685639522</v>
      </c>
      <c r="K2271" s="5">
        <f t="shared" ca="1" si="462"/>
        <v>36.367427175790837</v>
      </c>
      <c r="L2271">
        <f t="shared" ca="1" si="463"/>
        <v>1</v>
      </c>
      <c r="M2271" t="str">
        <f t="shared" ca="1" si="464"/>
        <v>SELL</v>
      </c>
      <c r="N2271" s="7" t="str">
        <f t="shared" ca="1" si="465"/>
        <v/>
      </c>
      <c r="O2271">
        <f t="shared" si="466"/>
        <v>1909</v>
      </c>
      <c r="Q2271">
        <f t="shared" si="467"/>
        <v>2270</v>
      </c>
    </row>
    <row r="2272" spans="1:17" x14ac:dyDescent="0.3">
      <c r="A2272" s="13" t="str">
        <f ca="1">N2272&amp;"-"&amp;COUNTIF($N$2:N2272,N2272)</f>
        <v>-2243</v>
      </c>
      <c r="B2272" t="str">
        <f t="shared" ca="1" si="457"/>
        <v/>
      </c>
      <c r="C2272" s="1">
        <v>38377</v>
      </c>
      <c r="D2272">
        <v>1931.85</v>
      </c>
      <c r="E2272">
        <f t="shared" si="458"/>
        <v>22.849999999999909</v>
      </c>
      <c r="F2272">
        <f t="shared" si="459"/>
        <v>22.849999999999909</v>
      </c>
      <c r="G2272" t="str">
        <f t="shared" si="460"/>
        <v/>
      </c>
      <c r="H2272">
        <f t="shared" ca="1" si="468"/>
        <v>16.780000000000019</v>
      </c>
      <c r="I2272">
        <f t="shared" ca="1" si="469"/>
        <v>28.422222222222242</v>
      </c>
      <c r="J2272" s="3">
        <f t="shared" ca="1" si="461"/>
        <v>0.59038311180609881</v>
      </c>
      <c r="K2272" s="5">
        <f t="shared" ca="1" si="462"/>
        <v>37.122068728184459</v>
      </c>
      <c r="L2272">
        <f t="shared" ca="1" si="463"/>
        <v>1</v>
      </c>
      <c r="M2272" t="str">
        <f t="shared" ca="1" si="464"/>
        <v>SELL</v>
      </c>
      <c r="N2272" s="7" t="str">
        <f t="shared" ca="1" si="465"/>
        <v/>
      </c>
      <c r="O2272">
        <f t="shared" si="466"/>
        <v>1931.85</v>
      </c>
      <c r="Q2272">
        <f t="shared" si="467"/>
        <v>2271</v>
      </c>
    </row>
    <row r="2273" spans="1:17" x14ac:dyDescent="0.3">
      <c r="A2273" s="13" t="str">
        <f ca="1">N2273&amp;"-"&amp;COUNTIF($N$2:N2273,N2273)</f>
        <v>-2244</v>
      </c>
      <c r="B2273" t="str">
        <f t="shared" ca="1" si="457"/>
        <v/>
      </c>
      <c r="C2273" s="1">
        <v>38379</v>
      </c>
      <c r="D2273">
        <v>1955</v>
      </c>
      <c r="E2273">
        <f t="shared" si="458"/>
        <v>23.150000000000091</v>
      </c>
      <c r="F2273">
        <f t="shared" si="459"/>
        <v>23.150000000000091</v>
      </c>
      <c r="G2273" t="str">
        <f t="shared" si="460"/>
        <v/>
      </c>
      <c r="H2273">
        <f t="shared" ca="1" si="468"/>
        <v>17.841666666666697</v>
      </c>
      <c r="I2273">
        <f t="shared" ca="1" si="469"/>
        <v>23.031250000000028</v>
      </c>
      <c r="J2273" s="3">
        <f t="shared" ca="1" si="461"/>
        <v>0.77467209407507953</v>
      </c>
      <c r="K2273" s="5">
        <f t="shared" ca="1" si="462"/>
        <v>43.651562261073458</v>
      </c>
      <c r="L2273">
        <f t="shared" ca="1" si="463"/>
        <v>1</v>
      </c>
      <c r="M2273" t="str">
        <f t="shared" ca="1" si="464"/>
        <v>SELL</v>
      </c>
      <c r="N2273" s="7" t="str">
        <f t="shared" ca="1" si="465"/>
        <v/>
      </c>
      <c r="O2273">
        <f t="shared" si="466"/>
        <v>1955</v>
      </c>
      <c r="Q2273">
        <f t="shared" si="467"/>
        <v>2272</v>
      </c>
    </row>
    <row r="2274" spans="1:17" x14ac:dyDescent="0.3">
      <c r="A2274" s="13" t="str">
        <f ca="1">N2274&amp;"-"&amp;COUNTIF($N$2:N2274,N2274)</f>
        <v>-2245</v>
      </c>
      <c r="B2274" t="str">
        <f t="shared" ca="1" si="457"/>
        <v/>
      </c>
      <c r="C2274" s="1">
        <v>38380</v>
      </c>
      <c r="D2274">
        <v>2008.3</v>
      </c>
      <c r="E2274">
        <f t="shared" si="458"/>
        <v>53.299999999999955</v>
      </c>
      <c r="F2274">
        <f t="shared" si="459"/>
        <v>53.299999999999955</v>
      </c>
      <c r="G2274" t="str">
        <f t="shared" si="460"/>
        <v/>
      </c>
      <c r="H2274">
        <f t="shared" ca="1" si="468"/>
        <v>22.907142857142876</v>
      </c>
      <c r="I2274">
        <f t="shared" ca="1" si="469"/>
        <v>21.485714285714298</v>
      </c>
      <c r="J2274" s="3">
        <f t="shared" ca="1" si="461"/>
        <v>1.0661569148936172</v>
      </c>
      <c r="K2274" s="5">
        <f t="shared" ca="1" si="462"/>
        <v>51.600965406275144</v>
      </c>
      <c r="L2274">
        <f t="shared" ca="1" si="463"/>
        <v>1</v>
      </c>
      <c r="M2274" t="str">
        <f t="shared" ca="1" si="464"/>
        <v>SELL</v>
      </c>
      <c r="N2274" s="7" t="str">
        <f t="shared" ca="1" si="465"/>
        <v/>
      </c>
      <c r="O2274">
        <f t="shared" si="466"/>
        <v>2008.3</v>
      </c>
      <c r="Q2274">
        <f t="shared" si="467"/>
        <v>2273</v>
      </c>
    </row>
    <row r="2275" spans="1:17" x14ac:dyDescent="0.3">
      <c r="A2275" s="13" t="str">
        <f ca="1">N2275&amp;"-"&amp;COUNTIF($N$2:N2275,N2275)</f>
        <v>-2246</v>
      </c>
      <c r="B2275" t="str">
        <f t="shared" ca="1" si="457"/>
        <v/>
      </c>
      <c r="C2275" s="1">
        <v>38383</v>
      </c>
      <c r="D2275">
        <v>2057.6</v>
      </c>
      <c r="E2275">
        <f t="shared" si="458"/>
        <v>49.299999999999955</v>
      </c>
      <c r="F2275">
        <f t="shared" si="459"/>
        <v>49.299999999999955</v>
      </c>
      <c r="G2275" t="str">
        <f t="shared" si="460"/>
        <v/>
      </c>
      <c r="H2275">
        <f t="shared" ca="1" si="468"/>
        <v>27.5</v>
      </c>
      <c r="I2275">
        <f t="shared" ca="1" si="469"/>
        <v>21.485714285714298</v>
      </c>
      <c r="J2275" s="3">
        <f t="shared" ca="1" si="461"/>
        <v>1.2799202127659568</v>
      </c>
      <c r="K2275" s="5">
        <f t="shared" ca="1" si="462"/>
        <v>56.138815981335647</v>
      </c>
      <c r="L2275">
        <f t="shared" ca="1" si="463"/>
        <v>1</v>
      </c>
      <c r="M2275" t="str">
        <f t="shared" ca="1" si="464"/>
        <v>SELL</v>
      </c>
      <c r="N2275" s="7" t="str">
        <f t="shared" ca="1" si="465"/>
        <v/>
      </c>
      <c r="O2275">
        <f t="shared" si="466"/>
        <v>2057.6</v>
      </c>
      <c r="Q2275">
        <f t="shared" si="467"/>
        <v>2274</v>
      </c>
    </row>
    <row r="2276" spans="1:17" x14ac:dyDescent="0.3">
      <c r="A2276" s="13" t="str">
        <f ca="1">N2276&amp;"-"&amp;COUNTIF($N$2:N2276,N2276)</f>
        <v>-2247</v>
      </c>
      <c r="B2276" t="str">
        <f t="shared" ca="1" si="457"/>
        <v/>
      </c>
      <c r="C2276" s="1">
        <v>38384</v>
      </c>
      <c r="D2276">
        <v>2059.85</v>
      </c>
      <c r="E2276">
        <f t="shared" si="458"/>
        <v>2.25</v>
      </c>
      <c r="F2276">
        <f t="shared" si="459"/>
        <v>2.25</v>
      </c>
      <c r="G2276" t="str">
        <f t="shared" si="460"/>
        <v/>
      </c>
      <c r="H2276">
        <f t="shared" ca="1" si="468"/>
        <v>24.34375</v>
      </c>
      <c r="I2276">
        <f t="shared" ca="1" si="469"/>
        <v>19.483333333333348</v>
      </c>
      <c r="J2276" s="3">
        <f t="shared" ca="1" si="461"/>
        <v>1.2494653550042762</v>
      </c>
      <c r="K2276" s="5">
        <f t="shared" ca="1" si="462"/>
        <v>55.544992156676315</v>
      </c>
      <c r="L2276">
        <f t="shared" ca="1" si="463"/>
        <v>1</v>
      </c>
      <c r="M2276" t="str">
        <f t="shared" ca="1" si="464"/>
        <v>SELL</v>
      </c>
      <c r="N2276" s="7" t="str">
        <f t="shared" ca="1" si="465"/>
        <v/>
      </c>
      <c r="O2276">
        <f t="shared" si="466"/>
        <v>2059.85</v>
      </c>
      <c r="Q2276">
        <f t="shared" si="467"/>
        <v>2275</v>
      </c>
    </row>
    <row r="2277" spans="1:17" x14ac:dyDescent="0.3">
      <c r="A2277" s="13" t="str">
        <f ca="1">N2277&amp;"-"&amp;COUNTIF($N$2:N2277,N2277)</f>
        <v>-2248</v>
      </c>
      <c r="B2277" t="str">
        <f t="shared" ca="1" si="457"/>
        <v/>
      </c>
      <c r="C2277" s="1">
        <v>38385</v>
      </c>
      <c r="D2277">
        <v>2052.25</v>
      </c>
      <c r="E2277">
        <f t="shared" si="458"/>
        <v>-7.5999999999999091</v>
      </c>
      <c r="F2277" t="str">
        <f t="shared" si="459"/>
        <v/>
      </c>
      <c r="G2277">
        <f t="shared" si="460"/>
        <v>-7.5999999999999091</v>
      </c>
      <c r="H2277">
        <f t="shared" ca="1" si="468"/>
        <v>24.34375</v>
      </c>
      <c r="I2277">
        <f t="shared" ca="1" si="469"/>
        <v>15.758333333333326</v>
      </c>
      <c r="J2277" s="3">
        <f t="shared" ca="1" si="461"/>
        <v>1.5448175568482292</v>
      </c>
      <c r="K2277" s="5">
        <f t="shared" ca="1" si="462"/>
        <v>60.704452179333998</v>
      </c>
      <c r="L2277">
        <f t="shared" ca="1" si="463"/>
        <v>1</v>
      </c>
      <c r="M2277" t="str">
        <f t="shared" ca="1" si="464"/>
        <v>SELL</v>
      </c>
      <c r="N2277" s="7" t="str">
        <f t="shared" ca="1" si="465"/>
        <v/>
      </c>
      <c r="O2277">
        <f t="shared" si="466"/>
        <v>2052.25</v>
      </c>
      <c r="Q2277">
        <f t="shared" si="467"/>
        <v>2276</v>
      </c>
    </row>
    <row r="2278" spans="1:17" x14ac:dyDescent="0.3">
      <c r="A2278" s="13" t="str">
        <f ca="1">N2278&amp;"-"&amp;COUNTIF($N$2:N2278,N2278)</f>
        <v>-2249</v>
      </c>
      <c r="B2278" t="str">
        <f t="shared" ca="1" si="457"/>
        <v/>
      </c>
      <c r="C2278" s="1">
        <v>38386</v>
      </c>
      <c r="D2278">
        <v>2079.4499999999998</v>
      </c>
      <c r="E2278">
        <f t="shared" si="458"/>
        <v>27.199999999999818</v>
      </c>
      <c r="F2278">
        <f t="shared" si="459"/>
        <v>27.199999999999818</v>
      </c>
      <c r="G2278" t="str">
        <f t="shared" si="460"/>
        <v/>
      </c>
      <c r="H2278">
        <f t="shared" ca="1" si="468"/>
        <v>24.66111111111109</v>
      </c>
      <c r="I2278">
        <f t="shared" ca="1" si="469"/>
        <v>11.219999999999981</v>
      </c>
      <c r="J2278" s="3">
        <f t="shared" ca="1" si="461"/>
        <v>2.1979599920776409</v>
      </c>
      <c r="K2278" s="5">
        <f t="shared" ca="1" si="462"/>
        <v>68.730065339237626</v>
      </c>
      <c r="L2278">
        <f t="shared" ca="1" si="463"/>
        <v>1</v>
      </c>
      <c r="M2278" t="str">
        <f t="shared" ca="1" si="464"/>
        <v>SELL</v>
      </c>
      <c r="N2278" s="7" t="str">
        <f t="shared" ca="1" si="465"/>
        <v/>
      </c>
      <c r="O2278">
        <f t="shared" si="466"/>
        <v>2079.4499999999998</v>
      </c>
      <c r="Q2278">
        <f t="shared" si="467"/>
        <v>2277</v>
      </c>
    </row>
    <row r="2279" spans="1:17" x14ac:dyDescent="0.3">
      <c r="A2279" s="13" t="str">
        <f ca="1">N2279&amp;"-"&amp;COUNTIF($N$2:N2279,N2279)</f>
        <v>-2250</v>
      </c>
      <c r="B2279" t="str">
        <f t="shared" ca="1" si="457"/>
        <v/>
      </c>
      <c r="C2279" s="1">
        <v>38387</v>
      </c>
      <c r="D2279">
        <v>2077.9499999999998</v>
      </c>
      <c r="E2279">
        <f t="shared" si="458"/>
        <v>-1.5</v>
      </c>
      <c r="F2279" t="str">
        <f t="shared" si="459"/>
        <v/>
      </c>
      <c r="G2279">
        <f t="shared" si="460"/>
        <v>-1.5</v>
      </c>
      <c r="H2279">
        <f t="shared" ca="1" si="468"/>
        <v>22.624999999999972</v>
      </c>
      <c r="I2279">
        <f t="shared" ca="1" si="469"/>
        <v>9.5999999999999854</v>
      </c>
      <c r="J2279" s="3">
        <f t="shared" ca="1" si="461"/>
        <v>2.3567708333333339</v>
      </c>
      <c r="K2279" s="5">
        <f t="shared" ca="1" si="462"/>
        <v>70.209464701318865</v>
      </c>
      <c r="L2279">
        <f t="shared" ca="1" si="463"/>
        <v>1</v>
      </c>
      <c r="M2279" t="str">
        <f t="shared" ca="1" si="464"/>
        <v>SELL</v>
      </c>
      <c r="N2279" s="7" t="str">
        <f t="shared" ca="1" si="465"/>
        <v/>
      </c>
      <c r="O2279">
        <f t="shared" si="466"/>
        <v>2077.9499999999998</v>
      </c>
      <c r="Q2279">
        <f t="shared" si="467"/>
        <v>2278</v>
      </c>
    </row>
    <row r="2280" spans="1:17" x14ac:dyDescent="0.3">
      <c r="A2280" s="13" t="str">
        <f ca="1">N2280&amp;"-"&amp;COUNTIF($N$2:N2280,N2280)</f>
        <v>-2251</v>
      </c>
      <c r="B2280" t="str">
        <f t="shared" ca="1" si="457"/>
        <v/>
      </c>
      <c r="C2280" s="1">
        <v>38390</v>
      </c>
      <c r="D2280">
        <v>2055.1</v>
      </c>
      <c r="E2280">
        <f t="shared" si="458"/>
        <v>-22.849999999999909</v>
      </c>
      <c r="F2280" t="str">
        <f t="shared" si="459"/>
        <v/>
      </c>
      <c r="G2280">
        <f t="shared" si="460"/>
        <v>-22.849999999999909</v>
      </c>
      <c r="H2280">
        <f t="shared" ca="1" si="468"/>
        <v>22.624999999999972</v>
      </c>
      <c r="I2280">
        <f t="shared" ca="1" si="469"/>
        <v>9.4999999999999627</v>
      </c>
      <c r="J2280" s="3">
        <f t="shared" ca="1" si="461"/>
        <v>2.3815789473684275</v>
      </c>
      <c r="K2280" s="5">
        <f t="shared" ca="1" si="462"/>
        <v>70.428015564202383</v>
      </c>
      <c r="L2280">
        <f t="shared" ca="1" si="463"/>
        <v>1</v>
      </c>
      <c r="M2280" t="str">
        <f t="shared" ca="1" si="464"/>
        <v>SELL</v>
      </c>
      <c r="N2280" s="7" t="str">
        <f t="shared" ca="1" si="465"/>
        <v/>
      </c>
      <c r="O2280">
        <f t="shared" si="466"/>
        <v>2055.1</v>
      </c>
      <c r="Q2280">
        <f t="shared" si="467"/>
        <v>2279</v>
      </c>
    </row>
    <row r="2281" spans="1:17" x14ac:dyDescent="0.3">
      <c r="A2281" s="13" t="str">
        <f ca="1">N2281&amp;"-"&amp;COUNTIF($N$2:N2281,N2281)</f>
        <v>-2252</v>
      </c>
      <c r="B2281" t="str">
        <f t="shared" ca="1" si="457"/>
        <v/>
      </c>
      <c r="C2281" s="1">
        <v>38391</v>
      </c>
      <c r="D2281">
        <v>2055.15</v>
      </c>
      <c r="E2281">
        <f t="shared" si="458"/>
        <v>5.0000000000181899E-2</v>
      </c>
      <c r="F2281">
        <f t="shared" si="459"/>
        <v>5.0000000000181899E-2</v>
      </c>
      <c r="G2281" t="str">
        <f t="shared" si="460"/>
        <v/>
      </c>
      <c r="H2281">
        <f t="shared" ca="1" si="468"/>
        <v>22.406249999999972</v>
      </c>
      <c r="I2281">
        <f t="shared" ca="1" si="469"/>
        <v>9.4999999999999627</v>
      </c>
      <c r="J2281" s="3">
        <f t="shared" ca="1" si="461"/>
        <v>2.3585526315789536</v>
      </c>
      <c r="K2281" s="5">
        <f t="shared" ca="1" si="462"/>
        <v>70.225269343780667</v>
      </c>
      <c r="L2281">
        <f t="shared" ca="1" si="463"/>
        <v>1</v>
      </c>
      <c r="M2281" t="str">
        <f t="shared" ca="1" si="464"/>
        <v>SELL</v>
      </c>
      <c r="N2281" s="7" t="str">
        <f t="shared" ca="1" si="465"/>
        <v/>
      </c>
      <c r="O2281">
        <f t="shared" si="466"/>
        <v>2055.15</v>
      </c>
      <c r="Q2281">
        <f t="shared" si="467"/>
        <v>2280</v>
      </c>
    </row>
    <row r="2282" spans="1:17" x14ac:dyDescent="0.3">
      <c r="A2282" s="13" t="str">
        <f ca="1">N2282&amp;"-"&amp;COUNTIF($N$2:N2282,N2282)</f>
        <v>-2253</v>
      </c>
      <c r="B2282" t="str">
        <f t="shared" ca="1" si="457"/>
        <v/>
      </c>
      <c r="C2282" s="1">
        <v>38392</v>
      </c>
      <c r="D2282">
        <v>2070</v>
      </c>
      <c r="E2282">
        <f t="shared" si="458"/>
        <v>14.849999999999909</v>
      </c>
      <c r="F2282">
        <f t="shared" si="459"/>
        <v>14.849999999999909</v>
      </c>
      <c r="G2282" t="str">
        <f t="shared" si="460"/>
        <v/>
      </c>
      <c r="H2282">
        <f t="shared" ca="1" si="468"/>
        <v>24.118749999999977</v>
      </c>
      <c r="I2282">
        <f t="shared" ca="1" si="469"/>
        <v>9.4999999999999627</v>
      </c>
      <c r="J2282" s="3">
        <f t="shared" ca="1" si="461"/>
        <v>2.5388157894736918</v>
      </c>
      <c r="K2282" s="5">
        <f t="shared" ca="1" si="462"/>
        <v>71.741959472020881</v>
      </c>
      <c r="L2282">
        <f t="shared" ca="1" si="463"/>
        <v>1</v>
      </c>
      <c r="M2282" t="str">
        <f t="shared" ca="1" si="464"/>
        <v>SELL</v>
      </c>
      <c r="N2282" s="7" t="str">
        <f t="shared" ca="1" si="465"/>
        <v/>
      </c>
      <c r="O2282">
        <f t="shared" si="466"/>
        <v>2070</v>
      </c>
      <c r="Q2282">
        <f t="shared" si="467"/>
        <v>2281</v>
      </c>
    </row>
    <row r="2283" spans="1:17" x14ac:dyDescent="0.3">
      <c r="A2283" s="13" t="str">
        <f ca="1">N2283&amp;"-"&amp;COUNTIF($N$2:N2283,N2283)</f>
        <v>-2254</v>
      </c>
      <c r="B2283" t="str">
        <f t="shared" ca="1" si="457"/>
        <v/>
      </c>
      <c r="C2283" s="1">
        <v>38393</v>
      </c>
      <c r="D2283">
        <v>2063.35</v>
      </c>
      <c r="E2283">
        <f t="shared" si="458"/>
        <v>-6.6500000000000909</v>
      </c>
      <c r="F2283" t="str">
        <f t="shared" si="459"/>
        <v/>
      </c>
      <c r="G2283">
        <f t="shared" si="460"/>
        <v>-6.6500000000000909</v>
      </c>
      <c r="H2283">
        <f t="shared" ca="1" si="468"/>
        <v>24.118749999999977</v>
      </c>
      <c r="I2283">
        <f t="shared" ca="1" si="469"/>
        <v>9.375</v>
      </c>
      <c r="J2283" s="3">
        <f t="shared" ca="1" si="461"/>
        <v>2.5726666666666644</v>
      </c>
      <c r="K2283" s="5">
        <f t="shared" ca="1" si="462"/>
        <v>72.009703302855002</v>
      </c>
      <c r="L2283">
        <f t="shared" ca="1" si="463"/>
        <v>1</v>
      </c>
      <c r="M2283" t="str">
        <f t="shared" ca="1" si="464"/>
        <v>SELL</v>
      </c>
      <c r="N2283" s="7" t="str">
        <f t="shared" ca="1" si="465"/>
        <v/>
      </c>
      <c r="O2283">
        <f t="shared" si="466"/>
        <v>2063.35</v>
      </c>
      <c r="Q2283">
        <f t="shared" si="467"/>
        <v>2282</v>
      </c>
    </row>
    <row r="2284" spans="1:17" x14ac:dyDescent="0.3">
      <c r="A2284" s="13" t="str">
        <f ca="1">N2284&amp;"-"&amp;COUNTIF($N$2:N2284,N2284)</f>
        <v>-2255</v>
      </c>
      <c r="B2284" t="str">
        <f t="shared" ca="1" si="457"/>
        <v/>
      </c>
      <c r="C2284" s="1">
        <v>38394</v>
      </c>
      <c r="D2284">
        <v>2082.0500000000002</v>
      </c>
      <c r="E2284">
        <f t="shared" si="458"/>
        <v>18.700000000000273</v>
      </c>
      <c r="F2284">
        <f t="shared" si="459"/>
        <v>18.700000000000273</v>
      </c>
      <c r="G2284" t="str">
        <f t="shared" si="460"/>
        <v/>
      </c>
      <c r="H2284">
        <f t="shared" ca="1" si="468"/>
        <v>23.516666666666676</v>
      </c>
      <c r="I2284">
        <f t="shared" ca="1" si="469"/>
        <v>10.979999999999972</v>
      </c>
      <c r="J2284" s="3">
        <f t="shared" ca="1" si="461"/>
        <v>2.1417729204614515</v>
      </c>
      <c r="K2284" s="5">
        <f t="shared" ca="1" si="462"/>
        <v>68.170837762102678</v>
      </c>
      <c r="L2284">
        <f t="shared" ca="1" si="463"/>
        <v>1</v>
      </c>
      <c r="M2284" t="str">
        <f t="shared" ca="1" si="464"/>
        <v>SELL</v>
      </c>
      <c r="N2284" s="7" t="str">
        <f t="shared" ca="1" si="465"/>
        <v/>
      </c>
      <c r="O2284">
        <f t="shared" si="466"/>
        <v>2082.0500000000002</v>
      </c>
      <c r="Q2284">
        <f t="shared" si="467"/>
        <v>2283</v>
      </c>
    </row>
    <row r="2285" spans="1:17" x14ac:dyDescent="0.3">
      <c r="A2285" s="13" t="str">
        <f ca="1">N2285&amp;"-"&amp;COUNTIF($N$2:N2285,N2285)</f>
        <v>-2256</v>
      </c>
      <c r="B2285" t="str">
        <f t="shared" ca="1" si="457"/>
        <v/>
      </c>
      <c r="C2285" s="1">
        <v>38397</v>
      </c>
      <c r="D2285">
        <v>2098.25</v>
      </c>
      <c r="E2285">
        <f t="shared" si="458"/>
        <v>16.199999999999818</v>
      </c>
      <c r="F2285">
        <f t="shared" si="459"/>
        <v>16.199999999999818</v>
      </c>
      <c r="G2285" t="str">
        <f t="shared" si="460"/>
        <v/>
      </c>
      <c r="H2285">
        <f t="shared" ca="1" si="468"/>
        <v>22.784999999999989</v>
      </c>
      <c r="I2285">
        <f t="shared" ca="1" si="469"/>
        <v>9.6499999999999773</v>
      </c>
      <c r="J2285" s="3">
        <f t="shared" ca="1" si="461"/>
        <v>2.3611398963730617</v>
      </c>
      <c r="K2285" s="5">
        <f t="shared" ca="1" si="462"/>
        <v>70.248188685062473</v>
      </c>
      <c r="L2285">
        <f t="shared" ca="1" si="463"/>
        <v>1</v>
      </c>
      <c r="M2285" t="str">
        <f t="shared" ca="1" si="464"/>
        <v>SELL</v>
      </c>
      <c r="N2285" s="7" t="str">
        <f t="shared" ca="1" si="465"/>
        <v/>
      </c>
      <c r="O2285">
        <f t="shared" si="466"/>
        <v>2098.25</v>
      </c>
      <c r="Q2285">
        <f t="shared" si="467"/>
        <v>2284</v>
      </c>
    </row>
    <row r="2286" spans="1:17" x14ac:dyDescent="0.3">
      <c r="A2286" s="13" t="str">
        <f ca="1">N2286&amp;"-"&amp;COUNTIF($N$2:N2286,N2286)</f>
        <v>-2257</v>
      </c>
      <c r="B2286" t="str">
        <f t="shared" ca="1" si="457"/>
        <v/>
      </c>
      <c r="C2286" s="1">
        <v>38398</v>
      </c>
      <c r="D2286">
        <v>2089.9499999999998</v>
      </c>
      <c r="E2286">
        <f t="shared" si="458"/>
        <v>-8.3000000000001819</v>
      </c>
      <c r="F2286" t="str">
        <f t="shared" si="459"/>
        <v/>
      </c>
      <c r="G2286">
        <f t="shared" si="460"/>
        <v>-8.3000000000001819</v>
      </c>
      <c r="H2286">
        <f t="shared" ca="1" si="468"/>
        <v>22.777777777777779</v>
      </c>
      <c r="I2286">
        <f t="shared" ca="1" si="469"/>
        <v>9.3800000000000185</v>
      </c>
      <c r="J2286" s="3">
        <f t="shared" ca="1" si="461"/>
        <v>2.4283345178867521</v>
      </c>
      <c r="K2286" s="5">
        <f t="shared" ca="1" si="462"/>
        <v>70.831317808029809</v>
      </c>
      <c r="L2286">
        <f t="shared" ca="1" si="463"/>
        <v>1</v>
      </c>
      <c r="M2286" t="str">
        <f t="shared" ca="1" si="464"/>
        <v>SELL</v>
      </c>
      <c r="N2286" s="7" t="str">
        <f t="shared" ca="1" si="465"/>
        <v/>
      </c>
      <c r="O2286">
        <f t="shared" si="466"/>
        <v>2089.9499999999998</v>
      </c>
      <c r="Q2286">
        <f t="shared" si="467"/>
        <v>2285</v>
      </c>
    </row>
    <row r="2287" spans="1:17" x14ac:dyDescent="0.3">
      <c r="A2287" s="13" t="str">
        <f ca="1">N2287&amp;"-"&amp;COUNTIF($N$2:N2287,N2287)</f>
        <v>-2258</v>
      </c>
      <c r="B2287" t="str">
        <f t="shared" ca="1" si="457"/>
        <v/>
      </c>
      <c r="C2287" s="1">
        <v>38399</v>
      </c>
      <c r="D2287">
        <v>2068.8000000000002</v>
      </c>
      <c r="E2287">
        <f t="shared" si="458"/>
        <v>-21.149999999999636</v>
      </c>
      <c r="F2287" t="str">
        <f t="shared" si="459"/>
        <v/>
      </c>
      <c r="G2287">
        <f t="shared" si="460"/>
        <v>-21.149999999999636</v>
      </c>
      <c r="H2287">
        <f t="shared" ca="1" si="468"/>
        <v>22.731249999999989</v>
      </c>
      <c r="I2287">
        <f t="shared" ca="1" si="469"/>
        <v>11.341666666666621</v>
      </c>
      <c r="J2287" s="3">
        <f t="shared" ca="1" si="461"/>
        <v>2.004224834680389</v>
      </c>
      <c r="K2287" s="5">
        <f t="shared" ca="1" si="462"/>
        <v>66.713543258942295</v>
      </c>
      <c r="L2287">
        <f t="shared" ca="1" si="463"/>
        <v>1</v>
      </c>
      <c r="M2287" t="str">
        <f t="shared" ca="1" si="464"/>
        <v>SELL</v>
      </c>
      <c r="N2287" s="7" t="str">
        <f t="shared" ca="1" si="465"/>
        <v/>
      </c>
      <c r="O2287">
        <f t="shared" si="466"/>
        <v>2068.8000000000002</v>
      </c>
      <c r="Q2287">
        <f t="shared" si="467"/>
        <v>2286</v>
      </c>
    </row>
    <row r="2288" spans="1:17" x14ac:dyDescent="0.3">
      <c r="A2288" s="13" t="str">
        <f ca="1">N2288&amp;"-"&amp;COUNTIF($N$2:N2288,N2288)</f>
        <v>-2259</v>
      </c>
      <c r="B2288" t="str">
        <f t="shared" ca="1" si="457"/>
        <v/>
      </c>
      <c r="C2288" s="1">
        <v>38400</v>
      </c>
      <c r="D2288">
        <v>2061.9</v>
      </c>
      <c r="E2288">
        <f t="shared" si="458"/>
        <v>-6.9000000000000909</v>
      </c>
      <c r="F2288" t="str">
        <f t="shared" si="459"/>
        <v/>
      </c>
      <c r="G2288">
        <f t="shared" si="460"/>
        <v>-6.9000000000000909</v>
      </c>
      <c r="H2288">
        <f t="shared" ca="1" si="468"/>
        <v>18.364285714285707</v>
      </c>
      <c r="I2288">
        <f t="shared" ca="1" si="469"/>
        <v>10.707142857142831</v>
      </c>
      <c r="J2288" s="3">
        <f t="shared" ca="1" si="461"/>
        <v>1.7151434289526386</v>
      </c>
      <c r="K2288" s="5">
        <f t="shared" ca="1" si="462"/>
        <v>63.169533169533217</v>
      </c>
      <c r="L2288">
        <f t="shared" ca="1" si="463"/>
        <v>1</v>
      </c>
      <c r="M2288" t="str">
        <f t="shared" ca="1" si="464"/>
        <v>SELL</v>
      </c>
      <c r="N2288" s="7" t="str">
        <f t="shared" ca="1" si="465"/>
        <v/>
      </c>
      <c r="O2288">
        <f t="shared" si="466"/>
        <v>2061.9</v>
      </c>
      <c r="Q2288">
        <f t="shared" si="467"/>
        <v>2287</v>
      </c>
    </row>
    <row r="2289" spans="1:17" x14ac:dyDescent="0.3">
      <c r="A2289" s="13" t="str">
        <f ca="1">N2289&amp;"-"&amp;COUNTIF($N$2:N2289,N2289)</f>
        <v>-2260</v>
      </c>
      <c r="B2289" t="str">
        <f t="shared" ca="1" si="457"/>
        <v/>
      </c>
      <c r="C2289" s="1">
        <v>38401</v>
      </c>
      <c r="D2289">
        <v>2055.5500000000002</v>
      </c>
      <c r="E2289">
        <f t="shared" si="458"/>
        <v>-6.3499999999999091</v>
      </c>
      <c r="F2289" t="str">
        <f t="shared" si="459"/>
        <v/>
      </c>
      <c r="G2289">
        <f t="shared" si="460"/>
        <v>-6.3499999999999091</v>
      </c>
      <c r="H2289">
        <f t="shared" ca="1" si="468"/>
        <v>13.208333333333334</v>
      </c>
      <c r="I2289">
        <f t="shared" ca="1" si="469"/>
        <v>10.162499999999966</v>
      </c>
      <c r="J2289" s="3">
        <f t="shared" ca="1" si="461"/>
        <v>1.2997129971299757</v>
      </c>
      <c r="K2289" s="5">
        <f t="shared" ca="1" si="462"/>
        <v>56.516313068283196</v>
      </c>
      <c r="L2289">
        <f t="shared" ca="1" si="463"/>
        <v>1</v>
      </c>
      <c r="M2289" t="str">
        <f t="shared" ca="1" si="464"/>
        <v>SELL</v>
      </c>
      <c r="N2289" s="7" t="str">
        <f t="shared" ca="1" si="465"/>
        <v/>
      </c>
      <c r="O2289">
        <f t="shared" si="466"/>
        <v>2055.5500000000002</v>
      </c>
      <c r="Q2289">
        <f t="shared" si="467"/>
        <v>2288</v>
      </c>
    </row>
    <row r="2290" spans="1:17" x14ac:dyDescent="0.3">
      <c r="A2290" s="13" t="str">
        <f ca="1">N2290&amp;"-"&amp;COUNTIF($N$2:N2290,N2290)</f>
        <v>-2261</v>
      </c>
      <c r="B2290" t="str">
        <f t="shared" ca="1" si="457"/>
        <v/>
      </c>
      <c r="C2290" s="1">
        <v>38404</v>
      </c>
      <c r="D2290">
        <v>2043.2</v>
      </c>
      <c r="E2290">
        <f t="shared" si="458"/>
        <v>-12.350000000000136</v>
      </c>
      <c r="F2290" t="str">
        <f t="shared" si="459"/>
        <v/>
      </c>
      <c r="G2290">
        <f t="shared" si="460"/>
        <v>-12.350000000000136</v>
      </c>
      <c r="H2290">
        <f t="shared" ca="1" si="468"/>
        <v>15.4</v>
      </c>
      <c r="I2290">
        <f t="shared" ca="1" si="469"/>
        <v>10.405555555555541</v>
      </c>
      <c r="J2290" s="3">
        <f t="shared" ca="1" si="461"/>
        <v>1.4799786438868148</v>
      </c>
      <c r="K2290" s="5">
        <f t="shared" ca="1" si="462"/>
        <v>59.677072120559778</v>
      </c>
      <c r="L2290">
        <f t="shared" ca="1" si="463"/>
        <v>1</v>
      </c>
      <c r="M2290" t="str">
        <f t="shared" ca="1" si="464"/>
        <v>SELL</v>
      </c>
      <c r="N2290" s="7" t="str">
        <f t="shared" ca="1" si="465"/>
        <v/>
      </c>
      <c r="O2290">
        <f t="shared" si="466"/>
        <v>2043.2</v>
      </c>
      <c r="Q2290">
        <f t="shared" si="467"/>
        <v>2289</v>
      </c>
    </row>
    <row r="2291" spans="1:17" x14ac:dyDescent="0.3">
      <c r="A2291" s="13" t="str">
        <f ca="1">N2291&amp;"-"&amp;COUNTIF($N$2:N2291,N2291)</f>
        <v>-2262</v>
      </c>
      <c r="B2291" t="str">
        <f t="shared" ca="1" si="457"/>
        <v/>
      </c>
      <c r="C2291" s="1">
        <v>38405</v>
      </c>
      <c r="D2291">
        <v>2058.4</v>
      </c>
      <c r="E2291">
        <f t="shared" si="458"/>
        <v>15.200000000000045</v>
      </c>
      <c r="F2291">
        <f t="shared" si="459"/>
        <v>15.200000000000045</v>
      </c>
      <c r="G2291" t="str">
        <f t="shared" si="460"/>
        <v/>
      </c>
      <c r="H2291">
        <f t="shared" ca="1" si="468"/>
        <v>15.366666666666674</v>
      </c>
      <c r="I2291">
        <f t="shared" ca="1" si="469"/>
        <v>10.756249999999994</v>
      </c>
      <c r="J2291" s="3">
        <f t="shared" ca="1" si="461"/>
        <v>1.4286267673833057</v>
      </c>
      <c r="K2291" s="5">
        <f t="shared" ca="1" si="462"/>
        <v>58.824467660898023</v>
      </c>
      <c r="L2291">
        <f t="shared" ca="1" si="463"/>
        <v>1</v>
      </c>
      <c r="M2291" t="str">
        <f t="shared" ca="1" si="464"/>
        <v>SELL</v>
      </c>
      <c r="N2291" s="7" t="str">
        <f t="shared" ca="1" si="465"/>
        <v/>
      </c>
      <c r="O2291">
        <f t="shared" si="466"/>
        <v>2058.4</v>
      </c>
      <c r="Q2291">
        <f t="shared" si="467"/>
        <v>2290</v>
      </c>
    </row>
    <row r="2292" spans="1:17" x14ac:dyDescent="0.3">
      <c r="A2292" s="13" t="str">
        <f ca="1">N2292&amp;"-"&amp;COUNTIF($N$2:N2292,N2292)</f>
        <v>-2263</v>
      </c>
      <c r="B2292" t="str">
        <f t="shared" ca="1" si="457"/>
        <v/>
      </c>
      <c r="C2292" s="1">
        <v>38406</v>
      </c>
      <c r="D2292">
        <v>2057.1</v>
      </c>
      <c r="E2292">
        <f t="shared" si="458"/>
        <v>-1.3000000000001819</v>
      </c>
      <c r="F2292" t="str">
        <f t="shared" si="459"/>
        <v/>
      </c>
      <c r="G2292">
        <f t="shared" si="460"/>
        <v>-1.3000000000001819</v>
      </c>
      <c r="H2292">
        <f t="shared" ca="1" si="468"/>
        <v>13.000000000000046</v>
      </c>
      <c r="I2292">
        <f t="shared" ca="1" si="469"/>
        <v>9.7055555555555699</v>
      </c>
      <c r="J2292" s="3">
        <f t="shared" ca="1" si="461"/>
        <v>1.3394390383514625</v>
      </c>
      <c r="K2292" s="5">
        <f t="shared" ca="1" si="462"/>
        <v>57.254710056276046</v>
      </c>
      <c r="L2292">
        <f t="shared" ca="1" si="463"/>
        <v>1</v>
      </c>
      <c r="M2292" t="str">
        <f t="shared" ca="1" si="464"/>
        <v>SELL</v>
      </c>
      <c r="N2292" s="7" t="str">
        <f t="shared" ca="1" si="465"/>
        <v/>
      </c>
      <c r="O2292">
        <f t="shared" si="466"/>
        <v>2057.1</v>
      </c>
      <c r="Q2292">
        <f t="shared" si="467"/>
        <v>2291</v>
      </c>
    </row>
    <row r="2293" spans="1:17" x14ac:dyDescent="0.3">
      <c r="A2293" s="13" t="str">
        <f ca="1">N2293&amp;"-"&amp;COUNTIF($N$2:N2293,N2293)</f>
        <v>-2264</v>
      </c>
      <c r="B2293" t="str">
        <f t="shared" ca="1" si="457"/>
        <v/>
      </c>
      <c r="C2293" s="1">
        <v>38407</v>
      </c>
      <c r="D2293">
        <v>2055.3000000000002</v>
      </c>
      <c r="E2293">
        <f t="shared" si="458"/>
        <v>-1.7999999999997272</v>
      </c>
      <c r="F2293" t="str">
        <f t="shared" si="459"/>
        <v/>
      </c>
      <c r="G2293">
        <f t="shared" si="460"/>
        <v>-1.7999999999997272</v>
      </c>
      <c r="H2293">
        <f t="shared" ca="1" si="468"/>
        <v>13.000000000000046</v>
      </c>
      <c r="I2293">
        <f t="shared" ca="1" si="469"/>
        <v>9.7388888888888729</v>
      </c>
      <c r="J2293" s="3">
        <f t="shared" ca="1" si="461"/>
        <v>1.3348545350827223</v>
      </c>
      <c r="K2293" s="5">
        <f t="shared" ca="1" si="462"/>
        <v>57.170779379428417</v>
      </c>
      <c r="L2293">
        <f t="shared" ca="1" si="463"/>
        <v>1</v>
      </c>
      <c r="M2293" t="str">
        <f t="shared" ca="1" si="464"/>
        <v>SELL</v>
      </c>
      <c r="N2293" s="7" t="str">
        <f t="shared" ca="1" si="465"/>
        <v/>
      </c>
      <c r="O2293">
        <f t="shared" si="466"/>
        <v>2055.3000000000002</v>
      </c>
      <c r="Q2293">
        <f t="shared" si="467"/>
        <v>2292</v>
      </c>
    </row>
    <row r="2294" spans="1:17" x14ac:dyDescent="0.3">
      <c r="A2294" s="13" t="str">
        <f ca="1">N2294&amp;"-"&amp;COUNTIF($N$2:N2294,N2294)</f>
        <v>-2265</v>
      </c>
      <c r="B2294" t="str">
        <f t="shared" ca="1" si="457"/>
        <v/>
      </c>
      <c r="C2294" s="1">
        <v>38408</v>
      </c>
      <c r="D2294">
        <v>2060.9</v>
      </c>
      <c r="E2294">
        <f t="shared" si="458"/>
        <v>5.5999999999999091</v>
      </c>
      <c r="F2294">
        <f t="shared" si="459"/>
        <v>5.5999999999999091</v>
      </c>
      <c r="G2294" t="str">
        <f t="shared" si="460"/>
        <v/>
      </c>
      <c r="H2294">
        <f t="shared" ca="1" si="468"/>
        <v>11.766666666666689</v>
      </c>
      <c r="I2294">
        <f t="shared" ca="1" si="469"/>
        <v>8.0999999999999943</v>
      </c>
      <c r="J2294" s="3">
        <f t="shared" ca="1" si="461"/>
        <v>1.4526748971193453</v>
      </c>
      <c r="K2294" s="5">
        <f t="shared" ca="1" si="462"/>
        <v>59.228187919463146</v>
      </c>
      <c r="L2294">
        <f t="shared" ca="1" si="463"/>
        <v>1</v>
      </c>
      <c r="M2294" t="str">
        <f t="shared" ca="1" si="464"/>
        <v>SELL</v>
      </c>
      <c r="N2294" s="7" t="str">
        <f t="shared" ca="1" si="465"/>
        <v/>
      </c>
      <c r="O2294">
        <f t="shared" si="466"/>
        <v>2060.9</v>
      </c>
      <c r="Q2294">
        <f t="shared" si="467"/>
        <v>2293</v>
      </c>
    </row>
    <row r="2295" spans="1:17" x14ac:dyDescent="0.3">
      <c r="A2295" s="13" t="str">
        <f ca="1">N2295&amp;"-"&amp;COUNTIF($N$2:N2295,N2295)</f>
        <v>-2266</v>
      </c>
      <c r="B2295" t="str">
        <f t="shared" ca="1" si="457"/>
        <v/>
      </c>
      <c r="C2295" s="1">
        <v>38411</v>
      </c>
      <c r="D2295">
        <v>2103.25</v>
      </c>
      <c r="E2295">
        <f t="shared" si="458"/>
        <v>42.349999999999909</v>
      </c>
      <c r="F2295">
        <f t="shared" si="459"/>
        <v>42.349999999999909</v>
      </c>
      <c r="G2295" t="str">
        <f t="shared" si="460"/>
        <v/>
      </c>
      <c r="H2295">
        <f t="shared" ca="1" si="468"/>
        <v>18.816666666666645</v>
      </c>
      <c r="I2295">
        <f t="shared" ca="1" si="469"/>
        <v>8.0999999999999943</v>
      </c>
      <c r="J2295" s="3">
        <f t="shared" ca="1" si="461"/>
        <v>2.3230452674897109</v>
      </c>
      <c r="K2295" s="5">
        <f t="shared" ca="1" si="462"/>
        <v>69.907120743034042</v>
      </c>
      <c r="L2295">
        <f t="shared" ca="1" si="463"/>
        <v>1</v>
      </c>
      <c r="M2295" t="str">
        <f t="shared" ca="1" si="464"/>
        <v>SELL</v>
      </c>
      <c r="N2295" s="7" t="str">
        <f t="shared" ca="1" si="465"/>
        <v/>
      </c>
      <c r="O2295">
        <f t="shared" si="466"/>
        <v>2103.25</v>
      </c>
      <c r="Q2295">
        <f t="shared" si="467"/>
        <v>2294</v>
      </c>
    </row>
    <row r="2296" spans="1:17" x14ac:dyDescent="0.3">
      <c r="A2296" s="13" t="str">
        <f ca="1">N2296&amp;"-"&amp;COUNTIF($N$2:N2296,N2296)</f>
        <v>-2267</v>
      </c>
      <c r="B2296" t="str">
        <f t="shared" ca="1" si="457"/>
        <v/>
      </c>
      <c r="C2296" s="1">
        <v>38412</v>
      </c>
      <c r="D2296">
        <v>2084.4</v>
      </c>
      <c r="E2296">
        <f t="shared" si="458"/>
        <v>-18.849999999999909</v>
      </c>
      <c r="F2296" t="str">
        <f t="shared" si="459"/>
        <v/>
      </c>
      <c r="G2296">
        <f t="shared" si="460"/>
        <v>-18.849999999999909</v>
      </c>
      <c r="H2296">
        <f t="shared" ca="1" si="468"/>
        <v>19.609999999999992</v>
      </c>
      <c r="I2296">
        <f t="shared" ca="1" si="469"/>
        <v>9.2944444444444301</v>
      </c>
      <c r="J2296" s="3">
        <f t="shared" ca="1" si="461"/>
        <v>2.1098625224148262</v>
      </c>
      <c r="K2296" s="5">
        <f t="shared" ca="1" si="462"/>
        <v>67.844237718151788</v>
      </c>
      <c r="L2296">
        <f t="shared" ca="1" si="463"/>
        <v>1</v>
      </c>
      <c r="M2296" t="str">
        <f t="shared" ca="1" si="464"/>
        <v>SELL</v>
      </c>
      <c r="N2296" s="7" t="str">
        <f t="shared" ca="1" si="465"/>
        <v/>
      </c>
      <c r="O2296">
        <f t="shared" si="466"/>
        <v>2084.4</v>
      </c>
      <c r="Q2296">
        <f t="shared" si="467"/>
        <v>2295</v>
      </c>
    </row>
    <row r="2297" spans="1:17" x14ac:dyDescent="0.3">
      <c r="A2297" s="13" t="str">
        <f ca="1">N2297&amp;"-"&amp;COUNTIF($N$2:N2297,N2297)</f>
        <v>-2268</v>
      </c>
      <c r="B2297" t="str">
        <f t="shared" ca="1" si="457"/>
        <v/>
      </c>
      <c r="C2297" s="1">
        <v>38413</v>
      </c>
      <c r="D2297">
        <v>2093.25</v>
      </c>
      <c r="E2297">
        <f t="shared" si="458"/>
        <v>8.8499999999999091</v>
      </c>
      <c r="F2297">
        <f t="shared" si="459"/>
        <v>8.8499999999999091</v>
      </c>
      <c r="G2297" t="str">
        <f t="shared" si="460"/>
        <v/>
      </c>
      <c r="H2297">
        <f t="shared" ca="1" si="468"/>
        <v>17.816666666666645</v>
      </c>
      <c r="I2297">
        <f t="shared" ca="1" si="469"/>
        <v>9.6249999999999716</v>
      </c>
      <c r="J2297" s="3">
        <f t="shared" ca="1" si="461"/>
        <v>1.8510822510822542</v>
      </c>
      <c r="K2297" s="5">
        <f t="shared" ca="1" si="462"/>
        <v>64.925599757060468</v>
      </c>
      <c r="L2297">
        <f t="shared" ca="1" si="463"/>
        <v>1</v>
      </c>
      <c r="M2297" t="str">
        <f t="shared" ca="1" si="464"/>
        <v>SELL</v>
      </c>
      <c r="N2297" s="7" t="str">
        <f t="shared" ca="1" si="465"/>
        <v/>
      </c>
      <c r="O2297">
        <f t="shared" si="466"/>
        <v>2093.25</v>
      </c>
      <c r="Q2297">
        <f t="shared" si="467"/>
        <v>2296</v>
      </c>
    </row>
    <row r="2298" spans="1:17" x14ac:dyDescent="0.3">
      <c r="A2298" s="13" t="str">
        <f ca="1">N2298&amp;"-"&amp;COUNTIF($N$2:N2298,N2298)</f>
        <v>-2269</v>
      </c>
      <c r="B2298" t="str">
        <f t="shared" ca="1" si="457"/>
        <v/>
      </c>
      <c r="C2298" s="1">
        <v>38414</v>
      </c>
      <c r="D2298">
        <v>2128.85</v>
      </c>
      <c r="E2298">
        <f t="shared" si="458"/>
        <v>35.599999999999909</v>
      </c>
      <c r="F2298">
        <f t="shared" si="459"/>
        <v>35.599999999999909</v>
      </c>
      <c r="G2298" t="str">
        <f t="shared" si="460"/>
        <v/>
      </c>
      <c r="H2298">
        <f t="shared" ca="1" si="468"/>
        <v>20.633333333333251</v>
      </c>
      <c r="I2298">
        <f t="shared" ca="1" si="469"/>
        <v>9.6249999999999716</v>
      </c>
      <c r="J2298" s="3">
        <f t="shared" ca="1" si="461"/>
        <v>2.1437229437229415</v>
      </c>
      <c r="K2298" s="5">
        <f t="shared" ca="1" si="462"/>
        <v>68.190581107132999</v>
      </c>
      <c r="L2298">
        <f t="shared" ca="1" si="463"/>
        <v>1</v>
      </c>
      <c r="M2298" t="str">
        <f t="shared" ca="1" si="464"/>
        <v>SELL</v>
      </c>
      <c r="N2298" s="7" t="str">
        <f t="shared" ca="1" si="465"/>
        <v/>
      </c>
      <c r="O2298">
        <f t="shared" si="466"/>
        <v>2128.85</v>
      </c>
      <c r="Q2298">
        <f t="shared" si="467"/>
        <v>2297</v>
      </c>
    </row>
    <row r="2299" spans="1:17" x14ac:dyDescent="0.3">
      <c r="A2299" s="13" t="str">
        <f ca="1">N2299&amp;"-"&amp;COUNTIF($N$2:N2299,N2299)</f>
        <v>-2270</v>
      </c>
      <c r="B2299" t="str">
        <f t="shared" ca="1" si="457"/>
        <v/>
      </c>
      <c r="C2299" s="1">
        <v>38415</v>
      </c>
      <c r="D2299">
        <v>2148.15</v>
      </c>
      <c r="E2299">
        <f t="shared" si="458"/>
        <v>19.300000000000182</v>
      </c>
      <c r="F2299">
        <f t="shared" si="459"/>
        <v>19.300000000000182</v>
      </c>
      <c r="G2299" t="str">
        <f t="shared" si="460"/>
        <v/>
      </c>
      <c r="H2299">
        <f t="shared" ca="1" si="468"/>
        <v>21.149999999999977</v>
      </c>
      <c r="I2299">
        <f t="shared" ca="1" si="469"/>
        <v>9.6249999999999716</v>
      </c>
      <c r="J2299" s="3">
        <f t="shared" ca="1" si="461"/>
        <v>2.1974025974026015</v>
      </c>
      <c r="K2299" s="5">
        <f t="shared" ca="1" si="462"/>
        <v>68.724614134849759</v>
      </c>
      <c r="L2299">
        <f t="shared" ca="1" si="463"/>
        <v>1</v>
      </c>
      <c r="M2299" t="str">
        <f t="shared" ca="1" si="464"/>
        <v>SELL</v>
      </c>
      <c r="N2299" s="7" t="str">
        <f t="shared" ca="1" si="465"/>
        <v/>
      </c>
      <c r="O2299">
        <f t="shared" si="466"/>
        <v>2148.15</v>
      </c>
      <c r="Q2299">
        <f t="shared" si="467"/>
        <v>2298</v>
      </c>
    </row>
    <row r="2300" spans="1:17" x14ac:dyDescent="0.3">
      <c r="A2300" s="13" t="str">
        <f ca="1">N2300&amp;"-"&amp;COUNTIF($N$2:N2300,N2300)</f>
        <v>-2271</v>
      </c>
      <c r="B2300" t="str">
        <f t="shared" ca="1" si="457"/>
        <v/>
      </c>
      <c r="C2300" s="1">
        <v>38418</v>
      </c>
      <c r="D2300">
        <v>2160.1</v>
      </c>
      <c r="E2300">
        <f t="shared" si="458"/>
        <v>11.949999999999818</v>
      </c>
      <c r="F2300">
        <f t="shared" si="459"/>
        <v>11.949999999999818</v>
      </c>
      <c r="G2300" t="str">
        <f t="shared" si="460"/>
        <v/>
      </c>
      <c r="H2300">
        <f t="shared" ca="1" si="468"/>
        <v>19.835714285714239</v>
      </c>
      <c r="I2300">
        <f t="shared" ca="1" si="469"/>
        <v>9.8142857142856563</v>
      </c>
      <c r="J2300" s="3">
        <f t="shared" ca="1" si="461"/>
        <v>2.0211062590975328</v>
      </c>
      <c r="K2300" s="5">
        <f t="shared" ca="1" si="462"/>
        <v>66.899542278968994</v>
      </c>
      <c r="L2300">
        <f t="shared" ca="1" si="463"/>
        <v>1</v>
      </c>
      <c r="M2300" t="str">
        <f t="shared" ca="1" si="464"/>
        <v>SELL</v>
      </c>
      <c r="N2300" s="7" t="str">
        <f t="shared" ca="1" si="465"/>
        <v/>
      </c>
      <c r="O2300">
        <f t="shared" si="466"/>
        <v>2160.1</v>
      </c>
      <c r="Q2300">
        <f t="shared" si="467"/>
        <v>2299</v>
      </c>
    </row>
    <row r="2301" spans="1:17" x14ac:dyDescent="0.3">
      <c r="A2301" s="13" t="str">
        <f ca="1">N2301&amp;"-"&amp;COUNTIF($N$2:N2301,N2301)</f>
        <v>-2272</v>
      </c>
      <c r="B2301" t="str">
        <f t="shared" ca="1" si="457"/>
        <v/>
      </c>
      <c r="C2301" s="1">
        <v>38419</v>
      </c>
      <c r="D2301">
        <v>2168.9499999999998</v>
      </c>
      <c r="E2301">
        <f t="shared" si="458"/>
        <v>8.8499999999999091</v>
      </c>
      <c r="F2301">
        <f t="shared" si="459"/>
        <v>8.8499999999999091</v>
      </c>
      <c r="G2301" t="str">
        <f t="shared" si="460"/>
        <v/>
      </c>
      <c r="H2301">
        <f t="shared" ca="1" si="468"/>
        <v>18.462499999999949</v>
      </c>
      <c r="I2301">
        <f t="shared" ca="1" si="469"/>
        <v>7.9249999999999927</v>
      </c>
      <c r="J2301" s="3">
        <f t="shared" ca="1" si="461"/>
        <v>2.3296529968454216</v>
      </c>
      <c r="K2301" s="5">
        <f t="shared" ca="1" si="462"/>
        <v>69.966840360018907</v>
      </c>
      <c r="L2301">
        <f t="shared" ca="1" si="463"/>
        <v>1</v>
      </c>
      <c r="M2301" t="str">
        <f t="shared" ca="1" si="464"/>
        <v>SELL</v>
      </c>
      <c r="N2301" s="7" t="str">
        <f t="shared" ca="1" si="465"/>
        <v/>
      </c>
      <c r="O2301">
        <f t="shared" si="466"/>
        <v>2168.9499999999998</v>
      </c>
      <c r="Q2301">
        <f t="shared" si="467"/>
        <v>2300</v>
      </c>
    </row>
    <row r="2302" spans="1:17" x14ac:dyDescent="0.3">
      <c r="A2302" s="13" t="str">
        <f ca="1">N2302&amp;"-"&amp;COUNTIF($N$2:N2302,N2302)</f>
        <v>-2273</v>
      </c>
      <c r="B2302" t="str">
        <f t="shared" ca="1" si="457"/>
        <v/>
      </c>
      <c r="C2302" s="1">
        <v>38420</v>
      </c>
      <c r="D2302">
        <v>2160.8000000000002</v>
      </c>
      <c r="E2302">
        <f t="shared" si="458"/>
        <v>-8.1499999999996362</v>
      </c>
      <c r="F2302" t="str">
        <f t="shared" si="459"/>
        <v/>
      </c>
      <c r="G2302">
        <f t="shared" si="460"/>
        <v>-8.1499999999996362</v>
      </c>
      <c r="H2302">
        <f t="shared" ca="1" si="468"/>
        <v>18.462499999999949</v>
      </c>
      <c r="I2302">
        <f t="shared" ca="1" si="469"/>
        <v>8.1333333333332494</v>
      </c>
      <c r="J2302" s="3">
        <f t="shared" ca="1" si="461"/>
        <v>2.2699795081967387</v>
      </c>
      <c r="K2302" s="5">
        <f t="shared" ca="1" si="462"/>
        <v>69.418768604104812</v>
      </c>
      <c r="L2302">
        <f t="shared" ca="1" si="463"/>
        <v>1</v>
      </c>
      <c r="M2302" t="str">
        <f t="shared" ca="1" si="464"/>
        <v>SELL</v>
      </c>
      <c r="N2302" s="7" t="str">
        <f t="shared" ca="1" si="465"/>
        <v/>
      </c>
      <c r="O2302">
        <f t="shared" si="466"/>
        <v>2160.8000000000002</v>
      </c>
      <c r="Q2302">
        <f t="shared" si="467"/>
        <v>2301</v>
      </c>
    </row>
    <row r="2303" spans="1:17" x14ac:dyDescent="0.3">
      <c r="A2303" s="13" t="str">
        <f ca="1">N2303&amp;"-"&amp;COUNTIF($N$2:N2303,N2303)</f>
        <v>-2274</v>
      </c>
      <c r="B2303" t="str">
        <f t="shared" ca="1" si="457"/>
        <v/>
      </c>
      <c r="C2303" s="1">
        <v>38421</v>
      </c>
      <c r="D2303">
        <v>2167.4</v>
      </c>
      <c r="E2303">
        <f t="shared" si="458"/>
        <v>6.5999999999999091</v>
      </c>
      <c r="F2303">
        <f t="shared" si="459"/>
        <v>6.5999999999999091</v>
      </c>
      <c r="G2303" t="str">
        <f t="shared" si="460"/>
        <v/>
      </c>
      <c r="H2303">
        <f t="shared" ca="1" si="468"/>
        <v>17.144444444444389</v>
      </c>
      <c r="I2303">
        <f t="shared" ca="1" si="469"/>
        <v>8.4899999999999185</v>
      </c>
      <c r="J2303" s="3">
        <f t="shared" ca="1" si="461"/>
        <v>2.0193691925140818</v>
      </c>
      <c r="K2303" s="5">
        <f t="shared" ca="1" si="462"/>
        <v>66.880499328161036</v>
      </c>
      <c r="L2303">
        <f t="shared" ca="1" si="463"/>
        <v>1</v>
      </c>
      <c r="M2303" t="str">
        <f t="shared" ca="1" si="464"/>
        <v>SELL</v>
      </c>
      <c r="N2303" s="7" t="str">
        <f t="shared" ca="1" si="465"/>
        <v/>
      </c>
      <c r="O2303">
        <f t="shared" si="466"/>
        <v>2167.4</v>
      </c>
      <c r="Q2303">
        <f t="shared" si="467"/>
        <v>2302</v>
      </c>
    </row>
    <row r="2304" spans="1:17" x14ac:dyDescent="0.3">
      <c r="A2304" s="13" t="str">
        <f ca="1">N2304&amp;"-"&amp;COUNTIF($N$2:N2304,N2304)</f>
        <v>-2275</v>
      </c>
      <c r="B2304" t="str">
        <f t="shared" ca="1" si="457"/>
        <v/>
      </c>
      <c r="C2304" s="1">
        <v>38422</v>
      </c>
      <c r="D2304">
        <v>2154</v>
      </c>
      <c r="E2304">
        <f t="shared" si="458"/>
        <v>-13.400000000000091</v>
      </c>
      <c r="F2304" t="str">
        <f t="shared" si="459"/>
        <v/>
      </c>
      <c r="G2304">
        <f t="shared" si="460"/>
        <v>-13.400000000000091</v>
      </c>
      <c r="H2304">
        <f t="shared" ca="1" si="468"/>
        <v>17.144444444444389</v>
      </c>
      <c r="I2304">
        <f t="shared" ca="1" si="469"/>
        <v>8.6999999999999087</v>
      </c>
      <c r="J2304" s="3">
        <f t="shared" ca="1" si="461"/>
        <v>1.9706257982120194</v>
      </c>
      <c r="K2304" s="5">
        <f t="shared" ca="1" si="462"/>
        <v>66.33705932932088</v>
      </c>
      <c r="L2304">
        <f t="shared" ca="1" si="463"/>
        <v>1</v>
      </c>
      <c r="M2304" t="str">
        <f t="shared" ca="1" si="464"/>
        <v>SELL</v>
      </c>
      <c r="N2304" s="7" t="str">
        <f t="shared" ca="1" si="465"/>
        <v/>
      </c>
      <c r="O2304">
        <f t="shared" si="466"/>
        <v>2154</v>
      </c>
      <c r="Q2304">
        <f t="shared" si="467"/>
        <v>2303</v>
      </c>
    </row>
    <row r="2305" spans="1:17" x14ac:dyDescent="0.3">
      <c r="A2305" s="13" t="str">
        <f ca="1">N2305&amp;"-"&amp;COUNTIF($N$2:N2305,N2305)</f>
        <v>-2276</v>
      </c>
      <c r="B2305" t="str">
        <f t="shared" ca="1" si="457"/>
        <v/>
      </c>
      <c r="C2305" s="1">
        <v>38425</v>
      </c>
      <c r="D2305">
        <v>2146.35</v>
      </c>
      <c r="E2305">
        <f t="shared" si="458"/>
        <v>-7.6500000000000909</v>
      </c>
      <c r="F2305" t="str">
        <f t="shared" si="459"/>
        <v/>
      </c>
      <c r="G2305">
        <f t="shared" si="460"/>
        <v>-7.6500000000000909</v>
      </c>
      <c r="H2305">
        <f t="shared" ca="1" si="468"/>
        <v>17.387499999999932</v>
      </c>
      <c r="I2305">
        <f t="shared" ca="1" si="469"/>
        <v>8.52499999999994</v>
      </c>
      <c r="J2305" s="3">
        <f t="shared" ca="1" si="461"/>
        <v>2.0395894428152554</v>
      </c>
      <c r="K2305" s="5">
        <f t="shared" ca="1" si="462"/>
        <v>67.100820067535039</v>
      </c>
      <c r="L2305">
        <f t="shared" ca="1" si="463"/>
        <v>1</v>
      </c>
      <c r="M2305" t="str">
        <f t="shared" ca="1" si="464"/>
        <v>SELL</v>
      </c>
      <c r="N2305" s="7" t="str">
        <f t="shared" ca="1" si="465"/>
        <v/>
      </c>
      <c r="O2305">
        <f t="shared" si="466"/>
        <v>2146.35</v>
      </c>
      <c r="Q2305">
        <f t="shared" si="467"/>
        <v>2304</v>
      </c>
    </row>
    <row r="2306" spans="1:17" x14ac:dyDescent="0.3">
      <c r="A2306" s="13" t="str">
        <f ca="1">N2306&amp;"-"&amp;COUNTIF($N$2:N2306,N2306)</f>
        <v>-2277</v>
      </c>
      <c r="B2306" t="str">
        <f t="shared" ca="1" si="457"/>
        <v/>
      </c>
      <c r="C2306" s="1">
        <v>38426</v>
      </c>
      <c r="D2306">
        <v>2128.9499999999998</v>
      </c>
      <c r="E2306">
        <f t="shared" si="458"/>
        <v>-17.400000000000091</v>
      </c>
      <c r="F2306" t="str">
        <f t="shared" si="459"/>
        <v/>
      </c>
      <c r="G2306">
        <f t="shared" si="460"/>
        <v>-17.400000000000091</v>
      </c>
      <c r="H2306">
        <f t="shared" ca="1" si="468"/>
        <v>17.387499999999932</v>
      </c>
      <c r="I2306">
        <f t="shared" ca="1" si="469"/>
        <v>11.208333333333258</v>
      </c>
      <c r="J2306" s="3">
        <f t="shared" ca="1" si="461"/>
        <v>1.55130111524164</v>
      </c>
      <c r="K2306" s="5">
        <f t="shared" ca="1" si="462"/>
        <v>60.804312982660704</v>
      </c>
      <c r="L2306">
        <f t="shared" ca="1" si="463"/>
        <v>1</v>
      </c>
      <c r="M2306" t="str">
        <f t="shared" ca="1" si="464"/>
        <v>SELL</v>
      </c>
      <c r="N2306" s="7" t="str">
        <f t="shared" ca="1" si="465"/>
        <v/>
      </c>
      <c r="O2306">
        <f t="shared" si="466"/>
        <v>2128.9499999999998</v>
      </c>
      <c r="Q2306">
        <f t="shared" si="467"/>
        <v>2305</v>
      </c>
    </row>
    <row r="2307" spans="1:17" x14ac:dyDescent="0.3">
      <c r="A2307" s="13" t="str">
        <f ca="1">N2307&amp;"-"&amp;COUNTIF($N$2:N2307,N2307)</f>
        <v>-2278</v>
      </c>
      <c r="B2307" t="str">
        <f t="shared" ref="B2307:B2370" ca="1" si="470">N2307</f>
        <v/>
      </c>
      <c r="C2307" s="1">
        <v>38427</v>
      </c>
      <c r="D2307">
        <v>2125.5500000000002</v>
      </c>
      <c r="E2307">
        <f t="shared" ref="E2307:E2370" si="471">IF(E2306="Change", "", D2307-D2306)</f>
        <v>-3.3999999999996362</v>
      </c>
      <c r="F2307" t="str">
        <f t="shared" ref="F2307:F2370" si="472">IF(F2306="Gain","",IF(E2307&gt;0,E2307,""))</f>
        <v/>
      </c>
      <c r="G2307">
        <f t="shared" ref="G2307:G2370" si="473">IF(G2306="Loss","",IF(E2307&lt;0,E2307,""))</f>
        <v>-3.3999999999996362</v>
      </c>
      <c r="H2307">
        <f t="shared" ca="1" si="468"/>
        <v>17.387499999999932</v>
      </c>
      <c r="I2307">
        <f t="shared" ca="1" si="469"/>
        <v>11.474999999999909</v>
      </c>
      <c r="J2307" s="3">
        <f t="shared" ref="J2307:J2370" ca="1" si="474">IFERROR(H2307/I2307, "")</f>
        <v>1.5152505446623155</v>
      </c>
      <c r="K2307" s="5">
        <f t="shared" ref="K2307:K2370" ca="1" si="475">IFERROR((IF(J2307=0, 0, (100-(100/(1+J2307))))), "")</f>
        <v>60.242529233434482</v>
      </c>
      <c r="L2307">
        <f t="shared" ref="L2307:L2370" ca="1" si="476">IF(M2306="Signal","",IF(M2306="",IF(M2307="SELL",0,IF(M2307="BUY",1,"")),IF(M2307="BUY",1,L2306)))</f>
        <v>1</v>
      </c>
      <c r="M2307" t="str">
        <f t="shared" ref="M2307:M2370" ca="1" si="477">IF(K2307="","",IF(K2307&lt;$V$4,"BUY",IF(K2307&gt;$V$5,"SELL",M2306)))</f>
        <v>SELL</v>
      </c>
      <c r="N2307" s="7" t="str">
        <f t="shared" ref="N2307:N2370" ca="1" si="478">IF(L2307=1, IF(M2307="BUY",IF(M2306="BUY","",1),IF(M2307="SELL",IF(M2306="SELL","",0),"")), "")</f>
        <v/>
      </c>
      <c r="O2307">
        <f t="shared" ref="O2307:O2370" si="479">D2307</f>
        <v>2125.5500000000002</v>
      </c>
      <c r="Q2307">
        <f t="shared" si="467"/>
        <v>2306</v>
      </c>
    </row>
    <row r="2308" spans="1:17" x14ac:dyDescent="0.3">
      <c r="A2308" s="13" t="str">
        <f ca="1">N2308&amp;"-"&amp;COUNTIF($N$2:N2308,N2308)</f>
        <v>-2279</v>
      </c>
      <c r="B2308" t="str">
        <f t="shared" ca="1" si="470"/>
        <v/>
      </c>
      <c r="C2308" s="1">
        <v>38428</v>
      </c>
      <c r="D2308">
        <v>2098.5</v>
      </c>
      <c r="E2308">
        <f t="shared" si="471"/>
        <v>-27.050000000000182</v>
      </c>
      <c r="F2308" t="str">
        <f t="shared" si="472"/>
        <v/>
      </c>
      <c r="G2308">
        <f t="shared" si="473"/>
        <v>-27.050000000000182</v>
      </c>
      <c r="H2308">
        <f t="shared" ca="1" si="468"/>
        <v>19.071428571428505</v>
      </c>
      <c r="I2308">
        <f t="shared" ca="1" si="469"/>
        <v>13.699999999999948</v>
      </c>
      <c r="J2308" s="3">
        <f t="shared" ca="1" si="474"/>
        <v>1.3920750782064655</v>
      </c>
      <c r="K2308" s="5">
        <f t="shared" ca="1" si="475"/>
        <v>58.195292066259817</v>
      </c>
      <c r="L2308">
        <f t="shared" ca="1" si="476"/>
        <v>1</v>
      </c>
      <c r="M2308" t="str">
        <f t="shared" ca="1" si="477"/>
        <v>SELL</v>
      </c>
      <c r="N2308" s="7" t="str">
        <f t="shared" ca="1" si="478"/>
        <v/>
      </c>
      <c r="O2308">
        <f t="shared" si="479"/>
        <v>2098.5</v>
      </c>
      <c r="Q2308">
        <f t="shared" ref="Q2308:Q2371" si="480">Q2307+1</f>
        <v>2307</v>
      </c>
    </row>
    <row r="2309" spans="1:17" x14ac:dyDescent="0.3">
      <c r="A2309" s="13" t="str">
        <f ca="1">N2309&amp;"-"&amp;COUNTIF($N$2:N2309,N2309)</f>
        <v>-2280</v>
      </c>
      <c r="B2309" t="str">
        <f t="shared" ca="1" si="470"/>
        <v/>
      </c>
      <c r="C2309" s="1">
        <v>38429</v>
      </c>
      <c r="D2309">
        <v>2109.15</v>
      </c>
      <c r="E2309">
        <f t="shared" si="471"/>
        <v>10.650000000000091</v>
      </c>
      <c r="F2309">
        <f t="shared" si="472"/>
        <v>10.650000000000091</v>
      </c>
      <c r="G2309" t="str">
        <f t="shared" si="473"/>
        <v/>
      </c>
      <c r="H2309">
        <f t="shared" ca="1" si="468"/>
        <v>14.542857142857104</v>
      </c>
      <c r="I2309">
        <f t="shared" ca="1" si="469"/>
        <v>13.699999999999948</v>
      </c>
      <c r="J2309" s="3">
        <f t="shared" ca="1" si="474"/>
        <v>1.0615224191866539</v>
      </c>
      <c r="K2309" s="5">
        <f t="shared" ca="1" si="475"/>
        <v>51.492159838138619</v>
      </c>
      <c r="L2309">
        <f t="shared" ca="1" si="476"/>
        <v>1</v>
      </c>
      <c r="M2309" t="str">
        <f t="shared" ca="1" si="477"/>
        <v>SELL</v>
      </c>
      <c r="N2309" s="7" t="str">
        <f t="shared" ca="1" si="478"/>
        <v/>
      </c>
      <c r="O2309">
        <f t="shared" si="479"/>
        <v>2109.15</v>
      </c>
      <c r="Q2309">
        <f t="shared" si="480"/>
        <v>2308</v>
      </c>
    </row>
    <row r="2310" spans="1:17" x14ac:dyDescent="0.3">
      <c r="A2310" s="13" t="str">
        <f ca="1">N2310&amp;"-"&amp;COUNTIF($N$2:N2310,N2310)</f>
        <v>-2281</v>
      </c>
      <c r="B2310" t="str">
        <f t="shared" ca="1" si="470"/>
        <v/>
      </c>
      <c r="C2310" s="1">
        <v>38432</v>
      </c>
      <c r="D2310">
        <v>2096.6</v>
      </c>
      <c r="E2310">
        <f t="shared" si="471"/>
        <v>-12.550000000000182</v>
      </c>
      <c r="F2310" t="str">
        <f t="shared" si="472"/>
        <v/>
      </c>
      <c r="G2310">
        <f t="shared" si="473"/>
        <v>-12.550000000000182</v>
      </c>
      <c r="H2310">
        <f t="shared" ca="1" si="468"/>
        <v>14.542857142857104</v>
      </c>
      <c r="I2310">
        <f t="shared" ca="1" si="469"/>
        <v>12.799999999999986</v>
      </c>
      <c r="J2310" s="3">
        <f t="shared" ca="1" si="474"/>
        <v>1.1361607142857124</v>
      </c>
      <c r="K2310" s="5">
        <f t="shared" ca="1" si="475"/>
        <v>53.18704284221522</v>
      </c>
      <c r="L2310">
        <f t="shared" ca="1" si="476"/>
        <v>1</v>
      </c>
      <c r="M2310" t="str">
        <f t="shared" ca="1" si="477"/>
        <v>SELL</v>
      </c>
      <c r="N2310" s="7" t="str">
        <f t="shared" ca="1" si="478"/>
        <v/>
      </c>
      <c r="O2310">
        <f t="shared" si="479"/>
        <v>2096.6</v>
      </c>
      <c r="Q2310">
        <f t="shared" si="480"/>
        <v>2309</v>
      </c>
    </row>
    <row r="2311" spans="1:17" x14ac:dyDescent="0.3">
      <c r="A2311" s="13" t="str">
        <f ca="1">N2311&amp;"-"&amp;COUNTIF($N$2:N2311,N2311)</f>
        <v>-2282</v>
      </c>
      <c r="B2311" t="str">
        <f t="shared" ca="1" si="470"/>
        <v/>
      </c>
      <c r="C2311" s="1">
        <v>38433</v>
      </c>
      <c r="D2311">
        <v>2061.6</v>
      </c>
      <c r="E2311">
        <f t="shared" si="471"/>
        <v>-35</v>
      </c>
      <c r="F2311" t="str">
        <f t="shared" si="472"/>
        <v/>
      </c>
      <c r="G2311">
        <f t="shared" si="473"/>
        <v>-35</v>
      </c>
      <c r="H2311">
        <f t="shared" ca="1" si="468"/>
        <v>15.491666666666637</v>
      </c>
      <c r="I2311">
        <f t="shared" ca="1" si="469"/>
        <v>15.574999999999989</v>
      </c>
      <c r="J2311" s="3">
        <f t="shared" ca="1" si="474"/>
        <v>0.99464954521134175</v>
      </c>
      <c r="K2311" s="5">
        <f t="shared" ca="1" si="475"/>
        <v>49.86587982832615</v>
      </c>
      <c r="L2311">
        <f t="shared" ca="1" si="476"/>
        <v>1</v>
      </c>
      <c r="M2311" t="str">
        <f t="shared" ca="1" si="477"/>
        <v>SELL</v>
      </c>
      <c r="N2311" s="7" t="str">
        <f t="shared" ca="1" si="478"/>
        <v/>
      </c>
      <c r="O2311">
        <f t="shared" si="479"/>
        <v>2061.6</v>
      </c>
      <c r="Q2311">
        <f t="shared" si="480"/>
        <v>2310</v>
      </c>
    </row>
    <row r="2312" spans="1:17" x14ac:dyDescent="0.3">
      <c r="A2312" s="13" t="str">
        <f ca="1">N2312&amp;"-"&amp;COUNTIF($N$2:N2312,N2312)</f>
        <v>-2283</v>
      </c>
      <c r="B2312" t="str">
        <f t="shared" ca="1" si="470"/>
        <v/>
      </c>
      <c r="C2312" s="1">
        <v>38434</v>
      </c>
      <c r="D2312">
        <v>2026.4</v>
      </c>
      <c r="E2312">
        <f t="shared" si="471"/>
        <v>-35.199999999999818</v>
      </c>
      <c r="F2312" t="str">
        <f t="shared" si="472"/>
        <v/>
      </c>
      <c r="G2312">
        <f t="shared" si="473"/>
        <v>-35.199999999999818</v>
      </c>
      <c r="H2312">
        <f t="shared" ca="1" si="468"/>
        <v>11.469999999999981</v>
      </c>
      <c r="I2312">
        <f t="shared" ca="1" si="469"/>
        <v>17.755555555555524</v>
      </c>
      <c r="J2312" s="3">
        <f t="shared" ca="1" si="474"/>
        <v>0.64599499374217784</v>
      </c>
      <c r="K2312" s="5">
        <f t="shared" ca="1" si="475"/>
        <v>39.246473786260125</v>
      </c>
      <c r="L2312">
        <f t="shared" ca="1" si="476"/>
        <v>1</v>
      </c>
      <c r="M2312" t="str">
        <f t="shared" ca="1" si="477"/>
        <v>SELL</v>
      </c>
      <c r="N2312" s="7" t="str">
        <f t="shared" ca="1" si="478"/>
        <v/>
      </c>
      <c r="O2312">
        <f t="shared" si="479"/>
        <v>2026.4</v>
      </c>
      <c r="Q2312">
        <f t="shared" si="480"/>
        <v>2311</v>
      </c>
    </row>
    <row r="2313" spans="1:17" x14ac:dyDescent="0.3">
      <c r="A2313" s="13" t="str">
        <f ca="1">N2313&amp;"-"&amp;COUNTIF($N$2:N2313,N2313)</f>
        <v>-2284</v>
      </c>
      <c r="B2313" t="str">
        <f t="shared" ca="1" si="470"/>
        <v/>
      </c>
      <c r="C2313" s="1">
        <v>38435</v>
      </c>
      <c r="D2313">
        <v>2015.4</v>
      </c>
      <c r="E2313">
        <f t="shared" si="471"/>
        <v>-11</v>
      </c>
      <c r="F2313" t="str">
        <f t="shared" si="472"/>
        <v/>
      </c>
      <c r="G2313">
        <f t="shared" si="473"/>
        <v>-11</v>
      </c>
      <c r="H2313">
        <f t="shared" ca="1" si="468"/>
        <v>9.5124999999999318</v>
      </c>
      <c r="I2313">
        <f t="shared" ca="1" si="469"/>
        <v>17.079999999999973</v>
      </c>
      <c r="J2313" s="3">
        <f t="shared" ca="1" si="474"/>
        <v>0.55693793911006717</v>
      </c>
      <c r="K2313" s="5">
        <f t="shared" ca="1" si="475"/>
        <v>35.771364106420847</v>
      </c>
      <c r="L2313">
        <f t="shared" ca="1" si="476"/>
        <v>1</v>
      </c>
      <c r="M2313" t="str">
        <f t="shared" ca="1" si="477"/>
        <v>SELL</v>
      </c>
      <c r="N2313" s="7" t="str">
        <f t="shared" ca="1" si="478"/>
        <v/>
      </c>
      <c r="O2313">
        <f t="shared" si="479"/>
        <v>2015.4</v>
      </c>
      <c r="Q2313">
        <f t="shared" si="480"/>
        <v>2312</v>
      </c>
    </row>
    <row r="2314" spans="1:17" x14ac:dyDescent="0.3">
      <c r="A2314" s="13" t="str">
        <f ca="1">N2314&amp;"-"&amp;COUNTIF($N$2:N2314,N2314)</f>
        <v>-2285</v>
      </c>
      <c r="B2314" t="str">
        <f t="shared" ca="1" si="470"/>
        <v/>
      </c>
      <c r="C2314" s="1">
        <v>38439</v>
      </c>
      <c r="D2314">
        <v>2029.45</v>
      </c>
      <c r="E2314">
        <f t="shared" si="471"/>
        <v>14.049999999999955</v>
      </c>
      <c r="F2314">
        <f t="shared" si="472"/>
        <v>14.049999999999955</v>
      </c>
      <c r="G2314" t="str">
        <f t="shared" si="473"/>
        <v/>
      </c>
      <c r="H2314">
        <f t="shared" ca="1" si="468"/>
        <v>10.037499999999966</v>
      </c>
      <c r="I2314">
        <f t="shared" ca="1" si="469"/>
        <v>17.079999999999973</v>
      </c>
      <c r="J2314" s="3">
        <f t="shared" ca="1" si="474"/>
        <v>0.58767564402810191</v>
      </c>
      <c r="K2314" s="5">
        <f t="shared" ca="1" si="475"/>
        <v>37.014842813681156</v>
      </c>
      <c r="L2314">
        <f t="shared" ca="1" si="476"/>
        <v>1</v>
      </c>
      <c r="M2314" t="str">
        <f t="shared" ca="1" si="477"/>
        <v>SELL</v>
      </c>
      <c r="N2314" s="7" t="str">
        <f t="shared" ca="1" si="478"/>
        <v/>
      </c>
      <c r="O2314">
        <f t="shared" si="479"/>
        <v>2029.45</v>
      </c>
      <c r="Q2314">
        <f t="shared" si="480"/>
        <v>2313</v>
      </c>
    </row>
    <row r="2315" spans="1:17" x14ac:dyDescent="0.3">
      <c r="A2315" s="13" t="str">
        <f ca="1">N2315&amp;"-"&amp;COUNTIF($N$2:N2315,N2315)</f>
        <v>-2286</v>
      </c>
      <c r="B2315" t="str">
        <f t="shared" ca="1" si="470"/>
        <v/>
      </c>
      <c r="C2315" s="1">
        <v>38440</v>
      </c>
      <c r="D2315">
        <v>1983.85</v>
      </c>
      <c r="E2315">
        <f t="shared" si="471"/>
        <v>-45.600000000000136</v>
      </c>
      <c r="F2315" t="str">
        <f t="shared" si="472"/>
        <v/>
      </c>
      <c r="G2315">
        <f t="shared" si="473"/>
        <v>-45.600000000000136</v>
      </c>
      <c r="H2315">
        <f t="shared" ca="1" si="468"/>
        <v>10.433333333333318</v>
      </c>
      <c r="I2315">
        <f t="shared" ca="1" si="469"/>
        <v>19.672727272727261</v>
      </c>
      <c r="J2315" s="3">
        <f t="shared" ca="1" si="474"/>
        <v>0.53034504004929095</v>
      </c>
      <c r="K2315" s="5">
        <f t="shared" ca="1" si="475"/>
        <v>34.65525918470054</v>
      </c>
      <c r="L2315">
        <f t="shared" ca="1" si="476"/>
        <v>1</v>
      </c>
      <c r="M2315" t="str">
        <f t="shared" ca="1" si="477"/>
        <v>SELL</v>
      </c>
      <c r="N2315" s="7" t="str">
        <f t="shared" ca="1" si="478"/>
        <v/>
      </c>
      <c r="O2315">
        <f t="shared" si="479"/>
        <v>1983.85</v>
      </c>
      <c r="Q2315">
        <f t="shared" si="480"/>
        <v>2314</v>
      </c>
    </row>
    <row r="2316" spans="1:17" x14ac:dyDescent="0.3">
      <c r="A2316" s="13" t="str">
        <f ca="1">N2316&amp;"-"&amp;COUNTIF($N$2:N2316,N2316)</f>
        <v>-2287</v>
      </c>
      <c r="B2316" t="str">
        <f t="shared" ca="1" si="470"/>
        <v/>
      </c>
      <c r="C2316" s="1">
        <v>38441</v>
      </c>
      <c r="D2316">
        <v>1993.7</v>
      </c>
      <c r="E2316">
        <f t="shared" si="471"/>
        <v>9.8500000000001364</v>
      </c>
      <c r="F2316">
        <f t="shared" si="472"/>
        <v>9.8500000000001364</v>
      </c>
      <c r="G2316" t="str">
        <f t="shared" si="473"/>
        <v/>
      </c>
      <c r="H2316">
        <f t="shared" ca="1" si="468"/>
        <v>10.287500000000023</v>
      </c>
      <c r="I2316">
        <f t="shared" ca="1" si="469"/>
        <v>20.825000000000024</v>
      </c>
      <c r="J2316" s="3">
        <f t="shared" ca="1" si="474"/>
        <v>0.49399759903961638</v>
      </c>
      <c r="K2316" s="5">
        <f t="shared" ca="1" si="475"/>
        <v>33.065488147850573</v>
      </c>
      <c r="L2316">
        <f t="shared" ca="1" si="476"/>
        <v>1</v>
      </c>
      <c r="M2316" t="str">
        <f t="shared" ca="1" si="477"/>
        <v>SELL</v>
      </c>
      <c r="N2316" s="7" t="str">
        <f t="shared" ca="1" si="478"/>
        <v/>
      </c>
      <c r="O2316">
        <f t="shared" si="479"/>
        <v>1993.7</v>
      </c>
      <c r="Q2316">
        <f t="shared" si="480"/>
        <v>2315</v>
      </c>
    </row>
    <row r="2317" spans="1:17" x14ac:dyDescent="0.3">
      <c r="A2317" s="13" t="str">
        <f ca="1">N2317&amp;"-"&amp;COUNTIF($N$2:N2317,N2317)</f>
        <v>-2288</v>
      </c>
      <c r="B2317" t="str">
        <f t="shared" ca="1" si="470"/>
        <v/>
      </c>
      <c r="C2317" s="1">
        <v>38442</v>
      </c>
      <c r="D2317">
        <v>2035.65</v>
      </c>
      <c r="E2317">
        <f t="shared" si="471"/>
        <v>41.950000000000045</v>
      </c>
      <c r="F2317">
        <f t="shared" si="472"/>
        <v>41.950000000000045</v>
      </c>
      <c r="G2317" t="str">
        <f t="shared" si="473"/>
        <v/>
      </c>
      <c r="H2317">
        <f t="shared" ca="1" si="468"/>
        <v>19.125000000000057</v>
      </c>
      <c r="I2317">
        <f t="shared" ca="1" si="469"/>
        <v>20.825000000000024</v>
      </c>
      <c r="J2317" s="3">
        <f t="shared" ca="1" si="474"/>
        <v>0.9183673469387772</v>
      </c>
      <c r="K2317" s="5">
        <f t="shared" ca="1" si="475"/>
        <v>47.872340425531959</v>
      </c>
      <c r="L2317">
        <f t="shared" ca="1" si="476"/>
        <v>1</v>
      </c>
      <c r="M2317" t="str">
        <f t="shared" ca="1" si="477"/>
        <v>SELL</v>
      </c>
      <c r="N2317" s="7" t="str">
        <f t="shared" ca="1" si="478"/>
        <v/>
      </c>
      <c r="O2317">
        <f t="shared" si="479"/>
        <v>2035.65</v>
      </c>
      <c r="Q2317">
        <f t="shared" si="480"/>
        <v>2316</v>
      </c>
    </row>
    <row r="2318" spans="1:17" x14ac:dyDescent="0.3">
      <c r="A2318" s="13" t="str">
        <f ca="1">N2318&amp;"-"&amp;COUNTIF($N$2:N2318,N2318)</f>
        <v>-2289</v>
      </c>
      <c r="B2318" t="str">
        <f t="shared" ca="1" si="470"/>
        <v/>
      </c>
      <c r="C2318" s="1">
        <v>38443</v>
      </c>
      <c r="D2318">
        <v>2067.65</v>
      </c>
      <c r="E2318">
        <f t="shared" si="471"/>
        <v>32</v>
      </c>
      <c r="F2318">
        <f t="shared" si="472"/>
        <v>32</v>
      </c>
      <c r="G2318" t="str">
        <f t="shared" si="473"/>
        <v/>
      </c>
      <c r="H2318">
        <f t="shared" ca="1" si="468"/>
        <v>21.700000000000045</v>
      </c>
      <c r="I2318">
        <f t="shared" ca="1" si="469"/>
        <v>21.650000000000016</v>
      </c>
      <c r="J2318" s="3">
        <f t="shared" ca="1" si="474"/>
        <v>1.0023094688221723</v>
      </c>
      <c r="K2318" s="5">
        <f t="shared" ca="1" si="475"/>
        <v>50.057670126874321</v>
      </c>
      <c r="L2318">
        <f t="shared" ca="1" si="476"/>
        <v>1</v>
      </c>
      <c r="M2318" t="str">
        <f t="shared" ca="1" si="477"/>
        <v>SELL</v>
      </c>
      <c r="N2318" s="7" t="str">
        <f t="shared" ca="1" si="478"/>
        <v/>
      </c>
      <c r="O2318">
        <f t="shared" si="479"/>
        <v>2067.65</v>
      </c>
      <c r="Q2318">
        <f t="shared" si="480"/>
        <v>2317</v>
      </c>
    </row>
    <row r="2319" spans="1:17" x14ac:dyDescent="0.3">
      <c r="A2319" s="13" t="str">
        <f ca="1">N2319&amp;"-"&amp;COUNTIF($N$2:N2319,N2319)</f>
        <v>-2290</v>
      </c>
      <c r="B2319" t="str">
        <f t="shared" ca="1" si="470"/>
        <v/>
      </c>
      <c r="C2319" s="1">
        <v>38446</v>
      </c>
      <c r="D2319">
        <v>2063.4</v>
      </c>
      <c r="E2319">
        <f t="shared" si="471"/>
        <v>-4.25</v>
      </c>
      <c r="F2319" t="str">
        <f t="shared" si="472"/>
        <v/>
      </c>
      <c r="G2319">
        <f t="shared" si="473"/>
        <v>-4.25</v>
      </c>
      <c r="H2319">
        <f t="shared" ca="1" si="468"/>
        <v>21.700000000000045</v>
      </c>
      <c r="I2319">
        <f t="shared" ca="1" si="469"/>
        <v>21.272222222222226</v>
      </c>
      <c r="J2319" s="3">
        <f t="shared" ca="1" si="474"/>
        <v>1.0201096892138959</v>
      </c>
      <c r="K2319" s="5">
        <f t="shared" ca="1" si="475"/>
        <v>50.497737556561134</v>
      </c>
      <c r="L2319">
        <f t="shared" ca="1" si="476"/>
        <v>1</v>
      </c>
      <c r="M2319" t="str">
        <f t="shared" ca="1" si="477"/>
        <v>SELL</v>
      </c>
      <c r="N2319" s="7" t="str">
        <f t="shared" ca="1" si="478"/>
        <v/>
      </c>
      <c r="O2319">
        <f t="shared" si="479"/>
        <v>2063.4</v>
      </c>
      <c r="Q2319">
        <f t="shared" si="480"/>
        <v>2318</v>
      </c>
    </row>
    <row r="2320" spans="1:17" x14ac:dyDescent="0.3">
      <c r="A2320" s="13" t="str">
        <f ca="1">N2320&amp;"-"&amp;COUNTIF($N$2:N2320,N2320)</f>
        <v>-2291</v>
      </c>
      <c r="B2320" t="str">
        <f t="shared" ca="1" si="470"/>
        <v/>
      </c>
      <c r="C2320" s="1">
        <v>38447</v>
      </c>
      <c r="D2320">
        <v>2052.5500000000002</v>
      </c>
      <c r="E2320">
        <f t="shared" si="471"/>
        <v>-10.849999999999909</v>
      </c>
      <c r="F2320" t="str">
        <f t="shared" si="472"/>
        <v/>
      </c>
      <c r="G2320">
        <f t="shared" si="473"/>
        <v>-10.849999999999909</v>
      </c>
      <c r="H2320">
        <f t="shared" ca="1" si="468"/>
        <v>21.700000000000045</v>
      </c>
      <c r="I2320">
        <f t="shared" ca="1" si="469"/>
        <v>20.54444444444443</v>
      </c>
      <c r="J2320" s="3">
        <f t="shared" ca="1" si="474"/>
        <v>1.0562466197944864</v>
      </c>
      <c r="K2320" s="5">
        <f t="shared" ca="1" si="475"/>
        <v>51.367701209889603</v>
      </c>
      <c r="L2320">
        <f t="shared" ca="1" si="476"/>
        <v>1</v>
      </c>
      <c r="M2320" t="str">
        <f t="shared" ca="1" si="477"/>
        <v>SELL</v>
      </c>
      <c r="N2320" s="7" t="str">
        <f t="shared" ca="1" si="478"/>
        <v/>
      </c>
      <c r="O2320">
        <f t="shared" si="479"/>
        <v>2052.5500000000002</v>
      </c>
      <c r="Q2320">
        <f t="shared" si="480"/>
        <v>2319</v>
      </c>
    </row>
    <row r="2321" spans="1:17" x14ac:dyDescent="0.3">
      <c r="A2321" s="13" t="str">
        <f ca="1">N2321&amp;"-"&amp;COUNTIF($N$2:N2321,N2321)</f>
        <v>-2292</v>
      </c>
      <c r="B2321" t="str">
        <f t="shared" ca="1" si="470"/>
        <v/>
      </c>
      <c r="C2321" s="1">
        <v>38448</v>
      </c>
      <c r="D2321">
        <v>2069.3000000000002</v>
      </c>
      <c r="E2321">
        <f t="shared" si="471"/>
        <v>16.75</v>
      </c>
      <c r="F2321">
        <f t="shared" si="472"/>
        <v>16.75</v>
      </c>
      <c r="G2321" t="str">
        <f t="shared" si="473"/>
        <v/>
      </c>
      <c r="H2321">
        <f t="shared" ref="H2321:H2384" ca="1" si="481">IF(Q2321&gt;$U$2,AVERAGE(OFFSET(F2321,0,0,-$U$2,1)),"")</f>
        <v>20.875000000000039</v>
      </c>
      <c r="I2321">
        <f t="shared" ref="I2321:I2384" ca="1" si="482">IF($Q2321&gt;$U$2,ABS((AVERAGE(OFFSET(G2321,0,0,-$U$2,1)))),"")</f>
        <v>22.687500000000028</v>
      </c>
      <c r="J2321" s="3">
        <f t="shared" ca="1" si="474"/>
        <v>0.92011019283746609</v>
      </c>
      <c r="K2321" s="5">
        <f t="shared" ca="1" si="475"/>
        <v>47.919655667144923</v>
      </c>
      <c r="L2321">
        <f t="shared" ca="1" si="476"/>
        <v>1</v>
      </c>
      <c r="M2321" t="str">
        <f t="shared" ca="1" si="477"/>
        <v>SELL</v>
      </c>
      <c r="N2321" s="7" t="str">
        <f t="shared" ca="1" si="478"/>
        <v/>
      </c>
      <c r="O2321">
        <f t="shared" si="479"/>
        <v>2069.3000000000002</v>
      </c>
      <c r="Q2321">
        <f t="shared" si="480"/>
        <v>2320</v>
      </c>
    </row>
    <row r="2322" spans="1:17" x14ac:dyDescent="0.3">
      <c r="A2322" s="13" t="str">
        <f ca="1">N2322&amp;"-"&amp;COUNTIF($N$2:N2322,N2322)</f>
        <v>-2293</v>
      </c>
      <c r="B2322" t="str">
        <f t="shared" ca="1" si="470"/>
        <v/>
      </c>
      <c r="C2322" s="1">
        <v>38449</v>
      </c>
      <c r="D2322">
        <v>2052.85</v>
      </c>
      <c r="E2322">
        <f t="shared" si="471"/>
        <v>-16.450000000000273</v>
      </c>
      <c r="F2322" t="str">
        <f t="shared" si="472"/>
        <v/>
      </c>
      <c r="G2322">
        <f t="shared" si="473"/>
        <v>-16.450000000000273</v>
      </c>
      <c r="H2322">
        <f t="shared" ca="1" si="481"/>
        <v>20.875000000000039</v>
      </c>
      <c r="I2322">
        <f t="shared" ca="1" si="482"/>
        <v>21.36250000000004</v>
      </c>
      <c r="J2322" s="3">
        <f t="shared" ca="1" si="474"/>
        <v>0.97717963721474543</v>
      </c>
      <c r="K2322" s="5">
        <f t="shared" ca="1" si="475"/>
        <v>49.422906185261908</v>
      </c>
      <c r="L2322">
        <f t="shared" ca="1" si="476"/>
        <v>1</v>
      </c>
      <c r="M2322" t="str">
        <f t="shared" ca="1" si="477"/>
        <v>SELL</v>
      </c>
      <c r="N2322" s="7" t="str">
        <f t="shared" ca="1" si="478"/>
        <v/>
      </c>
      <c r="O2322">
        <f t="shared" si="479"/>
        <v>2052.85</v>
      </c>
      <c r="Q2322">
        <f t="shared" si="480"/>
        <v>2321</v>
      </c>
    </row>
    <row r="2323" spans="1:17" x14ac:dyDescent="0.3">
      <c r="A2323" s="13" t="str">
        <f ca="1">N2323&amp;"-"&amp;COUNTIF($N$2:N2323,N2323)</f>
        <v>-2294</v>
      </c>
      <c r="B2323" t="str">
        <f t="shared" ca="1" si="470"/>
        <v/>
      </c>
      <c r="C2323" s="1">
        <v>38450</v>
      </c>
      <c r="D2323">
        <v>2031.2</v>
      </c>
      <c r="E2323">
        <f t="shared" si="471"/>
        <v>-21.649999999999864</v>
      </c>
      <c r="F2323" t="str">
        <f t="shared" si="472"/>
        <v/>
      </c>
      <c r="G2323">
        <f t="shared" si="473"/>
        <v>-21.649999999999864</v>
      </c>
      <c r="H2323">
        <f t="shared" ca="1" si="481"/>
        <v>22.920000000000027</v>
      </c>
      <c r="I2323">
        <f t="shared" ca="1" si="482"/>
        <v>21.394444444444463</v>
      </c>
      <c r="J2323" s="3">
        <f t="shared" ca="1" si="474"/>
        <v>1.0713061542456508</v>
      </c>
      <c r="K2323" s="5">
        <f t="shared" ca="1" si="475"/>
        <v>51.721284757916912</v>
      </c>
      <c r="L2323">
        <f t="shared" ca="1" si="476"/>
        <v>1</v>
      </c>
      <c r="M2323" t="str">
        <f t="shared" ca="1" si="477"/>
        <v>SELL</v>
      </c>
      <c r="N2323" s="7" t="str">
        <f t="shared" ca="1" si="478"/>
        <v/>
      </c>
      <c r="O2323">
        <f t="shared" si="479"/>
        <v>2031.2</v>
      </c>
      <c r="Q2323">
        <f t="shared" si="480"/>
        <v>2322</v>
      </c>
    </row>
    <row r="2324" spans="1:17" x14ac:dyDescent="0.3">
      <c r="A2324" s="13" t="str">
        <f ca="1">N2324&amp;"-"&amp;COUNTIF($N$2:N2324,N2324)</f>
        <v>-2295</v>
      </c>
      <c r="B2324" t="str">
        <f t="shared" ca="1" si="470"/>
        <v/>
      </c>
      <c r="C2324" s="1">
        <v>38453</v>
      </c>
      <c r="D2324">
        <v>2008.2</v>
      </c>
      <c r="E2324">
        <f t="shared" si="471"/>
        <v>-23</v>
      </c>
      <c r="F2324" t="str">
        <f t="shared" si="472"/>
        <v/>
      </c>
      <c r="G2324">
        <f t="shared" si="473"/>
        <v>-23</v>
      </c>
      <c r="H2324">
        <f t="shared" ca="1" si="481"/>
        <v>22.920000000000027</v>
      </c>
      <c r="I2324">
        <f t="shared" ca="1" si="482"/>
        <v>22.555555555555557</v>
      </c>
      <c r="J2324" s="3">
        <f t="shared" ca="1" si="474"/>
        <v>1.0161576354679813</v>
      </c>
      <c r="K2324" s="5">
        <f t="shared" ca="1" si="475"/>
        <v>50.400703674745913</v>
      </c>
      <c r="L2324">
        <f t="shared" ca="1" si="476"/>
        <v>1</v>
      </c>
      <c r="M2324" t="str">
        <f t="shared" ca="1" si="477"/>
        <v>SELL</v>
      </c>
      <c r="N2324" s="7" t="str">
        <f t="shared" ca="1" si="478"/>
        <v/>
      </c>
      <c r="O2324">
        <f t="shared" si="479"/>
        <v>2008.2</v>
      </c>
      <c r="Q2324">
        <f t="shared" si="480"/>
        <v>2323</v>
      </c>
    </row>
    <row r="2325" spans="1:17" x14ac:dyDescent="0.3">
      <c r="A2325" s="13" t="str">
        <f ca="1">N2325&amp;"-"&amp;COUNTIF($N$2:N2325,N2325)</f>
        <v>-2296</v>
      </c>
      <c r="B2325" t="str">
        <f t="shared" ca="1" si="470"/>
        <v/>
      </c>
      <c r="C2325" s="1">
        <v>38454</v>
      </c>
      <c r="D2325">
        <v>2024.95</v>
      </c>
      <c r="E2325">
        <f t="shared" si="471"/>
        <v>16.75</v>
      </c>
      <c r="F2325">
        <f t="shared" si="472"/>
        <v>16.75</v>
      </c>
      <c r="G2325" t="str">
        <f t="shared" si="473"/>
        <v/>
      </c>
      <c r="H2325">
        <f t="shared" ca="1" si="481"/>
        <v>21.891666666666691</v>
      </c>
      <c r="I2325">
        <f t="shared" ca="1" si="482"/>
        <v>21</v>
      </c>
      <c r="J2325" s="3">
        <f t="shared" ca="1" si="474"/>
        <v>1.0424603174603186</v>
      </c>
      <c r="K2325" s="5">
        <f t="shared" ca="1" si="475"/>
        <v>51.039440450748039</v>
      </c>
      <c r="L2325">
        <f t="shared" ca="1" si="476"/>
        <v>1</v>
      </c>
      <c r="M2325" t="str">
        <f t="shared" ca="1" si="477"/>
        <v>SELL</v>
      </c>
      <c r="N2325" s="7" t="str">
        <f t="shared" ca="1" si="478"/>
        <v/>
      </c>
      <c r="O2325">
        <f t="shared" si="479"/>
        <v>2024.95</v>
      </c>
      <c r="Q2325">
        <f t="shared" si="480"/>
        <v>2324</v>
      </c>
    </row>
    <row r="2326" spans="1:17" x14ac:dyDescent="0.3">
      <c r="A2326" s="13" t="str">
        <f ca="1">N2326&amp;"-"&amp;COUNTIF($N$2:N2326,N2326)</f>
        <v>-2297</v>
      </c>
      <c r="B2326" t="str">
        <f t="shared" ca="1" si="470"/>
        <v/>
      </c>
      <c r="C2326" s="1">
        <v>38455</v>
      </c>
      <c r="D2326">
        <v>2025.45</v>
      </c>
      <c r="E2326">
        <f t="shared" si="471"/>
        <v>0.5</v>
      </c>
      <c r="F2326">
        <f t="shared" si="472"/>
        <v>0.5</v>
      </c>
      <c r="G2326" t="str">
        <f t="shared" si="473"/>
        <v/>
      </c>
      <c r="H2326">
        <f t="shared" ca="1" si="481"/>
        <v>18.835714285714307</v>
      </c>
      <c r="I2326">
        <f t="shared" ca="1" si="482"/>
        <v>18.971428571428596</v>
      </c>
      <c r="J2326" s="3">
        <f t="shared" ca="1" si="474"/>
        <v>0.99284638554216853</v>
      </c>
      <c r="K2326" s="5">
        <f t="shared" ca="1" si="475"/>
        <v>49.820517664840352</v>
      </c>
      <c r="L2326">
        <f t="shared" ca="1" si="476"/>
        <v>1</v>
      </c>
      <c r="M2326" t="str">
        <f t="shared" ca="1" si="477"/>
        <v>SELL</v>
      </c>
      <c r="N2326" s="7" t="str">
        <f t="shared" ca="1" si="478"/>
        <v/>
      </c>
      <c r="O2326">
        <f t="shared" si="479"/>
        <v>2025.45</v>
      </c>
      <c r="Q2326">
        <f t="shared" si="480"/>
        <v>2325</v>
      </c>
    </row>
    <row r="2327" spans="1:17" x14ac:dyDescent="0.3">
      <c r="A2327" s="13" t="str">
        <f ca="1">N2327&amp;"-"&amp;COUNTIF($N$2:N2327,N2327)</f>
        <v>-2298</v>
      </c>
      <c r="B2327" t="str">
        <f t="shared" ca="1" si="470"/>
        <v/>
      </c>
      <c r="C2327" s="1">
        <v>38457</v>
      </c>
      <c r="D2327">
        <v>1956.3</v>
      </c>
      <c r="E2327">
        <f t="shared" si="471"/>
        <v>-69.150000000000091</v>
      </c>
      <c r="F2327" t="str">
        <f t="shared" si="472"/>
        <v/>
      </c>
      <c r="G2327">
        <f t="shared" si="473"/>
        <v>-69.150000000000091</v>
      </c>
      <c r="H2327">
        <f t="shared" ca="1" si="481"/>
        <v>18.835714285714307</v>
      </c>
      <c r="I2327">
        <f t="shared" ca="1" si="482"/>
        <v>27.278571428571468</v>
      </c>
      <c r="J2327" s="3">
        <f t="shared" ca="1" si="474"/>
        <v>0.69049489395129593</v>
      </c>
      <c r="K2327" s="5">
        <f t="shared" ca="1" si="475"/>
        <v>40.845724907063186</v>
      </c>
      <c r="L2327">
        <f t="shared" ca="1" si="476"/>
        <v>1</v>
      </c>
      <c r="M2327" t="str">
        <f t="shared" ca="1" si="477"/>
        <v>SELL</v>
      </c>
      <c r="N2327" s="7" t="str">
        <f t="shared" ca="1" si="478"/>
        <v/>
      </c>
      <c r="O2327">
        <f t="shared" si="479"/>
        <v>1956.3</v>
      </c>
      <c r="Q2327">
        <f t="shared" si="480"/>
        <v>2326</v>
      </c>
    </row>
    <row r="2328" spans="1:17" x14ac:dyDescent="0.3">
      <c r="A2328" s="13" t="str">
        <f ca="1">N2328&amp;"-"&amp;COUNTIF($N$2:N2328,N2328)</f>
        <v>-2299</v>
      </c>
      <c r="B2328" t="str">
        <f t="shared" ca="1" si="470"/>
        <v/>
      </c>
      <c r="C2328" s="1">
        <v>38460</v>
      </c>
      <c r="D2328">
        <v>1927.8</v>
      </c>
      <c r="E2328">
        <f t="shared" si="471"/>
        <v>-28.5</v>
      </c>
      <c r="F2328" t="str">
        <f t="shared" si="472"/>
        <v/>
      </c>
      <c r="G2328">
        <f t="shared" si="473"/>
        <v>-28.5</v>
      </c>
      <c r="H2328">
        <f t="shared" ca="1" si="481"/>
        <v>19.633333333333365</v>
      </c>
      <c r="I2328">
        <f t="shared" ca="1" si="482"/>
        <v>27.431250000000034</v>
      </c>
      <c r="J2328" s="3">
        <f t="shared" ca="1" si="474"/>
        <v>0.71572871572871599</v>
      </c>
      <c r="K2328" s="5">
        <f t="shared" ca="1" si="475"/>
        <v>41.715727502102617</v>
      </c>
      <c r="L2328">
        <f t="shared" ca="1" si="476"/>
        <v>1</v>
      </c>
      <c r="M2328" t="str">
        <f t="shared" ca="1" si="477"/>
        <v>SELL</v>
      </c>
      <c r="N2328" s="7" t="str">
        <f t="shared" ca="1" si="478"/>
        <v/>
      </c>
      <c r="O2328">
        <f t="shared" si="479"/>
        <v>1927.8</v>
      </c>
      <c r="Q2328">
        <f t="shared" si="480"/>
        <v>2327</v>
      </c>
    </row>
    <row r="2329" spans="1:17" x14ac:dyDescent="0.3">
      <c r="A2329" s="13" t="str">
        <f ca="1">N2329&amp;"-"&amp;COUNTIF($N$2:N2329,N2329)</f>
        <v>-2300</v>
      </c>
      <c r="B2329" t="str">
        <f t="shared" ca="1" si="470"/>
        <v/>
      </c>
      <c r="C2329" s="1">
        <v>38461</v>
      </c>
      <c r="D2329">
        <v>1909.4</v>
      </c>
      <c r="E2329">
        <f t="shared" si="471"/>
        <v>-18.399999999999864</v>
      </c>
      <c r="F2329" t="str">
        <f t="shared" si="472"/>
        <v/>
      </c>
      <c r="G2329">
        <f t="shared" si="473"/>
        <v>-18.399999999999864</v>
      </c>
      <c r="H2329">
        <f t="shared" ca="1" si="481"/>
        <v>19.633333333333365</v>
      </c>
      <c r="I2329">
        <f t="shared" ca="1" si="482"/>
        <v>24.03125</v>
      </c>
      <c r="J2329" s="3">
        <f t="shared" ca="1" si="474"/>
        <v>0.81699176419592678</v>
      </c>
      <c r="K2329" s="5">
        <f t="shared" ca="1" si="475"/>
        <v>44.963977288992837</v>
      </c>
      <c r="L2329">
        <f t="shared" ca="1" si="476"/>
        <v>1</v>
      </c>
      <c r="M2329" t="str">
        <f t="shared" ca="1" si="477"/>
        <v>SELL</v>
      </c>
      <c r="N2329" s="7" t="str">
        <f t="shared" ca="1" si="478"/>
        <v/>
      </c>
      <c r="O2329">
        <f t="shared" si="479"/>
        <v>1909.4</v>
      </c>
      <c r="Q2329">
        <f t="shared" si="480"/>
        <v>2328</v>
      </c>
    </row>
    <row r="2330" spans="1:17" x14ac:dyDescent="0.3">
      <c r="A2330" s="13" t="str">
        <f ca="1">N2330&amp;"-"&amp;COUNTIF($N$2:N2330,N2330)</f>
        <v>-2301</v>
      </c>
      <c r="B2330" t="str">
        <f t="shared" ca="1" si="470"/>
        <v/>
      </c>
      <c r="C2330" s="1">
        <v>38462</v>
      </c>
      <c r="D2330">
        <v>1929.7</v>
      </c>
      <c r="E2330">
        <f t="shared" si="471"/>
        <v>20.299999999999955</v>
      </c>
      <c r="F2330">
        <f t="shared" si="472"/>
        <v>20.299999999999955</v>
      </c>
      <c r="G2330" t="str">
        <f t="shared" si="473"/>
        <v/>
      </c>
      <c r="H2330">
        <f t="shared" ca="1" si="481"/>
        <v>21.375</v>
      </c>
      <c r="I2330">
        <f t="shared" ca="1" si="482"/>
        <v>24.03125</v>
      </c>
      <c r="J2330" s="3">
        <f t="shared" ca="1" si="474"/>
        <v>0.88946684005201559</v>
      </c>
      <c r="K2330" s="5">
        <f t="shared" ca="1" si="475"/>
        <v>47.075017205781144</v>
      </c>
      <c r="L2330">
        <f t="shared" ca="1" si="476"/>
        <v>1</v>
      </c>
      <c r="M2330" t="str">
        <f t="shared" ca="1" si="477"/>
        <v>SELL</v>
      </c>
      <c r="N2330" s="7" t="str">
        <f t="shared" ca="1" si="478"/>
        <v/>
      </c>
      <c r="O2330">
        <f t="shared" si="479"/>
        <v>1929.7</v>
      </c>
      <c r="Q2330">
        <f t="shared" si="480"/>
        <v>2329</v>
      </c>
    </row>
    <row r="2331" spans="1:17" x14ac:dyDescent="0.3">
      <c r="A2331" s="13" t="str">
        <f ca="1">N2331&amp;"-"&amp;COUNTIF($N$2:N2331,N2331)</f>
        <v>-2302</v>
      </c>
      <c r="B2331" t="str">
        <f t="shared" ca="1" si="470"/>
        <v/>
      </c>
      <c r="C2331" s="1">
        <v>38463</v>
      </c>
      <c r="D2331">
        <v>1948.55</v>
      </c>
      <c r="E2331">
        <f t="shared" si="471"/>
        <v>18.849999999999909</v>
      </c>
      <c r="F2331">
        <f t="shared" si="472"/>
        <v>18.849999999999909</v>
      </c>
      <c r="G2331" t="str">
        <f t="shared" si="473"/>
        <v/>
      </c>
      <c r="H2331">
        <f t="shared" ca="1" si="481"/>
        <v>17.524999999999977</v>
      </c>
      <c r="I2331">
        <f t="shared" ca="1" si="482"/>
        <v>24.03125</v>
      </c>
      <c r="J2331" s="3">
        <f t="shared" ca="1" si="474"/>
        <v>0.72925877763328906</v>
      </c>
      <c r="K2331" s="5">
        <f t="shared" ca="1" si="475"/>
        <v>42.171755151150521</v>
      </c>
      <c r="L2331">
        <f t="shared" ca="1" si="476"/>
        <v>1</v>
      </c>
      <c r="M2331" t="str">
        <f t="shared" ca="1" si="477"/>
        <v>SELL</v>
      </c>
      <c r="N2331" s="7" t="str">
        <f t="shared" ca="1" si="478"/>
        <v/>
      </c>
      <c r="O2331">
        <f t="shared" si="479"/>
        <v>1948.55</v>
      </c>
      <c r="Q2331">
        <f t="shared" si="480"/>
        <v>2330</v>
      </c>
    </row>
    <row r="2332" spans="1:17" x14ac:dyDescent="0.3">
      <c r="A2332" s="13" t="str">
        <f ca="1">N2332&amp;"-"&amp;COUNTIF($N$2:N2332,N2332)</f>
        <v>-2303</v>
      </c>
      <c r="B2332" t="str">
        <f t="shared" ca="1" si="470"/>
        <v/>
      </c>
      <c r="C2332" s="1">
        <v>38464</v>
      </c>
      <c r="D2332">
        <v>1967.35</v>
      </c>
      <c r="E2332">
        <f t="shared" si="471"/>
        <v>18.799999999999955</v>
      </c>
      <c r="F2332">
        <f t="shared" si="472"/>
        <v>18.799999999999955</v>
      </c>
      <c r="G2332" t="str">
        <f t="shared" si="473"/>
        <v/>
      </c>
      <c r="H2332">
        <f t="shared" ca="1" si="481"/>
        <v>15.324999999999969</v>
      </c>
      <c r="I2332">
        <f t="shared" ca="1" si="482"/>
        <v>24.03125</v>
      </c>
      <c r="J2332" s="3">
        <f t="shared" ca="1" si="474"/>
        <v>0.63771131339401688</v>
      </c>
      <c r="K2332" s="5">
        <f t="shared" ca="1" si="475"/>
        <v>38.939177386056805</v>
      </c>
      <c r="L2332">
        <f t="shared" ca="1" si="476"/>
        <v>1</v>
      </c>
      <c r="M2332" t="str">
        <f t="shared" ca="1" si="477"/>
        <v>SELL</v>
      </c>
      <c r="N2332" s="7" t="str">
        <f t="shared" ca="1" si="478"/>
        <v/>
      </c>
      <c r="O2332">
        <f t="shared" si="479"/>
        <v>1967.35</v>
      </c>
      <c r="Q2332">
        <f t="shared" si="480"/>
        <v>2331</v>
      </c>
    </row>
    <row r="2333" spans="1:17" x14ac:dyDescent="0.3">
      <c r="A2333" s="13" t="str">
        <f ca="1">N2333&amp;"-"&amp;COUNTIF($N$2:N2333,N2333)</f>
        <v>-2304</v>
      </c>
      <c r="B2333" t="str">
        <f t="shared" ca="1" si="470"/>
        <v/>
      </c>
      <c r="C2333" s="1">
        <v>38467</v>
      </c>
      <c r="D2333">
        <v>1970.95</v>
      </c>
      <c r="E2333">
        <f t="shared" si="471"/>
        <v>3.6000000000001364</v>
      </c>
      <c r="F2333">
        <f t="shared" si="472"/>
        <v>3.6000000000001364</v>
      </c>
      <c r="G2333" t="str">
        <f t="shared" si="473"/>
        <v/>
      </c>
      <c r="H2333">
        <f t="shared" ca="1" si="481"/>
        <v>13.649999999999993</v>
      </c>
      <c r="I2333">
        <f t="shared" ca="1" si="482"/>
        <v>26.857142857142858</v>
      </c>
      <c r="J2333" s="3">
        <f t="shared" ca="1" si="474"/>
        <v>0.50824468085106356</v>
      </c>
      <c r="K2333" s="5">
        <f t="shared" ca="1" si="475"/>
        <v>33.697760536060642</v>
      </c>
      <c r="L2333">
        <f t="shared" ca="1" si="476"/>
        <v>1</v>
      </c>
      <c r="M2333" t="str">
        <f t="shared" ca="1" si="477"/>
        <v>SELL</v>
      </c>
      <c r="N2333" s="7" t="str">
        <f t="shared" ca="1" si="478"/>
        <v/>
      </c>
      <c r="O2333">
        <f t="shared" si="479"/>
        <v>1970.95</v>
      </c>
      <c r="Q2333">
        <f t="shared" si="480"/>
        <v>2332</v>
      </c>
    </row>
    <row r="2334" spans="1:17" x14ac:dyDescent="0.3">
      <c r="A2334" s="13" t="str">
        <f ca="1">N2334&amp;"-"&amp;COUNTIF($N$2:N2334,N2334)</f>
        <v>-2305</v>
      </c>
      <c r="B2334" t="str">
        <f t="shared" ca="1" si="470"/>
        <v/>
      </c>
      <c r="C2334" s="1">
        <v>38468</v>
      </c>
      <c r="D2334">
        <v>1957.1</v>
      </c>
      <c r="E2334">
        <f t="shared" si="471"/>
        <v>-13.850000000000136</v>
      </c>
      <c r="F2334" t="str">
        <f t="shared" si="472"/>
        <v/>
      </c>
      <c r="G2334">
        <f t="shared" si="473"/>
        <v>-13.850000000000136</v>
      </c>
      <c r="H2334">
        <f t="shared" ca="1" si="481"/>
        <v>13.649999999999993</v>
      </c>
      <c r="I2334">
        <f t="shared" ca="1" si="482"/>
        <v>27.285714285714317</v>
      </c>
      <c r="J2334" s="3">
        <f t="shared" ca="1" si="474"/>
        <v>0.50026178010471123</v>
      </c>
      <c r="K2334" s="5">
        <f t="shared" ca="1" si="475"/>
        <v>33.34496597452447</v>
      </c>
      <c r="L2334">
        <f t="shared" ca="1" si="476"/>
        <v>1</v>
      </c>
      <c r="M2334" t="str">
        <f t="shared" ca="1" si="477"/>
        <v>SELL</v>
      </c>
      <c r="N2334" s="7" t="str">
        <f t="shared" ca="1" si="478"/>
        <v/>
      </c>
      <c r="O2334">
        <f t="shared" si="479"/>
        <v>1957.1</v>
      </c>
      <c r="Q2334">
        <f t="shared" si="480"/>
        <v>2333</v>
      </c>
    </row>
    <row r="2335" spans="1:17" x14ac:dyDescent="0.3">
      <c r="A2335" s="13" t="str">
        <f ca="1">N2335&amp;"-"&amp;COUNTIF($N$2:N2335,N2335)</f>
        <v>-2306</v>
      </c>
      <c r="B2335" t="str">
        <f t="shared" ca="1" si="470"/>
        <v/>
      </c>
      <c r="C2335" s="1">
        <v>38469</v>
      </c>
      <c r="D2335">
        <v>1935.4</v>
      </c>
      <c r="E2335">
        <f t="shared" si="471"/>
        <v>-21.699999999999818</v>
      </c>
      <c r="F2335" t="str">
        <f t="shared" si="472"/>
        <v/>
      </c>
      <c r="G2335">
        <f t="shared" si="473"/>
        <v>-21.699999999999818</v>
      </c>
      <c r="H2335">
        <f t="shared" ca="1" si="481"/>
        <v>13.133333333333326</v>
      </c>
      <c r="I2335">
        <f t="shared" ca="1" si="482"/>
        <v>26.587500000000006</v>
      </c>
      <c r="J2335" s="3">
        <f t="shared" ca="1" si="474"/>
        <v>0.49396646293684338</v>
      </c>
      <c r="K2335" s="5">
        <f t="shared" ca="1" si="475"/>
        <v>33.064093150110125</v>
      </c>
      <c r="L2335">
        <f t="shared" ca="1" si="476"/>
        <v>1</v>
      </c>
      <c r="M2335" t="str">
        <f t="shared" ca="1" si="477"/>
        <v>SELL</v>
      </c>
      <c r="N2335" s="7" t="str">
        <f t="shared" ca="1" si="478"/>
        <v/>
      </c>
      <c r="O2335">
        <f t="shared" si="479"/>
        <v>1935.4</v>
      </c>
      <c r="Q2335">
        <f t="shared" si="480"/>
        <v>2334</v>
      </c>
    </row>
    <row r="2336" spans="1:17" x14ac:dyDescent="0.3">
      <c r="A2336" s="13" t="str">
        <f ca="1">N2336&amp;"-"&amp;COUNTIF($N$2:N2336,N2336)</f>
        <v>-2307</v>
      </c>
      <c r="B2336" t="str">
        <f t="shared" ca="1" si="470"/>
        <v/>
      </c>
      <c r="C2336" s="1">
        <v>38470</v>
      </c>
      <c r="D2336">
        <v>1941.3</v>
      </c>
      <c r="E2336">
        <f t="shared" si="471"/>
        <v>5.8999999999998636</v>
      </c>
      <c r="F2336">
        <f t="shared" si="472"/>
        <v>5.8999999999998636</v>
      </c>
      <c r="G2336" t="str">
        <f t="shared" si="473"/>
        <v/>
      </c>
      <c r="H2336">
        <f t="shared" ca="1" si="481"/>
        <v>12.099999999999975</v>
      </c>
      <c r="I2336">
        <f t="shared" ca="1" si="482"/>
        <v>28.035714285714253</v>
      </c>
      <c r="J2336" s="3">
        <f t="shared" ca="1" si="474"/>
        <v>0.43159235668789769</v>
      </c>
      <c r="K2336" s="5">
        <f t="shared" ca="1" si="475"/>
        <v>30.147713116212827</v>
      </c>
      <c r="L2336">
        <f t="shared" ca="1" si="476"/>
        <v>1</v>
      </c>
      <c r="M2336" t="str">
        <f t="shared" ca="1" si="477"/>
        <v>SELL</v>
      </c>
      <c r="N2336" s="7" t="str">
        <f t="shared" ca="1" si="478"/>
        <v/>
      </c>
      <c r="O2336">
        <f t="shared" si="479"/>
        <v>1941.3</v>
      </c>
      <c r="Q2336">
        <f t="shared" si="480"/>
        <v>2335</v>
      </c>
    </row>
    <row r="2337" spans="1:17" x14ac:dyDescent="0.3">
      <c r="A2337" s="13" t="str">
        <f ca="1">N2337&amp;"-"&amp;COUNTIF($N$2:N2337,N2337)</f>
        <v>1-15</v>
      </c>
      <c r="B2337">
        <f t="shared" ca="1" si="470"/>
        <v>1</v>
      </c>
      <c r="C2337" s="1">
        <v>38471</v>
      </c>
      <c r="D2337">
        <v>1902.5</v>
      </c>
      <c r="E2337">
        <f t="shared" si="471"/>
        <v>-38.799999999999955</v>
      </c>
      <c r="F2337" t="str">
        <f t="shared" si="472"/>
        <v/>
      </c>
      <c r="G2337">
        <f t="shared" si="473"/>
        <v>-38.799999999999955</v>
      </c>
      <c r="H2337">
        <f t="shared" ca="1" si="481"/>
        <v>12.099999999999975</v>
      </c>
      <c r="I2337">
        <f t="shared" ca="1" si="482"/>
        <v>30.485714285714266</v>
      </c>
      <c r="J2337" s="3">
        <f t="shared" ca="1" si="474"/>
        <v>0.39690721649484478</v>
      </c>
      <c r="K2337" s="5">
        <f t="shared" ca="1" si="475"/>
        <v>28.413284132841298</v>
      </c>
      <c r="L2337">
        <f t="shared" ca="1" si="476"/>
        <v>1</v>
      </c>
      <c r="M2337" t="str">
        <f t="shared" ca="1" si="477"/>
        <v>BUY</v>
      </c>
      <c r="N2337" s="7">
        <f t="shared" ca="1" si="478"/>
        <v>1</v>
      </c>
      <c r="O2337">
        <f t="shared" si="479"/>
        <v>1902.5</v>
      </c>
      <c r="Q2337">
        <f t="shared" si="480"/>
        <v>2336</v>
      </c>
    </row>
    <row r="2338" spans="1:17" x14ac:dyDescent="0.3">
      <c r="A2338" s="13" t="str">
        <f ca="1">N2338&amp;"-"&amp;COUNTIF($N$2:N2338,N2338)</f>
        <v>-2308</v>
      </c>
      <c r="B2338" t="str">
        <f t="shared" ca="1" si="470"/>
        <v/>
      </c>
      <c r="C2338" s="1">
        <v>38474</v>
      </c>
      <c r="D2338">
        <v>1916.75</v>
      </c>
      <c r="E2338">
        <f t="shared" si="471"/>
        <v>14.25</v>
      </c>
      <c r="F2338">
        <f t="shared" si="472"/>
        <v>14.25</v>
      </c>
      <c r="G2338" t="str">
        <f t="shared" si="473"/>
        <v/>
      </c>
      <c r="H2338">
        <f t="shared" ca="1" si="481"/>
        <v>12.368749999999977</v>
      </c>
      <c r="I2338">
        <f t="shared" ca="1" si="482"/>
        <v>31.733333333333309</v>
      </c>
      <c r="J2338" s="3">
        <f t="shared" ca="1" si="474"/>
        <v>0.38977153361344496</v>
      </c>
      <c r="K2338" s="5">
        <f t="shared" ca="1" si="475"/>
        <v>28.045727242666146</v>
      </c>
      <c r="L2338">
        <f t="shared" ca="1" si="476"/>
        <v>1</v>
      </c>
      <c r="M2338" t="str">
        <f t="shared" ca="1" si="477"/>
        <v>BUY</v>
      </c>
      <c r="N2338" s="7" t="str">
        <f t="shared" ca="1" si="478"/>
        <v/>
      </c>
      <c r="O2338">
        <f t="shared" si="479"/>
        <v>1916.75</v>
      </c>
      <c r="Q2338">
        <f t="shared" si="480"/>
        <v>2337</v>
      </c>
    </row>
    <row r="2339" spans="1:17" x14ac:dyDescent="0.3">
      <c r="A2339" s="13" t="str">
        <f ca="1">N2339&amp;"-"&amp;COUNTIF($N$2:N2339,N2339)</f>
        <v>-2309</v>
      </c>
      <c r="B2339" t="str">
        <f t="shared" ca="1" si="470"/>
        <v/>
      </c>
      <c r="C2339" s="1">
        <v>38475</v>
      </c>
      <c r="D2339">
        <v>1920.7</v>
      </c>
      <c r="E2339">
        <f t="shared" si="471"/>
        <v>3.9500000000000455</v>
      </c>
      <c r="F2339">
        <f t="shared" si="472"/>
        <v>3.9500000000000455</v>
      </c>
      <c r="G2339" t="str">
        <f t="shared" si="473"/>
        <v/>
      </c>
      <c r="H2339">
        <f t="shared" ca="1" si="481"/>
        <v>10.768749999999983</v>
      </c>
      <c r="I2339">
        <f t="shared" ca="1" si="482"/>
        <v>31.733333333333309</v>
      </c>
      <c r="J2339" s="3">
        <f t="shared" ca="1" si="474"/>
        <v>0.3393513655462182</v>
      </c>
      <c r="K2339" s="5">
        <f t="shared" ca="1" si="475"/>
        <v>25.336993284642887</v>
      </c>
      <c r="L2339">
        <f t="shared" ca="1" si="476"/>
        <v>1</v>
      </c>
      <c r="M2339" t="str">
        <f t="shared" ca="1" si="477"/>
        <v>BUY</v>
      </c>
      <c r="N2339" s="7" t="str">
        <f t="shared" ca="1" si="478"/>
        <v/>
      </c>
      <c r="O2339">
        <f t="shared" si="479"/>
        <v>1920.7</v>
      </c>
      <c r="Q2339">
        <f t="shared" si="480"/>
        <v>2338</v>
      </c>
    </row>
    <row r="2340" spans="1:17" x14ac:dyDescent="0.3">
      <c r="A2340" s="13" t="str">
        <f ca="1">N2340&amp;"-"&amp;COUNTIF($N$2:N2340,N2340)</f>
        <v>-2310</v>
      </c>
      <c r="B2340" t="str">
        <f t="shared" ca="1" si="470"/>
        <v/>
      </c>
      <c r="C2340" s="1">
        <v>38476</v>
      </c>
      <c r="D2340">
        <v>1942.6</v>
      </c>
      <c r="E2340">
        <f t="shared" si="471"/>
        <v>21.899999999999864</v>
      </c>
      <c r="F2340">
        <f t="shared" si="472"/>
        <v>21.899999999999864</v>
      </c>
      <c r="G2340" t="str">
        <f t="shared" si="473"/>
        <v/>
      </c>
      <c r="H2340">
        <f t="shared" ca="1" si="481"/>
        <v>13.443749999999966</v>
      </c>
      <c r="I2340">
        <f t="shared" ca="1" si="482"/>
        <v>31.733333333333309</v>
      </c>
      <c r="J2340" s="3">
        <f t="shared" ca="1" si="474"/>
        <v>0.42364758403361269</v>
      </c>
      <c r="K2340" s="5">
        <f t="shared" ca="1" si="475"/>
        <v>29.757897163938168</v>
      </c>
      <c r="L2340">
        <f t="shared" ca="1" si="476"/>
        <v>1</v>
      </c>
      <c r="M2340" t="str">
        <f t="shared" ca="1" si="477"/>
        <v>BUY</v>
      </c>
      <c r="N2340" s="7" t="str">
        <f t="shared" ca="1" si="478"/>
        <v/>
      </c>
      <c r="O2340">
        <f t="shared" si="479"/>
        <v>1942.6</v>
      </c>
      <c r="Q2340">
        <f t="shared" si="480"/>
        <v>2339</v>
      </c>
    </row>
    <row r="2341" spans="1:17" x14ac:dyDescent="0.3">
      <c r="A2341" s="13" t="str">
        <f ca="1">N2341&amp;"-"&amp;COUNTIF($N$2:N2341,N2341)</f>
        <v>-2311</v>
      </c>
      <c r="B2341" t="str">
        <f t="shared" ca="1" si="470"/>
        <v/>
      </c>
      <c r="C2341" s="1">
        <v>38477</v>
      </c>
      <c r="D2341">
        <v>1963.3</v>
      </c>
      <c r="E2341">
        <f t="shared" si="471"/>
        <v>20.700000000000045</v>
      </c>
      <c r="F2341">
        <f t="shared" si="472"/>
        <v>20.700000000000045</v>
      </c>
      <c r="G2341" t="str">
        <f t="shared" si="473"/>
        <v/>
      </c>
      <c r="H2341">
        <f t="shared" ca="1" si="481"/>
        <v>14.249999999999975</v>
      </c>
      <c r="I2341">
        <f t="shared" ca="1" si="482"/>
        <v>24.249999999999954</v>
      </c>
      <c r="J2341" s="3">
        <f t="shared" ca="1" si="474"/>
        <v>0.58762886597938158</v>
      </c>
      <c r="K2341" s="5">
        <f t="shared" ca="1" si="475"/>
        <v>37.012987012987018</v>
      </c>
      <c r="L2341">
        <f t="shared" ca="1" si="476"/>
        <v>1</v>
      </c>
      <c r="M2341" t="str">
        <f t="shared" ca="1" si="477"/>
        <v>BUY</v>
      </c>
      <c r="N2341" s="7" t="str">
        <f t="shared" ca="1" si="478"/>
        <v/>
      </c>
      <c r="O2341">
        <f t="shared" si="479"/>
        <v>1963.3</v>
      </c>
      <c r="Q2341">
        <f t="shared" si="480"/>
        <v>2340</v>
      </c>
    </row>
    <row r="2342" spans="1:17" x14ac:dyDescent="0.3">
      <c r="A2342" s="13" t="str">
        <f ca="1">N2342&amp;"-"&amp;COUNTIF($N$2:N2342,N2342)</f>
        <v>-2312</v>
      </c>
      <c r="B2342" t="str">
        <f t="shared" ca="1" si="470"/>
        <v/>
      </c>
      <c r="C2342" s="1">
        <v>38478</v>
      </c>
      <c r="D2342">
        <v>1977.5</v>
      </c>
      <c r="E2342">
        <f t="shared" si="471"/>
        <v>14.200000000000045</v>
      </c>
      <c r="F2342">
        <f t="shared" si="472"/>
        <v>14.200000000000045</v>
      </c>
      <c r="G2342" t="str">
        <f t="shared" si="473"/>
        <v/>
      </c>
      <c r="H2342">
        <f t="shared" ca="1" si="481"/>
        <v>14.244999999999981</v>
      </c>
      <c r="I2342">
        <f t="shared" ca="1" si="482"/>
        <v>23.187499999999943</v>
      </c>
      <c r="J2342" s="3">
        <f t="shared" ca="1" si="474"/>
        <v>0.6143396226415101</v>
      </c>
      <c r="K2342" s="5">
        <f t="shared" ca="1" si="475"/>
        <v>38.05516596540442</v>
      </c>
      <c r="L2342">
        <f t="shared" ca="1" si="476"/>
        <v>1</v>
      </c>
      <c r="M2342" t="str">
        <f t="shared" ca="1" si="477"/>
        <v>BUY</v>
      </c>
      <c r="N2342" s="7" t="str">
        <f t="shared" ca="1" si="478"/>
        <v/>
      </c>
      <c r="O2342">
        <f t="shared" si="479"/>
        <v>1977.5</v>
      </c>
      <c r="Q2342">
        <f t="shared" si="480"/>
        <v>2341</v>
      </c>
    </row>
    <row r="2343" spans="1:17" x14ac:dyDescent="0.3">
      <c r="A2343" s="13" t="str">
        <f ca="1">N2343&amp;"-"&amp;COUNTIF($N$2:N2343,N2343)</f>
        <v>-2313</v>
      </c>
      <c r="B2343" t="str">
        <f t="shared" ca="1" si="470"/>
        <v/>
      </c>
      <c r="C2343" s="1">
        <v>38481</v>
      </c>
      <c r="D2343">
        <v>2000.75</v>
      </c>
      <c r="E2343">
        <f t="shared" si="471"/>
        <v>23.25</v>
      </c>
      <c r="F2343">
        <f t="shared" si="472"/>
        <v>23.25</v>
      </c>
      <c r="G2343" t="str">
        <f t="shared" si="473"/>
        <v/>
      </c>
      <c r="H2343">
        <f t="shared" ca="1" si="481"/>
        <v>15.063636363636347</v>
      </c>
      <c r="I2343">
        <f t="shared" ca="1" si="482"/>
        <v>24.783333333333303</v>
      </c>
      <c r="J2343" s="3">
        <f t="shared" ca="1" si="474"/>
        <v>0.60781316867396229</v>
      </c>
      <c r="K2343" s="5">
        <f t="shared" ca="1" si="475"/>
        <v>37.803718772576907</v>
      </c>
      <c r="L2343">
        <f t="shared" ca="1" si="476"/>
        <v>1</v>
      </c>
      <c r="M2343" t="str">
        <f t="shared" ca="1" si="477"/>
        <v>BUY</v>
      </c>
      <c r="N2343" s="7" t="str">
        <f t="shared" ca="1" si="478"/>
        <v/>
      </c>
      <c r="O2343">
        <f t="shared" si="479"/>
        <v>2000.75</v>
      </c>
      <c r="Q2343">
        <f t="shared" si="480"/>
        <v>2342</v>
      </c>
    </row>
    <row r="2344" spans="1:17" x14ac:dyDescent="0.3">
      <c r="A2344" s="13" t="str">
        <f ca="1">N2344&amp;"-"&amp;COUNTIF($N$2:N2344,N2344)</f>
        <v>-2314</v>
      </c>
      <c r="B2344" t="str">
        <f t="shared" ca="1" si="470"/>
        <v/>
      </c>
      <c r="C2344" s="1">
        <v>38482</v>
      </c>
      <c r="D2344">
        <v>1994.3</v>
      </c>
      <c r="E2344">
        <f t="shared" si="471"/>
        <v>-6.4500000000000455</v>
      </c>
      <c r="F2344" t="str">
        <f t="shared" si="472"/>
        <v/>
      </c>
      <c r="G2344">
        <f t="shared" si="473"/>
        <v>-6.4500000000000455</v>
      </c>
      <c r="H2344">
        <f t="shared" ca="1" si="481"/>
        <v>14.539999999999987</v>
      </c>
      <c r="I2344">
        <f t="shared" ca="1" si="482"/>
        <v>20.199999999999989</v>
      </c>
      <c r="J2344" s="3">
        <f t="shared" ca="1" si="474"/>
        <v>0.71980198019801955</v>
      </c>
      <c r="K2344" s="5">
        <f t="shared" ca="1" si="475"/>
        <v>41.8537708693149</v>
      </c>
      <c r="L2344">
        <f t="shared" ca="1" si="476"/>
        <v>1</v>
      </c>
      <c r="M2344" t="str">
        <f t="shared" ca="1" si="477"/>
        <v>BUY</v>
      </c>
      <c r="N2344" s="7" t="str">
        <f t="shared" ca="1" si="478"/>
        <v/>
      </c>
      <c r="O2344">
        <f t="shared" si="479"/>
        <v>1994.3</v>
      </c>
      <c r="Q2344">
        <f t="shared" si="480"/>
        <v>2343</v>
      </c>
    </row>
    <row r="2345" spans="1:17" x14ac:dyDescent="0.3">
      <c r="A2345" s="13" t="str">
        <f ca="1">N2345&amp;"-"&amp;COUNTIF($N$2:N2345,N2345)</f>
        <v>-2315</v>
      </c>
      <c r="B2345" t="str">
        <f t="shared" ca="1" si="470"/>
        <v/>
      </c>
      <c r="C2345" s="1">
        <v>38483</v>
      </c>
      <c r="D2345">
        <v>1985.95</v>
      </c>
      <c r="E2345">
        <f t="shared" si="471"/>
        <v>-8.3499999999999091</v>
      </c>
      <c r="F2345" t="str">
        <f t="shared" si="472"/>
        <v/>
      </c>
      <c r="G2345">
        <f t="shared" si="473"/>
        <v>-8.3499999999999091</v>
      </c>
      <c r="H2345">
        <f t="shared" ca="1" si="481"/>
        <v>14.061111111111106</v>
      </c>
      <c r="I2345">
        <f t="shared" ca="1" si="482"/>
        <v>17.829999999999973</v>
      </c>
      <c r="J2345" s="3">
        <f t="shared" ca="1" si="474"/>
        <v>0.78862092602978839</v>
      </c>
      <c r="K2345" s="5">
        <f t="shared" ca="1" si="475"/>
        <v>44.091004111211788</v>
      </c>
      <c r="L2345">
        <f t="shared" ca="1" si="476"/>
        <v>1</v>
      </c>
      <c r="M2345" t="str">
        <f t="shared" ca="1" si="477"/>
        <v>BUY</v>
      </c>
      <c r="N2345" s="7" t="str">
        <f t="shared" ca="1" si="478"/>
        <v/>
      </c>
      <c r="O2345">
        <f t="shared" si="479"/>
        <v>1985.95</v>
      </c>
      <c r="Q2345">
        <f t="shared" si="480"/>
        <v>2344</v>
      </c>
    </row>
    <row r="2346" spans="1:17" x14ac:dyDescent="0.3">
      <c r="A2346" s="13" t="str">
        <f ca="1">N2346&amp;"-"&amp;COUNTIF($N$2:N2346,N2346)</f>
        <v>-2316</v>
      </c>
      <c r="B2346" t="str">
        <f t="shared" ca="1" si="470"/>
        <v/>
      </c>
      <c r="C2346" s="1">
        <v>38484</v>
      </c>
      <c r="D2346">
        <v>1993.15</v>
      </c>
      <c r="E2346">
        <f t="shared" si="471"/>
        <v>7.2000000000000455</v>
      </c>
      <c r="F2346">
        <f t="shared" si="472"/>
        <v>7.2000000000000455</v>
      </c>
      <c r="G2346" t="str">
        <f t="shared" si="473"/>
        <v/>
      </c>
      <c r="H2346">
        <f t="shared" ca="1" si="481"/>
        <v>12.772222222222227</v>
      </c>
      <c r="I2346">
        <f t="shared" ca="1" si="482"/>
        <v>17.829999999999973</v>
      </c>
      <c r="J2346" s="3">
        <f t="shared" ca="1" si="474"/>
        <v>0.71633327101639077</v>
      </c>
      <c r="K2346" s="5">
        <f t="shared" ca="1" si="475"/>
        <v>41.736257352407279</v>
      </c>
      <c r="L2346">
        <f t="shared" ca="1" si="476"/>
        <v>1</v>
      </c>
      <c r="M2346" t="str">
        <f t="shared" ca="1" si="477"/>
        <v>BUY</v>
      </c>
      <c r="N2346" s="7" t="str">
        <f t="shared" ca="1" si="478"/>
        <v/>
      </c>
      <c r="O2346">
        <f t="shared" si="479"/>
        <v>1993.15</v>
      </c>
      <c r="Q2346">
        <f t="shared" si="480"/>
        <v>2345</v>
      </c>
    </row>
    <row r="2347" spans="1:17" x14ac:dyDescent="0.3">
      <c r="A2347" s="13" t="str">
        <f ca="1">N2347&amp;"-"&amp;COUNTIF($N$2:N2347,N2347)</f>
        <v>-2317</v>
      </c>
      <c r="B2347" t="str">
        <f t="shared" ca="1" si="470"/>
        <v/>
      </c>
      <c r="C2347" s="1">
        <v>38485</v>
      </c>
      <c r="D2347">
        <v>1988.3</v>
      </c>
      <c r="E2347">
        <f t="shared" si="471"/>
        <v>-4.8500000000001364</v>
      </c>
      <c r="F2347" t="str">
        <f t="shared" si="472"/>
        <v/>
      </c>
      <c r="G2347">
        <f t="shared" si="473"/>
        <v>-4.8500000000001364</v>
      </c>
      <c r="H2347">
        <f t="shared" ca="1" si="481"/>
        <v>13.918749999999989</v>
      </c>
      <c r="I2347">
        <f t="shared" ca="1" si="482"/>
        <v>15.666666666666666</v>
      </c>
      <c r="J2347" s="3">
        <f t="shared" ca="1" si="474"/>
        <v>0.88843085106382913</v>
      </c>
      <c r="K2347" s="5">
        <f t="shared" ca="1" si="475"/>
        <v>47.045982677276236</v>
      </c>
      <c r="L2347">
        <f t="shared" ca="1" si="476"/>
        <v>1</v>
      </c>
      <c r="M2347" t="str">
        <f t="shared" ca="1" si="477"/>
        <v>BUY</v>
      </c>
      <c r="N2347" s="7" t="str">
        <f t="shared" ca="1" si="478"/>
        <v/>
      </c>
      <c r="O2347">
        <f t="shared" si="479"/>
        <v>1988.3</v>
      </c>
      <c r="Q2347">
        <f t="shared" si="480"/>
        <v>2346</v>
      </c>
    </row>
    <row r="2348" spans="1:17" x14ac:dyDescent="0.3">
      <c r="A2348" s="13" t="str">
        <f ca="1">N2348&amp;"-"&amp;COUNTIF($N$2:N2348,N2348)</f>
        <v>-2318</v>
      </c>
      <c r="B2348" t="str">
        <f t="shared" ca="1" si="470"/>
        <v/>
      </c>
      <c r="C2348" s="1">
        <v>38488</v>
      </c>
      <c r="D2348">
        <v>2012.6</v>
      </c>
      <c r="E2348">
        <f t="shared" si="471"/>
        <v>24.299999999999955</v>
      </c>
      <c r="F2348">
        <f t="shared" si="472"/>
        <v>24.299999999999955</v>
      </c>
      <c r="G2348" t="str">
        <f t="shared" si="473"/>
        <v/>
      </c>
      <c r="H2348">
        <f t="shared" ca="1" si="481"/>
        <v>15.072222222222207</v>
      </c>
      <c r="I2348">
        <f t="shared" ca="1" si="482"/>
        <v>16.029999999999973</v>
      </c>
      <c r="J2348" s="3">
        <f t="shared" ca="1" si="474"/>
        <v>0.94025091841685793</v>
      </c>
      <c r="K2348" s="5">
        <f t="shared" ca="1" si="475"/>
        <v>48.460274364104045</v>
      </c>
      <c r="L2348">
        <f t="shared" ca="1" si="476"/>
        <v>1</v>
      </c>
      <c r="M2348" t="str">
        <f t="shared" ca="1" si="477"/>
        <v>BUY</v>
      </c>
      <c r="N2348" s="7" t="str">
        <f t="shared" ca="1" si="478"/>
        <v/>
      </c>
      <c r="O2348">
        <f t="shared" si="479"/>
        <v>2012.6</v>
      </c>
      <c r="Q2348">
        <f t="shared" si="480"/>
        <v>2347</v>
      </c>
    </row>
    <row r="2349" spans="1:17" x14ac:dyDescent="0.3">
      <c r="A2349" s="13" t="str">
        <f ca="1">N2349&amp;"-"&amp;COUNTIF($N$2:N2349,N2349)</f>
        <v>-2319</v>
      </c>
      <c r="B2349" t="str">
        <f t="shared" ca="1" si="470"/>
        <v/>
      </c>
      <c r="C2349" s="1">
        <v>38489</v>
      </c>
      <c r="D2349">
        <v>1990.8</v>
      </c>
      <c r="E2349">
        <f t="shared" si="471"/>
        <v>-21.799999999999955</v>
      </c>
      <c r="F2349" t="str">
        <f t="shared" si="472"/>
        <v/>
      </c>
      <c r="G2349">
        <f t="shared" si="473"/>
        <v>-21.799999999999955</v>
      </c>
      <c r="H2349">
        <f t="shared" ca="1" si="481"/>
        <v>15.072222222222207</v>
      </c>
      <c r="I2349">
        <f t="shared" ca="1" si="482"/>
        <v>16.05</v>
      </c>
      <c r="J2349" s="3">
        <f t="shared" ca="1" si="474"/>
        <v>0.93907926618206894</v>
      </c>
      <c r="K2349" s="5">
        <f t="shared" ca="1" si="475"/>
        <v>48.429132452695434</v>
      </c>
      <c r="L2349">
        <f t="shared" ca="1" si="476"/>
        <v>1</v>
      </c>
      <c r="M2349" t="str">
        <f t="shared" ca="1" si="477"/>
        <v>BUY</v>
      </c>
      <c r="N2349" s="7" t="str">
        <f t="shared" ca="1" si="478"/>
        <v/>
      </c>
      <c r="O2349">
        <f t="shared" si="479"/>
        <v>1990.8</v>
      </c>
      <c r="Q2349">
        <f t="shared" si="480"/>
        <v>2348</v>
      </c>
    </row>
    <row r="2350" spans="1:17" x14ac:dyDescent="0.3">
      <c r="A2350" s="13" t="str">
        <f ca="1">N2350&amp;"-"&amp;COUNTIF($N$2:N2350,N2350)</f>
        <v>-2320</v>
      </c>
      <c r="B2350" t="str">
        <f t="shared" ca="1" si="470"/>
        <v/>
      </c>
      <c r="C2350" s="1">
        <v>38490</v>
      </c>
      <c r="D2350">
        <v>1982.75</v>
      </c>
      <c r="E2350">
        <f t="shared" si="471"/>
        <v>-8.0499999999999545</v>
      </c>
      <c r="F2350" t="str">
        <f t="shared" si="472"/>
        <v/>
      </c>
      <c r="G2350">
        <f t="shared" si="473"/>
        <v>-8.0499999999999545</v>
      </c>
      <c r="H2350">
        <f t="shared" ca="1" si="481"/>
        <v>16.21875</v>
      </c>
      <c r="I2350">
        <f t="shared" ca="1" si="482"/>
        <v>14.71666666666666</v>
      </c>
      <c r="J2350" s="3">
        <f t="shared" ca="1" si="474"/>
        <v>1.1020668176670447</v>
      </c>
      <c r="K2350" s="5">
        <f t="shared" ca="1" si="475"/>
        <v>52.427772914000961</v>
      </c>
      <c r="L2350">
        <f t="shared" ca="1" si="476"/>
        <v>1</v>
      </c>
      <c r="M2350" t="str">
        <f t="shared" ca="1" si="477"/>
        <v>BUY</v>
      </c>
      <c r="N2350" s="7" t="str">
        <f t="shared" ca="1" si="478"/>
        <v/>
      </c>
      <c r="O2350">
        <f t="shared" si="479"/>
        <v>1982.75</v>
      </c>
      <c r="Q2350">
        <f t="shared" si="480"/>
        <v>2349</v>
      </c>
    </row>
    <row r="2351" spans="1:17" x14ac:dyDescent="0.3">
      <c r="A2351" s="13" t="str">
        <f ca="1">N2351&amp;"-"&amp;COUNTIF($N$2:N2351,N2351)</f>
        <v>-2321</v>
      </c>
      <c r="B2351" t="str">
        <f t="shared" ca="1" si="470"/>
        <v/>
      </c>
      <c r="C2351" s="1">
        <v>38491</v>
      </c>
      <c r="D2351">
        <v>1990.85</v>
      </c>
      <c r="E2351">
        <f t="shared" si="471"/>
        <v>8.0999999999999091</v>
      </c>
      <c r="F2351">
        <f t="shared" si="472"/>
        <v>8.0999999999999091</v>
      </c>
      <c r="G2351" t="str">
        <f t="shared" si="473"/>
        <v/>
      </c>
      <c r="H2351">
        <f t="shared" ca="1" si="481"/>
        <v>15.316666666666656</v>
      </c>
      <c r="I2351">
        <f t="shared" ca="1" si="482"/>
        <v>9.9</v>
      </c>
      <c r="J2351" s="3">
        <f t="shared" ca="1" si="474"/>
        <v>1.547138047138046</v>
      </c>
      <c r="K2351" s="5">
        <f t="shared" ca="1" si="475"/>
        <v>60.740251156642415</v>
      </c>
      <c r="L2351">
        <f t="shared" ca="1" si="476"/>
        <v>1</v>
      </c>
      <c r="M2351" t="str">
        <f t="shared" ca="1" si="477"/>
        <v>BUY</v>
      </c>
      <c r="N2351" s="7" t="str">
        <f t="shared" ca="1" si="478"/>
        <v/>
      </c>
      <c r="O2351">
        <f t="shared" si="479"/>
        <v>1990.85</v>
      </c>
      <c r="Q2351">
        <f t="shared" si="480"/>
        <v>2350</v>
      </c>
    </row>
    <row r="2352" spans="1:17" x14ac:dyDescent="0.3">
      <c r="A2352" s="13" t="str">
        <f ca="1">N2352&amp;"-"&amp;COUNTIF($N$2:N2352,N2352)</f>
        <v>-2322</v>
      </c>
      <c r="B2352" t="str">
        <f t="shared" ca="1" si="470"/>
        <v/>
      </c>
      <c r="C2352" s="1">
        <v>38492</v>
      </c>
      <c r="D2352">
        <v>1992.4</v>
      </c>
      <c r="E2352">
        <f t="shared" si="471"/>
        <v>1.5500000000001819</v>
      </c>
      <c r="F2352">
        <f t="shared" si="472"/>
        <v>1.5500000000001819</v>
      </c>
      <c r="G2352" t="str">
        <f t="shared" si="473"/>
        <v/>
      </c>
      <c r="H2352">
        <f t="shared" ca="1" si="481"/>
        <v>13.905555555555566</v>
      </c>
      <c r="I2352">
        <f t="shared" ca="1" si="482"/>
        <v>9.9</v>
      </c>
      <c r="J2352" s="3">
        <f t="shared" ca="1" si="474"/>
        <v>1.4046015712682389</v>
      </c>
      <c r="K2352" s="5">
        <f t="shared" ca="1" si="475"/>
        <v>58.413068844807484</v>
      </c>
      <c r="L2352">
        <f t="shared" ca="1" si="476"/>
        <v>1</v>
      </c>
      <c r="M2352" t="str">
        <f t="shared" ca="1" si="477"/>
        <v>BUY</v>
      </c>
      <c r="N2352" s="7" t="str">
        <f t="shared" ca="1" si="478"/>
        <v/>
      </c>
      <c r="O2352">
        <f t="shared" si="479"/>
        <v>1992.4</v>
      </c>
      <c r="Q2352">
        <f t="shared" si="480"/>
        <v>2351</v>
      </c>
    </row>
    <row r="2353" spans="1:17" x14ac:dyDescent="0.3">
      <c r="A2353" s="13" t="str">
        <f ca="1">N2353&amp;"-"&amp;COUNTIF($N$2:N2353,N2353)</f>
        <v>-2323</v>
      </c>
      <c r="B2353" t="str">
        <f t="shared" ca="1" si="470"/>
        <v/>
      </c>
      <c r="C2353" s="1">
        <v>38495</v>
      </c>
      <c r="D2353">
        <v>2013.9</v>
      </c>
      <c r="E2353">
        <f t="shared" si="471"/>
        <v>21.5</v>
      </c>
      <c r="F2353">
        <f t="shared" si="472"/>
        <v>21.5</v>
      </c>
      <c r="G2353" t="str">
        <f t="shared" si="473"/>
        <v/>
      </c>
      <c r="H2353">
        <f t="shared" ca="1" si="481"/>
        <v>15.855555555555561</v>
      </c>
      <c r="I2353">
        <f t="shared" ca="1" si="482"/>
        <v>9.9</v>
      </c>
      <c r="J2353" s="3">
        <f t="shared" ca="1" si="474"/>
        <v>1.6015712682379355</v>
      </c>
      <c r="K2353" s="5">
        <f t="shared" ca="1" si="475"/>
        <v>61.561691113028488</v>
      </c>
      <c r="L2353">
        <f t="shared" ca="1" si="476"/>
        <v>1</v>
      </c>
      <c r="M2353" t="str">
        <f t="shared" ca="1" si="477"/>
        <v>BUY</v>
      </c>
      <c r="N2353" s="7" t="str">
        <f t="shared" ca="1" si="478"/>
        <v/>
      </c>
      <c r="O2353">
        <f t="shared" si="479"/>
        <v>2013.9</v>
      </c>
      <c r="Q2353">
        <f t="shared" si="480"/>
        <v>2352</v>
      </c>
    </row>
    <row r="2354" spans="1:17" x14ac:dyDescent="0.3">
      <c r="A2354" s="13" t="str">
        <f ca="1">N2354&amp;"-"&amp;COUNTIF($N$2:N2354,N2354)</f>
        <v>-2324</v>
      </c>
      <c r="B2354" t="str">
        <f t="shared" ca="1" si="470"/>
        <v/>
      </c>
      <c r="C2354" s="1">
        <v>38496</v>
      </c>
      <c r="D2354">
        <v>2028.6</v>
      </c>
      <c r="E2354">
        <f t="shared" si="471"/>
        <v>14.699999999999818</v>
      </c>
      <c r="F2354">
        <f t="shared" si="472"/>
        <v>14.699999999999818</v>
      </c>
      <c r="G2354" t="str">
        <f t="shared" si="473"/>
        <v/>
      </c>
      <c r="H2354">
        <f t="shared" ca="1" si="481"/>
        <v>15.055555555555555</v>
      </c>
      <c r="I2354">
        <f t="shared" ca="1" si="482"/>
        <v>9.9</v>
      </c>
      <c r="J2354" s="3">
        <f t="shared" ca="1" si="474"/>
        <v>1.5207631874298539</v>
      </c>
      <c r="K2354" s="5">
        <f t="shared" ca="1" si="475"/>
        <v>60.329474621549416</v>
      </c>
      <c r="L2354">
        <f t="shared" ca="1" si="476"/>
        <v>1</v>
      </c>
      <c r="M2354" t="str">
        <f t="shared" ca="1" si="477"/>
        <v>BUY</v>
      </c>
      <c r="N2354" s="7" t="str">
        <f t="shared" ca="1" si="478"/>
        <v/>
      </c>
      <c r="O2354">
        <f t="shared" si="479"/>
        <v>2028.6</v>
      </c>
      <c r="Q2354">
        <f t="shared" si="480"/>
        <v>2353</v>
      </c>
    </row>
    <row r="2355" spans="1:17" x14ac:dyDescent="0.3">
      <c r="A2355" s="13" t="str">
        <f ca="1">N2355&amp;"-"&amp;COUNTIF($N$2:N2355,N2355)</f>
        <v>-2325</v>
      </c>
      <c r="B2355" t="str">
        <f t="shared" ca="1" si="470"/>
        <v/>
      </c>
      <c r="C2355" s="1">
        <v>38497</v>
      </c>
      <c r="D2355">
        <v>2043.85</v>
      </c>
      <c r="E2355">
        <f t="shared" si="471"/>
        <v>15.25</v>
      </c>
      <c r="F2355">
        <f t="shared" si="472"/>
        <v>15.25</v>
      </c>
      <c r="G2355" t="str">
        <f t="shared" si="473"/>
        <v/>
      </c>
      <c r="H2355">
        <f t="shared" ca="1" si="481"/>
        <v>14.449999999999996</v>
      </c>
      <c r="I2355">
        <f t="shared" ca="1" si="482"/>
        <v>9.9</v>
      </c>
      <c r="J2355" s="3">
        <f t="shared" ca="1" si="474"/>
        <v>1.4595959595959591</v>
      </c>
      <c r="K2355" s="5">
        <f t="shared" ca="1" si="475"/>
        <v>59.34291581108829</v>
      </c>
      <c r="L2355">
        <f t="shared" ca="1" si="476"/>
        <v>1</v>
      </c>
      <c r="M2355" t="str">
        <f t="shared" ca="1" si="477"/>
        <v>BUY</v>
      </c>
      <c r="N2355" s="7" t="str">
        <f t="shared" ca="1" si="478"/>
        <v/>
      </c>
      <c r="O2355">
        <f t="shared" si="479"/>
        <v>2043.85</v>
      </c>
      <c r="Q2355">
        <f t="shared" si="480"/>
        <v>2354</v>
      </c>
    </row>
    <row r="2356" spans="1:17" x14ac:dyDescent="0.3">
      <c r="A2356" s="13" t="str">
        <f ca="1">N2356&amp;"-"&amp;COUNTIF($N$2:N2356,N2356)</f>
        <v>-2326</v>
      </c>
      <c r="B2356" t="str">
        <f t="shared" ca="1" si="470"/>
        <v/>
      </c>
      <c r="C2356" s="1">
        <v>38498</v>
      </c>
      <c r="D2356">
        <v>2074.6999999999998</v>
      </c>
      <c r="E2356">
        <f t="shared" si="471"/>
        <v>30.849999999999909</v>
      </c>
      <c r="F2356">
        <f t="shared" si="472"/>
        <v>30.849999999999909</v>
      </c>
      <c r="G2356" t="str">
        <f t="shared" si="473"/>
        <v/>
      </c>
      <c r="H2356">
        <f t="shared" ca="1" si="481"/>
        <v>16.299999999999979</v>
      </c>
      <c r="I2356">
        <f t="shared" ca="1" si="482"/>
        <v>9.9</v>
      </c>
      <c r="J2356" s="3">
        <f t="shared" ca="1" si="474"/>
        <v>1.6464646464646444</v>
      </c>
      <c r="K2356" s="5">
        <f t="shared" ca="1" si="475"/>
        <v>62.213740458015238</v>
      </c>
      <c r="L2356">
        <f t="shared" ca="1" si="476"/>
        <v>1</v>
      </c>
      <c r="M2356" t="str">
        <f t="shared" ca="1" si="477"/>
        <v>BUY</v>
      </c>
      <c r="N2356" s="7" t="str">
        <f t="shared" ca="1" si="478"/>
        <v/>
      </c>
      <c r="O2356">
        <f t="shared" si="479"/>
        <v>2074.6999999999998</v>
      </c>
      <c r="Q2356">
        <f t="shared" si="480"/>
        <v>2355</v>
      </c>
    </row>
    <row r="2357" spans="1:17" x14ac:dyDescent="0.3">
      <c r="A2357" s="13" t="str">
        <f ca="1">N2357&amp;"-"&amp;COUNTIF($N$2:N2357,N2357)</f>
        <v>-2327</v>
      </c>
      <c r="B2357" t="str">
        <f t="shared" ca="1" si="470"/>
        <v/>
      </c>
      <c r="C2357" s="1">
        <v>38499</v>
      </c>
      <c r="D2357">
        <v>2076.4</v>
      </c>
      <c r="E2357">
        <f t="shared" si="471"/>
        <v>1.7000000000002728</v>
      </c>
      <c r="F2357">
        <f t="shared" si="472"/>
        <v>1.7000000000002728</v>
      </c>
      <c r="G2357" t="str">
        <f t="shared" si="473"/>
        <v/>
      </c>
      <c r="H2357">
        <f t="shared" ca="1" si="481"/>
        <v>13.905555555555566</v>
      </c>
      <c r="I2357">
        <f t="shared" ca="1" si="482"/>
        <v>9.9</v>
      </c>
      <c r="J2357" s="3">
        <f t="shared" ca="1" si="474"/>
        <v>1.4046015712682389</v>
      </c>
      <c r="K2357" s="5">
        <f t="shared" ca="1" si="475"/>
        <v>58.413068844807484</v>
      </c>
      <c r="L2357">
        <f t="shared" ca="1" si="476"/>
        <v>1</v>
      </c>
      <c r="M2357" t="str">
        <f t="shared" ca="1" si="477"/>
        <v>BUY</v>
      </c>
      <c r="N2357" s="7" t="str">
        <f t="shared" ca="1" si="478"/>
        <v/>
      </c>
      <c r="O2357">
        <f t="shared" si="479"/>
        <v>2076.4</v>
      </c>
      <c r="Q2357">
        <f t="shared" si="480"/>
        <v>2356</v>
      </c>
    </row>
    <row r="2358" spans="1:17" x14ac:dyDescent="0.3">
      <c r="A2358" s="13" t="str">
        <f ca="1">N2358&amp;"-"&amp;COUNTIF($N$2:N2358,N2358)</f>
        <v>-2328</v>
      </c>
      <c r="B2358" t="str">
        <f t="shared" ca="1" si="470"/>
        <v/>
      </c>
      <c r="C2358" s="1">
        <v>38502</v>
      </c>
      <c r="D2358">
        <v>2072.4</v>
      </c>
      <c r="E2358">
        <f t="shared" si="471"/>
        <v>-4</v>
      </c>
      <c r="F2358" t="str">
        <f t="shared" si="472"/>
        <v/>
      </c>
      <c r="G2358">
        <f t="shared" si="473"/>
        <v>-4</v>
      </c>
      <c r="H2358">
        <f t="shared" ca="1" si="481"/>
        <v>13.905555555555566</v>
      </c>
      <c r="I2358">
        <f t="shared" ca="1" si="482"/>
        <v>9.4099999999999913</v>
      </c>
      <c r="J2358" s="3">
        <f t="shared" ca="1" si="474"/>
        <v>1.4777423544692432</v>
      </c>
      <c r="K2358" s="5">
        <f t="shared" ca="1" si="475"/>
        <v>59.640678612276062</v>
      </c>
      <c r="L2358">
        <f t="shared" ca="1" si="476"/>
        <v>1</v>
      </c>
      <c r="M2358" t="str">
        <f t="shared" ca="1" si="477"/>
        <v>BUY</v>
      </c>
      <c r="N2358" s="7" t="str">
        <f t="shared" ca="1" si="478"/>
        <v/>
      </c>
      <c r="O2358">
        <f t="shared" si="479"/>
        <v>2072.4</v>
      </c>
      <c r="Q2358">
        <f t="shared" si="480"/>
        <v>2357</v>
      </c>
    </row>
    <row r="2359" spans="1:17" x14ac:dyDescent="0.3">
      <c r="A2359" s="13" t="str">
        <f ca="1">N2359&amp;"-"&amp;COUNTIF($N$2:N2359,N2359)</f>
        <v>-2329</v>
      </c>
      <c r="B2359" t="str">
        <f t="shared" ca="1" si="470"/>
        <v/>
      </c>
      <c r="C2359" s="1">
        <v>38503</v>
      </c>
      <c r="D2359">
        <v>2087.5500000000002</v>
      </c>
      <c r="E2359">
        <f t="shared" si="471"/>
        <v>15.150000000000091</v>
      </c>
      <c r="F2359">
        <f t="shared" si="472"/>
        <v>15.150000000000091</v>
      </c>
      <c r="G2359" t="str">
        <f t="shared" si="473"/>
        <v/>
      </c>
      <c r="H2359">
        <f t="shared" ca="1" si="481"/>
        <v>14.030000000000019</v>
      </c>
      <c r="I2359">
        <f t="shared" ca="1" si="482"/>
        <v>9.6750000000000114</v>
      </c>
      <c r="J2359" s="3">
        <f t="shared" ca="1" si="474"/>
        <v>1.4501291989664085</v>
      </c>
      <c r="K2359" s="5">
        <f t="shared" ca="1" si="475"/>
        <v>59.185825775152921</v>
      </c>
      <c r="L2359">
        <f t="shared" ca="1" si="476"/>
        <v>1</v>
      </c>
      <c r="M2359" t="str">
        <f t="shared" ca="1" si="477"/>
        <v>BUY</v>
      </c>
      <c r="N2359" s="7" t="str">
        <f t="shared" ca="1" si="478"/>
        <v/>
      </c>
      <c r="O2359">
        <f t="shared" si="479"/>
        <v>2087.5500000000002</v>
      </c>
      <c r="Q2359">
        <f t="shared" si="480"/>
        <v>2358</v>
      </c>
    </row>
    <row r="2360" spans="1:17" x14ac:dyDescent="0.3">
      <c r="A2360" s="13" t="str">
        <f ca="1">N2360&amp;"-"&amp;COUNTIF($N$2:N2360,N2360)</f>
        <v>-2330</v>
      </c>
      <c r="B2360" t="str">
        <f t="shared" ca="1" si="470"/>
        <v/>
      </c>
      <c r="C2360" s="1">
        <v>38504</v>
      </c>
      <c r="D2360">
        <v>2087.5500000000002</v>
      </c>
      <c r="E2360">
        <f t="shared" si="471"/>
        <v>0</v>
      </c>
      <c r="F2360" t="str">
        <f t="shared" si="472"/>
        <v/>
      </c>
      <c r="G2360" t="str">
        <f t="shared" si="473"/>
        <v/>
      </c>
      <c r="H2360">
        <f t="shared" ca="1" si="481"/>
        <v>14.788888888888904</v>
      </c>
      <c r="I2360">
        <f t="shared" ca="1" si="482"/>
        <v>9.6750000000000114</v>
      </c>
      <c r="J2360" s="3">
        <f t="shared" ca="1" si="474"/>
        <v>1.5285673270169391</v>
      </c>
      <c r="K2360" s="5">
        <f t="shared" ca="1" si="475"/>
        <v>60.451913250823203</v>
      </c>
      <c r="L2360">
        <f t="shared" ca="1" si="476"/>
        <v>1</v>
      </c>
      <c r="M2360" t="str">
        <f t="shared" ca="1" si="477"/>
        <v>BUY</v>
      </c>
      <c r="N2360" s="7" t="str">
        <f t="shared" ca="1" si="478"/>
        <v/>
      </c>
      <c r="O2360">
        <f t="shared" si="479"/>
        <v>2087.5500000000002</v>
      </c>
      <c r="Q2360">
        <f t="shared" si="480"/>
        <v>2359</v>
      </c>
    </row>
    <row r="2361" spans="1:17" x14ac:dyDescent="0.3">
      <c r="A2361" s="13" t="str">
        <f ca="1">N2361&amp;"-"&amp;COUNTIF($N$2:N2361,N2361)</f>
        <v>-2331</v>
      </c>
      <c r="B2361" t="str">
        <f t="shared" ca="1" si="470"/>
        <v/>
      </c>
      <c r="C2361" s="1">
        <v>38505</v>
      </c>
      <c r="D2361">
        <v>2064.65</v>
      </c>
      <c r="E2361">
        <f t="shared" si="471"/>
        <v>-22.900000000000091</v>
      </c>
      <c r="F2361" t="str">
        <f t="shared" si="472"/>
        <v/>
      </c>
      <c r="G2361">
        <f t="shared" si="473"/>
        <v>-22.900000000000091</v>
      </c>
      <c r="H2361">
        <f t="shared" ca="1" si="481"/>
        <v>14.788888888888904</v>
      </c>
      <c r="I2361">
        <f t="shared" ca="1" si="482"/>
        <v>14.1875</v>
      </c>
      <c r="J2361" s="3">
        <f t="shared" ca="1" si="474"/>
        <v>1.0423886441507597</v>
      </c>
      <c r="K2361" s="5">
        <f t="shared" ca="1" si="475"/>
        <v>51.037722283468362</v>
      </c>
      <c r="L2361">
        <f t="shared" ca="1" si="476"/>
        <v>1</v>
      </c>
      <c r="M2361" t="str">
        <f t="shared" ca="1" si="477"/>
        <v>BUY</v>
      </c>
      <c r="N2361" s="7" t="str">
        <f t="shared" ca="1" si="478"/>
        <v/>
      </c>
      <c r="O2361">
        <f t="shared" si="479"/>
        <v>2064.65</v>
      </c>
      <c r="Q2361">
        <f t="shared" si="480"/>
        <v>2360</v>
      </c>
    </row>
    <row r="2362" spans="1:17" x14ac:dyDescent="0.3">
      <c r="A2362" s="13" t="str">
        <f ca="1">N2362&amp;"-"&amp;COUNTIF($N$2:N2362,N2362)</f>
        <v>-2332</v>
      </c>
      <c r="B2362" t="str">
        <f t="shared" ca="1" si="470"/>
        <v/>
      </c>
      <c r="C2362" s="1">
        <v>38506</v>
      </c>
      <c r="D2362">
        <v>2094.25</v>
      </c>
      <c r="E2362">
        <f t="shared" si="471"/>
        <v>29.599999999999909</v>
      </c>
      <c r="F2362">
        <f t="shared" si="472"/>
        <v>29.599999999999909</v>
      </c>
      <c r="G2362" t="str">
        <f t="shared" si="473"/>
        <v/>
      </c>
      <c r="H2362">
        <f t="shared" ca="1" si="481"/>
        <v>15.377777777777787</v>
      </c>
      <c r="I2362">
        <f t="shared" ca="1" si="482"/>
        <v>14.1875</v>
      </c>
      <c r="J2362" s="3">
        <f t="shared" ca="1" si="474"/>
        <v>1.0838962310327955</v>
      </c>
      <c r="K2362" s="5">
        <f t="shared" ca="1" si="475"/>
        <v>52.012965659792378</v>
      </c>
      <c r="L2362">
        <f t="shared" ca="1" si="476"/>
        <v>1</v>
      </c>
      <c r="M2362" t="str">
        <f t="shared" ca="1" si="477"/>
        <v>BUY</v>
      </c>
      <c r="N2362" s="7" t="str">
        <f t="shared" ca="1" si="478"/>
        <v/>
      </c>
      <c r="O2362">
        <f t="shared" si="479"/>
        <v>2094.25</v>
      </c>
      <c r="Q2362">
        <f t="shared" si="480"/>
        <v>2361</v>
      </c>
    </row>
    <row r="2363" spans="1:17" x14ac:dyDescent="0.3">
      <c r="A2363" s="13" t="str">
        <f ca="1">N2363&amp;"-"&amp;COUNTIF($N$2:N2363,N2363)</f>
        <v>-2333</v>
      </c>
      <c r="B2363" t="str">
        <f t="shared" ca="1" si="470"/>
        <v/>
      </c>
      <c r="C2363" s="1">
        <v>38507</v>
      </c>
      <c r="D2363">
        <v>2092.35</v>
      </c>
      <c r="E2363">
        <f t="shared" si="471"/>
        <v>-1.9000000000000909</v>
      </c>
      <c r="F2363" t="str">
        <f t="shared" si="472"/>
        <v/>
      </c>
      <c r="G2363">
        <f t="shared" si="473"/>
        <v>-1.9000000000000909</v>
      </c>
      <c r="H2363">
        <f t="shared" ca="1" si="481"/>
        <v>15.377777777777787</v>
      </c>
      <c r="I2363">
        <f t="shared" ca="1" si="482"/>
        <v>9.2125000000000341</v>
      </c>
      <c r="J2363" s="3">
        <f t="shared" ca="1" si="474"/>
        <v>1.6692296095281118</v>
      </c>
      <c r="K2363" s="5">
        <f t="shared" ca="1" si="475"/>
        <v>62.53600677774633</v>
      </c>
      <c r="L2363">
        <f t="shared" ca="1" si="476"/>
        <v>1</v>
      </c>
      <c r="M2363" t="str">
        <f t="shared" ca="1" si="477"/>
        <v>BUY</v>
      </c>
      <c r="N2363" s="7" t="str">
        <f t="shared" ca="1" si="478"/>
        <v/>
      </c>
      <c r="O2363">
        <f t="shared" si="479"/>
        <v>2092.35</v>
      </c>
      <c r="Q2363">
        <f t="shared" si="480"/>
        <v>2362</v>
      </c>
    </row>
    <row r="2364" spans="1:17" x14ac:dyDescent="0.3">
      <c r="A2364" s="13" t="str">
        <f ca="1">N2364&amp;"-"&amp;COUNTIF($N$2:N2364,N2364)</f>
        <v>-2334</v>
      </c>
      <c r="B2364" t="str">
        <f t="shared" ca="1" si="470"/>
        <v/>
      </c>
      <c r="C2364" s="1">
        <v>38509</v>
      </c>
      <c r="D2364">
        <v>2092.8000000000002</v>
      </c>
      <c r="E2364">
        <f t="shared" si="471"/>
        <v>0.45000000000027285</v>
      </c>
      <c r="F2364">
        <f t="shared" si="472"/>
        <v>0.45000000000027285</v>
      </c>
      <c r="G2364" t="str">
        <f t="shared" si="473"/>
        <v/>
      </c>
      <c r="H2364">
        <f t="shared" ca="1" si="481"/>
        <v>13.885000000000037</v>
      </c>
      <c r="I2364">
        <f t="shared" ca="1" si="482"/>
        <v>9.60000000000006</v>
      </c>
      <c r="J2364" s="3">
        <f t="shared" ca="1" si="474"/>
        <v>1.4463541666666615</v>
      </c>
      <c r="K2364" s="5">
        <f t="shared" ca="1" si="475"/>
        <v>59.122844368745916</v>
      </c>
      <c r="L2364">
        <f t="shared" ca="1" si="476"/>
        <v>1</v>
      </c>
      <c r="M2364" t="str">
        <f t="shared" ca="1" si="477"/>
        <v>BUY</v>
      </c>
      <c r="N2364" s="7" t="str">
        <f t="shared" ca="1" si="478"/>
        <v/>
      </c>
      <c r="O2364">
        <f t="shared" si="479"/>
        <v>2092.8000000000002</v>
      </c>
      <c r="Q2364">
        <f t="shared" si="480"/>
        <v>2363</v>
      </c>
    </row>
    <row r="2365" spans="1:17" x14ac:dyDescent="0.3">
      <c r="A2365" s="13" t="str">
        <f ca="1">N2365&amp;"-"&amp;COUNTIF($N$2:N2365,N2365)</f>
        <v>-2335</v>
      </c>
      <c r="B2365" t="str">
        <f t="shared" ca="1" si="470"/>
        <v/>
      </c>
      <c r="C2365" s="1">
        <v>38510</v>
      </c>
      <c r="D2365">
        <v>2098.15</v>
      </c>
      <c r="E2365">
        <f t="shared" si="471"/>
        <v>5.3499999999999091</v>
      </c>
      <c r="F2365">
        <f t="shared" si="472"/>
        <v>5.3499999999999091</v>
      </c>
      <c r="G2365" t="str">
        <f t="shared" si="473"/>
        <v/>
      </c>
      <c r="H2365">
        <f t="shared" ca="1" si="481"/>
        <v>13.610000000000037</v>
      </c>
      <c r="I2365">
        <f t="shared" ca="1" si="482"/>
        <v>9.60000000000006</v>
      </c>
      <c r="J2365" s="3">
        <f t="shared" ca="1" si="474"/>
        <v>1.4177083333333282</v>
      </c>
      <c r="K2365" s="5">
        <f t="shared" ca="1" si="475"/>
        <v>58.638517880223951</v>
      </c>
      <c r="L2365">
        <f t="shared" ca="1" si="476"/>
        <v>1</v>
      </c>
      <c r="M2365" t="str">
        <f t="shared" ca="1" si="477"/>
        <v>BUY</v>
      </c>
      <c r="N2365" s="7" t="str">
        <f t="shared" ca="1" si="478"/>
        <v/>
      </c>
      <c r="O2365">
        <f t="shared" si="479"/>
        <v>2098.15</v>
      </c>
      <c r="Q2365">
        <f t="shared" si="480"/>
        <v>2364</v>
      </c>
    </row>
    <row r="2366" spans="1:17" x14ac:dyDescent="0.3">
      <c r="A2366" s="13" t="str">
        <f ca="1">N2366&amp;"-"&amp;COUNTIF($N$2:N2366,N2366)</f>
        <v>-2336</v>
      </c>
      <c r="B2366" t="str">
        <f t="shared" ca="1" si="470"/>
        <v/>
      </c>
      <c r="C2366" s="1">
        <v>38511</v>
      </c>
      <c r="D2366">
        <v>2112.4</v>
      </c>
      <c r="E2366">
        <f t="shared" si="471"/>
        <v>14.25</v>
      </c>
      <c r="F2366">
        <f t="shared" si="472"/>
        <v>14.25</v>
      </c>
      <c r="G2366" t="str">
        <f t="shared" si="473"/>
        <v/>
      </c>
      <c r="H2366">
        <f t="shared" ca="1" si="481"/>
        <v>14.880000000000019</v>
      </c>
      <c r="I2366">
        <f t="shared" ca="1" si="482"/>
        <v>9.60000000000006</v>
      </c>
      <c r="J2366" s="3">
        <f t="shared" ca="1" si="474"/>
        <v>1.5499999999999923</v>
      </c>
      <c r="K2366" s="5">
        <f t="shared" ca="1" si="475"/>
        <v>60.78431372549008</v>
      </c>
      <c r="L2366">
        <f t="shared" ca="1" si="476"/>
        <v>1</v>
      </c>
      <c r="M2366" t="str">
        <f t="shared" ca="1" si="477"/>
        <v>BUY</v>
      </c>
      <c r="N2366" s="7" t="str">
        <f t="shared" ca="1" si="478"/>
        <v/>
      </c>
      <c r="O2366">
        <f t="shared" si="479"/>
        <v>2112.4</v>
      </c>
      <c r="Q2366">
        <f t="shared" si="480"/>
        <v>2365</v>
      </c>
    </row>
    <row r="2367" spans="1:17" x14ac:dyDescent="0.3">
      <c r="A2367" s="13" t="str">
        <f ca="1">N2367&amp;"-"&amp;COUNTIF($N$2:N2367,N2367)</f>
        <v>-2337</v>
      </c>
      <c r="B2367" t="str">
        <f t="shared" ca="1" si="470"/>
        <v/>
      </c>
      <c r="C2367" s="1">
        <v>38512</v>
      </c>
      <c r="D2367">
        <v>2103.1999999999998</v>
      </c>
      <c r="E2367">
        <f t="shared" si="471"/>
        <v>-9.2000000000002728</v>
      </c>
      <c r="F2367" t="str">
        <f t="shared" si="472"/>
        <v/>
      </c>
      <c r="G2367">
        <f t="shared" si="473"/>
        <v>-9.2000000000002728</v>
      </c>
      <c r="H2367">
        <f t="shared" ca="1" si="481"/>
        <v>14.144444444444465</v>
      </c>
      <c r="I2367">
        <f t="shared" ca="1" si="482"/>
        <v>9.5000000000001137</v>
      </c>
      <c r="J2367" s="3">
        <f t="shared" ca="1" si="474"/>
        <v>1.4888888888888732</v>
      </c>
      <c r="K2367" s="5">
        <f t="shared" ca="1" si="475"/>
        <v>59.821428571428314</v>
      </c>
      <c r="L2367">
        <f t="shared" ca="1" si="476"/>
        <v>1</v>
      </c>
      <c r="M2367" t="str">
        <f t="shared" ca="1" si="477"/>
        <v>BUY</v>
      </c>
      <c r="N2367" s="7" t="str">
        <f t="shared" ca="1" si="478"/>
        <v/>
      </c>
      <c r="O2367">
        <f t="shared" si="479"/>
        <v>2103.1999999999998</v>
      </c>
      <c r="Q2367">
        <f t="shared" si="480"/>
        <v>2366</v>
      </c>
    </row>
    <row r="2368" spans="1:17" x14ac:dyDescent="0.3">
      <c r="A2368" s="13" t="str">
        <f ca="1">N2368&amp;"-"&amp;COUNTIF($N$2:N2368,N2368)</f>
        <v>-2338</v>
      </c>
      <c r="B2368" t="str">
        <f t="shared" ca="1" si="470"/>
        <v/>
      </c>
      <c r="C2368" s="1">
        <v>38513</v>
      </c>
      <c r="D2368">
        <v>2090.6</v>
      </c>
      <c r="E2368">
        <f t="shared" si="471"/>
        <v>-12.599999999999909</v>
      </c>
      <c r="F2368" t="str">
        <f t="shared" si="472"/>
        <v/>
      </c>
      <c r="G2368">
        <f t="shared" si="473"/>
        <v>-12.599999999999909</v>
      </c>
      <c r="H2368">
        <f t="shared" ca="1" si="481"/>
        <v>14.075000000000045</v>
      </c>
      <c r="I2368">
        <f t="shared" ca="1" si="482"/>
        <v>10.120000000000072</v>
      </c>
      <c r="J2368" s="3">
        <f t="shared" ca="1" si="474"/>
        <v>1.3908102766798365</v>
      </c>
      <c r="K2368" s="5">
        <f t="shared" ca="1" si="475"/>
        <v>58.173176276090004</v>
      </c>
      <c r="L2368">
        <f t="shared" ca="1" si="476"/>
        <v>1</v>
      </c>
      <c r="M2368" t="str">
        <f t="shared" ca="1" si="477"/>
        <v>BUY</v>
      </c>
      <c r="N2368" s="7" t="str">
        <f t="shared" ca="1" si="478"/>
        <v/>
      </c>
      <c r="O2368">
        <f t="shared" si="479"/>
        <v>2090.6</v>
      </c>
      <c r="Q2368">
        <f t="shared" si="480"/>
        <v>2367</v>
      </c>
    </row>
    <row r="2369" spans="1:17" x14ac:dyDescent="0.3">
      <c r="A2369" s="13" t="str">
        <f ca="1">N2369&amp;"-"&amp;COUNTIF($N$2:N2369,N2369)</f>
        <v>-2339</v>
      </c>
      <c r="B2369" t="str">
        <f t="shared" ca="1" si="470"/>
        <v/>
      </c>
      <c r="C2369" s="1">
        <v>38516</v>
      </c>
      <c r="D2369">
        <v>2102.75</v>
      </c>
      <c r="E2369">
        <f t="shared" si="471"/>
        <v>12.150000000000091</v>
      </c>
      <c r="F2369">
        <f t="shared" si="472"/>
        <v>12.150000000000091</v>
      </c>
      <c r="G2369" t="str">
        <f t="shared" si="473"/>
        <v/>
      </c>
      <c r="H2369">
        <f t="shared" ca="1" si="481"/>
        <v>13.687500000000057</v>
      </c>
      <c r="I2369">
        <f t="shared" ca="1" si="482"/>
        <v>10.120000000000072</v>
      </c>
      <c r="J2369" s="3">
        <f t="shared" ca="1" si="474"/>
        <v>1.3525197628458459</v>
      </c>
      <c r="K2369" s="5">
        <f t="shared" ca="1" si="475"/>
        <v>57.492386852882426</v>
      </c>
      <c r="L2369">
        <f t="shared" ca="1" si="476"/>
        <v>1</v>
      </c>
      <c r="M2369" t="str">
        <f t="shared" ca="1" si="477"/>
        <v>BUY</v>
      </c>
      <c r="N2369" s="7" t="str">
        <f t="shared" ca="1" si="478"/>
        <v/>
      </c>
      <c r="O2369">
        <f t="shared" si="479"/>
        <v>2102.75</v>
      </c>
      <c r="Q2369">
        <f t="shared" si="480"/>
        <v>2368</v>
      </c>
    </row>
    <row r="2370" spans="1:17" x14ac:dyDescent="0.3">
      <c r="A2370" s="13" t="str">
        <f ca="1">N2370&amp;"-"&amp;COUNTIF($N$2:N2370,N2370)</f>
        <v>-2340</v>
      </c>
      <c r="B2370" t="str">
        <f t="shared" ca="1" si="470"/>
        <v/>
      </c>
      <c r="C2370" s="1">
        <v>38517</v>
      </c>
      <c r="D2370">
        <v>2112.35</v>
      </c>
      <c r="E2370">
        <f t="shared" si="471"/>
        <v>9.5999999999999091</v>
      </c>
      <c r="F2370">
        <f t="shared" si="472"/>
        <v>9.5999999999999091</v>
      </c>
      <c r="G2370" t="str">
        <f t="shared" si="473"/>
        <v/>
      </c>
      <c r="H2370">
        <f t="shared" ca="1" si="481"/>
        <v>11.031250000000057</v>
      </c>
      <c r="I2370">
        <f t="shared" ca="1" si="482"/>
        <v>10.120000000000072</v>
      </c>
      <c r="J2370" s="3">
        <f t="shared" ca="1" si="474"/>
        <v>1.0900444664031599</v>
      </c>
      <c r="K2370" s="5">
        <f t="shared" ca="1" si="475"/>
        <v>52.154128006618947</v>
      </c>
      <c r="L2370">
        <f t="shared" ca="1" si="476"/>
        <v>1</v>
      </c>
      <c r="M2370" t="str">
        <f t="shared" ca="1" si="477"/>
        <v>BUY</v>
      </c>
      <c r="N2370" s="7" t="str">
        <f t="shared" ca="1" si="478"/>
        <v/>
      </c>
      <c r="O2370">
        <f t="shared" si="479"/>
        <v>2112.35</v>
      </c>
      <c r="Q2370">
        <f t="shared" si="480"/>
        <v>2369</v>
      </c>
    </row>
    <row r="2371" spans="1:17" x14ac:dyDescent="0.3">
      <c r="A2371" s="13" t="str">
        <f ca="1">N2371&amp;"-"&amp;COUNTIF($N$2:N2371,N2371)</f>
        <v>-2341</v>
      </c>
      <c r="B2371" t="str">
        <f t="shared" ref="B2371:B2434" ca="1" si="483">N2371</f>
        <v/>
      </c>
      <c r="C2371" s="1">
        <v>38518</v>
      </c>
      <c r="D2371">
        <v>2128.65</v>
      </c>
      <c r="E2371">
        <f t="shared" ref="E2371:E2434" si="484">IF(E2370="Change", "", D2371-D2370)</f>
        <v>16.300000000000182</v>
      </c>
      <c r="F2371">
        <f t="shared" ref="F2371:F2434" si="485">IF(F2370="Gain","",IF(E2371&gt;0,E2371,""))</f>
        <v>16.300000000000182</v>
      </c>
      <c r="G2371" t="str">
        <f t="shared" ref="G2371:G2434" si="486">IF(G2370="Loss","",IF(E2371&lt;0,E2371,""))</f>
        <v/>
      </c>
      <c r="H2371">
        <f t="shared" ca="1" si="481"/>
        <v>12.856250000000045</v>
      </c>
      <c r="I2371">
        <f t="shared" ca="1" si="482"/>
        <v>10.120000000000072</v>
      </c>
      <c r="J2371" s="3">
        <f t="shared" ref="J2371:J2434" ca="1" si="487">IFERROR(H2371/I2371, "")</f>
        <v>1.2703804347826042</v>
      </c>
      <c r="K2371" s="5">
        <f t="shared" ref="K2371:K2434" ca="1" si="488">IFERROR((IF(J2371=0, 0, (100-(100/(1+J2371))))), "")</f>
        <v>55.954518252543295</v>
      </c>
      <c r="L2371">
        <f t="shared" ref="L2371:L2434" ca="1" si="489">IF(M2370="Signal","",IF(M2370="",IF(M2371="SELL",0,IF(M2371="BUY",1,"")),IF(M2371="BUY",1,L2370)))</f>
        <v>1</v>
      </c>
      <c r="M2371" t="str">
        <f t="shared" ref="M2371:M2434" ca="1" si="490">IF(K2371="","",IF(K2371&lt;$V$4,"BUY",IF(K2371&gt;$V$5,"SELL",M2370)))</f>
        <v>BUY</v>
      </c>
      <c r="N2371" s="7" t="str">
        <f t="shared" ref="N2371:N2434" ca="1" si="491">IF(L2371=1, IF(M2371="BUY",IF(M2370="BUY","",1),IF(M2371="SELL",IF(M2370="SELL","",0),"")), "")</f>
        <v/>
      </c>
      <c r="O2371">
        <f t="shared" ref="O2371:O2434" si="492">D2371</f>
        <v>2128.65</v>
      </c>
      <c r="Q2371">
        <f t="shared" si="480"/>
        <v>2370</v>
      </c>
    </row>
    <row r="2372" spans="1:17" x14ac:dyDescent="0.3">
      <c r="A2372" s="13" t="str">
        <f ca="1">N2372&amp;"-"&amp;COUNTIF($N$2:N2372,N2372)</f>
        <v>-2342</v>
      </c>
      <c r="B2372" t="str">
        <f t="shared" ca="1" si="483"/>
        <v/>
      </c>
      <c r="C2372" s="1">
        <v>38519</v>
      </c>
      <c r="D2372">
        <v>2123.6999999999998</v>
      </c>
      <c r="E2372">
        <f t="shared" si="484"/>
        <v>-4.9500000000002728</v>
      </c>
      <c r="F2372" t="str">
        <f t="shared" si="485"/>
        <v/>
      </c>
      <c r="G2372">
        <f t="shared" si="486"/>
        <v>-4.9500000000002728</v>
      </c>
      <c r="H2372">
        <f t="shared" ca="1" si="481"/>
        <v>12.856250000000045</v>
      </c>
      <c r="I2372">
        <f t="shared" ca="1" si="482"/>
        <v>10.310000000000127</v>
      </c>
      <c r="J2372" s="3">
        <f t="shared" ca="1" si="487"/>
        <v>1.246968962172637</v>
      </c>
      <c r="K2372" s="5">
        <f t="shared" ca="1" si="488"/>
        <v>55.495602438892568</v>
      </c>
      <c r="L2372">
        <f t="shared" ca="1" si="489"/>
        <v>1</v>
      </c>
      <c r="M2372" t="str">
        <f t="shared" ca="1" si="490"/>
        <v>BUY</v>
      </c>
      <c r="N2372" s="7" t="str">
        <f t="shared" ca="1" si="491"/>
        <v/>
      </c>
      <c r="O2372">
        <f t="shared" si="492"/>
        <v>2123.6999999999998</v>
      </c>
      <c r="Q2372">
        <f t="shared" ref="Q2372:Q2435" si="493">Q2371+1</f>
        <v>2371</v>
      </c>
    </row>
    <row r="2373" spans="1:17" x14ac:dyDescent="0.3">
      <c r="A2373" s="13" t="str">
        <f ca="1">N2373&amp;"-"&amp;COUNTIF($N$2:N2373,N2373)</f>
        <v>-2343</v>
      </c>
      <c r="B2373" t="str">
        <f t="shared" ca="1" si="483"/>
        <v/>
      </c>
      <c r="C2373" s="1">
        <v>38520</v>
      </c>
      <c r="D2373">
        <v>2123.4</v>
      </c>
      <c r="E2373">
        <f t="shared" si="484"/>
        <v>-0.29999999999972715</v>
      </c>
      <c r="F2373" t="str">
        <f t="shared" si="485"/>
        <v/>
      </c>
      <c r="G2373">
        <f t="shared" si="486"/>
        <v>-0.29999999999972715</v>
      </c>
      <c r="H2373">
        <f t="shared" ca="1" si="481"/>
        <v>12.528571428571468</v>
      </c>
      <c r="I2373">
        <f t="shared" ca="1" si="482"/>
        <v>8.6416666666667279</v>
      </c>
      <c r="J2373" s="3">
        <f t="shared" ca="1" si="487"/>
        <v>1.4497864719658298</v>
      </c>
      <c r="K2373" s="5">
        <f t="shared" ca="1" si="488"/>
        <v>59.180115840971617</v>
      </c>
      <c r="L2373">
        <f t="shared" ca="1" si="489"/>
        <v>1</v>
      </c>
      <c r="M2373" t="str">
        <f t="shared" ca="1" si="490"/>
        <v>BUY</v>
      </c>
      <c r="N2373" s="7" t="str">
        <f t="shared" ca="1" si="491"/>
        <v/>
      </c>
      <c r="O2373">
        <f t="shared" si="492"/>
        <v>2123.4</v>
      </c>
      <c r="Q2373">
        <f t="shared" si="493"/>
        <v>2372</v>
      </c>
    </row>
    <row r="2374" spans="1:17" x14ac:dyDescent="0.3">
      <c r="A2374" s="13" t="str">
        <f ca="1">N2374&amp;"-"&amp;COUNTIF($N$2:N2374,N2374)</f>
        <v>-2344</v>
      </c>
      <c r="B2374" t="str">
        <f t="shared" ca="1" si="483"/>
        <v/>
      </c>
      <c r="C2374" s="1">
        <v>38523</v>
      </c>
      <c r="D2374">
        <v>2144.35</v>
      </c>
      <c r="E2374">
        <f t="shared" si="484"/>
        <v>20.949999999999818</v>
      </c>
      <c r="F2374">
        <f t="shared" si="485"/>
        <v>20.949999999999818</v>
      </c>
      <c r="G2374" t="str">
        <f t="shared" si="486"/>
        <v/>
      </c>
      <c r="H2374">
        <f t="shared" ca="1" si="481"/>
        <v>13.581250000000011</v>
      </c>
      <c r="I2374">
        <f t="shared" ca="1" si="482"/>
        <v>8.6416666666667279</v>
      </c>
      <c r="J2374" s="3">
        <f t="shared" ca="1" si="487"/>
        <v>1.5716007714561135</v>
      </c>
      <c r="K2374" s="5">
        <f t="shared" ca="1" si="488"/>
        <v>61.113715196399959</v>
      </c>
      <c r="L2374">
        <f t="shared" ca="1" si="489"/>
        <v>1</v>
      </c>
      <c r="M2374" t="str">
        <f t="shared" ca="1" si="490"/>
        <v>BUY</v>
      </c>
      <c r="N2374" s="7" t="str">
        <f t="shared" ca="1" si="491"/>
        <v/>
      </c>
      <c r="O2374">
        <f t="shared" si="492"/>
        <v>2144.35</v>
      </c>
      <c r="Q2374">
        <f t="shared" si="493"/>
        <v>2373</v>
      </c>
    </row>
    <row r="2375" spans="1:17" x14ac:dyDescent="0.3">
      <c r="A2375" s="13" t="str">
        <f ca="1">N2375&amp;"-"&amp;COUNTIF($N$2:N2375,N2375)</f>
        <v>0-15</v>
      </c>
      <c r="B2375">
        <f t="shared" ca="1" si="483"/>
        <v>0</v>
      </c>
      <c r="C2375" s="1">
        <v>38524</v>
      </c>
      <c r="D2375">
        <v>2170</v>
      </c>
      <c r="E2375">
        <f t="shared" si="484"/>
        <v>25.650000000000091</v>
      </c>
      <c r="F2375">
        <f t="shared" si="485"/>
        <v>25.650000000000091</v>
      </c>
      <c r="G2375" t="str">
        <f t="shared" si="486"/>
        <v/>
      </c>
      <c r="H2375">
        <f t="shared" ca="1" si="481"/>
        <v>14.922222222222242</v>
      </c>
      <c r="I2375">
        <f t="shared" ca="1" si="482"/>
        <v>5.7900000000000542</v>
      </c>
      <c r="J2375" s="3">
        <f t="shared" ca="1" si="487"/>
        <v>2.5772404528881006</v>
      </c>
      <c r="K2375" s="5">
        <f t="shared" ca="1" si="488"/>
        <v>72.045491121720772</v>
      </c>
      <c r="L2375">
        <f t="shared" ca="1" si="489"/>
        <v>1</v>
      </c>
      <c r="M2375" t="str">
        <f t="shared" ca="1" si="490"/>
        <v>SELL</v>
      </c>
      <c r="N2375" s="7">
        <f t="shared" ca="1" si="491"/>
        <v>0</v>
      </c>
      <c r="O2375">
        <f t="shared" si="492"/>
        <v>2170</v>
      </c>
      <c r="Q2375">
        <f t="shared" si="493"/>
        <v>2374</v>
      </c>
    </row>
    <row r="2376" spans="1:17" x14ac:dyDescent="0.3">
      <c r="A2376" s="13" t="str">
        <f ca="1">N2376&amp;"-"&amp;COUNTIF($N$2:N2376,N2376)</f>
        <v>-2345</v>
      </c>
      <c r="B2376" t="str">
        <f t="shared" ca="1" si="483"/>
        <v/>
      </c>
      <c r="C2376" s="1">
        <v>38525</v>
      </c>
      <c r="D2376">
        <v>2187.35</v>
      </c>
      <c r="E2376">
        <f t="shared" si="484"/>
        <v>17.349999999999909</v>
      </c>
      <c r="F2376">
        <f t="shared" si="485"/>
        <v>17.349999999999909</v>
      </c>
      <c r="G2376" t="str">
        <f t="shared" si="486"/>
        <v/>
      </c>
      <c r="H2376">
        <f t="shared" ca="1" si="481"/>
        <v>13.561111111111131</v>
      </c>
      <c r="I2376">
        <f t="shared" ca="1" si="482"/>
        <v>5.7900000000000542</v>
      </c>
      <c r="J2376" s="3">
        <f t="shared" ca="1" si="487"/>
        <v>2.3421608136633858</v>
      </c>
      <c r="K2376" s="5">
        <f t="shared" ca="1" si="488"/>
        <v>70.079237482774289</v>
      </c>
      <c r="L2376">
        <f t="shared" ca="1" si="489"/>
        <v>1</v>
      </c>
      <c r="M2376" t="str">
        <f t="shared" ca="1" si="490"/>
        <v>SELL</v>
      </c>
      <c r="N2376" s="7" t="str">
        <f t="shared" ca="1" si="491"/>
        <v/>
      </c>
      <c r="O2376">
        <f t="shared" si="492"/>
        <v>2187.35</v>
      </c>
      <c r="Q2376">
        <f t="shared" si="493"/>
        <v>2375</v>
      </c>
    </row>
    <row r="2377" spans="1:17" x14ac:dyDescent="0.3">
      <c r="A2377" s="13" t="str">
        <f ca="1">N2377&amp;"-"&amp;COUNTIF($N$2:N2377,N2377)</f>
        <v>-2346</v>
      </c>
      <c r="B2377" t="str">
        <f t="shared" ca="1" si="483"/>
        <v/>
      </c>
      <c r="C2377" s="1">
        <v>38526</v>
      </c>
      <c r="D2377">
        <v>2183.85</v>
      </c>
      <c r="E2377">
        <f t="shared" si="484"/>
        <v>-3.5</v>
      </c>
      <c r="F2377" t="str">
        <f t="shared" si="485"/>
        <v/>
      </c>
      <c r="G2377">
        <f t="shared" si="486"/>
        <v>-3.5</v>
      </c>
      <c r="H2377">
        <f t="shared" ca="1" si="481"/>
        <v>13.561111111111131</v>
      </c>
      <c r="I2377">
        <f t="shared" ca="1" si="482"/>
        <v>6.1100000000000367</v>
      </c>
      <c r="J2377" s="3">
        <f t="shared" ca="1" si="487"/>
        <v>2.2194944535369965</v>
      </c>
      <c r="K2377" s="5">
        <f t="shared" ca="1" si="488"/>
        <v>68.939222774514135</v>
      </c>
      <c r="L2377">
        <f t="shared" ca="1" si="489"/>
        <v>1</v>
      </c>
      <c r="M2377" t="str">
        <f t="shared" ca="1" si="490"/>
        <v>SELL</v>
      </c>
      <c r="N2377" s="7" t="str">
        <f t="shared" ca="1" si="491"/>
        <v/>
      </c>
      <c r="O2377">
        <f t="shared" si="492"/>
        <v>2183.85</v>
      </c>
      <c r="Q2377">
        <f t="shared" si="493"/>
        <v>2376</v>
      </c>
    </row>
    <row r="2378" spans="1:17" x14ac:dyDescent="0.3">
      <c r="A2378" s="13" t="str">
        <f ca="1">N2378&amp;"-"&amp;COUNTIF($N$2:N2378,N2378)</f>
        <v>-2347</v>
      </c>
      <c r="B2378" t="str">
        <f t="shared" ca="1" si="483"/>
        <v/>
      </c>
      <c r="C2378" s="1">
        <v>38527</v>
      </c>
      <c r="D2378">
        <v>2194.35</v>
      </c>
      <c r="E2378">
        <f t="shared" si="484"/>
        <v>10.5</v>
      </c>
      <c r="F2378">
        <f t="shared" si="485"/>
        <v>10.5</v>
      </c>
      <c r="G2378" t="str">
        <f t="shared" si="486"/>
        <v/>
      </c>
      <c r="H2378">
        <f t="shared" ca="1" si="481"/>
        <v>14.677777777777768</v>
      </c>
      <c r="I2378">
        <f t="shared" ca="1" si="482"/>
        <v>6.1100000000000367</v>
      </c>
      <c r="J2378" s="3">
        <f t="shared" ca="1" si="487"/>
        <v>2.4022549554464288</v>
      </c>
      <c r="K2378" s="5">
        <f t="shared" ca="1" si="488"/>
        <v>70.607728900529025</v>
      </c>
      <c r="L2378">
        <f t="shared" ca="1" si="489"/>
        <v>1</v>
      </c>
      <c r="M2378" t="str">
        <f t="shared" ca="1" si="490"/>
        <v>SELL</v>
      </c>
      <c r="N2378" s="7" t="str">
        <f t="shared" ca="1" si="491"/>
        <v/>
      </c>
      <c r="O2378">
        <f t="shared" si="492"/>
        <v>2194.35</v>
      </c>
      <c r="Q2378">
        <f t="shared" si="493"/>
        <v>2377</v>
      </c>
    </row>
    <row r="2379" spans="1:17" x14ac:dyDescent="0.3">
      <c r="A2379" s="13" t="str">
        <f ca="1">N2379&amp;"-"&amp;COUNTIF($N$2:N2379,N2379)</f>
        <v>-2348</v>
      </c>
      <c r="B2379" t="str">
        <f t="shared" ca="1" si="483"/>
        <v/>
      </c>
      <c r="C2379" s="1">
        <v>38530</v>
      </c>
      <c r="D2379">
        <v>2199.8000000000002</v>
      </c>
      <c r="E2379">
        <f t="shared" si="484"/>
        <v>5.4500000000002728</v>
      </c>
      <c r="F2379">
        <f t="shared" si="485"/>
        <v>5.4500000000002728</v>
      </c>
      <c r="G2379" t="str">
        <f t="shared" si="486"/>
        <v/>
      </c>
      <c r="H2379">
        <f t="shared" ca="1" si="481"/>
        <v>14.688888888888918</v>
      </c>
      <c r="I2379">
        <f t="shared" ca="1" si="482"/>
        <v>6.1100000000000367</v>
      </c>
      <c r="J2379" s="3">
        <f t="shared" ca="1" si="487"/>
        <v>2.4040734679032454</v>
      </c>
      <c r="K2379" s="5">
        <f t="shared" ca="1" si="488"/>
        <v>70.62343073882144</v>
      </c>
      <c r="L2379">
        <f t="shared" ca="1" si="489"/>
        <v>1</v>
      </c>
      <c r="M2379" t="str">
        <f t="shared" ca="1" si="490"/>
        <v>SELL</v>
      </c>
      <c r="N2379" s="7" t="str">
        <f t="shared" ca="1" si="491"/>
        <v/>
      </c>
      <c r="O2379">
        <f t="shared" si="492"/>
        <v>2199.8000000000002</v>
      </c>
      <c r="Q2379">
        <f t="shared" si="493"/>
        <v>2378</v>
      </c>
    </row>
    <row r="2380" spans="1:17" x14ac:dyDescent="0.3">
      <c r="A2380" s="13" t="str">
        <f ca="1">N2380&amp;"-"&amp;COUNTIF($N$2:N2380,N2380)</f>
        <v>-2349</v>
      </c>
      <c r="B2380" t="str">
        <f t="shared" ca="1" si="483"/>
        <v/>
      </c>
      <c r="C2380" s="1">
        <v>38531</v>
      </c>
      <c r="D2380">
        <v>2169.85</v>
      </c>
      <c r="E2380">
        <f t="shared" si="484"/>
        <v>-29.950000000000273</v>
      </c>
      <c r="F2380" t="str">
        <f t="shared" si="485"/>
        <v/>
      </c>
      <c r="G2380">
        <f t="shared" si="486"/>
        <v>-29.950000000000273</v>
      </c>
      <c r="H2380">
        <f t="shared" ca="1" si="481"/>
        <v>14.743750000000034</v>
      </c>
      <c r="I2380">
        <f t="shared" ca="1" si="482"/>
        <v>10.083333333333409</v>
      </c>
      <c r="J2380" s="3">
        <f t="shared" ca="1" si="487"/>
        <v>1.4621900826446206</v>
      </c>
      <c r="K2380" s="5">
        <f t="shared" ca="1" si="488"/>
        <v>59.385751447511836</v>
      </c>
      <c r="L2380">
        <f t="shared" ca="1" si="489"/>
        <v>1</v>
      </c>
      <c r="M2380" t="str">
        <f t="shared" ca="1" si="490"/>
        <v>SELL</v>
      </c>
      <c r="N2380" s="7" t="str">
        <f t="shared" ca="1" si="491"/>
        <v/>
      </c>
      <c r="O2380">
        <f t="shared" si="492"/>
        <v>2169.85</v>
      </c>
      <c r="Q2380">
        <f t="shared" si="493"/>
        <v>2379</v>
      </c>
    </row>
    <row r="2381" spans="1:17" x14ac:dyDescent="0.3">
      <c r="A2381" s="13" t="str">
        <f ca="1">N2381&amp;"-"&amp;COUNTIF($N$2:N2381,N2381)</f>
        <v>-2350</v>
      </c>
      <c r="B2381" t="str">
        <f t="shared" ca="1" si="483"/>
        <v/>
      </c>
      <c r="C2381" s="1">
        <v>38532</v>
      </c>
      <c r="D2381">
        <v>2191.65</v>
      </c>
      <c r="E2381">
        <f t="shared" si="484"/>
        <v>21.800000000000182</v>
      </c>
      <c r="F2381">
        <f t="shared" si="485"/>
        <v>21.800000000000182</v>
      </c>
      <c r="G2381" t="str">
        <f t="shared" si="486"/>
        <v/>
      </c>
      <c r="H2381">
        <f t="shared" ca="1" si="481"/>
        <v>15.527777777777828</v>
      </c>
      <c r="I2381">
        <f t="shared" ca="1" si="482"/>
        <v>10.260000000000037</v>
      </c>
      <c r="J2381" s="3">
        <f t="shared" ca="1" si="487"/>
        <v>1.5134286333116738</v>
      </c>
      <c r="K2381" s="5">
        <f t="shared" ca="1" si="488"/>
        <v>60.213710198629833</v>
      </c>
      <c r="L2381">
        <f t="shared" ca="1" si="489"/>
        <v>1</v>
      </c>
      <c r="M2381" t="str">
        <f t="shared" ca="1" si="490"/>
        <v>SELL</v>
      </c>
      <c r="N2381" s="7" t="str">
        <f t="shared" ca="1" si="491"/>
        <v/>
      </c>
      <c r="O2381">
        <f t="shared" si="492"/>
        <v>2191.65</v>
      </c>
      <c r="Q2381">
        <f t="shared" si="493"/>
        <v>2380</v>
      </c>
    </row>
    <row r="2382" spans="1:17" x14ac:dyDescent="0.3">
      <c r="A2382" s="13" t="str">
        <f ca="1">N2382&amp;"-"&amp;COUNTIF($N$2:N2382,N2382)</f>
        <v>-2351</v>
      </c>
      <c r="B2382" t="str">
        <f t="shared" ca="1" si="483"/>
        <v/>
      </c>
      <c r="C2382" s="1">
        <v>38533</v>
      </c>
      <c r="D2382">
        <v>2220.6</v>
      </c>
      <c r="E2382">
        <f t="shared" si="484"/>
        <v>28.949999999999818</v>
      </c>
      <c r="F2382">
        <f t="shared" si="485"/>
        <v>28.949999999999818</v>
      </c>
      <c r="G2382" t="str">
        <f t="shared" si="486"/>
        <v/>
      </c>
      <c r="H2382">
        <f t="shared" ca="1" si="481"/>
        <v>16.870000000000026</v>
      </c>
      <c r="I2382">
        <f t="shared" ca="1" si="482"/>
        <v>9.6750000000000682</v>
      </c>
      <c r="J2382" s="3">
        <f t="shared" ca="1" si="487"/>
        <v>1.7436692506459852</v>
      </c>
      <c r="K2382" s="5">
        <f t="shared" ca="1" si="488"/>
        <v>63.552458090035664</v>
      </c>
      <c r="L2382">
        <f t="shared" ca="1" si="489"/>
        <v>1</v>
      </c>
      <c r="M2382" t="str">
        <f t="shared" ca="1" si="490"/>
        <v>SELL</v>
      </c>
      <c r="N2382" s="7" t="str">
        <f t="shared" ca="1" si="491"/>
        <v/>
      </c>
      <c r="O2382">
        <f t="shared" si="492"/>
        <v>2220.6</v>
      </c>
      <c r="Q2382">
        <f t="shared" si="493"/>
        <v>2381</v>
      </c>
    </row>
    <row r="2383" spans="1:17" x14ac:dyDescent="0.3">
      <c r="A2383" s="13" t="str">
        <f ca="1">N2383&amp;"-"&amp;COUNTIF($N$2:N2383,N2383)</f>
        <v>-2352</v>
      </c>
      <c r="B2383" t="str">
        <f t="shared" ca="1" si="483"/>
        <v/>
      </c>
      <c r="C2383" s="1">
        <v>38534</v>
      </c>
      <c r="D2383">
        <v>2211.9</v>
      </c>
      <c r="E2383">
        <f t="shared" si="484"/>
        <v>-8.6999999999998181</v>
      </c>
      <c r="F2383" t="str">
        <f t="shared" si="485"/>
        <v/>
      </c>
      <c r="G2383">
        <f t="shared" si="486"/>
        <v>-8.6999999999998181</v>
      </c>
      <c r="H2383">
        <f t="shared" ca="1" si="481"/>
        <v>17.394444444444463</v>
      </c>
      <c r="I2383">
        <f t="shared" ca="1" si="482"/>
        <v>9.4800000000000182</v>
      </c>
      <c r="J2383" s="3">
        <f t="shared" ca="1" si="487"/>
        <v>1.8348570089076404</v>
      </c>
      <c r="K2383" s="5">
        <f t="shared" ca="1" si="488"/>
        <v>64.724852193326967</v>
      </c>
      <c r="L2383">
        <f t="shared" ca="1" si="489"/>
        <v>1</v>
      </c>
      <c r="M2383" t="str">
        <f t="shared" ca="1" si="490"/>
        <v>SELL</v>
      </c>
      <c r="N2383" s="7" t="str">
        <f t="shared" ca="1" si="491"/>
        <v/>
      </c>
      <c r="O2383">
        <f t="shared" si="492"/>
        <v>2211.9</v>
      </c>
      <c r="Q2383">
        <f t="shared" si="493"/>
        <v>2382</v>
      </c>
    </row>
    <row r="2384" spans="1:17" x14ac:dyDescent="0.3">
      <c r="A2384" s="13" t="str">
        <f ca="1">N2384&amp;"-"&amp;COUNTIF($N$2:N2384,N2384)</f>
        <v>-2353</v>
      </c>
      <c r="B2384" t="str">
        <f t="shared" ca="1" si="483"/>
        <v/>
      </c>
      <c r="C2384" s="1">
        <v>38537</v>
      </c>
      <c r="D2384">
        <v>2230.65</v>
      </c>
      <c r="E2384">
        <f t="shared" si="484"/>
        <v>18.75</v>
      </c>
      <c r="F2384">
        <f t="shared" si="485"/>
        <v>18.75</v>
      </c>
      <c r="G2384" t="str">
        <f t="shared" si="486"/>
        <v/>
      </c>
      <c r="H2384">
        <f t="shared" ca="1" si="481"/>
        <v>18.41111111111114</v>
      </c>
      <c r="I2384">
        <f t="shared" ca="1" si="482"/>
        <v>9.4800000000000182</v>
      </c>
      <c r="J2384" s="3">
        <f t="shared" ca="1" si="487"/>
        <v>1.9421003281762768</v>
      </c>
      <c r="K2384" s="5">
        <f t="shared" ca="1" si="488"/>
        <v>66.010676440124286</v>
      </c>
      <c r="L2384">
        <f t="shared" ca="1" si="489"/>
        <v>1</v>
      </c>
      <c r="M2384" t="str">
        <f t="shared" ca="1" si="490"/>
        <v>SELL</v>
      </c>
      <c r="N2384" s="7" t="str">
        <f t="shared" ca="1" si="491"/>
        <v/>
      </c>
      <c r="O2384">
        <f t="shared" si="492"/>
        <v>2230.65</v>
      </c>
      <c r="Q2384">
        <f t="shared" si="493"/>
        <v>2383</v>
      </c>
    </row>
    <row r="2385" spans="1:17" x14ac:dyDescent="0.3">
      <c r="A2385" s="13" t="str">
        <f ca="1">N2385&amp;"-"&amp;COUNTIF($N$2:N2385,N2385)</f>
        <v>-2354</v>
      </c>
      <c r="B2385" t="str">
        <f t="shared" ca="1" si="483"/>
        <v/>
      </c>
      <c r="C2385" s="1">
        <v>38538</v>
      </c>
      <c r="D2385">
        <v>2210.75</v>
      </c>
      <c r="E2385">
        <f t="shared" si="484"/>
        <v>-19.900000000000091</v>
      </c>
      <c r="F2385" t="str">
        <f t="shared" si="485"/>
        <v/>
      </c>
      <c r="G2385">
        <f t="shared" si="486"/>
        <v>-19.900000000000091</v>
      </c>
      <c r="H2385">
        <f t="shared" ref="H2385:H2448" ca="1" si="494">IF(Q2385&gt;$U$2,AVERAGE(OFFSET(F2385,0,0,-$U$2,1)),"")</f>
        <v>18.675000000000011</v>
      </c>
      <c r="I2385">
        <f t="shared" ref="I2385:I2448" ca="1" si="495">IF($Q2385&gt;$U$2,ABS((AVERAGE(OFFSET(G2385,0,0,-$U$2,1)))),"")</f>
        <v>11.216666666666697</v>
      </c>
      <c r="J2385" s="3">
        <f t="shared" ca="1" si="487"/>
        <v>1.6649331352154497</v>
      </c>
      <c r="K2385" s="5">
        <f t="shared" ca="1" si="488"/>
        <v>62.475606356286548</v>
      </c>
      <c r="L2385">
        <f t="shared" ca="1" si="489"/>
        <v>1</v>
      </c>
      <c r="M2385" t="str">
        <f t="shared" ca="1" si="490"/>
        <v>SELL</v>
      </c>
      <c r="N2385" s="7" t="str">
        <f t="shared" ca="1" si="491"/>
        <v/>
      </c>
      <c r="O2385">
        <f t="shared" si="492"/>
        <v>2210.75</v>
      </c>
      <c r="Q2385">
        <f t="shared" si="493"/>
        <v>2384</v>
      </c>
    </row>
    <row r="2386" spans="1:17" x14ac:dyDescent="0.3">
      <c r="A2386" s="13" t="str">
        <f ca="1">N2386&amp;"-"&amp;COUNTIF($N$2:N2386,N2386)</f>
        <v>-2355</v>
      </c>
      <c r="B2386" t="str">
        <f t="shared" ca="1" si="483"/>
        <v/>
      </c>
      <c r="C2386" s="1">
        <v>38539</v>
      </c>
      <c r="D2386">
        <v>2228.1999999999998</v>
      </c>
      <c r="E2386">
        <f t="shared" si="484"/>
        <v>17.449999999999818</v>
      </c>
      <c r="F2386">
        <f t="shared" si="485"/>
        <v>17.449999999999818</v>
      </c>
      <c r="G2386" t="str">
        <f t="shared" si="486"/>
        <v/>
      </c>
      <c r="H2386">
        <f t="shared" ca="1" si="494"/>
        <v>18.538888888888877</v>
      </c>
      <c r="I2386">
        <f t="shared" ca="1" si="495"/>
        <v>12.469999999999981</v>
      </c>
      <c r="J2386" s="3">
        <f t="shared" ca="1" si="487"/>
        <v>1.4866791410496316</v>
      </c>
      <c r="K2386" s="5">
        <f t="shared" ca="1" si="488"/>
        <v>59.785724523434162</v>
      </c>
      <c r="L2386">
        <f t="shared" ca="1" si="489"/>
        <v>1</v>
      </c>
      <c r="M2386" t="str">
        <f t="shared" ca="1" si="490"/>
        <v>SELL</v>
      </c>
      <c r="N2386" s="7" t="str">
        <f t="shared" ca="1" si="491"/>
        <v/>
      </c>
      <c r="O2386">
        <f t="shared" si="492"/>
        <v>2228.1999999999998</v>
      </c>
      <c r="Q2386">
        <f t="shared" si="493"/>
        <v>2385</v>
      </c>
    </row>
    <row r="2387" spans="1:17" x14ac:dyDescent="0.3">
      <c r="A2387" s="13" t="str">
        <f ca="1">N2387&amp;"-"&amp;COUNTIF($N$2:N2387,N2387)</f>
        <v>-2356</v>
      </c>
      <c r="B2387" t="str">
        <f t="shared" ca="1" si="483"/>
        <v/>
      </c>
      <c r="C2387" s="1">
        <v>38540</v>
      </c>
      <c r="D2387">
        <v>2179.4</v>
      </c>
      <c r="E2387">
        <f t="shared" si="484"/>
        <v>-48.799999999999727</v>
      </c>
      <c r="F2387" t="str">
        <f t="shared" si="485"/>
        <v/>
      </c>
      <c r="G2387">
        <f t="shared" si="486"/>
        <v>-48.799999999999727</v>
      </c>
      <c r="H2387">
        <f t="shared" ca="1" si="494"/>
        <v>18.538888888888877</v>
      </c>
      <c r="I2387">
        <f t="shared" ca="1" si="495"/>
        <v>22.16999999999998</v>
      </c>
      <c r="J2387" s="3">
        <f t="shared" ca="1" si="487"/>
        <v>0.83621510549792033</v>
      </c>
      <c r="K2387" s="5">
        <f t="shared" ca="1" si="488"/>
        <v>45.540149571483163</v>
      </c>
      <c r="L2387">
        <f t="shared" ca="1" si="489"/>
        <v>1</v>
      </c>
      <c r="M2387" t="str">
        <f t="shared" ca="1" si="490"/>
        <v>SELL</v>
      </c>
      <c r="N2387" s="7" t="str">
        <f t="shared" ca="1" si="491"/>
        <v/>
      </c>
      <c r="O2387">
        <f t="shared" si="492"/>
        <v>2179.4</v>
      </c>
      <c r="Q2387">
        <f t="shared" si="493"/>
        <v>2386</v>
      </c>
    </row>
    <row r="2388" spans="1:17" x14ac:dyDescent="0.3">
      <c r="A2388" s="13" t="str">
        <f ca="1">N2388&amp;"-"&amp;COUNTIF($N$2:N2388,N2388)</f>
        <v>-2357</v>
      </c>
      <c r="B2388" t="str">
        <f t="shared" ca="1" si="483"/>
        <v/>
      </c>
      <c r="C2388" s="1">
        <v>38541</v>
      </c>
      <c r="D2388">
        <v>2196.1999999999998</v>
      </c>
      <c r="E2388">
        <f t="shared" si="484"/>
        <v>16.799999999999727</v>
      </c>
      <c r="F2388">
        <f t="shared" si="485"/>
        <v>16.799999999999727</v>
      </c>
      <c r="G2388" t="str">
        <f t="shared" si="486"/>
        <v/>
      </c>
      <c r="H2388">
        <f t="shared" ca="1" si="494"/>
        <v>18.077777777777758</v>
      </c>
      <c r="I2388">
        <f t="shared" ca="1" si="495"/>
        <v>22.16999999999998</v>
      </c>
      <c r="J2388" s="3">
        <f t="shared" ca="1" si="487"/>
        <v>0.81541622813611969</v>
      </c>
      <c r="K2388" s="5">
        <f t="shared" ca="1" si="488"/>
        <v>44.916213455539292</v>
      </c>
      <c r="L2388">
        <f t="shared" ca="1" si="489"/>
        <v>1</v>
      </c>
      <c r="M2388" t="str">
        <f t="shared" ca="1" si="490"/>
        <v>SELL</v>
      </c>
      <c r="N2388" s="7" t="str">
        <f t="shared" ca="1" si="491"/>
        <v/>
      </c>
      <c r="O2388">
        <f t="shared" si="492"/>
        <v>2196.1999999999998</v>
      </c>
      <c r="Q2388">
        <f t="shared" si="493"/>
        <v>2387</v>
      </c>
    </row>
    <row r="2389" spans="1:17" x14ac:dyDescent="0.3">
      <c r="A2389" s="13" t="str">
        <f ca="1">N2389&amp;"-"&amp;COUNTIF($N$2:N2389,N2389)</f>
        <v>-2358</v>
      </c>
      <c r="B2389" t="str">
        <f t="shared" ca="1" si="483"/>
        <v/>
      </c>
      <c r="C2389" s="1">
        <v>38544</v>
      </c>
      <c r="D2389">
        <v>2218.85</v>
      </c>
      <c r="E2389">
        <f t="shared" si="484"/>
        <v>22.650000000000091</v>
      </c>
      <c r="F2389">
        <f t="shared" si="485"/>
        <v>22.650000000000091</v>
      </c>
      <c r="G2389" t="str">
        <f t="shared" si="486"/>
        <v/>
      </c>
      <c r="H2389">
        <f t="shared" ca="1" si="494"/>
        <v>17.744444444444426</v>
      </c>
      <c r="I2389">
        <f t="shared" ca="1" si="495"/>
        <v>22.16999999999998</v>
      </c>
      <c r="J2389" s="3">
        <f t="shared" ca="1" si="487"/>
        <v>0.80038089510349308</v>
      </c>
      <c r="K2389" s="5">
        <f t="shared" ca="1" si="488"/>
        <v>44.456197979010661</v>
      </c>
      <c r="L2389">
        <f t="shared" ca="1" si="489"/>
        <v>1</v>
      </c>
      <c r="M2389" t="str">
        <f t="shared" ca="1" si="490"/>
        <v>SELL</v>
      </c>
      <c r="N2389" s="7" t="str">
        <f t="shared" ca="1" si="491"/>
        <v/>
      </c>
      <c r="O2389">
        <f t="shared" si="492"/>
        <v>2218.85</v>
      </c>
      <c r="Q2389">
        <f t="shared" si="493"/>
        <v>2388</v>
      </c>
    </row>
    <row r="2390" spans="1:17" x14ac:dyDescent="0.3">
      <c r="A2390" s="13" t="str">
        <f ca="1">N2390&amp;"-"&amp;COUNTIF($N$2:N2390,N2390)</f>
        <v>-2359</v>
      </c>
      <c r="B2390" t="str">
        <f t="shared" ca="1" si="483"/>
        <v/>
      </c>
      <c r="C2390" s="1">
        <v>38545</v>
      </c>
      <c r="D2390">
        <v>2220.8000000000002</v>
      </c>
      <c r="E2390">
        <f t="shared" si="484"/>
        <v>1.9500000000002728</v>
      </c>
      <c r="F2390">
        <f t="shared" si="485"/>
        <v>1.9500000000002728</v>
      </c>
      <c r="G2390" t="str">
        <f t="shared" si="486"/>
        <v/>
      </c>
      <c r="H2390">
        <f t="shared" ca="1" si="494"/>
        <v>16.033333333333353</v>
      </c>
      <c r="I2390">
        <f t="shared" ca="1" si="495"/>
        <v>22.16999999999998</v>
      </c>
      <c r="J2390" s="3">
        <f t="shared" ca="1" si="487"/>
        <v>0.72319951886934453</v>
      </c>
      <c r="K2390" s="5">
        <f t="shared" ca="1" si="488"/>
        <v>41.968414623505858</v>
      </c>
      <c r="L2390">
        <f t="shared" ca="1" si="489"/>
        <v>1</v>
      </c>
      <c r="M2390" t="str">
        <f t="shared" ca="1" si="490"/>
        <v>SELL</v>
      </c>
      <c r="N2390" s="7" t="str">
        <f t="shared" ca="1" si="491"/>
        <v/>
      </c>
      <c r="O2390">
        <f t="shared" si="492"/>
        <v>2220.8000000000002</v>
      </c>
      <c r="Q2390">
        <f t="shared" si="493"/>
        <v>2389</v>
      </c>
    </row>
    <row r="2391" spans="1:17" x14ac:dyDescent="0.3">
      <c r="A2391" s="13" t="str">
        <f ca="1">N2391&amp;"-"&amp;COUNTIF($N$2:N2391,N2391)</f>
        <v>-2360</v>
      </c>
      <c r="B2391" t="str">
        <f t="shared" ca="1" si="483"/>
        <v/>
      </c>
      <c r="C2391" s="1">
        <v>38546</v>
      </c>
      <c r="D2391">
        <v>2204.0500000000002</v>
      </c>
      <c r="E2391">
        <f t="shared" si="484"/>
        <v>-16.75</v>
      </c>
      <c r="F2391" t="str">
        <f t="shared" si="485"/>
        <v/>
      </c>
      <c r="G2391">
        <f t="shared" si="486"/>
        <v>-16.75</v>
      </c>
      <c r="H2391">
        <f t="shared" ca="1" si="494"/>
        <v>16.033333333333353</v>
      </c>
      <c r="I2391">
        <f t="shared" ca="1" si="495"/>
        <v>24.819999999999983</v>
      </c>
      <c r="J2391" s="3">
        <f t="shared" ca="1" si="487"/>
        <v>0.64598442116572785</v>
      </c>
      <c r="K2391" s="5">
        <f t="shared" ca="1" si="488"/>
        <v>39.246083550913887</v>
      </c>
      <c r="L2391">
        <f t="shared" ca="1" si="489"/>
        <v>1</v>
      </c>
      <c r="M2391" t="str">
        <f t="shared" ca="1" si="490"/>
        <v>SELL</v>
      </c>
      <c r="N2391" s="7" t="str">
        <f t="shared" ca="1" si="491"/>
        <v/>
      </c>
      <c r="O2391">
        <f t="shared" si="492"/>
        <v>2204.0500000000002</v>
      </c>
      <c r="Q2391">
        <f t="shared" si="493"/>
        <v>2390</v>
      </c>
    </row>
    <row r="2392" spans="1:17" x14ac:dyDescent="0.3">
      <c r="A2392" s="13" t="str">
        <f ca="1">N2392&amp;"-"&amp;COUNTIF($N$2:N2392,N2392)</f>
        <v>-2361</v>
      </c>
      <c r="B2392" t="str">
        <f t="shared" ca="1" si="483"/>
        <v/>
      </c>
      <c r="C2392" s="1">
        <v>38547</v>
      </c>
      <c r="D2392">
        <v>2185.1</v>
      </c>
      <c r="E2392">
        <f t="shared" si="484"/>
        <v>-18.950000000000273</v>
      </c>
      <c r="F2392" t="str">
        <f t="shared" si="485"/>
        <v/>
      </c>
      <c r="G2392">
        <f t="shared" si="486"/>
        <v>-18.950000000000273</v>
      </c>
      <c r="H2392">
        <f t="shared" ca="1" si="494"/>
        <v>16.725000000000023</v>
      </c>
      <c r="I2392">
        <f t="shared" ca="1" si="495"/>
        <v>23.841666666666697</v>
      </c>
      <c r="J2392" s="3">
        <f t="shared" ca="1" si="487"/>
        <v>0.7015029709891647</v>
      </c>
      <c r="K2392" s="5">
        <f t="shared" ca="1" si="488"/>
        <v>41.228430566967958</v>
      </c>
      <c r="L2392">
        <f t="shared" ca="1" si="489"/>
        <v>1</v>
      </c>
      <c r="M2392" t="str">
        <f t="shared" ca="1" si="490"/>
        <v>SELL</v>
      </c>
      <c r="N2392" s="7" t="str">
        <f t="shared" ca="1" si="491"/>
        <v/>
      </c>
      <c r="O2392">
        <f t="shared" si="492"/>
        <v>2185.1</v>
      </c>
      <c r="Q2392">
        <f t="shared" si="493"/>
        <v>2391</v>
      </c>
    </row>
    <row r="2393" spans="1:17" x14ac:dyDescent="0.3">
      <c r="A2393" s="13" t="str">
        <f ca="1">N2393&amp;"-"&amp;COUNTIF($N$2:N2393,N2393)</f>
        <v>-2362</v>
      </c>
      <c r="B2393" t="str">
        <f t="shared" ca="1" si="483"/>
        <v/>
      </c>
      <c r="C2393" s="1">
        <v>38548</v>
      </c>
      <c r="D2393">
        <v>2212.5500000000002</v>
      </c>
      <c r="E2393">
        <f t="shared" si="484"/>
        <v>27.450000000000273</v>
      </c>
      <c r="F2393">
        <f t="shared" si="485"/>
        <v>27.450000000000273</v>
      </c>
      <c r="G2393" t="str">
        <f t="shared" si="486"/>
        <v/>
      </c>
      <c r="H2393">
        <f t="shared" ca="1" si="494"/>
        <v>19.475000000000023</v>
      </c>
      <c r="I2393">
        <f t="shared" ca="1" si="495"/>
        <v>23.841666666666697</v>
      </c>
      <c r="J2393" s="3">
        <f t="shared" ca="1" si="487"/>
        <v>0.81684725620412435</v>
      </c>
      <c r="K2393" s="5">
        <f t="shared" ca="1" si="488"/>
        <v>44.959599846094648</v>
      </c>
      <c r="L2393">
        <f t="shared" ca="1" si="489"/>
        <v>1</v>
      </c>
      <c r="M2393" t="str">
        <f t="shared" ca="1" si="490"/>
        <v>SELL</v>
      </c>
      <c r="N2393" s="7" t="str">
        <f t="shared" ca="1" si="491"/>
        <v/>
      </c>
      <c r="O2393">
        <f t="shared" si="492"/>
        <v>2212.5500000000002</v>
      </c>
      <c r="Q2393">
        <f t="shared" si="493"/>
        <v>2392</v>
      </c>
    </row>
    <row r="2394" spans="1:17" x14ac:dyDescent="0.3">
      <c r="A2394" s="13" t="str">
        <f ca="1">N2394&amp;"-"&amp;COUNTIF($N$2:N2394,N2394)</f>
        <v>-2363</v>
      </c>
      <c r="B2394" t="str">
        <f t="shared" ca="1" si="483"/>
        <v/>
      </c>
      <c r="C2394" s="1">
        <v>38551</v>
      </c>
      <c r="D2394">
        <v>2234</v>
      </c>
      <c r="E2394">
        <f t="shared" si="484"/>
        <v>21.449999999999818</v>
      </c>
      <c r="F2394">
        <f t="shared" si="485"/>
        <v>21.449999999999818</v>
      </c>
      <c r="G2394" t="str">
        <f t="shared" si="486"/>
        <v/>
      </c>
      <c r="H2394">
        <f t="shared" ca="1" si="494"/>
        <v>19.694444444444443</v>
      </c>
      <c r="I2394">
        <f t="shared" ca="1" si="495"/>
        <v>22.619999999999983</v>
      </c>
      <c r="J2394" s="3">
        <f t="shared" ca="1" si="487"/>
        <v>0.87066509480302645</v>
      </c>
      <c r="K2394" s="5">
        <f t="shared" ca="1" si="488"/>
        <v>46.54307696347454</v>
      </c>
      <c r="L2394">
        <f t="shared" ca="1" si="489"/>
        <v>1</v>
      </c>
      <c r="M2394" t="str">
        <f t="shared" ca="1" si="490"/>
        <v>SELL</v>
      </c>
      <c r="N2394" s="7" t="str">
        <f t="shared" ca="1" si="491"/>
        <v/>
      </c>
      <c r="O2394">
        <f t="shared" si="492"/>
        <v>2234</v>
      </c>
      <c r="Q2394">
        <f t="shared" si="493"/>
        <v>2393</v>
      </c>
    </row>
    <row r="2395" spans="1:17" x14ac:dyDescent="0.3">
      <c r="A2395" s="13" t="str">
        <f ca="1">N2395&amp;"-"&amp;COUNTIF($N$2:N2395,N2395)</f>
        <v>-2364</v>
      </c>
      <c r="B2395" t="str">
        <f t="shared" ca="1" si="483"/>
        <v/>
      </c>
      <c r="C2395" s="1">
        <v>38552</v>
      </c>
      <c r="D2395">
        <v>2237.3000000000002</v>
      </c>
      <c r="E2395">
        <f t="shared" si="484"/>
        <v>3.3000000000001819</v>
      </c>
      <c r="F2395">
        <f t="shared" si="485"/>
        <v>3.3000000000001819</v>
      </c>
      <c r="G2395" t="str">
        <f t="shared" si="486"/>
        <v/>
      </c>
      <c r="H2395">
        <f t="shared" ca="1" si="494"/>
        <v>17.638888888888889</v>
      </c>
      <c r="I2395">
        <f t="shared" ca="1" si="495"/>
        <v>22.619999999999983</v>
      </c>
      <c r="J2395" s="3">
        <f t="shared" ca="1" si="487"/>
        <v>0.77979172806759078</v>
      </c>
      <c r="K2395" s="5">
        <f t="shared" ca="1" si="488"/>
        <v>43.813650539563405</v>
      </c>
      <c r="L2395">
        <f t="shared" ca="1" si="489"/>
        <v>1</v>
      </c>
      <c r="M2395" t="str">
        <f t="shared" ca="1" si="490"/>
        <v>SELL</v>
      </c>
      <c r="N2395" s="7" t="str">
        <f t="shared" ca="1" si="491"/>
        <v/>
      </c>
      <c r="O2395">
        <f t="shared" si="492"/>
        <v>2237.3000000000002</v>
      </c>
      <c r="Q2395">
        <f t="shared" si="493"/>
        <v>2394</v>
      </c>
    </row>
    <row r="2396" spans="1:17" x14ac:dyDescent="0.3">
      <c r="A2396" s="13" t="str">
        <f ca="1">N2396&amp;"-"&amp;COUNTIF($N$2:N2396,N2396)</f>
        <v>-2365</v>
      </c>
      <c r="B2396" t="str">
        <f t="shared" ca="1" si="483"/>
        <v/>
      </c>
      <c r="C2396" s="1">
        <v>38553</v>
      </c>
      <c r="D2396">
        <v>2241.9</v>
      </c>
      <c r="E2396">
        <f t="shared" si="484"/>
        <v>4.5999999999999091</v>
      </c>
      <c r="F2396">
        <f t="shared" si="485"/>
        <v>4.5999999999999091</v>
      </c>
      <c r="G2396" t="str">
        <f t="shared" si="486"/>
        <v/>
      </c>
      <c r="H2396">
        <f t="shared" ca="1" si="494"/>
        <v>14.933333333333344</v>
      </c>
      <c r="I2396">
        <f t="shared" ca="1" si="495"/>
        <v>22.619999999999983</v>
      </c>
      <c r="J2396" s="3">
        <f t="shared" ca="1" si="487"/>
        <v>0.66018272914824738</v>
      </c>
      <c r="K2396" s="5">
        <f t="shared" ca="1" si="488"/>
        <v>39.765666607491603</v>
      </c>
      <c r="L2396">
        <f t="shared" ca="1" si="489"/>
        <v>1</v>
      </c>
      <c r="M2396" t="str">
        <f t="shared" ca="1" si="490"/>
        <v>SELL</v>
      </c>
      <c r="N2396" s="7" t="str">
        <f t="shared" ca="1" si="491"/>
        <v/>
      </c>
      <c r="O2396">
        <f t="shared" si="492"/>
        <v>2241.9</v>
      </c>
      <c r="Q2396">
        <f t="shared" si="493"/>
        <v>2395</v>
      </c>
    </row>
    <row r="2397" spans="1:17" x14ac:dyDescent="0.3">
      <c r="A2397" s="13" t="str">
        <f ca="1">N2397&amp;"-"&amp;COUNTIF($N$2:N2397,N2397)</f>
        <v>-2366</v>
      </c>
      <c r="B2397" t="str">
        <f t="shared" ca="1" si="483"/>
        <v/>
      </c>
      <c r="C2397" s="1">
        <v>38554</v>
      </c>
      <c r="D2397">
        <v>2230.5</v>
      </c>
      <c r="E2397">
        <f t="shared" si="484"/>
        <v>-11.400000000000091</v>
      </c>
      <c r="F2397" t="str">
        <f t="shared" si="485"/>
        <v/>
      </c>
      <c r="G2397">
        <f t="shared" si="486"/>
        <v>-11.400000000000091</v>
      </c>
      <c r="H2397">
        <f t="shared" ca="1" si="494"/>
        <v>14.933333333333344</v>
      </c>
      <c r="I2397">
        <f t="shared" ca="1" si="495"/>
        <v>23.160000000000036</v>
      </c>
      <c r="J2397" s="3">
        <f t="shared" ca="1" si="487"/>
        <v>0.64478986758779455</v>
      </c>
      <c r="K2397" s="5">
        <f t="shared" ca="1" si="488"/>
        <v>39.201960098004882</v>
      </c>
      <c r="L2397">
        <f t="shared" ca="1" si="489"/>
        <v>1</v>
      </c>
      <c r="M2397" t="str">
        <f t="shared" ca="1" si="490"/>
        <v>SELL</v>
      </c>
      <c r="N2397" s="7" t="str">
        <f t="shared" ca="1" si="491"/>
        <v/>
      </c>
      <c r="O2397">
        <f t="shared" si="492"/>
        <v>2230.5</v>
      </c>
      <c r="Q2397">
        <f t="shared" si="493"/>
        <v>2396</v>
      </c>
    </row>
    <row r="2398" spans="1:17" x14ac:dyDescent="0.3">
      <c r="A2398" s="13" t="str">
        <f ca="1">N2398&amp;"-"&amp;COUNTIF($N$2:N2398,N2398)</f>
        <v>-2367</v>
      </c>
      <c r="B2398" t="str">
        <f t="shared" ca="1" si="483"/>
        <v/>
      </c>
      <c r="C2398" s="1">
        <v>38555</v>
      </c>
      <c r="D2398">
        <v>2265.6</v>
      </c>
      <c r="E2398">
        <f t="shared" si="484"/>
        <v>35.099999999999909</v>
      </c>
      <c r="F2398">
        <f t="shared" si="485"/>
        <v>35.099999999999909</v>
      </c>
      <c r="G2398" t="str">
        <f t="shared" si="486"/>
        <v/>
      </c>
      <c r="H2398">
        <f t="shared" ca="1" si="494"/>
        <v>16.75</v>
      </c>
      <c r="I2398">
        <f t="shared" ca="1" si="495"/>
        <v>23.160000000000036</v>
      </c>
      <c r="J2398" s="3">
        <f t="shared" ca="1" si="487"/>
        <v>0.72322970639032702</v>
      </c>
      <c r="K2398" s="5">
        <f t="shared" ca="1" si="488"/>
        <v>41.969431220245511</v>
      </c>
      <c r="L2398">
        <f t="shared" ca="1" si="489"/>
        <v>1</v>
      </c>
      <c r="M2398" t="str">
        <f t="shared" ca="1" si="490"/>
        <v>SELL</v>
      </c>
      <c r="N2398" s="7" t="str">
        <f t="shared" ca="1" si="491"/>
        <v/>
      </c>
      <c r="O2398">
        <f t="shared" si="492"/>
        <v>2265.6</v>
      </c>
      <c r="Q2398">
        <f t="shared" si="493"/>
        <v>2397</v>
      </c>
    </row>
    <row r="2399" spans="1:17" x14ac:dyDescent="0.3">
      <c r="A2399" s="13" t="str">
        <f ca="1">N2399&amp;"-"&amp;COUNTIF($N$2:N2399,N2399)</f>
        <v>-2368</v>
      </c>
      <c r="B2399" t="str">
        <f t="shared" ca="1" si="483"/>
        <v/>
      </c>
      <c r="C2399" s="1">
        <v>38558</v>
      </c>
      <c r="D2399">
        <v>2291.75</v>
      </c>
      <c r="E2399">
        <f t="shared" si="484"/>
        <v>26.150000000000091</v>
      </c>
      <c r="F2399">
        <f t="shared" si="485"/>
        <v>26.150000000000091</v>
      </c>
      <c r="G2399" t="str">
        <f t="shared" si="486"/>
        <v/>
      </c>
      <c r="H2399">
        <f t="shared" ca="1" si="494"/>
        <v>17.690000000000008</v>
      </c>
      <c r="I2399">
        <f t="shared" ca="1" si="495"/>
        <v>23.975000000000023</v>
      </c>
      <c r="J2399" s="3">
        <f t="shared" ca="1" si="487"/>
        <v>0.73785192909280461</v>
      </c>
      <c r="K2399" s="5">
        <f t="shared" ca="1" si="488"/>
        <v>42.457698307932297</v>
      </c>
      <c r="L2399">
        <f t="shared" ca="1" si="489"/>
        <v>1</v>
      </c>
      <c r="M2399" t="str">
        <f t="shared" ca="1" si="490"/>
        <v>SELL</v>
      </c>
      <c r="N2399" s="7" t="str">
        <f t="shared" ca="1" si="491"/>
        <v/>
      </c>
      <c r="O2399">
        <f t="shared" si="492"/>
        <v>2291.75</v>
      </c>
      <c r="Q2399">
        <f t="shared" si="493"/>
        <v>2398</v>
      </c>
    </row>
    <row r="2400" spans="1:17" x14ac:dyDescent="0.3">
      <c r="A2400" s="13" t="str">
        <f ca="1">N2400&amp;"-"&amp;COUNTIF($N$2:N2400,N2400)</f>
        <v>-2369</v>
      </c>
      <c r="B2400" t="str">
        <f t="shared" ca="1" si="483"/>
        <v/>
      </c>
      <c r="C2400" s="1">
        <v>38559</v>
      </c>
      <c r="D2400">
        <v>2303.15</v>
      </c>
      <c r="E2400">
        <f t="shared" si="484"/>
        <v>11.400000000000091</v>
      </c>
      <c r="F2400">
        <f t="shared" si="485"/>
        <v>11.400000000000091</v>
      </c>
      <c r="G2400" t="str">
        <f t="shared" si="486"/>
        <v/>
      </c>
      <c r="H2400">
        <f t="shared" ca="1" si="494"/>
        <v>17.085000000000036</v>
      </c>
      <c r="I2400">
        <f t="shared" ca="1" si="495"/>
        <v>23.975000000000023</v>
      </c>
      <c r="J2400" s="3">
        <f t="shared" ca="1" si="487"/>
        <v>0.71261730969760251</v>
      </c>
      <c r="K2400" s="5">
        <f t="shared" ca="1" si="488"/>
        <v>41.609839259620095</v>
      </c>
      <c r="L2400">
        <f t="shared" ca="1" si="489"/>
        <v>1</v>
      </c>
      <c r="M2400" t="str">
        <f t="shared" ca="1" si="490"/>
        <v>SELL</v>
      </c>
      <c r="N2400" s="7" t="str">
        <f t="shared" ca="1" si="491"/>
        <v/>
      </c>
      <c r="O2400">
        <f t="shared" si="492"/>
        <v>2303.15</v>
      </c>
      <c r="Q2400">
        <f t="shared" si="493"/>
        <v>2399</v>
      </c>
    </row>
    <row r="2401" spans="1:17" x14ac:dyDescent="0.3">
      <c r="A2401" s="13" t="str">
        <f ca="1">N2401&amp;"-"&amp;COUNTIF($N$2:N2401,N2401)</f>
        <v>-2370</v>
      </c>
      <c r="B2401" t="str">
        <f t="shared" ca="1" si="483"/>
        <v/>
      </c>
      <c r="C2401" s="1">
        <v>38560</v>
      </c>
      <c r="D2401">
        <v>2319.1</v>
      </c>
      <c r="E2401">
        <f t="shared" si="484"/>
        <v>15.949999999999818</v>
      </c>
      <c r="F2401">
        <f t="shared" si="485"/>
        <v>15.949999999999818</v>
      </c>
      <c r="G2401" t="str">
        <f t="shared" si="486"/>
        <v/>
      </c>
      <c r="H2401">
        <f t="shared" ca="1" si="494"/>
        <v>16.981818181818198</v>
      </c>
      <c r="I2401">
        <f t="shared" ca="1" si="495"/>
        <v>15.700000000000122</v>
      </c>
      <c r="J2401" s="3">
        <f t="shared" ca="1" si="487"/>
        <v>1.0816444701794947</v>
      </c>
      <c r="K2401" s="5">
        <f t="shared" ca="1" si="488"/>
        <v>51.961057023643782</v>
      </c>
      <c r="L2401">
        <f t="shared" ca="1" si="489"/>
        <v>1</v>
      </c>
      <c r="M2401" t="str">
        <f t="shared" ca="1" si="490"/>
        <v>SELL</v>
      </c>
      <c r="N2401" s="7" t="str">
        <f t="shared" ca="1" si="491"/>
        <v/>
      </c>
      <c r="O2401">
        <f t="shared" si="492"/>
        <v>2319.1</v>
      </c>
      <c r="Q2401">
        <f t="shared" si="493"/>
        <v>2400</v>
      </c>
    </row>
    <row r="2402" spans="1:17" x14ac:dyDescent="0.3">
      <c r="A2402" s="13" t="str">
        <f ca="1">N2402&amp;"-"&amp;COUNTIF($N$2:N2402,N2402)</f>
        <v>-2371</v>
      </c>
      <c r="B2402" t="str">
        <f t="shared" ca="1" si="483"/>
        <v/>
      </c>
      <c r="C2402" s="1">
        <v>38562</v>
      </c>
      <c r="D2402">
        <v>2312.3000000000002</v>
      </c>
      <c r="E2402">
        <f t="shared" si="484"/>
        <v>-6.7999999999997272</v>
      </c>
      <c r="F2402" t="str">
        <f t="shared" si="485"/>
        <v/>
      </c>
      <c r="G2402">
        <f t="shared" si="486"/>
        <v>-6.7999999999997272</v>
      </c>
      <c r="H2402">
        <f t="shared" ca="1" si="494"/>
        <v>17.000000000000046</v>
      </c>
      <c r="I2402">
        <f t="shared" ca="1" si="495"/>
        <v>13.475000000000023</v>
      </c>
      <c r="J2402" s="3">
        <f t="shared" ca="1" si="487"/>
        <v>1.2615955473098344</v>
      </c>
      <c r="K2402" s="5">
        <f t="shared" ca="1" si="488"/>
        <v>55.783429040196914</v>
      </c>
      <c r="L2402">
        <f t="shared" ca="1" si="489"/>
        <v>1</v>
      </c>
      <c r="M2402" t="str">
        <f t="shared" ca="1" si="490"/>
        <v>SELL</v>
      </c>
      <c r="N2402" s="7" t="str">
        <f t="shared" ca="1" si="491"/>
        <v/>
      </c>
      <c r="O2402">
        <f t="shared" si="492"/>
        <v>2312.3000000000002</v>
      </c>
      <c r="Q2402">
        <f t="shared" si="493"/>
        <v>2401</v>
      </c>
    </row>
    <row r="2403" spans="1:17" x14ac:dyDescent="0.3">
      <c r="A2403" s="13" t="str">
        <f ca="1">N2403&amp;"-"&amp;COUNTIF($N$2:N2403,N2403)</f>
        <v>-2372</v>
      </c>
      <c r="B2403" t="str">
        <f t="shared" ca="1" si="483"/>
        <v/>
      </c>
      <c r="C2403" s="1">
        <v>38565</v>
      </c>
      <c r="D2403">
        <v>2318.0500000000002</v>
      </c>
      <c r="E2403">
        <f t="shared" si="484"/>
        <v>5.75</v>
      </c>
      <c r="F2403">
        <f t="shared" si="485"/>
        <v>5.75</v>
      </c>
      <c r="G2403" t="str">
        <f t="shared" si="486"/>
        <v/>
      </c>
      <c r="H2403">
        <f t="shared" ca="1" si="494"/>
        <v>15.310000000000036</v>
      </c>
      <c r="I2403">
        <f t="shared" ca="1" si="495"/>
        <v>13.475000000000023</v>
      </c>
      <c r="J2403" s="3">
        <f t="shared" ca="1" si="487"/>
        <v>1.1361781076066797</v>
      </c>
      <c r="K2403" s="5">
        <f t="shared" ca="1" si="488"/>
        <v>53.187424005558462</v>
      </c>
      <c r="L2403">
        <f t="shared" ca="1" si="489"/>
        <v>1</v>
      </c>
      <c r="M2403" t="str">
        <f t="shared" ca="1" si="490"/>
        <v>SELL</v>
      </c>
      <c r="N2403" s="7" t="str">
        <f t="shared" ca="1" si="491"/>
        <v/>
      </c>
      <c r="O2403">
        <f t="shared" si="492"/>
        <v>2318.0500000000002</v>
      </c>
      <c r="Q2403">
        <f t="shared" si="493"/>
        <v>2402</v>
      </c>
    </row>
    <row r="2404" spans="1:17" x14ac:dyDescent="0.3">
      <c r="A2404" s="13" t="str">
        <f ca="1">N2404&amp;"-"&amp;COUNTIF($N$2:N2404,N2404)</f>
        <v>-2373</v>
      </c>
      <c r="B2404" t="str">
        <f t="shared" ca="1" si="483"/>
        <v/>
      </c>
      <c r="C2404" s="1">
        <v>38566</v>
      </c>
      <c r="D2404">
        <v>2353.65</v>
      </c>
      <c r="E2404">
        <f t="shared" si="484"/>
        <v>35.599999999999909</v>
      </c>
      <c r="F2404">
        <f t="shared" si="485"/>
        <v>35.599999999999909</v>
      </c>
      <c r="G2404" t="str">
        <f t="shared" si="486"/>
        <v/>
      </c>
      <c r="H2404">
        <f t="shared" ca="1" si="494"/>
        <v>18.675000000000001</v>
      </c>
      <c r="I2404">
        <f t="shared" ca="1" si="495"/>
        <v>13.475000000000023</v>
      </c>
      <c r="J2404" s="3">
        <f t="shared" ca="1" si="487"/>
        <v>1.3858998144712407</v>
      </c>
      <c r="K2404" s="5">
        <f t="shared" ca="1" si="488"/>
        <v>58.087091757387206</v>
      </c>
      <c r="L2404">
        <f t="shared" ca="1" si="489"/>
        <v>1</v>
      </c>
      <c r="M2404" t="str">
        <f t="shared" ca="1" si="490"/>
        <v>SELL</v>
      </c>
      <c r="N2404" s="7" t="str">
        <f t="shared" ca="1" si="491"/>
        <v/>
      </c>
      <c r="O2404">
        <f t="shared" si="492"/>
        <v>2353.65</v>
      </c>
      <c r="Q2404">
        <f t="shared" si="493"/>
        <v>2403</v>
      </c>
    </row>
    <row r="2405" spans="1:17" x14ac:dyDescent="0.3">
      <c r="A2405" s="13" t="str">
        <f ca="1">N2405&amp;"-"&amp;COUNTIF($N$2:N2405,N2405)</f>
        <v>-2374</v>
      </c>
      <c r="B2405" t="str">
        <f t="shared" ca="1" si="483"/>
        <v/>
      </c>
      <c r="C2405" s="1">
        <v>38567</v>
      </c>
      <c r="D2405">
        <v>2357</v>
      </c>
      <c r="E2405">
        <f t="shared" si="484"/>
        <v>3.3499999999999091</v>
      </c>
      <c r="F2405">
        <f t="shared" si="485"/>
        <v>3.3499999999999091</v>
      </c>
      <c r="G2405" t="str">
        <f t="shared" si="486"/>
        <v/>
      </c>
      <c r="H2405">
        <f t="shared" ca="1" si="494"/>
        <v>17.281818181818174</v>
      </c>
      <c r="I2405">
        <f t="shared" ca="1" si="495"/>
        <v>12.383333333333363</v>
      </c>
      <c r="J2405" s="3">
        <f t="shared" ca="1" si="487"/>
        <v>1.3955707818426486</v>
      </c>
      <c r="K2405" s="5">
        <f t="shared" ca="1" si="488"/>
        <v>58.25629500995958</v>
      </c>
      <c r="L2405">
        <f t="shared" ca="1" si="489"/>
        <v>1</v>
      </c>
      <c r="M2405" t="str">
        <f t="shared" ca="1" si="490"/>
        <v>SELL</v>
      </c>
      <c r="N2405" s="7" t="str">
        <f t="shared" ca="1" si="491"/>
        <v/>
      </c>
      <c r="O2405">
        <f t="shared" si="492"/>
        <v>2357</v>
      </c>
      <c r="Q2405">
        <f t="shared" si="493"/>
        <v>2404</v>
      </c>
    </row>
    <row r="2406" spans="1:17" x14ac:dyDescent="0.3">
      <c r="A2406" s="13" t="str">
        <f ca="1">N2406&amp;"-"&amp;COUNTIF($N$2:N2406,N2406)</f>
        <v>-2375</v>
      </c>
      <c r="B2406" t="str">
        <f t="shared" ca="1" si="483"/>
        <v/>
      </c>
      <c r="C2406" s="1">
        <v>38568</v>
      </c>
      <c r="D2406">
        <v>2367.8000000000002</v>
      </c>
      <c r="E2406">
        <f t="shared" si="484"/>
        <v>10.800000000000182</v>
      </c>
      <c r="F2406">
        <f t="shared" si="485"/>
        <v>10.800000000000182</v>
      </c>
      <c r="G2406" t="str">
        <f t="shared" si="486"/>
        <v/>
      </c>
      <c r="H2406">
        <f t="shared" ca="1" si="494"/>
        <v>16.741666666666674</v>
      </c>
      <c r="I2406">
        <f t="shared" ca="1" si="495"/>
        <v>9.0999999999999091</v>
      </c>
      <c r="J2406" s="3">
        <f t="shared" ca="1" si="487"/>
        <v>1.839743589743609</v>
      </c>
      <c r="K2406" s="5">
        <f t="shared" ca="1" si="488"/>
        <v>64.785553047404306</v>
      </c>
      <c r="L2406">
        <f t="shared" ca="1" si="489"/>
        <v>1</v>
      </c>
      <c r="M2406" t="str">
        <f t="shared" ca="1" si="490"/>
        <v>SELL</v>
      </c>
      <c r="N2406" s="7" t="str">
        <f t="shared" ca="1" si="491"/>
        <v/>
      </c>
      <c r="O2406">
        <f t="shared" si="492"/>
        <v>2367.8000000000002</v>
      </c>
      <c r="Q2406">
        <f t="shared" si="493"/>
        <v>2405</v>
      </c>
    </row>
    <row r="2407" spans="1:17" x14ac:dyDescent="0.3">
      <c r="A2407" s="13" t="str">
        <f ca="1">N2407&amp;"-"&amp;COUNTIF($N$2:N2407,N2407)</f>
        <v>-2376</v>
      </c>
      <c r="B2407" t="str">
        <f t="shared" ca="1" si="483"/>
        <v/>
      </c>
      <c r="C2407" s="1">
        <v>38569</v>
      </c>
      <c r="D2407">
        <v>2361.1999999999998</v>
      </c>
      <c r="E2407">
        <f t="shared" si="484"/>
        <v>-6.6000000000003638</v>
      </c>
      <c r="F2407" t="str">
        <f t="shared" si="485"/>
        <v/>
      </c>
      <c r="G2407">
        <f t="shared" si="486"/>
        <v>-6.6000000000003638</v>
      </c>
      <c r="H2407">
        <f t="shared" ca="1" si="494"/>
        <v>15.768181818181802</v>
      </c>
      <c r="I2407">
        <f t="shared" ca="1" si="495"/>
        <v>8.2666666666667279</v>
      </c>
      <c r="J2407" s="3">
        <f t="shared" ca="1" si="487"/>
        <v>1.9074413489735909</v>
      </c>
      <c r="K2407" s="5">
        <f t="shared" ca="1" si="488"/>
        <v>65.605497068650124</v>
      </c>
      <c r="L2407">
        <f t="shared" ca="1" si="489"/>
        <v>1</v>
      </c>
      <c r="M2407" t="str">
        <f t="shared" ca="1" si="490"/>
        <v>SELL</v>
      </c>
      <c r="N2407" s="7" t="str">
        <f t="shared" ca="1" si="491"/>
        <v/>
      </c>
      <c r="O2407">
        <f t="shared" si="492"/>
        <v>2361.1999999999998</v>
      </c>
      <c r="Q2407">
        <f t="shared" si="493"/>
        <v>2406</v>
      </c>
    </row>
    <row r="2408" spans="1:17" x14ac:dyDescent="0.3">
      <c r="A2408" s="13" t="str">
        <f ca="1">N2408&amp;"-"&amp;COUNTIF($N$2:N2408,N2408)</f>
        <v>-2377</v>
      </c>
      <c r="B2408" t="str">
        <f t="shared" ca="1" si="483"/>
        <v/>
      </c>
      <c r="C2408" s="1">
        <v>38572</v>
      </c>
      <c r="D2408">
        <v>2324.4</v>
      </c>
      <c r="E2408">
        <f t="shared" si="484"/>
        <v>-36.799999999999727</v>
      </c>
      <c r="F2408" t="str">
        <f t="shared" si="485"/>
        <v/>
      </c>
      <c r="G2408">
        <f t="shared" si="486"/>
        <v>-36.799999999999727</v>
      </c>
      <c r="H2408">
        <f t="shared" ca="1" si="494"/>
        <v>15.2</v>
      </c>
      <c r="I2408">
        <f t="shared" ca="1" si="495"/>
        <v>15.399999999999977</v>
      </c>
      <c r="J2408" s="3">
        <f t="shared" ca="1" si="487"/>
        <v>0.98701298701298845</v>
      </c>
      <c r="K2408" s="5">
        <f t="shared" ca="1" si="488"/>
        <v>49.673202614379122</v>
      </c>
      <c r="L2408">
        <f t="shared" ca="1" si="489"/>
        <v>1</v>
      </c>
      <c r="M2408" t="str">
        <f t="shared" ca="1" si="490"/>
        <v>SELL</v>
      </c>
      <c r="N2408" s="7" t="str">
        <f t="shared" ca="1" si="491"/>
        <v/>
      </c>
      <c r="O2408">
        <f t="shared" si="492"/>
        <v>2324.4</v>
      </c>
      <c r="Q2408">
        <f t="shared" si="493"/>
        <v>2407</v>
      </c>
    </row>
    <row r="2409" spans="1:17" x14ac:dyDescent="0.3">
      <c r="A2409" s="13" t="str">
        <f ca="1">N2409&amp;"-"&amp;COUNTIF($N$2:N2409,N2409)</f>
        <v>-2378</v>
      </c>
      <c r="B2409" t="str">
        <f t="shared" ca="1" si="483"/>
        <v/>
      </c>
      <c r="C2409" s="1">
        <v>38573</v>
      </c>
      <c r="D2409">
        <v>2318.6999999999998</v>
      </c>
      <c r="E2409">
        <f t="shared" si="484"/>
        <v>-5.7000000000002728</v>
      </c>
      <c r="F2409" t="str">
        <f t="shared" si="485"/>
        <v/>
      </c>
      <c r="G2409">
        <f t="shared" si="486"/>
        <v>-5.7000000000002728</v>
      </c>
      <c r="H2409">
        <f t="shared" ca="1" si="494"/>
        <v>16.522222222222201</v>
      </c>
      <c r="I2409">
        <f t="shared" ca="1" si="495"/>
        <v>13.460000000000036</v>
      </c>
      <c r="J2409" s="3">
        <f t="shared" ca="1" si="487"/>
        <v>1.2275053656925823</v>
      </c>
      <c r="K2409" s="5">
        <f t="shared" ca="1" si="488"/>
        <v>55.106729914023028</v>
      </c>
      <c r="L2409">
        <f t="shared" ca="1" si="489"/>
        <v>1</v>
      </c>
      <c r="M2409" t="str">
        <f t="shared" ca="1" si="490"/>
        <v>SELL</v>
      </c>
      <c r="N2409" s="7" t="str">
        <f t="shared" ca="1" si="491"/>
        <v/>
      </c>
      <c r="O2409">
        <f t="shared" si="492"/>
        <v>2318.6999999999998</v>
      </c>
      <c r="Q2409">
        <f t="shared" si="493"/>
        <v>2408</v>
      </c>
    </row>
    <row r="2410" spans="1:17" x14ac:dyDescent="0.3">
      <c r="A2410" s="13" t="str">
        <f ca="1">N2410&amp;"-"&amp;COUNTIF($N$2:N2410,N2410)</f>
        <v>-2379</v>
      </c>
      <c r="B2410" t="str">
        <f t="shared" ca="1" si="483"/>
        <v/>
      </c>
      <c r="C2410" s="1">
        <v>38574</v>
      </c>
      <c r="D2410">
        <v>2360.15</v>
      </c>
      <c r="E2410">
        <f t="shared" si="484"/>
        <v>41.450000000000273</v>
      </c>
      <c r="F2410">
        <f t="shared" si="485"/>
        <v>41.450000000000273</v>
      </c>
      <c r="G2410" t="str">
        <f t="shared" si="486"/>
        <v/>
      </c>
      <c r="H2410">
        <f t="shared" ca="1" si="494"/>
        <v>20.616666666666688</v>
      </c>
      <c r="I2410">
        <f t="shared" ca="1" si="495"/>
        <v>13.460000000000036</v>
      </c>
      <c r="J2410" s="3">
        <f t="shared" ca="1" si="487"/>
        <v>1.5316988608221866</v>
      </c>
      <c r="K2410" s="5">
        <f t="shared" ca="1" si="488"/>
        <v>60.500831458475943</v>
      </c>
      <c r="L2410">
        <f t="shared" ca="1" si="489"/>
        <v>1</v>
      </c>
      <c r="M2410" t="str">
        <f t="shared" ca="1" si="490"/>
        <v>SELL</v>
      </c>
      <c r="N2410" s="7" t="str">
        <f t="shared" ca="1" si="491"/>
        <v/>
      </c>
      <c r="O2410">
        <f t="shared" si="492"/>
        <v>2360.15</v>
      </c>
      <c r="Q2410">
        <f t="shared" si="493"/>
        <v>2409</v>
      </c>
    </row>
    <row r="2411" spans="1:17" x14ac:dyDescent="0.3">
      <c r="A2411" s="13" t="str">
        <f ca="1">N2411&amp;"-"&amp;COUNTIF($N$2:N2411,N2411)</f>
        <v>-2380</v>
      </c>
      <c r="B2411" t="str">
        <f t="shared" ca="1" si="483"/>
        <v/>
      </c>
      <c r="C2411" s="1">
        <v>38575</v>
      </c>
      <c r="D2411">
        <v>2380.9</v>
      </c>
      <c r="E2411">
        <f t="shared" si="484"/>
        <v>20.75</v>
      </c>
      <c r="F2411">
        <f t="shared" si="485"/>
        <v>20.75</v>
      </c>
      <c r="G2411" t="str">
        <f t="shared" si="486"/>
        <v/>
      </c>
      <c r="H2411">
        <f t="shared" ca="1" si="494"/>
        <v>20.630000000000017</v>
      </c>
      <c r="I2411">
        <f t="shared" ca="1" si="495"/>
        <v>13.975000000000023</v>
      </c>
      <c r="J2411" s="3">
        <f t="shared" ca="1" si="487"/>
        <v>1.4762075134168144</v>
      </c>
      <c r="K2411" s="5">
        <f t="shared" ca="1" si="488"/>
        <v>59.615662476520711</v>
      </c>
      <c r="L2411">
        <f t="shared" ca="1" si="489"/>
        <v>1</v>
      </c>
      <c r="M2411" t="str">
        <f t="shared" ca="1" si="490"/>
        <v>SELL</v>
      </c>
      <c r="N2411" s="7" t="str">
        <f t="shared" ca="1" si="491"/>
        <v/>
      </c>
      <c r="O2411">
        <f t="shared" si="492"/>
        <v>2380.9</v>
      </c>
      <c r="Q2411">
        <f t="shared" si="493"/>
        <v>2410</v>
      </c>
    </row>
    <row r="2412" spans="1:17" x14ac:dyDescent="0.3">
      <c r="A2412" s="13" t="str">
        <f ca="1">N2412&amp;"-"&amp;COUNTIF($N$2:N2412,N2412)</f>
        <v>-2381</v>
      </c>
      <c r="B2412" t="str">
        <f t="shared" ca="1" si="483"/>
        <v/>
      </c>
      <c r="C2412" s="1">
        <v>38576</v>
      </c>
      <c r="D2412">
        <v>2361.5500000000002</v>
      </c>
      <c r="E2412">
        <f t="shared" si="484"/>
        <v>-19.349999999999909</v>
      </c>
      <c r="F2412" t="str">
        <f t="shared" si="485"/>
        <v/>
      </c>
      <c r="G2412">
        <f t="shared" si="486"/>
        <v>-19.349999999999909</v>
      </c>
      <c r="H2412">
        <f t="shared" ca="1" si="494"/>
        <v>19.022222222222254</v>
      </c>
      <c r="I2412">
        <f t="shared" ca="1" si="495"/>
        <v>15.05</v>
      </c>
      <c r="J2412" s="3">
        <f t="shared" ca="1" si="487"/>
        <v>1.263935031376894</v>
      </c>
      <c r="K2412" s="5">
        <f t="shared" ca="1" si="488"/>
        <v>55.829121147888515</v>
      </c>
      <c r="L2412">
        <f t="shared" ca="1" si="489"/>
        <v>1</v>
      </c>
      <c r="M2412" t="str">
        <f t="shared" ca="1" si="490"/>
        <v>SELL</v>
      </c>
      <c r="N2412" s="7" t="str">
        <f t="shared" ca="1" si="491"/>
        <v/>
      </c>
      <c r="O2412">
        <f t="shared" si="492"/>
        <v>2361.5500000000002</v>
      </c>
      <c r="Q2412">
        <f t="shared" si="493"/>
        <v>2411</v>
      </c>
    </row>
    <row r="2413" spans="1:17" x14ac:dyDescent="0.3">
      <c r="A2413" s="13" t="str">
        <f ca="1">N2413&amp;"-"&amp;COUNTIF($N$2:N2413,N2413)</f>
        <v>-2382</v>
      </c>
      <c r="B2413" t="str">
        <f t="shared" ca="1" si="483"/>
        <v/>
      </c>
      <c r="C2413" s="1">
        <v>38580</v>
      </c>
      <c r="D2413">
        <v>2369.8000000000002</v>
      </c>
      <c r="E2413">
        <f t="shared" si="484"/>
        <v>8.25</v>
      </c>
      <c r="F2413">
        <f t="shared" si="485"/>
        <v>8.25</v>
      </c>
      <c r="G2413" t="str">
        <f t="shared" si="486"/>
        <v/>
      </c>
      <c r="H2413">
        <f t="shared" ca="1" si="494"/>
        <v>17.033333333333353</v>
      </c>
      <c r="I2413">
        <f t="shared" ca="1" si="495"/>
        <v>15.05</v>
      </c>
      <c r="J2413" s="3">
        <f t="shared" ca="1" si="487"/>
        <v>1.1317829457364355</v>
      </c>
      <c r="K2413" s="5">
        <f t="shared" ca="1" si="488"/>
        <v>53.090909090909115</v>
      </c>
      <c r="L2413">
        <f t="shared" ca="1" si="489"/>
        <v>1</v>
      </c>
      <c r="M2413" t="str">
        <f t="shared" ca="1" si="490"/>
        <v>SELL</v>
      </c>
      <c r="N2413" s="7" t="str">
        <f t="shared" ca="1" si="491"/>
        <v/>
      </c>
      <c r="O2413">
        <f t="shared" si="492"/>
        <v>2369.8000000000002</v>
      </c>
      <c r="Q2413">
        <f t="shared" si="493"/>
        <v>2412</v>
      </c>
    </row>
    <row r="2414" spans="1:17" x14ac:dyDescent="0.3">
      <c r="A2414" s="13" t="str">
        <f ca="1">N2414&amp;"-"&amp;COUNTIF($N$2:N2414,N2414)</f>
        <v>-2383</v>
      </c>
      <c r="B2414" t="str">
        <f t="shared" ca="1" si="483"/>
        <v/>
      </c>
      <c r="C2414" s="1">
        <v>38581</v>
      </c>
      <c r="D2414">
        <v>2403.15</v>
      </c>
      <c r="E2414">
        <f t="shared" si="484"/>
        <v>33.349999999999909</v>
      </c>
      <c r="F2414">
        <f t="shared" si="485"/>
        <v>33.349999999999909</v>
      </c>
      <c r="G2414" t="str">
        <f t="shared" si="486"/>
        <v/>
      </c>
      <c r="H2414">
        <f t="shared" ca="1" si="494"/>
        <v>19.472222222222221</v>
      </c>
      <c r="I2414">
        <f t="shared" ca="1" si="495"/>
        <v>15.05</v>
      </c>
      <c r="J2414" s="3">
        <f t="shared" ca="1" si="487"/>
        <v>1.2938353636028053</v>
      </c>
      <c r="K2414" s="5">
        <f t="shared" ca="1" si="488"/>
        <v>56.404892178950753</v>
      </c>
      <c r="L2414">
        <f t="shared" ca="1" si="489"/>
        <v>1</v>
      </c>
      <c r="M2414" t="str">
        <f t="shared" ca="1" si="490"/>
        <v>SELL</v>
      </c>
      <c r="N2414" s="7" t="str">
        <f t="shared" ca="1" si="491"/>
        <v/>
      </c>
      <c r="O2414">
        <f t="shared" si="492"/>
        <v>2403.15</v>
      </c>
      <c r="Q2414">
        <f t="shared" si="493"/>
        <v>2413</v>
      </c>
    </row>
    <row r="2415" spans="1:17" x14ac:dyDescent="0.3">
      <c r="A2415" s="13" t="str">
        <f ca="1">N2415&amp;"-"&amp;COUNTIF($N$2:N2415,N2415)</f>
        <v>-2384</v>
      </c>
      <c r="B2415" t="str">
        <f t="shared" ca="1" si="483"/>
        <v/>
      </c>
      <c r="C2415" s="1">
        <v>38582</v>
      </c>
      <c r="D2415">
        <v>2388.4499999999998</v>
      </c>
      <c r="E2415">
        <f t="shared" si="484"/>
        <v>-14.700000000000273</v>
      </c>
      <c r="F2415" t="str">
        <f t="shared" si="485"/>
        <v/>
      </c>
      <c r="G2415">
        <f t="shared" si="486"/>
        <v>-14.700000000000273</v>
      </c>
      <c r="H2415">
        <f t="shared" ca="1" si="494"/>
        <v>19.912500000000023</v>
      </c>
      <c r="I2415">
        <f t="shared" ca="1" si="495"/>
        <v>14.991666666666712</v>
      </c>
      <c r="J2415" s="3">
        <f t="shared" ca="1" si="487"/>
        <v>1.3282379099499697</v>
      </c>
      <c r="K2415" s="5">
        <f t="shared" ca="1" si="488"/>
        <v>57.049062910349718</v>
      </c>
      <c r="L2415">
        <f t="shared" ca="1" si="489"/>
        <v>1</v>
      </c>
      <c r="M2415" t="str">
        <f t="shared" ca="1" si="490"/>
        <v>SELL</v>
      </c>
      <c r="N2415" s="7" t="str">
        <f t="shared" ca="1" si="491"/>
        <v/>
      </c>
      <c r="O2415">
        <f t="shared" si="492"/>
        <v>2388.4499999999998</v>
      </c>
      <c r="Q2415">
        <f t="shared" si="493"/>
        <v>2414</v>
      </c>
    </row>
    <row r="2416" spans="1:17" x14ac:dyDescent="0.3">
      <c r="A2416" s="13" t="str">
        <f ca="1">N2416&amp;"-"&amp;COUNTIF($N$2:N2416,N2416)</f>
        <v>-2385</v>
      </c>
      <c r="B2416" t="str">
        <f t="shared" ca="1" si="483"/>
        <v/>
      </c>
      <c r="C2416" s="1">
        <v>38583</v>
      </c>
      <c r="D2416">
        <v>2383.4499999999998</v>
      </c>
      <c r="E2416">
        <f t="shared" si="484"/>
        <v>-5</v>
      </c>
      <c r="F2416" t="str">
        <f t="shared" si="485"/>
        <v/>
      </c>
      <c r="G2416">
        <f t="shared" si="486"/>
        <v>-5</v>
      </c>
      <c r="H2416">
        <f t="shared" ca="1" si="494"/>
        <v>19.912500000000023</v>
      </c>
      <c r="I2416">
        <f t="shared" ca="1" si="495"/>
        <v>14.691666666666757</v>
      </c>
      <c r="J2416" s="3">
        <f t="shared" ca="1" si="487"/>
        <v>1.355360181508785</v>
      </c>
      <c r="K2416" s="5">
        <f t="shared" ca="1" si="488"/>
        <v>57.543648404575436</v>
      </c>
      <c r="L2416">
        <f t="shared" ca="1" si="489"/>
        <v>1</v>
      </c>
      <c r="M2416" t="str">
        <f t="shared" ca="1" si="490"/>
        <v>SELL</v>
      </c>
      <c r="N2416" s="7" t="str">
        <f t="shared" ca="1" si="491"/>
        <v/>
      </c>
      <c r="O2416">
        <f t="shared" si="492"/>
        <v>2383.4499999999998</v>
      </c>
      <c r="Q2416">
        <f t="shared" si="493"/>
        <v>2415</v>
      </c>
    </row>
    <row r="2417" spans="1:17" x14ac:dyDescent="0.3">
      <c r="A2417" s="13" t="str">
        <f ca="1">N2417&amp;"-"&amp;COUNTIF($N$2:N2417,N2417)</f>
        <v>-2386</v>
      </c>
      <c r="B2417" t="str">
        <f t="shared" ca="1" si="483"/>
        <v/>
      </c>
      <c r="C2417" s="1">
        <v>38586</v>
      </c>
      <c r="D2417">
        <v>2367.85</v>
      </c>
      <c r="E2417">
        <f t="shared" si="484"/>
        <v>-15.599999999999909</v>
      </c>
      <c r="F2417" t="str">
        <f t="shared" si="485"/>
        <v/>
      </c>
      <c r="G2417">
        <f t="shared" si="486"/>
        <v>-15.599999999999909</v>
      </c>
      <c r="H2417">
        <f t="shared" ca="1" si="494"/>
        <v>21.935714285714312</v>
      </c>
      <c r="I2417">
        <f t="shared" ca="1" si="495"/>
        <v>14.821428571428637</v>
      </c>
      <c r="J2417" s="3">
        <f t="shared" ca="1" si="487"/>
        <v>1.4799999999999953</v>
      </c>
      <c r="K2417" s="5">
        <f t="shared" ca="1" si="488"/>
        <v>59.677419354838626</v>
      </c>
      <c r="L2417">
        <f t="shared" ca="1" si="489"/>
        <v>1</v>
      </c>
      <c r="M2417" t="str">
        <f t="shared" ca="1" si="490"/>
        <v>SELL</v>
      </c>
      <c r="N2417" s="7" t="str">
        <f t="shared" ca="1" si="491"/>
        <v/>
      </c>
      <c r="O2417">
        <f t="shared" si="492"/>
        <v>2367.85</v>
      </c>
      <c r="Q2417">
        <f t="shared" si="493"/>
        <v>2416</v>
      </c>
    </row>
    <row r="2418" spans="1:17" x14ac:dyDescent="0.3">
      <c r="A2418" s="13" t="str">
        <f ca="1">N2418&amp;"-"&amp;COUNTIF($N$2:N2418,N2418)</f>
        <v>-2387</v>
      </c>
      <c r="B2418" t="str">
        <f t="shared" ca="1" si="483"/>
        <v/>
      </c>
      <c r="C2418" s="1">
        <v>38587</v>
      </c>
      <c r="D2418">
        <v>2326.1</v>
      </c>
      <c r="E2418">
        <f t="shared" si="484"/>
        <v>-41.75</v>
      </c>
      <c r="F2418" t="str">
        <f t="shared" si="485"/>
        <v/>
      </c>
      <c r="G2418">
        <f t="shared" si="486"/>
        <v>-41.75</v>
      </c>
      <c r="H2418">
        <f t="shared" ca="1" si="494"/>
        <v>19.658333333333378</v>
      </c>
      <c r="I2418">
        <f t="shared" ca="1" si="495"/>
        <v>18.187500000000057</v>
      </c>
      <c r="J2418" s="3">
        <f t="shared" ca="1" si="487"/>
        <v>1.0808705612829315</v>
      </c>
      <c r="K2418" s="5">
        <f t="shared" ca="1" si="488"/>
        <v>51.943190575800919</v>
      </c>
      <c r="L2418">
        <f t="shared" ca="1" si="489"/>
        <v>1</v>
      </c>
      <c r="M2418" t="str">
        <f t="shared" ca="1" si="490"/>
        <v>SELL</v>
      </c>
      <c r="N2418" s="7" t="str">
        <f t="shared" ca="1" si="491"/>
        <v/>
      </c>
      <c r="O2418">
        <f t="shared" si="492"/>
        <v>2326.1</v>
      </c>
      <c r="Q2418">
        <f t="shared" si="493"/>
        <v>2417</v>
      </c>
    </row>
    <row r="2419" spans="1:17" x14ac:dyDescent="0.3">
      <c r="A2419" s="13" t="str">
        <f ca="1">N2419&amp;"-"&amp;COUNTIF($N$2:N2419,N2419)</f>
        <v>-2388</v>
      </c>
      <c r="B2419" t="str">
        <f t="shared" ca="1" si="483"/>
        <v/>
      </c>
      <c r="C2419" s="1">
        <v>38588</v>
      </c>
      <c r="D2419">
        <v>2322.5</v>
      </c>
      <c r="E2419">
        <f t="shared" si="484"/>
        <v>-3.5999999999999091</v>
      </c>
      <c r="F2419" t="str">
        <f t="shared" si="485"/>
        <v/>
      </c>
      <c r="G2419">
        <f t="shared" si="486"/>
        <v>-3.5999999999999091</v>
      </c>
      <c r="H2419">
        <f t="shared" ca="1" si="494"/>
        <v>22.920000000000073</v>
      </c>
      <c r="I2419">
        <f t="shared" ca="1" si="495"/>
        <v>16.566666666666706</v>
      </c>
      <c r="J2419" s="3">
        <f t="shared" ca="1" si="487"/>
        <v>1.3835010060362185</v>
      </c>
      <c r="K2419" s="5">
        <f t="shared" ca="1" si="488"/>
        <v>58.044909674151633</v>
      </c>
      <c r="L2419">
        <f t="shared" ca="1" si="489"/>
        <v>1</v>
      </c>
      <c r="M2419" t="str">
        <f t="shared" ca="1" si="490"/>
        <v>SELL</v>
      </c>
      <c r="N2419" s="7" t="str">
        <f t="shared" ca="1" si="491"/>
        <v/>
      </c>
      <c r="O2419">
        <f t="shared" si="492"/>
        <v>2322.5</v>
      </c>
      <c r="Q2419">
        <f t="shared" si="493"/>
        <v>2418</v>
      </c>
    </row>
    <row r="2420" spans="1:17" x14ac:dyDescent="0.3">
      <c r="A2420" s="13" t="str">
        <f ca="1">N2420&amp;"-"&amp;COUNTIF($N$2:N2420,N2420)</f>
        <v>-2389</v>
      </c>
      <c r="B2420" t="str">
        <f t="shared" ca="1" si="483"/>
        <v/>
      </c>
      <c r="C2420" s="1">
        <v>38589</v>
      </c>
      <c r="D2420">
        <v>2354.5500000000002</v>
      </c>
      <c r="E2420">
        <f t="shared" si="484"/>
        <v>32.050000000000182</v>
      </c>
      <c r="F2420">
        <f t="shared" si="485"/>
        <v>32.050000000000182</v>
      </c>
      <c r="G2420" t="str">
        <f t="shared" si="486"/>
        <v/>
      </c>
      <c r="H2420">
        <f t="shared" ca="1" si="494"/>
        <v>27.170000000000073</v>
      </c>
      <c r="I2420">
        <f t="shared" ca="1" si="495"/>
        <v>16.566666666666706</v>
      </c>
      <c r="J2420" s="3">
        <f t="shared" ca="1" si="487"/>
        <v>1.6400402414486928</v>
      </c>
      <c r="K2420" s="5">
        <f t="shared" ca="1" si="488"/>
        <v>62.121789497751706</v>
      </c>
      <c r="L2420">
        <f t="shared" ca="1" si="489"/>
        <v>1</v>
      </c>
      <c r="M2420" t="str">
        <f t="shared" ca="1" si="490"/>
        <v>SELL</v>
      </c>
      <c r="N2420" s="7" t="str">
        <f t="shared" ca="1" si="491"/>
        <v/>
      </c>
      <c r="O2420">
        <f t="shared" si="492"/>
        <v>2354.5500000000002</v>
      </c>
      <c r="Q2420">
        <f t="shared" si="493"/>
        <v>2419</v>
      </c>
    </row>
    <row r="2421" spans="1:17" x14ac:dyDescent="0.3">
      <c r="A2421" s="13" t="str">
        <f ca="1">N2421&amp;"-"&amp;COUNTIF($N$2:N2421,N2421)</f>
        <v>-2390</v>
      </c>
      <c r="B2421" t="str">
        <f t="shared" ca="1" si="483"/>
        <v/>
      </c>
      <c r="C2421" s="1">
        <v>38590</v>
      </c>
      <c r="D2421">
        <v>2357.0500000000002</v>
      </c>
      <c r="E2421">
        <f t="shared" si="484"/>
        <v>2.5</v>
      </c>
      <c r="F2421">
        <f t="shared" si="485"/>
        <v>2.5</v>
      </c>
      <c r="G2421" t="str">
        <f t="shared" si="486"/>
        <v/>
      </c>
      <c r="H2421">
        <f t="shared" ca="1" si="494"/>
        <v>23.058333333333394</v>
      </c>
      <c r="I2421">
        <f t="shared" ca="1" si="495"/>
        <v>17.8125</v>
      </c>
      <c r="J2421" s="3">
        <f t="shared" ca="1" si="487"/>
        <v>1.2945029239766115</v>
      </c>
      <c r="K2421" s="5">
        <f t="shared" ca="1" si="488"/>
        <v>56.417575695789637</v>
      </c>
      <c r="L2421">
        <f t="shared" ca="1" si="489"/>
        <v>1</v>
      </c>
      <c r="M2421" t="str">
        <f t="shared" ca="1" si="490"/>
        <v>SELL</v>
      </c>
      <c r="N2421" s="7" t="str">
        <f t="shared" ca="1" si="491"/>
        <v/>
      </c>
      <c r="O2421">
        <f t="shared" si="492"/>
        <v>2357.0500000000002</v>
      </c>
      <c r="Q2421">
        <f t="shared" si="493"/>
        <v>2420</v>
      </c>
    </row>
    <row r="2422" spans="1:17" x14ac:dyDescent="0.3">
      <c r="A2422" s="13" t="str">
        <f ca="1">N2422&amp;"-"&amp;COUNTIF($N$2:N2422,N2422)</f>
        <v>-2391</v>
      </c>
      <c r="B2422" t="str">
        <f t="shared" ca="1" si="483"/>
        <v/>
      </c>
      <c r="C2422" s="1">
        <v>38593</v>
      </c>
      <c r="D2422">
        <v>2337.65</v>
      </c>
      <c r="E2422">
        <f t="shared" si="484"/>
        <v>-19.400000000000091</v>
      </c>
      <c r="F2422" t="str">
        <f t="shared" si="485"/>
        <v/>
      </c>
      <c r="G2422">
        <f t="shared" si="486"/>
        <v>-19.400000000000091</v>
      </c>
      <c r="H2422">
        <f t="shared" ca="1" si="494"/>
        <v>23.058333333333394</v>
      </c>
      <c r="I2422">
        <f t="shared" ca="1" si="495"/>
        <v>15.637500000000045</v>
      </c>
      <c r="J2422" s="3">
        <f t="shared" ca="1" si="487"/>
        <v>1.4745536903810281</v>
      </c>
      <c r="K2422" s="5">
        <f t="shared" ca="1" si="488"/>
        <v>59.588672337676314</v>
      </c>
      <c r="L2422">
        <f t="shared" ca="1" si="489"/>
        <v>1</v>
      </c>
      <c r="M2422" t="str">
        <f t="shared" ca="1" si="490"/>
        <v>SELL</v>
      </c>
      <c r="N2422" s="7" t="str">
        <f t="shared" ca="1" si="491"/>
        <v/>
      </c>
      <c r="O2422">
        <f t="shared" si="492"/>
        <v>2337.65</v>
      </c>
      <c r="Q2422">
        <f t="shared" si="493"/>
        <v>2421</v>
      </c>
    </row>
    <row r="2423" spans="1:17" x14ac:dyDescent="0.3">
      <c r="A2423" s="13" t="str">
        <f ca="1">N2423&amp;"-"&amp;COUNTIF($N$2:N2423,N2423)</f>
        <v>-2392</v>
      </c>
      <c r="B2423" t="str">
        <f t="shared" ca="1" si="483"/>
        <v/>
      </c>
      <c r="C2423" s="1">
        <v>38594</v>
      </c>
      <c r="D2423">
        <v>2367.75</v>
      </c>
      <c r="E2423">
        <f t="shared" si="484"/>
        <v>30.099999999999909</v>
      </c>
      <c r="F2423">
        <f t="shared" si="485"/>
        <v>30.099999999999909</v>
      </c>
      <c r="G2423" t="str">
        <f t="shared" si="486"/>
        <v/>
      </c>
      <c r="H2423">
        <f t="shared" ca="1" si="494"/>
        <v>24.064285714285752</v>
      </c>
      <c r="I2423">
        <f t="shared" ca="1" si="495"/>
        <v>17.057142857142871</v>
      </c>
      <c r="J2423" s="3">
        <f t="shared" ca="1" si="487"/>
        <v>1.4108040201005037</v>
      </c>
      <c r="K2423" s="5">
        <f t="shared" ca="1" si="488"/>
        <v>58.520062532569064</v>
      </c>
      <c r="L2423">
        <f t="shared" ca="1" si="489"/>
        <v>1</v>
      </c>
      <c r="M2423" t="str">
        <f t="shared" ca="1" si="490"/>
        <v>SELL</v>
      </c>
      <c r="N2423" s="7" t="str">
        <f t="shared" ca="1" si="491"/>
        <v/>
      </c>
      <c r="O2423">
        <f t="shared" si="492"/>
        <v>2367.75</v>
      </c>
      <c r="Q2423">
        <f t="shared" si="493"/>
        <v>2422</v>
      </c>
    </row>
    <row r="2424" spans="1:17" x14ac:dyDescent="0.3">
      <c r="A2424" s="13" t="str">
        <f ca="1">N2424&amp;"-"&amp;COUNTIF($N$2:N2424,N2424)</f>
        <v>-2393</v>
      </c>
      <c r="B2424" t="str">
        <f t="shared" ca="1" si="483"/>
        <v/>
      </c>
      <c r="C2424" s="1">
        <v>38595</v>
      </c>
      <c r="D2424">
        <v>2384.65</v>
      </c>
      <c r="E2424">
        <f t="shared" si="484"/>
        <v>16.900000000000091</v>
      </c>
      <c r="F2424">
        <f t="shared" si="485"/>
        <v>16.900000000000091</v>
      </c>
      <c r="G2424" t="str">
        <f t="shared" si="486"/>
        <v/>
      </c>
      <c r="H2424">
        <f t="shared" ca="1" si="494"/>
        <v>20.557142857142871</v>
      </c>
      <c r="I2424">
        <f t="shared" ca="1" si="495"/>
        <v>17.057142857142871</v>
      </c>
      <c r="J2424" s="3">
        <f t="shared" ca="1" si="487"/>
        <v>1.2051926298157452</v>
      </c>
      <c r="K2424" s="5">
        <f t="shared" ca="1" si="488"/>
        <v>54.652487656665393</v>
      </c>
      <c r="L2424">
        <f t="shared" ca="1" si="489"/>
        <v>1</v>
      </c>
      <c r="M2424" t="str">
        <f t="shared" ca="1" si="490"/>
        <v>SELL</v>
      </c>
      <c r="N2424" s="7" t="str">
        <f t="shared" ca="1" si="491"/>
        <v/>
      </c>
      <c r="O2424">
        <f t="shared" si="492"/>
        <v>2384.65</v>
      </c>
      <c r="Q2424">
        <f t="shared" si="493"/>
        <v>2423</v>
      </c>
    </row>
    <row r="2425" spans="1:17" x14ac:dyDescent="0.3">
      <c r="A2425" s="13" t="str">
        <f ca="1">N2425&amp;"-"&amp;COUNTIF($N$2:N2425,N2425)</f>
        <v>-2394</v>
      </c>
      <c r="B2425" t="str">
        <f t="shared" ca="1" si="483"/>
        <v/>
      </c>
      <c r="C2425" s="1">
        <v>38596</v>
      </c>
      <c r="D2425">
        <v>2405.75</v>
      </c>
      <c r="E2425">
        <f t="shared" si="484"/>
        <v>21.099999999999909</v>
      </c>
      <c r="F2425">
        <f t="shared" si="485"/>
        <v>21.099999999999909</v>
      </c>
      <c r="G2425" t="str">
        <f t="shared" si="486"/>
        <v/>
      </c>
      <c r="H2425">
        <f t="shared" ca="1" si="494"/>
        <v>20.607142857142858</v>
      </c>
      <c r="I2425">
        <f t="shared" ca="1" si="495"/>
        <v>17.057142857142871</v>
      </c>
      <c r="J2425" s="3">
        <f t="shared" ca="1" si="487"/>
        <v>1.2081239530988266</v>
      </c>
      <c r="K2425" s="5">
        <f t="shared" ca="1" si="488"/>
        <v>54.71268727479611</v>
      </c>
      <c r="L2425">
        <f t="shared" ca="1" si="489"/>
        <v>1</v>
      </c>
      <c r="M2425" t="str">
        <f t="shared" ca="1" si="490"/>
        <v>SELL</v>
      </c>
      <c r="N2425" s="7" t="str">
        <f t="shared" ca="1" si="491"/>
        <v/>
      </c>
      <c r="O2425">
        <f t="shared" si="492"/>
        <v>2405.75</v>
      </c>
      <c r="Q2425">
        <f t="shared" si="493"/>
        <v>2424</v>
      </c>
    </row>
    <row r="2426" spans="1:17" x14ac:dyDescent="0.3">
      <c r="A2426" s="13" t="str">
        <f ca="1">N2426&amp;"-"&amp;COUNTIF($N$2:N2426,N2426)</f>
        <v>-2395</v>
      </c>
      <c r="B2426" t="str">
        <f t="shared" ca="1" si="483"/>
        <v/>
      </c>
      <c r="C2426" s="1">
        <v>38597</v>
      </c>
      <c r="D2426">
        <v>2415.8000000000002</v>
      </c>
      <c r="E2426">
        <f t="shared" si="484"/>
        <v>10.050000000000182</v>
      </c>
      <c r="F2426">
        <f t="shared" si="485"/>
        <v>10.050000000000182</v>
      </c>
      <c r="G2426" t="str">
        <f t="shared" si="486"/>
        <v/>
      </c>
      <c r="H2426">
        <f t="shared" ca="1" si="494"/>
        <v>19.287500000000023</v>
      </c>
      <c r="I2426">
        <f t="shared" ca="1" si="495"/>
        <v>16.675000000000029</v>
      </c>
      <c r="J2426" s="3">
        <f t="shared" ca="1" si="487"/>
        <v>1.1566716641679153</v>
      </c>
      <c r="K2426" s="5">
        <f t="shared" ca="1" si="488"/>
        <v>53.632255822036832</v>
      </c>
      <c r="L2426">
        <f t="shared" ca="1" si="489"/>
        <v>1</v>
      </c>
      <c r="M2426" t="str">
        <f t="shared" ca="1" si="490"/>
        <v>SELL</v>
      </c>
      <c r="N2426" s="7" t="str">
        <f t="shared" ca="1" si="491"/>
        <v/>
      </c>
      <c r="O2426">
        <f t="shared" si="492"/>
        <v>2415.8000000000002</v>
      </c>
      <c r="Q2426">
        <f t="shared" si="493"/>
        <v>2425</v>
      </c>
    </row>
    <row r="2427" spans="1:17" x14ac:dyDescent="0.3">
      <c r="A2427" s="13" t="str">
        <f ca="1">N2427&amp;"-"&amp;COUNTIF($N$2:N2427,N2427)</f>
        <v>-2396</v>
      </c>
      <c r="B2427" t="str">
        <f t="shared" ca="1" si="483"/>
        <v/>
      </c>
      <c r="C2427" s="1">
        <v>38600</v>
      </c>
      <c r="D2427">
        <v>2422.9499999999998</v>
      </c>
      <c r="E2427">
        <f t="shared" si="484"/>
        <v>7.1499999999996362</v>
      </c>
      <c r="F2427">
        <f t="shared" si="485"/>
        <v>7.1499999999996362</v>
      </c>
      <c r="G2427" t="str">
        <f t="shared" si="486"/>
        <v/>
      </c>
      <c r="H2427">
        <f t="shared" ca="1" si="494"/>
        <v>19.149999999999977</v>
      </c>
      <c r="I2427">
        <f t="shared" ca="1" si="495"/>
        <v>16.675000000000029</v>
      </c>
      <c r="J2427" s="3">
        <f t="shared" ca="1" si="487"/>
        <v>1.1484257871064434</v>
      </c>
      <c r="K2427" s="5">
        <f t="shared" ca="1" si="488"/>
        <v>53.45429169574313</v>
      </c>
      <c r="L2427">
        <f t="shared" ca="1" si="489"/>
        <v>1</v>
      </c>
      <c r="M2427" t="str">
        <f t="shared" ca="1" si="490"/>
        <v>SELL</v>
      </c>
      <c r="N2427" s="7" t="str">
        <f t="shared" ca="1" si="491"/>
        <v/>
      </c>
      <c r="O2427">
        <f t="shared" si="492"/>
        <v>2422.9499999999998</v>
      </c>
      <c r="Q2427">
        <f t="shared" si="493"/>
        <v>2426</v>
      </c>
    </row>
    <row r="2428" spans="1:17" x14ac:dyDescent="0.3">
      <c r="A2428" s="13" t="str">
        <f ca="1">N2428&amp;"-"&amp;COUNTIF($N$2:N2428,N2428)</f>
        <v>-2397</v>
      </c>
      <c r="B2428" t="str">
        <f t="shared" ca="1" si="483"/>
        <v/>
      </c>
      <c r="C2428" s="1">
        <v>38601</v>
      </c>
      <c r="D2428">
        <v>2428.65</v>
      </c>
      <c r="E2428">
        <f t="shared" si="484"/>
        <v>5.7000000000002728</v>
      </c>
      <c r="F2428">
        <f t="shared" si="485"/>
        <v>5.7000000000002728</v>
      </c>
      <c r="G2428" t="str">
        <f t="shared" si="486"/>
        <v/>
      </c>
      <c r="H2428">
        <f t="shared" ca="1" si="494"/>
        <v>15.693750000000023</v>
      </c>
      <c r="I2428">
        <f t="shared" ca="1" si="495"/>
        <v>16.675000000000029</v>
      </c>
      <c r="J2428" s="3">
        <f t="shared" ca="1" si="487"/>
        <v>0.94115442278860539</v>
      </c>
      <c r="K2428" s="5">
        <f t="shared" ca="1" si="488"/>
        <v>48.4842633713072</v>
      </c>
      <c r="L2428">
        <f t="shared" ca="1" si="489"/>
        <v>1</v>
      </c>
      <c r="M2428" t="str">
        <f t="shared" ca="1" si="490"/>
        <v>SELL</v>
      </c>
      <c r="N2428" s="7" t="str">
        <f t="shared" ca="1" si="491"/>
        <v/>
      </c>
      <c r="O2428">
        <f t="shared" si="492"/>
        <v>2428.65</v>
      </c>
      <c r="Q2428">
        <f t="shared" si="493"/>
        <v>2427</v>
      </c>
    </row>
    <row r="2429" spans="1:17" x14ac:dyDescent="0.3">
      <c r="A2429" s="13" t="str">
        <f ca="1">N2429&amp;"-"&amp;COUNTIF($N$2:N2429,N2429)</f>
        <v>-2398</v>
      </c>
      <c r="B2429" t="str">
        <f t="shared" ca="1" si="483"/>
        <v/>
      </c>
      <c r="C2429" s="1">
        <v>38603</v>
      </c>
      <c r="D2429">
        <v>2454.4499999999998</v>
      </c>
      <c r="E2429">
        <f t="shared" si="484"/>
        <v>25.799999999999727</v>
      </c>
      <c r="F2429">
        <f t="shared" si="485"/>
        <v>25.799999999999727</v>
      </c>
      <c r="G2429" t="str">
        <f t="shared" si="486"/>
        <v/>
      </c>
      <c r="H2429">
        <f t="shared" ca="1" si="494"/>
        <v>16.816666666666656</v>
      </c>
      <c r="I2429">
        <f t="shared" ca="1" si="495"/>
        <v>17.069999999999983</v>
      </c>
      <c r="J2429" s="3">
        <f t="shared" ca="1" si="487"/>
        <v>0.98515914860378873</v>
      </c>
      <c r="K2429" s="5">
        <f t="shared" ca="1" si="488"/>
        <v>49.626204997048994</v>
      </c>
      <c r="L2429">
        <f t="shared" ca="1" si="489"/>
        <v>1</v>
      </c>
      <c r="M2429" t="str">
        <f t="shared" ca="1" si="490"/>
        <v>SELL</v>
      </c>
      <c r="N2429" s="7" t="str">
        <f t="shared" ca="1" si="491"/>
        <v/>
      </c>
      <c r="O2429">
        <f t="shared" si="492"/>
        <v>2454.4499999999998</v>
      </c>
      <c r="Q2429">
        <f t="shared" si="493"/>
        <v>2428</v>
      </c>
    </row>
    <row r="2430" spans="1:17" x14ac:dyDescent="0.3">
      <c r="A2430" s="13" t="str">
        <f ca="1">N2430&amp;"-"&amp;COUNTIF($N$2:N2430,N2430)</f>
        <v>-2399</v>
      </c>
      <c r="B2430" t="str">
        <f t="shared" ca="1" si="483"/>
        <v/>
      </c>
      <c r="C2430" s="1">
        <v>38604</v>
      </c>
      <c r="D2430">
        <v>2455.4499999999998</v>
      </c>
      <c r="E2430">
        <f t="shared" si="484"/>
        <v>1</v>
      </c>
      <c r="F2430">
        <f t="shared" si="485"/>
        <v>1</v>
      </c>
      <c r="G2430" t="str">
        <f t="shared" si="486"/>
        <v/>
      </c>
      <c r="H2430">
        <f t="shared" ca="1" si="494"/>
        <v>15.234999999999991</v>
      </c>
      <c r="I2430">
        <f t="shared" ca="1" si="495"/>
        <v>20.087499999999977</v>
      </c>
      <c r="J2430" s="3">
        <f t="shared" ca="1" si="487"/>
        <v>0.75843186060983236</v>
      </c>
      <c r="K2430" s="5">
        <f t="shared" ca="1" si="488"/>
        <v>43.131148701252755</v>
      </c>
      <c r="L2430">
        <f t="shared" ca="1" si="489"/>
        <v>1</v>
      </c>
      <c r="M2430" t="str">
        <f t="shared" ca="1" si="490"/>
        <v>SELL</v>
      </c>
      <c r="N2430" s="7" t="str">
        <f t="shared" ca="1" si="491"/>
        <v/>
      </c>
      <c r="O2430">
        <f t="shared" si="492"/>
        <v>2455.4499999999998</v>
      </c>
      <c r="Q2430">
        <f t="shared" si="493"/>
        <v>2429</v>
      </c>
    </row>
    <row r="2431" spans="1:17" x14ac:dyDescent="0.3">
      <c r="A2431" s="13" t="str">
        <f ca="1">N2431&amp;"-"&amp;COUNTIF($N$2:N2431,N2431)</f>
        <v>-2400</v>
      </c>
      <c r="B2431" t="str">
        <f t="shared" ca="1" si="483"/>
        <v/>
      </c>
      <c r="C2431" s="1">
        <v>38607</v>
      </c>
      <c r="D2431">
        <v>2484.15</v>
      </c>
      <c r="E2431">
        <f t="shared" si="484"/>
        <v>28.700000000000273</v>
      </c>
      <c r="F2431">
        <f t="shared" si="485"/>
        <v>28.700000000000273</v>
      </c>
      <c r="G2431" t="str">
        <f t="shared" si="486"/>
        <v/>
      </c>
      <c r="H2431">
        <f t="shared" ca="1" si="494"/>
        <v>16.459090909090925</v>
      </c>
      <c r="I2431">
        <f t="shared" ca="1" si="495"/>
        <v>21.583333333333332</v>
      </c>
      <c r="J2431" s="3">
        <f t="shared" ca="1" si="487"/>
        <v>0.76258336258336334</v>
      </c>
      <c r="K2431" s="5">
        <f t="shared" ca="1" si="488"/>
        <v>43.265094790505046</v>
      </c>
      <c r="L2431">
        <f t="shared" ca="1" si="489"/>
        <v>1</v>
      </c>
      <c r="M2431" t="str">
        <f t="shared" ca="1" si="490"/>
        <v>SELL</v>
      </c>
      <c r="N2431" s="7" t="str">
        <f t="shared" ca="1" si="491"/>
        <v/>
      </c>
      <c r="O2431">
        <f t="shared" si="492"/>
        <v>2484.15</v>
      </c>
      <c r="Q2431">
        <f t="shared" si="493"/>
        <v>2430</v>
      </c>
    </row>
    <row r="2432" spans="1:17" x14ac:dyDescent="0.3">
      <c r="A2432" s="13" t="str">
        <f ca="1">N2432&amp;"-"&amp;COUNTIF($N$2:N2432,N2432)</f>
        <v>-2401</v>
      </c>
      <c r="B2432" t="str">
        <f t="shared" ca="1" si="483"/>
        <v/>
      </c>
      <c r="C2432" s="1">
        <v>38608</v>
      </c>
      <c r="D2432">
        <v>2500.35</v>
      </c>
      <c r="E2432">
        <f t="shared" si="484"/>
        <v>16.199999999999818</v>
      </c>
      <c r="F2432">
        <f t="shared" si="485"/>
        <v>16.199999999999818</v>
      </c>
      <c r="G2432" t="str">
        <f t="shared" si="486"/>
        <v/>
      </c>
      <c r="H2432">
        <f t="shared" ca="1" si="494"/>
        <v>16.4375</v>
      </c>
      <c r="I2432">
        <f t="shared" ca="1" si="495"/>
        <v>11.5</v>
      </c>
      <c r="J2432" s="3">
        <f t="shared" ca="1" si="487"/>
        <v>1.4293478260869565</v>
      </c>
      <c r="K2432" s="5">
        <f t="shared" ca="1" si="488"/>
        <v>58.836689038031324</v>
      </c>
      <c r="L2432">
        <f t="shared" ca="1" si="489"/>
        <v>1</v>
      </c>
      <c r="M2432" t="str">
        <f t="shared" ca="1" si="490"/>
        <v>SELL</v>
      </c>
      <c r="N2432" s="7" t="str">
        <f t="shared" ca="1" si="491"/>
        <v/>
      </c>
      <c r="O2432">
        <f t="shared" si="492"/>
        <v>2500.35</v>
      </c>
      <c r="Q2432">
        <f t="shared" si="493"/>
        <v>2431</v>
      </c>
    </row>
    <row r="2433" spans="1:17" x14ac:dyDescent="0.3">
      <c r="A2433" s="13" t="str">
        <f ca="1">N2433&amp;"-"&amp;COUNTIF($N$2:N2433,N2433)</f>
        <v>-2402</v>
      </c>
      <c r="B2433" t="str">
        <f t="shared" ca="1" si="483"/>
        <v/>
      </c>
      <c r="C2433" s="1">
        <v>38609</v>
      </c>
      <c r="D2433">
        <v>2492.4499999999998</v>
      </c>
      <c r="E2433">
        <f t="shared" si="484"/>
        <v>-7.9000000000000909</v>
      </c>
      <c r="F2433" t="str">
        <f t="shared" si="485"/>
        <v/>
      </c>
      <c r="G2433">
        <f t="shared" si="486"/>
        <v>-7.9000000000000909</v>
      </c>
      <c r="H2433">
        <f t="shared" ca="1" si="494"/>
        <v>16.4375</v>
      </c>
      <c r="I2433">
        <f t="shared" ca="1" si="495"/>
        <v>13.650000000000091</v>
      </c>
      <c r="J2433" s="3">
        <f t="shared" ca="1" si="487"/>
        <v>1.2042124542124462</v>
      </c>
      <c r="K2433" s="5">
        <f t="shared" ca="1" si="488"/>
        <v>54.632322393020196</v>
      </c>
      <c r="L2433">
        <f t="shared" ca="1" si="489"/>
        <v>1</v>
      </c>
      <c r="M2433" t="str">
        <f t="shared" ca="1" si="490"/>
        <v>SELL</v>
      </c>
      <c r="N2433" s="7" t="str">
        <f t="shared" ca="1" si="491"/>
        <v/>
      </c>
      <c r="O2433">
        <f t="shared" si="492"/>
        <v>2492.4499999999998</v>
      </c>
      <c r="Q2433">
        <f t="shared" si="493"/>
        <v>2432</v>
      </c>
    </row>
    <row r="2434" spans="1:17" x14ac:dyDescent="0.3">
      <c r="A2434" s="13" t="str">
        <f ca="1">N2434&amp;"-"&amp;COUNTIF($N$2:N2434,N2434)</f>
        <v>-2403</v>
      </c>
      <c r="B2434" t="str">
        <f t="shared" ca="1" si="483"/>
        <v/>
      </c>
      <c r="C2434" s="1">
        <v>38610</v>
      </c>
      <c r="D2434">
        <v>2523.9499999999998</v>
      </c>
      <c r="E2434">
        <f t="shared" si="484"/>
        <v>31.5</v>
      </c>
      <c r="F2434">
        <f t="shared" si="485"/>
        <v>31.5</v>
      </c>
      <c r="G2434" t="str">
        <f t="shared" si="486"/>
        <v/>
      </c>
      <c r="H2434">
        <f t="shared" ca="1" si="494"/>
        <v>16.391666666666652</v>
      </c>
      <c r="I2434">
        <f t="shared" ca="1" si="495"/>
        <v>13.650000000000091</v>
      </c>
      <c r="J2434" s="3">
        <f t="shared" ca="1" si="487"/>
        <v>1.2008547008546917</v>
      </c>
      <c r="K2434" s="5">
        <f t="shared" ca="1" si="488"/>
        <v>54.563106796116315</v>
      </c>
      <c r="L2434">
        <f t="shared" ca="1" si="489"/>
        <v>1</v>
      </c>
      <c r="M2434" t="str">
        <f t="shared" ca="1" si="490"/>
        <v>SELL</v>
      </c>
      <c r="N2434" s="7" t="str">
        <f t="shared" ca="1" si="491"/>
        <v/>
      </c>
      <c r="O2434">
        <f t="shared" si="492"/>
        <v>2523.9499999999998</v>
      </c>
      <c r="Q2434">
        <f t="shared" si="493"/>
        <v>2433</v>
      </c>
    </row>
    <row r="2435" spans="1:17" x14ac:dyDescent="0.3">
      <c r="A2435" s="13" t="str">
        <f ca="1">N2435&amp;"-"&amp;COUNTIF($N$2:N2435,N2435)</f>
        <v>-2404</v>
      </c>
      <c r="B2435" t="str">
        <f t="shared" ref="B2435:B2498" ca="1" si="496">N2435</f>
        <v/>
      </c>
      <c r="C2435" s="1">
        <v>38611</v>
      </c>
      <c r="D2435">
        <v>2552.35</v>
      </c>
      <c r="E2435">
        <f t="shared" ref="E2435:E2498" si="497">IF(E2434="Change", "", D2435-D2434)</f>
        <v>28.400000000000091</v>
      </c>
      <c r="F2435">
        <f t="shared" ref="F2435:F2498" si="498">IF(F2434="Gain","",IF(E2435&gt;0,E2435,""))</f>
        <v>28.400000000000091</v>
      </c>
      <c r="G2435" t="str">
        <f t="shared" ref="G2435:G2498" si="499">IF(G2434="Loss","",IF(E2435&lt;0,E2435,""))</f>
        <v/>
      </c>
      <c r="H2435">
        <f t="shared" ca="1" si="494"/>
        <v>18.549999999999994</v>
      </c>
      <c r="I2435">
        <f t="shared" ca="1" si="495"/>
        <v>13.650000000000091</v>
      </c>
      <c r="J2435" s="3">
        <f t="shared" ref="J2435:J2498" ca="1" si="500">IFERROR(H2435/I2435, "")</f>
        <v>1.3589743589743495</v>
      </c>
      <c r="K2435" s="5">
        <f t="shared" ref="K2435:K2498" ca="1" si="501">IFERROR((IF(J2435=0, 0, (100-(100/(1+J2435))))), "")</f>
        <v>57.608695652173743</v>
      </c>
      <c r="L2435">
        <f t="shared" ref="L2435:L2498" ca="1" si="502">IF(M2434="Signal","",IF(M2434="",IF(M2435="SELL",0,IF(M2435="BUY",1,"")),IF(M2435="BUY",1,L2434)))</f>
        <v>1</v>
      </c>
      <c r="M2435" t="str">
        <f t="shared" ref="M2435:M2498" ca="1" si="503">IF(K2435="","",IF(K2435&lt;$V$4,"BUY",IF(K2435&gt;$V$5,"SELL",M2434)))</f>
        <v>SELL</v>
      </c>
      <c r="N2435" s="7" t="str">
        <f t="shared" ref="N2435:N2498" ca="1" si="504">IF(L2435=1, IF(M2435="BUY",IF(M2434="BUY","",1),IF(M2435="SELL",IF(M2434="SELL","",0),"")), "")</f>
        <v/>
      </c>
      <c r="O2435">
        <f t="shared" ref="O2435:O2498" si="505">D2435</f>
        <v>2552.35</v>
      </c>
      <c r="Q2435">
        <f t="shared" si="493"/>
        <v>2434</v>
      </c>
    </row>
    <row r="2436" spans="1:17" x14ac:dyDescent="0.3">
      <c r="A2436" s="13" t="str">
        <f ca="1">N2436&amp;"-"&amp;COUNTIF($N$2:N2436,N2436)</f>
        <v>-2405</v>
      </c>
      <c r="B2436" t="str">
        <f t="shared" ca="1" si="496"/>
        <v/>
      </c>
      <c r="C2436" s="1">
        <v>38614</v>
      </c>
      <c r="D2436">
        <v>2567.1</v>
      </c>
      <c r="E2436">
        <f t="shared" si="497"/>
        <v>14.75</v>
      </c>
      <c r="F2436">
        <f t="shared" si="498"/>
        <v>14.75</v>
      </c>
      <c r="G2436" t="str">
        <f t="shared" si="499"/>
        <v/>
      </c>
      <c r="H2436">
        <f t="shared" ca="1" si="494"/>
        <v>18.257692307692302</v>
      </c>
      <c r="I2436">
        <f t="shared" ca="1" si="495"/>
        <v>7.9000000000000909</v>
      </c>
      <c r="J2436" s="3">
        <f t="shared" ca="1" si="500"/>
        <v>2.3111002921129229</v>
      </c>
      <c r="K2436" s="5">
        <f t="shared" ca="1" si="501"/>
        <v>69.798559035435716</v>
      </c>
      <c r="L2436">
        <f t="shared" ca="1" si="502"/>
        <v>1</v>
      </c>
      <c r="M2436" t="str">
        <f t="shared" ca="1" si="503"/>
        <v>SELL</v>
      </c>
      <c r="N2436" s="7" t="str">
        <f t="shared" ca="1" si="504"/>
        <v/>
      </c>
      <c r="O2436">
        <f t="shared" si="505"/>
        <v>2567.1</v>
      </c>
      <c r="Q2436">
        <f t="shared" ref="Q2436:Q2499" si="506">Q2435+1</f>
        <v>2435</v>
      </c>
    </row>
    <row r="2437" spans="1:17" x14ac:dyDescent="0.3">
      <c r="A2437" s="13" t="str">
        <f ca="1">N2437&amp;"-"&amp;COUNTIF($N$2:N2437,N2437)</f>
        <v>-2406</v>
      </c>
      <c r="B2437" t="str">
        <f t="shared" ca="1" si="496"/>
        <v/>
      </c>
      <c r="C2437" s="1">
        <v>38615</v>
      </c>
      <c r="D2437">
        <v>2578</v>
      </c>
      <c r="E2437">
        <f t="shared" si="497"/>
        <v>10.900000000000091</v>
      </c>
      <c r="F2437">
        <f t="shared" si="498"/>
        <v>10.900000000000091</v>
      </c>
      <c r="G2437" t="str">
        <f t="shared" si="499"/>
        <v/>
      </c>
      <c r="H2437">
        <f t="shared" ca="1" si="494"/>
        <v>16.780769230769238</v>
      </c>
      <c r="I2437">
        <f t="shared" ca="1" si="495"/>
        <v>7.9000000000000909</v>
      </c>
      <c r="J2437" s="3">
        <f t="shared" ca="1" si="500"/>
        <v>2.124148003894816</v>
      </c>
      <c r="K2437" s="5">
        <f t="shared" ca="1" si="501"/>
        <v>67.991273180613746</v>
      </c>
      <c r="L2437">
        <f t="shared" ca="1" si="502"/>
        <v>1</v>
      </c>
      <c r="M2437" t="str">
        <f t="shared" ca="1" si="503"/>
        <v>SELL</v>
      </c>
      <c r="N2437" s="7" t="str">
        <f t="shared" ca="1" si="504"/>
        <v/>
      </c>
      <c r="O2437">
        <f t="shared" si="505"/>
        <v>2578</v>
      </c>
      <c r="Q2437">
        <f t="shared" si="506"/>
        <v>2436</v>
      </c>
    </row>
    <row r="2438" spans="1:17" x14ac:dyDescent="0.3">
      <c r="A2438" s="13" t="str">
        <f ca="1">N2438&amp;"-"&amp;COUNTIF($N$2:N2438,N2438)</f>
        <v>-2407</v>
      </c>
      <c r="B2438" t="str">
        <f t="shared" ca="1" si="496"/>
        <v/>
      </c>
      <c r="C2438" s="1">
        <v>38616</v>
      </c>
      <c r="D2438">
        <v>2567.3000000000002</v>
      </c>
      <c r="E2438">
        <f t="shared" si="497"/>
        <v>-10.699999999999818</v>
      </c>
      <c r="F2438" t="str">
        <f t="shared" si="498"/>
        <v/>
      </c>
      <c r="G2438">
        <f t="shared" si="499"/>
        <v>-10.699999999999818</v>
      </c>
      <c r="H2438">
        <f t="shared" ca="1" si="494"/>
        <v>16.770833333333332</v>
      </c>
      <c r="I2438">
        <f t="shared" ca="1" si="495"/>
        <v>9.2999999999999545</v>
      </c>
      <c r="J2438" s="3">
        <f t="shared" ca="1" si="500"/>
        <v>1.8033154121863886</v>
      </c>
      <c r="K2438" s="5">
        <f t="shared" ca="1" si="501"/>
        <v>64.32795269298397</v>
      </c>
      <c r="L2438">
        <f t="shared" ca="1" si="502"/>
        <v>1</v>
      </c>
      <c r="M2438" t="str">
        <f t="shared" ca="1" si="503"/>
        <v>SELL</v>
      </c>
      <c r="N2438" s="7" t="str">
        <f t="shared" ca="1" si="504"/>
        <v/>
      </c>
      <c r="O2438">
        <f t="shared" si="505"/>
        <v>2567.3000000000002</v>
      </c>
      <c r="Q2438">
        <f t="shared" si="506"/>
        <v>2437</v>
      </c>
    </row>
    <row r="2439" spans="1:17" x14ac:dyDescent="0.3">
      <c r="A2439" s="13" t="str">
        <f ca="1">N2439&amp;"-"&amp;COUNTIF($N$2:N2439,N2439)</f>
        <v>-2408</v>
      </c>
      <c r="B2439" t="str">
        <f t="shared" ca="1" si="496"/>
        <v/>
      </c>
      <c r="C2439" s="1">
        <v>38617</v>
      </c>
      <c r="D2439">
        <v>2476.5</v>
      </c>
      <c r="E2439">
        <f t="shared" si="497"/>
        <v>-90.800000000000182</v>
      </c>
      <c r="F2439" t="str">
        <f t="shared" si="498"/>
        <v/>
      </c>
      <c r="G2439">
        <f t="shared" si="499"/>
        <v>-90.800000000000182</v>
      </c>
      <c r="H2439">
        <f t="shared" ca="1" si="494"/>
        <v>16.377272727272736</v>
      </c>
      <c r="I2439">
        <f t="shared" ca="1" si="495"/>
        <v>36.466666666666697</v>
      </c>
      <c r="J2439" s="3">
        <f t="shared" ca="1" si="500"/>
        <v>0.44910254279541284</v>
      </c>
      <c r="K2439" s="5">
        <f t="shared" ca="1" si="501"/>
        <v>30.991771081228308</v>
      </c>
      <c r="L2439">
        <f t="shared" ca="1" si="502"/>
        <v>1</v>
      </c>
      <c r="M2439" t="str">
        <f t="shared" ca="1" si="503"/>
        <v>SELL</v>
      </c>
      <c r="N2439" s="7" t="str">
        <f t="shared" ca="1" si="504"/>
        <v/>
      </c>
      <c r="O2439">
        <f t="shared" si="505"/>
        <v>2476.5</v>
      </c>
      <c r="Q2439">
        <f t="shared" si="506"/>
        <v>2438</v>
      </c>
    </row>
    <row r="2440" spans="1:17" x14ac:dyDescent="0.3">
      <c r="A2440" s="13" t="str">
        <f ca="1">N2440&amp;"-"&amp;COUNTIF($N$2:N2440,N2440)</f>
        <v>1-16</v>
      </c>
      <c r="B2440">
        <f t="shared" ca="1" si="496"/>
        <v>1</v>
      </c>
      <c r="C2440" s="1">
        <v>38618</v>
      </c>
      <c r="D2440">
        <v>2477.75</v>
      </c>
      <c r="E2440">
        <f t="shared" si="497"/>
        <v>1.25</v>
      </c>
      <c r="F2440">
        <f t="shared" si="498"/>
        <v>1.25</v>
      </c>
      <c r="G2440" t="str">
        <f t="shared" si="499"/>
        <v/>
      </c>
      <c r="H2440">
        <f t="shared" ca="1" si="494"/>
        <v>15.577272727272719</v>
      </c>
      <c r="I2440">
        <f t="shared" ca="1" si="495"/>
        <v>36.466666666666697</v>
      </c>
      <c r="J2440" s="3">
        <f t="shared" ca="1" si="500"/>
        <v>0.42716470001661899</v>
      </c>
      <c r="K2440" s="5">
        <f t="shared" ca="1" si="501"/>
        <v>29.931002358147225</v>
      </c>
      <c r="L2440">
        <f t="shared" ca="1" si="502"/>
        <v>1</v>
      </c>
      <c r="M2440" t="str">
        <f t="shared" ca="1" si="503"/>
        <v>BUY</v>
      </c>
      <c r="N2440" s="7">
        <f t="shared" ca="1" si="504"/>
        <v>1</v>
      </c>
      <c r="O2440">
        <f t="shared" si="505"/>
        <v>2477.75</v>
      </c>
      <c r="Q2440">
        <f t="shared" si="506"/>
        <v>2439</v>
      </c>
    </row>
    <row r="2441" spans="1:17" x14ac:dyDescent="0.3">
      <c r="A2441" s="13" t="str">
        <f ca="1">N2441&amp;"-"&amp;COUNTIF($N$2:N2441,N2441)</f>
        <v>-2409</v>
      </c>
      <c r="B2441" t="str">
        <f t="shared" ca="1" si="496"/>
        <v/>
      </c>
      <c r="C2441" s="1">
        <v>38621</v>
      </c>
      <c r="D2441">
        <v>2557.35</v>
      </c>
      <c r="E2441">
        <f t="shared" si="497"/>
        <v>79.599999999999909</v>
      </c>
      <c r="F2441">
        <f t="shared" si="498"/>
        <v>79.599999999999909</v>
      </c>
      <c r="G2441" t="str">
        <f t="shared" si="499"/>
        <v/>
      </c>
      <c r="H2441">
        <f t="shared" ca="1" si="494"/>
        <v>22.163636363636382</v>
      </c>
      <c r="I2441">
        <f t="shared" ca="1" si="495"/>
        <v>36.466666666666697</v>
      </c>
      <c r="J2441" s="3">
        <f t="shared" ca="1" si="500"/>
        <v>0.60777796243975402</v>
      </c>
      <c r="K2441" s="5">
        <f t="shared" ca="1" si="501"/>
        <v>37.802356832747577</v>
      </c>
      <c r="L2441">
        <f t="shared" ca="1" si="502"/>
        <v>1</v>
      </c>
      <c r="M2441" t="str">
        <f t="shared" ca="1" si="503"/>
        <v>BUY</v>
      </c>
      <c r="N2441" s="7" t="str">
        <f t="shared" ca="1" si="504"/>
        <v/>
      </c>
      <c r="O2441">
        <f t="shared" si="505"/>
        <v>2557.35</v>
      </c>
      <c r="Q2441">
        <f t="shared" si="506"/>
        <v>2440</v>
      </c>
    </row>
    <row r="2442" spans="1:17" x14ac:dyDescent="0.3">
      <c r="A2442" s="13" t="str">
        <f ca="1">N2442&amp;"-"&amp;COUNTIF($N$2:N2442,N2442)</f>
        <v>-2410</v>
      </c>
      <c r="B2442" t="str">
        <f t="shared" ca="1" si="496"/>
        <v/>
      </c>
      <c r="C2442" s="1">
        <v>38622</v>
      </c>
      <c r="D2442">
        <v>2574.85</v>
      </c>
      <c r="E2442">
        <f t="shared" si="497"/>
        <v>17.5</v>
      </c>
      <c r="F2442">
        <f t="shared" si="498"/>
        <v>17.5</v>
      </c>
      <c r="G2442" t="str">
        <f t="shared" si="499"/>
        <v/>
      </c>
      <c r="H2442">
        <f t="shared" ca="1" si="494"/>
        <v>23.236363636363627</v>
      </c>
      <c r="I2442">
        <f t="shared" ca="1" si="495"/>
        <v>36.466666666666697</v>
      </c>
      <c r="J2442" s="3">
        <f t="shared" ca="1" si="500"/>
        <v>0.63719461525677168</v>
      </c>
      <c r="K2442" s="5">
        <f t="shared" ca="1" si="501"/>
        <v>38.919906608466121</v>
      </c>
      <c r="L2442">
        <f t="shared" ca="1" si="502"/>
        <v>1</v>
      </c>
      <c r="M2442" t="str">
        <f t="shared" ca="1" si="503"/>
        <v>BUY</v>
      </c>
      <c r="N2442" s="7" t="str">
        <f t="shared" ca="1" si="504"/>
        <v/>
      </c>
      <c r="O2442">
        <f t="shared" si="505"/>
        <v>2574.85</v>
      </c>
      <c r="Q2442">
        <f t="shared" si="506"/>
        <v>2441</v>
      </c>
    </row>
    <row r="2443" spans="1:17" x14ac:dyDescent="0.3">
      <c r="A2443" s="13" t="str">
        <f ca="1">N2443&amp;"-"&amp;COUNTIF($N$2:N2443,N2443)</f>
        <v>-2411</v>
      </c>
      <c r="B2443" t="str">
        <f t="shared" ca="1" si="496"/>
        <v/>
      </c>
      <c r="C2443" s="1">
        <v>38623</v>
      </c>
      <c r="D2443">
        <v>2598.0500000000002</v>
      </c>
      <c r="E2443">
        <f t="shared" si="497"/>
        <v>23.200000000000273</v>
      </c>
      <c r="F2443">
        <f t="shared" si="498"/>
        <v>23.200000000000273</v>
      </c>
      <c r="G2443" t="str">
        <f t="shared" si="499"/>
        <v/>
      </c>
      <c r="H2443">
        <f t="shared" ca="1" si="494"/>
        <v>23.000000000000043</v>
      </c>
      <c r="I2443">
        <f t="shared" ca="1" si="495"/>
        <v>36.466666666666697</v>
      </c>
      <c r="J2443" s="3">
        <f t="shared" ca="1" si="500"/>
        <v>0.63071297989031139</v>
      </c>
      <c r="K2443" s="5">
        <f t="shared" ca="1" si="501"/>
        <v>38.677130044843075</v>
      </c>
      <c r="L2443">
        <f t="shared" ca="1" si="502"/>
        <v>1</v>
      </c>
      <c r="M2443" t="str">
        <f t="shared" ca="1" si="503"/>
        <v>BUY</v>
      </c>
      <c r="N2443" s="7" t="str">
        <f t="shared" ca="1" si="504"/>
        <v/>
      </c>
      <c r="O2443">
        <f t="shared" si="505"/>
        <v>2598.0500000000002</v>
      </c>
      <c r="Q2443">
        <f t="shared" si="506"/>
        <v>2442</v>
      </c>
    </row>
    <row r="2444" spans="1:17" x14ac:dyDescent="0.3">
      <c r="A2444" s="13" t="str">
        <f ca="1">N2444&amp;"-"&amp;COUNTIF($N$2:N2444,N2444)</f>
        <v>-2412</v>
      </c>
      <c r="B2444" t="str">
        <f t="shared" ca="1" si="496"/>
        <v/>
      </c>
      <c r="C2444" s="1">
        <v>38624</v>
      </c>
      <c r="D2444">
        <v>2611.1999999999998</v>
      </c>
      <c r="E2444">
        <f t="shared" si="497"/>
        <v>13.149999999999636</v>
      </c>
      <c r="F2444">
        <f t="shared" si="498"/>
        <v>13.149999999999636</v>
      </c>
      <c r="G2444" t="str">
        <f t="shared" si="499"/>
        <v/>
      </c>
      <c r="H2444">
        <f t="shared" ca="1" si="494"/>
        <v>24.104545454545462</v>
      </c>
      <c r="I2444">
        <f t="shared" ca="1" si="495"/>
        <v>36.466666666666697</v>
      </c>
      <c r="J2444" s="3">
        <f t="shared" ca="1" si="500"/>
        <v>0.66100216054512184</v>
      </c>
      <c r="K2444" s="5">
        <f t="shared" ca="1" si="501"/>
        <v>39.795382344848278</v>
      </c>
      <c r="L2444">
        <f t="shared" ca="1" si="502"/>
        <v>1</v>
      </c>
      <c r="M2444" t="str">
        <f t="shared" ca="1" si="503"/>
        <v>BUY</v>
      </c>
      <c r="N2444" s="7" t="str">
        <f t="shared" ca="1" si="504"/>
        <v/>
      </c>
      <c r="O2444">
        <f t="shared" si="505"/>
        <v>2611.1999999999998</v>
      </c>
      <c r="Q2444">
        <f t="shared" si="506"/>
        <v>2443</v>
      </c>
    </row>
    <row r="2445" spans="1:17" x14ac:dyDescent="0.3">
      <c r="A2445" s="13" t="str">
        <f ca="1">N2445&amp;"-"&amp;COUNTIF($N$2:N2445,N2445)</f>
        <v>-2413</v>
      </c>
      <c r="B2445" t="str">
        <f t="shared" ca="1" si="496"/>
        <v/>
      </c>
      <c r="C2445" s="1">
        <v>38625</v>
      </c>
      <c r="D2445">
        <v>2601.4</v>
      </c>
      <c r="E2445">
        <f t="shared" si="497"/>
        <v>-9.7999999999997272</v>
      </c>
      <c r="F2445" t="str">
        <f t="shared" si="498"/>
        <v/>
      </c>
      <c r="G2445">
        <f t="shared" si="499"/>
        <v>-9.7999999999997272</v>
      </c>
      <c r="H2445">
        <f t="shared" ca="1" si="494"/>
        <v>23.644999999999982</v>
      </c>
      <c r="I2445">
        <f t="shared" ca="1" si="495"/>
        <v>29.799999999999955</v>
      </c>
      <c r="J2445" s="3">
        <f t="shared" ca="1" si="500"/>
        <v>0.79345637583892681</v>
      </c>
      <c r="K2445" s="5">
        <f t="shared" ca="1" si="501"/>
        <v>44.241743848816562</v>
      </c>
      <c r="L2445">
        <f t="shared" ca="1" si="502"/>
        <v>1</v>
      </c>
      <c r="M2445" t="str">
        <f t="shared" ca="1" si="503"/>
        <v>BUY</v>
      </c>
      <c r="N2445" s="7" t="str">
        <f t="shared" ca="1" si="504"/>
        <v/>
      </c>
      <c r="O2445">
        <f t="shared" si="505"/>
        <v>2601.4</v>
      </c>
      <c r="Q2445">
        <f t="shared" si="506"/>
        <v>2444</v>
      </c>
    </row>
    <row r="2446" spans="1:17" x14ac:dyDescent="0.3">
      <c r="A2446" s="13" t="str">
        <f ca="1">N2446&amp;"-"&amp;COUNTIF($N$2:N2446,N2446)</f>
        <v>-2414</v>
      </c>
      <c r="B2446" t="str">
        <f t="shared" ca="1" si="496"/>
        <v/>
      </c>
      <c r="C2446" s="1">
        <v>38628</v>
      </c>
      <c r="D2446">
        <v>2630.05</v>
      </c>
      <c r="E2446">
        <f t="shared" si="497"/>
        <v>28.650000000000091</v>
      </c>
      <c r="F2446">
        <f t="shared" si="498"/>
        <v>28.650000000000091</v>
      </c>
      <c r="G2446" t="str">
        <f t="shared" si="499"/>
        <v/>
      </c>
      <c r="H2446">
        <f t="shared" ca="1" si="494"/>
        <v>24.890000000000008</v>
      </c>
      <c r="I2446">
        <f t="shared" ca="1" si="495"/>
        <v>29.799999999999955</v>
      </c>
      <c r="J2446" s="3">
        <f t="shared" ca="1" si="500"/>
        <v>0.83523489932886064</v>
      </c>
      <c r="K2446" s="5">
        <f t="shared" ca="1" si="501"/>
        <v>45.511062351435406</v>
      </c>
      <c r="L2446">
        <f t="shared" ca="1" si="502"/>
        <v>1</v>
      </c>
      <c r="M2446" t="str">
        <f t="shared" ca="1" si="503"/>
        <v>BUY</v>
      </c>
      <c r="N2446" s="7" t="str">
        <f t="shared" ca="1" si="504"/>
        <v/>
      </c>
      <c r="O2446">
        <f t="shared" si="505"/>
        <v>2630.05</v>
      </c>
      <c r="Q2446">
        <f t="shared" si="506"/>
        <v>2445</v>
      </c>
    </row>
    <row r="2447" spans="1:17" x14ac:dyDescent="0.3">
      <c r="A2447" s="13" t="str">
        <f ca="1">N2447&amp;"-"&amp;COUNTIF($N$2:N2447,N2447)</f>
        <v>-2415</v>
      </c>
      <c r="B2447" t="str">
        <f t="shared" ca="1" si="496"/>
        <v/>
      </c>
      <c r="C2447" s="1">
        <v>38629</v>
      </c>
      <c r="D2447">
        <v>2663.35</v>
      </c>
      <c r="E2447">
        <f t="shared" si="497"/>
        <v>33.299999999999727</v>
      </c>
      <c r="F2447">
        <f t="shared" si="498"/>
        <v>33.299999999999727</v>
      </c>
      <c r="G2447" t="str">
        <f t="shared" si="499"/>
        <v/>
      </c>
      <c r="H2447">
        <f t="shared" ca="1" si="494"/>
        <v>25.654545454545438</v>
      </c>
      <c r="I2447">
        <f t="shared" ca="1" si="495"/>
        <v>37.099999999999909</v>
      </c>
      <c r="J2447" s="3">
        <f t="shared" ca="1" si="500"/>
        <v>0.69149718206322108</v>
      </c>
      <c r="K2447" s="5">
        <f t="shared" ca="1" si="501"/>
        <v>40.880776473996853</v>
      </c>
      <c r="L2447">
        <f t="shared" ca="1" si="502"/>
        <v>1</v>
      </c>
      <c r="M2447" t="str">
        <f t="shared" ca="1" si="503"/>
        <v>BUY</v>
      </c>
      <c r="N2447" s="7" t="str">
        <f t="shared" ca="1" si="504"/>
        <v/>
      </c>
      <c r="O2447">
        <f t="shared" si="505"/>
        <v>2663.35</v>
      </c>
      <c r="Q2447">
        <f t="shared" si="506"/>
        <v>2446</v>
      </c>
    </row>
    <row r="2448" spans="1:17" x14ac:dyDescent="0.3">
      <c r="A2448" s="13" t="str">
        <f ca="1">N2448&amp;"-"&amp;COUNTIF($N$2:N2448,N2448)</f>
        <v>-2416</v>
      </c>
      <c r="B2448" t="str">
        <f t="shared" ca="1" si="496"/>
        <v/>
      </c>
      <c r="C2448" s="1">
        <v>38630</v>
      </c>
      <c r="D2448">
        <v>2644.4</v>
      </c>
      <c r="E2448">
        <f t="shared" si="497"/>
        <v>-18.949999999999818</v>
      </c>
      <c r="F2448" t="str">
        <f t="shared" si="498"/>
        <v/>
      </c>
      <c r="G2448">
        <f t="shared" si="499"/>
        <v>-18.949999999999818</v>
      </c>
      <c r="H2448">
        <f t="shared" ca="1" si="494"/>
        <v>25.069999999999983</v>
      </c>
      <c r="I2448">
        <f t="shared" ca="1" si="495"/>
        <v>32.562499999999886</v>
      </c>
      <c r="J2448" s="3">
        <f t="shared" ca="1" si="500"/>
        <v>0.76990403071017488</v>
      </c>
      <c r="K2448" s="5">
        <f t="shared" ca="1" si="501"/>
        <v>43.499761419338114</v>
      </c>
      <c r="L2448">
        <f t="shared" ca="1" si="502"/>
        <v>1</v>
      </c>
      <c r="M2448" t="str">
        <f t="shared" ca="1" si="503"/>
        <v>BUY</v>
      </c>
      <c r="N2448" s="7" t="str">
        <f t="shared" ca="1" si="504"/>
        <v/>
      </c>
      <c r="O2448">
        <f t="shared" si="505"/>
        <v>2644.4</v>
      </c>
      <c r="Q2448">
        <f t="shared" si="506"/>
        <v>2447</v>
      </c>
    </row>
    <row r="2449" spans="1:17" x14ac:dyDescent="0.3">
      <c r="A2449" s="13" t="str">
        <f ca="1">N2449&amp;"-"&amp;COUNTIF($N$2:N2449,N2449)</f>
        <v>-2417</v>
      </c>
      <c r="B2449" t="str">
        <f t="shared" ca="1" si="496"/>
        <v/>
      </c>
      <c r="C2449" s="1">
        <v>38631</v>
      </c>
      <c r="D2449">
        <v>2579.15</v>
      </c>
      <c r="E2449">
        <f t="shared" si="497"/>
        <v>-65.25</v>
      </c>
      <c r="F2449" t="str">
        <f t="shared" si="498"/>
        <v/>
      </c>
      <c r="G2449">
        <f t="shared" si="499"/>
        <v>-65.25</v>
      </c>
      <c r="H2449">
        <f t="shared" ref="H2449:H2512" ca="1" si="507">IF(Q2449&gt;$U$2,AVERAGE(OFFSET(F2449,0,0,-$U$2,1)),"")</f>
        <v>24.699999999999971</v>
      </c>
      <c r="I2449">
        <f t="shared" ref="I2449:I2512" ca="1" si="508">IF($Q2449&gt;$U$2,ABS((AVERAGE(OFFSET(G2449,0,0,-$U$2,1)))),"")</f>
        <v>39.099999999999909</v>
      </c>
      <c r="J2449" s="3">
        <f t="shared" ca="1" si="500"/>
        <v>0.63171355498721304</v>
      </c>
      <c r="K2449" s="5">
        <f t="shared" ca="1" si="501"/>
        <v>38.714733542319777</v>
      </c>
      <c r="L2449">
        <f t="shared" ca="1" si="502"/>
        <v>1</v>
      </c>
      <c r="M2449" t="str">
        <f t="shared" ca="1" si="503"/>
        <v>BUY</v>
      </c>
      <c r="N2449" s="7" t="str">
        <f t="shared" ca="1" si="504"/>
        <v/>
      </c>
      <c r="O2449">
        <f t="shared" si="505"/>
        <v>2579.15</v>
      </c>
      <c r="Q2449">
        <f t="shared" si="506"/>
        <v>2448</v>
      </c>
    </row>
    <row r="2450" spans="1:17" x14ac:dyDescent="0.3">
      <c r="A2450" s="13" t="str">
        <f ca="1">N2450&amp;"-"&amp;COUNTIF($N$2:N2450,N2450)</f>
        <v>-2418</v>
      </c>
      <c r="B2450" t="str">
        <f t="shared" ca="1" si="496"/>
        <v/>
      </c>
      <c r="C2450" s="1">
        <v>38632</v>
      </c>
      <c r="D2450">
        <v>2574.0500000000002</v>
      </c>
      <c r="E2450">
        <f t="shared" si="497"/>
        <v>-5.0999999999999091</v>
      </c>
      <c r="F2450" t="str">
        <f t="shared" si="498"/>
        <v/>
      </c>
      <c r="G2450">
        <f t="shared" si="499"/>
        <v>-5.0999999999999091</v>
      </c>
      <c r="H2450">
        <f t="shared" ca="1" si="507"/>
        <v>25.943749999999966</v>
      </c>
      <c r="I2450">
        <f t="shared" ca="1" si="508"/>
        <v>33.433333333333245</v>
      </c>
      <c r="J2450" s="3">
        <f t="shared" ca="1" si="500"/>
        <v>0.77598454636091829</v>
      </c>
      <c r="K2450" s="5">
        <f t="shared" ca="1" si="501"/>
        <v>43.693203747236971</v>
      </c>
      <c r="L2450">
        <f t="shared" ca="1" si="502"/>
        <v>1</v>
      </c>
      <c r="M2450" t="str">
        <f t="shared" ca="1" si="503"/>
        <v>BUY</v>
      </c>
      <c r="N2450" s="7" t="str">
        <f t="shared" ca="1" si="504"/>
        <v/>
      </c>
      <c r="O2450">
        <f t="shared" si="505"/>
        <v>2574.0500000000002</v>
      </c>
      <c r="Q2450">
        <f t="shared" si="506"/>
        <v>2449</v>
      </c>
    </row>
    <row r="2451" spans="1:17" x14ac:dyDescent="0.3">
      <c r="A2451" s="13" t="str">
        <f ca="1">N2451&amp;"-"&amp;COUNTIF($N$2:N2451,N2451)</f>
        <v>-2419</v>
      </c>
      <c r="B2451" t="str">
        <f t="shared" ca="1" si="496"/>
        <v/>
      </c>
      <c r="C2451" s="1">
        <v>38635</v>
      </c>
      <c r="D2451">
        <v>2566.85</v>
      </c>
      <c r="E2451">
        <f t="shared" si="497"/>
        <v>-7.2000000000002728</v>
      </c>
      <c r="F2451" t="str">
        <f t="shared" si="498"/>
        <v/>
      </c>
      <c r="G2451">
        <f t="shared" si="499"/>
        <v>-7.2000000000002728</v>
      </c>
      <c r="H2451">
        <f t="shared" ca="1" si="507"/>
        <v>28.092857142857092</v>
      </c>
      <c r="I2451">
        <f t="shared" ca="1" si="508"/>
        <v>29.685714285714248</v>
      </c>
      <c r="J2451" s="3">
        <f t="shared" ca="1" si="500"/>
        <v>0.94634263715110634</v>
      </c>
      <c r="K2451" s="5">
        <f t="shared" ca="1" si="501"/>
        <v>48.62158486833971</v>
      </c>
      <c r="L2451">
        <f t="shared" ca="1" si="502"/>
        <v>1</v>
      </c>
      <c r="M2451" t="str">
        <f t="shared" ca="1" si="503"/>
        <v>BUY</v>
      </c>
      <c r="N2451" s="7" t="str">
        <f t="shared" ca="1" si="504"/>
        <v/>
      </c>
      <c r="O2451">
        <f t="shared" si="505"/>
        <v>2566.85</v>
      </c>
      <c r="Q2451">
        <f t="shared" si="506"/>
        <v>2450</v>
      </c>
    </row>
    <row r="2452" spans="1:17" x14ac:dyDescent="0.3">
      <c r="A2452" s="13" t="str">
        <f ca="1">N2452&amp;"-"&amp;COUNTIF($N$2:N2452,N2452)</f>
        <v>-2420</v>
      </c>
      <c r="B2452" t="str">
        <f t="shared" ca="1" si="496"/>
        <v/>
      </c>
      <c r="C2452" s="1">
        <v>38636</v>
      </c>
      <c r="D2452">
        <v>2589.5500000000002</v>
      </c>
      <c r="E2452">
        <f t="shared" si="497"/>
        <v>22.700000000000273</v>
      </c>
      <c r="F2452">
        <f t="shared" si="498"/>
        <v>22.700000000000273</v>
      </c>
      <c r="G2452" t="str">
        <f t="shared" si="499"/>
        <v/>
      </c>
      <c r="H2452">
        <f t="shared" ca="1" si="507"/>
        <v>27.418749999999989</v>
      </c>
      <c r="I2452">
        <f t="shared" ca="1" si="508"/>
        <v>32.849999999999987</v>
      </c>
      <c r="J2452" s="3">
        <f t="shared" ca="1" si="500"/>
        <v>0.83466514459665142</v>
      </c>
      <c r="K2452" s="5">
        <f t="shared" ca="1" si="501"/>
        <v>45.494140827543291</v>
      </c>
      <c r="L2452">
        <f t="shared" ca="1" si="502"/>
        <v>1</v>
      </c>
      <c r="M2452" t="str">
        <f t="shared" ca="1" si="503"/>
        <v>BUY</v>
      </c>
      <c r="N2452" s="7" t="str">
        <f t="shared" ca="1" si="504"/>
        <v/>
      </c>
      <c r="O2452">
        <f t="shared" si="505"/>
        <v>2589.5500000000002</v>
      </c>
      <c r="Q2452">
        <f t="shared" si="506"/>
        <v>2451</v>
      </c>
    </row>
    <row r="2453" spans="1:17" x14ac:dyDescent="0.3">
      <c r="A2453" s="13" t="str">
        <f ca="1">N2453&amp;"-"&amp;COUNTIF($N$2:N2453,N2453)</f>
        <v>-2421</v>
      </c>
      <c r="B2453" t="str">
        <f t="shared" ca="1" si="496"/>
        <v/>
      </c>
      <c r="C2453" s="1">
        <v>38638</v>
      </c>
      <c r="D2453">
        <v>2537.3000000000002</v>
      </c>
      <c r="E2453">
        <f t="shared" si="497"/>
        <v>-52.25</v>
      </c>
      <c r="F2453" t="str">
        <f t="shared" si="498"/>
        <v/>
      </c>
      <c r="G2453">
        <f t="shared" si="499"/>
        <v>-52.25</v>
      </c>
      <c r="H2453">
        <f t="shared" ca="1" si="507"/>
        <v>27.418749999999989</v>
      </c>
      <c r="I2453">
        <f t="shared" ca="1" si="508"/>
        <v>26.424999999999955</v>
      </c>
      <c r="J2453" s="3">
        <f t="shared" ca="1" si="500"/>
        <v>1.0376064333017989</v>
      </c>
      <c r="K2453" s="5">
        <f t="shared" ca="1" si="501"/>
        <v>50.922809053975662</v>
      </c>
      <c r="L2453">
        <f t="shared" ca="1" si="502"/>
        <v>1</v>
      </c>
      <c r="M2453" t="str">
        <f t="shared" ca="1" si="503"/>
        <v>BUY</v>
      </c>
      <c r="N2453" s="7" t="str">
        <f t="shared" ca="1" si="504"/>
        <v/>
      </c>
      <c r="O2453">
        <f t="shared" si="505"/>
        <v>2537.3000000000002</v>
      </c>
      <c r="Q2453">
        <f t="shared" si="506"/>
        <v>2452</v>
      </c>
    </row>
    <row r="2454" spans="1:17" x14ac:dyDescent="0.3">
      <c r="A2454" s="13" t="str">
        <f ca="1">N2454&amp;"-"&amp;COUNTIF($N$2:N2454,N2454)</f>
        <v>-2422</v>
      </c>
      <c r="B2454" t="str">
        <f t="shared" ca="1" si="496"/>
        <v/>
      </c>
      <c r="C2454" s="1">
        <v>38639</v>
      </c>
      <c r="D2454">
        <v>2484.4</v>
      </c>
      <c r="E2454">
        <f t="shared" si="497"/>
        <v>-52.900000000000091</v>
      </c>
      <c r="F2454" t="str">
        <f t="shared" si="498"/>
        <v/>
      </c>
      <c r="G2454">
        <f t="shared" si="499"/>
        <v>-52.900000000000091</v>
      </c>
      <c r="H2454">
        <f t="shared" ca="1" si="507"/>
        <v>31.157142857142844</v>
      </c>
      <c r="I2454">
        <f t="shared" ca="1" si="508"/>
        <v>30.207142857142831</v>
      </c>
      <c r="J2454" s="3">
        <f t="shared" ca="1" si="500"/>
        <v>1.031449515251833</v>
      </c>
      <c r="K2454" s="5">
        <f t="shared" ca="1" si="501"/>
        <v>50.774065882900722</v>
      </c>
      <c r="L2454">
        <f t="shared" ca="1" si="502"/>
        <v>1</v>
      </c>
      <c r="M2454" t="str">
        <f t="shared" ca="1" si="503"/>
        <v>BUY</v>
      </c>
      <c r="N2454" s="7" t="str">
        <f t="shared" ca="1" si="504"/>
        <v/>
      </c>
      <c r="O2454">
        <f t="shared" si="505"/>
        <v>2484.4</v>
      </c>
      <c r="Q2454">
        <f t="shared" si="506"/>
        <v>2453</v>
      </c>
    </row>
    <row r="2455" spans="1:17" x14ac:dyDescent="0.3">
      <c r="A2455" s="13" t="str">
        <f ca="1">N2455&amp;"-"&amp;COUNTIF($N$2:N2455,N2455)</f>
        <v>-2423</v>
      </c>
      <c r="B2455" t="str">
        <f t="shared" ca="1" si="496"/>
        <v/>
      </c>
      <c r="C2455" s="1">
        <v>38642</v>
      </c>
      <c r="D2455">
        <v>2485.15</v>
      </c>
      <c r="E2455">
        <f t="shared" si="497"/>
        <v>0.75</v>
      </c>
      <c r="F2455">
        <f t="shared" si="498"/>
        <v>0.75</v>
      </c>
      <c r="G2455" t="str">
        <f t="shared" si="499"/>
        <v/>
      </c>
      <c r="H2455">
        <f t="shared" ca="1" si="507"/>
        <v>19.892857142857142</v>
      </c>
      <c r="I2455">
        <f t="shared" ca="1" si="508"/>
        <v>30.207142857142831</v>
      </c>
      <c r="J2455" s="3">
        <f t="shared" ca="1" si="500"/>
        <v>0.65854812012296104</v>
      </c>
      <c r="K2455" s="5">
        <f t="shared" ca="1" si="501"/>
        <v>39.706301682349604</v>
      </c>
      <c r="L2455">
        <f t="shared" ca="1" si="502"/>
        <v>1</v>
      </c>
      <c r="M2455" t="str">
        <f t="shared" ca="1" si="503"/>
        <v>BUY</v>
      </c>
      <c r="N2455" s="7" t="str">
        <f t="shared" ca="1" si="504"/>
        <v/>
      </c>
      <c r="O2455">
        <f t="shared" si="505"/>
        <v>2485.15</v>
      </c>
      <c r="Q2455">
        <f t="shared" si="506"/>
        <v>2454</v>
      </c>
    </row>
    <row r="2456" spans="1:17" x14ac:dyDescent="0.3">
      <c r="A2456" s="13" t="str">
        <f ca="1">N2456&amp;"-"&amp;COUNTIF($N$2:N2456,N2456)</f>
        <v>-2424</v>
      </c>
      <c r="B2456" t="str">
        <f t="shared" ca="1" si="496"/>
        <v/>
      </c>
      <c r="C2456" s="1">
        <v>38643</v>
      </c>
      <c r="D2456">
        <v>2468.1999999999998</v>
      </c>
      <c r="E2456">
        <f t="shared" si="497"/>
        <v>-16.950000000000273</v>
      </c>
      <c r="F2456" t="str">
        <f t="shared" si="498"/>
        <v/>
      </c>
      <c r="G2456">
        <f t="shared" si="499"/>
        <v>-16.950000000000273</v>
      </c>
      <c r="H2456">
        <f t="shared" ca="1" si="507"/>
        <v>20.291666666666668</v>
      </c>
      <c r="I2456">
        <f t="shared" ca="1" si="508"/>
        <v>28.550000000000011</v>
      </c>
      <c r="J2456" s="3">
        <f t="shared" ca="1" si="500"/>
        <v>0.71074138937536457</v>
      </c>
      <c r="K2456" s="5">
        <f t="shared" ca="1" si="501"/>
        <v>41.545811295000838</v>
      </c>
      <c r="L2456">
        <f t="shared" ca="1" si="502"/>
        <v>1</v>
      </c>
      <c r="M2456" t="str">
        <f t="shared" ca="1" si="503"/>
        <v>BUY</v>
      </c>
      <c r="N2456" s="7" t="str">
        <f t="shared" ca="1" si="504"/>
        <v/>
      </c>
      <c r="O2456">
        <f t="shared" si="505"/>
        <v>2468.1999999999998</v>
      </c>
      <c r="Q2456">
        <f t="shared" si="506"/>
        <v>2455</v>
      </c>
    </row>
    <row r="2457" spans="1:17" x14ac:dyDescent="0.3">
      <c r="A2457" s="13" t="str">
        <f ca="1">N2457&amp;"-"&amp;COUNTIF($N$2:N2457,N2457)</f>
        <v>-2425</v>
      </c>
      <c r="B2457" t="str">
        <f t="shared" ca="1" si="496"/>
        <v/>
      </c>
      <c r="C2457" s="1">
        <v>38644</v>
      </c>
      <c r="D2457">
        <v>2412.4499999999998</v>
      </c>
      <c r="E2457">
        <f t="shared" si="497"/>
        <v>-55.75</v>
      </c>
      <c r="F2457" t="str">
        <f t="shared" si="498"/>
        <v/>
      </c>
      <c r="G2457">
        <f t="shared" si="499"/>
        <v>-55.75</v>
      </c>
      <c r="H2457">
        <f t="shared" ca="1" si="507"/>
        <v>19.709999999999944</v>
      </c>
      <c r="I2457">
        <f t="shared" ca="1" si="508"/>
        <v>31.572222222222234</v>
      </c>
      <c r="J2457" s="3">
        <f t="shared" ca="1" si="500"/>
        <v>0.62428294914657556</v>
      </c>
      <c r="K2457" s="5">
        <f t="shared" ca="1" si="501"/>
        <v>38.434371885426977</v>
      </c>
      <c r="L2457">
        <f t="shared" ca="1" si="502"/>
        <v>1</v>
      </c>
      <c r="M2457" t="str">
        <f t="shared" ca="1" si="503"/>
        <v>BUY</v>
      </c>
      <c r="N2457" s="7" t="str">
        <f t="shared" ca="1" si="504"/>
        <v/>
      </c>
      <c r="O2457">
        <f t="shared" si="505"/>
        <v>2412.4499999999998</v>
      </c>
      <c r="Q2457">
        <f t="shared" si="506"/>
        <v>2456</v>
      </c>
    </row>
    <row r="2458" spans="1:17" x14ac:dyDescent="0.3">
      <c r="A2458" s="13" t="str">
        <f ca="1">N2458&amp;"-"&amp;COUNTIF($N$2:N2458,N2458)</f>
        <v>-2426</v>
      </c>
      <c r="B2458" t="str">
        <f t="shared" ca="1" si="496"/>
        <v/>
      </c>
      <c r="C2458" s="1">
        <v>38645</v>
      </c>
      <c r="D2458">
        <v>2395.4499999999998</v>
      </c>
      <c r="E2458">
        <f t="shared" si="497"/>
        <v>-17</v>
      </c>
      <c r="F2458" t="str">
        <f t="shared" si="498"/>
        <v/>
      </c>
      <c r="G2458">
        <f t="shared" si="499"/>
        <v>-17</v>
      </c>
      <c r="H2458">
        <f t="shared" ca="1" si="507"/>
        <v>21.350000000000023</v>
      </c>
      <c r="I2458">
        <f t="shared" ca="1" si="508"/>
        <v>30.115000000000009</v>
      </c>
      <c r="J2458" s="3">
        <f t="shared" ca="1" si="500"/>
        <v>0.70894902872322818</v>
      </c>
      <c r="K2458" s="5">
        <f t="shared" ca="1" si="501"/>
        <v>41.484504031866337</v>
      </c>
      <c r="L2458">
        <f t="shared" ca="1" si="502"/>
        <v>1</v>
      </c>
      <c r="M2458" t="str">
        <f t="shared" ca="1" si="503"/>
        <v>BUY</v>
      </c>
      <c r="N2458" s="7" t="str">
        <f t="shared" ca="1" si="504"/>
        <v/>
      </c>
      <c r="O2458">
        <f t="shared" si="505"/>
        <v>2395.4499999999998</v>
      </c>
      <c r="Q2458">
        <f t="shared" si="506"/>
        <v>2457</v>
      </c>
    </row>
    <row r="2459" spans="1:17" x14ac:dyDescent="0.3">
      <c r="A2459" s="13" t="str">
        <f ca="1">N2459&amp;"-"&amp;COUNTIF($N$2:N2459,N2459)</f>
        <v>-2427</v>
      </c>
      <c r="B2459" t="str">
        <f t="shared" ca="1" si="496"/>
        <v/>
      </c>
      <c r="C2459" s="1">
        <v>38646</v>
      </c>
      <c r="D2459">
        <v>2443.75</v>
      </c>
      <c r="E2459">
        <f t="shared" si="497"/>
        <v>48.300000000000182</v>
      </c>
      <c r="F2459">
        <f t="shared" si="498"/>
        <v>48.300000000000182</v>
      </c>
      <c r="G2459" t="str">
        <f t="shared" si="499"/>
        <v/>
      </c>
      <c r="H2459">
        <f t="shared" ca="1" si="507"/>
        <v>26.740000000000055</v>
      </c>
      <c r="I2459">
        <f t="shared" ca="1" si="508"/>
        <v>32.372222222222263</v>
      </c>
      <c r="J2459" s="3">
        <f t="shared" ca="1" si="500"/>
        <v>0.82601681825982565</v>
      </c>
      <c r="K2459" s="5">
        <f t="shared" ca="1" si="501"/>
        <v>45.235991804665353</v>
      </c>
      <c r="L2459">
        <f t="shared" ca="1" si="502"/>
        <v>1</v>
      </c>
      <c r="M2459" t="str">
        <f t="shared" ca="1" si="503"/>
        <v>BUY</v>
      </c>
      <c r="N2459" s="7" t="str">
        <f t="shared" ca="1" si="504"/>
        <v/>
      </c>
      <c r="O2459">
        <f t="shared" si="505"/>
        <v>2443.75</v>
      </c>
      <c r="Q2459">
        <f t="shared" si="506"/>
        <v>2458</v>
      </c>
    </row>
    <row r="2460" spans="1:17" x14ac:dyDescent="0.3">
      <c r="A2460" s="13" t="str">
        <f ca="1">N2460&amp;"-"&amp;COUNTIF($N$2:N2460,N2460)</f>
        <v>-2428</v>
      </c>
      <c r="B2460" t="str">
        <f t="shared" ca="1" si="496"/>
        <v/>
      </c>
      <c r="C2460" s="1">
        <v>38649</v>
      </c>
      <c r="D2460">
        <v>2394.85</v>
      </c>
      <c r="E2460">
        <f t="shared" si="497"/>
        <v>-48.900000000000091</v>
      </c>
      <c r="F2460" t="str">
        <f t="shared" si="498"/>
        <v/>
      </c>
      <c r="G2460">
        <f t="shared" si="499"/>
        <v>-48.900000000000091</v>
      </c>
      <c r="H2460">
        <f t="shared" ca="1" si="507"/>
        <v>26.262500000000045</v>
      </c>
      <c r="I2460">
        <f t="shared" ca="1" si="508"/>
        <v>34.025000000000048</v>
      </c>
      <c r="J2460" s="3">
        <f t="shared" ca="1" si="500"/>
        <v>0.77185892725936833</v>
      </c>
      <c r="K2460" s="5">
        <f t="shared" ca="1" si="501"/>
        <v>43.562098279079422</v>
      </c>
      <c r="L2460">
        <f t="shared" ca="1" si="502"/>
        <v>1</v>
      </c>
      <c r="M2460" t="str">
        <f t="shared" ca="1" si="503"/>
        <v>BUY</v>
      </c>
      <c r="N2460" s="7" t="str">
        <f t="shared" ca="1" si="504"/>
        <v/>
      </c>
      <c r="O2460">
        <f t="shared" si="505"/>
        <v>2394.85</v>
      </c>
      <c r="Q2460">
        <f t="shared" si="506"/>
        <v>2459</v>
      </c>
    </row>
    <row r="2461" spans="1:17" x14ac:dyDescent="0.3">
      <c r="A2461" s="13" t="str">
        <f ca="1">N2461&amp;"-"&amp;COUNTIF($N$2:N2461,N2461)</f>
        <v>-2429</v>
      </c>
      <c r="B2461" t="str">
        <f t="shared" ca="1" si="496"/>
        <v/>
      </c>
      <c r="C2461" s="1">
        <v>38650</v>
      </c>
      <c r="D2461">
        <v>2418.1999999999998</v>
      </c>
      <c r="E2461">
        <f t="shared" si="497"/>
        <v>23.349999999999909</v>
      </c>
      <c r="F2461">
        <f t="shared" si="498"/>
        <v>23.349999999999909</v>
      </c>
      <c r="G2461" t="str">
        <f t="shared" si="499"/>
        <v/>
      </c>
      <c r="H2461">
        <f t="shared" ca="1" si="507"/>
        <v>23.775000000000091</v>
      </c>
      <c r="I2461">
        <f t="shared" ca="1" si="508"/>
        <v>34.025000000000048</v>
      </c>
      <c r="J2461" s="3">
        <f t="shared" ca="1" si="500"/>
        <v>0.69875091844232351</v>
      </c>
      <c r="K2461" s="5">
        <f t="shared" ca="1" si="501"/>
        <v>41.13321799307964</v>
      </c>
      <c r="L2461">
        <f t="shared" ca="1" si="502"/>
        <v>1</v>
      </c>
      <c r="M2461" t="str">
        <f t="shared" ca="1" si="503"/>
        <v>BUY</v>
      </c>
      <c r="N2461" s="7" t="str">
        <f t="shared" ca="1" si="504"/>
        <v/>
      </c>
      <c r="O2461">
        <f t="shared" si="505"/>
        <v>2418.1999999999998</v>
      </c>
      <c r="Q2461">
        <f t="shared" si="506"/>
        <v>2460</v>
      </c>
    </row>
    <row r="2462" spans="1:17" x14ac:dyDescent="0.3">
      <c r="A2462" s="13" t="str">
        <f ca="1">N2462&amp;"-"&amp;COUNTIF($N$2:N2462,N2462)</f>
        <v>-2430</v>
      </c>
      <c r="B2462" t="str">
        <f t="shared" ca="1" si="496"/>
        <v/>
      </c>
      <c r="C2462" s="1">
        <v>38651</v>
      </c>
      <c r="D2462">
        <v>2408.5</v>
      </c>
      <c r="E2462">
        <f t="shared" si="497"/>
        <v>-9.6999999999998181</v>
      </c>
      <c r="F2462" t="str">
        <f t="shared" si="498"/>
        <v/>
      </c>
      <c r="G2462">
        <f t="shared" si="499"/>
        <v>-9.6999999999998181</v>
      </c>
      <c r="H2462">
        <f t="shared" ca="1" si="507"/>
        <v>23.775000000000091</v>
      </c>
      <c r="I2462">
        <f t="shared" ca="1" si="508"/>
        <v>33.100000000000044</v>
      </c>
      <c r="J2462" s="3">
        <f t="shared" ca="1" si="500"/>
        <v>0.71827794561933711</v>
      </c>
      <c r="K2462" s="5">
        <f t="shared" ca="1" si="501"/>
        <v>41.80219780219786</v>
      </c>
      <c r="L2462">
        <f t="shared" ca="1" si="502"/>
        <v>1</v>
      </c>
      <c r="M2462" t="str">
        <f t="shared" ca="1" si="503"/>
        <v>BUY</v>
      </c>
      <c r="N2462" s="7" t="str">
        <f t="shared" ca="1" si="504"/>
        <v/>
      </c>
      <c r="O2462">
        <f t="shared" si="505"/>
        <v>2408.5</v>
      </c>
      <c r="Q2462">
        <f t="shared" si="506"/>
        <v>2461</v>
      </c>
    </row>
    <row r="2463" spans="1:17" x14ac:dyDescent="0.3">
      <c r="A2463" s="13" t="str">
        <f ca="1">N2463&amp;"-"&amp;COUNTIF($N$2:N2463,N2463)</f>
        <v>-2431</v>
      </c>
      <c r="B2463" t="str">
        <f t="shared" ca="1" si="496"/>
        <v/>
      </c>
      <c r="C2463" s="1">
        <v>38652</v>
      </c>
      <c r="D2463">
        <v>2352.9</v>
      </c>
      <c r="E2463">
        <f t="shared" si="497"/>
        <v>-55.599999999999909</v>
      </c>
      <c r="F2463" t="str">
        <f t="shared" si="498"/>
        <v/>
      </c>
      <c r="G2463">
        <f t="shared" si="499"/>
        <v>-55.599999999999909</v>
      </c>
      <c r="H2463">
        <f t="shared" ca="1" si="507"/>
        <v>23.775000000000091</v>
      </c>
      <c r="I2463">
        <f t="shared" ca="1" si="508"/>
        <v>32.135000000000034</v>
      </c>
      <c r="J2463" s="3">
        <f t="shared" ca="1" si="500"/>
        <v>0.73984751828224882</v>
      </c>
      <c r="K2463" s="5">
        <f t="shared" ca="1" si="501"/>
        <v>42.523698801645573</v>
      </c>
      <c r="L2463">
        <f t="shared" ca="1" si="502"/>
        <v>1</v>
      </c>
      <c r="M2463" t="str">
        <f t="shared" ca="1" si="503"/>
        <v>BUY</v>
      </c>
      <c r="N2463" s="7" t="str">
        <f t="shared" ca="1" si="504"/>
        <v/>
      </c>
      <c r="O2463">
        <f t="shared" si="505"/>
        <v>2352.9</v>
      </c>
      <c r="Q2463">
        <f t="shared" si="506"/>
        <v>2462</v>
      </c>
    </row>
    <row r="2464" spans="1:17" x14ac:dyDescent="0.3">
      <c r="A2464" s="13" t="str">
        <f ca="1">N2464&amp;"-"&amp;COUNTIF($N$2:N2464,N2464)</f>
        <v>-2432</v>
      </c>
      <c r="B2464" t="str">
        <f t="shared" ca="1" si="496"/>
        <v/>
      </c>
      <c r="C2464" s="1">
        <v>38653</v>
      </c>
      <c r="D2464">
        <v>2316.0500000000002</v>
      </c>
      <c r="E2464">
        <f t="shared" si="497"/>
        <v>-36.849999999999909</v>
      </c>
      <c r="F2464" t="str">
        <f t="shared" si="498"/>
        <v/>
      </c>
      <c r="G2464">
        <f t="shared" si="499"/>
        <v>-36.849999999999909</v>
      </c>
      <c r="H2464">
        <f t="shared" ca="1" si="507"/>
        <v>23.775000000000091</v>
      </c>
      <c r="I2464">
        <f t="shared" ca="1" si="508"/>
        <v>35.310000000000038</v>
      </c>
      <c r="J2464" s="3">
        <f t="shared" ca="1" si="500"/>
        <v>0.6733220050977079</v>
      </c>
      <c r="K2464" s="5">
        <f t="shared" ca="1" si="501"/>
        <v>40.238639248540302</v>
      </c>
      <c r="L2464">
        <f t="shared" ca="1" si="502"/>
        <v>1</v>
      </c>
      <c r="M2464" t="str">
        <f t="shared" ca="1" si="503"/>
        <v>BUY</v>
      </c>
      <c r="N2464" s="7" t="str">
        <f t="shared" ca="1" si="504"/>
        <v/>
      </c>
      <c r="O2464">
        <f t="shared" si="505"/>
        <v>2316.0500000000002</v>
      </c>
      <c r="Q2464">
        <f t="shared" si="506"/>
        <v>2463</v>
      </c>
    </row>
    <row r="2465" spans="1:17" x14ac:dyDescent="0.3">
      <c r="A2465" s="13" t="str">
        <f ca="1">N2465&amp;"-"&amp;COUNTIF($N$2:N2465,N2465)</f>
        <v>-2433</v>
      </c>
      <c r="B2465" t="str">
        <f t="shared" ca="1" si="496"/>
        <v/>
      </c>
      <c r="C2465" s="1">
        <v>38656</v>
      </c>
      <c r="D2465">
        <v>2370.9499999999998</v>
      </c>
      <c r="E2465">
        <f t="shared" si="497"/>
        <v>54.899999999999636</v>
      </c>
      <c r="F2465">
        <f t="shared" si="498"/>
        <v>54.899999999999636</v>
      </c>
      <c r="G2465" t="str">
        <f t="shared" si="499"/>
        <v/>
      </c>
      <c r="H2465">
        <f t="shared" ca="1" si="507"/>
        <v>30</v>
      </c>
      <c r="I2465">
        <f t="shared" ca="1" si="508"/>
        <v>38.433333333333344</v>
      </c>
      <c r="J2465" s="3">
        <f t="shared" ca="1" si="500"/>
        <v>0.78057241977450109</v>
      </c>
      <c r="K2465" s="5">
        <f t="shared" ca="1" si="501"/>
        <v>43.838285435947391</v>
      </c>
      <c r="L2465">
        <f t="shared" ca="1" si="502"/>
        <v>1</v>
      </c>
      <c r="M2465" t="str">
        <f t="shared" ca="1" si="503"/>
        <v>BUY</v>
      </c>
      <c r="N2465" s="7" t="str">
        <f t="shared" ca="1" si="504"/>
        <v/>
      </c>
      <c r="O2465">
        <f t="shared" si="505"/>
        <v>2370.9499999999998</v>
      </c>
      <c r="Q2465">
        <f t="shared" si="506"/>
        <v>2464</v>
      </c>
    </row>
    <row r="2466" spans="1:17" x14ac:dyDescent="0.3">
      <c r="A2466" s="13" t="str">
        <f ca="1">N2466&amp;"-"&amp;COUNTIF($N$2:N2466,N2466)</f>
        <v>-2434</v>
      </c>
      <c r="B2466" t="str">
        <f t="shared" ca="1" si="496"/>
        <v/>
      </c>
      <c r="C2466" s="1">
        <v>38657</v>
      </c>
      <c r="D2466">
        <v>2386.75</v>
      </c>
      <c r="E2466">
        <f t="shared" si="497"/>
        <v>15.800000000000182</v>
      </c>
      <c r="F2466">
        <f t="shared" si="498"/>
        <v>15.800000000000182</v>
      </c>
      <c r="G2466" t="str">
        <f t="shared" si="499"/>
        <v/>
      </c>
      <c r="H2466">
        <f t="shared" ca="1" si="507"/>
        <v>28.619999999999983</v>
      </c>
      <c r="I2466">
        <f t="shared" ca="1" si="508"/>
        <v>38.433333333333344</v>
      </c>
      <c r="J2466" s="3">
        <f t="shared" ca="1" si="500"/>
        <v>0.74466608846487359</v>
      </c>
      <c r="K2466" s="5">
        <f t="shared" ca="1" si="501"/>
        <v>42.68244183734339</v>
      </c>
      <c r="L2466">
        <f t="shared" ca="1" si="502"/>
        <v>1</v>
      </c>
      <c r="M2466" t="str">
        <f t="shared" ca="1" si="503"/>
        <v>BUY</v>
      </c>
      <c r="N2466" s="7" t="str">
        <f t="shared" ca="1" si="504"/>
        <v/>
      </c>
      <c r="O2466">
        <f t="shared" si="505"/>
        <v>2386.75</v>
      </c>
      <c r="Q2466">
        <f t="shared" si="506"/>
        <v>2465</v>
      </c>
    </row>
    <row r="2467" spans="1:17" x14ac:dyDescent="0.3">
      <c r="A2467" s="13" t="str">
        <f ca="1">N2467&amp;"-"&amp;COUNTIF($N$2:N2467,N2467)</f>
        <v>-2435</v>
      </c>
      <c r="B2467" t="str">
        <f t="shared" ca="1" si="496"/>
        <v/>
      </c>
      <c r="C2467" s="1">
        <v>38658</v>
      </c>
      <c r="D2467">
        <v>2419.0500000000002</v>
      </c>
      <c r="E2467">
        <f t="shared" si="497"/>
        <v>32.300000000000182</v>
      </c>
      <c r="F2467">
        <f t="shared" si="498"/>
        <v>32.300000000000182</v>
      </c>
      <c r="G2467" t="str">
        <f t="shared" si="499"/>
        <v/>
      </c>
      <c r="H2467">
        <f t="shared" ca="1" si="507"/>
        <v>29.233333333333348</v>
      </c>
      <c r="I2467">
        <f t="shared" ca="1" si="508"/>
        <v>36.706250000000011</v>
      </c>
      <c r="J2467" s="3">
        <f t="shared" ca="1" si="500"/>
        <v>0.79641296327827926</v>
      </c>
      <c r="K2467" s="5">
        <f t="shared" ca="1" si="501"/>
        <v>44.333512369277436</v>
      </c>
      <c r="L2467">
        <f t="shared" ca="1" si="502"/>
        <v>1</v>
      </c>
      <c r="M2467" t="str">
        <f t="shared" ca="1" si="503"/>
        <v>BUY</v>
      </c>
      <c r="N2467" s="7" t="str">
        <f t="shared" ca="1" si="504"/>
        <v/>
      </c>
      <c r="O2467">
        <f t="shared" si="505"/>
        <v>2419.0500000000002</v>
      </c>
      <c r="Q2467">
        <f t="shared" si="506"/>
        <v>2466</v>
      </c>
    </row>
    <row r="2468" spans="1:17" x14ac:dyDescent="0.3">
      <c r="A2468" s="13" t="str">
        <f ca="1">N2468&amp;"-"&amp;COUNTIF($N$2:N2468,N2468)</f>
        <v>-2436</v>
      </c>
      <c r="B2468" t="str">
        <f t="shared" ca="1" si="496"/>
        <v/>
      </c>
      <c r="C2468" s="1">
        <v>38663</v>
      </c>
      <c r="D2468">
        <v>2461.6</v>
      </c>
      <c r="E2468">
        <f t="shared" si="497"/>
        <v>42.549999999999727</v>
      </c>
      <c r="F2468">
        <f t="shared" si="498"/>
        <v>42.549999999999727</v>
      </c>
      <c r="G2468" t="str">
        <f t="shared" si="499"/>
        <v/>
      </c>
      <c r="H2468">
        <f t="shared" ca="1" si="507"/>
        <v>31.135714285714261</v>
      </c>
      <c r="I2468">
        <f t="shared" ca="1" si="508"/>
        <v>34.392857142857146</v>
      </c>
      <c r="J2468" s="3">
        <f t="shared" ca="1" si="500"/>
        <v>0.90529595015576247</v>
      </c>
      <c r="K2468" s="5">
        <f t="shared" ca="1" si="501"/>
        <v>47.514715500326993</v>
      </c>
      <c r="L2468">
        <f t="shared" ca="1" si="502"/>
        <v>1</v>
      </c>
      <c r="M2468" t="str">
        <f t="shared" ca="1" si="503"/>
        <v>BUY</v>
      </c>
      <c r="N2468" s="7" t="str">
        <f t="shared" ca="1" si="504"/>
        <v/>
      </c>
      <c r="O2468">
        <f t="shared" si="505"/>
        <v>2461.6</v>
      </c>
      <c r="Q2468">
        <f t="shared" si="506"/>
        <v>2467</v>
      </c>
    </row>
    <row r="2469" spans="1:17" x14ac:dyDescent="0.3">
      <c r="A2469" s="13" t="str">
        <f ca="1">N2469&amp;"-"&amp;COUNTIF($N$2:N2469,N2469)</f>
        <v>-2437</v>
      </c>
      <c r="B2469" t="str">
        <f t="shared" ca="1" si="496"/>
        <v/>
      </c>
      <c r="C2469" s="1">
        <v>38664</v>
      </c>
      <c r="D2469">
        <v>2492.65</v>
      </c>
      <c r="E2469">
        <f t="shared" si="497"/>
        <v>31.050000000000182</v>
      </c>
      <c r="F2469">
        <f t="shared" si="498"/>
        <v>31.050000000000182</v>
      </c>
      <c r="G2469" t="str">
        <f t="shared" si="499"/>
        <v/>
      </c>
      <c r="H2469">
        <f t="shared" ca="1" si="507"/>
        <v>35.464285714285715</v>
      </c>
      <c r="I2469">
        <f t="shared" ca="1" si="508"/>
        <v>34.392857142857146</v>
      </c>
      <c r="J2469" s="3">
        <f t="shared" ca="1" si="500"/>
        <v>1.0311526479750779</v>
      </c>
      <c r="K2469" s="5">
        <f t="shared" ca="1" si="501"/>
        <v>50.766871165644169</v>
      </c>
      <c r="L2469">
        <f t="shared" ca="1" si="502"/>
        <v>1</v>
      </c>
      <c r="M2469" t="str">
        <f t="shared" ca="1" si="503"/>
        <v>BUY</v>
      </c>
      <c r="N2469" s="7" t="str">
        <f t="shared" ca="1" si="504"/>
        <v/>
      </c>
      <c r="O2469">
        <f t="shared" si="505"/>
        <v>2492.65</v>
      </c>
      <c r="Q2469">
        <f t="shared" si="506"/>
        <v>2468</v>
      </c>
    </row>
    <row r="2470" spans="1:17" x14ac:dyDescent="0.3">
      <c r="A2470" s="13" t="str">
        <f ca="1">N2470&amp;"-"&amp;COUNTIF($N$2:N2470,N2470)</f>
        <v>-2438</v>
      </c>
      <c r="B2470" t="str">
        <f t="shared" ca="1" si="496"/>
        <v/>
      </c>
      <c r="C2470" s="1">
        <v>38665</v>
      </c>
      <c r="D2470">
        <v>2489.1</v>
      </c>
      <c r="E2470">
        <f t="shared" si="497"/>
        <v>-3.5500000000001819</v>
      </c>
      <c r="F2470" t="str">
        <f t="shared" si="498"/>
        <v/>
      </c>
      <c r="G2470">
        <f t="shared" si="499"/>
        <v>-3.5500000000001819</v>
      </c>
      <c r="H2470">
        <f t="shared" ca="1" si="507"/>
        <v>35.464285714285715</v>
      </c>
      <c r="I2470">
        <f t="shared" ca="1" si="508"/>
        <v>32.478571428571414</v>
      </c>
      <c r="J2470" s="3">
        <f t="shared" ca="1" si="500"/>
        <v>1.0919287442269634</v>
      </c>
      <c r="K2470" s="5">
        <f t="shared" ca="1" si="501"/>
        <v>52.197224558452497</v>
      </c>
      <c r="L2470">
        <f t="shared" ca="1" si="502"/>
        <v>1</v>
      </c>
      <c r="M2470" t="str">
        <f t="shared" ca="1" si="503"/>
        <v>BUY</v>
      </c>
      <c r="N2470" s="7" t="str">
        <f t="shared" ca="1" si="504"/>
        <v/>
      </c>
      <c r="O2470">
        <f t="shared" si="505"/>
        <v>2489.1</v>
      </c>
      <c r="Q2470">
        <f t="shared" si="506"/>
        <v>2469</v>
      </c>
    </row>
    <row r="2471" spans="1:17" x14ac:dyDescent="0.3">
      <c r="A2471" s="13" t="str">
        <f ca="1">N2471&amp;"-"&amp;COUNTIF($N$2:N2471,N2471)</f>
        <v>-2439</v>
      </c>
      <c r="B2471" t="str">
        <f t="shared" ca="1" si="496"/>
        <v/>
      </c>
      <c r="C2471" s="1">
        <v>38666</v>
      </c>
      <c r="D2471">
        <v>2500.6999999999998</v>
      </c>
      <c r="E2471">
        <f t="shared" si="497"/>
        <v>11.599999999999909</v>
      </c>
      <c r="F2471">
        <f t="shared" si="498"/>
        <v>11.599999999999909</v>
      </c>
      <c r="G2471" t="str">
        <f t="shared" si="499"/>
        <v/>
      </c>
      <c r="H2471">
        <f t="shared" ca="1" si="507"/>
        <v>32.481249999999989</v>
      </c>
      <c r="I2471">
        <f t="shared" ca="1" si="508"/>
        <v>28.599999999999984</v>
      </c>
      <c r="J2471" s="3">
        <f t="shared" ca="1" si="500"/>
        <v>1.1357080419580423</v>
      </c>
      <c r="K2471" s="5">
        <f t="shared" ca="1" si="501"/>
        <v>53.177120638493825</v>
      </c>
      <c r="L2471">
        <f t="shared" ca="1" si="502"/>
        <v>1</v>
      </c>
      <c r="M2471" t="str">
        <f t="shared" ca="1" si="503"/>
        <v>BUY</v>
      </c>
      <c r="N2471" s="7" t="str">
        <f t="shared" ca="1" si="504"/>
        <v/>
      </c>
      <c r="O2471">
        <f t="shared" si="505"/>
        <v>2500.6999999999998</v>
      </c>
      <c r="Q2471">
        <f t="shared" si="506"/>
        <v>2470</v>
      </c>
    </row>
    <row r="2472" spans="1:17" x14ac:dyDescent="0.3">
      <c r="A2472" s="13" t="str">
        <f ca="1">N2472&amp;"-"&amp;COUNTIF($N$2:N2472,N2472)</f>
        <v>-2440</v>
      </c>
      <c r="B2472" t="str">
        <f t="shared" ca="1" si="496"/>
        <v/>
      </c>
      <c r="C2472" s="1">
        <v>38667</v>
      </c>
      <c r="D2472">
        <v>2548.65</v>
      </c>
      <c r="E2472">
        <f t="shared" si="497"/>
        <v>47.950000000000273</v>
      </c>
      <c r="F2472">
        <f t="shared" si="498"/>
        <v>47.950000000000273</v>
      </c>
      <c r="G2472" t="str">
        <f t="shared" si="499"/>
        <v/>
      </c>
      <c r="H2472">
        <f t="shared" ca="1" si="507"/>
        <v>34.200000000000017</v>
      </c>
      <c r="I2472">
        <f t="shared" ca="1" si="508"/>
        <v>30.91999999999998</v>
      </c>
      <c r="J2472" s="3">
        <f t="shared" ca="1" si="500"/>
        <v>1.1060802069857709</v>
      </c>
      <c r="K2472" s="5">
        <f t="shared" ca="1" si="501"/>
        <v>52.518427518427551</v>
      </c>
      <c r="L2472">
        <f t="shared" ca="1" si="502"/>
        <v>1</v>
      </c>
      <c r="M2472" t="str">
        <f t="shared" ca="1" si="503"/>
        <v>BUY</v>
      </c>
      <c r="N2472" s="7" t="str">
        <f t="shared" ca="1" si="504"/>
        <v/>
      </c>
      <c r="O2472">
        <f t="shared" si="505"/>
        <v>2548.65</v>
      </c>
      <c r="Q2472">
        <f t="shared" si="506"/>
        <v>2471</v>
      </c>
    </row>
    <row r="2473" spans="1:17" x14ac:dyDescent="0.3">
      <c r="A2473" s="13" t="str">
        <f ca="1">N2473&amp;"-"&amp;COUNTIF($N$2:N2473,N2473)</f>
        <v>-2441</v>
      </c>
      <c r="B2473" t="str">
        <f t="shared" ca="1" si="496"/>
        <v/>
      </c>
      <c r="C2473" s="1">
        <v>38670</v>
      </c>
      <c r="D2473">
        <v>2558.6999999999998</v>
      </c>
      <c r="E2473">
        <f t="shared" si="497"/>
        <v>10.049999999999727</v>
      </c>
      <c r="F2473">
        <f t="shared" si="498"/>
        <v>10.049999999999727</v>
      </c>
      <c r="G2473" t="str">
        <f t="shared" si="499"/>
        <v/>
      </c>
      <c r="H2473">
        <f t="shared" ca="1" si="507"/>
        <v>29.949999999999971</v>
      </c>
      <c r="I2473">
        <f t="shared" ca="1" si="508"/>
        <v>30.91999999999998</v>
      </c>
      <c r="J2473" s="3">
        <f t="shared" ca="1" si="500"/>
        <v>0.9686287192755495</v>
      </c>
      <c r="K2473" s="5">
        <f t="shared" ca="1" si="501"/>
        <v>49.20321997700016</v>
      </c>
      <c r="L2473">
        <f t="shared" ca="1" si="502"/>
        <v>1</v>
      </c>
      <c r="M2473" t="str">
        <f t="shared" ca="1" si="503"/>
        <v>BUY</v>
      </c>
      <c r="N2473" s="7" t="str">
        <f t="shared" ca="1" si="504"/>
        <v/>
      </c>
      <c r="O2473">
        <f t="shared" si="505"/>
        <v>2558.6999999999998</v>
      </c>
      <c r="Q2473">
        <f t="shared" si="506"/>
        <v>2472</v>
      </c>
    </row>
    <row r="2474" spans="1:17" x14ac:dyDescent="0.3">
      <c r="A2474" s="13" t="str">
        <f ca="1">N2474&amp;"-"&amp;COUNTIF($N$2:N2474,N2474)</f>
        <v>-2442</v>
      </c>
      <c r="B2474" t="str">
        <f t="shared" ca="1" si="496"/>
        <v/>
      </c>
      <c r="C2474" s="1">
        <v>38672</v>
      </c>
      <c r="D2474">
        <v>2582.75</v>
      </c>
      <c r="E2474">
        <f t="shared" si="497"/>
        <v>24.050000000000182</v>
      </c>
      <c r="F2474">
        <f t="shared" si="498"/>
        <v>24.050000000000182</v>
      </c>
      <c r="G2474" t="str">
        <f t="shared" si="499"/>
        <v/>
      </c>
      <c r="H2474">
        <f t="shared" ca="1" si="507"/>
        <v>29.359999999999992</v>
      </c>
      <c r="I2474">
        <f t="shared" ca="1" si="508"/>
        <v>26.424999999999955</v>
      </c>
      <c r="J2474" s="3">
        <f t="shared" ca="1" si="500"/>
        <v>1.1110690633869458</v>
      </c>
      <c r="K2474" s="5">
        <f t="shared" ca="1" si="501"/>
        <v>52.63063547548628</v>
      </c>
      <c r="L2474">
        <f t="shared" ca="1" si="502"/>
        <v>1</v>
      </c>
      <c r="M2474" t="str">
        <f t="shared" ca="1" si="503"/>
        <v>BUY</v>
      </c>
      <c r="N2474" s="7" t="str">
        <f t="shared" ca="1" si="504"/>
        <v/>
      </c>
      <c r="O2474">
        <f t="shared" si="505"/>
        <v>2582.75</v>
      </c>
      <c r="Q2474">
        <f t="shared" si="506"/>
        <v>2473</v>
      </c>
    </row>
    <row r="2475" spans="1:17" x14ac:dyDescent="0.3">
      <c r="A2475" s="13" t="str">
        <f ca="1">N2475&amp;"-"&amp;COUNTIF($N$2:N2475,N2475)</f>
        <v>-2443</v>
      </c>
      <c r="B2475" t="str">
        <f t="shared" ca="1" si="496"/>
        <v/>
      </c>
      <c r="C2475" s="1">
        <v>38673</v>
      </c>
      <c r="D2475">
        <v>2603.9499999999998</v>
      </c>
      <c r="E2475">
        <f t="shared" si="497"/>
        <v>21.199999999999818</v>
      </c>
      <c r="F2475">
        <f t="shared" si="498"/>
        <v>21.199999999999818</v>
      </c>
      <c r="G2475" t="str">
        <f t="shared" si="499"/>
        <v/>
      </c>
      <c r="H2475">
        <f t="shared" ca="1" si="507"/>
        <v>29.144999999999982</v>
      </c>
      <c r="I2475">
        <f t="shared" ca="1" si="508"/>
        <v>26.424999999999955</v>
      </c>
      <c r="J2475" s="3">
        <f t="shared" ca="1" si="500"/>
        <v>1.1029328287606446</v>
      </c>
      <c r="K2475" s="5">
        <f t="shared" ca="1" si="501"/>
        <v>52.447363685441815</v>
      </c>
      <c r="L2475">
        <f t="shared" ca="1" si="502"/>
        <v>1</v>
      </c>
      <c r="M2475" t="str">
        <f t="shared" ca="1" si="503"/>
        <v>BUY</v>
      </c>
      <c r="N2475" s="7" t="str">
        <f t="shared" ca="1" si="504"/>
        <v/>
      </c>
      <c r="O2475">
        <f t="shared" si="505"/>
        <v>2603.9499999999998</v>
      </c>
      <c r="Q2475">
        <f t="shared" si="506"/>
        <v>2474</v>
      </c>
    </row>
    <row r="2476" spans="1:17" x14ac:dyDescent="0.3">
      <c r="A2476" s="13" t="str">
        <f ca="1">N2476&amp;"-"&amp;COUNTIF($N$2:N2476,N2476)</f>
        <v>-2444</v>
      </c>
      <c r="B2476" t="str">
        <f t="shared" ca="1" si="496"/>
        <v/>
      </c>
      <c r="C2476" s="1">
        <v>38674</v>
      </c>
      <c r="D2476">
        <v>2620.0500000000002</v>
      </c>
      <c r="E2476">
        <f t="shared" si="497"/>
        <v>16.100000000000364</v>
      </c>
      <c r="F2476">
        <f t="shared" si="498"/>
        <v>16.100000000000364</v>
      </c>
      <c r="G2476" t="str">
        <f t="shared" si="499"/>
        <v/>
      </c>
      <c r="H2476">
        <f t="shared" ca="1" si="507"/>
        <v>27.959090909090925</v>
      </c>
      <c r="I2476">
        <f t="shared" ca="1" si="508"/>
        <v>32</v>
      </c>
      <c r="J2476" s="3">
        <f t="shared" ca="1" si="500"/>
        <v>0.87372159090909141</v>
      </c>
      <c r="K2476" s="5">
        <f t="shared" ca="1" si="501"/>
        <v>46.630278219998495</v>
      </c>
      <c r="L2476">
        <f t="shared" ca="1" si="502"/>
        <v>1</v>
      </c>
      <c r="M2476" t="str">
        <f t="shared" ca="1" si="503"/>
        <v>BUY</v>
      </c>
      <c r="N2476" s="7" t="str">
        <f t="shared" ca="1" si="504"/>
        <v/>
      </c>
      <c r="O2476">
        <f t="shared" si="505"/>
        <v>2620.0500000000002</v>
      </c>
      <c r="Q2476">
        <f t="shared" si="506"/>
        <v>2475</v>
      </c>
    </row>
    <row r="2477" spans="1:17" x14ac:dyDescent="0.3">
      <c r="A2477" s="13" t="str">
        <f ca="1">N2477&amp;"-"&amp;COUNTIF($N$2:N2477,N2477)</f>
        <v>-2445</v>
      </c>
      <c r="B2477" t="str">
        <f t="shared" ca="1" si="496"/>
        <v/>
      </c>
      <c r="C2477" s="1">
        <v>38677</v>
      </c>
      <c r="D2477">
        <v>2602.5</v>
      </c>
      <c r="E2477">
        <f t="shared" si="497"/>
        <v>-17.550000000000182</v>
      </c>
      <c r="F2477" t="str">
        <f t="shared" si="498"/>
        <v/>
      </c>
      <c r="G2477">
        <f t="shared" si="499"/>
        <v>-17.550000000000182</v>
      </c>
      <c r="H2477">
        <f t="shared" ca="1" si="507"/>
        <v>27.959090909090925</v>
      </c>
      <c r="I2477">
        <f t="shared" ca="1" si="508"/>
        <v>19.316666666666759</v>
      </c>
      <c r="J2477" s="3">
        <f t="shared" ca="1" si="500"/>
        <v>1.4474076398148814</v>
      </c>
      <c r="K2477" s="5">
        <f t="shared" ca="1" si="501"/>
        <v>59.140439715402756</v>
      </c>
      <c r="L2477">
        <f t="shared" ca="1" si="502"/>
        <v>1</v>
      </c>
      <c r="M2477" t="str">
        <f t="shared" ca="1" si="503"/>
        <v>BUY</v>
      </c>
      <c r="N2477" s="7" t="str">
        <f t="shared" ca="1" si="504"/>
        <v/>
      </c>
      <c r="O2477">
        <f t="shared" si="505"/>
        <v>2602.5</v>
      </c>
      <c r="Q2477">
        <f t="shared" si="506"/>
        <v>2476</v>
      </c>
    </row>
    <row r="2478" spans="1:17" x14ac:dyDescent="0.3">
      <c r="A2478" s="13" t="str">
        <f ca="1">N2478&amp;"-"&amp;COUNTIF($N$2:N2478,N2478)</f>
        <v>-2446</v>
      </c>
      <c r="B2478" t="str">
        <f t="shared" ca="1" si="496"/>
        <v/>
      </c>
      <c r="C2478" s="1">
        <v>38678</v>
      </c>
      <c r="D2478">
        <v>2572.85</v>
      </c>
      <c r="E2478">
        <f t="shared" si="497"/>
        <v>-29.650000000000091</v>
      </c>
      <c r="F2478" t="str">
        <f t="shared" si="498"/>
        <v/>
      </c>
      <c r="G2478">
        <f t="shared" si="499"/>
        <v>-29.650000000000091</v>
      </c>
      <c r="H2478">
        <f t="shared" ca="1" si="507"/>
        <v>27.959090909090925</v>
      </c>
      <c r="I2478">
        <f t="shared" ca="1" si="508"/>
        <v>16.916666666666817</v>
      </c>
      <c r="J2478" s="3">
        <f t="shared" ca="1" si="500"/>
        <v>1.6527541424093011</v>
      </c>
      <c r="K2478" s="5">
        <f t="shared" ca="1" si="501"/>
        <v>62.30332905665454</v>
      </c>
      <c r="L2478">
        <f t="shared" ca="1" si="502"/>
        <v>1</v>
      </c>
      <c r="M2478" t="str">
        <f t="shared" ca="1" si="503"/>
        <v>BUY</v>
      </c>
      <c r="N2478" s="7" t="str">
        <f t="shared" ca="1" si="504"/>
        <v/>
      </c>
      <c r="O2478">
        <f t="shared" si="505"/>
        <v>2572.85</v>
      </c>
      <c r="Q2478">
        <f t="shared" si="506"/>
        <v>2477</v>
      </c>
    </row>
    <row r="2479" spans="1:17" x14ac:dyDescent="0.3">
      <c r="A2479" s="13" t="str">
        <f ca="1">N2479&amp;"-"&amp;COUNTIF($N$2:N2479,N2479)</f>
        <v>-2447</v>
      </c>
      <c r="B2479" t="str">
        <f t="shared" ca="1" si="496"/>
        <v/>
      </c>
      <c r="C2479" s="1">
        <v>38679</v>
      </c>
      <c r="D2479">
        <v>2608.6</v>
      </c>
      <c r="E2479">
        <f t="shared" si="497"/>
        <v>35.75</v>
      </c>
      <c r="F2479">
        <f t="shared" si="498"/>
        <v>35.75</v>
      </c>
      <c r="G2479" t="str">
        <f t="shared" si="499"/>
        <v/>
      </c>
      <c r="H2479">
        <f t="shared" ca="1" si="507"/>
        <v>26.218181818181868</v>
      </c>
      <c r="I2479">
        <f t="shared" ca="1" si="508"/>
        <v>16.916666666666817</v>
      </c>
      <c r="J2479" s="3">
        <f t="shared" ca="1" si="500"/>
        <v>1.5498432601880769</v>
      </c>
      <c r="K2479" s="5">
        <f t="shared" ca="1" si="501"/>
        <v>60.781903122694693</v>
      </c>
      <c r="L2479">
        <f t="shared" ca="1" si="502"/>
        <v>1</v>
      </c>
      <c r="M2479" t="str">
        <f t="shared" ca="1" si="503"/>
        <v>BUY</v>
      </c>
      <c r="N2479" s="7" t="str">
        <f t="shared" ca="1" si="504"/>
        <v/>
      </c>
      <c r="O2479">
        <f t="shared" si="505"/>
        <v>2608.6</v>
      </c>
      <c r="Q2479">
        <f t="shared" si="506"/>
        <v>2478</v>
      </c>
    </row>
    <row r="2480" spans="1:17" x14ac:dyDescent="0.3">
      <c r="A2480" s="13" t="str">
        <f ca="1">N2480&amp;"-"&amp;COUNTIF($N$2:N2480,N2480)</f>
        <v>-2448</v>
      </c>
      <c r="B2480" t="str">
        <f t="shared" ca="1" si="496"/>
        <v/>
      </c>
      <c r="C2480" s="1">
        <v>38680</v>
      </c>
      <c r="D2480">
        <v>2635</v>
      </c>
      <c r="E2480">
        <f t="shared" si="497"/>
        <v>26.400000000000091</v>
      </c>
      <c r="F2480">
        <f t="shared" si="498"/>
        <v>26.400000000000091</v>
      </c>
      <c r="G2480" t="str">
        <f t="shared" si="499"/>
        <v/>
      </c>
      <c r="H2480">
        <f t="shared" ca="1" si="507"/>
        <v>27.181818181818223</v>
      </c>
      <c r="I2480">
        <f t="shared" ca="1" si="508"/>
        <v>16.916666666666817</v>
      </c>
      <c r="J2480" s="3">
        <f t="shared" ca="1" si="500"/>
        <v>1.6068069861173191</v>
      </c>
      <c r="K2480" s="5">
        <f t="shared" ca="1" si="501"/>
        <v>61.638893660882836</v>
      </c>
      <c r="L2480">
        <f t="shared" ca="1" si="502"/>
        <v>1</v>
      </c>
      <c r="M2480" t="str">
        <f t="shared" ca="1" si="503"/>
        <v>BUY</v>
      </c>
      <c r="N2480" s="7" t="str">
        <f t="shared" ca="1" si="504"/>
        <v/>
      </c>
      <c r="O2480">
        <f t="shared" si="505"/>
        <v>2635</v>
      </c>
      <c r="Q2480">
        <f t="shared" si="506"/>
        <v>2479</v>
      </c>
    </row>
    <row r="2481" spans="1:17" x14ac:dyDescent="0.3">
      <c r="A2481" s="13" t="str">
        <f ca="1">N2481&amp;"-"&amp;COUNTIF($N$2:N2481,N2481)</f>
        <v>-2449</v>
      </c>
      <c r="B2481" t="str">
        <f t="shared" ca="1" si="496"/>
        <v/>
      </c>
      <c r="C2481" s="1">
        <v>38681</v>
      </c>
      <c r="D2481">
        <v>2664.3</v>
      </c>
      <c r="E2481">
        <f t="shared" si="497"/>
        <v>29.300000000000182</v>
      </c>
      <c r="F2481">
        <f t="shared" si="498"/>
        <v>29.300000000000182</v>
      </c>
      <c r="G2481" t="str">
        <f t="shared" si="499"/>
        <v/>
      </c>
      <c r="H2481">
        <f t="shared" ca="1" si="507"/>
        <v>26.909090909090949</v>
      </c>
      <c r="I2481">
        <f t="shared" ca="1" si="508"/>
        <v>16.916666666666817</v>
      </c>
      <c r="J2481" s="3">
        <f t="shared" ca="1" si="500"/>
        <v>1.5906851768920616</v>
      </c>
      <c r="K2481" s="5">
        <f t="shared" ca="1" si="501"/>
        <v>61.400172860846844</v>
      </c>
      <c r="L2481">
        <f t="shared" ca="1" si="502"/>
        <v>1</v>
      </c>
      <c r="M2481" t="str">
        <f t="shared" ca="1" si="503"/>
        <v>BUY</v>
      </c>
      <c r="N2481" s="7" t="str">
        <f t="shared" ca="1" si="504"/>
        <v/>
      </c>
      <c r="O2481">
        <f t="shared" si="505"/>
        <v>2664.3</v>
      </c>
      <c r="Q2481">
        <f t="shared" si="506"/>
        <v>2480</v>
      </c>
    </row>
    <row r="2482" spans="1:17" x14ac:dyDescent="0.3">
      <c r="A2482" s="13" t="str">
        <f ca="1">N2482&amp;"-"&amp;COUNTIF($N$2:N2482,N2482)</f>
        <v>-2450</v>
      </c>
      <c r="B2482" t="str">
        <f t="shared" ca="1" si="496"/>
        <v/>
      </c>
      <c r="C2482" s="1">
        <v>38682</v>
      </c>
      <c r="D2482">
        <v>2683.45</v>
      </c>
      <c r="E2482">
        <f t="shared" si="497"/>
        <v>19.149999999999636</v>
      </c>
      <c r="F2482">
        <f t="shared" si="498"/>
        <v>19.149999999999636</v>
      </c>
      <c r="G2482" t="str">
        <f t="shared" si="499"/>
        <v/>
      </c>
      <c r="H2482">
        <f t="shared" ca="1" si="507"/>
        <v>24.781818181818213</v>
      </c>
      <c r="I2482">
        <f t="shared" ca="1" si="508"/>
        <v>16.916666666666817</v>
      </c>
      <c r="J2482" s="3">
        <f t="shared" ca="1" si="500"/>
        <v>1.4649350649350539</v>
      </c>
      <c r="K2482" s="5">
        <f t="shared" ca="1" si="501"/>
        <v>59.430979978925002</v>
      </c>
      <c r="L2482">
        <f t="shared" ca="1" si="502"/>
        <v>1</v>
      </c>
      <c r="M2482" t="str">
        <f t="shared" ca="1" si="503"/>
        <v>BUY</v>
      </c>
      <c r="N2482" s="7" t="str">
        <f t="shared" ca="1" si="504"/>
        <v/>
      </c>
      <c r="O2482">
        <f t="shared" si="505"/>
        <v>2683.45</v>
      </c>
      <c r="Q2482">
        <f t="shared" si="506"/>
        <v>2481</v>
      </c>
    </row>
    <row r="2483" spans="1:17" x14ac:dyDescent="0.3">
      <c r="A2483" s="13" t="str">
        <f ca="1">N2483&amp;"-"&amp;COUNTIF($N$2:N2483,N2483)</f>
        <v>-2451</v>
      </c>
      <c r="B2483" t="str">
        <f t="shared" ca="1" si="496"/>
        <v/>
      </c>
      <c r="C2483" s="1">
        <v>38684</v>
      </c>
      <c r="D2483">
        <v>2712</v>
      </c>
      <c r="E2483">
        <f t="shared" si="497"/>
        <v>28.550000000000182</v>
      </c>
      <c r="F2483">
        <f t="shared" si="498"/>
        <v>28.550000000000182</v>
      </c>
      <c r="G2483" t="str">
        <f t="shared" si="499"/>
        <v/>
      </c>
      <c r="H2483">
        <f t="shared" ca="1" si="507"/>
        <v>24.554545454545487</v>
      </c>
      <c r="I2483">
        <f t="shared" ca="1" si="508"/>
        <v>16.916666666666817</v>
      </c>
      <c r="J2483" s="3">
        <f t="shared" ca="1" si="500"/>
        <v>1.451500223914006</v>
      </c>
      <c r="K2483" s="5">
        <f t="shared" ca="1" si="501"/>
        <v>59.208651492455331</v>
      </c>
      <c r="L2483">
        <f t="shared" ca="1" si="502"/>
        <v>1</v>
      </c>
      <c r="M2483" t="str">
        <f t="shared" ca="1" si="503"/>
        <v>BUY</v>
      </c>
      <c r="N2483" s="7" t="str">
        <f t="shared" ca="1" si="504"/>
        <v/>
      </c>
      <c r="O2483">
        <f t="shared" si="505"/>
        <v>2712</v>
      </c>
      <c r="Q2483">
        <f t="shared" si="506"/>
        <v>2482</v>
      </c>
    </row>
    <row r="2484" spans="1:17" x14ac:dyDescent="0.3">
      <c r="A2484" s="13" t="str">
        <f ca="1">N2484&amp;"-"&amp;COUNTIF($N$2:N2484,N2484)</f>
        <v>-2452</v>
      </c>
      <c r="B2484" t="str">
        <f t="shared" ca="1" si="496"/>
        <v/>
      </c>
      <c r="C2484" s="1">
        <v>38685</v>
      </c>
      <c r="D2484">
        <v>2698.3</v>
      </c>
      <c r="E2484">
        <f t="shared" si="497"/>
        <v>-13.699999999999818</v>
      </c>
      <c r="F2484" t="str">
        <f t="shared" si="498"/>
        <v/>
      </c>
      <c r="G2484">
        <f t="shared" si="499"/>
        <v>-13.699999999999818</v>
      </c>
      <c r="H2484">
        <f t="shared" ca="1" si="507"/>
        <v>24.554545454545487</v>
      </c>
      <c r="I2484">
        <f t="shared" ca="1" si="508"/>
        <v>20.300000000000029</v>
      </c>
      <c r="J2484" s="3">
        <f t="shared" ca="1" si="500"/>
        <v>1.2095835199283473</v>
      </c>
      <c r="K2484" s="5">
        <f t="shared" ca="1" si="501"/>
        <v>54.742602351033639</v>
      </c>
      <c r="L2484">
        <f t="shared" ca="1" si="502"/>
        <v>1</v>
      </c>
      <c r="M2484" t="str">
        <f t="shared" ca="1" si="503"/>
        <v>BUY</v>
      </c>
      <c r="N2484" s="7" t="str">
        <f t="shared" ca="1" si="504"/>
        <v/>
      </c>
      <c r="O2484">
        <f t="shared" si="505"/>
        <v>2698.3</v>
      </c>
      <c r="Q2484">
        <f t="shared" si="506"/>
        <v>2483</v>
      </c>
    </row>
    <row r="2485" spans="1:17" x14ac:dyDescent="0.3">
      <c r="A2485" s="13" t="str">
        <f ca="1">N2485&amp;"-"&amp;COUNTIF($N$2:N2485,N2485)</f>
        <v>-2453</v>
      </c>
      <c r="B2485" t="str">
        <f t="shared" ca="1" si="496"/>
        <v/>
      </c>
      <c r="C2485" s="1">
        <v>38686</v>
      </c>
      <c r="D2485">
        <v>2652.25</v>
      </c>
      <c r="E2485">
        <f t="shared" si="497"/>
        <v>-46.050000000000182</v>
      </c>
      <c r="F2485" t="str">
        <f t="shared" si="498"/>
        <v/>
      </c>
      <c r="G2485">
        <f t="shared" si="499"/>
        <v>-46.050000000000182</v>
      </c>
      <c r="H2485">
        <f t="shared" ca="1" si="507"/>
        <v>25.850000000000044</v>
      </c>
      <c r="I2485">
        <f t="shared" ca="1" si="508"/>
        <v>26.737500000000068</v>
      </c>
      <c r="J2485" s="3">
        <f t="shared" ca="1" si="500"/>
        <v>0.96680691912108385</v>
      </c>
      <c r="K2485" s="5">
        <f t="shared" ca="1" si="501"/>
        <v>49.15616829094364</v>
      </c>
      <c r="L2485">
        <f t="shared" ca="1" si="502"/>
        <v>1</v>
      </c>
      <c r="M2485" t="str">
        <f t="shared" ca="1" si="503"/>
        <v>BUY</v>
      </c>
      <c r="N2485" s="7" t="str">
        <f t="shared" ca="1" si="504"/>
        <v/>
      </c>
      <c r="O2485">
        <f t="shared" si="505"/>
        <v>2652.25</v>
      </c>
      <c r="Q2485">
        <f t="shared" si="506"/>
        <v>2484</v>
      </c>
    </row>
    <row r="2486" spans="1:17" x14ac:dyDescent="0.3">
      <c r="A2486" s="13" t="str">
        <f ca="1">N2486&amp;"-"&amp;COUNTIF($N$2:N2486,N2486)</f>
        <v>-2454</v>
      </c>
      <c r="B2486" t="str">
        <f t="shared" ca="1" si="496"/>
        <v/>
      </c>
      <c r="C2486" s="1">
        <v>38687</v>
      </c>
      <c r="D2486">
        <v>2698.95</v>
      </c>
      <c r="E2486">
        <f t="shared" si="497"/>
        <v>46.699999999999818</v>
      </c>
      <c r="F2486">
        <f t="shared" si="498"/>
        <v>46.699999999999818</v>
      </c>
      <c r="G2486" t="str">
        <f t="shared" si="499"/>
        <v/>
      </c>
      <c r="H2486">
        <f t="shared" ca="1" si="507"/>
        <v>25.725000000000001</v>
      </c>
      <c r="I2486">
        <f t="shared" ca="1" si="508"/>
        <v>26.737500000000068</v>
      </c>
      <c r="J2486" s="3">
        <f t="shared" ca="1" si="500"/>
        <v>0.96213183730715046</v>
      </c>
      <c r="K2486" s="5">
        <f t="shared" ca="1" si="501"/>
        <v>49.035025017869849</v>
      </c>
      <c r="L2486">
        <f t="shared" ca="1" si="502"/>
        <v>1</v>
      </c>
      <c r="M2486" t="str">
        <f t="shared" ca="1" si="503"/>
        <v>BUY</v>
      </c>
      <c r="N2486" s="7" t="str">
        <f t="shared" ca="1" si="504"/>
        <v/>
      </c>
      <c r="O2486">
        <f t="shared" si="505"/>
        <v>2698.95</v>
      </c>
      <c r="Q2486">
        <f t="shared" si="506"/>
        <v>2485</v>
      </c>
    </row>
    <row r="2487" spans="1:17" x14ac:dyDescent="0.3">
      <c r="A2487" s="13" t="str">
        <f ca="1">N2487&amp;"-"&amp;COUNTIF($N$2:N2487,N2487)</f>
        <v>-2455</v>
      </c>
      <c r="B2487" t="str">
        <f t="shared" ca="1" si="496"/>
        <v/>
      </c>
      <c r="C2487" s="1">
        <v>38688</v>
      </c>
      <c r="D2487">
        <v>2697.95</v>
      </c>
      <c r="E2487">
        <f t="shared" si="497"/>
        <v>-1</v>
      </c>
      <c r="F2487" t="str">
        <f t="shared" si="498"/>
        <v/>
      </c>
      <c r="G2487">
        <f t="shared" si="499"/>
        <v>-1</v>
      </c>
      <c r="H2487">
        <f t="shared" ca="1" si="507"/>
        <v>27.466666666666697</v>
      </c>
      <c r="I2487">
        <f t="shared" ca="1" si="508"/>
        <v>21.590000000000053</v>
      </c>
      <c r="J2487" s="3">
        <f t="shared" ca="1" si="500"/>
        <v>1.2721939169368517</v>
      </c>
      <c r="K2487" s="5">
        <f t="shared" ca="1" si="501"/>
        <v>55.98967180811303</v>
      </c>
      <c r="L2487">
        <f t="shared" ca="1" si="502"/>
        <v>1</v>
      </c>
      <c r="M2487" t="str">
        <f t="shared" ca="1" si="503"/>
        <v>BUY</v>
      </c>
      <c r="N2487" s="7" t="str">
        <f t="shared" ca="1" si="504"/>
        <v/>
      </c>
      <c r="O2487">
        <f t="shared" si="505"/>
        <v>2697.95</v>
      </c>
      <c r="Q2487">
        <f t="shared" si="506"/>
        <v>2486</v>
      </c>
    </row>
    <row r="2488" spans="1:17" x14ac:dyDescent="0.3">
      <c r="A2488" s="13" t="str">
        <f ca="1">N2488&amp;"-"&amp;COUNTIF($N$2:N2488,N2488)</f>
        <v>-2456</v>
      </c>
      <c r="B2488" t="str">
        <f t="shared" ca="1" si="496"/>
        <v/>
      </c>
      <c r="C2488" s="1">
        <v>38691</v>
      </c>
      <c r="D2488">
        <v>2660.5</v>
      </c>
      <c r="E2488">
        <f t="shared" si="497"/>
        <v>-37.449999999999818</v>
      </c>
      <c r="F2488" t="str">
        <f t="shared" si="498"/>
        <v/>
      </c>
      <c r="G2488">
        <f t="shared" si="499"/>
        <v>-37.449999999999818</v>
      </c>
      <c r="H2488">
        <f t="shared" ca="1" si="507"/>
        <v>27.893750000000011</v>
      </c>
      <c r="I2488">
        <f t="shared" ca="1" si="508"/>
        <v>24.233333333333348</v>
      </c>
      <c r="J2488" s="3">
        <f t="shared" ca="1" si="500"/>
        <v>1.1510488308115541</v>
      </c>
      <c r="K2488" s="5">
        <f t="shared" ca="1" si="501"/>
        <v>53.511050717397382</v>
      </c>
      <c r="L2488">
        <f t="shared" ca="1" si="502"/>
        <v>1</v>
      </c>
      <c r="M2488" t="str">
        <f t="shared" ca="1" si="503"/>
        <v>BUY</v>
      </c>
      <c r="N2488" s="7" t="str">
        <f t="shared" ca="1" si="504"/>
        <v/>
      </c>
      <c r="O2488">
        <f t="shared" si="505"/>
        <v>2660.5</v>
      </c>
      <c r="Q2488">
        <f t="shared" si="506"/>
        <v>2487</v>
      </c>
    </row>
    <row r="2489" spans="1:17" x14ac:dyDescent="0.3">
      <c r="A2489" s="13" t="str">
        <f ca="1">N2489&amp;"-"&amp;COUNTIF($N$2:N2489,N2489)</f>
        <v>-2457</v>
      </c>
      <c r="B2489" t="str">
        <f t="shared" ca="1" si="496"/>
        <v/>
      </c>
      <c r="C2489" s="1">
        <v>38692</v>
      </c>
      <c r="D2489">
        <v>2662.3</v>
      </c>
      <c r="E2489">
        <f t="shared" si="497"/>
        <v>1.8000000000001819</v>
      </c>
      <c r="F2489">
        <f t="shared" si="498"/>
        <v>1.8000000000001819</v>
      </c>
      <c r="G2489" t="str">
        <f t="shared" si="499"/>
        <v/>
      </c>
      <c r="H2489">
        <f t="shared" ca="1" si="507"/>
        <v>25.468750000000057</v>
      </c>
      <c r="I2489">
        <f t="shared" ca="1" si="508"/>
        <v>24.233333333333348</v>
      </c>
      <c r="J2489" s="3">
        <f t="shared" ca="1" si="500"/>
        <v>1.0509800550206345</v>
      </c>
      <c r="K2489" s="5">
        <f t="shared" ca="1" si="501"/>
        <v>51.24282181330431</v>
      </c>
      <c r="L2489">
        <f t="shared" ca="1" si="502"/>
        <v>1</v>
      </c>
      <c r="M2489" t="str">
        <f t="shared" ca="1" si="503"/>
        <v>BUY</v>
      </c>
      <c r="N2489" s="7" t="str">
        <f t="shared" ca="1" si="504"/>
        <v/>
      </c>
      <c r="O2489">
        <f t="shared" si="505"/>
        <v>2662.3</v>
      </c>
      <c r="Q2489">
        <f t="shared" si="506"/>
        <v>2488</v>
      </c>
    </row>
    <row r="2490" spans="1:17" x14ac:dyDescent="0.3">
      <c r="A2490" s="13" t="str">
        <f ca="1">N2490&amp;"-"&amp;COUNTIF($N$2:N2490,N2490)</f>
        <v>-2458</v>
      </c>
      <c r="B2490" t="str">
        <f t="shared" ca="1" si="496"/>
        <v/>
      </c>
      <c r="C2490" s="1">
        <v>38693</v>
      </c>
      <c r="D2490">
        <v>2693</v>
      </c>
      <c r="E2490">
        <f t="shared" si="497"/>
        <v>30.699999999999818</v>
      </c>
      <c r="F2490">
        <f t="shared" si="498"/>
        <v>30.699999999999818</v>
      </c>
      <c r="G2490" t="str">
        <f t="shared" si="499"/>
        <v/>
      </c>
      <c r="H2490">
        <f t="shared" ca="1" si="507"/>
        <v>27.293749999999989</v>
      </c>
      <c r="I2490">
        <f t="shared" ca="1" si="508"/>
        <v>24.233333333333348</v>
      </c>
      <c r="J2490" s="3">
        <f t="shared" ca="1" si="500"/>
        <v>1.1262895460797788</v>
      </c>
      <c r="K2490" s="5">
        <f t="shared" ca="1" si="501"/>
        <v>52.969716572999609</v>
      </c>
      <c r="L2490">
        <f t="shared" ca="1" si="502"/>
        <v>1</v>
      </c>
      <c r="M2490" t="str">
        <f t="shared" ca="1" si="503"/>
        <v>BUY</v>
      </c>
      <c r="N2490" s="7" t="str">
        <f t="shared" ca="1" si="504"/>
        <v/>
      </c>
      <c r="O2490">
        <f t="shared" si="505"/>
        <v>2693</v>
      </c>
      <c r="Q2490">
        <f t="shared" si="506"/>
        <v>2489</v>
      </c>
    </row>
    <row r="2491" spans="1:17" x14ac:dyDescent="0.3">
      <c r="A2491" s="13" t="str">
        <f ca="1">N2491&amp;"-"&amp;COUNTIF($N$2:N2491,N2491)</f>
        <v>-2459</v>
      </c>
      <c r="B2491" t="str">
        <f t="shared" ca="1" si="496"/>
        <v/>
      </c>
      <c r="C2491" s="1">
        <v>38694</v>
      </c>
      <c r="D2491">
        <v>2706.7</v>
      </c>
      <c r="E2491">
        <f t="shared" si="497"/>
        <v>13.699999999999818</v>
      </c>
      <c r="F2491">
        <f t="shared" si="498"/>
        <v>13.699999999999818</v>
      </c>
      <c r="G2491" t="str">
        <f t="shared" si="499"/>
        <v/>
      </c>
      <c r="H2491">
        <f t="shared" ca="1" si="507"/>
        <v>25.783333333333303</v>
      </c>
      <c r="I2491">
        <f t="shared" ca="1" si="508"/>
        <v>25.569999999999983</v>
      </c>
      <c r="J2491" s="3">
        <f t="shared" ca="1" si="500"/>
        <v>1.0083431104158513</v>
      </c>
      <c r="K2491" s="5">
        <f t="shared" ca="1" si="501"/>
        <v>50.207711281318957</v>
      </c>
      <c r="L2491">
        <f t="shared" ca="1" si="502"/>
        <v>1</v>
      </c>
      <c r="M2491" t="str">
        <f t="shared" ca="1" si="503"/>
        <v>BUY</v>
      </c>
      <c r="N2491" s="7" t="str">
        <f t="shared" ca="1" si="504"/>
        <v/>
      </c>
      <c r="O2491">
        <f t="shared" si="505"/>
        <v>2706.7</v>
      </c>
      <c r="Q2491">
        <f t="shared" si="506"/>
        <v>2490</v>
      </c>
    </row>
    <row r="2492" spans="1:17" x14ac:dyDescent="0.3">
      <c r="A2492" s="13" t="str">
        <f ca="1">N2492&amp;"-"&amp;COUNTIF($N$2:N2492,N2492)</f>
        <v>-2460</v>
      </c>
      <c r="B2492" t="str">
        <f t="shared" ca="1" si="496"/>
        <v/>
      </c>
      <c r="C2492" s="1">
        <v>38695</v>
      </c>
      <c r="D2492">
        <v>2756.45</v>
      </c>
      <c r="E2492">
        <f t="shared" si="497"/>
        <v>49.75</v>
      </c>
      <c r="F2492">
        <f t="shared" si="498"/>
        <v>49.75</v>
      </c>
      <c r="G2492" t="str">
        <f t="shared" si="499"/>
        <v/>
      </c>
      <c r="H2492">
        <f t="shared" ca="1" si="507"/>
        <v>28.179999999999971</v>
      </c>
      <c r="I2492">
        <f t="shared" ca="1" si="508"/>
        <v>24.549999999999955</v>
      </c>
      <c r="J2492" s="3">
        <f t="shared" ca="1" si="500"/>
        <v>1.1478615071283105</v>
      </c>
      <c r="K2492" s="5">
        <f t="shared" ca="1" si="501"/>
        <v>53.442063341551325</v>
      </c>
      <c r="L2492">
        <f t="shared" ca="1" si="502"/>
        <v>1</v>
      </c>
      <c r="M2492" t="str">
        <f t="shared" ca="1" si="503"/>
        <v>BUY</v>
      </c>
      <c r="N2492" s="7" t="str">
        <f t="shared" ca="1" si="504"/>
        <v/>
      </c>
      <c r="O2492">
        <f t="shared" si="505"/>
        <v>2756.45</v>
      </c>
      <c r="Q2492">
        <f t="shared" si="506"/>
        <v>2491</v>
      </c>
    </row>
    <row r="2493" spans="1:17" x14ac:dyDescent="0.3">
      <c r="A2493" s="13" t="str">
        <f ca="1">N2493&amp;"-"&amp;COUNTIF($N$2:N2493,N2493)</f>
        <v>-2461</v>
      </c>
      <c r="B2493" t="str">
        <f t="shared" ca="1" si="496"/>
        <v/>
      </c>
      <c r="C2493" s="1">
        <v>38698</v>
      </c>
      <c r="D2493">
        <v>2776.2</v>
      </c>
      <c r="E2493">
        <f t="shared" si="497"/>
        <v>19.75</v>
      </c>
      <c r="F2493">
        <f t="shared" si="498"/>
        <v>19.75</v>
      </c>
      <c r="G2493" t="str">
        <f t="shared" si="499"/>
        <v/>
      </c>
      <c r="H2493">
        <f t="shared" ca="1" si="507"/>
        <v>26.579999999999973</v>
      </c>
      <c r="I2493">
        <f t="shared" ca="1" si="508"/>
        <v>24.549999999999955</v>
      </c>
      <c r="J2493" s="3">
        <f t="shared" ca="1" si="500"/>
        <v>1.0826883910386975</v>
      </c>
      <c r="K2493" s="5">
        <f t="shared" ca="1" si="501"/>
        <v>51.985135928026622</v>
      </c>
      <c r="L2493">
        <f t="shared" ca="1" si="502"/>
        <v>1</v>
      </c>
      <c r="M2493" t="str">
        <f t="shared" ca="1" si="503"/>
        <v>BUY</v>
      </c>
      <c r="N2493" s="7" t="str">
        <f t="shared" ca="1" si="504"/>
        <v/>
      </c>
      <c r="O2493">
        <f t="shared" si="505"/>
        <v>2776.2</v>
      </c>
      <c r="Q2493">
        <f t="shared" si="506"/>
        <v>2492</v>
      </c>
    </row>
    <row r="2494" spans="1:17" x14ac:dyDescent="0.3">
      <c r="A2494" s="13" t="str">
        <f ca="1">N2494&amp;"-"&amp;COUNTIF($N$2:N2494,N2494)</f>
        <v>-2462</v>
      </c>
      <c r="B2494" t="str">
        <f t="shared" ca="1" si="496"/>
        <v/>
      </c>
      <c r="C2494" s="1">
        <v>38699</v>
      </c>
      <c r="D2494">
        <v>2812.3</v>
      </c>
      <c r="E2494">
        <f t="shared" si="497"/>
        <v>36.100000000000364</v>
      </c>
      <c r="F2494">
        <f t="shared" si="498"/>
        <v>36.100000000000364</v>
      </c>
      <c r="G2494" t="str">
        <f t="shared" si="499"/>
        <v/>
      </c>
      <c r="H2494">
        <f t="shared" ca="1" si="507"/>
        <v>27.55</v>
      </c>
      <c r="I2494">
        <f t="shared" ca="1" si="508"/>
        <v>24.549999999999955</v>
      </c>
      <c r="J2494" s="3">
        <f t="shared" ca="1" si="500"/>
        <v>1.1221995926680266</v>
      </c>
      <c r="K2494" s="5">
        <f t="shared" ca="1" si="501"/>
        <v>52.879078694817714</v>
      </c>
      <c r="L2494">
        <f t="shared" ca="1" si="502"/>
        <v>1</v>
      </c>
      <c r="M2494" t="str">
        <f t="shared" ca="1" si="503"/>
        <v>BUY</v>
      </c>
      <c r="N2494" s="7" t="str">
        <f t="shared" ca="1" si="504"/>
        <v/>
      </c>
      <c r="O2494">
        <f t="shared" si="505"/>
        <v>2812.3</v>
      </c>
      <c r="Q2494">
        <f t="shared" si="506"/>
        <v>2493</v>
      </c>
    </row>
    <row r="2495" spans="1:17" x14ac:dyDescent="0.3">
      <c r="A2495" s="13" t="str">
        <f ca="1">N2495&amp;"-"&amp;COUNTIF($N$2:N2495,N2495)</f>
        <v>-2463</v>
      </c>
      <c r="B2495" t="str">
        <f t="shared" ca="1" si="496"/>
        <v/>
      </c>
      <c r="C2495" s="1">
        <v>38700</v>
      </c>
      <c r="D2495">
        <v>2804.55</v>
      </c>
      <c r="E2495">
        <f t="shared" si="497"/>
        <v>-7.75</v>
      </c>
      <c r="F2495" t="str">
        <f t="shared" si="498"/>
        <v/>
      </c>
      <c r="G2495">
        <f t="shared" si="499"/>
        <v>-7.75</v>
      </c>
      <c r="H2495">
        <f t="shared" ca="1" si="507"/>
        <v>27.355555555555537</v>
      </c>
      <c r="I2495">
        <f t="shared" ca="1" si="508"/>
        <v>21.189999999999962</v>
      </c>
      <c r="J2495" s="3">
        <f t="shared" ca="1" si="500"/>
        <v>1.290965340045096</v>
      </c>
      <c r="K2495" s="5">
        <f t="shared" ca="1" si="501"/>
        <v>56.350278089309036</v>
      </c>
      <c r="L2495">
        <f t="shared" ca="1" si="502"/>
        <v>1</v>
      </c>
      <c r="M2495" t="str">
        <f t="shared" ca="1" si="503"/>
        <v>BUY</v>
      </c>
      <c r="N2495" s="7" t="str">
        <f t="shared" ca="1" si="504"/>
        <v/>
      </c>
      <c r="O2495">
        <f t="shared" si="505"/>
        <v>2804.55</v>
      </c>
      <c r="Q2495">
        <f t="shared" si="506"/>
        <v>2494</v>
      </c>
    </row>
    <row r="2496" spans="1:17" x14ac:dyDescent="0.3">
      <c r="A2496" s="13" t="str">
        <f ca="1">N2496&amp;"-"&amp;COUNTIF($N$2:N2496,N2496)</f>
        <v>-2464</v>
      </c>
      <c r="B2496" t="str">
        <f t="shared" ca="1" si="496"/>
        <v/>
      </c>
      <c r="C2496" s="1">
        <v>38701</v>
      </c>
      <c r="D2496">
        <v>2778.55</v>
      </c>
      <c r="E2496">
        <f t="shared" si="497"/>
        <v>-26</v>
      </c>
      <c r="F2496" t="str">
        <f t="shared" si="498"/>
        <v/>
      </c>
      <c r="G2496">
        <f t="shared" si="499"/>
        <v>-26</v>
      </c>
      <c r="H2496">
        <f t="shared" ca="1" si="507"/>
        <v>28.381250000000023</v>
      </c>
      <c r="I2496">
        <f t="shared" ca="1" si="508"/>
        <v>21.991666666666635</v>
      </c>
      <c r="J2496" s="3">
        <f t="shared" ca="1" si="500"/>
        <v>1.2905456612353192</v>
      </c>
      <c r="K2496" s="5">
        <f t="shared" ca="1" si="501"/>
        <v>56.342280491335508</v>
      </c>
      <c r="L2496">
        <f t="shared" ca="1" si="502"/>
        <v>1</v>
      </c>
      <c r="M2496" t="str">
        <f t="shared" ca="1" si="503"/>
        <v>BUY</v>
      </c>
      <c r="N2496" s="7" t="str">
        <f t="shared" ca="1" si="504"/>
        <v/>
      </c>
      <c r="O2496">
        <f t="shared" si="505"/>
        <v>2778.55</v>
      </c>
      <c r="Q2496">
        <f t="shared" si="506"/>
        <v>2495</v>
      </c>
    </row>
    <row r="2497" spans="1:17" x14ac:dyDescent="0.3">
      <c r="A2497" s="13" t="str">
        <f ca="1">N2497&amp;"-"&amp;COUNTIF($N$2:N2497,N2497)</f>
        <v>-2465</v>
      </c>
      <c r="B2497" t="str">
        <f t="shared" ca="1" si="496"/>
        <v/>
      </c>
      <c r="C2497" s="1">
        <v>38702</v>
      </c>
      <c r="D2497">
        <v>2810.15</v>
      </c>
      <c r="E2497">
        <f t="shared" si="497"/>
        <v>31.599999999999909</v>
      </c>
      <c r="F2497">
        <f t="shared" si="498"/>
        <v>31.599999999999909</v>
      </c>
      <c r="G2497" t="str">
        <f t="shared" si="499"/>
        <v/>
      </c>
      <c r="H2497">
        <f t="shared" ca="1" si="507"/>
        <v>28.762499999999989</v>
      </c>
      <c r="I2497">
        <f t="shared" ca="1" si="508"/>
        <v>21.991666666666635</v>
      </c>
      <c r="J2497" s="3">
        <f t="shared" ca="1" si="500"/>
        <v>1.3078817733990162</v>
      </c>
      <c r="K2497" s="5">
        <f t="shared" ca="1" si="501"/>
        <v>56.670224119530438</v>
      </c>
      <c r="L2497">
        <f t="shared" ca="1" si="502"/>
        <v>1</v>
      </c>
      <c r="M2497" t="str">
        <f t="shared" ca="1" si="503"/>
        <v>BUY</v>
      </c>
      <c r="N2497" s="7" t="str">
        <f t="shared" ca="1" si="504"/>
        <v/>
      </c>
      <c r="O2497">
        <f t="shared" si="505"/>
        <v>2810.15</v>
      </c>
      <c r="Q2497">
        <f t="shared" si="506"/>
        <v>2496</v>
      </c>
    </row>
    <row r="2498" spans="1:17" x14ac:dyDescent="0.3">
      <c r="A2498" s="13" t="str">
        <f ca="1">N2498&amp;"-"&amp;COUNTIF($N$2:N2498,N2498)</f>
        <v>-2466</v>
      </c>
      <c r="B2498" t="str">
        <f t="shared" ca="1" si="496"/>
        <v/>
      </c>
      <c r="C2498" s="1">
        <v>38705</v>
      </c>
      <c r="D2498">
        <v>2842.6</v>
      </c>
      <c r="E2498">
        <f t="shared" si="497"/>
        <v>32.449999999999818</v>
      </c>
      <c r="F2498">
        <f t="shared" si="498"/>
        <v>32.449999999999818</v>
      </c>
      <c r="G2498" t="str">
        <f t="shared" si="499"/>
        <v/>
      </c>
      <c r="H2498">
        <f t="shared" ca="1" si="507"/>
        <v>29.172222222222192</v>
      </c>
      <c r="I2498">
        <f t="shared" ca="1" si="508"/>
        <v>23.65</v>
      </c>
      <c r="J2498" s="3">
        <f t="shared" ca="1" si="500"/>
        <v>1.2334977683814881</v>
      </c>
      <c r="K2498" s="5">
        <f t="shared" ca="1" si="501"/>
        <v>55.22717711400923</v>
      </c>
      <c r="L2498">
        <f t="shared" ca="1" si="502"/>
        <v>1</v>
      </c>
      <c r="M2498" t="str">
        <f t="shared" ca="1" si="503"/>
        <v>BUY</v>
      </c>
      <c r="N2498" s="7" t="str">
        <f t="shared" ca="1" si="504"/>
        <v/>
      </c>
      <c r="O2498">
        <f t="shared" si="505"/>
        <v>2842.6</v>
      </c>
      <c r="Q2498">
        <f t="shared" si="506"/>
        <v>2497</v>
      </c>
    </row>
    <row r="2499" spans="1:17" x14ac:dyDescent="0.3">
      <c r="A2499" s="13" t="str">
        <f ca="1">N2499&amp;"-"&amp;COUNTIF($N$2:N2499,N2499)</f>
        <v>-2467</v>
      </c>
      <c r="B2499" t="str">
        <f t="shared" ref="B2499:B2562" ca="1" si="509">N2499</f>
        <v/>
      </c>
      <c r="C2499" s="1">
        <v>38706</v>
      </c>
      <c r="D2499">
        <v>2826.2</v>
      </c>
      <c r="E2499">
        <f t="shared" ref="E2499:E2562" si="510">IF(E2498="Change", "", D2499-D2498)</f>
        <v>-16.400000000000091</v>
      </c>
      <c r="F2499" t="str">
        <f t="shared" ref="F2499:F2562" si="511">IF(F2498="Gain","",IF(E2499&gt;0,E2499,""))</f>
        <v/>
      </c>
      <c r="G2499">
        <f t="shared" ref="G2499:G2562" si="512">IF(G2498="Loss","",IF(E2499&lt;0,E2499,""))</f>
        <v>-16.400000000000091</v>
      </c>
      <c r="H2499">
        <f t="shared" ca="1" si="507"/>
        <v>29.172222222222192</v>
      </c>
      <c r="I2499">
        <f t="shared" ca="1" si="508"/>
        <v>17.719999999999981</v>
      </c>
      <c r="J2499" s="3">
        <f t="shared" ref="J2499:J2562" ca="1" si="513">IFERROR(H2499/I2499, "")</f>
        <v>1.6462879357913218</v>
      </c>
      <c r="K2499" s="5">
        <f t="shared" ref="K2499:K2562" ca="1" si="514">IFERROR((IF(J2499=0, 0, (100-(100/(1+J2499))))), "")</f>
        <v>62.211217212046535</v>
      </c>
      <c r="L2499">
        <f t="shared" ref="L2499:L2562" ca="1" si="515">IF(M2498="Signal","",IF(M2498="",IF(M2499="SELL",0,IF(M2499="BUY",1,"")),IF(M2499="BUY",1,L2498)))</f>
        <v>1</v>
      </c>
      <c r="M2499" t="str">
        <f t="shared" ref="M2499:M2562" ca="1" si="516">IF(K2499="","",IF(K2499&lt;$V$4,"BUY",IF(K2499&gt;$V$5,"SELL",M2498)))</f>
        <v>BUY</v>
      </c>
      <c r="N2499" s="7" t="str">
        <f t="shared" ref="N2499:N2562" ca="1" si="517">IF(L2499=1, IF(M2499="BUY",IF(M2498="BUY","",1),IF(M2499="SELL",IF(M2498="SELL","",0),"")), "")</f>
        <v/>
      </c>
      <c r="O2499">
        <f t="shared" ref="O2499:O2562" si="518">D2499</f>
        <v>2826.2</v>
      </c>
      <c r="Q2499">
        <f t="shared" si="506"/>
        <v>2498</v>
      </c>
    </row>
    <row r="2500" spans="1:17" x14ac:dyDescent="0.3">
      <c r="A2500" s="13" t="str">
        <f ca="1">N2500&amp;"-"&amp;COUNTIF($N$2:N2500,N2500)</f>
        <v>-2468</v>
      </c>
      <c r="B2500" t="str">
        <f t="shared" ca="1" si="509"/>
        <v/>
      </c>
      <c r="C2500" s="1">
        <v>38707</v>
      </c>
      <c r="D2500">
        <v>2822.9</v>
      </c>
      <c r="E2500">
        <f t="shared" si="510"/>
        <v>-3.2999999999997272</v>
      </c>
      <c r="F2500" t="str">
        <f t="shared" si="511"/>
        <v/>
      </c>
      <c r="G2500">
        <f t="shared" si="512"/>
        <v>-3.2999999999997272</v>
      </c>
      <c r="H2500">
        <f t="shared" ca="1" si="507"/>
        <v>26.981249999999989</v>
      </c>
      <c r="I2500">
        <f t="shared" ca="1" si="508"/>
        <v>15.316666666666606</v>
      </c>
      <c r="J2500" s="3">
        <f t="shared" ca="1" si="513"/>
        <v>1.7615614798694295</v>
      </c>
      <c r="K2500" s="5">
        <f t="shared" ca="1" si="514"/>
        <v>63.788602669556305</v>
      </c>
      <c r="L2500">
        <f t="shared" ca="1" si="515"/>
        <v>1</v>
      </c>
      <c r="M2500" t="str">
        <f t="shared" ca="1" si="516"/>
        <v>BUY</v>
      </c>
      <c r="N2500" s="7" t="str">
        <f t="shared" ca="1" si="517"/>
        <v/>
      </c>
      <c r="O2500">
        <f t="shared" si="518"/>
        <v>2822.9</v>
      </c>
      <c r="Q2500">
        <f t="shared" ref="Q2500:Q2563" si="519">Q2499+1</f>
        <v>2499</v>
      </c>
    </row>
    <row r="2501" spans="1:17" x14ac:dyDescent="0.3">
      <c r="A2501" s="13" t="str">
        <f ca="1">N2501&amp;"-"&amp;COUNTIF($N$2:N2501,N2501)</f>
        <v>-2469</v>
      </c>
      <c r="B2501" t="str">
        <f t="shared" ca="1" si="509"/>
        <v/>
      </c>
      <c r="C2501" s="1">
        <v>38708</v>
      </c>
      <c r="D2501">
        <v>2835.25</v>
      </c>
      <c r="E2501">
        <f t="shared" si="510"/>
        <v>12.349999999999909</v>
      </c>
      <c r="F2501">
        <f t="shared" si="511"/>
        <v>12.349999999999909</v>
      </c>
      <c r="G2501" t="str">
        <f t="shared" si="512"/>
        <v/>
      </c>
      <c r="H2501">
        <f t="shared" ca="1" si="507"/>
        <v>25.355555555555537</v>
      </c>
      <c r="I2501">
        <f t="shared" ca="1" si="508"/>
        <v>18.179999999999929</v>
      </c>
      <c r="J2501" s="3">
        <f t="shared" ca="1" si="513"/>
        <v>1.3946950250580659</v>
      </c>
      <c r="K2501" s="5">
        <f t="shared" ca="1" si="514"/>
        <v>58.241029043948828</v>
      </c>
      <c r="L2501">
        <f t="shared" ca="1" si="515"/>
        <v>1</v>
      </c>
      <c r="M2501" t="str">
        <f t="shared" ca="1" si="516"/>
        <v>BUY</v>
      </c>
      <c r="N2501" s="7" t="str">
        <f t="shared" ca="1" si="517"/>
        <v/>
      </c>
      <c r="O2501">
        <f t="shared" si="518"/>
        <v>2835.25</v>
      </c>
      <c r="Q2501">
        <f t="shared" si="519"/>
        <v>2500</v>
      </c>
    </row>
    <row r="2502" spans="1:17" x14ac:dyDescent="0.3">
      <c r="A2502" s="13" t="str">
        <f ca="1">N2502&amp;"-"&amp;COUNTIF($N$2:N2502,N2502)</f>
        <v>-2470</v>
      </c>
      <c r="B2502" t="str">
        <f t="shared" ca="1" si="509"/>
        <v/>
      </c>
      <c r="C2502" s="1">
        <v>38709</v>
      </c>
      <c r="D2502">
        <v>2804.85</v>
      </c>
      <c r="E2502">
        <f t="shared" si="510"/>
        <v>-30.400000000000091</v>
      </c>
      <c r="F2502" t="str">
        <f t="shared" si="511"/>
        <v/>
      </c>
      <c r="G2502">
        <f t="shared" si="512"/>
        <v>-30.400000000000091</v>
      </c>
      <c r="H2502">
        <f t="shared" ca="1" si="507"/>
        <v>25.355555555555537</v>
      </c>
      <c r="I2502">
        <f t="shared" ca="1" si="508"/>
        <v>16.769999999999982</v>
      </c>
      <c r="J2502" s="3">
        <f t="shared" ca="1" si="513"/>
        <v>1.5119591863777915</v>
      </c>
      <c r="K2502" s="5">
        <f t="shared" ca="1" si="514"/>
        <v>60.190435998206425</v>
      </c>
      <c r="L2502">
        <f t="shared" ca="1" si="515"/>
        <v>1</v>
      </c>
      <c r="M2502" t="str">
        <f t="shared" ca="1" si="516"/>
        <v>BUY</v>
      </c>
      <c r="N2502" s="7" t="str">
        <f t="shared" ca="1" si="517"/>
        <v/>
      </c>
      <c r="O2502">
        <f t="shared" si="518"/>
        <v>2804.85</v>
      </c>
      <c r="Q2502">
        <f t="shared" si="519"/>
        <v>2501</v>
      </c>
    </row>
    <row r="2503" spans="1:17" x14ac:dyDescent="0.3">
      <c r="A2503" s="13" t="str">
        <f ca="1">N2503&amp;"-"&amp;COUNTIF($N$2:N2503,N2503)</f>
        <v>-2471</v>
      </c>
      <c r="B2503" t="str">
        <f t="shared" ca="1" si="509"/>
        <v/>
      </c>
      <c r="C2503" s="1">
        <v>38712</v>
      </c>
      <c r="D2503">
        <v>2749.6</v>
      </c>
      <c r="E2503">
        <f t="shared" si="510"/>
        <v>-55.25</v>
      </c>
      <c r="F2503" t="str">
        <f t="shared" si="511"/>
        <v/>
      </c>
      <c r="G2503">
        <f t="shared" si="512"/>
        <v>-55.25</v>
      </c>
      <c r="H2503">
        <f t="shared" ca="1" si="507"/>
        <v>28.299999999999955</v>
      </c>
      <c r="I2503">
        <f t="shared" ca="1" si="508"/>
        <v>23.183333333333319</v>
      </c>
      <c r="J2503" s="3">
        <f t="shared" ca="1" si="513"/>
        <v>1.2207045291157428</v>
      </c>
      <c r="K2503" s="5">
        <f t="shared" ca="1" si="514"/>
        <v>54.969245710585923</v>
      </c>
      <c r="L2503">
        <f t="shared" ca="1" si="515"/>
        <v>1</v>
      </c>
      <c r="M2503" t="str">
        <f t="shared" ca="1" si="516"/>
        <v>BUY</v>
      </c>
      <c r="N2503" s="7" t="str">
        <f t="shared" ca="1" si="517"/>
        <v/>
      </c>
      <c r="O2503">
        <f t="shared" si="518"/>
        <v>2749.6</v>
      </c>
      <c r="Q2503">
        <f t="shared" si="519"/>
        <v>2502</v>
      </c>
    </row>
    <row r="2504" spans="1:17" x14ac:dyDescent="0.3">
      <c r="A2504" s="13" t="str">
        <f ca="1">N2504&amp;"-"&amp;COUNTIF($N$2:N2504,N2504)</f>
        <v>-2472</v>
      </c>
      <c r="B2504" t="str">
        <f t="shared" ca="1" si="509"/>
        <v/>
      </c>
      <c r="C2504" s="1">
        <v>38713</v>
      </c>
      <c r="D2504">
        <v>2805.9</v>
      </c>
      <c r="E2504">
        <f t="shared" si="510"/>
        <v>56.300000000000182</v>
      </c>
      <c r="F2504">
        <f t="shared" si="511"/>
        <v>56.300000000000182</v>
      </c>
      <c r="G2504" t="str">
        <f t="shared" si="512"/>
        <v/>
      </c>
      <c r="H2504">
        <f t="shared" ca="1" si="507"/>
        <v>31.5</v>
      </c>
      <c r="I2504">
        <f t="shared" ca="1" si="508"/>
        <v>23.183333333333319</v>
      </c>
      <c r="J2504" s="3">
        <f t="shared" ca="1" si="513"/>
        <v>1.3587347232207054</v>
      </c>
      <c r="K2504" s="5">
        <f t="shared" ca="1" si="514"/>
        <v>57.604388905821416</v>
      </c>
      <c r="L2504">
        <f t="shared" ca="1" si="515"/>
        <v>1</v>
      </c>
      <c r="M2504" t="str">
        <f t="shared" ca="1" si="516"/>
        <v>BUY</v>
      </c>
      <c r="N2504" s="7" t="str">
        <f t="shared" ca="1" si="517"/>
        <v/>
      </c>
      <c r="O2504">
        <f t="shared" si="518"/>
        <v>2805.9</v>
      </c>
      <c r="Q2504">
        <f t="shared" si="519"/>
        <v>2503</v>
      </c>
    </row>
    <row r="2505" spans="1:17" x14ac:dyDescent="0.3">
      <c r="A2505" s="13" t="str">
        <f ca="1">N2505&amp;"-"&amp;COUNTIF($N$2:N2505,N2505)</f>
        <v>-2473</v>
      </c>
      <c r="B2505" t="str">
        <f t="shared" ca="1" si="509"/>
        <v/>
      </c>
      <c r="C2505" s="1">
        <v>38714</v>
      </c>
      <c r="D2505">
        <v>2794.05</v>
      </c>
      <c r="E2505">
        <f t="shared" si="510"/>
        <v>-11.849999999999909</v>
      </c>
      <c r="F2505" t="str">
        <f t="shared" si="511"/>
        <v/>
      </c>
      <c r="G2505">
        <f t="shared" si="512"/>
        <v>-11.849999999999909</v>
      </c>
      <c r="H2505">
        <f t="shared" ca="1" si="507"/>
        <v>34.042857142857166</v>
      </c>
      <c r="I2505">
        <f t="shared" ca="1" si="508"/>
        <v>21.564285714285688</v>
      </c>
      <c r="J2505" s="3">
        <f t="shared" ca="1" si="513"/>
        <v>1.5786684332560481</v>
      </c>
      <c r="K2505" s="5">
        <f t="shared" ca="1" si="514"/>
        <v>61.220295439948671</v>
      </c>
      <c r="L2505">
        <f t="shared" ca="1" si="515"/>
        <v>1</v>
      </c>
      <c r="M2505" t="str">
        <f t="shared" ca="1" si="516"/>
        <v>BUY</v>
      </c>
      <c r="N2505" s="7" t="str">
        <f t="shared" ca="1" si="517"/>
        <v/>
      </c>
      <c r="O2505">
        <f t="shared" si="518"/>
        <v>2794.05</v>
      </c>
      <c r="Q2505">
        <f t="shared" si="519"/>
        <v>2504</v>
      </c>
    </row>
    <row r="2506" spans="1:17" x14ac:dyDescent="0.3">
      <c r="A2506" s="13" t="str">
        <f ca="1">N2506&amp;"-"&amp;COUNTIF($N$2:N2506,N2506)</f>
        <v>-2474</v>
      </c>
      <c r="B2506" t="str">
        <f t="shared" ca="1" si="509"/>
        <v/>
      </c>
      <c r="C2506" s="1">
        <v>38715</v>
      </c>
      <c r="D2506">
        <v>2821.95</v>
      </c>
      <c r="E2506">
        <f t="shared" si="510"/>
        <v>27.899999999999636</v>
      </c>
      <c r="F2506">
        <f t="shared" si="511"/>
        <v>27.899999999999636</v>
      </c>
      <c r="G2506" t="str">
        <f t="shared" si="512"/>
        <v/>
      </c>
      <c r="H2506">
        <f t="shared" ca="1" si="507"/>
        <v>30.921428571428546</v>
      </c>
      <c r="I2506">
        <f t="shared" ca="1" si="508"/>
        <v>21.564285714285688</v>
      </c>
      <c r="J2506" s="3">
        <f t="shared" ca="1" si="513"/>
        <v>1.4339185160649226</v>
      </c>
      <c r="K2506" s="5">
        <f t="shared" ca="1" si="514"/>
        <v>58.913990201415359</v>
      </c>
      <c r="L2506">
        <f t="shared" ca="1" si="515"/>
        <v>1</v>
      </c>
      <c r="M2506" t="str">
        <f t="shared" ca="1" si="516"/>
        <v>BUY</v>
      </c>
      <c r="N2506" s="7" t="str">
        <f t="shared" ca="1" si="517"/>
        <v/>
      </c>
      <c r="O2506">
        <f t="shared" si="518"/>
        <v>2821.95</v>
      </c>
      <c r="Q2506">
        <f t="shared" si="519"/>
        <v>2505</v>
      </c>
    </row>
    <row r="2507" spans="1:17" x14ac:dyDescent="0.3">
      <c r="A2507" s="13" t="str">
        <f ca="1">N2507&amp;"-"&amp;COUNTIF($N$2:N2507,N2507)</f>
        <v>-2475</v>
      </c>
      <c r="B2507" t="str">
        <f t="shared" ca="1" si="509"/>
        <v/>
      </c>
      <c r="C2507" s="1">
        <v>38716</v>
      </c>
      <c r="D2507">
        <v>2836.55</v>
      </c>
      <c r="E2507">
        <f t="shared" si="510"/>
        <v>14.600000000000364</v>
      </c>
      <c r="F2507">
        <f t="shared" si="511"/>
        <v>14.600000000000364</v>
      </c>
      <c r="G2507" t="str">
        <f t="shared" si="512"/>
        <v/>
      </c>
      <c r="H2507">
        <f t="shared" ca="1" si="507"/>
        <v>30.185714285714312</v>
      </c>
      <c r="I2507">
        <f t="shared" ca="1" si="508"/>
        <v>21.564285714285688</v>
      </c>
      <c r="J2507" s="3">
        <f t="shared" ca="1" si="513"/>
        <v>1.3998012586949349</v>
      </c>
      <c r="K2507" s="5">
        <f t="shared" ca="1" si="514"/>
        <v>58.32988267770881</v>
      </c>
      <c r="L2507">
        <f t="shared" ca="1" si="515"/>
        <v>1</v>
      </c>
      <c r="M2507" t="str">
        <f t="shared" ca="1" si="516"/>
        <v>BUY</v>
      </c>
      <c r="N2507" s="7" t="str">
        <f t="shared" ca="1" si="517"/>
        <v/>
      </c>
      <c r="O2507">
        <f t="shared" si="518"/>
        <v>2836.55</v>
      </c>
      <c r="Q2507">
        <f t="shared" si="519"/>
        <v>2506</v>
      </c>
    </row>
    <row r="2508" spans="1:17" x14ac:dyDescent="0.3">
      <c r="A2508" s="13" t="str">
        <f ca="1">N2508&amp;"-"&amp;COUNTIF($N$2:N2508,N2508)</f>
        <v>-2476</v>
      </c>
      <c r="B2508" t="str">
        <f t="shared" ca="1" si="509"/>
        <v/>
      </c>
      <c r="C2508" s="1">
        <v>38719</v>
      </c>
      <c r="D2508">
        <v>2835.95</v>
      </c>
      <c r="E2508">
        <f t="shared" si="510"/>
        <v>-0.6000000000003638</v>
      </c>
      <c r="F2508" t="str">
        <f t="shared" si="511"/>
        <v/>
      </c>
      <c r="G2508">
        <f t="shared" si="512"/>
        <v>-0.6000000000003638</v>
      </c>
      <c r="H2508">
        <f t="shared" ca="1" si="507"/>
        <v>29.199999999999971</v>
      </c>
      <c r="I2508">
        <f t="shared" ca="1" si="508"/>
        <v>18.943750000000023</v>
      </c>
      <c r="J2508" s="3">
        <f t="shared" ca="1" si="513"/>
        <v>1.5414054767403462</v>
      </c>
      <c r="K2508" s="5">
        <f t="shared" ca="1" si="514"/>
        <v>60.651694145138201</v>
      </c>
      <c r="L2508">
        <f t="shared" ca="1" si="515"/>
        <v>1</v>
      </c>
      <c r="M2508" t="str">
        <f t="shared" ca="1" si="516"/>
        <v>BUY</v>
      </c>
      <c r="N2508" s="7" t="str">
        <f t="shared" ca="1" si="517"/>
        <v/>
      </c>
      <c r="O2508">
        <f t="shared" si="518"/>
        <v>2835.95</v>
      </c>
      <c r="Q2508">
        <f t="shared" si="519"/>
        <v>2507</v>
      </c>
    </row>
    <row r="2509" spans="1:17" x14ac:dyDescent="0.3">
      <c r="A2509" s="13" t="str">
        <f ca="1">N2509&amp;"-"&amp;COUNTIF($N$2:N2509,N2509)</f>
        <v>-2477</v>
      </c>
      <c r="B2509" t="str">
        <f t="shared" ca="1" si="509"/>
        <v/>
      </c>
      <c r="C2509" s="1">
        <v>38720</v>
      </c>
      <c r="D2509">
        <v>2883.35</v>
      </c>
      <c r="E2509">
        <f t="shared" si="510"/>
        <v>47.400000000000091</v>
      </c>
      <c r="F2509">
        <f t="shared" si="511"/>
        <v>47.400000000000091</v>
      </c>
      <c r="G2509" t="str">
        <f t="shared" si="512"/>
        <v/>
      </c>
      <c r="H2509">
        <f t="shared" ca="1" si="507"/>
        <v>31.799999999999986</v>
      </c>
      <c r="I2509">
        <f t="shared" ca="1" si="508"/>
        <v>20.542857142857169</v>
      </c>
      <c r="J2509" s="3">
        <f t="shared" ca="1" si="513"/>
        <v>1.5479833101529876</v>
      </c>
      <c r="K2509" s="5">
        <f t="shared" ca="1" si="514"/>
        <v>60.753275109170268</v>
      </c>
      <c r="L2509">
        <f t="shared" ca="1" si="515"/>
        <v>1</v>
      </c>
      <c r="M2509" t="str">
        <f t="shared" ca="1" si="516"/>
        <v>BUY</v>
      </c>
      <c r="N2509" s="7" t="str">
        <f t="shared" ca="1" si="517"/>
        <v/>
      </c>
      <c r="O2509">
        <f t="shared" si="518"/>
        <v>2883.35</v>
      </c>
      <c r="Q2509">
        <f t="shared" si="519"/>
        <v>2508</v>
      </c>
    </row>
    <row r="2510" spans="1:17" x14ac:dyDescent="0.3">
      <c r="A2510" s="13" t="str">
        <f ca="1">N2510&amp;"-"&amp;COUNTIF($N$2:N2510,N2510)</f>
        <v>-2478</v>
      </c>
      <c r="B2510" t="str">
        <f t="shared" ca="1" si="509"/>
        <v/>
      </c>
      <c r="C2510" s="1">
        <v>38721</v>
      </c>
      <c r="D2510">
        <v>2904.4</v>
      </c>
      <c r="E2510">
        <f t="shared" si="510"/>
        <v>21.050000000000182</v>
      </c>
      <c r="F2510">
        <f t="shared" si="511"/>
        <v>21.050000000000182</v>
      </c>
      <c r="G2510" t="str">
        <f t="shared" si="512"/>
        <v/>
      </c>
      <c r="H2510">
        <f t="shared" ca="1" si="507"/>
        <v>30.456250000000011</v>
      </c>
      <c r="I2510">
        <f t="shared" ca="1" si="508"/>
        <v>19.633333333333365</v>
      </c>
      <c r="J2510" s="3">
        <f t="shared" ca="1" si="513"/>
        <v>1.5512521222410847</v>
      </c>
      <c r="K2510" s="5">
        <f t="shared" ca="1" si="514"/>
        <v>60.803560287817632</v>
      </c>
      <c r="L2510">
        <f t="shared" ca="1" si="515"/>
        <v>1</v>
      </c>
      <c r="M2510" t="str">
        <f t="shared" ca="1" si="516"/>
        <v>BUY</v>
      </c>
      <c r="N2510" s="7" t="str">
        <f t="shared" ca="1" si="517"/>
        <v/>
      </c>
      <c r="O2510">
        <f t="shared" si="518"/>
        <v>2904.4</v>
      </c>
      <c r="Q2510">
        <f t="shared" si="519"/>
        <v>2509</v>
      </c>
    </row>
    <row r="2511" spans="1:17" x14ac:dyDescent="0.3">
      <c r="A2511" s="13" t="str">
        <f ca="1">N2511&amp;"-"&amp;COUNTIF($N$2:N2511,N2511)</f>
        <v>-2479</v>
      </c>
      <c r="B2511" t="str">
        <f t="shared" ca="1" si="509"/>
        <v/>
      </c>
      <c r="C2511" s="1">
        <v>38722</v>
      </c>
      <c r="D2511">
        <v>2899.85</v>
      </c>
      <c r="E2511">
        <f t="shared" si="510"/>
        <v>-4.5500000000001819</v>
      </c>
      <c r="F2511" t="str">
        <f t="shared" si="511"/>
        <v/>
      </c>
      <c r="G2511">
        <f t="shared" si="512"/>
        <v>-4.5500000000001819</v>
      </c>
      <c r="H2511">
        <f t="shared" ca="1" si="507"/>
        <v>30.292857142857169</v>
      </c>
      <c r="I2511">
        <f t="shared" ca="1" si="508"/>
        <v>17.478571428571481</v>
      </c>
      <c r="J2511" s="3">
        <f t="shared" ca="1" si="513"/>
        <v>1.7331426236207563</v>
      </c>
      <c r="K2511" s="5">
        <f t="shared" ca="1" si="514"/>
        <v>63.41208133971287</v>
      </c>
      <c r="L2511">
        <f t="shared" ca="1" si="515"/>
        <v>1</v>
      </c>
      <c r="M2511" t="str">
        <f t="shared" ca="1" si="516"/>
        <v>BUY</v>
      </c>
      <c r="N2511" s="7" t="str">
        <f t="shared" ca="1" si="517"/>
        <v/>
      </c>
      <c r="O2511">
        <f t="shared" si="518"/>
        <v>2899.85</v>
      </c>
      <c r="Q2511">
        <f t="shared" si="519"/>
        <v>2510</v>
      </c>
    </row>
    <row r="2512" spans="1:17" x14ac:dyDescent="0.3">
      <c r="A2512" s="13" t="str">
        <f ca="1">N2512&amp;"-"&amp;COUNTIF($N$2:N2512,N2512)</f>
        <v>-2480</v>
      </c>
      <c r="B2512" t="str">
        <f t="shared" ca="1" si="509"/>
        <v/>
      </c>
      <c r="C2512" s="1">
        <v>38723</v>
      </c>
      <c r="D2512">
        <v>2914</v>
      </c>
      <c r="E2512">
        <f t="shared" si="510"/>
        <v>14.150000000000091</v>
      </c>
      <c r="F2512">
        <f t="shared" si="511"/>
        <v>14.150000000000091</v>
      </c>
      <c r="G2512" t="str">
        <f t="shared" si="512"/>
        <v/>
      </c>
      <c r="H2512">
        <f t="shared" ca="1" si="507"/>
        <v>27.678571428571495</v>
      </c>
      <c r="I2512">
        <f t="shared" ca="1" si="508"/>
        <v>17.478571428571481</v>
      </c>
      <c r="J2512" s="3">
        <f t="shared" ca="1" si="513"/>
        <v>1.5835717204740489</v>
      </c>
      <c r="K2512" s="5">
        <f t="shared" ca="1" si="514"/>
        <v>61.293894337235038</v>
      </c>
      <c r="L2512">
        <f t="shared" ca="1" si="515"/>
        <v>1</v>
      </c>
      <c r="M2512" t="str">
        <f t="shared" ca="1" si="516"/>
        <v>BUY</v>
      </c>
      <c r="N2512" s="7" t="str">
        <f t="shared" ca="1" si="517"/>
        <v/>
      </c>
      <c r="O2512">
        <f t="shared" si="518"/>
        <v>2914</v>
      </c>
      <c r="Q2512">
        <f t="shared" si="519"/>
        <v>2511</v>
      </c>
    </row>
    <row r="2513" spans="1:17" x14ac:dyDescent="0.3">
      <c r="A2513" s="13" t="str">
        <f ca="1">N2513&amp;"-"&amp;COUNTIF($N$2:N2513,N2513)</f>
        <v>-2481</v>
      </c>
      <c r="B2513" t="str">
        <f t="shared" ca="1" si="509"/>
        <v/>
      </c>
      <c r="C2513" s="1">
        <v>38726</v>
      </c>
      <c r="D2513">
        <v>2910.1</v>
      </c>
      <c r="E2513">
        <f t="shared" si="510"/>
        <v>-3.9000000000000909</v>
      </c>
      <c r="F2513" t="str">
        <f t="shared" si="511"/>
        <v/>
      </c>
      <c r="G2513">
        <f t="shared" si="512"/>
        <v>-3.9000000000000909</v>
      </c>
      <c r="H2513">
        <f t="shared" ref="H2513:H2576" ca="1" si="520">IF(Q2513&gt;$U$2,AVERAGE(OFFSET(F2513,0,0,-$U$2,1)),"")</f>
        <v>27.678571428571495</v>
      </c>
      <c r="I2513">
        <f t="shared" ref="I2513:I2576" ca="1" si="521">IF($Q2513&gt;$U$2,ABS((AVERAGE(OFFSET(G2513,0,0,-$U$2,1)))),"")</f>
        <v>15.692857142857195</v>
      </c>
      <c r="J2513" s="3">
        <f t="shared" ca="1" si="513"/>
        <v>1.7637687756030935</v>
      </c>
      <c r="K2513" s="5">
        <f t="shared" ca="1" si="514"/>
        <v>63.817523056653471</v>
      </c>
      <c r="L2513">
        <f t="shared" ca="1" si="515"/>
        <v>1</v>
      </c>
      <c r="M2513" t="str">
        <f t="shared" ca="1" si="516"/>
        <v>BUY</v>
      </c>
      <c r="N2513" s="7" t="str">
        <f t="shared" ca="1" si="517"/>
        <v/>
      </c>
      <c r="O2513">
        <f t="shared" si="518"/>
        <v>2910.1</v>
      </c>
      <c r="Q2513">
        <f t="shared" si="519"/>
        <v>2512</v>
      </c>
    </row>
    <row r="2514" spans="1:17" x14ac:dyDescent="0.3">
      <c r="A2514" s="13" t="str">
        <f ca="1">N2514&amp;"-"&amp;COUNTIF($N$2:N2514,N2514)</f>
        <v>-2482</v>
      </c>
      <c r="B2514" t="str">
        <f t="shared" ca="1" si="509"/>
        <v/>
      </c>
      <c r="C2514" s="1">
        <v>38727</v>
      </c>
      <c r="D2514">
        <v>2870.8</v>
      </c>
      <c r="E2514">
        <f t="shared" si="510"/>
        <v>-39.299999999999727</v>
      </c>
      <c r="F2514" t="str">
        <f t="shared" si="511"/>
        <v/>
      </c>
      <c r="G2514">
        <f t="shared" si="512"/>
        <v>-39.299999999999727</v>
      </c>
      <c r="H2514">
        <f t="shared" ca="1" si="520"/>
        <v>27.678571428571495</v>
      </c>
      <c r="I2514">
        <f t="shared" ca="1" si="521"/>
        <v>20.835714285714339</v>
      </c>
      <c r="J2514" s="3">
        <f t="shared" ca="1" si="513"/>
        <v>1.3284196091875211</v>
      </c>
      <c r="K2514" s="5">
        <f t="shared" ca="1" si="514"/>
        <v>57.052414605418136</v>
      </c>
      <c r="L2514">
        <f t="shared" ca="1" si="515"/>
        <v>1</v>
      </c>
      <c r="M2514" t="str">
        <f t="shared" ca="1" si="516"/>
        <v>BUY</v>
      </c>
      <c r="N2514" s="7" t="str">
        <f t="shared" ca="1" si="517"/>
        <v/>
      </c>
      <c r="O2514">
        <f t="shared" si="518"/>
        <v>2870.8</v>
      </c>
      <c r="Q2514">
        <f t="shared" si="519"/>
        <v>2513</v>
      </c>
    </row>
    <row r="2515" spans="1:17" x14ac:dyDescent="0.3">
      <c r="A2515" s="13" t="str">
        <f ca="1">N2515&amp;"-"&amp;COUNTIF($N$2:N2515,N2515)</f>
        <v>-2483</v>
      </c>
      <c r="B2515" t="str">
        <f t="shared" ca="1" si="509"/>
        <v/>
      </c>
      <c r="C2515" s="1">
        <v>38729</v>
      </c>
      <c r="D2515">
        <v>2850.7</v>
      </c>
      <c r="E2515">
        <f t="shared" si="510"/>
        <v>-20.100000000000364</v>
      </c>
      <c r="F2515" t="str">
        <f t="shared" si="511"/>
        <v/>
      </c>
      <c r="G2515">
        <f t="shared" si="512"/>
        <v>-20.100000000000364</v>
      </c>
      <c r="H2515">
        <f t="shared" ca="1" si="520"/>
        <v>30.233333333333423</v>
      </c>
      <c r="I2515">
        <f t="shared" ca="1" si="521"/>
        <v>20.743750000000091</v>
      </c>
      <c r="J2515" s="3">
        <f t="shared" ca="1" si="513"/>
        <v>1.4574671085668354</v>
      </c>
      <c r="K2515" s="5">
        <f t="shared" ca="1" si="514"/>
        <v>59.307695451387438</v>
      </c>
      <c r="L2515">
        <f t="shared" ca="1" si="515"/>
        <v>1</v>
      </c>
      <c r="M2515" t="str">
        <f t="shared" ca="1" si="516"/>
        <v>BUY</v>
      </c>
      <c r="N2515" s="7" t="str">
        <f t="shared" ca="1" si="517"/>
        <v/>
      </c>
      <c r="O2515">
        <f t="shared" si="518"/>
        <v>2850.7</v>
      </c>
      <c r="Q2515">
        <f t="shared" si="519"/>
        <v>2514</v>
      </c>
    </row>
    <row r="2516" spans="1:17" x14ac:dyDescent="0.3">
      <c r="A2516" s="13" t="str">
        <f ca="1">N2516&amp;"-"&amp;COUNTIF($N$2:N2516,N2516)</f>
        <v>-2484</v>
      </c>
      <c r="B2516" t="str">
        <f t="shared" ca="1" si="509"/>
        <v/>
      </c>
      <c r="C2516" s="1">
        <v>38730</v>
      </c>
      <c r="D2516">
        <v>2850.55</v>
      </c>
      <c r="E2516">
        <f t="shared" si="510"/>
        <v>-0.1499999999996362</v>
      </c>
      <c r="F2516" t="str">
        <f t="shared" si="511"/>
        <v/>
      </c>
      <c r="G2516">
        <f t="shared" si="512"/>
        <v>-0.1499999999996362</v>
      </c>
      <c r="H2516">
        <f t="shared" ca="1" si="520"/>
        <v>30.233333333333423</v>
      </c>
      <c r="I2516">
        <f t="shared" ca="1" si="521"/>
        <v>16.962500000000034</v>
      </c>
      <c r="J2516" s="3">
        <f t="shared" ca="1" si="513"/>
        <v>1.7823630557602572</v>
      </c>
      <c r="K2516" s="5">
        <f t="shared" ca="1" si="514"/>
        <v>64.059327271122115</v>
      </c>
      <c r="L2516">
        <f t="shared" ca="1" si="515"/>
        <v>1</v>
      </c>
      <c r="M2516" t="str">
        <f t="shared" ca="1" si="516"/>
        <v>BUY</v>
      </c>
      <c r="N2516" s="7" t="str">
        <f t="shared" ca="1" si="517"/>
        <v/>
      </c>
      <c r="O2516">
        <f t="shared" si="518"/>
        <v>2850.55</v>
      </c>
      <c r="Q2516">
        <f t="shared" si="519"/>
        <v>2515</v>
      </c>
    </row>
    <row r="2517" spans="1:17" x14ac:dyDescent="0.3">
      <c r="A2517" s="13" t="str">
        <f ca="1">N2517&amp;"-"&amp;COUNTIF($N$2:N2517,N2517)</f>
        <v>0-16</v>
      </c>
      <c r="B2517">
        <f t="shared" ca="1" si="509"/>
        <v>0</v>
      </c>
      <c r="C2517" s="1">
        <v>38733</v>
      </c>
      <c r="D2517">
        <v>2833.1</v>
      </c>
      <c r="E2517">
        <f t="shared" si="510"/>
        <v>-17.450000000000273</v>
      </c>
      <c r="F2517" t="str">
        <f t="shared" si="511"/>
        <v/>
      </c>
      <c r="G2517">
        <f t="shared" si="512"/>
        <v>-17.450000000000273</v>
      </c>
      <c r="H2517">
        <f t="shared" ca="1" si="520"/>
        <v>30.233333333333423</v>
      </c>
      <c r="I2517">
        <f t="shared" ca="1" si="521"/>
        <v>12.237500000000068</v>
      </c>
      <c r="J2517" s="3">
        <f t="shared" ca="1" si="513"/>
        <v>2.4705481784133405</v>
      </c>
      <c r="K2517" s="5">
        <f t="shared" ca="1" si="514"/>
        <v>71.186108113411109</v>
      </c>
      <c r="L2517">
        <f t="shared" ca="1" si="515"/>
        <v>1</v>
      </c>
      <c r="M2517" t="str">
        <f t="shared" ca="1" si="516"/>
        <v>SELL</v>
      </c>
      <c r="N2517" s="7">
        <f t="shared" ca="1" si="517"/>
        <v>0</v>
      </c>
      <c r="O2517">
        <f t="shared" si="518"/>
        <v>2833.1</v>
      </c>
      <c r="Q2517">
        <f t="shared" si="519"/>
        <v>2516</v>
      </c>
    </row>
    <row r="2518" spans="1:17" x14ac:dyDescent="0.3">
      <c r="A2518" s="13" t="str">
        <f ca="1">N2518&amp;"-"&amp;COUNTIF($N$2:N2518,N2518)</f>
        <v>-2485</v>
      </c>
      <c r="B2518" t="str">
        <f t="shared" ca="1" si="509"/>
        <v/>
      </c>
      <c r="C2518" s="1">
        <v>38734</v>
      </c>
      <c r="D2518">
        <v>2829.1</v>
      </c>
      <c r="E2518">
        <f t="shared" si="510"/>
        <v>-4</v>
      </c>
      <c r="F2518" t="str">
        <f t="shared" si="511"/>
        <v/>
      </c>
      <c r="G2518">
        <f t="shared" si="512"/>
        <v>-4</v>
      </c>
      <c r="H2518">
        <f t="shared" ca="1" si="520"/>
        <v>25.020000000000074</v>
      </c>
      <c r="I2518">
        <f t="shared" ca="1" si="521"/>
        <v>11.322222222222283</v>
      </c>
      <c r="J2518" s="3">
        <f t="shared" ca="1" si="513"/>
        <v>2.2098135426889054</v>
      </c>
      <c r="K2518" s="5">
        <f t="shared" ca="1" si="514"/>
        <v>68.845542374954093</v>
      </c>
      <c r="L2518">
        <f t="shared" ca="1" si="515"/>
        <v>1</v>
      </c>
      <c r="M2518" t="str">
        <f t="shared" ca="1" si="516"/>
        <v>SELL</v>
      </c>
      <c r="N2518" s="7" t="str">
        <f t="shared" ca="1" si="517"/>
        <v/>
      </c>
      <c r="O2518">
        <f t="shared" si="518"/>
        <v>2829.1</v>
      </c>
      <c r="Q2518">
        <f t="shared" si="519"/>
        <v>2517</v>
      </c>
    </row>
    <row r="2519" spans="1:17" x14ac:dyDescent="0.3">
      <c r="A2519" s="13" t="str">
        <f ca="1">N2519&amp;"-"&amp;COUNTIF($N$2:N2519,N2519)</f>
        <v>-2486</v>
      </c>
      <c r="B2519" t="str">
        <f t="shared" ca="1" si="509"/>
        <v/>
      </c>
      <c r="C2519" s="1">
        <v>38735</v>
      </c>
      <c r="D2519">
        <v>2809.2</v>
      </c>
      <c r="E2519">
        <f t="shared" si="510"/>
        <v>-19.900000000000091</v>
      </c>
      <c r="F2519" t="str">
        <f t="shared" si="511"/>
        <v/>
      </c>
      <c r="G2519">
        <f t="shared" si="512"/>
        <v>-19.900000000000091</v>
      </c>
      <c r="H2519">
        <f t="shared" ca="1" si="520"/>
        <v>25.020000000000074</v>
      </c>
      <c r="I2519">
        <f t="shared" ca="1" si="521"/>
        <v>12.216666666666747</v>
      </c>
      <c r="J2519" s="3">
        <f t="shared" ca="1" si="513"/>
        <v>2.0480218281036762</v>
      </c>
      <c r="K2519" s="5">
        <f t="shared" ca="1" si="514"/>
        <v>67.19183600393869</v>
      </c>
      <c r="L2519">
        <f t="shared" ca="1" si="515"/>
        <v>1</v>
      </c>
      <c r="M2519" t="str">
        <f t="shared" ca="1" si="516"/>
        <v>SELL</v>
      </c>
      <c r="N2519" s="7" t="str">
        <f t="shared" ca="1" si="517"/>
        <v/>
      </c>
      <c r="O2519">
        <f t="shared" si="518"/>
        <v>2809.2</v>
      </c>
      <c r="Q2519">
        <f t="shared" si="519"/>
        <v>2518</v>
      </c>
    </row>
    <row r="2520" spans="1:17" x14ac:dyDescent="0.3">
      <c r="A2520" s="13" t="str">
        <f ca="1">N2520&amp;"-"&amp;COUNTIF($N$2:N2520,N2520)</f>
        <v>-2487</v>
      </c>
      <c r="B2520" t="str">
        <f t="shared" ca="1" si="509"/>
        <v/>
      </c>
      <c r="C2520" s="1">
        <v>38736</v>
      </c>
      <c r="D2520">
        <v>2870.85</v>
      </c>
      <c r="E2520">
        <f t="shared" si="510"/>
        <v>61.650000000000091</v>
      </c>
      <c r="F2520">
        <f t="shared" si="511"/>
        <v>61.650000000000091</v>
      </c>
      <c r="G2520" t="str">
        <f t="shared" si="512"/>
        <v/>
      </c>
      <c r="H2520">
        <f t="shared" ca="1" si="520"/>
        <v>31.770000000000163</v>
      </c>
      <c r="I2520">
        <f t="shared" ca="1" si="521"/>
        <v>12.216666666666747</v>
      </c>
      <c r="J2520" s="3">
        <f t="shared" ca="1" si="513"/>
        <v>2.6005457025920835</v>
      </c>
      <c r="K2520" s="5">
        <f t="shared" ca="1" si="514"/>
        <v>72.226432252197611</v>
      </c>
      <c r="L2520">
        <f t="shared" ca="1" si="515"/>
        <v>1</v>
      </c>
      <c r="M2520" t="str">
        <f t="shared" ca="1" si="516"/>
        <v>SELL</v>
      </c>
      <c r="N2520" s="7" t="str">
        <f t="shared" ca="1" si="517"/>
        <v/>
      </c>
      <c r="O2520">
        <f t="shared" si="518"/>
        <v>2870.85</v>
      </c>
      <c r="Q2520">
        <f t="shared" si="519"/>
        <v>2519</v>
      </c>
    </row>
    <row r="2521" spans="1:17" x14ac:dyDescent="0.3">
      <c r="A2521" s="13" t="str">
        <f ca="1">N2521&amp;"-"&amp;COUNTIF($N$2:N2521,N2521)</f>
        <v>-2488</v>
      </c>
      <c r="B2521" t="str">
        <f t="shared" ca="1" si="509"/>
        <v/>
      </c>
      <c r="C2521" s="1">
        <v>38737</v>
      </c>
      <c r="D2521">
        <v>2900.95</v>
      </c>
      <c r="E2521">
        <f t="shared" si="510"/>
        <v>30.099999999999909</v>
      </c>
      <c r="F2521">
        <f t="shared" si="511"/>
        <v>30.099999999999909</v>
      </c>
      <c r="G2521" t="str">
        <f t="shared" si="512"/>
        <v/>
      </c>
      <c r="H2521">
        <f t="shared" ca="1" si="520"/>
        <v>34.870000000000076</v>
      </c>
      <c r="I2521">
        <f t="shared" ca="1" si="521"/>
        <v>12.216666666666747</v>
      </c>
      <c r="J2521" s="3">
        <f t="shared" ca="1" si="513"/>
        <v>2.8542974079126751</v>
      </c>
      <c r="K2521" s="5">
        <f t="shared" ca="1" si="514"/>
        <v>74.054934163952908</v>
      </c>
      <c r="L2521">
        <f t="shared" ca="1" si="515"/>
        <v>1</v>
      </c>
      <c r="M2521" t="str">
        <f t="shared" ca="1" si="516"/>
        <v>SELL</v>
      </c>
      <c r="N2521" s="7" t="str">
        <f t="shared" ca="1" si="517"/>
        <v/>
      </c>
      <c r="O2521">
        <f t="shared" si="518"/>
        <v>2900.95</v>
      </c>
      <c r="Q2521">
        <f t="shared" si="519"/>
        <v>2520</v>
      </c>
    </row>
    <row r="2522" spans="1:17" x14ac:dyDescent="0.3">
      <c r="A2522" s="13" t="str">
        <f ca="1">N2522&amp;"-"&amp;COUNTIF($N$2:N2522,N2522)</f>
        <v>-2489</v>
      </c>
      <c r="B2522" t="str">
        <f t="shared" ca="1" si="509"/>
        <v/>
      </c>
      <c r="C2522" s="1">
        <v>38740</v>
      </c>
      <c r="D2522">
        <v>2884.05</v>
      </c>
      <c r="E2522">
        <f t="shared" si="510"/>
        <v>-16.899999999999636</v>
      </c>
      <c r="F2522" t="str">
        <f t="shared" si="511"/>
        <v/>
      </c>
      <c r="G2522">
        <f t="shared" si="512"/>
        <v>-16.899999999999636</v>
      </c>
      <c r="H2522">
        <f t="shared" ca="1" si="520"/>
        <v>34.870000000000076</v>
      </c>
      <c r="I2522">
        <f t="shared" ca="1" si="521"/>
        <v>14.027777777777779</v>
      </c>
      <c r="J2522" s="3">
        <f t="shared" ca="1" si="513"/>
        <v>2.4857821782178271</v>
      </c>
      <c r="K2522" s="5">
        <f t="shared" ca="1" si="514"/>
        <v>71.312034175604481</v>
      </c>
      <c r="L2522">
        <f t="shared" ca="1" si="515"/>
        <v>1</v>
      </c>
      <c r="M2522" t="str">
        <f t="shared" ca="1" si="516"/>
        <v>SELL</v>
      </c>
      <c r="N2522" s="7" t="str">
        <f t="shared" ca="1" si="517"/>
        <v/>
      </c>
      <c r="O2522">
        <f t="shared" si="518"/>
        <v>2884.05</v>
      </c>
      <c r="Q2522">
        <f t="shared" si="519"/>
        <v>2521</v>
      </c>
    </row>
    <row r="2523" spans="1:17" x14ac:dyDescent="0.3">
      <c r="A2523" s="13" t="str">
        <f ca="1">N2523&amp;"-"&amp;COUNTIF($N$2:N2523,N2523)</f>
        <v>-2490</v>
      </c>
      <c r="B2523" t="str">
        <f t="shared" ca="1" si="509"/>
        <v/>
      </c>
      <c r="C2523" s="1">
        <v>38741</v>
      </c>
      <c r="D2523">
        <v>2908</v>
      </c>
      <c r="E2523">
        <f t="shared" si="510"/>
        <v>23.949999999999818</v>
      </c>
      <c r="F2523">
        <f t="shared" si="511"/>
        <v>23.949999999999818</v>
      </c>
      <c r="G2523" t="str">
        <f t="shared" si="512"/>
        <v/>
      </c>
      <c r="H2523">
        <f t="shared" ca="1" si="520"/>
        <v>30.180000000000017</v>
      </c>
      <c r="I2523">
        <f t="shared" ca="1" si="521"/>
        <v>14.027777777777779</v>
      </c>
      <c r="J2523" s="3">
        <f t="shared" ca="1" si="513"/>
        <v>2.1514455445544565</v>
      </c>
      <c r="K2523" s="5">
        <f t="shared" ca="1" si="514"/>
        <v>68.268529921833775</v>
      </c>
      <c r="L2523">
        <f t="shared" ca="1" si="515"/>
        <v>1</v>
      </c>
      <c r="M2523" t="str">
        <f t="shared" ca="1" si="516"/>
        <v>SELL</v>
      </c>
      <c r="N2523" s="7" t="str">
        <f t="shared" ca="1" si="517"/>
        <v/>
      </c>
      <c r="O2523">
        <f t="shared" si="518"/>
        <v>2908</v>
      </c>
      <c r="Q2523">
        <f t="shared" si="519"/>
        <v>2522</v>
      </c>
    </row>
    <row r="2524" spans="1:17" x14ac:dyDescent="0.3">
      <c r="A2524" s="13" t="str">
        <f ca="1">N2524&amp;"-"&amp;COUNTIF($N$2:N2524,N2524)</f>
        <v>-2491</v>
      </c>
      <c r="B2524" t="str">
        <f t="shared" ca="1" si="509"/>
        <v/>
      </c>
      <c r="C2524" s="1">
        <v>38742</v>
      </c>
      <c r="D2524">
        <v>2940.35</v>
      </c>
      <c r="E2524">
        <f t="shared" si="510"/>
        <v>32.349999999999909</v>
      </c>
      <c r="F2524">
        <f t="shared" si="511"/>
        <v>32.349999999999909</v>
      </c>
      <c r="G2524" t="str">
        <f t="shared" si="512"/>
        <v/>
      </c>
      <c r="H2524">
        <f t="shared" ca="1" si="520"/>
        <v>32.439999999999962</v>
      </c>
      <c r="I2524">
        <f t="shared" ca="1" si="521"/>
        <v>14.027777777777779</v>
      </c>
      <c r="J2524" s="3">
        <f t="shared" ca="1" si="513"/>
        <v>2.3125544554455417</v>
      </c>
      <c r="K2524" s="5">
        <f t="shared" ca="1" si="514"/>
        <v>69.81181702972188</v>
      </c>
      <c r="L2524">
        <f t="shared" ca="1" si="515"/>
        <v>1</v>
      </c>
      <c r="M2524" t="str">
        <f t="shared" ca="1" si="516"/>
        <v>SELL</v>
      </c>
      <c r="N2524" s="7" t="str">
        <f t="shared" ca="1" si="517"/>
        <v/>
      </c>
      <c r="O2524">
        <f t="shared" si="518"/>
        <v>2940.35</v>
      </c>
      <c r="Q2524">
        <f t="shared" si="519"/>
        <v>2523</v>
      </c>
    </row>
    <row r="2525" spans="1:17" x14ac:dyDescent="0.3">
      <c r="A2525" s="13" t="str">
        <f ca="1">N2525&amp;"-"&amp;COUNTIF($N$2:N2525,N2525)</f>
        <v>-2492</v>
      </c>
      <c r="B2525" t="str">
        <f t="shared" ca="1" si="509"/>
        <v/>
      </c>
      <c r="C2525" s="1">
        <v>38744</v>
      </c>
      <c r="D2525">
        <v>2982.75</v>
      </c>
      <c r="E2525">
        <f t="shared" si="510"/>
        <v>42.400000000000091</v>
      </c>
      <c r="F2525">
        <f t="shared" si="511"/>
        <v>42.400000000000091</v>
      </c>
      <c r="G2525" t="str">
        <f t="shared" si="512"/>
        <v/>
      </c>
      <c r="H2525">
        <f t="shared" ca="1" si="520"/>
        <v>34.099999999999987</v>
      </c>
      <c r="I2525">
        <f t="shared" ca="1" si="521"/>
        <v>15.212499999999977</v>
      </c>
      <c r="J2525" s="3">
        <f t="shared" ca="1" si="513"/>
        <v>2.2415776499589177</v>
      </c>
      <c r="K2525" s="5">
        <f t="shared" ca="1" si="514"/>
        <v>69.150823827629935</v>
      </c>
      <c r="L2525">
        <f t="shared" ca="1" si="515"/>
        <v>1</v>
      </c>
      <c r="M2525" t="str">
        <f t="shared" ca="1" si="516"/>
        <v>SELL</v>
      </c>
      <c r="N2525" s="7" t="str">
        <f t="shared" ca="1" si="517"/>
        <v/>
      </c>
      <c r="O2525">
        <f t="shared" si="518"/>
        <v>2982.75</v>
      </c>
      <c r="Q2525">
        <f t="shared" si="519"/>
        <v>2524</v>
      </c>
    </row>
    <row r="2526" spans="1:17" x14ac:dyDescent="0.3">
      <c r="A2526" s="13" t="str">
        <f ca="1">N2526&amp;"-"&amp;COUNTIF($N$2:N2526,N2526)</f>
        <v>-2493</v>
      </c>
      <c r="B2526" t="str">
        <f t="shared" ca="1" si="509"/>
        <v/>
      </c>
      <c r="C2526" s="1">
        <v>38747</v>
      </c>
      <c r="D2526">
        <v>2974.5</v>
      </c>
      <c r="E2526">
        <f t="shared" si="510"/>
        <v>-8.25</v>
      </c>
      <c r="F2526" t="str">
        <f t="shared" si="511"/>
        <v/>
      </c>
      <c r="G2526">
        <f t="shared" si="512"/>
        <v>-8.25</v>
      </c>
      <c r="H2526">
        <f t="shared" ca="1" si="520"/>
        <v>38.089999999999961</v>
      </c>
      <c r="I2526">
        <f t="shared" ca="1" si="521"/>
        <v>14.438888888888869</v>
      </c>
      <c r="J2526" s="3">
        <f t="shared" ca="1" si="513"/>
        <v>2.638014621008081</v>
      </c>
      <c r="K2526" s="5">
        <f t="shared" ca="1" si="514"/>
        <v>72.512479905237342</v>
      </c>
      <c r="L2526">
        <f t="shared" ca="1" si="515"/>
        <v>1</v>
      </c>
      <c r="M2526" t="str">
        <f t="shared" ca="1" si="516"/>
        <v>SELL</v>
      </c>
      <c r="N2526" s="7" t="str">
        <f t="shared" ca="1" si="517"/>
        <v/>
      </c>
      <c r="O2526">
        <f t="shared" si="518"/>
        <v>2974.5</v>
      </c>
      <c r="Q2526">
        <f t="shared" si="519"/>
        <v>2525</v>
      </c>
    </row>
    <row r="2527" spans="1:17" x14ac:dyDescent="0.3">
      <c r="A2527" s="13" t="str">
        <f ca="1">N2527&amp;"-"&amp;COUNTIF($N$2:N2527,N2527)</f>
        <v>-2494</v>
      </c>
      <c r="B2527" t="str">
        <f t="shared" ca="1" si="509"/>
        <v/>
      </c>
      <c r="C2527" s="1">
        <v>38748</v>
      </c>
      <c r="D2527">
        <v>3001.1</v>
      </c>
      <c r="E2527">
        <f t="shared" si="510"/>
        <v>26.599999999999909</v>
      </c>
      <c r="F2527">
        <f t="shared" si="511"/>
        <v>26.599999999999909</v>
      </c>
      <c r="G2527" t="str">
        <f t="shared" si="512"/>
        <v/>
      </c>
      <c r="H2527">
        <f t="shared" ca="1" si="520"/>
        <v>36.174999999999955</v>
      </c>
      <c r="I2527">
        <f t="shared" ca="1" si="521"/>
        <v>15.756249999999966</v>
      </c>
      <c r="J2527" s="3">
        <f t="shared" ca="1" si="513"/>
        <v>2.295914319714401</v>
      </c>
      <c r="K2527" s="5">
        <f t="shared" ca="1" si="514"/>
        <v>69.659405463954769</v>
      </c>
      <c r="L2527">
        <f t="shared" ca="1" si="515"/>
        <v>1</v>
      </c>
      <c r="M2527" t="str">
        <f t="shared" ca="1" si="516"/>
        <v>SELL</v>
      </c>
      <c r="N2527" s="7" t="str">
        <f t="shared" ca="1" si="517"/>
        <v/>
      </c>
      <c r="O2527">
        <f t="shared" si="518"/>
        <v>3001.1</v>
      </c>
      <c r="Q2527">
        <f t="shared" si="519"/>
        <v>2526</v>
      </c>
    </row>
    <row r="2528" spans="1:17" x14ac:dyDescent="0.3">
      <c r="A2528" s="13" t="str">
        <f ca="1">N2528&amp;"-"&amp;COUNTIF($N$2:N2528,N2528)</f>
        <v>-2495</v>
      </c>
      <c r="B2528" t="str">
        <f t="shared" ca="1" si="509"/>
        <v/>
      </c>
      <c r="C2528" s="1">
        <v>38749</v>
      </c>
      <c r="D2528">
        <v>2971.55</v>
      </c>
      <c r="E2528">
        <f t="shared" si="510"/>
        <v>-29.549999999999727</v>
      </c>
      <c r="F2528" t="str">
        <f t="shared" si="511"/>
        <v/>
      </c>
      <c r="G2528">
        <f t="shared" si="512"/>
        <v>-29.549999999999727</v>
      </c>
      <c r="H2528">
        <f t="shared" ca="1" si="520"/>
        <v>36.174999999999955</v>
      </c>
      <c r="I2528">
        <f t="shared" ca="1" si="521"/>
        <v>14.537499999999966</v>
      </c>
      <c r="J2528" s="3">
        <f t="shared" ca="1" si="513"/>
        <v>2.4883920894239062</v>
      </c>
      <c r="K2528" s="5">
        <f t="shared" ca="1" si="514"/>
        <v>71.333497658368273</v>
      </c>
      <c r="L2528">
        <f t="shared" ca="1" si="515"/>
        <v>1</v>
      </c>
      <c r="M2528" t="str">
        <f t="shared" ca="1" si="516"/>
        <v>SELL</v>
      </c>
      <c r="N2528" s="7" t="str">
        <f t="shared" ca="1" si="517"/>
        <v/>
      </c>
      <c r="O2528">
        <f t="shared" si="518"/>
        <v>2971.55</v>
      </c>
      <c r="Q2528">
        <f t="shared" si="519"/>
        <v>2527</v>
      </c>
    </row>
    <row r="2529" spans="1:17" x14ac:dyDescent="0.3">
      <c r="A2529" s="13" t="str">
        <f ca="1">N2529&amp;"-"&amp;COUNTIF($N$2:N2529,N2529)</f>
        <v>-2496</v>
      </c>
      <c r="B2529" t="str">
        <f t="shared" ca="1" si="509"/>
        <v/>
      </c>
      <c r="C2529" s="1">
        <v>38750</v>
      </c>
      <c r="D2529">
        <v>2967.45</v>
      </c>
      <c r="E2529">
        <f t="shared" si="510"/>
        <v>-4.1000000000003638</v>
      </c>
      <c r="F2529" t="str">
        <f t="shared" si="511"/>
        <v/>
      </c>
      <c r="G2529">
        <f t="shared" si="512"/>
        <v>-4.1000000000003638</v>
      </c>
      <c r="H2529">
        <f t="shared" ca="1" si="520"/>
        <v>36.174999999999955</v>
      </c>
      <c r="I2529">
        <f t="shared" ca="1" si="521"/>
        <v>12.537499999999966</v>
      </c>
      <c r="J2529" s="3">
        <f t="shared" ca="1" si="513"/>
        <v>2.8853439680957171</v>
      </c>
      <c r="K2529" s="5">
        <f t="shared" ca="1" si="514"/>
        <v>74.262253015139876</v>
      </c>
      <c r="L2529">
        <f t="shared" ca="1" si="515"/>
        <v>1</v>
      </c>
      <c r="M2529" t="str">
        <f t="shared" ca="1" si="516"/>
        <v>SELL</v>
      </c>
      <c r="N2529" s="7" t="str">
        <f t="shared" ca="1" si="517"/>
        <v/>
      </c>
      <c r="O2529">
        <f t="shared" si="518"/>
        <v>2967.45</v>
      </c>
      <c r="Q2529">
        <f t="shared" si="519"/>
        <v>2528</v>
      </c>
    </row>
    <row r="2530" spans="1:17" x14ac:dyDescent="0.3">
      <c r="A2530" s="13" t="str">
        <f ca="1">N2530&amp;"-"&amp;COUNTIF($N$2:N2530,N2530)</f>
        <v>-2497</v>
      </c>
      <c r="B2530" t="str">
        <f t="shared" ca="1" si="509"/>
        <v/>
      </c>
      <c r="C2530" s="1">
        <v>38751</v>
      </c>
      <c r="D2530">
        <v>2940.6</v>
      </c>
      <c r="E2530">
        <f t="shared" si="510"/>
        <v>-26.849999999999909</v>
      </c>
      <c r="F2530" t="str">
        <f t="shared" si="511"/>
        <v/>
      </c>
      <c r="G2530">
        <f t="shared" si="512"/>
        <v>-26.849999999999909</v>
      </c>
      <c r="H2530">
        <f t="shared" ca="1" si="520"/>
        <v>36.174999999999955</v>
      </c>
      <c r="I2530">
        <f t="shared" ca="1" si="521"/>
        <v>15.875</v>
      </c>
      <c r="J2530" s="3">
        <f t="shared" ca="1" si="513"/>
        <v>2.2787401574803119</v>
      </c>
      <c r="K2530" s="5">
        <f t="shared" ca="1" si="514"/>
        <v>69.500480307396714</v>
      </c>
      <c r="L2530">
        <f t="shared" ca="1" si="515"/>
        <v>1</v>
      </c>
      <c r="M2530" t="str">
        <f t="shared" ca="1" si="516"/>
        <v>SELL</v>
      </c>
      <c r="N2530" s="7" t="str">
        <f t="shared" ca="1" si="517"/>
        <v/>
      </c>
      <c r="O2530">
        <f t="shared" si="518"/>
        <v>2940.6</v>
      </c>
      <c r="Q2530">
        <f t="shared" si="519"/>
        <v>2529</v>
      </c>
    </row>
    <row r="2531" spans="1:17" x14ac:dyDescent="0.3">
      <c r="A2531" s="13" t="str">
        <f ca="1">N2531&amp;"-"&amp;COUNTIF($N$2:N2531,N2531)</f>
        <v>-2498</v>
      </c>
      <c r="B2531" t="str">
        <f t="shared" ca="1" si="509"/>
        <v/>
      </c>
      <c r="C2531" s="1">
        <v>38754</v>
      </c>
      <c r="D2531">
        <v>3000.45</v>
      </c>
      <c r="E2531">
        <f t="shared" si="510"/>
        <v>59.849999999999909</v>
      </c>
      <c r="F2531">
        <f t="shared" si="511"/>
        <v>59.849999999999909</v>
      </c>
      <c r="G2531" t="str">
        <f t="shared" si="512"/>
        <v/>
      </c>
      <c r="H2531">
        <f t="shared" ca="1" si="520"/>
        <v>39.557142857142807</v>
      </c>
      <c r="I2531">
        <f t="shared" ca="1" si="521"/>
        <v>15.649999999999961</v>
      </c>
      <c r="J2531" s="3">
        <f t="shared" ca="1" si="513"/>
        <v>2.5276129621177574</v>
      </c>
      <c r="K2531" s="5">
        <f t="shared" ca="1" si="514"/>
        <v>71.652218915771797</v>
      </c>
      <c r="L2531">
        <f t="shared" ca="1" si="515"/>
        <v>1</v>
      </c>
      <c r="M2531" t="str">
        <f t="shared" ca="1" si="516"/>
        <v>SELL</v>
      </c>
      <c r="N2531" s="7" t="str">
        <f t="shared" ca="1" si="517"/>
        <v/>
      </c>
      <c r="O2531">
        <f t="shared" si="518"/>
        <v>3000.45</v>
      </c>
      <c r="Q2531">
        <f t="shared" si="519"/>
        <v>2530</v>
      </c>
    </row>
    <row r="2532" spans="1:17" x14ac:dyDescent="0.3">
      <c r="A2532" s="13" t="str">
        <f ca="1">N2532&amp;"-"&amp;COUNTIF($N$2:N2532,N2532)</f>
        <v>-2499</v>
      </c>
      <c r="B2532" t="str">
        <f t="shared" ca="1" si="509"/>
        <v/>
      </c>
      <c r="C2532" s="1">
        <v>38755</v>
      </c>
      <c r="D2532">
        <v>3020.1</v>
      </c>
      <c r="E2532">
        <f t="shared" si="510"/>
        <v>19.650000000000091</v>
      </c>
      <c r="F2532">
        <f t="shared" si="511"/>
        <v>19.650000000000091</v>
      </c>
      <c r="G2532" t="str">
        <f t="shared" si="512"/>
        <v/>
      </c>
      <c r="H2532">
        <f t="shared" ca="1" si="520"/>
        <v>37.068749999999966</v>
      </c>
      <c r="I2532">
        <f t="shared" ca="1" si="521"/>
        <v>17.591666666666622</v>
      </c>
      <c r="J2532" s="3">
        <f t="shared" ca="1" si="513"/>
        <v>2.1071766935101883</v>
      </c>
      <c r="K2532" s="5">
        <f t="shared" ca="1" si="514"/>
        <v>67.816442428631362</v>
      </c>
      <c r="L2532">
        <f t="shared" ca="1" si="515"/>
        <v>1</v>
      </c>
      <c r="M2532" t="str">
        <f t="shared" ca="1" si="516"/>
        <v>SELL</v>
      </c>
      <c r="N2532" s="7" t="str">
        <f t="shared" ca="1" si="517"/>
        <v/>
      </c>
      <c r="O2532">
        <f t="shared" si="518"/>
        <v>3020.1</v>
      </c>
      <c r="Q2532">
        <f t="shared" si="519"/>
        <v>2531</v>
      </c>
    </row>
    <row r="2533" spans="1:17" x14ac:dyDescent="0.3">
      <c r="A2533" s="13" t="str">
        <f ca="1">N2533&amp;"-"&amp;COUNTIF($N$2:N2533,N2533)</f>
        <v>-2500</v>
      </c>
      <c r="B2533" t="str">
        <f t="shared" ca="1" si="509"/>
        <v/>
      </c>
      <c r="C2533" s="1">
        <v>38756</v>
      </c>
      <c r="D2533">
        <v>3008.95</v>
      </c>
      <c r="E2533">
        <f t="shared" si="510"/>
        <v>-11.150000000000091</v>
      </c>
      <c r="F2533" t="str">
        <f t="shared" si="511"/>
        <v/>
      </c>
      <c r="G2533">
        <f t="shared" si="512"/>
        <v>-11.150000000000091</v>
      </c>
      <c r="H2533">
        <f t="shared" ca="1" si="520"/>
        <v>37.068749999999966</v>
      </c>
      <c r="I2533">
        <f t="shared" ca="1" si="521"/>
        <v>16.133333333333287</v>
      </c>
      <c r="J2533" s="3">
        <f t="shared" ca="1" si="513"/>
        <v>2.2976497933884343</v>
      </c>
      <c r="K2533" s="5">
        <f t="shared" ca="1" si="514"/>
        <v>69.675372988213226</v>
      </c>
      <c r="L2533">
        <f t="shared" ca="1" si="515"/>
        <v>1</v>
      </c>
      <c r="M2533" t="str">
        <f t="shared" ca="1" si="516"/>
        <v>SELL</v>
      </c>
      <c r="N2533" s="7" t="str">
        <f t="shared" ca="1" si="517"/>
        <v/>
      </c>
      <c r="O2533">
        <f t="shared" si="518"/>
        <v>3008.95</v>
      </c>
      <c r="Q2533">
        <f t="shared" si="519"/>
        <v>2532</v>
      </c>
    </row>
    <row r="2534" spans="1:17" x14ac:dyDescent="0.3">
      <c r="A2534" s="13" t="str">
        <f ca="1">N2534&amp;"-"&amp;COUNTIF($N$2:N2534,N2534)</f>
        <v>-2501</v>
      </c>
      <c r="B2534" t="str">
        <f t="shared" ca="1" si="509"/>
        <v/>
      </c>
      <c r="C2534" s="1">
        <v>38758</v>
      </c>
      <c r="D2534">
        <v>3027.55</v>
      </c>
      <c r="E2534">
        <f t="shared" si="510"/>
        <v>18.600000000000364</v>
      </c>
      <c r="F2534">
        <f t="shared" si="511"/>
        <v>18.600000000000364</v>
      </c>
      <c r="G2534" t="str">
        <f t="shared" si="512"/>
        <v/>
      </c>
      <c r="H2534">
        <f t="shared" ca="1" si="520"/>
        <v>31.6875</v>
      </c>
      <c r="I2534">
        <f t="shared" ca="1" si="521"/>
        <v>16.133333333333287</v>
      </c>
      <c r="J2534" s="3">
        <f t="shared" ca="1" si="513"/>
        <v>1.9641012396694271</v>
      </c>
      <c r="K2534" s="5">
        <f t="shared" ca="1" si="514"/>
        <v>66.262960704016791</v>
      </c>
      <c r="L2534">
        <f t="shared" ca="1" si="515"/>
        <v>1</v>
      </c>
      <c r="M2534" t="str">
        <f t="shared" ca="1" si="516"/>
        <v>SELL</v>
      </c>
      <c r="N2534" s="7" t="str">
        <f t="shared" ca="1" si="517"/>
        <v/>
      </c>
      <c r="O2534">
        <f t="shared" si="518"/>
        <v>3027.55</v>
      </c>
      <c r="Q2534">
        <f t="shared" si="519"/>
        <v>2533</v>
      </c>
    </row>
    <row r="2535" spans="1:17" x14ac:dyDescent="0.3">
      <c r="A2535" s="13" t="str">
        <f ca="1">N2535&amp;"-"&amp;COUNTIF($N$2:N2535,N2535)</f>
        <v>-2502</v>
      </c>
      <c r="B2535" t="str">
        <f t="shared" ca="1" si="509"/>
        <v/>
      </c>
      <c r="C2535" s="1">
        <v>38761</v>
      </c>
      <c r="D2535">
        <v>3041.15</v>
      </c>
      <c r="E2535">
        <f t="shared" si="510"/>
        <v>13.599999999999909</v>
      </c>
      <c r="F2535">
        <f t="shared" si="511"/>
        <v>13.599999999999909</v>
      </c>
      <c r="G2535" t="str">
        <f t="shared" si="512"/>
        <v/>
      </c>
      <c r="H2535">
        <f t="shared" ca="1" si="520"/>
        <v>29.625</v>
      </c>
      <c r="I2535">
        <f t="shared" ca="1" si="521"/>
        <v>16.133333333333287</v>
      </c>
      <c r="J2535" s="3">
        <f t="shared" ca="1" si="513"/>
        <v>1.8362603305785177</v>
      </c>
      <c r="K2535" s="5">
        <f t="shared" ca="1" si="514"/>
        <v>64.742305590967106</v>
      </c>
      <c r="L2535">
        <f t="shared" ca="1" si="515"/>
        <v>1</v>
      </c>
      <c r="M2535" t="str">
        <f t="shared" ca="1" si="516"/>
        <v>SELL</v>
      </c>
      <c r="N2535" s="7" t="str">
        <f t="shared" ca="1" si="517"/>
        <v/>
      </c>
      <c r="O2535">
        <f t="shared" si="518"/>
        <v>3041.15</v>
      </c>
      <c r="Q2535">
        <f t="shared" si="519"/>
        <v>2534</v>
      </c>
    </row>
    <row r="2536" spans="1:17" x14ac:dyDescent="0.3">
      <c r="A2536" s="13" t="str">
        <f ca="1">N2536&amp;"-"&amp;COUNTIF($N$2:N2536,N2536)</f>
        <v>-2503</v>
      </c>
      <c r="B2536" t="str">
        <f t="shared" ca="1" si="509"/>
        <v/>
      </c>
      <c r="C2536" s="1">
        <v>38762</v>
      </c>
      <c r="D2536">
        <v>3017.55</v>
      </c>
      <c r="E2536">
        <f t="shared" si="510"/>
        <v>-23.599999999999909</v>
      </c>
      <c r="F2536" t="str">
        <f t="shared" si="511"/>
        <v/>
      </c>
      <c r="G2536">
        <f t="shared" si="512"/>
        <v>-23.599999999999909</v>
      </c>
      <c r="H2536">
        <f t="shared" ca="1" si="520"/>
        <v>29.625</v>
      </c>
      <c r="I2536">
        <f t="shared" ca="1" si="521"/>
        <v>17.25</v>
      </c>
      <c r="J2536" s="3">
        <f t="shared" ca="1" si="513"/>
        <v>1.7173913043478262</v>
      </c>
      <c r="K2536" s="5">
        <f t="shared" ca="1" si="514"/>
        <v>63.2</v>
      </c>
      <c r="L2536">
        <f t="shared" ca="1" si="515"/>
        <v>1</v>
      </c>
      <c r="M2536" t="str">
        <f t="shared" ca="1" si="516"/>
        <v>SELL</v>
      </c>
      <c r="N2536" s="7" t="str">
        <f t="shared" ca="1" si="517"/>
        <v/>
      </c>
      <c r="O2536">
        <f t="shared" si="518"/>
        <v>3017.55</v>
      </c>
      <c r="Q2536">
        <f t="shared" si="519"/>
        <v>2535</v>
      </c>
    </row>
    <row r="2537" spans="1:17" x14ac:dyDescent="0.3">
      <c r="A2537" s="13" t="str">
        <f ca="1">N2537&amp;"-"&amp;COUNTIF($N$2:N2537,N2537)</f>
        <v>-2504</v>
      </c>
      <c r="B2537" t="str">
        <f t="shared" ca="1" si="509"/>
        <v/>
      </c>
      <c r="C2537" s="1">
        <v>38763</v>
      </c>
      <c r="D2537">
        <v>3022.2</v>
      </c>
      <c r="E2537">
        <f t="shared" si="510"/>
        <v>4.6499999999996362</v>
      </c>
      <c r="F2537">
        <f t="shared" si="511"/>
        <v>4.6499999999996362</v>
      </c>
      <c r="G2537" t="str">
        <f t="shared" si="512"/>
        <v/>
      </c>
      <c r="H2537">
        <f t="shared" ca="1" si="520"/>
        <v>27.212499999999977</v>
      </c>
      <c r="I2537">
        <f t="shared" ca="1" si="521"/>
        <v>17.25</v>
      </c>
      <c r="J2537" s="3">
        <f t="shared" ca="1" si="513"/>
        <v>1.5775362318840567</v>
      </c>
      <c r="K2537" s="5">
        <f t="shared" ca="1" si="514"/>
        <v>61.203261175147574</v>
      </c>
      <c r="L2537">
        <f t="shared" ca="1" si="515"/>
        <v>1</v>
      </c>
      <c r="M2537" t="str">
        <f t="shared" ca="1" si="516"/>
        <v>SELL</v>
      </c>
      <c r="N2537" s="7" t="str">
        <f t="shared" ca="1" si="517"/>
        <v/>
      </c>
      <c r="O2537">
        <f t="shared" si="518"/>
        <v>3022.2</v>
      </c>
      <c r="Q2537">
        <f t="shared" si="519"/>
        <v>2536</v>
      </c>
    </row>
    <row r="2538" spans="1:17" x14ac:dyDescent="0.3">
      <c r="A2538" s="13" t="str">
        <f ca="1">N2538&amp;"-"&amp;COUNTIF($N$2:N2538,N2538)</f>
        <v>-2505</v>
      </c>
      <c r="B2538" t="str">
        <f t="shared" ca="1" si="509"/>
        <v/>
      </c>
      <c r="C2538" s="1">
        <v>38764</v>
      </c>
      <c r="D2538">
        <v>3021.6</v>
      </c>
      <c r="E2538">
        <f t="shared" si="510"/>
        <v>-0.59999999999990905</v>
      </c>
      <c r="F2538" t="str">
        <f t="shared" si="511"/>
        <v/>
      </c>
      <c r="G2538">
        <f t="shared" si="512"/>
        <v>-0.59999999999990905</v>
      </c>
      <c r="H2538">
        <f t="shared" ca="1" si="520"/>
        <v>26.478571428571417</v>
      </c>
      <c r="I2538">
        <f t="shared" ca="1" si="521"/>
        <v>14.871428571428558</v>
      </c>
      <c r="J2538" s="3">
        <f t="shared" ca="1" si="513"/>
        <v>1.7804995196926041</v>
      </c>
      <c r="K2538" s="5">
        <f t="shared" ca="1" si="514"/>
        <v>64.035239246847482</v>
      </c>
      <c r="L2538">
        <f t="shared" ca="1" si="515"/>
        <v>1</v>
      </c>
      <c r="M2538" t="str">
        <f t="shared" ca="1" si="516"/>
        <v>SELL</v>
      </c>
      <c r="N2538" s="7" t="str">
        <f t="shared" ca="1" si="517"/>
        <v/>
      </c>
      <c r="O2538">
        <f t="shared" si="518"/>
        <v>3021.6</v>
      </c>
      <c r="Q2538">
        <f t="shared" si="519"/>
        <v>2537</v>
      </c>
    </row>
    <row r="2539" spans="1:17" x14ac:dyDescent="0.3">
      <c r="A2539" s="13" t="str">
        <f ca="1">N2539&amp;"-"&amp;COUNTIF($N$2:N2539,N2539)</f>
        <v>-2506</v>
      </c>
      <c r="B2539" t="str">
        <f t="shared" ca="1" si="509"/>
        <v/>
      </c>
      <c r="C2539" s="1">
        <v>38765</v>
      </c>
      <c r="D2539">
        <v>2981.5</v>
      </c>
      <c r="E2539">
        <f t="shared" si="510"/>
        <v>-40.099999999999909</v>
      </c>
      <c r="F2539" t="str">
        <f t="shared" si="511"/>
        <v/>
      </c>
      <c r="G2539">
        <f t="shared" si="512"/>
        <v>-40.099999999999909</v>
      </c>
      <c r="H2539">
        <f t="shared" ca="1" si="520"/>
        <v>23.824999999999971</v>
      </c>
      <c r="I2539">
        <f t="shared" ca="1" si="521"/>
        <v>18.024999999999977</v>
      </c>
      <c r="J2539" s="3">
        <f t="shared" ca="1" si="513"/>
        <v>1.3217753120665743</v>
      </c>
      <c r="K2539" s="5">
        <f t="shared" ca="1" si="514"/>
        <v>56.929510155316606</v>
      </c>
      <c r="L2539">
        <f t="shared" ca="1" si="515"/>
        <v>1</v>
      </c>
      <c r="M2539" t="str">
        <f t="shared" ca="1" si="516"/>
        <v>SELL</v>
      </c>
      <c r="N2539" s="7" t="str">
        <f t="shared" ca="1" si="517"/>
        <v/>
      </c>
      <c r="O2539">
        <f t="shared" si="518"/>
        <v>2981.5</v>
      </c>
      <c r="Q2539">
        <f t="shared" si="519"/>
        <v>2538</v>
      </c>
    </row>
    <row r="2540" spans="1:17" x14ac:dyDescent="0.3">
      <c r="A2540" s="13" t="str">
        <f ca="1">N2540&amp;"-"&amp;COUNTIF($N$2:N2540,N2540)</f>
        <v>-2507</v>
      </c>
      <c r="B2540" t="str">
        <f t="shared" ca="1" si="509"/>
        <v/>
      </c>
      <c r="C2540" s="1">
        <v>38768</v>
      </c>
      <c r="D2540">
        <v>3005.85</v>
      </c>
      <c r="E2540">
        <f t="shared" si="510"/>
        <v>24.349999999999909</v>
      </c>
      <c r="F2540">
        <f t="shared" si="511"/>
        <v>24.349999999999909</v>
      </c>
      <c r="G2540" t="str">
        <f t="shared" si="512"/>
        <v/>
      </c>
      <c r="H2540">
        <f t="shared" ca="1" si="520"/>
        <v>23.899999999999959</v>
      </c>
      <c r="I2540">
        <f t="shared" ca="1" si="521"/>
        <v>19.421428571428546</v>
      </c>
      <c r="J2540" s="3">
        <f t="shared" ca="1" si="513"/>
        <v>1.2305994851048174</v>
      </c>
      <c r="K2540" s="5">
        <f t="shared" ca="1" si="514"/>
        <v>55.169002473206916</v>
      </c>
      <c r="L2540">
        <f t="shared" ca="1" si="515"/>
        <v>1</v>
      </c>
      <c r="M2540" t="str">
        <f t="shared" ca="1" si="516"/>
        <v>SELL</v>
      </c>
      <c r="N2540" s="7" t="str">
        <f t="shared" ca="1" si="517"/>
        <v/>
      </c>
      <c r="O2540">
        <f t="shared" si="518"/>
        <v>3005.85</v>
      </c>
      <c r="Q2540">
        <f t="shared" si="519"/>
        <v>2539</v>
      </c>
    </row>
    <row r="2541" spans="1:17" x14ac:dyDescent="0.3">
      <c r="A2541" s="13" t="str">
        <f ca="1">N2541&amp;"-"&amp;COUNTIF($N$2:N2541,N2541)</f>
        <v>-2508</v>
      </c>
      <c r="B2541" t="str">
        <f t="shared" ca="1" si="509"/>
        <v/>
      </c>
      <c r="C2541" s="1">
        <v>38769</v>
      </c>
      <c r="D2541">
        <v>3035.5</v>
      </c>
      <c r="E2541">
        <f t="shared" si="510"/>
        <v>29.650000000000091</v>
      </c>
      <c r="F2541">
        <f t="shared" si="511"/>
        <v>29.650000000000091</v>
      </c>
      <c r="G2541" t="str">
        <f t="shared" si="512"/>
        <v/>
      </c>
      <c r="H2541">
        <f t="shared" ca="1" si="520"/>
        <v>24.335714285714271</v>
      </c>
      <c r="I2541">
        <f t="shared" ca="1" si="521"/>
        <v>19.421428571428546</v>
      </c>
      <c r="J2541" s="3">
        <f t="shared" ca="1" si="513"/>
        <v>1.25303420375138</v>
      </c>
      <c r="K2541" s="5">
        <f t="shared" ca="1" si="514"/>
        <v>55.615409729023845</v>
      </c>
      <c r="L2541">
        <f t="shared" ca="1" si="515"/>
        <v>1</v>
      </c>
      <c r="M2541" t="str">
        <f t="shared" ca="1" si="516"/>
        <v>SELL</v>
      </c>
      <c r="N2541" s="7" t="str">
        <f t="shared" ca="1" si="517"/>
        <v/>
      </c>
      <c r="O2541">
        <f t="shared" si="518"/>
        <v>3035.5</v>
      </c>
      <c r="Q2541">
        <f t="shared" si="519"/>
        <v>2540</v>
      </c>
    </row>
    <row r="2542" spans="1:17" x14ac:dyDescent="0.3">
      <c r="A2542" s="13" t="str">
        <f ca="1">N2542&amp;"-"&amp;COUNTIF($N$2:N2542,N2542)</f>
        <v>-2509</v>
      </c>
      <c r="B2542" t="str">
        <f t="shared" ca="1" si="509"/>
        <v/>
      </c>
      <c r="C2542" s="1">
        <v>38770</v>
      </c>
      <c r="D2542">
        <v>3050.8</v>
      </c>
      <c r="E2542">
        <f t="shared" si="510"/>
        <v>15.300000000000182</v>
      </c>
      <c r="F2542">
        <f t="shared" si="511"/>
        <v>15.300000000000182</v>
      </c>
      <c r="G2542" t="str">
        <f t="shared" si="512"/>
        <v/>
      </c>
      <c r="H2542">
        <f t="shared" ca="1" si="520"/>
        <v>23.206250000000011</v>
      </c>
      <c r="I2542">
        <f t="shared" ca="1" si="521"/>
        <v>17.733333333333348</v>
      </c>
      <c r="J2542" s="3">
        <f t="shared" ca="1" si="513"/>
        <v>1.3086231203007515</v>
      </c>
      <c r="K2542" s="5">
        <f t="shared" ca="1" si="514"/>
        <v>56.684138211795826</v>
      </c>
      <c r="L2542">
        <f t="shared" ca="1" si="515"/>
        <v>1</v>
      </c>
      <c r="M2542" t="str">
        <f t="shared" ca="1" si="516"/>
        <v>SELL</v>
      </c>
      <c r="N2542" s="7" t="str">
        <f t="shared" ca="1" si="517"/>
        <v/>
      </c>
      <c r="O2542">
        <f t="shared" si="518"/>
        <v>3050.8</v>
      </c>
      <c r="Q2542">
        <f t="shared" si="519"/>
        <v>2541</v>
      </c>
    </row>
    <row r="2543" spans="1:17" x14ac:dyDescent="0.3">
      <c r="A2543" s="13" t="str">
        <f ca="1">N2543&amp;"-"&amp;COUNTIF($N$2:N2543,N2543)</f>
        <v>-2510</v>
      </c>
      <c r="B2543" t="str">
        <f t="shared" ca="1" si="509"/>
        <v/>
      </c>
      <c r="C2543" s="1">
        <v>38771</v>
      </c>
      <c r="D2543">
        <v>3062.1</v>
      </c>
      <c r="E2543">
        <f t="shared" si="510"/>
        <v>11.299999999999727</v>
      </c>
      <c r="F2543">
        <f t="shared" si="511"/>
        <v>11.299999999999727</v>
      </c>
      <c r="G2543" t="str">
        <f t="shared" si="512"/>
        <v/>
      </c>
      <c r="H2543">
        <f t="shared" ca="1" si="520"/>
        <v>21.883333333333312</v>
      </c>
      <c r="I2543">
        <f t="shared" ca="1" si="521"/>
        <v>20.459999999999944</v>
      </c>
      <c r="J2543" s="3">
        <f t="shared" ca="1" si="513"/>
        <v>1.069566634082765</v>
      </c>
      <c r="K2543" s="5">
        <f t="shared" ca="1" si="514"/>
        <v>51.680705345194092</v>
      </c>
      <c r="L2543">
        <f t="shared" ca="1" si="515"/>
        <v>1</v>
      </c>
      <c r="M2543" t="str">
        <f t="shared" ca="1" si="516"/>
        <v>SELL</v>
      </c>
      <c r="N2543" s="7" t="str">
        <f t="shared" ca="1" si="517"/>
        <v/>
      </c>
      <c r="O2543">
        <f t="shared" si="518"/>
        <v>3062.1</v>
      </c>
      <c r="Q2543">
        <f t="shared" si="519"/>
        <v>2542</v>
      </c>
    </row>
    <row r="2544" spans="1:17" x14ac:dyDescent="0.3">
      <c r="A2544" s="13" t="str">
        <f ca="1">N2544&amp;"-"&amp;COUNTIF($N$2:N2544,N2544)</f>
        <v>-2511</v>
      </c>
      <c r="B2544" t="str">
        <f t="shared" ca="1" si="509"/>
        <v/>
      </c>
      <c r="C2544" s="1">
        <v>38772</v>
      </c>
      <c r="D2544">
        <v>3050.05</v>
      </c>
      <c r="E2544">
        <f t="shared" si="510"/>
        <v>-12.049999999999727</v>
      </c>
      <c r="F2544" t="str">
        <f t="shared" si="511"/>
        <v/>
      </c>
      <c r="G2544">
        <f t="shared" si="512"/>
        <v>-12.049999999999727</v>
      </c>
      <c r="H2544">
        <f t="shared" ca="1" si="520"/>
        <v>21.883333333333312</v>
      </c>
      <c r="I2544">
        <f t="shared" ca="1" si="521"/>
        <v>17.499999999999908</v>
      </c>
      <c r="J2544" s="3">
        <f t="shared" ca="1" si="513"/>
        <v>1.2504761904761958</v>
      </c>
      <c r="K2544" s="5">
        <f t="shared" ca="1" si="514"/>
        <v>55.564959796868486</v>
      </c>
      <c r="L2544">
        <f t="shared" ca="1" si="515"/>
        <v>1</v>
      </c>
      <c r="M2544" t="str">
        <f t="shared" ca="1" si="516"/>
        <v>SELL</v>
      </c>
      <c r="N2544" s="7" t="str">
        <f t="shared" ca="1" si="517"/>
        <v/>
      </c>
      <c r="O2544">
        <f t="shared" si="518"/>
        <v>3050.05</v>
      </c>
      <c r="Q2544">
        <f t="shared" si="519"/>
        <v>2543</v>
      </c>
    </row>
    <row r="2545" spans="1:17" x14ac:dyDescent="0.3">
      <c r="A2545" s="13" t="str">
        <f ca="1">N2545&amp;"-"&amp;COUNTIF($N$2:N2545,N2545)</f>
        <v>-2512</v>
      </c>
      <c r="B2545" t="str">
        <f t="shared" ca="1" si="509"/>
        <v/>
      </c>
      <c r="C2545" s="1">
        <v>38775</v>
      </c>
      <c r="D2545">
        <v>3067.45</v>
      </c>
      <c r="E2545">
        <f t="shared" si="510"/>
        <v>17.399999999999636</v>
      </c>
      <c r="F2545">
        <f t="shared" si="511"/>
        <v>17.399999999999636</v>
      </c>
      <c r="G2545" t="str">
        <f t="shared" si="512"/>
        <v/>
      </c>
      <c r="H2545">
        <f t="shared" ca="1" si="520"/>
        <v>17.166666666666615</v>
      </c>
      <c r="I2545">
        <f t="shared" ca="1" si="521"/>
        <v>17.499999999999908</v>
      </c>
      <c r="J2545" s="3">
        <f t="shared" ca="1" si="513"/>
        <v>0.98095238095238313</v>
      </c>
      <c r="K2545" s="5">
        <f t="shared" ca="1" si="514"/>
        <v>49.51923076923083</v>
      </c>
      <c r="L2545">
        <f t="shared" ca="1" si="515"/>
        <v>1</v>
      </c>
      <c r="M2545" t="str">
        <f t="shared" ca="1" si="516"/>
        <v>SELL</v>
      </c>
      <c r="N2545" s="7" t="str">
        <f t="shared" ca="1" si="517"/>
        <v/>
      </c>
      <c r="O2545">
        <f t="shared" si="518"/>
        <v>3067.45</v>
      </c>
      <c r="Q2545">
        <f t="shared" si="519"/>
        <v>2544</v>
      </c>
    </row>
    <row r="2546" spans="1:17" x14ac:dyDescent="0.3">
      <c r="A2546" s="13" t="str">
        <f ca="1">N2546&amp;"-"&amp;COUNTIF($N$2:N2546,N2546)</f>
        <v>-2513</v>
      </c>
      <c r="B2546" t="str">
        <f t="shared" ca="1" si="509"/>
        <v/>
      </c>
      <c r="C2546" s="1">
        <v>38776</v>
      </c>
      <c r="D2546">
        <v>3074.7</v>
      </c>
      <c r="E2546">
        <f t="shared" si="510"/>
        <v>7.25</v>
      </c>
      <c r="F2546">
        <f t="shared" si="511"/>
        <v>7.25</v>
      </c>
      <c r="G2546" t="str">
        <f t="shared" si="512"/>
        <v/>
      </c>
      <c r="H2546">
        <f t="shared" ca="1" si="520"/>
        <v>15.788888888888827</v>
      </c>
      <c r="I2546">
        <f t="shared" ca="1" si="521"/>
        <v>17.499999999999908</v>
      </c>
      <c r="J2546" s="3">
        <f t="shared" ca="1" si="513"/>
        <v>0.90222222222222348</v>
      </c>
      <c r="K2546" s="5">
        <f t="shared" ca="1" si="514"/>
        <v>47.429906542056109</v>
      </c>
      <c r="L2546">
        <f t="shared" ca="1" si="515"/>
        <v>1</v>
      </c>
      <c r="M2546" t="str">
        <f t="shared" ca="1" si="516"/>
        <v>SELL</v>
      </c>
      <c r="N2546" s="7" t="str">
        <f t="shared" ca="1" si="517"/>
        <v/>
      </c>
      <c r="O2546">
        <f t="shared" si="518"/>
        <v>3074.7</v>
      </c>
      <c r="Q2546">
        <f t="shared" si="519"/>
        <v>2545</v>
      </c>
    </row>
    <row r="2547" spans="1:17" x14ac:dyDescent="0.3">
      <c r="A2547" s="13" t="str">
        <f ca="1">N2547&amp;"-"&amp;COUNTIF($N$2:N2547,N2547)</f>
        <v>-2514</v>
      </c>
      <c r="B2547" t="str">
        <f t="shared" ca="1" si="509"/>
        <v/>
      </c>
      <c r="C2547" s="1">
        <v>38777</v>
      </c>
      <c r="D2547">
        <v>3123.1</v>
      </c>
      <c r="E2547">
        <f t="shared" si="510"/>
        <v>48.400000000000091</v>
      </c>
      <c r="F2547">
        <f t="shared" si="511"/>
        <v>48.400000000000091</v>
      </c>
      <c r="G2547" t="str">
        <f t="shared" si="512"/>
        <v/>
      </c>
      <c r="H2547">
        <f t="shared" ca="1" si="520"/>
        <v>19.049999999999955</v>
      </c>
      <c r="I2547">
        <f t="shared" ca="1" si="521"/>
        <v>19.087499999999864</v>
      </c>
      <c r="J2547" s="3">
        <f t="shared" ca="1" si="513"/>
        <v>0.99803536345776511</v>
      </c>
      <c r="K2547" s="5">
        <f t="shared" ca="1" si="514"/>
        <v>49.950835791543874</v>
      </c>
      <c r="L2547">
        <f t="shared" ca="1" si="515"/>
        <v>1</v>
      </c>
      <c r="M2547" t="str">
        <f t="shared" ca="1" si="516"/>
        <v>SELL</v>
      </c>
      <c r="N2547" s="7" t="str">
        <f t="shared" ca="1" si="517"/>
        <v/>
      </c>
      <c r="O2547">
        <f t="shared" si="518"/>
        <v>3123.1</v>
      </c>
      <c r="Q2547">
        <f t="shared" si="519"/>
        <v>2546</v>
      </c>
    </row>
    <row r="2548" spans="1:17" x14ac:dyDescent="0.3">
      <c r="A2548" s="13" t="str">
        <f ca="1">N2548&amp;"-"&amp;COUNTIF($N$2:N2548,N2548)</f>
        <v>-2515</v>
      </c>
      <c r="B2548" t="str">
        <f t="shared" ca="1" si="509"/>
        <v/>
      </c>
      <c r="C2548" s="1">
        <v>38778</v>
      </c>
      <c r="D2548">
        <v>3150.7</v>
      </c>
      <c r="E2548">
        <f t="shared" si="510"/>
        <v>27.599999999999909</v>
      </c>
      <c r="F2548">
        <f t="shared" si="511"/>
        <v>27.599999999999909</v>
      </c>
      <c r="G2548" t="str">
        <f t="shared" si="512"/>
        <v/>
      </c>
      <c r="H2548">
        <f t="shared" ca="1" si="520"/>
        <v>19.94999999999991</v>
      </c>
      <c r="I2548">
        <f t="shared" ca="1" si="521"/>
        <v>19.087499999999864</v>
      </c>
      <c r="J2548" s="3">
        <f t="shared" ca="1" si="513"/>
        <v>1.0451866404715155</v>
      </c>
      <c r="K2548" s="5">
        <f t="shared" ca="1" si="514"/>
        <v>51.104707012488056</v>
      </c>
      <c r="L2548">
        <f t="shared" ca="1" si="515"/>
        <v>1</v>
      </c>
      <c r="M2548" t="str">
        <f t="shared" ca="1" si="516"/>
        <v>SELL</v>
      </c>
      <c r="N2548" s="7" t="str">
        <f t="shared" ca="1" si="517"/>
        <v/>
      </c>
      <c r="O2548">
        <f t="shared" si="518"/>
        <v>3150.7</v>
      </c>
      <c r="Q2548">
        <f t="shared" si="519"/>
        <v>2547</v>
      </c>
    </row>
    <row r="2549" spans="1:17" x14ac:dyDescent="0.3">
      <c r="A2549" s="13" t="str">
        <f ca="1">N2549&amp;"-"&amp;COUNTIF($N$2:N2549,N2549)</f>
        <v>-2516</v>
      </c>
      <c r="B2549" t="str">
        <f t="shared" ca="1" si="509"/>
        <v/>
      </c>
      <c r="C2549" s="1">
        <v>38779</v>
      </c>
      <c r="D2549">
        <v>3147.35</v>
      </c>
      <c r="E2549">
        <f t="shared" si="510"/>
        <v>-3.3499999999999091</v>
      </c>
      <c r="F2549" t="str">
        <f t="shared" si="511"/>
        <v/>
      </c>
      <c r="G2549">
        <f t="shared" si="512"/>
        <v>-3.3499999999999091</v>
      </c>
      <c r="H2549">
        <f t="shared" ca="1" si="520"/>
        <v>20.655555555555466</v>
      </c>
      <c r="I2549">
        <f t="shared" ca="1" si="521"/>
        <v>15.939999999999873</v>
      </c>
      <c r="J2549" s="3">
        <f t="shared" ca="1" si="513"/>
        <v>1.2958315906873044</v>
      </c>
      <c r="K2549" s="5">
        <f t="shared" ca="1" si="514"/>
        <v>56.442798153995717</v>
      </c>
      <c r="L2549">
        <f t="shared" ca="1" si="515"/>
        <v>1</v>
      </c>
      <c r="M2549" t="str">
        <f t="shared" ca="1" si="516"/>
        <v>SELL</v>
      </c>
      <c r="N2549" s="7" t="str">
        <f t="shared" ca="1" si="517"/>
        <v/>
      </c>
      <c r="O2549">
        <f t="shared" si="518"/>
        <v>3147.35</v>
      </c>
      <c r="Q2549">
        <f t="shared" si="519"/>
        <v>2548</v>
      </c>
    </row>
    <row r="2550" spans="1:17" x14ac:dyDescent="0.3">
      <c r="A2550" s="13" t="str">
        <f ca="1">N2550&amp;"-"&amp;COUNTIF($N$2:N2550,N2550)</f>
        <v>-2517</v>
      </c>
      <c r="B2550" t="str">
        <f t="shared" ca="1" si="509"/>
        <v/>
      </c>
      <c r="C2550" s="1">
        <v>38782</v>
      </c>
      <c r="D2550">
        <v>3190.4</v>
      </c>
      <c r="E2550">
        <f t="shared" si="510"/>
        <v>43.050000000000182</v>
      </c>
      <c r="F2550">
        <f t="shared" si="511"/>
        <v>43.050000000000182</v>
      </c>
      <c r="G2550" t="str">
        <f t="shared" si="512"/>
        <v/>
      </c>
      <c r="H2550">
        <f t="shared" ca="1" si="520"/>
        <v>22.894999999999936</v>
      </c>
      <c r="I2550">
        <f t="shared" ca="1" si="521"/>
        <v>14.024999999999864</v>
      </c>
      <c r="J2550" s="3">
        <f t="shared" ca="1" si="513"/>
        <v>1.6324420677361966</v>
      </c>
      <c r="K2550" s="5">
        <f t="shared" ca="1" si="514"/>
        <v>62.012459371614462</v>
      </c>
      <c r="L2550">
        <f t="shared" ca="1" si="515"/>
        <v>1</v>
      </c>
      <c r="M2550" t="str">
        <f t="shared" ca="1" si="516"/>
        <v>SELL</v>
      </c>
      <c r="N2550" s="7" t="str">
        <f t="shared" ca="1" si="517"/>
        <v/>
      </c>
      <c r="O2550">
        <f t="shared" si="518"/>
        <v>3190.4</v>
      </c>
      <c r="Q2550">
        <f t="shared" si="519"/>
        <v>2549</v>
      </c>
    </row>
    <row r="2551" spans="1:17" x14ac:dyDescent="0.3">
      <c r="A2551" s="13" t="str">
        <f ca="1">N2551&amp;"-"&amp;COUNTIF($N$2:N2551,N2551)</f>
        <v>-2518</v>
      </c>
      <c r="B2551" t="str">
        <f t="shared" ca="1" si="509"/>
        <v/>
      </c>
      <c r="C2551" s="1">
        <v>38783</v>
      </c>
      <c r="D2551">
        <v>3182.8</v>
      </c>
      <c r="E2551">
        <f t="shared" si="510"/>
        <v>-7.5999999999999091</v>
      </c>
      <c r="F2551" t="str">
        <f t="shared" si="511"/>
        <v/>
      </c>
      <c r="G2551">
        <f t="shared" si="512"/>
        <v>-7.5999999999999091</v>
      </c>
      <c r="H2551">
        <f t="shared" ca="1" si="520"/>
        <v>24.922222222222192</v>
      </c>
      <c r="I2551">
        <f t="shared" ca="1" si="521"/>
        <v>12.739999999999872</v>
      </c>
      <c r="J2551" s="3">
        <f t="shared" ca="1" si="513"/>
        <v>1.9562183847898307</v>
      </c>
      <c r="K2551" s="5">
        <f t="shared" ca="1" si="514"/>
        <v>66.172999763984151</v>
      </c>
      <c r="L2551">
        <f t="shared" ca="1" si="515"/>
        <v>1</v>
      </c>
      <c r="M2551" t="str">
        <f t="shared" ca="1" si="516"/>
        <v>SELL</v>
      </c>
      <c r="N2551" s="7" t="str">
        <f t="shared" ca="1" si="517"/>
        <v/>
      </c>
      <c r="O2551">
        <f t="shared" si="518"/>
        <v>3182.8</v>
      </c>
      <c r="Q2551">
        <f t="shared" si="519"/>
        <v>2550</v>
      </c>
    </row>
    <row r="2552" spans="1:17" x14ac:dyDescent="0.3">
      <c r="A2552" s="13" t="str">
        <f ca="1">N2552&amp;"-"&amp;COUNTIF($N$2:N2552,N2552)</f>
        <v>-2519</v>
      </c>
      <c r="B2552" t="str">
        <f t="shared" ca="1" si="509"/>
        <v/>
      </c>
      <c r="C2552" s="1">
        <v>38784</v>
      </c>
      <c r="D2552">
        <v>3116.7</v>
      </c>
      <c r="E2552">
        <f t="shared" si="510"/>
        <v>-66.100000000000364</v>
      </c>
      <c r="F2552" t="str">
        <f t="shared" si="511"/>
        <v/>
      </c>
      <c r="G2552">
        <f t="shared" si="512"/>
        <v>-66.100000000000364</v>
      </c>
      <c r="H2552">
        <f t="shared" ca="1" si="520"/>
        <v>24.922222222222192</v>
      </c>
      <c r="I2552">
        <f t="shared" ca="1" si="521"/>
        <v>25.839999999999964</v>
      </c>
      <c r="J2552" s="3">
        <f t="shared" ca="1" si="513"/>
        <v>0.96448228414172699</v>
      </c>
      <c r="K2552" s="5">
        <f t="shared" ca="1" si="514"/>
        <v>49.096003151950271</v>
      </c>
      <c r="L2552">
        <f t="shared" ca="1" si="515"/>
        <v>1</v>
      </c>
      <c r="M2552" t="str">
        <f t="shared" ca="1" si="516"/>
        <v>SELL</v>
      </c>
      <c r="N2552" s="7" t="str">
        <f t="shared" ca="1" si="517"/>
        <v/>
      </c>
      <c r="O2552">
        <f t="shared" si="518"/>
        <v>3116.7</v>
      </c>
      <c r="Q2552">
        <f t="shared" si="519"/>
        <v>2551</v>
      </c>
    </row>
    <row r="2553" spans="1:17" x14ac:dyDescent="0.3">
      <c r="A2553" s="13" t="str">
        <f ca="1">N2553&amp;"-"&amp;COUNTIF($N$2:N2553,N2553)</f>
        <v>-2520</v>
      </c>
      <c r="B2553" t="str">
        <f t="shared" ca="1" si="509"/>
        <v/>
      </c>
      <c r="C2553" s="1">
        <v>38785</v>
      </c>
      <c r="D2553">
        <v>3129.1</v>
      </c>
      <c r="E2553">
        <f t="shared" si="510"/>
        <v>12.400000000000091</v>
      </c>
      <c r="F2553">
        <f t="shared" si="511"/>
        <v>12.400000000000091</v>
      </c>
      <c r="G2553" t="str">
        <f t="shared" si="512"/>
        <v/>
      </c>
      <c r="H2553">
        <f t="shared" ca="1" si="520"/>
        <v>23.66999999999998</v>
      </c>
      <c r="I2553">
        <f t="shared" ca="1" si="521"/>
        <v>22.274999999999977</v>
      </c>
      <c r="J2553" s="3">
        <f t="shared" ca="1" si="513"/>
        <v>1.0626262626262628</v>
      </c>
      <c r="K2553" s="5">
        <f t="shared" ca="1" si="514"/>
        <v>51.518119490695398</v>
      </c>
      <c r="L2553">
        <f t="shared" ca="1" si="515"/>
        <v>1</v>
      </c>
      <c r="M2553" t="str">
        <f t="shared" ca="1" si="516"/>
        <v>SELL</v>
      </c>
      <c r="N2553" s="7" t="str">
        <f t="shared" ca="1" si="517"/>
        <v/>
      </c>
      <c r="O2553">
        <f t="shared" si="518"/>
        <v>3129.1</v>
      </c>
      <c r="Q2553">
        <f t="shared" si="519"/>
        <v>2552</v>
      </c>
    </row>
    <row r="2554" spans="1:17" x14ac:dyDescent="0.3">
      <c r="A2554" s="13" t="str">
        <f ca="1">N2554&amp;"-"&amp;COUNTIF($N$2:N2554,N2554)</f>
        <v>-2521</v>
      </c>
      <c r="B2554" t="str">
        <f t="shared" ca="1" si="509"/>
        <v/>
      </c>
      <c r="C2554" s="1">
        <v>38786</v>
      </c>
      <c r="D2554">
        <v>3183.9</v>
      </c>
      <c r="E2554">
        <f t="shared" si="510"/>
        <v>54.800000000000182</v>
      </c>
      <c r="F2554">
        <f t="shared" si="511"/>
        <v>54.800000000000182</v>
      </c>
      <c r="G2554" t="str">
        <f t="shared" si="512"/>
        <v/>
      </c>
      <c r="H2554">
        <f t="shared" ca="1" si="520"/>
        <v>26.715000000000011</v>
      </c>
      <c r="I2554">
        <f t="shared" ca="1" si="521"/>
        <v>22.274999999999977</v>
      </c>
      <c r="J2554" s="3">
        <f t="shared" ca="1" si="513"/>
        <v>1.1993265993266011</v>
      </c>
      <c r="K2554" s="5">
        <f t="shared" ca="1" si="514"/>
        <v>54.531537048377253</v>
      </c>
      <c r="L2554">
        <f t="shared" ca="1" si="515"/>
        <v>1</v>
      </c>
      <c r="M2554" t="str">
        <f t="shared" ca="1" si="516"/>
        <v>SELL</v>
      </c>
      <c r="N2554" s="7" t="str">
        <f t="shared" ca="1" si="517"/>
        <v/>
      </c>
      <c r="O2554">
        <f t="shared" si="518"/>
        <v>3183.9</v>
      </c>
      <c r="Q2554">
        <f t="shared" si="519"/>
        <v>2553</v>
      </c>
    </row>
    <row r="2555" spans="1:17" x14ac:dyDescent="0.3">
      <c r="A2555" s="13" t="str">
        <f ca="1">N2555&amp;"-"&amp;COUNTIF($N$2:N2555,N2555)</f>
        <v>-2522</v>
      </c>
      <c r="B2555" t="str">
        <f t="shared" ca="1" si="509"/>
        <v/>
      </c>
      <c r="C2555" s="1">
        <v>38789</v>
      </c>
      <c r="D2555">
        <v>3202.65</v>
      </c>
      <c r="E2555">
        <f t="shared" si="510"/>
        <v>18.75</v>
      </c>
      <c r="F2555">
        <f t="shared" si="511"/>
        <v>18.75</v>
      </c>
      <c r="G2555" t="str">
        <f t="shared" si="512"/>
        <v/>
      </c>
      <c r="H2555">
        <f t="shared" ca="1" si="520"/>
        <v>25.625</v>
      </c>
      <c r="I2555">
        <f t="shared" ca="1" si="521"/>
        <v>22.274999999999977</v>
      </c>
      <c r="J2555" s="3">
        <f t="shared" ca="1" si="513"/>
        <v>1.1503928170594848</v>
      </c>
      <c r="K2555" s="5">
        <f t="shared" ca="1" si="514"/>
        <v>53.496868475991675</v>
      </c>
      <c r="L2555">
        <f t="shared" ca="1" si="515"/>
        <v>1</v>
      </c>
      <c r="M2555" t="str">
        <f t="shared" ca="1" si="516"/>
        <v>SELL</v>
      </c>
      <c r="N2555" s="7" t="str">
        <f t="shared" ca="1" si="517"/>
        <v/>
      </c>
      <c r="O2555">
        <f t="shared" si="518"/>
        <v>3202.65</v>
      </c>
      <c r="Q2555">
        <f t="shared" si="519"/>
        <v>2554</v>
      </c>
    </row>
    <row r="2556" spans="1:17" x14ac:dyDescent="0.3">
      <c r="A2556" s="13" t="str">
        <f ca="1">N2556&amp;"-"&amp;COUNTIF($N$2:N2556,N2556)</f>
        <v>-2523</v>
      </c>
      <c r="B2556" t="str">
        <f t="shared" ca="1" si="509"/>
        <v/>
      </c>
      <c r="C2556" s="1">
        <v>38790</v>
      </c>
      <c r="D2556">
        <v>3195.35</v>
      </c>
      <c r="E2556">
        <f t="shared" si="510"/>
        <v>-7.3000000000001819</v>
      </c>
      <c r="F2556" t="str">
        <f t="shared" si="511"/>
        <v/>
      </c>
      <c r="G2556">
        <f t="shared" si="512"/>
        <v>-7.3000000000001819</v>
      </c>
      <c r="H2556">
        <f t="shared" ca="1" si="520"/>
        <v>26.772222222222201</v>
      </c>
      <c r="I2556">
        <f t="shared" ca="1" si="521"/>
        <v>19.280000000000019</v>
      </c>
      <c r="J2556" s="3">
        <f t="shared" ca="1" si="513"/>
        <v>1.3886007376671252</v>
      </c>
      <c r="K2556" s="5">
        <f t="shared" ca="1" si="514"/>
        <v>58.134485004946029</v>
      </c>
      <c r="L2556">
        <f t="shared" ca="1" si="515"/>
        <v>1</v>
      </c>
      <c r="M2556" t="str">
        <f t="shared" ca="1" si="516"/>
        <v>SELL</v>
      </c>
      <c r="N2556" s="7" t="str">
        <f t="shared" ca="1" si="517"/>
        <v/>
      </c>
      <c r="O2556">
        <f t="shared" si="518"/>
        <v>3195.35</v>
      </c>
      <c r="Q2556">
        <f t="shared" si="519"/>
        <v>2555</v>
      </c>
    </row>
    <row r="2557" spans="1:17" x14ac:dyDescent="0.3">
      <c r="A2557" s="13" t="str">
        <f ca="1">N2557&amp;"-"&amp;COUNTIF($N$2:N2557,N2557)</f>
        <v>-2524</v>
      </c>
      <c r="B2557" t="str">
        <f t="shared" ca="1" si="509"/>
        <v/>
      </c>
      <c r="C2557" s="1">
        <v>38792</v>
      </c>
      <c r="D2557">
        <v>3226.6</v>
      </c>
      <c r="E2557">
        <f t="shared" si="510"/>
        <v>31.25</v>
      </c>
      <c r="F2557">
        <f t="shared" si="511"/>
        <v>31.25</v>
      </c>
      <c r="G2557" t="str">
        <f t="shared" si="512"/>
        <v/>
      </c>
      <c r="H2557">
        <f t="shared" ca="1" si="520"/>
        <v>28.988888888888898</v>
      </c>
      <c r="I2557">
        <f t="shared" ca="1" si="521"/>
        <v>19.280000000000019</v>
      </c>
      <c r="J2557" s="3">
        <f t="shared" ca="1" si="513"/>
        <v>1.5035730751498377</v>
      </c>
      <c r="K2557" s="5">
        <f t="shared" ca="1" si="514"/>
        <v>60.057087611067615</v>
      </c>
      <c r="L2557">
        <f t="shared" ca="1" si="515"/>
        <v>1</v>
      </c>
      <c r="M2557" t="str">
        <f t="shared" ca="1" si="516"/>
        <v>SELL</v>
      </c>
      <c r="N2557" s="7" t="str">
        <f t="shared" ca="1" si="517"/>
        <v/>
      </c>
      <c r="O2557">
        <f t="shared" si="518"/>
        <v>3226.6</v>
      </c>
      <c r="Q2557">
        <f t="shared" si="519"/>
        <v>2556</v>
      </c>
    </row>
    <row r="2558" spans="1:17" x14ac:dyDescent="0.3">
      <c r="A2558" s="13" t="str">
        <f ca="1">N2558&amp;"-"&amp;COUNTIF($N$2:N2558,N2558)</f>
        <v>-2525</v>
      </c>
      <c r="B2558" t="str">
        <f t="shared" ca="1" si="509"/>
        <v/>
      </c>
      <c r="C2558" s="1">
        <v>38793</v>
      </c>
      <c r="D2558">
        <v>3234.05</v>
      </c>
      <c r="E2558">
        <f t="shared" si="510"/>
        <v>7.4500000000002728</v>
      </c>
      <c r="F2558">
        <f t="shared" si="511"/>
        <v>7.4500000000002728</v>
      </c>
      <c r="G2558" t="str">
        <f t="shared" si="512"/>
        <v/>
      </c>
      <c r="H2558">
        <f t="shared" ca="1" si="520"/>
        <v>26.835000000000036</v>
      </c>
      <c r="I2558">
        <f t="shared" ca="1" si="521"/>
        <v>21.087500000000091</v>
      </c>
      <c r="J2558" s="3">
        <f t="shared" ca="1" si="513"/>
        <v>1.2725548310610513</v>
      </c>
      <c r="K2558" s="5">
        <f t="shared" ca="1" si="514"/>
        <v>55.9966612760185</v>
      </c>
      <c r="L2558">
        <f t="shared" ca="1" si="515"/>
        <v>1</v>
      </c>
      <c r="M2558" t="str">
        <f t="shared" ca="1" si="516"/>
        <v>SELL</v>
      </c>
      <c r="N2558" s="7" t="str">
        <f t="shared" ca="1" si="517"/>
        <v/>
      </c>
      <c r="O2558">
        <f t="shared" si="518"/>
        <v>3234.05</v>
      </c>
      <c r="Q2558">
        <f t="shared" si="519"/>
        <v>2557</v>
      </c>
    </row>
    <row r="2559" spans="1:17" x14ac:dyDescent="0.3">
      <c r="A2559" s="13" t="str">
        <f ca="1">N2559&amp;"-"&amp;COUNTIF($N$2:N2559,N2559)</f>
        <v>-2526</v>
      </c>
      <c r="B2559" t="str">
        <f t="shared" ca="1" si="509"/>
        <v/>
      </c>
      <c r="C2559" s="1">
        <v>38796</v>
      </c>
      <c r="D2559">
        <v>3265.65</v>
      </c>
      <c r="E2559">
        <f t="shared" si="510"/>
        <v>31.599999999999909</v>
      </c>
      <c r="F2559">
        <f t="shared" si="511"/>
        <v>31.599999999999909</v>
      </c>
      <c r="G2559" t="str">
        <f t="shared" si="512"/>
        <v/>
      </c>
      <c r="H2559">
        <f t="shared" ca="1" si="520"/>
        <v>28.255000000000063</v>
      </c>
      <c r="I2559">
        <f t="shared" ca="1" si="521"/>
        <v>21.087500000000091</v>
      </c>
      <c r="J2559" s="3">
        <f t="shared" ca="1" si="513"/>
        <v>1.3398933017190251</v>
      </c>
      <c r="K2559" s="5">
        <f t="shared" ca="1" si="514"/>
        <v>57.26300856259811</v>
      </c>
      <c r="L2559">
        <f t="shared" ca="1" si="515"/>
        <v>1</v>
      </c>
      <c r="M2559" t="str">
        <f t="shared" ca="1" si="516"/>
        <v>SELL</v>
      </c>
      <c r="N2559" s="7" t="str">
        <f t="shared" ca="1" si="517"/>
        <v/>
      </c>
      <c r="O2559">
        <f t="shared" si="518"/>
        <v>3265.65</v>
      </c>
      <c r="Q2559">
        <f t="shared" si="519"/>
        <v>2558</v>
      </c>
    </row>
    <row r="2560" spans="1:17" x14ac:dyDescent="0.3">
      <c r="A2560" s="13" t="str">
        <f ca="1">N2560&amp;"-"&amp;COUNTIF($N$2:N2560,N2560)</f>
        <v>-2527</v>
      </c>
      <c r="B2560" t="str">
        <f t="shared" ca="1" si="509"/>
        <v/>
      </c>
      <c r="C2560" s="1">
        <v>38797</v>
      </c>
      <c r="D2560">
        <v>3262.3</v>
      </c>
      <c r="E2560">
        <f t="shared" si="510"/>
        <v>-3.3499999999999091</v>
      </c>
      <c r="F2560" t="str">
        <f t="shared" si="511"/>
        <v/>
      </c>
      <c r="G2560">
        <f t="shared" si="512"/>
        <v>-3.3499999999999091</v>
      </c>
      <c r="H2560">
        <f t="shared" ca="1" si="520"/>
        <v>30.58888888888896</v>
      </c>
      <c r="I2560">
        <f t="shared" ca="1" si="521"/>
        <v>17.540000000000056</v>
      </c>
      <c r="J2560" s="3">
        <f t="shared" ca="1" si="513"/>
        <v>1.7439503357405282</v>
      </c>
      <c r="K2560" s="5">
        <f t="shared" ca="1" si="514"/>
        <v>63.556191707452193</v>
      </c>
      <c r="L2560">
        <f t="shared" ca="1" si="515"/>
        <v>1</v>
      </c>
      <c r="M2560" t="str">
        <f t="shared" ca="1" si="516"/>
        <v>SELL</v>
      </c>
      <c r="N2560" s="7" t="str">
        <f t="shared" ca="1" si="517"/>
        <v/>
      </c>
      <c r="O2560">
        <f t="shared" si="518"/>
        <v>3262.3</v>
      </c>
      <c r="Q2560">
        <f t="shared" si="519"/>
        <v>2559</v>
      </c>
    </row>
    <row r="2561" spans="1:17" x14ac:dyDescent="0.3">
      <c r="A2561" s="13" t="str">
        <f ca="1">N2561&amp;"-"&amp;COUNTIF($N$2:N2561,N2561)</f>
        <v>-2528</v>
      </c>
      <c r="B2561" t="str">
        <f t="shared" ca="1" si="509"/>
        <v/>
      </c>
      <c r="C2561" s="1">
        <v>38798</v>
      </c>
      <c r="D2561">
        <v>3240.15</v>
      </c>
      <c r="E2561">
        <f t="shared" si="510"/>
        <v>-22.150000000000091</v>
      </c>
      <c r="F2561" t="str">
        <f t="shared" si="511"/>
        <v/>
      </c>
      <c r="G2561">
        <f t="shared" si="512"/>
        <v>-22.150000000000091</v>
      </c>
      <c r="H2561">
        <f t="shared" ca="1" si="520"/>
        <v>28.362500000000068</v>
      </c>
      <c r="I2561">
        <f t="shared" ca="1" si="521"/>
        <v>18.308333333333394</v>
      </c>
      <c r="J2561" s="3">
        <f t="shared" ca="1" si="513"/>
        <v>1.5491579426490656</v>
      </c>
      <c r="K2561" s="5">
        <f t="shared" ca="1" si="514"/>
        <v>60.771359700026764</v>
      </c>
      <c r="L2561">
        <f t="shared" ca="1" si="515"/>
        <v>1</v>
      </c>
      <c r="M2561" t="str">
        <f t="shared" ca="1" si="516"/>
        <v>SELL</v>
      </c>
      <c r="N2561" s="7" t="str">
        <f t="shared" ca="1" si="517"/>
        <v/>
      </c>
      <c r="O2561">
        <f t="shared" si="518"/>
        <v>3240.15</v>
      </c>
      <c r="Q2561">
        <f t="shared" si="519"/>
        <v>2560</v>
      </c>
    </row>
    <row r="2562" spans="1:17" x14ac:dyDescent="0.3">
      <c r="A2562" s="13" t="str">
        <f ca="1">N2562&amp;"-"&amp;COUNTIF($N$2:N2562,N2562)</f>
        <v>-2529</v>
      </c>
      <c r="B2562" t="str">
        <f t="shared" ca="1" si="509"/>
        <v/>
      </c>
      <c r="C2562" s="1">
        <v>38799</v>
      </c>
      <c r="D2562">
        <v>3247.15</v>
      </c>
      <c r="E2562">
        <f t="shared" si="510"/>
        <v>7</v>
      </c>
      <c r="F2562">
        <f t="shared" si="511"/>
        <v>7</v>
      </c>
      <c r="G2562" t="str">
        <f t="shared" si="512"/>
        <v/>
      </c>
      <c r="H2562">
        <f t="shared" ca="1" si="520"/>
        <v>25.78750000000008</v>
      </c>
      <c r="I2562">
        <f t="shared" ca="1" si="521"/>
        <v>18.308333333333394</v>
      </c>
      <c r="J2562" s="3">
        <f t="shared" ca="1" si="513"/>
        <v>1.4085116067364585</v>
      </c>
      <c r="K2562" s="5">
        <f t="shared" ca="1" si="514"/>
        <v>58.480582065576861</v>
      </c>
      <c r="L2562">
        <f t="shared" ca="1" si="515"/>
        <v>1</v>
      </c>
      <c r="M2562" t="str">
        <f t="shared" ca="1" si="516"/>
        <v>SELL</v>
      </c>
      <c r="N2562" s="7" t="str">
        <f t="shared" ca="1" si="517"/>
        <v/>
      </c>
      <c r="O2562">
        <f t="shared" si="518"/>
        <v>3247.15</v>
      </c>
      <c r="Q2562">
        <f t="shared" si="519"/>
        <v>2561</v>
      </c>
    </row>
    <row r="2563" spans="1:17" x14ac:dyDescent="0.3">
      <c r="A2563" s="13" t="str">
        <f ca="1">N2563&amp;"-"&amp;COUNTIF($N$2:N2563,N2563)</f>
        <v>-2530</v>
      </c>
      <c r="B2563" t="str">
        <f t="shared" ref="B2563:B2626" ca="1" si="522">N2563</f>
        <v/>
      </c>
      <c r="C2563" s="1">
        <v>38800</v>
      </c>
      <c r="D2563">
        <v>3279.8</v>
      </c>
      <c r="E2563">
        <f t="shared" ref="E2563:E2626" si="523">IF(E2562="Change", "", D2563-D2562)</f>
        <v>32.650000000000091</v>
      </c>
      <c r="F2563">
        <f t="shared" ref="F2563:F2626" si="524">IF(F2562="Gain","",IF(E2563&gt;0,E2563,""))</f>
        <v>32.650000000000091</v>
      </c>
      <c r="G2563" t="str">
        <f t="shared" ref="G2563:G2626" si="525">IF(G2562="Loss","",IF(E2563&lt;0,E2563,""))</f>
        <v/>
      </c>
      <c r="H2563">
        <f t="shared" ca="1" si="520"/>
        <v>26.550000000000082</v>
      </c>
      <c r="I2563">
        <f t="shared" ca="1" si="521"/>
        <v>21.30000000000009</v>
      </c>
      <c r="J2563" s="3">
        <f t="shared" ref="J2563:J2626" ca="1" si="526">IFERROR(H2563/I2563, "")</f>
        <v>1.2464788732394352</v>
      </c>
      <c r="K2563" s="5">
        <f t="shared" ref="K2563:K2626" ca="1" si="527">IFERROR((IF(J2563=0, 0, (100-(100/(1+J2563))))), "")</f>
        <v>55.485893416927873</v>
      </c>
      <c r="L2563">
        <f t="shared" ref="L2563:L2626" ca="1" si="528">IF(M2562="Signal","",IF(M2562="",IF(M2563="SELL",0,IF(M2563="BUY",1,"")),IF(M2563="BUY",1,L2562)))</f>
        <v>1</v>
      </c>
      <c r="M2563" t="str">
        <f t="shared" ref="M2563:M2626" ca="1" si="529">IF(K2563="","",IF(K2563&lt;$V$4,"BUY",IF(K2563&gt;$V$5,"SELL",M2562)))</f>
        <v>SELL</v>
      </c>
      <c r="N2563" s="7" t="str">
        <f t="shared" ref="N2563:N2626" ca="1" si="530">IF(L2563=1, IF(M2563="BUY",IF(M2562="BUY","",1),IF(M2563="SELL",IF(M2562="SELL","",0),"")), "")</f>
        <v/>
      </c>
      <c r="O2563">
        <f t="shared" ref="O2563:O2626" si="531">D2563</f>
        <v>3279.8</v>
      </c>
      <c r="Q2563">
        <f t="shared" si="519"/>
        <v>2562</v>
      </c>
    </row>
    <row r="2564" spans="1:17" x14ac:dyDescent="0.3">
      <c r="A2564" s="13" t="str">
        <f ca="1">N2564&amp;"-"&amp;COUNTIF($N$2:N2564,N2564)</f>
        <v>-2531</v>
      </c>
      <c r="B2564" t="str">
        <f t="shared" ca="1" si="522"/>
        <v/>
      </c>
      <c r="C2564" s="1">
        <v>38803</v>
      </c>
      <c r="D2564">
        <v>3321.65</v>
      </c>
      <c r="E2564">
        <f t="shared" si="523"/>
        <v>41.849999999999909</v>
      </c>
      <c r="F2564">
        <f t="shared" si="524"/>
        <v>41.849999999999909</v>
      </c>
      <c r="G2564" t="str">
        <f t="shared" si="525"/>
        <v/>
      </c>
      <c r="H2564">
        <f t="shared" ca="1" si="520"/>
        <v>26.416666666666718</v>
      </c>
      <c r="I2564">
        <f t="shared" ca="1" si="521"/>
        <v>21.30000000000009</v>
      </c>
      <c r="J2564" s="3">
        <f t="shared" ca="1" si="526"/>
        <v>1.2402190923317655</v>
      </c>
      <c r="K2564" s="5">
        <f t="shared" ca="1" si="527"/>
        <v>55.361508906741122</v>
      </c>
      <c r="L2564">
        <f t="shared" ca="1" si="528"/>
        <v>1</v>
      </c>
      <c r="M2564" t="str">
        <f t="shared" ca="1" si="529"/>
        <v>SELL</v>
      </c>
      <c r="N2564" s="7" t="str">
        <f t="shared" ca="1" si="530"/>
        <v/>
      </c>
      <c r="O2564">
        <f t="shared" si="531"/>
        <v>3321.65</v>
      </c>
      <c r="Q2564">
        <f t="shared" ref="Q2564:Q2627" si="532">Q2563+1</f>
        <v>2563</v>
      </c>
    </row>
    <row r="2565" spans="1:17" x14ac:dyDescent="0.3">
      <c r="A2565" s="13" t="str">
        <f ca="1">N2565&amp;"-"&amp;COUNTIF($N$2:N2565,N2565)</f>
        <v>-2532</v>
      </c>
      <c r="B2565" t="str">
        <f t="shared" ca="1" si="522"/>
        <v/>
      </c>
      <c r="C2565" s="1">
        <v>38804</v>
      </c>
      <c r="D2565">
        <v>3325</v>
      </c>
      <c r="E2565">
        <f t="shared" si="523"/>
        <v>3.3499999999999091</v>
      </c>
      <c r="F2565">
        <f t="shared" si="524"/>
        <v>3.3499999999999091</v>
      </c>
      <c r="G2565" t="str">
        <f t="shared" si="525"/>
        <v/>
      </c>
      <c r="H2565">
        <f t="shared" ca="1" si="520"/>
        <v>24.110000000000035</v>
      </c>
      <c r="I2565">
        <f t="shared" ca="1" si="521"/>
        <v>24.725000000000136</v>
      </c>
      <c r="J2565" s="3">
        <f t="shared" ca="1" si="526"/>
        <v>0.97512639029322157</v>
      </c>
      <c r="K2565" s="5">
        <f t="shared" ca="1" si="527"/>
        <v>49.370328657724897</v>
      </c>
      <c r="L2565">
        <f t="shared" ca="1" si="528"/>
        <v>1</v>
      </c>
      <c r="M2565" t="str">
        <f t="shared" ca="1" si="529"/>
        <v>SELL</v>
      </c>
      <c r="N2565" s="7" t="str">
        <f t="shared" ca="1" si="530"/>
        <v/>
      </c>
      <c r="O2565">
        <f t="shared" si="531"/>
        <v>3325</v>
      </c>
      <c r="Q2565">
        <f t="shared" si="532"/>
        <v>2564</v>
      </c>
    </row>
    <row r="2566" spans="1:17" x14ac:dyDescent="0.3">
      <c r="A2566" s="13" t="str">
        <f ca="1">N2566&amp;"-"&amp;COUNTIF($N$2:N2566,N2566)</f>
        <v>-2533</v>
      </c>
      <c r="B2566" t="str">
        <f t="shared" ca="1" si="522"/>
        <v/>
      </c>
      <c r="C2566" s="1">
        <v>38805</v>
      </c>
      <c r="D2566">
        <v>3354.2</v>
      </c>
      <c r="E2566">
        <f t="shared" si="523"/>
        <v>29.199999999999818</v>
      </c>
      <c r="F2566">
        <f t="shared" si="524"/>
        <v>29.199999999999818</v>
      </c>
      <c r="G2566" t="str">
        <f t="shared" si="525"/>
        <v/>
      </c>
      <c r="H2566">
        <f t="shared" ca="1" si="520"/>
        <v>24.572727272727288</v>
      </c>
      <c r="I2566">
        <f t="shared" ca="1" si="521"/>
        <v>10.933333333333394</v>
      </c>
      <c r="J2566" s="3">
        <f t="shared" ca="1" si="526"/>
        <v>2.2475055432372395</v>
      </c>
      <c r="K2566" s="5">
        <f t="shared" ca="1" si="527"/>
        <v>69.207134932149756</v>
      </c>
      <c r="L2566">
        <f t="shared" ca="1" si="528"/>
        <v>1</v>
      </c>
      <c r="M2566" t="str">
        <f t="shared" ca="1" si="529"/>
        <v>SELL</v>
      </c>
      <c r="N2566" s="7" t="str">
        <f t="shared" ca="1" si="530"/>
        <v/>
      </c>
      <c r="O2566">
        <f t="shared" si="531"/>
        <v>3354.2</v>
      </c>
      <c r="Q2566">
        <f t="shared" si="532"/>
        <v>2565</v>
      </c>
    </row>
    <row r="2567" spans="1:17" x14ac:dyDescent="0.3">
      <c r="A2567" s="13" t="str">
        <f ca="1">N2567&amp;"-"&amp;COUNTIF($N$2:N2567,N2567)</f>
        <v>-2534</v>
      </c>
      <c r="B2567" t="str">
        <f t="shared" ca="1" si="522"/>
        <v/>
      </c>
      <c r="C2567" s="1">
        <v>38806</v>
      </c>
      <c r="D2567">
        <v>3418.95</v>
      </c>
      <c r="E2567">
        <f t="shared" si="523"/>
        <v>64.75</v>
      </c>
      <c r="F2567">
        <f t="shared" si="524"/>
        <v>64.75</v>
      </c>
      <c r="G2567" t="str">
        <f t="shared" si="525"/>
        <v/>
      </c>
      <c r="H2567">
        <f t="shared" ca="1" si="520"/>
        <v>29.331818181818189</v>
      </c>
      <c r="I2567">
        <f t="shared" ca="1" si="521"/>
        <v>10.933333333333394</v>
      </c>
      <c r="J2567" s="3">
        <f t="shared" ca="1" si="526"/>
        <v>2.6827882483370145</v>
      </c>
      <c r="K2567" s="5">
        <f t="shared" ca="1" si="527"/>
        <v>72.846660395108074</v>
      </c>
      <c r="L2567">
        <f t="shared" ca="1" si="528"/>
        <v>1</v>
      </c>
      <c r="M2567" t="str">
        <f t="shared" ca="1" si="529"/>
        <v>SELL</v>
      </c>
      <c r="N2567" s="7" t="str">
        <f t="shared" ca="1" si="530"/>
        <v/>
      </c>
      <c r="O2567">
        <f t="shared" si="531"/>
        <v>3418.95</v>
      </c>
      <c r="Q2567">
        <f t="shared" si="532"/>
        <v>2566</v>
      </c>
    </row>
    <row r="2568" spans="1:17" x14ac:dyDescent="0.3">
      <c r="A2568" s="13" t="str">
        <f ca="1">N2568&amp;"-"&amp;COUNTIF($N$2:N2568,N2568)</f>
        <v>-2535</v>
      </c>
      <c r="B2568" t="str">
        <f t="shared" ca="1" si="522"/>
        <v/>
      </c>
      <c r="C2568" s="1">
        <v>38807</v>
      </c>
      <c r="D2568">
        <v>3402.55</v>
      </c>
      <c r="E2568">
        <f t="shared" si="523"/>
        <v>-16.399999999999636</v>
      </c>
      <c r="F2568" t="str">
        <f t="shared" si="524"/>
        <v/>
      </c>
      <c r="G2568">
        <f t="shared" si="525"/>
        <v>-16.399999999999636</v>
      </c>
      <c r="H2568">
        <f t="shared" ca="1" si="520"/>
        <v>26.784999999999989</v>
      </c>
      <c r="I2568">
        <f t="shared" ca="1" si="521"/>
        <v>12.299999999999955</v>
      </c>
      <c r="J2568" s="3">
        <f t="shared" ca="1" si="526"/>
        <v>2.1776422764227714</v>
      </c>
      <c r="K2568" s="5">
        <f t="shared" ca="1" si="527"/>
        <v>68.530126647051361</v>
      </c>
      <c r="L2568">
        <f t="shared" ca="1" si="528"/>
        <v>1</v>
      </c>
      <c r="M2568" t="str">
        <f t="shared" ca="1" si="529"/>
        <v>SELL</v>
      </c>
      <c r="N2568" s="7" t="str">
        <f t="shared" ca="1" si="530"/>
        <v/>
      </c>
      <c r="O2568">
        <f t="shared" si="531"/>
        <v>3402.55</v>
      </c>
      <c r="Q2568">
        <f t="shared" si="532"/>
        <v>2567</v>
      </c>
    </row>
    <row r="2569" spans="1:17" x14ac:dyDescent="0.3">
      <c r="A2569" s="13" t="str">
        <f ca="1">N2569&amp;"-"&amp;COUNTIF($N$2:N2569,N2569)</f>
        <v>-2536</v>
      </c>
      <c r="B2569" t="str">
        <f t="shared" ca="1" si="522"/>
        <v/>
      </c>
      <c r="C2569" s="1">
        <v>38810</v>
      </c>
      <c r="D2569">
        <v>3473.3</v>
      </c>
      <c r="E2569">
        <f t="shared" si="523"/>
        <v>70.75</v>
      </c>
      <c r="F2569">
        <f t="shared" si="524"/>
        <v>70.75</v>
      </c>
      <c r="G2569" t="str">
        <f t="shared" si="525"/>
        <v/>
      </c>
      <c r="H2569">
        <f t="shared" ca="1" si="520"/>
        <v>31.984999999999992</v>
      </c>
      <c r="I2569">
        <f t="shared" ca="1" si="521"/>
        <v>12.299999999999955</v>
      </c>
      <c r="J2569" s="3">
        <f t="shared" ca="1" si="526"/>
        <v>2.6004065040650497</v>
      </c>
      <c r="K2569" s="5">
        <f t="shared" ca="1" si="527"/>
        <v>72.225358473523841</v>
      </c>
      <c r="L2569">
        <f t="shared" ca="1" si="528"/>
        <v>1</v>
      </c>
      <c r="M2569" t="str">
        <f t="shared" ca="1" si="529"/>
        <v>SELL</v>
      </c>
      <c r="N2569" s="7" t="str">
        <f t="shared" ca="1" si="530"/>
        <v/>
      </c>
      <c r="O2569">
        <f t="shared" si="531"/>
        <v>3473.3</v>
      </c>
      <c r="Q2569">
        <f t="shared" si="532"/>
        <v>2568</v>
      </c>
    </row>
    <row r="2570" spans="1:17" x14ac:dyDescent="0.3">
      <c r="A2570" s="13" t="str">
        <f ca="1">N2570&amp;"-"&amp;COUNTIF($N$2:N2570,N2570)</f>
        <v>-2537</v>
      </c>
      <c r="B2570" t="str">
        <f t="shared" ca="1" si="522"/>
        <v/>
      </c>
      <c r="C2570" s="1">
        <v>38811</v>
      </c>
      <c r="D2570">
        <v>3483.15</v>
      </c>
      <c r="E2570">
        <f t="shared" si="523"/>
        <v>9.8499999999999091</v>
      </c>
      <c r="F2570">
        <f t="shared" si="524"/>
        <v>9.8499999999999091</v>
      </c>
      <c r="G2570" t="str">
        <f t="shared" si="525"/>
        <v/>
      </c>
      <c r="H2570">
        <f t="shared" ca="1" si="520"/>
        <v>29.972727272727255</v>
      </c>
      <c r="I2570">
        <f t="shared" ca="1" si="521"/>
        <v>13.966666666666546</v>
      </c>
      <c r="J2570" s="3">
        <f t="shared" ca="1" si="526"/>
        <v>2.146018659145168</v>
      </c>
      <c r="K2570" s="5">
        <f t="shared" ca="1" si="527"/>
        <v>68.213793103448452</v>
      </c>
      <c r="L2570">
        <f t="shared" ca="1" si="528"/>
        <v>1</v>
      </c>
      <c r="M2570" t="str">
        <f t="shared" ca="1" si="529"/>
        <v>SELL</v>
      </c>
      <c r="N2570" s="7" t="str">
        <f t="shared" ca="1" si="530"/>
        <v/>
      </c>
      <c r="O2570">
        <f t="shared" si="531"/>
        <v>3483.15</v>
      </c>
      <c r="Q2570">
        <f t="shared" si="532"/>
        <v>2569</v>
      </c>
    </row>
    <row r="2571" spans="1:17" x14ac:dyDescent="0.3">
      <c r="A2571" s="13" t="str">
        <f ca="1">N2571&amp;"-"&amp;COUNTIF($N$2:N2571,N2571)</f>
        <v>-2538</v>
      </c>
      <c r="B2571" t="str">
        <f t="shared" ca="1" si="522"/>
        <v/>
      </c>
      <c r="C2571" s="1">
        <v>38812</v>
      </c>
      <c r="D2571">
        <v>3510.9</v>
      </c>
      <c r="E2571">
        <f t="shared" si="523"/>
        <v>27.75</v>
      </c>
      <c r="F2571">
        <f t="shared" si="524"/>
        <v>27.75</v>
      </c>
      <c r="G2571" t="str">
        <f t="shared" si="525"/>
        <v/>
      </c>
      <c r="H2571">
        <f t="shared" ca="1" si="520"/>
        <v>29.654545454545438</v>
      </c>
      <c r="I2571">
        <f t="shared" ca="1" si="521"/>
        <v>13.966666666666546</v>
      </c>
      <c r="J2571" s="3">
        <f t="shared" ca="1" si="526"/>
        <v>2.1232371447168754</v>
      </c>
      <c r="K2571" s="5">
        <f t="shared" ca="1" si="527"/>
        <v>67.981938172976896</v>
      </c>
      <c r="L2571">
        <f t="shared" ca="1" si="528"/>
        <v>1</v>
      </c>
      <c r="M2571" t="str">
        <f t="shared" ca="1" si="529"/>
        <v>SELL</v>
      </c>
      <c r="N2571" s="7" t="str">
        <f t="shared" ca="1" si="530"/>
        <v/>
      </c>
      <c r="O2571">
        <f t="shared" si="531"/>
        <v>3510.9</v>
      </c>
      <c r="Q2571">
        <f t="shared" si="532"/>
        <v>2570</v>
      </c>
    </row>
    <row r="2572" spans="1:17" x14ac:dyDescent="0.3">
      <c r="A2572" s="13" t="str">
        <f ca="1">N2572&amp;"-"&amp;COUNTIF($N$2:N2572,N2572)</f>
        <v>-2539</v>
      </c>
      <c r="B2572" t="str">
        <f t="shared" ca="1" si="522"/>
        <v/>
      </c>
      <c r="C2572" s="1">
        <v>38814</v>
      </c>
      <c r="D2572">
        <v>3454.8</v>
      </c>
      <c r="E2572">
        <f t="shared" si="523"/>
        <v>-56.099999999999909</v>
      </c>
      <c r="F2572" t="str">
        <f t="shared" si="524"/>
        <v/>
      </c>
      <c r="G2572">
        <f t="shared" si="525"/>
        <v>-56.099999999999909</v>
      </c>
      <c r="H2572">
        <f t="shared" ca="1" si="520"/>
        <v>31.874999999999954</v>
      </c>
      <c r="I2572">
        <f t="shared" ca="1" si="521"/>
        <v>24.499999999999886</v>
      </c>
      <c r="J2572" s="3">
        <f t="shared" ca="1" si="526"/>
        <v>1.3010204081632695</v>
      </c>
      <c r="K2572" s="5">
        <f t="shared" ca="1" si="527"/>
        <v>56.541019955654185</v>
      </c>
      <c r="L2572">
        <f t="shared" ca="1" si="528"/>
        <v>1</v>
      </c>
      <c r="M2572" t="str">
        <f t="shared" ca="1" si="529"/>
        <v>SELL</v>
      </c>
      <c r="N2572" s="7" t="str">
        <f t="shared" ca="1" si="530"/>
        <v/>
      </c>
      <c r="O2572">
        <f t="shared" si="531"/>
        <v>3454.8</v>
      </c>
      <c r="Q2572">
        <f t="shared" si="532"/>
        <v>2571</v>
      </c>
    </row>
    <row r="2573" spans="1:17" x14ac:dyDescent="0.3">
      <c r="A2573" s="13" t="str">
        <f ca="1">N2573&amp;"-"&amp;COUNTIF($N$2:N2573,N2573)</f>
        <v>-2540</v>
      </c>
      <c r="B2573" t="str">
        <f t="shared" ca="1" si="522"/>
        <v/>
      </c>
      <c r="C2573" s="1">
        <v>38817</v>
      </c>
      <c r="D2573">
        <v>3478.45</v>
      </c>
      <c r="E2573">
        <f t="shared" si="523"/>
        <v>23.649999999999636</v>
      </c>
      <c r="F2573">
        <f t="shared" si="524"/>
        <v>23.649999999999636</v>
      </c>
      <c r="G2573" t="str">
        <f t="shared" si="525"/>
        <v/>
      </c>
      <c r="H2573">
        <f t="shared" ca="1" si="520"/>
        <v>31.079999999999927</v>
      </c>
      <c r="I2573">
        <f t="shared" ca="1" si="521"/>
        <v>24.499999999999886</v>
      </c>
      <c r="J2573" s="3">
        <f t="shared" ca="1" si="526"/>
        <v>1.2685714285714316</v>
      </c>
      <c r="K2573" s="5">
        <f t="shared" ca="1" si="527"/>
        <v>55.919395465995017</v>
      </c>
      <c r="L2573">
        <f t="shared" ca="1" si="528"/>
        <v>1</v>
      </c>
      <c r="M2573" t="str">
        <f t="shared" ca="1" si="529"/>
        <v>SELL</v>
      </c>
      <c r="N2573" s="7" t="str">
        <f t="shared" ca="1" si="530"/>
        <v/>
      </c>
      <c r="O2573">
        <f t="shared" si="531"/>
        <v>3478.45</v>
      </c>
      <c r="Q2573">
        <f t="shared" si="532"/>
        <v>2572</v>
      </c>
    </row>
    <row r="2574" spans="1:17" x14ac:dyDescent="0.3">
      <c r="A2574" s="13" t="str">
        <f ca="1">N2574&amp;"-"&amp;COUNTIF($N$2:N2574,N2574)</f>
        <v>-2541</v>
      </c>
      <c r="B2574" t="str">
        <f t="shared" ca="1" si="522"/>
        <v/>
      </c>
      <c r="C2574" s="1">
        <v>38819</v>
      </c>
      <c r="D2574">
        <v>3380</v>
      </c>
      <c r="E2574">
        <f t="shared" si="523"/>
        <v>-98.449999999999818</v>
      </c>
      <c r="F2574" t="str">
        <f t="shared" si="524"/>
        <v/>
      </c>
      <c r="G2574">
        <f t="shared" si="525"/>
        <v>-98.449999999999818</v>
      </c>
      <c r="H2574">
        <f t="shared" ca="1" si="520"/>
        <v>31.079999999999927</v>
      </c>
      <c r="I2574">
        <f t="shared" ca="1" si="521"/>
        <v>48.274999999999864</v>
      </c>
      <c r="J2574" s="3">
        <f t="shared" ca="1" si="526"/>
        <v>0.64381149663386883</v>
      </c>
      <c r="K2574" s="5">
        <f t="shared" ca="1" si="527"/>
        <v>39.16577405330478</v>
      </c>
      <c r="L2574">
        <f t="shared" ca="1" si="528"/>
        <v>1</v>
      </c>
      <c r="M2574" t="str">
        <f t="shared" ca="1" si="529"/>
        <v>SELL</v>
      </c>
      <c r="N2574" s="7" t="str">
        <f t="shared" ca="1" si="530"/>
        <v/>
      </c>
      <c r="O2574">
        <f t="shared" si="531"/>
        <v>3380</v>
      </c>
      <c r="Q2574">
        <f t="shared" si="532"/>
        <v>2573</v>
      </c>
    </row>
    <row r="2575" spans="1:17" x14ac:dyDescent="0.3">
      <c r="A2575" s="13" t="str">
        <f ca="1">N2575&amp;"-"&amp;COUNTIF($N$2:N2575,N2575)</f>
        <v>-2542</v>
      </c>
      <c r="B2575" t="str">
        <f t="shared" ca="1" si="522"/>
        <v/>
      </c>
      <c r="C2575" s="1">
        <v>38820</v>
      </c>
      <c r="D2575">
        <v>3345.5</v>
      </c>
      <c r="E2575">
        <f t="shared" si="523"/>
        <v>-34.5</v>
      </c>
      <c r="F2575" t="str">
        <f t="shared" si="524"/>
        <v/>
      </c>
      <c r="G2575">
        <f t="shared" si="525"/>
        <v>-34.5</v>
      </c>
      <c r="H2575">
        <f t="shared" ca="1" si="520"/>
        <v>31.079999999999927</v>
      </c>
      <c r="I2575">
        <f t="shared" ca="1" si="521"/>
        <v>51.362499999999841</v>
      </c>
      <c r="J2575" s="3">
        <f t="shared" ca="1" si="526"/>
        <v>0.60511073253833092</v>
      </c>
      <c r="K2575" s="5">
        <f t="shared" ca="1" si="527"/>
        <v>37.699002334960745</v>
      </c>
      <c r="L2575">
        <f t="shared" ca="1" si="528"/>
        <v>1</v>
      </c>
      <c r="M2575" t="str">
        <f t="shared" ca="1" si="529"/>
        <v>SELL</v>
      </c>
      <c r="N2575" s="7" t="str">
        <f t="shared" ca="1" si="530"/>
        <v/>
      </c>
      <c r="O2575">
        <f t="shared" si="531"/>
        <v>3345.5</v>
      </c>
      <c r="Q2575">
        <f t="shared" si="532"/>
        <v>2574</v>
      </c>
    </row>
    <row r="2576" spans="1:17" x14ac:dyDescent="0.3">
      <c r="A2576" s="13" t="str">
        <f ca="1">N2576&amp;"-"&amp;COUNTIF($N$2:N2576,N2576)</f>
        <v>-2543</v>
      </c>
      <c r="B2576" t="str">
        <f t="shared" ca="1" si="522"/>
        <v/>
      </c>
      <c r="C2576" s="1">
        <v>38824</v>
      </c>
      <c r="D2576">
        <v>3425.15</v>
      </c>
      <c r="E2576">
        <f t="shared" si="523"/>
        <v>79.650000000000091</v>
      </c>
      <c r="F2576">
        <f t="shared" si="524"/>
        <v>79.650000000000091</v>
      </c>
      <c r="G2576" t="str">
        <f t="shared" si="525"/>
        <v/>
      </c>
      <c r="H2576">
        <f t="shared" ca="1" si="520"/>
        <v>38.344999999999935</v>
      </c>
      <c r="I2576">
        <f t="shared" ca="1" si="521"/>
        <v>51.362499999999841</v>
      </c>
      <c r="J2576" s="3">
        <f t="shared" ca="1" si="526"/>
        <v>0.74655633974203073</v>
      </c>
      <c r="K2576" s="5">
        <f t="shared" ca="1" si="527"/>
        <v>42.744475099629383</v>
      </c>
      <c r="L2576">
        <f t="shared" ca="1" si="528"/>
        <v>1</v>
      </c>
      <c r="M2576" t="str">
        <f t="shared" ca="1" si="529"/>
        <v>SELL</v>
      </c>
      <c r="N2576" s="7" t="str">
        <f t="shared" ca="1" si="530"/>
        <v/>
      </c>
      <c r="O2576">
        <f t="shared" si="531"/>
        <v>3425.15</v>
      </c>
      <c r="Q2576">
        <f t="shared" si="532"/>
        <v>2575</v>
      </c>
    </row>
    <row r="2577" spans="1:17" x14ac:dyDescent="0.3">
      <c r="A2577" s="13" t="str">
        <f ca="1">N2577&amp;"-"&amp;COUNTIF($N$2:N2577,N2577)</f>
        <v>-2544</v>
      </c>
      <c r="B2577" t="str">
        <f t="shared" ca="1" si="522"/>
        <v/>
      </c>
      <c r="C2577" s="1">
        <v>38825</v>
      </c>
      <c r="D2577">
        <v>3518.1</v>
      </c>
      <c r="E2577">
        <f t="shared" si="523"/>
        <v>92.949999999999818</v>
      </c>
      <c r="F2577">
        <f t="shared" si="524"/>
        <v>92.949999999999818</v>
      </c>
      <c r="G2577" t="str">
        <f t="shared" si="525"/>
        <v/>
      </c>
      <c r="H2577">
        <f t="shared" ref="H2577:H2640" ca="1" si="533">IF(Q2577&gt;$U$2,AVERAGE(OFFSET(F2577,0,0,-$U$2,1)),"")</f>
        <v>44.374999999999908</v>
      </c>
      <c r="I2577">
        <f t="shared" ref="I2577:I2640" ca="1" si="534">IF($Q2577&gt;$U$2,ABS((AVERAGE(OFFSET(G2577,0,0,-$U$2,1)))),"")</f>
        <v>51.362499999999841</v>
      </c>
      <c r="J2577" s="3">
        <f t="shared" ca="1" si="526"/>
        <v>0.86395716719396531</v>
      </c>
      <c r="K2577" s="5">
        <f t="shared" ca="1" si="527"/>
        <v>46.350698524611595</v>
      </c>
      <c r="L2577">
        <f t="shared" ca="1" si="528"/>
        <v>1</v>
      </c>
      <c r="M2577" t="str">
        <f t="shared" ca="1" si="529"/>
        <v>SELL</v>
      </c>
      <c r="N2577" s="7" t="str">
        <f t="shared" ca="1" si="530"/>
        <v/>
      </c>
      <c r="O2577">
        <f t="shared" si="531"/>
        <v>3518.1</v>
      </c>
      <c r="Q2577">
        <f t="shared" si="532"/>
        <v>2576</v>
      </c>
    </row>
    <row r="2578" spans="1:17" x14ac:dyDescent="0.3">
      <c r="A2578" s="13" t="str">
        <f ca="1">N2578&amp;"-"&amp;COUNTIF($N$2:N2578,N2578)</f>
        <v>-2545</v>
      </c>
      <c r="B2578" t="str">
        <f t="shared" ca="1" si="522"/>
        <v/>
      </c>
      <c r="C2578" s="1">
        <v>38826</v>
      </c>
      <c r="D2578">
        <v>3535.85</v>
      </c>
      <c r="E2578">
        <f t="shared" si="523"/>
        <v>17.75</v>
      </c>
      <c r="F2578">
        <f t="shared" si="524"/>
        <v>17.75</v>
      </c>
      <c r="G2578" t="str">
        <f t="shared" si="525"/>
        <v/>
      </c>
      <c r="H2578">
        <f t="shared" ca="1" si="533"/>
        <v>41.964999999999918</v>
      </c>
      <c r="I2578">
        <f t="shared" ca="1" si="534"/>
        <v>51.362499999999841</v>
      </c>
      <c r="J2578" s="3">
        <f t="shared" ca="1" si="526"/>
        <v>0.81703577512776926</v>
      </c>
      <c r="K2578" s="5">
        <f t="shared" ca="1" si="527"/>
        <v>44.965310331895772</v>
      </c>
      <c r="L2578">
        <f t="shared" ca="1" si="528"/>
        <v>1</v>
      </c>
      <c r="M2578" t="str">
        <f t="shared" ca="1" si="529"/>
        <v>SELL</v>
      </c>
      <c r="N2578" s="7" t="str">
        <f t="shared" ca="1" si="530"/>
        <v/>
      </c>
      <c r="O2578">
        <f t="shared" si="531"/>
        <v>3535.85</v>
      </c>
      <c r="Q2578">
        <f t="shared" si="532"/>
        <v>2577</v>
      </c>
    </row>
    <row r="2579" spans="1:17" x14ac:dyDescent="0.3">
      <c r="A2579" s="13" t="str">
        <f ca="1">N2579&amp;"-"&amp;COUNTIF($N$2:N2579,N2579)</f>
        <v>-2546</v>
      </c>
      <c r="B2579" t="str">
        <f t="shared" ca="1" si="522"/>
        <v/>
      </c>
      <c r="C2579" s="1">
        <v>38827</v>
      </c>
      <c r="D2579">
        <v>3573.5</v>
      </c>
      <c r="E2579">
        <f t="shared" si="523"/>
        <v>37.650000000000091</v>
      </c>
      <c r="F2579">
        <f t="shared" si="524"/>
        <v>37.650000000000091</v>
      </c>
      <c r="G2579" t="str">
        <f t="shared" si="525"/>
        <v/>
      </c>
      <c r="H2579">
        <f t="shared" ca="1" si="533"/>
        <v>45.394999999999939</v>
      </c>
      <c r="I2579">
        <f t="shared" ca="1" si="534"/>
        <v>51.362499999999841</v>
      </c>
      <c r="J2579" s="3">
        <f t="shared" ca="1" si="526"/>
        <v>0.88381601362862161</v>
      </c>
      <c r="K2579" s="5">
        <f t="shared" ca="1" si="527"/>
        <v>46.916259721468663</v>
      </c>
      <c r="L2579">
        <f t="shared" ca="1" si="528"/>
        <v>1</v>
      </c>
      <c r="M2579" t="str">
        <f t="shared" ca="1" si="529"/>
        <v>SELL</v>
      </c>
      <c r="N2579" s="7" t="str">
        <f t="shared" ca="1" si="530"/>
        <v/>
      </c>
      <c r="O2579">
        <f t="shared" si="531"/>
        <v>3573.5</v>
      </c>
      <c r="Q2579">
        <f t="shared" si="532"/>
        <v>2578</v>
      </c>
    </row>
    <row r="2580" spans="1:17" x14ac:dyDescent="0.3">
      <c r="A2580" s="13" t="str">
        <f ca="1">N2580&amp;"-"&amp;COUNTIF($N$2:N2580,N2580)</f>
        <v>-2547</v>
      </c>
      <c r="B2580" t="str">
        <f t="shared" ca="1" si="522"/>
        <v/>
      </c>
      <c r="C2580" s="1">
        <v>38828</v>
      </c>
      <c r="D2580">
        <v>3573.05</v>
      </c>
      <c r="E2580">
        <f t="shared" si="523"/>
        <v>-0.4499999999998181</v>
      </c>
      <c r="F2580" t="str">
        <f t="shared" si="524"/>
        <v/>
      </c>
      <c r="G2580">
        <f t="shared" si="525"/>
        <v>-0.4499999999998181</v>
      </c>
      <c r="H2580">
        <f t="shared" ca="1" si="533"/>
        <v>47.194444444444393</v>
      </c>
      <c r="I2580">
        <f t="shared" ca="1" si="534"/>
        <v>41.179999999999836</v>
      </c>
      <c r="J2580" s="3">
        <f t="shared" ca="1" si="526"/>
        <v>1.1460525605741763</v>
      </c>
      <c r="K2580" s="5">
        <f t="shared" ca="1" si="527"/>
        <v>53.402818813885439</v>
      </c>
      <c r="L2580">
        <f t="shared" ca="1" si="528"/>
        <v>1</v>
      </c>
      <c r="M2580" t="str">
        <f t="shared" ca="1" si="529"/>
        <v>SELL</v>
      </c>
      <c r="N2580" s="7" t="str">
        <f t="shared" ca="1" si="530"/>
        <v/>
      </c>
      <c r="O2580">
        <f t="shared" si="531"/>
        <v>3573.05</v>
      </c>
      <c r="Q2580">
        <f t="shared" si="532"/>
        <v>2579</v>
      </c>
    </row>
    <row r="2581" spans="1:17" x14ac:dyDescent="0.3">
      <c r="A2581" s="13" t="str">
        <f ca="1">N2581&amp;"-"&amp;COUNTIF($N$2:N2581,N2581)</f>
        <v>-2548</v>
      </c>
      <c r="B2581" t="str">
        <f t="shared" ca="1" si="522"/>
        <v/>
      </c>
      <c r="C2581" s="1">
        <v>38831</v>
      </c>
      <c r="D2581">
        <v>3548.9</v>
      </c>
      <c r="E2581">
        <f t="shared" si="523"/>
        <v>-24.150000000000091</v>
      </c>
      <c r="F2581" t="str">
        <f t="shared" si="524"/>
        <v/>
      </c>
      <c r="G2581">
        <f t="shared" si="525"/>
        <v>-24.150000000000091</v>
      </c>
      <c r="H2581">
        <f t="shared" ca="1" si="533"/>
        <v>44.999999999999943</v>
      </c>
      <c r="I2581">
        <f t="shared" ca="1" si="534"/>
        <v>38.341666666666548</v>
      </c>
      <c r="J2581" s="3">
        <f t="shared" ca="1" si="526"/>
        <v>1.1736579004564247</v>
      </c>
      <c r="K2581" s="5">
        <f t="shared" ca="1" si="527"/>
        <v>53.994600539946049</v>
      </c>
      <c r="L2581">
        <f t="shared" ca="1" si="528"/>
        <v>1</v>
      </c>
      <c r="M2581" t="str">
        <f t="shared" ca="1" si="529"/>
        <v>SELL</v>
      </c>
      <c r="N2581" s="7" t="str">
        <f t="shared" ca="1" si="530"/>
        <v/>
      </c>
      <c r="O2581">
        <f t="shared" si="531"/>
        <v>3548.9</v>
      </c>
      <c r="Q2581">
        <f t="shared" si="532"/>
        <v>2580</v>
      </c>
    </row>
    <row r="2582" spans="1:17" x14ac:dyDescent="0.3">
      <c r="A2582" s="13" t="str">
        <f ca="1">N2582&amp;"-"&amp;COUNTIF($N$2:N2582,N2582)</f>
        <v>-2549</v>
      </c>
      <c r="B2582" t="str">
        <f t="shared" ca="1" si="522"/>
        <v/>
      </c>
      <c r="C2582" s="1">
        <v>38832</v>
      </c>
      <c r="D2582">
        <v>3462.65</v>
      </c>
      <c r="E2582">
        <f t="shared" si="523"/>
        <v>-86.25</v>
      </c>
      <c r="F2582" t="str">
        <f t="shared" si="524"/>
        <v/>
      </c>
      <c r="G2582">
        <f t="shared" si="525"/>
        <v>-86.25</v>
      </c>
      <c r="H2582">
        <f t="shared" ca="1" si="533"/>
        <v>44.999999999999943</v>
      </c>
      <c r="I2582">
        <f t="shared" ca="1" si="534"/>
        <v>49.98333333333327</v>
      </c>
      <c r="J2582" s="3">
        <f t="shared" ca="1" si="526"/>
        <v>0.90030010003334449</v>
      </c>
      <c r="K2582" s="5">
        <f t="shared" ca="1" si="527"/>
        <v>47.376732760133358</v>
      </c>
      <c r="L2582">
        <f t="shared" ca="1" si="528"/>
        <v>1</v>
      </c>
      <c r="M2582" t="str">
        <f t="shared" ca="1" si="529"/>
        <v>SELL</v>
      </c>
      <c r="N2582" s="7" t="str">
        <f t="shared" ca="1" si="530"/>
        <v/>
      </c>
      <c r="O2582">
        <f t="shared" si="531"/>
        <v>3462.65</v>
      </c>
      <c r="Q2582">
        <f t="shared" si="532"/>
        <v>2581</v>
      </c>
    </row>
    <row r="2583" spans="1:17" x14ac:dyDescent="0.3">
      <c r="A2583" s="13" t="str">
        <f ca="1">N2583&amp;"-"&amp;COUNTIF($N$2:N2583,N2583)</f>
        <v>-2550</v>
      </c>
      <c r="B2583" t="str">
        <f t="shared" ca="1" si="522"/>
        <v/>
      </c>
      <c r="C2583" s="1">
        <v>38833</v>
      </c>
      <c r="D2583">
        <v>3555.75</v>
      </c>
      <c r="E2583">
        <f t="shared" si="523"/>
        <v>93.099999999999909</v>
      </c>
      <c r="F2583">
        <f t="shared" si="524"/>
        <v>93.099999999999909</v>
      </c>
      <c r="G2583" t="str">
        <f t="shared" si="525"/>
        <v/>
      </c>
      <c r="H2583">
        <f t="shared" ca="1" si="533"/>
        <v>47.793749999999932</v>
      </c>
      <c r="I2583">
        <f t="shared" ca="1" si="534"/>
        <v>49.98333333333327</v>
      </c>
      <c r="J2583" s="3">
        <f t="shared" ca="1" si="526"/>
        <v>0.95619373124374774</v>
      </c>
      <c r="K2583" s="5">
        <f t="shared" ca="1" si="527"/>
        <v>48.880318752263861</v>
      </c>
      <c r="L2583">
        <f t="shared" ca="1" si="528"/>
        <v>1</v>
      </c>
      <c r="M2583" t="str">
        <f t="shared" ca="1" si="529"/>
        <v>SELL</v>
      </c>
      <c r="N2583" s="7" t="str">
        <f t="shared" ca="1" si="530"/>
        <v/>
      </c>
      <c r="O2583">
        <f t="shared" si="531"/>
        <v>3555.75</v>
      </c>
      <c r="Q2583">
        <f t="shared" si="532"/>
        <v>2582</v>
      </c>
    </row>
    <row r="2584" spans="1:17" x14ac:dyDescent="0.3">
      <c r="A2584" s="13" t="str">
        <f ca="1">N2584&amp;"-"&amp;COUNTIF($N$2:N2584,N2584)</f>
        <v>-2551</v>
      </c>
      <c r="B2584" t="str">
        <f t="shared" ca="1" si="522"/>
        <v/>
      </c>
      <c r="C2584" s="1">
        <v>38834</v>
      </c>
      <c r="D2584">
        <v>3508.1</v>
      </c>
      <c r="E2584">
        <f t="shared" si="523"/>
        <v>-47.650000000000091</v>
      </c>
      <c r="F2584" t="str">
        <f t="shared" si="524"/>
        <v/>
      </c>
      <c r="G2584">
        <f t="shared" si="525"/>
        <v>-47.650000000000091</v>
      </c>
      <c r="H2584">
        <f t="shared" ca="1" si="533"/>
        <v>53.214285714285651</v>
      </c>
      <c r="I2584">
        <f t="shared" ca="1" si="534"/>
        <v>49.649999999999963</v>
      </c>
      <c r="J2584" s="3">
        <f t="shared" ca="1" si="526"/>
        <v>1.0717882319090775</v>
      </c>
      <c r="K2584" s="5">
        <f t="shared" ca="1" si="527"/>
        <v>51.732518575098943</v>
      </c>
      <c r="L2584">
        <f t="shared" ca="1" si="528"/>
        <v>1</v>
      </c>
      <c r="M2584" t="str">
        <f t="shared" ca="1" si="529"/>
        <v>SELL</v>
      </c>
      <c r="N2584" s="7" t="str">
        <f t="shared" ca="1" si="530"/>
        <v/>
      </c>
      <c r="O2584">
        <f t="shared" si="531"/>
        <v>3508.1</v>
      </c>
      <c r="Q2584">
        <f t="shared" si="532"/>
        <v>2583</v>
      </c>
    </row>
    <row r="2585" spans="1:17" x14ac:dyDescent="0.3">
      <c r="A2585" s="13" t="str">
        <f ca="1">N2585&amp;"-"&amp;COUNTIF($N$2:N2585,N2585)</f>
        <v>-2552</v>
      </c>
      <c r="B2585" t="str">
        <f t="shared" ca="1" si="522"/>
        <v/>
      </c>
      <c r="C2585" s="1">
        <v>38835</v>
      </c>
      <c r="D2585">
        <v>3508.35</v>
      </c>
      <c r="E2585">
        <f t="shared" si="523"/>
        <v>0.25</v>
      </c>
      <c r="F2585">
        <f t="shared" si="524"/>
        <v>0.25</v>
      </c>
      <c r="G2585" t="str">
        <f t="shared" si="525"/>
        <v/>
      </c>
      <c r="H2585">
        <f t="shared" ca="1" si="533"/>
        <v>49.285714285714221</v>
      </c>
      <c r="I2585">
        <f t="shared" ca="1" si="534"/>
        <v>49.649999999999963</v>
      </c>
      <c r="J2585" s="3">
        <f t="shared" ca="1" si="526"/>
        <v>0.99266292619766883</v>
      </c>
      <c r="K2585" s="5">
        <f t="shared" ca="1" si="527"/>
        <v>49.81589776911413</v>
      </c>
      <c r="L2585">
        <f t="shared" ca="1" si="528"/>
        <v>1</v>
      </c>
      <c r="M2585" t="str">
        <f t="shared" ca="1" si="529"/>
        <v>SELL</v>
      </c>
      <c r="N2585" s="7" t="str">
        <f t="shared" ca="1" si="530"/>
        <v/>
      </c>
      <c r="O2585">
        <f t="shared" si="531"/>
        <v>3508.35</v>
      </c>
      <c r="Q2585">
        <f t="shared" si="532"/>
        <v>2584</v>
      </c>
    </row>
    <row r="2586" spans="1:17" x14ac:dyDescent="0.3">
      <c r="A2586" s="13" t="str">
        <f ca="1">N2586&amp;"-"&amp;COUNTIF($N$2:N2586,N2586)</f>
        <v>-2553</v>
      </c>
      <c r="B2586" t="str">
        <f t="shared" ca="1" si="522"/>
        <v/>
      </c>
      <c r="C2586" s="1">
        <v>38836</v>
      </c>
      <c r="D2586">
        <v>3557.6</v>
      </c>
      <c r="E2586">
        <f t="shared" si="523"/>
        <v>49.25</v>
      </c>
      <c r="F2586">
        <f t="shared" si="524"/>
        <v>49.25</v>
      </c>
      <c r="G2586" t="str">
        <f t="shared" si="525"/>
        <v/>
      </c>
      <c r="H2586">
        <f t="shared" ca="1" si="533"/>
        <v>49.281249999999943</v>
      </c>
      <c r="I2586">
        <f t="shared" ca="1" si="534"/>
        <v>48.574999999999967</v>
      </c>
      <c r="J2586" s="3">
        <f t="shared" ca="1" si="526"/>
        <v>1.0145393721049918</v>
      </c>
      <c r="K2586" s="5">
        <f t="shared" ca="1" si="527"/>
        <v>50.36086095676054</v>
      </c>
      <c r="L2586">
        <f t="shared" ca="1" si="528"/>
        <v>1</v>
      </c>
      <c r="M2586" t="str">
        <f t="shared" ca="1" si="529"/>
        <v>SELL</v>
      </c>
      <c r="N2586" s="7" t="str">
        <f t="shared" ca="1" si="530"/>
        <v/>
      </c>
      <c r="O2586">
        <f t="shared" si="531"/>
        <v>3557.6</v>
      </c>
      <c r="Q2586">
        <f t="shared" si="532"/>
        <v>2585</v>
      </c>
    </row>
    <row r="2587" spans="1:17" x14ac:dyDescent="0.3">
      <c r="A2587" s="13" t="str">
        <f ca="1">N2587&amp;"-"&amp;COUNTIF($N$2:N2587,N2587)</f>
        <v>-2554</v>
      </c>
      <c r="B2587" t="str">
        <f t="shared" ca="1" si="522"/>
        <v/>
      </c>
      <c r="C2587" s="1">
        <v>38839</v>
      </c>
      <c r="D2587">
        <v>3605.45</v>
      </c>
      <c r="E2587">
        <f t="shared" si="523"/>
        <v>47.849999999999909</v>
      </c>
      <c r="F2587">
        <f t="shared" si="524"/>
        <v>47.849999999999909</v>
      </c>
      <c r="G2587" t="str">
        <f t="shared" si="525"/>
        <v/>
      </c>
      <c r="H2587">
        <f t="shared" ca="1" si="533"/>
        <v>52.306249999999977</v>
      </c>
      <c r="I2587">
        <f t="shared" ca="1" si="534"/>
        <v>48.574999999999967</v>
      </c>
      <c r="J2587" s="3">
        <f t="shared" ca="1" si="526"/>
        <v>1.0768142048378799</v>
      </c>
      <c r="K2587" s="5">
        <f t="shared" ca="1" si="527"/>
        <v>51.849327798773317</v>
      </c>
      <c r="L2587">
        <f t="shared" ca="1" si="528"/>
        <v>1</v>
      </c>
      <c r="M2587" t="str">
        <f t="shared" ca="1" si="529"/>
        <v>SELL</v>
      </c>
      <c r="N2587" s="7" t="str">
        <f t="shared" ca="1" si="530"/>
        <v/>
      </c>
      <c r="O2587">
        <f t="shared" si="531"/>
        <v>3605.45</v>
      </c>
      <c r="Q2587">
        <f t="shared" si="532"/>
        <v>2586</v>
      </c>
    </row>
    <row r="2588" spans="1:17" x14ac:dyDescent="0.3">
      <c r="A2588" s="13" t="str">
        <f ca="1">N2588&amp;"-"&amp;COUNTIF($N$2:N2588,N2588)</f>
        <v>-2555</v>
      </c>
      <c r="B2588" t="str">
        <f t="shared" ca="1" si="522"/>
        <v/>
      </c>
      <c r="C2588" s="1">
        <v>38840</v>
      </c>
      <c r="D2588">
        <v>3634.25</v>
      </c>
      <c r="E2588">
        <f t="shared" si="523"/>
        <v>28.800000000000182</v>
      </c>
      <c r="F2588">
        <f t="shared" si="524"/>
        <v>28.800000000000182</v>
      </c>
      <c r="G2588" t="str">
        <f t="shared" si="525"/>
        <v/>
      </c>
      <c r="H2588">
        <f t="shared" ca="1" si="533"/>
        <v>49.694444444444443</v>
      </c>
      <c r="I2588">
        <f t="shared" ca="1" si="534"/>
        <v>38.6</v>
      </c>
      <c r="J2588" s="3">
        <f t="shared" ca="1" si="526"/>
        <v>1.2874208405296488</v>
      </c>
      <c r="K2588" s="5">
        <f t="shared" ca="1" si="527"/>
        <v>56.282640156043534</v>
      </c>
      <c r="L2588">
        <f t="shared" ca="1" si="528"/>
        <v>1</v>
      </c>
      <c r="M2588" t="str">
        <f t="shared" ca="1" si="529"/>
        <v>SELL</v>
      </c>
      <c r="N2588" s="7" t="str">
        <f t="shared" ca="1" si="530"/>
        <v/>
      </c>
      <c r="O2588">
        <f t="shared" si="531"/>
        <v>3634.25</v>
      </c>
      <c r="Q2588">
        <f t="shared" si="532"/>
        <v>2587</v>
      </c>
    </row>
    <row r="2589" spans="1:17" x14ac:dyDescent="0.3">
      <c r="A2589" s="13" t="str">
        <f ca="1">N2589&amp;"-"&amp;COUNTIF($N$2:N2589,N2589)</f>
        <v>-2556</v>
      </c>
      <c r="B2589" t="str">
        <f t="shared" ca="1" si="522"/>
        <v/>
      </c>
      <c r="C2589" s="1">
        <v>38841</v>
      </c>
      <c r="D2589">
        <v>3648.4</v>
      </c>
      <c r="E2589">
        <f t="shared" si="523"/>
        <v>14.150000000000091</v>
      </c>
      <c r="F2589">
        <f t="shared" si="524"/>
        <v>14.150000000000091</v>
      </c>
      <c r="G2589" t="str">
        <f t="shared" si="525"/>
        <v/>
      </c>
      <c r="H2589">
        <f t="shared" ca="1" si="533"/>
        <v>46.140000000000008</v>
      </c>
      <c r="I2589">
        <f t="shared" ca="1" si="534"/>
        <v>39.625</v>
      </c>
      <c r="J2589" s="3">
        <f t="shared" ca="1" si="526"/>
        <v>1.1644164037854892</v>
      </c>
      <c r="K2589" s="5">
        <f t="shared" ca="1" si="527"/>
        <v>53.798169416428614</v>
      </c>
      <c r="L2589">
        <f t="shared" ca="1" si="528"/>
        <v>1</v>
      </c>
      <c r="M2589" t="str">
        <f t="shared" ca="1" si="529"/>
        <v>SELL</v>
      </c>
      <c r="N2589" s="7" t="str">
        <f t="shared" ca="1" si="530"/>
        <v/>
      </c>
      <c r="O2589">
        <f t="shared" si="531"/>
        <v>3648.4</v>
      </c>
      <c r="Q2589">
        <f t="shared" si="532"/>
        <v>2588</v>
      </c>
    </row>
    <row r="2590" spans="1:17" x14ac:dyDescent="0.3">
      <c r="A2590" s="13" t="str">
        <f ca="1">N2590&amp;"-"&amp;COUNTIF($N$2:N2590,N2590)</f>
        <v>-2557</v>
      </c>
      <c r="B2590" t="str">
        <f t="shared" ca="1" si="522"/>
        <v/>
      </c>
      <c r="C2590" s="1">
        <v>38842</v>
      </c>
      <c r="D2590">
        <v>3663.95</v>
      </c>
      <c r="E2590">
        <f t="shared" si="523"/>
        <v>15.549999999999727</v>
      </c>
      <c r="F2590">
        <f t="shared" si="524"/>
        <v>15.549999999999727</v>
      </c>
      <c r="G2590" t="str">
        <f t="shared" si="525"/>
        <v/>
      </c>
      <c r="H2590">
        <f t="shared" ca="1" si="533"/>
        <v>39.729999999999976</v>
      </c>
      <c r="I2590">
        <f t="shared" ca="1" si="534"/>
        <v>39.625</v>
      </c>
      <c r="J2590" s="3">
        <f t="shared" ca="1" si="526"/>
        <v>1.0026498422712928</v>
      </c>
      <c r="K2590" s="5">
        <f t="shared" ca="1" si="527"/>
        <v>50.066158402117047</v>
      </c>
      <c r="L2590">
        <f t="shared" ca="1" si="528"/>
        <v>1</v>
      </c>
      <c r="M2590" t="str">
        <f t="shared" ca="1" si="529"/>
        <v>SELL</v>
      </c>
      <c r="N2590" s="7" t="str">
        <f t="shared" ca="1" si="530"/>
        <v/>
      </c>
      <c r="O2590">
        <f t="shared" si="531"/>
        <v>3663.95</v>
      </c>
      <c r="Q2590">
        <f t="shared" si="532"/>
        <v>2589</v>
      </c>
    </row>
    <row r="2591" spans="1:17" x14ac:dyDescent="0.3">
      <c r="A2591" s="13" t="str">
        <f ca="1">N2591&amp;"-"&amp;COUNTIF($N$2:N2591,N2591)</f>
        <v>-2558</v>
      </c>
      <c r="B2591" t="str">
        <f t="shared" ca="1" si="522"/>
        <v/>
      </c>
      <c r="C2591" s="1">
        <v>38845</v>
      </c>
      <c r="D2591">
        <v>3693.15</v>
      </c>
      <c r="E2591">
        <f t="shared" si="523"/>
        <v>29.200000000000273</v>
      </c>
      <c r="F2591">
        <f t="shared" si="524"/>
        <v>29.200000000000273</v>
      </c>
      <c r="G2591" t="str">
        <f t="shared" si="525"/>
        <v/>
      </c>
      <c r="H2591">
        <f t="shared" ca="1" si="533"/>
        <v>33.355000000000018</v>
      </c>
      <c r="I2591">
        <f t="shared" ca="1" si="534"/>
        <v>39.625</v>
      </c>
      <c r="J2591" s="3">
        <f t="shared" ca="1" si="526"/>
        <v>0.84176656151419604</v>
      </c>
      <c r="K2591" s="5">
        <f t="shared" ca="1" si="527"/>
        <v>45.704302548643476</v>
      </c>
      <c r="L2591">
        <f t="shared" ca="1" si="528"/>
        <v>1</v>
      </c>
      <c r="M2591" t="str">
        <f t="shared" ca="1" si="529"/>
        <v>SELL</v>
      </c>
      <c r="N2591" s="7" t="str">
        <f t="shared" ca="1" si="530"/>
        <v/>
      </c>
      <c r="O2591">
        <f t="shared" si="531"/>
        <v>3693.15</v>
      </c>
      <c r="Q2591">
        <f t="shared" si="532"/>
        <v>2590</v>
      </c>
    </row>
    <row r="2592" spans="1:17" x14ac:dyDescent="0.3">
      <c r="A2592" s="13" t="str">
        <f ca="1">N2592&amp;"-"&amp;COUNTIF($N$2:N2592,N2592)</f>
        <v>-2559</v>
      </c>
      <c r="B2592" t="str">
        <f t="shared" ca="1" si="522"/>
        <v/>
      </c>
      <c r="C2592" s="1">
        <v>38846</v>
      </c>
      <c r="D2592">
        <v>3720.55</v>
      </c>
      <c r="E2592">
        <f t="shared" si="523"/>
        <v>27.400000000000091</v>
      </c>
      <c r="F2592">
        <f t="shared" si="524"/>
        <v>27.400000000000091</v>
      </c>
      <c r="G2592" t="str">
        <f t="shared" si="525"/>
        <v/>
      </c>
      <c r="H2592">
        <f t="shared" ca="1" si="533"/>
        <v>34.320000000000029</v>
      </c>
      <c r="I2592">
        <f t="shared" ca="1" si="534"/>
        <v>39.625</v>
      </c>
      <c r="J2592" s="3">
        <f t="shared" ca="1" si="526"/>
        <v>0.86611987381703548</v>
      </c>
      <c r="K2592" s="5">
        <f t="shared" ca="1" si="527"/>
        <v>46.412874433700743</v>
      </c>
      <c r="L2592">
        <f t="shared" ca="1" si="528"/>
        <v>1</v>
      </c>
      <c r="M2592" t="str">
        <f t="shared" ca="1" si="529"/>
        <v>SELL</v>
      </c>
      <c r="N2592" s="7" t="str">
        <f t="shared" ca="1" si="530"/>
        <v/>
      </c>
      <c r="O2592">
        <f t="shared" si="531"/>
        <v>3720.55</v>
      </c>
      <c r="Q2592">
        <f t="shared" si="532"/>
        <v>2591</v>
      </c>
    </row>
    <row r="2593" spans="1:17" x14ac:dyDescent="0.3">
      <c r="A2593" s="13" t="str">
        <f ca="1">N2593&amp;"-"&amp;COUNTIF($N$2:N2593,N2593)</f>
        <v>-2560</v>
      </c>
      <c r="B2593" t="str">
        <f t="shared" ca="1" si="522"/>
        <v/>
      </c>
      <c r="C2593" s="1">
        <v>38847</v>
      </c>
      <c r="D2593">
        <v>3754.25</v>
      </c>
      <c r="E2593">
        <f t="shared" si="523"/>
        <v>33.699999999999818</v>
      </c>
      <c r="F2593">
        <f t="shared" si="524"/>
        <v>33.699999999999818</v>
      </c>
      <c r="G2593" t="str">
        <f t="shared" si="525"/>
        <v/>
      </c>
      <c r="H2593">
        <f t="shared" ca="1" si="533"/>
        <v>33.924999999999997</v>
      </c>
      <c r="I2593">
        <f t="shared" ca="1" si="534"/>
        <v>39.625</v>
      </c>
      <c r="J2593" s="3">
        <f t="shared" ca="1" si="526"/>
        <v>0.85615141955835949</v>
      </c>
      <c r="K2593" s="5">
        <f t="shared" ca="1" si="527"/>
        <v>46.125084976206658</v>
      </c>
      <c r="L2593">
        <f t="shared" ca="1" si="528"/>
        <v>1</v>
      </c>
      <c r="M2593" t="str">
        <f t="shared" ca="1" si="529"/>
        <v>SELL</v>
      </c>
      <c r="N2593" s="7" t="str">
        <f t="shared" ca="1" si="530"/>
        <v/>
      </c>
      <c r="O2593">
        <f t="shared" si="531"/>
        <v>3754.25</v>
      </c>
      <c r="Q2593">
        <f t="shared" si="532"/>
        <v>2592</v>
      </c>
    </row>
    <row r="2594" spans="1:17" x14ac:dyDescent="0.3">
      <c r="A2594" s="13" t="str">
        <f ca="1">N2594&amp;"-"&amp;COUNTIF($N$2:N2594,N2594)</f>
        <v>-2561</v>
      </c>
      <c r="B2594" t="str">
        <f t="shared" ca="1" si="522"/>
        <v/>
      </c>
      <c r="C2594" s="1">
        <v>38848</v>
      </c>
      <c r="D2594">
        <v>3701.05</v>
      </c>
      <c r="E2594">
        <f t="shared" si="523"/>
        <v>-53.199999999999818</v>
      </c>
      <c r="F2594" t="str">
        <f t="shared" si="524"/>
        <v/>
      </c>
      <c r="G2594">
        <f t="shared" si="525"/>
        <v>-53.199999999999818</v>
      </c>
      <c r="H2594">
        <f t="shared" ca="1" si="533"/>
        <v>33.924999999999997</v>
      </c>
      <c r="I2594">
        <f t="shared" ca="1" si="534"/>
        <v>52.8125</v>
      </c>
      <c r="J2594" s="3">
        <f t="shared" ca="1" si="526"/>
        <v>0.64236686390532538</v>
      </c>
      <c r="K2594" s="5">
        <f t="shared" ca="1" si="527"/>
        <v>39.112264014987751</v>
      </c>
      <c r="L2594">
        <f t="shared" ca="1" si="528"/>
        <v>1</v>
      </c>
      <c r="M2594" t="str">
        <f t="shared" ca="1" si="529"/>
        <v>SELL</v>
      </c>
      <c r="N2594" s="7" t="str">
        <f t="shared" ca="1" si="530"/>
        <v/>
      </c>
      <c r="O2594">
        <f t="shared" si="531"/>
        <v>3701.05</v>
      </c>
      <c r="Q2594">
        <f t="shared" si="532"/>
        <v>2593</v>
      </c>
    </row>
    <row r="2595" spans="1:17" x14ac:dyDescent="0.3">
      <c r="A2595" s="13" t="str">
        <f ca="1">N2595&amp;"-"&amp;COUNTIF($N$2:N2595,N2595)</f>
        <v>-2562</v>
      </c>
      <c r="B2595" t="str">
        <f t="shared" ca="1" si="522"/>
        <v/>
      </c>
      <c r="C2595" s="1">
        <v>38849</v>
      </c>
      <c r="D2595">
        <v>3650.05</v>
      </c>
      <c r="E2595">
        <f t="shared" si="523"/>
        <v>-51</v>
      </c>
      <c r="F2595" t="str">
        <f t="shared" si="524"/>
        <v/>
      </c>
      <c r="G2595">
        <f t="shared" si="525"/>
        <v>-51</v>
      </c>
      <c r="H2595">
        <f t="shared" ca="1" si="533"/>
        <v>33.924999999999997</v>
      </c>
      <c r="I2595">
        <f t="shared" ca="1" si="534"/>
        <v>59.524999999999977</v>
      </c>
      <c r="J2595" s="3">
        <f t="shared" ca="1" si="526"/>
        <v>0.56992860142797164</v>
      </c>
      <c r="K2595" s="5">
        <f t="shared" ca="1" si="527"/>
        <v>36.302835741037995</v>
      </c>
      <c r="L2595">
        <f t="shared" ca="1" si="528"/>
        <v>1</v>
      </c>
      <c r="M2595" t="str">
        <f t="shared" ca="1" si="529"/>
        <v>SELL</v>
      </c>
      <c r="N2595" s="7" t="str">
        <f t="shared" ca="1" si="530"/>
        <v/>
      </c>
      <c r="O2595">
        <f t="shared" si="531"/>
        <v>3650.05</v>
      </c>
      <c r="Q2595">
        <f t="shared" si="532"/>
        <v>2594</v>
      </c>
    </row>
    <row r="2596" spans="1:17" x14ac:dyDescent="0.3">
      <c r="A2596" s="13" t="str">
        <f ca="1">N2596&amp;"-"&amp;COUNTIF($N$2:N2596,N2596)</f>
        <v>-2563</v>
      </c>
      <c r="B2596" t="str">
        <f t="shared" ca="1" si="522"/>
        <v/>
      </c>
      <c r="C2596" s="1">
        <v>38852</v>
      </c>
      <c r="D2596">
        <v>3502.95</v>
      </c>
      <c r="E2596">
        <f t="shared" si="523"/>
        <v>-147.10000000000036</v>
      </c>
      <c r="F2596" t="str">
        <f t="shared" si="524"/>
        <v/>
      </c>
      <c r="G2596">
        <f t="shared" si="525"/>
        <v>-147.10000000000036</v>
      </c>
      <c r="H2596">
        <f t="shared" ca="1" si="533"/>
        <v>33.924999999999997</v>
      </c>
      <c r="I2596">
        <f t="shared" ca="1" si="534"/>
        <v>74.737500000000068</v>
      </c>
      <c r="J2596" s="3">
        <f t="shared" ca="1" si="526"/>
        <v>0.4539220605452412</v>
      </c>
      <c r="K2596" s="5">
        <f t="shared" ca="1" si="527"/>
        <v>31.220522259289055</v>
      </c>
      <c r="L2596">
        <f t="shared" ca="1" si="528"/>
        <v>1</v>
      </c>
      <c r="M2596" t="str">
        <f t="shared" ca="1" si="529"/>
        <v>SELL</v>
      </c>
      <c r="N2596" s="7" t="str">
        <f t="shared" ca="1" si="530"/>
        <v/>
      </c>
      <c r="O2596">
        <f t="shared" si="531"/>
        <v>3502.95</v>
      </c>
      <c r="Q2596">
        <f t="shared" si="532"/>
        <v>2595</v>
      </c>
    </row>
    <row r="2597" spans="1:17" x14ac:dyDescent="0.3">
      <c r="A2597" s="13" t="str">
        <f ca="1">N2597&amp;"-"&amp;COUNTIF($N$2:N2597,N2597)</f>
        <v>1-17</v>
      </c>
      <c r="B2597">
        <f t="shared" ca="1" si="522"/>
        <v>1</v>
      </c>
      <c r="C2597" s="1">
        <v>38853</v>
      </c>
      <c r="D2597">
        <v>3523.3</v>
      </c>
      <c r="E2597">
        <f t="shared" si="523"/>
        <v>20.350000000000364</v>
      </c>
      <c r="F2597">
        <f t="shared" si="524"/>
        <v>20.350000000000364</v>
      </c>
      <c r="G2597" t="str">
        <f t="shared" si="525"/>
        <v/>
      </c>
      <c r="H2597">
        <f t="shared" ca="1" si="533"/>
        <v>26.650000000000045</v>
      </c>
      <c r="I2597">
        <f t="shared" ca="1" si="534"/>
        <v>74.737500000000068</v>
      </c>
      <c r="J2597" s="3">
        <f t="shared" ca="1" si="526"/>
        <v>0.35658136812175978</v>
      </c>
      <c r="K2597" s="5">
        <f t="shared" ca="1" si="527"/>
        <v>26.285291579336715</v>
      </c>
      <c r="L2597">
        <f t="shared" ca="1" si="528"/>
        <v>1</v>
      </c>
      <c r="M2597" t="str">
        <f t="shared" ca="1" si="529"/>
        <v>BUY</v>
      </c>
      <c r="N2597" s="7">
        <f t="shared" ca="1" si="530"/>
        <v>1</v>
      </c>
      <c r="O2597">
        <f t="shared" si="531"/>
        <v>3523.3</v>
      </c>
      <c r="Q2597">
        <f t="shared" si="532"/>
        <v>2596</v>
      </c>
    </row>
    <row r="2598" spans="1:17" x14ac:dyDescent="0.3">
      <c r="A2598" s="13" t="str">
        <f ca="1">N2598&amp;"-"&amp;COUNTIF($N$2:N2598,N2598)</f>
        <v>-2564</v>
      </c>
      <c r="B2598" t="str">
        <f t="shared" ca="1" si="522"/>
        <v/>
      </c>
      <c r="C2598" s="1">
        <v>38854</v>
      </c>
      <c r="D2598">
        <v>3635.1</v>
      </c>
      <c r="E2598">
        <f t="shared" si="523"/>
        <v>111.79999999999973</v>
      </c>
      <c r="F2598">
        <f t="shared" si="524"/>
        <v>111.79999999999973</v>
      </c>
      <c r="G2598" t="str">
        <f t="shared" si="525"/>
        <v/>
      </c>
      <c r="H2598">
        <f t="shared" ca="1" si="533"/>
        <v>34.390909090909105</v>
      </c>
      <c r="I2598">
        <f t="shared" ca="1" si="534"/>
        <v>83.766666666666723</v>
      </c>
      <c r="J2598" s="3">
        <f t="shared" ca="1" si="526"/>
        <v>0.41055601779835754</v>
      </c>
      <c r="K2598" s="5">
        <f t="shared" ca="1" si="527"/>
        <v>29.105970455478044</v>
      </c>
      <c r="L2598">
        <f t="shared" ca="1" si="528"/>
        <v>1</v>
      </c>
      <c r="M2598" t="str">
        <f t="shared" ca="1" si="529"/>
        <v>BUY</v>
      </c>
      <c r="N2598" s="7" t="str">
        <f t="shared" ca="1" si="530"/>
        <v/>
      </c>
      <c r="O2598">
        <f t="shared" si="531"/>
        <v>3635.1</v>
      </c>
      <c r="Q2598">
        <f t="shared" si="532"/>
        <v>2597</v>
      </c>
    </row>
    <row r="2599" spans="1:17" x14ac:dyDescent="0.3">
      <c r="A2599" s="13" t="str">
        <f ca="1">N2599&amp;"-"&amp;COUNTIF($N$2:N2599,N2599)</f>
        <v>-2565</v>
      </c>
      <c r="B2599" t="str">
        <f t="shared" ca="1" si="522"/>
        <v/>
      </c>
      <c r="C2599" s="1">
        <v>38855</v>
      </c>
      <c r="D2599">
        <v>3388.9</v>
      </c>
      <c r="E2599">
        <f t="shared" si="523"/>
        <v>-246.19999999999982</v>
      </c>
      <c r="F2599" t="str">
        <f t="shared" si="524"/>
        <v/>
      </c>
      <c r="G2599">
        <f t="shared" si="525"/>
        <v>-246.19999999999982</v>
      </c>
      <c r="H2599">
        <f t="shared" ca="1" si="533"/>
        <v>37.805000000000021</v>
      </c>
      <c r="I2599">
        <f t="shared" ca="1" si="534"/>
        <v>124.375</v>
      </c>
      <c r="J2599" s="3">
        <f t="shared" ca="1" si="526"/>
        <v>0.30395979899497505</v>
      </c>
      <c r="K2599" s="5">
        <f t="shared" ca="1" si="527"/>
        <v>23.310519176223949</v>
      </c>
      <c r="L2599">
        <f t="shared" ca="1" si="528"/>
        <v>1</v>
      </c>
      <c r="M2599" t="str">
        <f t="shared" ca="1" si="529"/>
        <v>BUY</v>
      </c>
      <c r="N2599" s="7" t="str">
        <f t="shared" ca="1" si="530"/>
        <v/>
      </c>
      <c r="O2599">
        <f t="shared" si="531"/>
        <v>3388.9</v>
      </c>
      <c r="Q2599">
        <f t="shared" si="532"/>
        <v>2598</v>
      </c>
    </row>
    <row r="2600" spans="1:17" x14ac:dyDescent="0.3">
      <c r="A2600" s="13" t="str">
        <f ca="1">N2600&amp;"-"&amp;COUNTIF($N$2:N2600,N2600)</f>
        <v>-2566</v>
      </c>
      <c r="B2600" t="str">
        <f t="shared" ca="1" si="522"/>
        <v/>
      </c>
      <c r="C2600" s="1">
        <v>38856</v>
      </c>
      <c r="D2600">
        <v>3246.9</v>
      </c>
      <c r="E2600">
        <f t="shared" si="523"/>
        <v>-142</v>
      </c>
      <c r="F2600" t="str">
        <f t="shared" si="524"/>
        <v/>
      </c>
      <c r="G2600">
        <f t="shared" si="525"/>
        <v>-142</v>
      </c>
      <c r="H2600">
        <f t="shared" ca="1" si="533"/>
        <v>36.533333333333353</v>
      </c>
      <c r="I2600">
        <f t="shared" ca="1" si="534"/>
        <v>127.9</v>
      </c>
      <c r="J2600" s="3">
        <f t="shared" ca="1" si="526"/>
        <v>0.28563982277821226</v>
      </c>
      <c r="K2600" s="5">
        <f t="shared" ca="1" si="527"/>
        <v>22.217717413338747</v>
      </c>
      <c r="L2600">
        <f t="shared" ca="1" si="528"/>
        <v>1</v>
      </c>
      <c r="M2600" t="str">
        <f t="shared" ca="1" si="529"/>
        <v>BUY</v>
      </c>
      <c r="N2600" s="7" t="str">
        <f t="shared" ca="1" si="530"/>
        <v/>
      </c>
      <c r="O2600">
        <f t="shared" si="531"/>
        <v>3246.9</v>
      </c>
      <c r="Q2600">
        <f t="shared" si="532"/>
        <v>2599</v>
      </c>
    </row>
    <row r="2601" spans="1:17" x14ac:dyDescent="0.3">
      <c r="A2601" s="13" t="str">
        <f ca="1">N2601&amp;"-"&amp;COUNTIF($N$2:N2601,N2601)</f>
        <v>-2567</v>
      </c>
      <c r="B2601" t="str">
        <f t="shared" ca="1" si="522"/>
        <v/>
      </c>
      <c r="C2601" s="1">
        <v>38859</v>
      </c>
      <c r="D2601">
        <v>3081.35</v>
      </c>
      <c r="E2601">
        <f t="shared" si="523"/>
        <v>-165.55000000000018</v>
      </c>
      <c r="F2601" t="str">
        <f t="shared" si="524"/>
        <v/>
      </c>
      <c r="G2601">
        <f t="shared" si="525"/>
        <v>-165.55000000000018</v>
      </c>
      <c r="H2601">
        <f t="shared" ca="1" si="533"/>
        <v>35.118750000000034</v>
      </c>
      <c r="I2601">
        <f t="shared" ca="1" si="534"/>
        <v>134.17500000000004</v>
      </c>
      <c r="J2601" s="3">
        <f t="shared" ca="1" si="526"/>
        <v>0.26173840134153176</v>
      </c>
      <c r="K2601" s="5">
        <f t="shared" ca="1" si="527"/>
        <v>20.744268468268928</v>
      </c>
      <c r="L2601">
        <f t="shared" ca="1" si="528"/>
        <v>1</v>
      </c>
      <c r="M2601" t="str">
        <f t="shared" ca="1" si="529"/>
        <v>BUY</v>
      </c>
      <c r="N2601" s="7" t="str">
        <f t="shared" ca="1" si="530"/>
        <v/>
      </c>
      <c r="O2601">
        <f t="shared" si="531"/>
        <v>3081.35</v>
      </c>
      <c r="Q2601">
        <f t="shared" si="532"/>
        <v>2600</v>
      </c>
    </row>
    <row r="2602" spans="1:17" x14ac:dyDescent="0.3">
      <c r="A2602" s="13" t="str">
        <f ca="1">N2602&amp;"-"&amp;COUNTIF($N$2:N2602,N2602)</f>
        <v>-2568</v>
      </c>
      <c r="B2602" t="str">
        <f t="shared" ca="1" si="522"/>
        <v/>
      </c>
      <c r="C2602" s="1">
        <v>38860</v>
      </c>
      <c r="D2602">
        <v>3199.35</v>
      </c>
      <c r="E2602">
        <f t="shared" si="523"/>
        <v>118</v>
      </c>
      <c r="F2602">
        <f t="shared" si="524"/>
        <v>118</v>
      </c>
      <c r="G2602" t="str">
        <f t="shared" si="525"/>
        <v/>
      </c>
      <c r="H2602">
        <f t="shared" ca="1" si="533"/>
        <v>46.268750000000011</v>
      </c>
      <c r="I2602">
        <f t="shared" ca="1" si="534"/>
        <v>134.17500000000004</v>
      </c>
      <c r="J2602" s="3">
        <f t="shared" ca="1" si="526"/>
        <v>0.34483882988634246</v>
      </c>
      <c r="K2602" s="5">
        <f t="shared" ca="1" si="527"/>
        <v>25.641647327768354</v>
      </c>
      <c r="L2602">
        <f t="shared" ca="1" si="528"/>
        <v>1</v>
      </c>
      <c r="M2602" t="str">
        <f t="shared" ca="1" si="529"/>
        <v>BUY</v>
      </c>
      <c r="N2602" s="7" t="str">
        <f t="shared" ca="1" si="530"/>
        <v/>
      </c>
      <c r="O2602">
        <f t="shared" si="531"/>
        <v>3199.35</v>
      </c>
      <c r="Q2602">
        <f t="shared" si="532"/>
        <v>2601</v>
      </c>
    </row>
    <row r="2603" spans="1:17" x14ac:dyDescent="0.3">
      <c r="A2603" s="13" t="str">
        <f ca="1">N2603&amp;"-"&amp;COUNTIF($N$2:N2603,N2603)</f>
        <v>-2569</v>
      </c>
      <c r="B2603" t="str">
        <f t="shared" ca="1" si="522"/>
        <v/>
      </c>
      <c r="C2603" s="1">
        <v>38861</v>
      </c>
      <c r="D2603">
        <v>3115.55</v>
      </c>
      <c r="E2603">
        <f t="shared" si="523"/>
        <v>-83.799999999999727</v>
      </c>
      <c r="F2603" t="str">
        <f t="shared" si="524"/>
        <v/>
      </c>
      <c r="G2603">
        <f t="shared" si="525"/>
        <v>-83.799999999999727</v>
      </c>
      <c r="H2603">
        <f t="shared" ca="1" si="533"/>
        <v>50.857142857142854</v>
      </c>
      <c r="I2603">
        <f t="shared" ca="1" si="534"/>
        <v>126.97857142857141</v>
      </c>
      <c r="J2603" s="3">
        <f t="shared" ca="1" si="526"/>
        <v>0.40051752264161561</v>
      </c>
      <c r="K2603" s="5">
        <f t="shared" ca="1" si="527"/>
        <v>28.597823030887255</v>
      </c>
      <c r="L2603">
        <f t="shared" ca="1" si="528"/>
        <v>1</v>
      </c>
      <c r="M2603" t="str">
        <f t="shared" ca="1" si="529"/>
        <v>BUY</v>
      </c>
      <c r="N2603" s="7" t="str">
        <f t="shared" ca="1" si="530"/>
        <v/>
      </c>
      <c r="O2603">
        <f t="shared" si="531"/>
        <v>3115.55</v>
      </c>
      <c r="Q2603">
        <f t="shared" si="532"/>
        <v>2602</v>
      </c>
    </row>
    <row r="2604" spans="1:17" x14ac:dyDescent="0.3">
      <c r="A2604" s="13" t="str">
        <f ca="1">N2604&amp;"-"&amp;COUNTIF($N$2:N2604,N2604)</f>
        <v>-2570</v>
      </c>
      <c r="B2604" t="str">
        <f t="shared" ca="1" si="522"/>
        <v/>
      </c>
      <c r="C2604" s="1">
        <v>38862</v>
      </c>
      <c r="D2604">
        <v>3177.7</v>
      </c>
      <c r="E2604">
        <f t="shared" si="523"/>
        <v>62.149999999999636</v>
      </c>
      <c r="F2604">
        <f t="shared" si="524"/>
        <v>62.149999999999636</v>
      </c>
      <c r="G2604" t="str">
        <f t="shared" si="525"/>
        <v/>
      </c>
      <c r="H2604">
        <f t="shared" ca="1" si="533"/>
        <v>57.514285714285698</v>
      </c>
      <c r="I2604">
        <f t="shared" ca="1" si="534"/>
        <v>126.97857142857141</v>
      </c>
      <c r="J2604" s="3">
        <f t="shared" ca="1" si="526"/>
        <v>0.4529448163357146</v>
      </c>
      <c r="K2604" s="5">
        <f t="shared" ca="1" si="527"/>
        <v>31.174261489023962</v>
      </c>
      <c r="L2604">
        <f t="shared" ca="1" si="528"/>
        <v>1</v>
      </c>
      <c r="M2604" t="str">
        <f t="shared" ca="1" si="529"/>
        <v>BUY</v>
      </c>
      <c r="N2604" s="7" t="str">
        <f t="shared" ca="1" si="530"/>
        <v/>
      </c>
      <c r="O2604">
        <f t="shared" si="531"/>
        <v>3177.7</v>
      </c>
      <c r="Q2604">
        <f t="shared" si="532"/>
        <v>2603</v>
      </c>
    </row>
    <row r="2605" spans="1:17" x14ac:dyDescent="0.3">
      <c r="A2605" s="13" t="str">
        <f ca="1">N2605&amp;"-"&amp;COUNTIF($N$2:N2605,N2605)</f>
        <v>-2571</v>
      </c>
      <c r="B2605" t="str">
        <f t="shared" ca="1" si="522"/>
        <v/>
      </c>
      <c r="C2605" s="1">
        <v>38863</v>
      </c>
      <c r="D2605">
        <v>3209.6</v>
      </c>
      <c r="E2605">
        <f t="shared" si="523"/>
        <v>31.900000000000091</v>
      </c>
      <c r="F2605">
        <f t="shared" si="524"/>
        <v>31.900000000000091</v>
      </c>
      <c r="G2605" t="str">
        <f t="shared" si="525"/>
        <v/>
      </c>
      <c r="H2605">
        <f t="shared" ca="1" si="533"/>
        <v>57.899999999999963</v>
      </c>
      <c r="I2605">
        <f t="shared" ca="1" si="534"/>
        <v>126.97857142857141</v>
      </c>
      <c r="J2605" s="3">
        <f t="shared" ca="1" si="526"/>
        <v>0.4559824492321537</v>
      </c>
      <c r="K2605" s="5">
        <f t="shared" ca="1" si="527"/>
        <v>31.317853417300924</v>
      </c>
      <c r="L2605">
        <f t="shared" ca="1" si="528"/>
        <v>1</v>
      </c>
      <c r="M2605" t="str">
        <f t="shared" ca="1" si="529"/>
        <v>BUY</v>
      </c>
      <c r="N2605" s="7" t="str">
        <f t="shared" ca="1" si="530"/>
        <v/>
      </c>
      <c r="O2605">
        <f t="shared" si="531"/>
        <v>3209.6</v>
      </c>
      <c r="Q2605">
        <f t="shared" si="532"/>
        <v>2604</v>
      </c>
    </row>
    <row r="2606" spans="1:17" x14ac:dyDescent="0.3">
      <c r="A2606" s="13" t="str">
        <f ca="1">N2606&amp;"-"&amp;COUNTIF($N$2:N2606,N2606)</f>
        <v>-2572</v>
      </c>
      <c r="B2606" t="str">
        <f t="shared" ca="1" si="522"/>
        <v/>
      </c>
      <c r="C2606" s="1">
        <v>38866</v>
      </c>
      <c r="D2606">
        <v>3214.9</v>
      </c>
      <c r="E2606">
        <f t="shared" si="523"/>
        <v>5.3000000000001819</v>
      </c>
      <c r="F2606">
        <f t="shared" si="524"/>
        <v>5.3000000000001819</v>
      </c>
      <c r="G2606" t="str">
        <f t="shared" si="525"/>
        <v/>
      </c>
      <c r="H2606">
        <f t="shared" ca="1" si="533"/>
        <v>54.742857142857119</v>
      </c>
      <c r="I2606">
        <f t="shared" ca="1" si="534"/>
        <v>126.97857142857141</v>
      </c>
      <c r="J2606" s="3">
        <f t="shared" ca="1" si="526"/>
        <v>0.4311188614501883</v>
      </c>
      <c r="K2606" s="5">
        <f t="shared" ca="1" si="527"/>
        <v>30.124602020360825</v>
      </c>
      <c r="L2606">
        <f t="shared" ca="1" si="528"/>
        <v>1</v>
      </c>
      <c r="M2606" t="str">
        <f t="shared" ca="1" si="529"/>
        <v>BUY</v>
      </c>
      <c r="N2606" s="7" t="str">
        <f t="shared" ca="1" si="530"/>
        <v/>
      </c>
      <c r="O2606">
        <f t="shared" si="531"/>
        <v>3214.9</v>
      </c>
      <c r="Q2606">
        <f t="shared" si="532"/>
        <v>2605</v>
      </c>
    </row>
    <row r="2607" spans="1:17" x14ac:dyDescent="0.3">
      <c r="A2607" s="13" t="str">
        <f ca="1">N2607&amp;"-"&amp;COUNTIF($N$2:N2607,N2607)</f>
        <v>-2573</v>
      </c>
      <c r="B2607" t="str">
        <f t="shared" ca="1" si="522"/>
        <v/>
      </c>
      <c r="C2607" s="1">
        <v>38867</v>
      </c>
      <c r="D2607">
        <v>3185.3</v>
      </c>
      <c r="E2607">
        <f t="shared" si="523"/>
        <v>-29.599999999999909</v>
      </c>
      <c r="F2607" t="str">
        <f t="shared" si="524"/>
        <v/>
      </c>
      <c r="G2607">
        <f t="shared" si="525"/>
        <v>-29.599999999999909</v>
      </c>
      <c r="H2607">
        <f t="shared" ca="1" si="533"/>
        <v>58.25</v>
      </c>
      <c r="I2607">
        <f t="shared" ca="1" si="534"/>
        <v>114.80624999999998</v>
      </c>
      <c r="J2607" s="3">
        <f t="shared" ca="1" si="526"/>
        <v>0.50737655833197248</v>
      </c>
      <c r="K2607" s="5">
        <f t="shared" ca="1" si="527"/>
        <v>33.659576004911699</v>
      </c>
      <c r="L2607">
        <f t="shared" ca="1" si="528"/>
        <v>1</v>
      </c>
      <c r="M2607" t="str">
        <f t="shared" ca="1" si="529"/>
        <v>BUY</v>
      </c>
      <c r="N2607" s="7" t="str">
        <f t="shared" ca="1" si="530"/>
        <v/>
      </c>
      <c r="O2607">
        <f t="shared" si="531"/>
        <v>3185.3</v>
      </c>
      <c r="Q2607">
        <f t="shared" si="532"/>
        <v>2606</v>
      </c>
    </row>
    <row r="2608" spans="1:17" x14ac:dyDescent="0.3">
      <c r="A2608" s="13" t="str">
        <f ca="1">N2608&amp;"-"&amp;COUNTIF($N$2:N2608,N2608)</f>
        <v>-2574</v>
      </c>
      <c r="B2608" t="str">
        <f t="shared" ca="1" si="522"/>
        <v/>
      </c>
      <c r="C2608" s="1">
        <v>38868</v>
      </c>
      <c r="D2608">
        <v>3071.05</v>
      </c>
      <c r="E2608">
        <f t="shared" si="523"/>
        <v>-114.25</v>
      </c>
      <c r="F2608" t="str">
        <f t="shared" si="524"/>
        <v/>
      </c>
      <c r="G2608">
        <f t="shared" si="525"/>
        <v>-114.25</v>
      </c>
      <c r="H2608">
        <f t="shared" ca="1" si="533"/>
        <v>58.25</v>
      </c>
      <c r="I2608">
        <f t="shared" ca="1" si="534"/>
        <v>122.4375</v>
      </c>
      <c r="J2608" s="3">
        <f t="shared" ca="1" si="526"/>
        <v>0.47575293517100564</v>
      </c>
      <c r="K2608" s="5">
        <f t="shared" ca="1" si="527"/>
        <v>32.237979937737805</v>
      </c>
      <c r="L2608">
        <f t="shared" ca="1" si="528"/>
        <v>1</v>
      </c>
      <c r="M2608" t="str">
        <f t="shared" ca="1" si="529"/>
        <v>BUY</v>
      </c>
      <c r="N2608" s="7" t="str">
        <f t="shared" ca="1" si="530"/>
        <v/>
      </c>
      <c r="O2608">
        <f t="shared" si="531"/>
        <v>3071.05</v>
      </c>
      <c r="Q2608">
        <f t="shared" si="532"/>
        <v>2607</v>
      </c>
    </row>
    <row r="2609" spans="1:17" x14ac:dyDescent="0.3">
      <c r="A2609" s="13" t="str">
        <f ca="1">N2609&amp;"-"&amp;COUNTIF($N$2:N2609,N2609)</f>
        <v>-2575</v>
      </c>
      <c r="B2609" t="str">
        <f t="shared" ca="1" si="522"/>
        <v/>
      </c>
      <c r="C2609" s="1">
        <v>38869</v>
      </c>
      <c r="D2609">
        <v>2962.25</v>
      </c>
      <c r="E2609">
        <f t="shared" si="523"/>
        <v>-108.80000000000018</v>
      </c>
      <c r="F2609" t="str">
        <f t="shared" si="524"/>
        <v/>
      </c>
      <c r="G2609">
        <f t="shared" si="525"/>
        <v>-108.80000000000018</v>
      </c>
      <c r="H2609">
        <f t="shared" ca="1" si="533"/>
        <v>58.25</v>
      </c>
      <c r="I2609">
        <f t="shared" ca="1" si="534"/>
        <v>129.66250000000002</v>
      </c>
      <c r="J2609" s="3">
        <f t="shared" ca="1" si="526"/>
        <v>0.44924322761014163</v>
      </c>
      <c r="K2609" s="5">
        <f t="shared" ca="1" si="527"/>
        <v>30.998470032594952</v>
      </c>
      <c r="L2609">
        <f t="shared" ca="1" si="528"/>
        <v>1</v>
      </c>
      <c r="M2609" t="str">
        <f t="shared" ca="1" si="529"/>
        <v>BUY</v>
      </c>
      <c r="N2609" s="7" t="str">
        <f t="shared" ca="1" si="530"/>
        <v/>
      </c>
      <c r="O2609">
        <f t="shared" si="531"/>
        <v>2962.25</v>
      </c>
      <c r="Q2609">
        <f t="shared" si="532"/>
        <v>2608</v>
      </c>
    </row>
    <row r="2610" spans="1:17" x14ac:dyDescent="0.3">
      <c r="A2610" s="13" t="str">
        <f ca="1">N2610&amp;"-"&amp;COUNTIF($N$2:N2610,N2610)</f>
        <v>-2576</v>
      </c>
      <c r="B2610" t="str">
        <f t="shared" ca="1" si="522"/>
        <v/>
      </c>
      <c r="C2610" s="1">
        <v>38870</v>
      </c>
      <c r="D2610">
        <v>3091.35</v>
      </c>
      <c r="E2610">
        <f t="shared" si="523"/>
        <v>129.09999999999991</v>
      </c>
      <c r="F2610">
        <f t="shared" si="524"/>
        <v>129.09999999999991</v>
      </c>
      <c r="G2610" t="str">
        <f t="shared" si="525"/>
        <v/>
      </c>
      <c r="H2610">
        <f t="shared" ca="1" si="533"/>
        <v>68.371428571428552</v>
      </c>
      <c r="I2610">
        <f t="shared" ca="1" si="534"/>
        <v>127.17142857142855</v>
      </c>
      <c r="J2610" s="3">
        <f t="shared" ca="1" si="526"/>
        <v>0.53763199281060425</v>
      </c>
      <c r="K2610" s="5">
        <f t="shared" ca="1" si="527"/>
        <v>34.964932787843352</v>
      </c>
      <c r="L2610">
        <f t="shared" ca="1" si="528"/>
        <v>1</v>
      </c>
      <c r="M2610" t="str">
        <f t="shared" ca="1" si="529"/>
        <v>BUY</v>
      </c>
      <c r="N2610" s="7" t="str">
        <f t="shared" ca="1" si="530"/>
        <v/>
      </c>
      <c r="O2610">
        <f t="shared" si="531"/>
        <v>3091.35</v>
      </c>
      <c r="Q2610">
        <f t="shared" si="532"/>
        <v>2609</v>
      </c>
    </row>
    <row r="2611" spans="1:17" x14ac:dyDescent="0.3">
      <c r="A2611" s="13" t="str">
        <f ca="1">N2611&amp;"-"&amp;COUNTIF($N$2:N2611,N2611)</f>
        <v>-2577</v>
      </c>
      <c r="B2611" t="str">
        <f t="shared" ca="1" si="522"/>
        <v/>
      </c>
      <c r="C2611" s="1">
        <v>38873</v>
      </c>
      <c r="D2611">
        <v>3016.65</v>
      </c>
      <c r="E2611">
        <f t="shared" si="523"/>
        <v>-74.699999999999818</v>
      </c>
      <c r="F2611" t="str">
        <f t="shared" si="524"/>
        <v/>
      </c>
      <c r="G2611">
        <f t="shared" si="525"/>
        <v>-74.699999999999818</v>
      </c>
      <c r="H2611">
        <f t="shared" ca="1" si="533"/>
        <v>76.374999999999929</v>
      </c>
      <c r="I2611">
        <f t="shared" ca="1" si="534"/>
        <v>120.61249999999995</v>
      </c>
      <c r="J2611" s="3">
        <f t="shared" ca="1" si="526"/>
        <v>0.63322624106124947</v>
      </c>
      <c r="K2611" s="5">
        <f t="shared" ca="1" si="527"/>
        <v>38.771495653277476</v>
      </c>
      <c r="L2611">
        <f t="shared" ca="1" si="528"/>
        <v>1</v>
      </c>
      <c r="M2611" t="str">
        <f t="shared" ca="1" si="529"/>
        <v>BUY</v>
      </c>
      <c r="N2611" s="7" t="str">
        <f t="shared" ca="1" si="530"/>
        <v/>
      </c>
      <c r="O2611">
        <f t="shared" si="531"/>
        <v>3016.65</v>
      </c>
      <c r="Q2611">
        <f t="shared" si="532"/>
        <v>2610</v>
      </c>
    </row>
    <row r="2612" spans="1:17" x14ac:dyDescent="0.3">
      <c r="A2612" s="13" t="str">
        <f ca="1">N2612&amp;"-"&amp;COUNTIF($N$2:N2612,N2612)</f>
        <v>-2578</v>
      </c>
      <c r="B2612" t="str">
        <f t="shared" ca="1" si="522"/>
        <v/>
      </c>
      <c r="C2612" s="1">
        <v>38874</v>
      </c>
      <c r="D2612">
        <v>2937.3</v>
      </c>
      <c r="E2612">
        <f t="shared" si="523"/>
        <v>-79.349999999999909</v>
      </c>
      <c r="F2612" t="str">
        <f t="shared" si="524"/>
        <v/>
      </c>
      <c r="G2612">
        <f t="shared" si="525"/>
        <v>-79.349999999999909</v>
      </c>
      <c r="H2612">
        <f t="shared" ca="1" si="533"/>
        <v>69.289999999999964</v>
      </c>
      <c r="I2612">
        <f t="shared" ca="1" si="534"/>
        <v>116.02777777777773</v>
      </c>
      <c r="J2612" s="3">
        <f t="shared" ca="1" si="526"/>
        <v>0.59718458223605453</v>
      </c>
      <c r="K2612" s="5">
        <f t="shared" ca="1" si="527"/>
        <v>37.389828882520106</v>
      </c>
      <c r="L2612">
        <f t="shared" ca="1" si="528"/>
        <v>1</v>
      </c>
      <c r="M2612" t="str">
        <f t="shared" ca="1" si="529"/>
        <v>BUY</v>
      </c>
      <c r="N2612" s="7" t="str">
        <f t="shared" ca="1" si="530"/>
        <v/>
      </c>
      <c r="O2612">
        <f t="shared" si="531"/>
        <v>2937.3</v>
      </c>
      <c r="Q2612">
        <f t="shared" si="532"/>
        <v>2611</v>
      </c>
    </row>
    <row r="2613" spans="1:17" x14ac:dyDescent="0.3">
      <c r="A2613" s="13" t="str">
        <f ca="1">N2613&amp;"-"&amp;COUNTIF($N$2:N2613,N2613)</f>
        <v>-2579</v>
      </c>
      <c r="B2613" t="str">
        <f t="shared" ca="1" si="522"/>
        <v/>
      </c>
      <c r="C2613" s="1">
        <v>38875</v>
      </c>
      <c r="D2613">
        <v>2860.45</v>
      </c>
      <c r="E2613">
        <f t="shared" si="523"/>
        <v>-76.850000000000364</v>
      </c>
      <c r="F2613" t="str">
        <f t="shared" si="524"/>
        <v/>
      </c>
      <c r="G2613">
        <f t="shared" si="525"/>
        <v>-76.850000000000364</v>
      </c>
      <c r="H2613">
        <f t="shared" ca="1" si="533"/>
        <v>69.289999999999964</v>
      </c>
      <c r="I2613">
        <f t="shared" ca="1" si="534"/>
        <v>97.211111111111123</v>
      </c>
      <c r="J2613" s="3">
        <f t="shared" ca="1" si="526"/>
        <v>0.7127786032689446</v>
      </c>
      <c r="K2613" s="5">
        <f t="shared" ca="1" si="527"/>
        <v>41.615337902316291</v>
      </c>
      <c r="L2613">
        <f t="shared" ca="1" si="528"/>
        <v>1</v>
      </c>
      <c r="M2613" t="str">
        <f t="shared" ca="1" si="529"/>
        <v>BUY</v>
      </c>
      <c r="N2613" s="7" t="str">
        <f t="shared" ca="1" si="530"/>
        <v/>
      </c>
      <c r="O2613">
        <f t="shared" si="531"/>
        <v>2860.45</v>
      </c>
      <c r="Q2613">
        <f t="shared" si="532"/>
        <v>2612</v>
      </c>
    </row>
    <row r="2614" spans="1:17" x14ac:dyDescent="0.3">
      <c r="A2614" s="13" t="str">
        <f ca="1">N2614&amp;"-"&amp;COUNTIF($N$2:N2614,N2614)</f>
        <v>-2580</v>
      </c>
      <c r="B2614" t="str">
        <f t="shared" ca="1" si="522"/>
        <v/>
      </c>
      <c r="C2614" s="1">
        <v>38876</v>
      </c>
      <c r="D2614">
        <v>2724.35</v>
      </c>
      <c r="E2614">
        <f t="shared" si="523"/>
        <v>-136.09999999999991</v>
      </c>
      <c r="F2614" t="str">
        <f t="shared" si="524"/>
        <v/>
      </c>
      <c r="G2614">
        <f t="shared" si="525"/>
        <v>-136.09999999999991</v>
      </c>
      <c r="H2614">
        <f t="shared" ca="1" si="533"/>
        <v>69.289999999999964</v>
      </c>
      <c r="I2614">
        <f t="shared" ca="1" si="534"/>
        <v>96.555555555555557</v>
      </c>
      <c r="J2614" s="3">
        <f t="shared" ca="1" si="526"/>
        <v>0.71761795166858422</v>
      </c>
      <c r="K2614" s="5">
        <f t="shared" ca="1" si="527"/>
        <v>41.7798353220198</v>
      </c>
      <c r="L2614">
        <f t="shared" ca="1" si="528"/>
        <v>1</v>
      </c>
      <c r="M2614" t="str">
        <f t="shared" ca="1" si="529"/>
        <v>BUY</v>
      </c>
      <c r="N2614" s="7" t="str">
        <f t="shared" ca="1" si="530"/>
        <v/>
      </c>
      <c r="O2614">
        <f t="shared" si="531"/>
        <v>2724.35</v>
      </c>
      <c r="Q2614">
        <f t="shared" si="532"/>
        <v>2613</v>
      </c>
    </row>
    <row r="2615" spans="1:17" x14ac:dyDescent="0.3">
      <c r="A2615" s="13" t="str">
        <f ca="1">N2615&amp;"-"&amp;COUNTIF($N$2:N2615,N2615)</f>
        <v>-2581</v>
      </c>
      <c r="B2615" t="str">
        <f t="shared" ca="1" si="522"/>
        <v/>
      </c>
      <c r="C2615" s="1">
        <v>38877</v>
      </c>
      <c r="D2615">
        <v>2866.3</v>
      </c>
      <c r="E2615">
        <f t="shared" si="523"/>
        <v>141.95000000000027</v>
      </c>
      <c r="F2615">
        <f t="shared" si="524"/>
        <v>141.95000000000027</v>
      </c>
      <c r="G2615" t="str">
        <f t="shared" si="525"/>
        <v/>
      </c>
      <c r="H2615">
        <f t="shared" ca="1" si="533"/>
        <v>81.40000000000002</v>
      </c>
      <c r="I2615">
        <f t="shared" ca="1" si="534"/>
        <v>87.931249999999977</v>
      </c>
      <c r="J2615" s="3">
        <f t="shared" ca="1" si="526"/>
        <v>0.92572322126661499</v>
      </c>
      <c r="K2615" s="5">
        <f t="shared" ca="1" si="527"/>
        <v>48.071457572066592</v>
      </c>
      <c r="L2615">
        <f t="shared" ca="1" si="528"/>
        <v>1</v>
      </c>
      <c r="M2615" t="str">
        <f t="shared" ca="1" si="529"/>
        <v>BUY</v>
      </c>
      <c r="N2615" s="7" t="str">
        <f t="shared" ca="1" si="530"/>
        <v/>
      </c>
      <c r="O2615">
        <f t="shared" si="531"/>
        <v>2866.3</v>
      </c>
      <c r="Q2615">
        <f t="shared" si="532"/>
        <v>2614</v>
      </c>
    </row>
    <row r="2616" spans="1:17" x14ac:dyDescent="0.3">
      <c r="A2616" s="13" t="str">
        <f ca="1">N2616&amp;"-"&amp;COUNTIF($N$2:N2616,N2616)</f>
        <v>-2582</v>
      </c>
      <c r="B2616" t="str">
        <f t="shared" ca="1" si="522"/>
        <v/>
      </c>
      <c r="C2616" s="1">
        <v>38880</v>
      </c>
      <c r="D2616">
        <v>2776.85</v>
      </c>
      <c r="E2616">
        <f t="shared" si="523"/>
        <v>-89.450000000000273</v>
      </c>
      <c r="F2616" t="str">
        <f t="shared" si="524"/>
        <v/>
      </c>
      <c r="G2616">
        <f t="shared" si="525"/>
        <v>-89.450000000000273</v>
      </c>
      <c r="H2616">
        <f t="shared" ca="1" si="533"/>
        <v>74.080000000000013</v>
      </c>
      <c r="I2616">
        <f t="shared" ca="1" si="534"/>
        <v>88.100000000000009</v>
      </c>
      <c r="J2616" s="3">
        <f t="shared" ca="1" si="526"/>
        <v>0.84086265607264477</v>
      </c>
      <c r="K2616" s="5">
        <f t="shared" ca="1" si="527"/>
        <v>45.677642126032801</v>
      </c>
      <c r="L2616">
        <f t="shared" ca="1" si="528"/>
        <v>1</v>
      </c>
      <c r="M2616" t="str">
        <f t="shared" ca="1" si="529"/>
        <v>BUY</v>
      </c>
      <c r="N2616" s="7" t="str">
        <f t="shared" ca="1" si="530"/>
        <v/>
      </c>
      <c r="O2616">
        <f t="shared" si="531"/>
        <v>2776.85</v>
      </c>
      <c r="Q2616">
        <f t="shared" si="532"/>
        <v>2615</v>
      </c>
    </row>
    <row r="2617" spans="1:17" x14ac:dyDescent="0.3">
      <c r="A2617" s="13" t="str">
        <f ca="1">N2617&amp;"-"&amp;COUNTIF($N$2:N2617,N2617)</f>
        <v>-2583</v>
      </c>
      <c r="B2617" t="str">
        <f t="shared" ca="1" si="522"/>
        <v/>
      </c>
      <c r="C2617" s="1">
        <v>38881</v>
      </c>
      <c r="D2617">
        <v>2663.3</v>
      </c>
      <c r="E2617">
        <f t="shared" si="523"/>
        <v>-113.54999999999973</v>
      </c>
      <c r="F2617" t="str">
        <f t="shared" si="524"/>
        <v/>
      </c>
      <c r="G2617">
        <f t="shared" si="525"/>
        <v>-113.54999999999973</v>
      </c>
      <c r="H2617">
        <f t="shared" ca="1" si="533"/>
        <v>74.080000000000013</v>
      </c>
      <c r="I2617">
        <f t="shared" ca="1" si="534"/>
        <v>91.405555555555566</v>
      </c>
      <c r="J2617" s="3">
        <f t="shared" ca="1" si="526"/>
        <v>0.81045402054336602</v>
      </c>
      <c r="K2617" s="5">
        <f t="shared" ca="1" si="527"/>
        <v>44.765236307969147</v>
      </c>
      <c r="L2617">
        <f t="shared" ca="1" si="528"/>
        <v>1</v>
      </c>
      <c r="M2617" t="str">
        <f t="shared" ca="1" si="529"/>
        <v>BUY</v>
      </c>
      <c r="N2617" s="7" t="str">
        <f t="shared" ca="1" si="530"/>
        <v/>
      </c>
      <c r="O2617">
        <f t="shared" si="531"/>
        <v>2663.3</v>
      </c>
      <c r="Q2617">
        <f t="shared" si="532"/>
        <v>2616</v>
      </c>
    </row>
    <row r="2618" spans="1:17" x14ac:dyDescent="0.3">
      <c r="A2618" s="13" t="str">
        <f ca="1">N2618&amp;"-"&amp;COUNTIF($N$2:N2618,N2618)</f>
        <v>-2584</v>
      </c>
      <c r="B2618" t="str">
        <f t="shared" ca="1" si="522"/>
        <v/>
      </c>
      <c r="C2618" s="1">
        <v>38882</v>
      </c>
      <c r="D2618">
        <v>2632.8</v>
      </c>
      <c r="E2618">
        <f t="shared" si="523"/>
        <v>-30.5</v>
      </c>
      <c r="F2618" t="str">
        <f t="shared" si="524"/>
        <v/>
      </c>
      <c r="G2618">
        <f t="shared" si="525"/>
        <v>-30.5</v>
      </c>
      <c r="H2618">
        <f t="shared" ca="1" si="533"/>
        <v>77.062500000000114</v>
      </c>
      <c r="I2618">
        <f t="shared" ca="1" si="534"/>
        <v>85.315000000000012</v>
      </c>
      <c r="J2618" s="3">
        <f t="shared" ca="1" si="526"/>
        <v>0.90327023383930261</v>
      </c>
      <c r="K2618" s="5">
        <f t="shared" ca="1" si="527"/>
        <v>47.458853597327249</v>
      </c>
      <c r="L2618">
        <f t="shared" ca="1" si="528"/>
        <v>1</v>
      </c>
      <c r="M2618" t="str">
        <f t="shared" ca="1" si="529"/>
        <v>BUY</v>
      </c>
      <c r="N2618" s="7" t="str">
        <f t="shared" ca="1" si="530"/>
        <v/>
      </c>
      <c r="O2618">
        <f t="shared" si="531"/>
        <v>2632.8</v>
      </c>
      <c r="Q2618">
        <f t="shared" si="532"/>
        <v>2617</v>
      </c>
    </row>
    <row r="2619" spans="1:17" x14ac:dyDescent="0.3">
      <c r="A2619" s="13" t="str">
        <f ca="1">N2619&amp;"-"&amp;COUNTIF($N$2:N2619,N2619)</f>
        <v>-2585</v>
      </c>
      <c r="B2619" t="str">
        <f t="shared" ca="1" si="522"/>
        <v/>
      </c>
      <c r="C2619" s="1">
        <v>38883</v>
      </c>
      <c r="D2619">
        <v>2798.8</v>
      </c>
      <c r="E2619">
        <f t="shared" si="523"/>
        <v>166</v>
      </c>
      <c r="F2619">
        <f t="shared" si="524"/>
        <v>166</v>
      </c>
      <c r="G2619" t="str">
        <f t="shared" si="525"/>
        <v/>
      </c>
      <c r="H2619">
        <f t="shared" ca="1" si="533"/>
        <v>110.58750000000009</v>
      </c>
      <c r="I2619">
        <f t="shared" ca="1" si="534"/>
        <v>85.315000000000012</v>
      </c>
      <c r="J2619" s="3">
        <f t="shared" ca="1" si="526"/>
        <v>1.2962257516263269</v>
      </c>
      <c r="K2619" s="5">
        <f t="shared" ca="1" si="527"/>
        <v>56.450275009252074</v>
      </c>
      <c r="L2619">
        <f t="shared" ca="1" si="528"/>
        <v>1</v>
      </c>
      <c r="M2619" t="str">
        <f t="shared" ca="1" si="529"/>
        <v>BUY</v>
      </c>
      <c r="N2619" s="7" t="str">
        <f t="shared" ca="1" si="530"/>
        <v/>
      </c>
      <c r="O2619">
        <f t="shared" si="531"/>
        <v>2798.8</v>
      </c>
      <c r="Q2619">
        <f t="shared" si="532"/>
        <v>2618</v>
      </c>
    </row>
    <row r="2620" spans="1:17" x14ac:dyDescent="0.3">
      <c r="A2620" s="13" t="str">
        <f ca="1">N2620&amp;"-"&amp;COUNTIF($N$2:N2620,N2620)</f>
        <v>-2586</v>
      </c>
      <c r="B2620" t="str">
        <f t="shared" ca="1" si="522"/>
        <v/>
      </c>
      <c r="C2620" s="1">
        <v>38884</v>
      </c>
      <c r="D2620">
        <v>2890.35</v>
      </c>
      <c r="E2620">
        <f t="shared" si="523"/>
        <v>91.549999999999727</v>
      </c>
      <c r="F2620">
        <f t="shared" si="524"/>
        <v>91.549999999999727</v>
      </c>
      <c r="G2620" t="str">
        <f t="shared" si="525"/>
        <v/>
      </c>
      <c r="H2620">
        <f t="shared" ca="1" si="533"/>
        <v>132.14999999999998</v>
      </c>
      <c r="I2620">
        <f t="shared" ca="1" si="534"/>
        <v>85.315000000000012</v>
      </c>
      <c r="J2620" s="3">
        <f t="shared" ca="1" si="526"/>
        <v>1.5489655980777115</v>
      </c>
      <c r="K2620" s="5">
        <f t="shared" ca="1" si="527"/>
        <v>60.768399512565239</v>
      </c>
      <c r="L2620">
        <f t="shared" ca="1" si="528"/>
        <v>1</v>
      </c>
      <c r="M2620" t="str">
        <f t="shared" ca="1" si="529"/>
        <v>BUY</v>
      </c>
      <c r="N2620" s="7" t="str">
        <f t="shared" ca="1" si="530"/>
        <v/>
      </c>
      <c r="O2620">
        <f t="shared" si="531"/>
        <v>2890.35</v>
      </c>
      <c r="Q2620">
        <f t="shared" si="532"/>
        <v>2619</v>
      </c>
    </row>
    <row r="2621" spans="1:17" x14ac:dyDescent="0.3">
      <c r="A2621" s="13" t="str">
        <f ca="1">N2621&amp;"-"&amp;COUNTIF($N$2:N2621,N2621)</f>
        <v>-2587</v>
      </c>
      <c r="B2621" t="str">
        <f t="shared" ca="1" si="522"/>
        <v/>
      </c>
      <c r="C2621" s="1">
        <v>38887</v>
      </c>
      <c r="D2621">
        <v>2916.9</v>
      </c>
      <c r="E2621">
        <f t="shared" si="523"/>
        <v>26.550000000000182</v>
      </c>
      <c r="F2621">
        <f t="shared" si="524"/>
        <v>26.550000000000182</v>
      </c>
      <c r="G2621" t="str">
        <f t="shared" si="525"/>
        <v/>
      </c>
      <c r="H2621">
        <f t="shared" ca="1" si="533"/>
        <v>111.03000000000002</v>
      </c>
      <c r="I2621">
        <f t="shared" ca="1" si="534"/>
        <v>91.505555555555574</v>
      </c>
      <c r="J2621" s="3">
        <f t="shared" ca="1" si="526"/>
        <v>1.2133689514904984</v>
      </c>
      <c r="K2621" s="5">
        <f t="shared" ca="1" si="527"/>
        <v>54.820004169363955</v>
      </c>
      <c r="L2621">
        <f t="shared" ca="1" si="528"/>
        <v>1</v>
      </c>
      <c r="M2621" t="str">
        <f t="shared" ca="1" si="529"/>
        <v>BUY</v>
      </c>
      <c r="N2621" s="7" t="str">
        <f t="shared" ca="1" si="530"/>
        <v/>
      </c>
      <c r="O2621">
        <f t="shared" si="531"/>
        <v>2916.9</v>
      </c>
      <c r="Q2621">
        <f t="shared" si="532"/>
        <v>2620</v>
      </c>
    </row>
    <row r="2622" spans="1:17" x14ac:dyDescent="0.3">
      <c r="A2622" s="13" t="str">
        <f ca="1">N2622&amp;"-"&amp;COUNTIF($N$2:N2622,N2622)</f>
        <v>-2588</v>
      </c>
      <c r="B2622" t="str">
        <f t="shared" ca="1" si="522"/>
        <v/>
      </c>
      <c r="C2622" s="1">
        <v>38888</v>
      </c>
      <c r="D2622">
        <v>2861.3</v>
      </c>
      <c r="E2622">
        <f t="shared" si="523"/>
        <v>-55.599999999999909</v>
      </c>
      <c r="F2622" t="str">
        <f t="shared" si="524"/>
        <v/>
      </c>
      <c r="G2622">
        <f t="shared" si="525"/>
        <v>-55.599999999999909</v>
      </c>
      <c r="H2622">
        <f t="shared" ca="1" si="533"/>
        <v>111.03000000000002</v>
      </c>
      <c r="I2622">
        <f t="shared" ca="1" si="534"/>
        <v>84.988888888888894</v>
      </c>
      <c r="J2622" s="3">
        <f t="shared" ca="1" si="526"/>
        <v>1.3064060661524384</v>
      </c>
      <c r="K2622" s="5">
        <f t="shared" ca="1" si="527"/>
        <v>56.642500439300065</v>
      </c>
      <c r="L2622">
        <f t="shared" ca="1" si="528"/>
        <v>1</v>
      </c>
      <c r="M2622" t="str">
        <f t="shared" ca="1" si="529"/>
        <v>BUY</v>
      </c>
      <c r="N2622" s="7" t="str">
        <f t="shared" ca="1" si="530"/>
        <v/>
      </c>
      <c r="O2622">
        <f t="shared" si="531"/>
        <v>2861.3</v>
      </c>
      <c r="Q2622">
        <f t="shared" si="532"/>
        <v>2621</v>
      </c>
    </row>
    <row r="2623" spans="1:17" x14ac:dyDescent="0.3">
      <c r="A2623" s="13" t="str">
        <f ca="1">N2623&amp;"-"&amp;COUNTIF($N$2:N2623,N2623)</f>
        <v>-2589</v>
      </c>
      <c r="B2623" t="str">
        <f t="shared" ca="1" si="522"/>
        <v/>
      </c>
      <c r="C2623" s="1">
        <v>38889</v>
      </c>
      <c r="D2623">
        <v>2923.45</v>
      </c>
      <c r="E2623">
        <f t="shared" si="523"/>
        <v>62.149999999999636</v>
      </c>
      <c r="F2623">
        <f t="shared" si="524"/>
        <v>62.149999999999636</v>
      </c>
      <c r="G2623" t="str">
        <f t="shared" si="525"/>
        <v/>
      </c>
      <c r="H2623">
        <f t="shared" ca="1" si="533"/>
        <v>102.88333333333328</v>
      </c>
      <c r="I2623">
        <f t="shared" ca="1" si="534"/>
        <v>82.012499999999989</v>
      </c>
      <c r="J2623" s="3">
        <f t="shared" ca="1" si="526"/>
        <v>1.2544835644972814</v>
      </c>
      <c r="K2623" s="5">
        <f t="shared" ca="1" si="527"/>
        <v>55.643943661971818</v>
      </c>
      <c r="L2623">
        <f t="shared" ca="1" si="528"/>
        <v>1</v>
      </c>
      <c r="M2623" t="str">
        <f t="shared" ca="1" si="529"/>
        <v>BUY</v>
      </c>
      <c r="N2623" s="7" t="str">
        <f t="shared" ca="1" si="530"/>
        <v/>
      </c>
      <c r="O2623">
        <f t="shared" si="531"/>
        <v>2923.45</v>
      </c>
      <c r="Q2623">
        <f t="shared" si="532"/>
        <v>2622</v>
      </c>
    </row>
    <row r="2624" spans="1:17" x14ac:dyDescent="0.3">
      <c r="A2624" s="13" t="str">
        <f ca="1">N2624&amp;"-"&amp;COUNTIF($N$2:N2624,N2624)</f>
        <v>-2590</v>
      </c>
      <c r="B2624" t="str">
        <f t="shared" ca="1" si="522"/>
        <v/>
      </c>
      <c r="C2624" s="1">
        <v>38890</v>
      </c>
      <c r="D2624">
        <v>2994.75</v>
      </c>
      <c r="E2624">
        <f t="shared" si="523"/>
        <v>71.300000000000182</v>
      </c>
      <c r="F2624">
        <f t="shared" si="524"/>
        <v>71.300000000000182</v>
      </c>
      <c r="G2624" t="str">
        <f t="shared" si="525"/>
        <v/>
      </c>
      <c r="H2624">
        <f t="shared" ca="1" si="533"/>
        <v>93.25</v>
      </c>
      <c r="I2624">
        <f t="shared" ca="1" si="534"/>
        <v>82.012499999999989</v>
      </c>
      <c r="J2624" s="3">
        <f t="shared" ca="1" si="526"/>
        <v>1.1370217954580095</v>
      </c>
      <c r="K2624" s="5">
        <f t="shared" ca="1" si="527"/>
        <v>53.20590542757293</v>
      </c>
      <c r="L2624">
        <f t="shared" ca="1" si="528"/>
        <v>1</v>
      </c>
      <c r="M2624" t="str">
        <f t="shared" ca="1" si="529"/>
        <v>BUY</v>
      </c>
      <c r="N2624" s="7" t="str">
        <f t="shared" ca="1" si="530"/>
        <v/>
      </c>
      <c r="O2624">
        <f t="shared" si="531"/>
        <v>2994.75</v>
      </c>
      <c r="Q2624">
        <f t="shared" si="532"/>
        <v>2623</v>
      </c>
    </row>
    <row r="2625" spans="1:17" x14ac:dyDescent="0.3">
      <c r="A2625" s="13" t="str">
        <f ca="1">N2625&amp;"-"&amp;COUNTIF($N$2:N2625,N2625)</f>
        <v>-2591</v>
      </c>
      <c r="B2625" t="str">
        <f t="shared" ca="1" si="522"/>
        <v/>
      </c>
      <c r="C2625" s="1">
        <v>38891</v>
      </c>
      <c r="D2625">
        <v>3042.7</v>
      </c>
      <c r="E2625">
        <f t="shared" si="523"/>
        <v>47.949999999999818</v>
      </c>
      <c r="F2625">
        <f t="shared" si="524"/>
        <v>47.949999999999818</v>
      </c>
      <c r="G2625" t="str">
        <f t="shared" si="525"/>
        <v/>
      </c>
      <c r="H2625">
        <f t="shared" ca="1" si="533"/>
        <v>86.778571428571396</v>
      </c>
      <c r="I2625">
        <f t="shared" ca="1" si="534"/>
        <v>83.057142857142864</v>
      </c>
      <c r="J2625" s="3">
        <f t="shared" ca="1" si="526"/>
        <v>1.044805641554867</v>
      </c>
      <c r="K2625" s="5">
        <f t="shared" ca="1" si="527"/>
        <v>51.095596584935016</v>
      </c>
      <c r="L2625">
        <f t="shared" ca="1" si="528"/>
        <v>1</v>
      </c>
      <c r="M2625" t="str">
        <f t="shared" ca="1" si="529"/>
        <v>BUY</v>
      </c>
      <c r="N2625" s="7" t="str">
        <f t="shared" ca="1" si="530"/>
        <v/>
      </c>
      <c r="O2625">
        <f t="shared" si="531"/>
        <v>3042.7</v>
      </c>
      <c r="Q2625">
        <f t="shared" si="532"/>
        <v>2624</v>
      </c>
    </row>
    <row r="2626" spans="1:17" x14ac:dyDescent="0.3">
      <c r="A2626" s="13" t="str">
        <f ca="1">N2626&amp;"-"&amp;COUNTIF($N$2:N2626,N2626)</f>
        <v>-2592</v>
      </c>
      <c r="B2626" t="str">
        <f t="shared" ca="1" si="522"/>
        <v/>
      </c>
      <c r="C2626" s="1">
        <v>38893</v>
      </c>
      <c r="D2626">
        <v>3050.3</v>
      </c>
      <c r="E2626">
        <f t="shared" si="523"/>
        <v>7.6000000000003638</v>
      </c>
      <c r="F2626">
        <f t="shared" si="524"/>
        <v>7.6000000000003638</v>
      </c>
      <c r="G2626" t="str">
        <f t="shared" si="525"/>
        <v/>
      </c>
      <c r="H2626">
        <f t="shared" ca="1" si="533"/>
        <v>76.881250000000023</v>
      </c>
      <c r="I2626">
        <f t="shared" ca="1" si="534"/>
        <v>83.675000000000026</v>
      </c>
      <c r="J2626" s="3">
        <f t="shared" ca="1" si="526"/>
        <v>0.91880788766059152</v>
      </c>
      <c r="K2626" s="5">
        <f t="shared" ca="1" si="527"/>
        <v>47.884308458873441</v>
      </c>
      <c r="L2626">
        <f t="shared" ca="1" si="528"/>
        <v>1</v>
      </c>
      <c r="M2626" t="str">
        <f t="shared" ca="1" si="529"/>
        <v>BUY</v>
      </c>
      <c r="N2626" s="7" t="str">
        <f t="shared" ca="1" si="530"/>
        <v/>
      </c>
      <c r="O2626">
        <f t="shared" si="531"/>
        <v>3050.3</v>
      </c>
      <c r="Q2626">
        <f t="shared" si="532"/>
        <v>2625</v>
      </c>
    </row>
    <row r="2627" spans="1:17" x14ac:dyDescent="0.3">
      <c r="A2627" s="13" t="str">
        <f ca="1">N2627&amp;"-"&amp;COUNTIF($N$2:N2627,N2627)</f>
        <v>-2593</v>
      </c>
      <c r="B2627" t="str">
        <f t="shared" ref="B2627:B2690" ca="1" si="535">N2627</f>
        <v/>
      </c>
      <c r="C2627" s="1">
        <v>38894</v>
      </c>
      <c r="D2627">
        <v>2943.2</v>
      </c>
      <c r="E2627">
        <f t="shared" ref="E2627:E2690" si="536">IF(E2626="Change", "", D2627-D2626)</f>
        <v>-107.10000000000036</v>
      </c>
      <c r="F2627" t="str">
        <f t="shared" ref="F2627:F2690" si="537">IF(F2626="Gain","",IF(E2627&gt;0,E2627,""))</f>
        <v/>
      </c>
      <c r="G2627">
        <f t="shared" ref="G2627:G2690" si="538">IF(G2626="Loss","",IF(E2627&lt;0,E2627,""))</f>
        <v>-107.10000000000036</v>
      </c>
      <c r="H2627">
        <f t="shared" ca="1" si="533"/>
        <v>76.881250000000023</v>
      </c>
      <c r="I2627">
        <f t="shared" ca="1" si="534"/>
        <v>88.716666666666697</v>
      </c>
      <c r="J2627" s="3">
        <f t="shared" ref="J2627:J2690" ca="1" si="539">IFERROR(H2627/I2627, "")</f>
        <v>0.86659308660529777</v>
      </c>
      <c r="K2627" s="5">
        <f t="shared" ref="K2627:K2690" ca="1" si="540">IFERROR((IF(J2627=0, 0, (100-(100/(1+J2627))))), "")</f>
        <v>46.426459672650871</v>
      </c>
      <c r="L2627">
        <f t="shared" ref="L2627:L2690" ca="1" si="541">IF(M2626="Signal","",IF(M2626="",IF(M2627="SELL",0,IF(M2627="BUY",1,"")),IF(M2627="BUY",1,L2626)))</f>
        <v>1</v>
      </c>
      <c r="M2627" t="str">
        <f t="shared" ref="M2627:M2690" ca="1" si="542">IF(K2627="","",IF(K2627&lt;$V$4,"BUY",IF(K2627&gt;$V$5,"SELL",M2626)))</f>
        <v>BUY</v>
      </c>
      <c r="N2627" s="7" t="str">
        <f t="shared" ref="N2627:N2690" ca="1" si="543">IF(L2627=1, IF(M2627="BUY",IF(M2626="BUY","",1),IF(M2627="SELL",IF(M2626="SELL","",0),"")), "")</f>
        <v/>
      </c>
      <c r="O2627">
        <f t="shared" ref="O2627:O2690" si="544">D2627</f>
        <v>2943.2</v>
      </c>
      <c r="Q2627">
        <f t="shared" si="532"/>
        <v>2626</v>
      </c>
    </row>
    <row r="2628" spans="1:17" x14ac:dyDescent="0.3">
      <c r="A2628" s="13" t="str">
        <f ca="1">N2628&amp;"-"&amp;COUNTIF($N$2:N2628,N2628)</f>
        <v>-2594</v>
      </c>
      <c r="B2628" t="str">
        <f t="shared" ca="1" si="535"/>
        <v/>
      </c>
      <c r="C2628" s="1">
        <v>38895</v>
      </c>
      <c r="D2628">
        <v>2982.45</v>
      </c>
      <c r="E2628">
        <f t="shared" si="536"/>
        <v>39.25</v>
      </c>
      <c r="F2628">
        <f t="shared" si="537"/>
        <v>39.25</v>
      </c>
      <c r="G2628" t="str">
        <f t="shared" si="538"/>
        <v/>
      </c>
      <c r="H2628">
        <f t="shared" ca="1" si="533"/>
        <v>72.700000000000017</v>
      </c>
      <c r="I2628">
        <f t="shared" ca="1" si="534"/>
        <v>79.240000000000052</v>
      </c>
      <c r="J2628" s="3">
        <f t="shared" ca="1" si="539"/>
        <v>0.91746592629984813</v>
      </c>
      <c r="K2628" s="5">
        <f t="shared" ca="1" si="540"/>
        <v>47.847834671580877</v>
      </c>
      <c r="L2628">
        <f t="shared" ca="1" si="541"/>
        <v>1</v>
      </c>
      <c r="M2628" t="str">
        <f t="shared" ca="1" si="542"/>
        <v>BUY</v>
      </c>
      <c r="N2628" s="7" t="str">
        <f t="shared" ca="1" si="543"/>
        <v/>
      </c>
      <c r="O2628">
        <f t="shared" si="544"/>
        <v>2982.45</v>
      </c>
      <c r="Q2628">
        <f t="shared" ref="Q2628:Q2691" si="545">Q2627+1</f>
        <v>2627</v>
      </c>
    </row>
    <row r="2629" spans="1:17" x14ac:dyDescent="0.3">
      <c r="A2629" s="13" t="str">
        <f ca="1">N2629&amp;"-"&amp;COUNTIF($N$2:N2629,N2629)</f>
        <v>-2595</v>
      </c>
      <c r="B2629" t="str">
        <f t="shared" ca="1" si="535"/>
        <v/>
      </c>
      <c r="C2629" s="1">
        <v>38896</v>
      </c>
      <c r="D2629">
        <v>2981.1</v>
      </c>
      <c r="E2629">
        <f t="shared" si="536"/>
        <v>-1.3499999999999091</v>
      </c>
      <c r="F2629" t="str">
        <f t="shared" si="537"/>
        <v/>
      </c>
      <c r="G2629">
        <f t="shared" si="538"/>
        <v>-1.3499999999999091</v>
      </c>
      <c r="H2629">
        <f t="shared" ca="1" si="533"/>
        <v>64.043749999999989</v>
      </c>
      <c r="I2629">
        <f t="shared" ca="1" si="534"/>
        <v>66.258333333333368</v>
      </c>
      <c r="J2629" s="3">
        <f t="shared" ca="1" si="539"/>
        <v>0.96657653125392962</v>
      </c>
      <c r="K2629" s="5">
        <f t="shared" ca="1" si="540"/>
        <v>49.150211847469805</v>
      </c>
      <c r="L2629">
        <f t="shared" ca="1" si="541"/>
        <v>1</v>
      </c>
      <c r="M2629" t="str">
        <f t="shared" ca="1" si="542"/>
        <v>BUY</v>
      </c>
      <c r="N2629" s="7" t="str">
        <f t="shared" ca="1" si="543"/>
        <v/>
      </c>
      <c r="O2629">
        <f t="shared" si="544"/>
        <v>2981.1</v>
      </c>
      <c r="Q2629">
        <f t="shared" si="545"/>
        <v>2628</v>
      </c>
    </row>
    <row r="2630" spans="1:17" x14ac:dyDescent="0.3">
      <c r="A2630" s="13" t="str">
        <f ca="1">N2630&amp;"-"&amp;COUNTIF($N$2:N2630,N2630)</f>
        <v>-2596</v>
      </c>
      <c r="B2630" t="str">
        <f t="shared" ca="1" si="535"/>
        <v/>
      </c>
      <c r="C2630" s="1">
        <v>38897</v>
      </c>
      <c r="D2630">
        <v>2997.9</v>
      </c>
      <c r="E2630">
        <f t="shared" si="536"/>
        <v>16.800000000000182</v>
      </c>
      <c r="F2630">
        <f t="shared" si="537"/>
        <v>16.800000000000182</v>
      </c>
      <c r="G2630" t="str">
        <f t="shared" si="538"/>
        <v/>
      </c>
      <c r="H2630">
        <f t="shared" ca="1" si="533"/>
        <v>58.794444444444451</v>
      </c>
      <c r="I2630">
        <f t="shared" ca="1" si="534"/>
        <v>61.619999999999983</v>
      </c>
      <c r="J2630" s="3">
        <f t="shared" ca="1" si="539"/>
        <v>0.95414547946193551</v>
      </c>
      <c r="K2630" s="5">
        <f t="shared" ca="1" si="540"/>
        <v>48.826737286962626</v>
      </c>
      <c r="L2630">
        <f t="shared" ca="1" si="541"/>
        <v>1</v>
      </c>
      <c r="M2630" t="str">
        <f t="shared" ca="1" si="542"/>
        <v>BUY</v>
      </c>
      <c r="N2630" s="7" t="str">
        <f t="shared" ca="1" si="543"/>
        <v/>
      </c>
      <c r="O2630">
        <f t="shared" si="544"/>
        <v>2997.9</v>
      </c>
      <c r="Q2630">
        <f t="shared" si="545"/>
        <v>2629</v>
      </c>
    </row>
    <row r="2631" spans="1:17" x14ac:dyDescent="0.3">
      <c r="A2631" s="13" t="str">
        <f ca="1">N2631&amp;"-"&amp;COUNTIF($N$2:N2631,N2631)</f>
        <v>-2597</v>
      </c>
      <c r="B2631" t="str">
        <f t="shared" ca="1" si="535"/>
        <v/>
      </c>
      <c r="C2631" s="1">
        <v>38898</v>
      </c>
      <c r="D2631">
        <v>3128.2</v>
      </c>
      <c r="E2631">
        <f t="shared" si="536"/>
        <v>130.29999999999973</v>
      </c>
      <c r="F2631">
        <f t="shared" si="537"/>
        <v>130.29999999999973</v>
      </c>
      <c r="G2631" t="str">
        <f t="shared" si="538"/>
        <v/>
      </c>
      <c r="H2631">
        <f t="shared" ca="1" si="533"/>
        <v>65.944999999999979</v>
      </c>
      <c r="I2631">
        <f t="shared" ca="1" si="534"/>
        <v>48.637500000000045</v>
      </c>
      <c r="J2631" s="3">
        <f t="shared" ca="1" si="539"/>
        <v>1.3558468260087364</v>
      </c>
      <c r="K2631" s="5">
        <f t="shared" ca="1" si="540"/>
        <v>57.552418563044071</v>
      </c>
      <c r="L2631">
        <f t="shared" ca="1" si="541"/>
        <v>1</v>
      </c>
      <c r="M2631" t="str">
        <f t="shared" ca="1" si="542"/>
        <v>BUY</v>
      </c>
      <c r="N2631" s="7" t="str">
        <f t="shared" ca="1" si="543"/>
        <v/>
      </c>
      <c r="O2631">
        <f t="shared" si="544"/>
        <v>3128.2</v>
      </c>
      <c r="Q2631">
        <f t="shared" si="545"/>
        <v>2630</v>
      </c>
    </row>
    <row r="2632" spans="1:17" x14ac:dyDescent="0.3">
      <c r="A2632" s="13" t="str">
        <f ca="1">N2632&amp;"-"&amp;COUNTIF($N$2:N2632,N2632)</f>
        <v>-2598</v>
      </c>
      <c r="B2632" t="str">
        <f t="shared" ca="1" si="535"/>
        <v/>
      </c>
      <c r="C2632" s="1">
        <v>38901</v>
      </c>
      <c r="D2632">
        <v>3150.95</v>
      </c>
      <c r="E2632">
        <f t="shared" si="536"/>
        <v>22.75</v>
      </c>
      <c r="F2632">
        <f t="shared" si="537"/>
        <v>22.75</v>
      </c>
      <c r="G2632" t="str">
        <f t="shared" si="538"/>
        <v/>
      </c>
      <c r="H2632">
        <f t="shared" ca="1" si="533"/>
        <v>62.018181818181802</v>
      </c>
      <c r="I2632">
        <f t="shared" ca="1" si="534"/>
        <v>54.683333333333394</v>
      </c>
      <c r="J2632" s="3">
        <f t="shared" ca="1" si="539"/>
        <v>1.134133163392534</v>
      </c>
      <c r="K2632" s="5">
        <f t="shared" ca="1" si="540"/>
        <v>53.142567804422022</v>
      </c>
      <c r="L2632">
        <f t="shared" ca="1" si="541"/>
        <v>1</v>
      </c>
      <c r="M2632" t="str">
        <f t="shared" ca="1" si="542"/>
        <v>BUY</v>
      </c>
      <c r="N2632" s="7" t="str">
        <f t="shared" ca="1" si="543"/>
        <v/>
      </c>
      <c r="O2632">
        <f t="shared" si="544"/>
        <v>3150.95</v>
      </c>
      <c r="Q2632">
        <f t="shared" si="545"/>
        <v>2631</v>
      </c>
    </row>
    <row r="2633" spans="1:17" x14ac:dyDescent="0.3">
      <c r="A2633" s="13" t="str">
        <f ca="1">N2633&amp;"-"&amp;COUNTIF($N$2:N2633,N2633)</f>
        <v>-2599</v>
      </c>
      <c r="B2633" t="str">
        <f t="shared" ca="1" si="535"/>
        <v/>
      </c>
      <c r="C2633" s="1">
        <v>38902</v>
      </c>
      <c r="D2633">
        <v>3138.65</v>
      </c>
      <c r="E2633">
        <f t="shared" si="536"/>
        <v>-12.299999999999727</v>
      </c>
      <c r="F2633" t="str">
        <f t="shared" si="537"/>
        <v/>
      </c>
      <c r="G2633">
        <f t="shared" si="538"/>
        <v>-12.299999999999727</v>
      </c>
      <c r="H2633">
        <f t="shared" ca="1" si="533"/>
        <v>51.619999999999983</v>
      </c>
      <c r="I2633">
        <f t="shared" ca="1" si="534"/>
        <v>44.087499999999977</v>
      </c>
      <c r="J2633" s="3">
        <f t="shared" ca="1" si="539"/>
        <v>1.1708534165012761</v>
      </c>
      <c r="K2633" s="5">
        <f t="shared" ca="1" si="540"/>
        <v>53.935167045424869</v>
      </c>
      <c r="L2633">
        <f t="shared" ca="1" si="541"/>
        <v>1</v>
      </c>
      <c r="M2633" t="str">
        <f t="shared" ca="1" si="542"/>
        <v>BUY</v>
      </c>
      <c r="N2633" s="7" t="str">
        <f t="shared" ca="1" si="543"/>
        <v/>
      </c>
      <c r="O2633">
        <f t="shared" si="544"/>
        <v>3138.65</v>
      </c>
      <c r="Q2633">
        <f t="shared" si="545"/>
        <v>2632</v>
      </c>
    </row>
    <row r="2634" spans="1:17" x14ac:dyDescent="0.3">
      <c r="A2634" s="13" t="str">
        <f ca="1">N2634&amp;"-"&amp;COUNTIF($N$2:N2634,N2634)</f>
        <v>-2600</v>
      </c>
      <c r="B2634" t="str">
        <f t="shared" ca="1" si="535"/>
        <v/>
      </c>
      <c r="C2634" s="1">
        <v>38903</v>
      </c>
      <c r="D2634">
        <v>3197.1</v>
      </c>
      <c r="E2634">
        <f t="shared" si="536"/>
        <v>58.449999999999818</v>
      </c>
      <c r="F2634">
        <f t="shared" si="537"/>
        <v>58.449999999999818</v>
      </c>
      <c r="G2634" t="str">
        <f t="shared" si="538"/>
        <v/>
      </c>
      <c r="H2634">
        <f t="shared" ca="1" si="533"/>
        <v>48.309999999999988</v>
      </c>
      <c r="I2634">
        <f t="shared" ca="1" si="534"/>
        <v>44.087499999999977</v>
      </c>
      <c r="J2634" s="3">
        <f t="shared" ca="1" si="539"/>
        <v>1.0957754465551464</v>
      </c>
      <c r="K2634" s="5">
        <f t="shared" ca="1" si="540"/>
        <v>52.28496442003302</v>
      </c>
      <c r="L2634">
        <f t="shared" ca="1" si="541"/>
        <v>1</v>
      </c>
      <c r="M2634" t="str">
        <f t="shared" ca="1" si="542"/>
        <v>BUY</v>
      </c>
      <c r="N2634" s="7" t="str">
        <f t="shared" ca="1" si="543"/>
        <v/>
      </c>
      <c r="O2634">
        <f t="shared" si="544"/>
        <v>3197.1</v>
      </c>
      <c r="Q2634">
        <f t="shared" si="545"/>
        <v>2633</v>
      </c>
    </row>
    <row r="2635" spans="1:17" x14ac:dyDescent="0.3">
      <c r="A2635" s="13" t="str">
        <f ca="1">N2635&amp;"-"&amp;COUNTIF($N$2:N2635,N2635)</f>
        <v>-2601</v>
      </c>
      <c r="B2635" t="str">
        <f t="shared" ca="1" si="535"/>
        <v/>
      </c>
      <c r="C2635" s="1">
        <v>38904</v>
      </c>
      <c r="D2635">
        <v>3156.4</v>
      </c>
      <c r="E2635">
        <f t="shared" si="536"/>
        <v>-40.699999999999818</v>
      </c>
      <c r="F2635" t="str">
        <f t="shared" si="537"/>
        <v/>
      </c>
      <c r="G2635">
        <f t="shared" si="538"/>
        <v>-40.699999999999818</v>
      </c>
      <c r="H2635">
        <f t="shared" ca="1" si="533"/>
        <v>50.727777777777746</v>
      </c>
      <c r="I2635">
        <f t="shared" ca="1" si="534"/>
        <v>43.409999999999947</v>
      </c>
      <c r="J2635" s="3">
        <f t="shared" ca="1" si="539"/>
        <v>1.1685735493613869</v>
      </c>
      <c r="K2635" s="5">
        <f t="shared" ca="1" si="540"/>
        <v>53.886738114347779</v>
      </c>
      <c r="L2635">
        <f t="shared" ca="1" si="541"/>
        <v>1</v>
      </c>
      <c r="M2635" t="str">
        <f t="shared" ca="1" si="542"/>
        <v>BUY</v>
      </c>
      <c r="N2635" s="7" t="str">
        <f t="shared" ca="1" si="543"/>
        <v/>
      </c>
      <c r="O2635">
        <f t="shared" si="544"/>
        <v>3156.4</v>
      </c>
      <c r="Q2635">
        <f t="shared" si="545"/>
        <v>2634</v>
      </c>
    </row>
    <row r="2636" spans="1:17" x14ac:dyDescent="0.3">
      <c r="A2636" s="13" t="str">
        <f ca="1">N2636&amp;"-"&amp;COUNTIF($N$2:N2636,N2636)</f>
        <v>-2602</v>
      </c>
      <c r="B2636" t="str">
        <f t="shared" ca="1" si="535"/>
        <v/>
      </c>
      <c r="C2636" s="1">
        <v>38905</v>
      </c>
      <c r="D2636">
        <v>3075.85</v>
      </c>
      <c r="E2636">
        <f t="shared" si="536"/>
        <v>-80.550000000000182</v>
      </c>
      <c r="F2636" t="str">
        <f t="shared" si="537"/>
        <v/>
      </c>
      <c r="G2636">
        <f t="shared" si="538"/>
        <v>-80.550000000000182</v>
      </c>
      <c r="H2636">
        <f t="shared" ca="1" si="533"/>
        <v>50.727777777777746</v>
      </c>
      <c r="I2636">
        <f t="shared" ca="1" si="534"/>
        <v>48.4</v>
      </c>
      <c r="J2636" s="3">
        <f t="shared" ca="1" si="539"/>
        <v>1.0480945821854906</v>
      </c>
      <c r="K2636" s="5">
        <f t="shared" ca="1" si="540"/>
        <v>51.174129910889413</v>
      </c>
      <c r="L2636">
        <f t="shared" ca="1" si="541"/>
        <v>1</v>
      </c>
      <c r="M2636" t="str">
        <f t="shared" ca="1" si="542"/>
        <v>BUY</v>
      </c>
      <c r="N2636" s="7" t="str">
        <f t="shared" ca="1" si="543"/>
        <v/>
      </c>
      <c r="O2636">
        <f t="shared" si="544"/>
        <v>3075.85</v>
      </c>
      <c r="Q2636">
        <f t="shared" si="545"/>
        <v>2635</v>
      </c>
    </row>
    <row r="2637" spans="1:17" x14ac:dyDescent="0.3">
      <c r="A2637" s="13" t="str">
        <f ca="1">N2637&amp;"-"&amp;COUNTIF($N$2:N2637,N2637)</f>
        <v>-2603</v>
      </c>
      <c r="B2637" t="str">
        <f t="shared" ca="1" si="535"/>
        <v/>
      </c>
      <c r="C2637" s="1">
        <v>38908</v>
      </c>
      <c r="D2637">
        <v>3142</v>
      </c>
      <c r="E2637">
        <f t="shared" si="536"/>
        <v>66.150000000000091</v>
      </c>
      <c r="F2637">
        <f t="shared" si="537"/>
        <v>66.150000000000091</v>
      </c>
      <c r="G2637" t="str">
        <f t="shared" si="538"/>
        <v/>
      </c>
      <c r="H2637">
        <f t="shared" ca="1" si="533"/>
        <v>51.172222222222246</v>
      </c>
      <c r="I2637">
        <f t="shared" ca="1" si="534"/>
        <v>48.4</v>
      </c>
      <c r="J2637" s="3">
        <f t="shared" ca="1" si="539"/>
        <v>1.0572773186409554</v>
      </c>
      <c r="K2637" s="5">
        <f t="shared" ca="1" si="540"/>
        <v>51.392066060369366</v>
      </c>
      <c r="L2637">
        <f t="shared" ca="1" si="541"/>
        <v>1</v>
      </c>
      <c r="M2637" t="str">
        <f t="shared" ca="1" si="542"/>
        <v>BUY</v>
      </c>
      <c r="N2637" s="7" t="str">
        <f t="shared" ca="1" si="543"/>
        <v/>
      </c>
      <c r="O2637">
        <f t="shared" si="544"/>
        <v>3142</v>
      </c>
      <c r="Q2637">
        <f t="shared" si="545"/>
        <v>2636</v>
      </c>
    </row>
    <row r="2638" spans="1:17" x14ac:dyDescent="0.3">
      <c r="A2638" s="13" t="str">
        <f ca="1">N2638&amp;"-"&amp;COUNTIF($N$2:N2638,N2638)</f>
        <v>-2604</v>
      </c>
      <c r="B2638" t="str">
        <f t="shared" ca="1" si="535"/>
        <v/>
      </c>
      <c r="C2638" s="1">
        <v>38909</v>
      </c>
      <c r="D2638">
        <v>3116.15</v>
      </c>
      <c r="E2638">
        <f t="shared" si="536"/>
        <v>-25.849999999999909</v>
      </c>
      <c r="F2638" t="str">
        <f t="shared" si="537"/>
        <v/>
      </c>
      <c r="G2638">
        <f t="shared" si="538"/>
        <v>-25.849999999999909</v>
      </c>
      <c r="H2638">
        <f t="shared" ca="1" si="533"/>
        <v>48.65625</v>
      </c>
      <c r="I2638">
        <f t="shared" ca="1" si="534"/>
        <v>44.641666666666652</v>
      </c>
      <c r="J2638" s="3">
        <f t="shared" ca="1" si="539"/>
        <v>1.089929064775061</v>
      </c>
      <c r="K2638" s="5">
        <f t="shared" ca="1" si="540"/>
        <v>52.151486054976225</v>
      </c>
      <c r="L2638">
        <f t="shared" ca="1" si="541"/>
        <v>1</v>
      </c>
      <c r="M2638" t="str">
        <f t="shared" ca="1" si="542"/>
        <v>BUY</v>
      </c>
      <c r="N2638" s="7" t="str">
        <f t="shared" ca="1" si="543"/>
        <v/>
      </c>
      <c r="O2638">
        <f t="shared" si="544"/>
        <v>3116.15</v>
      </c>
      <c r="Q2638">
        <f t="shared" si="545"/>
        <v>2637</v>
      </c>
    </row>
    <row r="2639" spans="1:17" x14ac:dyDescent="0.3">
      <c r="A2639" s="13" t="str">
        <f ca="1">N2639&amp;"-"&amp;COUNTIF($N$2:N2639,N2639)</f>
        <v>-2605</v>
      </c>
      <c r="B2639" t="str">
        <f t="shared" ca="1" si="535"/>
        <v/>
      </c>
      <c r="C2639" s="1">
        <v>38910</v>
      </c>
      <c r="D2639">
        <v>3195.9</v>
      </c>
      <c r="E2639">
        <f t="shared" si="536"/>
        <v>79.75</v>
      </c>
      <c r="F2639">
        <f t="shared" si="537"/>
        <v>79.75</v>
      </c>
      <c r="G2639" t="str">
        <f t="shared" si="538"/>
        <v/>
      </c>
      <c r="H2639">
        <f t="shared" ca="1" si="533"/>
        <v>52.631250000000023</v>
      </c>
      <c r="I2639">
        <f t="shared" ca="1" si="534"/>
        <v>44.641666666666652</v>
      </c>
      <c r="J2639" s="3">
        <f t="shared" ca="1" si="539"/>
        <v>1.1789714392383805</v>
      </c>
      <c r="K2639" s="5">
        <f t="shared" ca="1" si="540"/>
        <v>54.106787175258631</v>
      </c>
      <c r="L2639">
        <f t="shared" ca="1" si="541"/>
        <v>1</v>
      </c>
      <c r="M2639" t="str">
        <f t="shared" ca="1" si="542"/>
        <v>BUY</v>
      </c>
      <c r="N2639" s="7" t="str">
        <f t="shared" ca="1" si="543"/>
        <v/>
      </c>
      <c r="O2639">
        <f t="shared" si="544"/>
        <v>3195.9</v>
      </c>
      <c r="Q2639">
        <f t="shared" si="545"/>
        <v>2638</v>
      </c>
    </row>
    <row r="2640" spans="1:17" x14ac:dyDescent="0.3">
      <c r="A2640" s="13" t="str">
        <f ca="1">N2640&amp;"-"&amp;COUNTIF($N$2:N2640,N2640)</f>
        <v>-2606</v>
      </c>
      <c r="B2640" t="str">
        <f t="shared" ca="1" si="535"/>
        <v/>
      </c>
      <c r="C2640" s="1">
        <v>38911</v>
      </c>
      <c r="D2640">
        <v>3169.3</v>
      </c>
      <c r="E2640">
        <f t="shared" si="536"/>
        <v>-26.599999999999909</v>
      </c>
      <c r="F2640" t="str">
        <f t="shared" si="537"/>
        <v/>
      </c>
      <c r="G2640">
        <f t="shared" si="538"/>
        <v>-26.599999999999909</v>
      </c>
      <c r="H2640">
        <f t="shared" ca="1" si="533"/>
        <v>59.064285714285688</v>
      </c>
      <c r="I2640">
        <f t="shared" ca="1" si="534"/>
        <v>42.064285714285688</v>
      </c>
      <c r="J2640" s="3">
        <f t="shared" ca="1" si="539"/>
        <v>1.4041433180506031</v>
      </c>
      <c r="K2640" s="5">
        <f t="shared" ca="1" si="540"/>
        <v>58.405141969204692</v>
      </c>
      <c r="L2640">
        <f t="shared" ca="1" si="541"/>
        <v>1</v>
      </c>
      <c r="M2640" t="str">
        <f t="shared" ca="1" si="542"/>
        <v>BUY</v>
      </c>
      <c r="N2640" s="7" t="str">
        <f t="shared" ca="1" si="543"/>
        <v/>
      </c>
      <c r="O2640">
        <f t="shared" si="544"/>
        <v>3169.3</v>
      </c>
      <c r="Q2640">
        <f t="shared" si="545"/>
        <v>2639</v>
      </c>
    </row>
    <row r="2641" spans="1:17" x14ac:dyDescent="0.3">
      <c r="A2641" s="13" t="str">
        <f ca="1">N2641&amp;"-"&amp;COUNTIF($N$2:N2641,N2641)</f>
        <v>-2607</v>
      </c>
      <c r="B2641" t="str">
        <f t="shared" ca="1" si="535"/>
        <v/>
      </c>
      <c r="C2641" s="1">
        <v>38912</v>
      </c>
      <c r="D2641">
        <v>3123.35</v>
      </c>
      <c r="E2641">
        <f t="shared" si="536"/>
        <v>-45.950000000000273</v>
      </c>
      <c r="F2641" t="str">
        <f t="shared" si="537"/>
        <v/>
      </c>
      <c r="G2641">
        <f t="shared" si="538"/>
        <v>-45.950000000000273</v>
      </c>
      <c r="H2641">
        <f t="shared" ref="H2641:H2704" ca="1" si="546">IF(Q2641&gt;$U$2,AVERAGE(OFFSET(F2641,0,0,-$U$2,1)),"")</f>
        <v>59.064285714285688</v>
      </c>
      <c r="I2641">
        <f t="shared" ref="I2641:I2704" ca="1" si="547">IF($Q2641&gt;$U$2,ABS((AVERAGE(OFFSET(G2641,0,0,-$U$2,1)))),"")</f>
        <v>33.328571428571387</v>
      </c>
      <c r="J2641" s="3">
        <f t="shared" ca="1" si="539"/>
        <v>1.7721817402486084</v>
      </c>
      <c r="K2641" s="5">
        <f t="shared" ca="1" si="540"/>
        <v>63.927328952454602</v>
      </c>
      <c r="L2641">
        <f t="shared" ca="1" si="541"/>
        <v>1</v>
      </c>
      <c r="M2641" t="str">
        <f t="shared" ca="1" si="542"/>
        <v>BUY</v>
      </c>
      <c r="N2641" s="7" t="str">
        <f t="shared" ca="1" si="543"/>
        <v/>
      </c>
      <c r="O2641">
        <f t="shared" si="544"/>
        <v>3123.35</v>
      </c>
      <c r="Q2641">
        <f t="shared" si="545"/>
        <v>2640</v>
      </c>
    </row>
    <row r="2642" spans="1:17" x14ac:dyDescent="0.3">
      <c r="A2642" s="13" t="str">
        <f ca="1">N2642&amp;"-"&amp;COUNTIF($N$2:N2642,N2642)</f>
        <v>-2608</v>
      </c>
      <c r="B2642" t="str">
        <f t="shared" ca="1" si="535"/>
        <v/>
      </c>
      <c r="C2642" s="1">
        <v>38915</v>
      </c>
      <c r="D2642">
        <v>3007.55</v>
      </c>
      <c r="E2642">
        <f t="shared" si="536"/>
        <v>-115.79999999999973</v>
      </c>
      <c r="F2642" t="str">
        <f t="shared" si="537"/>
        <v/>
      </c>
      <c r="G2642">
        <f t="shared" si="538"/>
        <v>-115.79999999999973</v>
      </c>
      <c r="H2642">
        <f t="shared" ca="1" si="546"/>
        <v>62.366666666666639</v>
      </c>
      <c r="I2642">
        <f t="shared" ca="1" si="547"/>
        <v>43.637499999999932</v>
      </c>
      <c r="J2642" s="3">
        <f t="shared" ca="1" si="539"/>
        <v>1.4291988923899568</v>
      </c>
      <c r="K2642" s="5">
        <f t="shared" ca="1" si="540"/>
        <v>58.834165323690137</v>
      </c>
      <c r="L2642">
        <f t="shared" ca="1" si="541"/>
        <v>1</v>
      </c>
      <c r="M2642" t="str">
        <f t="shared" ca="1" si="542"/>
        <v>BUY</v>
      </c>
      <c r="N2642" s="7" t="str">
        <f t="shared" ca="1" si="543"/>
        <v/>
      </c>
      <c r="O2642">
        <f t="shared" si="544"/>
        <v>3007.55</v>
      </c>
      <c r="Q2642">
        <f t="shared" si="545"/>
        <v>2641</v>
      </c>
    </row>
    <row r="2643" spans="1:17" x14ac:dyDescent="0.3">
      <c r="A2643" s="13" t="str">
        <f ca="1">N2643&amp;"-"&amp;COUNTIF($N$2:N2643,N2643)</f>
        <v>-2609</v>
      </c>
      <c r="B2643" t="str">
        <f t="shared" ca="1" si="535"/>
        <v/>
      </c>
      <c r="C2643" s="1">
        <v>38916</v>
      </c>
      <c r="D2643">
        <v>2993.65</v>
      </c>
      <c r="E2643">
        <f t="shared" si="536"/>
        <v>-13.900000000000091</v>
      </c>
      <c r="F2643" t="str">
        <f t="shared" si="537"/>
        <v/>
      </c>
      <c r="G2643">
        <f t="shared" si="538"/>
        <v>-13.900000000000091</v>
      </c>
      <c r="H2643">
        <f t="shared" ca="1" si="546"/>
        <v>62.366666666666639</v>
      </c>
      <c r="I2643">
        <f t="shared" ca="1" si="547"/>
        <v>45.206249999999955</v>
      </c>
      <c r="J2643" s="3">
        <f t="shared" ca="1" si="539"/>
        <v>1.3796027466703542</v>
      </c>
      <c r="K2643" s="5">
        <f t="shared" ca="1" si="540"/>
        <v>57.976178948387734</v>
      </c>
      <c r="L2643">
        <f t="shared" ca="1" si="541"/>
        <v>1</v>
      </c>
      <c r="M2643" t="str">
        <f t="shared" ca="1" si="542"/>
        <v>BUY</v>
      </c>
      <c r="N2643" s="7" t="str">
        <f t="shared" ca="1" si="543"/>
        <v/>
      </c>
      <c r="O2643">
        <f t="shared" si="544"/>
        <v>2993.65</v>
      </c>
      <c r="Q2643">
        <f t="shared" si="545"/>
        <v>2642</v>
      </c>
    </row>
    <row r="2644" spans="1:17" x14ac:dyDescent="0.3">
      <c r="A2644" s="13" t="str">
        <f ca="1">N2644&amp;"-"&amp;COUNTIF($N$2:N2644,N2644)</f>
        <v>-2610</v>
      </c>
      <c r="B2644" t="str">
        <f t="shared" ca="1" si="535"/>
        <v/>
      </c>
      <c r="C2644" s="1">
        <v>38917</v>
      </c>
      <c r="D2644">
        <v>2932.75</v>
      </c>
      <c r="E2644">
        <f t="shared" si="536"/>
        <v>-60.900000000000091</v>
      </c>
      <c r="F2644" t="str">
        <f t="shared" si="537"/>
        <v/>
      </c>
      <c r="G2644">
        <f t="shared" si="538"/>
        <v>-60.900000000000091</v>
      </c>
      <c r="H2644">
        <f t="shared" ca="1" si="546"/>
        <v>71.479999999999933</v>
      </c>
      <c r="I2644">
        <f t="shared" ca="1" si="547"/>
        <v>46.949999999999967</v>
      </c>
      <c r="J2644" s="3">
        <f t="shared" ca="1" si="539"/>
        <v>1.5224707135250262</v>
      </c>
      <c r="K2644" s="5">
        <f t="shared" ca="1" si="540"/>
        <v>60.356328632947722</v>
      </c>
      <c r="L2644">
        <f t="shared" ca="1" si="541"/>
        <v>1</v>
      </c>
      <c r="M2644" t="str">
        <f t="shared" ca="1" si="542"/>
        <v>BUY</v>
      </c>
      <c r="N2644" s="7" t="str">
        <f t="shared" ca="1" si="543"/>
        <v/>
      </c>
      <c r="O2644">
        <f t="shared" si="544"/>
        <v>2932.75</v>
      </c>
      <c r="Q2644">
        <f t="shared" si="545"/>
        <v>2643</v>
      </c>
    </row>
    <row r="2645" spans="1:17" x14ac:dyDescent="0.3">
      <c r="A2645" s="13" t="str">
        <f ca="1">N2645&amp;"-"&amp;COUNTIF($N$2:N2645,N2645)</f>
        <v>-2611</v>
      </c>
      <c r="B2645" t="str">
        <f t="shared" ca="1" si="535"/>
        <v/>
      </c>
      <c r="C2645" s="1">
        <v>38918</v>
      </c>
      <c r="D2645">
        <v>3023.05</v>
      </c>
      <c r="E2645">
        <f t="shared" si="536"/>
        <v>90.300000000000182</v>
      </c>
      <c r="F2645">
        <f t="shared" si="537"/>
        <v>90.300000000000182</v>
      </c>
      <c r="G2645" t="str">
        <f t="shared" si="538"/>
        <v/>
      </c>
      <c r="H2645">
        <f t="shared" ca="1" si="546"/>
        <v>63.480000000000018</v>
      </c>
      <c r="I2645">
        <f t="shared" ca="1" si="547"/>
        <v>46.949999999999967</v>
      </c>
      <c r="J2645" s="3">
        <f t="shared" ca="1" si="539"/>
        <v>1.3520766773162953</v>
      </c>
      <c r="K2645" s="5">
        <f t="shared" ca="1" si="540"/>
        <v>57.484379244770466</v>
      </c>
      <c r="L2645">
        <f t="shared" ca="1" si="541"/>
        <v>1</v>
      </c>
      <c r="M2645" t="str">
        <f t="shared" ca="1" si="542"/>
        <v>BUY</v>
      </c>
      <c r="N2645" s="7" t="str">
        <f t="shared" ca="1" si="543"/>
        <v/>
      </c>
      <c r="O2645">
        <f t="shared" si="544"/>
        <v>3023.05</v>
      </c>
      <c r="Q2645">
        <f t="shared" si="545"/>
        <v>2644</v>
      </c>
    </row>
    <row r="2646" spans="1:17" x14ac:dyDescent="0.3">
      <c r="A2646" s="13" t="str">
        <f ca="1">N2646&amp;"-"&amp;COUNTIF($N$2:N2646,N2646)</f>
        <v>-2612</v>
      </c>
      <c r="B2646" t="str">
        <f t="shared" ca="1" si="535"/>
        <v/>
      </c>
      <c r="C2646" s="1">
        <v>38919</v>
      </c>
      <c r="D2646">
        <v>2945</v>
      </c>
      <c r="E2646">
        <f t="shared" si="536"/>
        <v>-78.050000000000182</v>
      </c>
      <c r="F2646" t="str">
        <f t="shared" si="537"/>
        <v/>
      </c>
      <c r="G2646">
        <f t="shared" si="538"/>
        <v>-78.050000000000182</v>
      </c>
      <c r="H2646">
        <f t="shared" ca="1" si="546"/>
        <v>73.662500000000023</v>
      </c>
      <c r="I2646">
        <f t="shared" ca="1" si="547"/>
        <v>50.059999999999988</v>
      </c>
      <c r="J2646" s="3">
        <f t="shared" ca="1" si="539"/>
        <v>1.4714842189372761</v>
      </c>
      <c r="K2646" s="5">
        <f t="shared" ca="1" si="540"/>
        <v>59.538483299319054</v>
      </c>
      <c r="L2646">
        <f t="shared" ca="1" si="541"/>
        <v>1</v>
      </c>
      <c r="M2646" t="str">
        <f t="shared" ca="1" si="542"/>
        <v>BUY</v>
      </c>
      <c r="N2646" s="7" t="str">
        <f t="shared" ca="1" si="543"/>
        <v/>
      </c>
      <c r="O2646">
        <f t="shared" si="544"/>
        <v>2945</v>
      </c>
      <c r="Q2646">
        <f t="shared" si="545"/>
        <v>2645</v>
      </c>
    </row>
    <row r="2647" spans="1:17" x14ac:dyDescent="0.3">
      <c r="A2647" s="13" t="str">
        <f ca="1">N2647&amp;"-"&amp;COUNTIF($N$2:N2647,N2647)</f>
        <v>-2613</v>
      </c>
      <c r="B2647" t="str">
        <f t="shared" ca="1" si="535"/>
        <v/>
      </c>
      <c r="C2647" s="1">
        <v>38922</v>
      </c>
      <c r="D2647">
        <v>2985.85</v>
      </c>
      <c r="E2647">
        <f t="shared" si="536"/>
        <v>40.849999999999909</v>
      </c>
      <c r="F2647">
        <f t="shared" si="537"/>
        <v>40.849999999999909</v>
      </c>
      <c r="G2647" t="str">
        <f t="shared" si="538"/>
        <v/>
      </c>
      <c r="H2647">
        <f t="shared" ca="1" si="546"/>
        <v>67.099999999999994</v>
      </c>
      <c r="I2647">
        <f t="shared" ca="1" si="547"/>
        <v>54.255555555555574</v>
      </c>
      <c r="J2647" s="3">
        <f t="shared" ca="1" si="539"/>
        <v>1.2367397091951664</v>
      </c>
      <c r="K2647" s="5">
        <f t="shared" ca="1" si="540"/>
        <v>55.292071049258375</v>
      </c>
      <c r="L2647">
        <f t="shared" ca="1" si="541"/>
        <v>1</v>
      </c>
      <c r="M2647" t="str">
        <f t="shared" ca="1" si="542"/>
        <v>BUY</v>
      </c>
      <c r="N2647" s="7" t="str">
        <f t="shared" ca="1" si="543"/>
        <v/>
      </c>
      <c r="O2647">
        <f t="shared" si="544"/>
        <v>2985.85</v>
      </c>
      <c r="Q2647">
        <f t="shared" si="545"/>
        <v>2646</v>
      </c>
    </row>
    <row r="2648" spans="1:17" x14ac:dyDescent="0.3">
      <c r="A2648" s="13" t="str">
        <f ca="1">N2648&amp;"-"&amp;COUNTIF($N$2:N2648,N2648)</f>
        <v>-2614</v>
      </c>
      <c r="B2648" t="str">
        <f t="shared" ca="1" si="535"/>
        <v/>
      </c>
      <c r="C2648" s="1">
        <v>38923</v>
      </c>
      <c r="D2648">
        <v>3040.5</v>
      </c>
      <c r="E2648">
        <f t="shared" si="536"/>
        <v>54.650000000000091</v>
      </c>
      <c r="F2648">
        <f t="shared" si="537"/>
        <v>54.650000000000091</v>
      </c>
      <c r="G2648" t="str">
        <f t="shared" si="538"/>
        <v/>
      </c>
      <c r="H2648">
        <f t="shared" ca="1" si="546"/>
        <v>66.34000000000006</v>
      </c>
      <c r="I2648">
        <f t="shared" ca="1" si="547"/>
        <v>54.255555555555574</v>
      </c>
      <c r="J2648" s="3">
        <f t="shared" ca="1" si="539"/>
        <v>1.2227319270940002</v>
      </c>
      <c r="K2648" s="5">
        <f t="shared" ca="1" si="540"/>
        <v>55.010319156777491</v>
      </c>
      <c r="L2648">
        <f t="shared" ca="1" si="541"/>
        <v>1</v>
      </c>
      <c r="M2648" t="str">
        <f t="shared" ca="1" si="542"/>
        <v>BUY</v>
      </c>
      <c r="N2648" s="7" t="str">
        <f t="shared" ca="1" si="543"/>
        <v/>
      </c>
      <c r="O2648">
        <f t="shared" si="544"/>
        <v>3040.5</v>
      </c>
      <c r="Q2648">
        <f t="shared" si="545"/>
        <v>2647</v>
      </c>
    </row>
    <row r="2649" spans="1:17" x14ac:dyDescent="0.3">
      <c r="A2649" s="13" t="str">
        <f ca="1">N2649&amp;"-"&amp;COUNTIF($N$2:N2649,N2649)</f>
        <v>-2615</v>
      </c>
      <c r="B2649" t="str">
        <f t="shared" ca="1" si="535"/>
        <v/>
      </c>
      <c r="C2649" s="1">
        <v>38924</v>
      </c>
      <c r="D2649">
        <v>3110.15</v>
      </c>
      <c r="E2649">
        <f t="shared" si="536"/>
        <v>69.650000000000091</v>
      </c>
      <c r="F2649">
        <f t="shared" si="537"/>
        <v>69.650000000000091</v>
      </c>
      <c r="G2649" t="str">
        <f t="shared" si="538"/>
        <v/>
      </c>
      <c r="H2649">
        <f t="shared" ca="1" si="546"/>
        <v>66.891666666666723</v>
      </c>
      <c r="I2649">
        <f t="shared" ca="1" si="547"/>
        <v>55.950000000000045</v>
      </c>
      <c r="J2649" s="3">
        <f t="shared" ca="1" si="539"/>
        <v>1.1955615132558832</v>
      </c>
      <c r="K2649" s="5">
        <f t="shared" ca="1" si="540"/>
        <v>54.453564887049723</v>
      </c>
      <c r="L2649">
        <f t="shared" ca="1" si="541"/>
        <v>1</v>
      </c>
      <c r="M2649" t="str">
        <f t="shared" ca="1" si="542"/>
        <v>BUY</v>
      </c>
      <c r="N2649" s="7" t="str">
        <f t="shared" ca="1" si="543"/>
        <v/>
      </c>
      <c r="O2649">
        <f t="shared" si="544"/>
        <v>3110.15</v>
      </c>
      <c r="Q2649">
        <f t="shared" si="545"/>
        <v>2648</v>
      </c>
    </row>
    <row r="2650" spans="1:17" x14ac:dyDescent="0.3">
      <c r="A2650" s="13" t="str">
        <f ca="1">N2650&amp;"-"&amp;COUNTIF($N$2:N2650,N2650)</f>
        <v>-2616</v>
      </c>
      <c r="B2650" t="str">
        <f t="shared" ca="1" si="535"/>
        <v/>
      </c>
      <c r="C2650" s="1">
        <v>38925</v>
      </c>
      <c r="D2650">
        <v>3156.15</v>
      </c>
      <c r="E2650">
        <f t="shared" si="536"/>
        <v>46</v>
      </c>
      <c r="F2650">
        <f t="shared" si="537"/>
        <v>46</v>
      </c>
      <c r="G2650" t="str">
        <f t="shared" si="538"/>
        <v/>
      </c>
      <c r="H2650">
        <f t="shared" ca="1" si="546"/>
        <v>63.907142857142908</v>
      </c>
      <c r="I2650">
        <f t="shared" ca="1" si="547"/>
        <v>52.435714285714312</v>
      </c>
      <c r="J2650" s="3">
        <f t="shared" ca="1" si="539"/>
        <v>1.2187712845661358</v>
      </c>
      <c r="K2650" s="5">
        <f t="shared" ca="1" si="540"/>
        <v>54.930009823182722</v>
      </c>
      <c r="L2650">
        <f t="shared" ca="1" si="541"/>
        <v>1</v>
      </c>
      <c r="M2650" t="str">
        <f t="shared" ca="1" si="542"/>
        <v>BUY</v>
      </c>
      <c r="N2650" s="7" t="str">
        <f t="shared" ca="1" si="543"/>
        <v/>
      </c>
      <c r="O2650">
        <f t="shared" si="544"/>
        <v>3156.15</v>
      </c>
      <c r="Q2650">
        <f t="shared" si="545"/>
        <v>2649</v>
      </c>
    </row>
    <row r="2651" spans="1:17" x14ac:dyDescent="0.3">
      <c r="A2651" s="13" t="str">
        <f ca="1">N2651&amp;"-"&amp;COUNTIF($N$2:N2651,N2651)</f>
        <v>-2617</v>
      </c>
      <c r="B2651" t="str">
        <f t="shared" ca="1" si="535"/>
        <v/>
      </c>
      <c r="C2651" s="1">
        <v>38926</v>
      </c>
      <c r="D2651">
        <v>3130.8</v>
      </c>
      <c r="E2651">
        <f t="shared" si="536"/>
        <v>-25.349999999999909</v>
      </c>
      <c r="F2651" t="str">
        <f t="shared" si="537"/>
        <v/>
      </c>
      <c r="G2651">
        <f t="shared" si="538"/>
        <v>-25.349999999999909</v>
      </c>
      <c r="H2651">
        <f t="shared" ca="1" si="546"/>
        <v>63.533333333333381</v>
      </c>
      <c r="I2651">
        <f t="shared" ca="1" si="547"/>
        <v>49.050000000000011</v>
      </c>
      <c r="J2651" s="3">
        <f t="shared" ca="1" si="539"/>
        <v>1.2952769283044518</v>
      </c>
      <c r="K2651" s="5">
        <f t="shared" ca="1" si="540"/>
        <v>56.432272390821623</v>
      </c>
      <c r="L2651">
        <f t="shared" ca="1" si="541"/>
        <v>1</v>
      </c>
      <c r="M2651" t="str">
        <f t="shared" ca="1" si="542"/>
        <v>BUY</v>
      </c>
      <c r="N2651" s="7" t="str">
        <f t="shared" ca="1" si="543"/>
        <v/>
      </c>
      <c r="O2651">
        <f t="shared" si="544"/>
        <v>3130.8</v>
      </c>
      <c r="Q2651">
        <f t="shared" si="545"/>
        <v>2650</v>
      </c>
    </row>
    <row r="2652" spans="1:17" x14ac:dyDescent="0.3">
      <c r="A2652" s="13" t="str">
        <f ca="1">N2652&amp;"-"&amp;COUNTIF($N$2:N2652,N2652)</f>
        <v>-2618</v>
      </c>
      <c r="B2652" t="str">
        <f t="shared" ca="1" si="535"/>
        <v/>
      </c>
      <c r="C2652" s="1">
        <v>38929</v>
      </c>
      <c r="D2652">
        <v>3143.2</v>
      </c>
      <c r="E2652">
        <f t="shared" si="536"/>
        <v>12.399999999999636</v>
      </c>
      <c r="F2652">
        <f t="shared" si="537"/>
        <v>12.399999999999636</v>
      </c>
      <c r="G2652" t="str">
        <f t="shared" si="538"/>
        <v/>
      </c>
      <c r="H2652">
        <f t="shared" ca="1" si="546"/>
        <v>56.228571428571414</v>
      </c>
      <c r="I2652">
        <f t="shared" ca="1" si="547"/>
        <v>52.364285714285742</v>
      </c>
      <c r="J2652" s="3">
        <f t="shared" ca="1" si="539"/>
        <v>1.0737962078843259</v>
      </c>
      <c r="K2652" s="5">
        <f t="shared" ca="1" si="540"/>
        <v>51.779254094586577</v>
      </c>
      <c r="L2652">
        <f t="shared" ca="1" si="541"/>
        <v>1</v>
      </c>
      <c r="M2652" t="str">
        <f t="shared" ca="1" si="542"/>
        <v>BUY</v>
      </c>
      <c r="N2652" s="7" t="str">
        <f t="shared" ca="1" si="543"/>
        <v/>
      </c>
      <c r="O2652">
        <f t="shared" si="544"/>
        <v>3143.2</v>
      </c>
      <c r="Q2652">
        <f t="shared" si="545"/>
        <v>2651</v>
      </c>
    </row>
    <row r="2653" spans="1:17" x14ac:dyDescent="0.3">
      <c r="A2653" s="13" t="str">
        <f ca="1">N2653&amp;"-"&amp;COUNTIF($N$2:N2653,N2653)</f>
        <v>-2619</v>
      </c>
      <c r="B2653" t="str">
        <f t="shared" ca="1" si="535"/>
        <v/>
      </c>
      <c r="C2653" s="1">
        <v>38930</v>
      </c>
      <c r="D2653">
        <v>3147.8</v>
      </c>
      <c r="E2653">
        <f t="shared" si="536"/>
        <v>4.6000000000003638</v>
      </c>
      <c r="F2653">
        <f t="shared" si="537"/>
        <v>4.6000000000003638</v>
      </c>
      <c r="G2653" t="str">
        <f t="shared" si="538"/>
        <v/>
      </c>
      <c r="H2653">
        <f t="shared" ca="1" si="546"/>
        <v>45.492857142857183</v>
      </c>
      <c r="I2653">
        <f t="shared" ca="1" si="547"/>
        <v>52.364285714285742</v>
      </c>
      <c r="J2653" s="3">
        <f t="shared" ca="1" si="539"/>
        <v>0.86877642886372963</v>
      </c>
      <c r="K2653" s="5">
        <f t="shared" ca="1" si="540"/>
        <v>46.48905109489052</v>
      </c>
      <c r="L2653">
        <f t="shared" ca="1" si="541"/>
        <v>1</v>
      </c>
      <c r="M2653" t="str">
        <f t="shared" ca="1" si="542"/>
        <v>BUY</v>
      </c>
      <c r="N2653" s="7" t="str">
        <f t="shared" ca="1" si="543"/>
        <v/>
      </c>
      <c r="O2653">
        <f t="shared" si="544"/>
        <v>3147.8</v>
      </c>
      <c r="Q2653">
        <f t="shared" si="545"/>
        <v>2652</v>
      </c>
    </row>
    <row r="2654" spans="1:17" x14ac:dyDescent="0.3">
      <c r="A2654" s="13" t="str">
        <f ca="1">N2654&amp;"-"&amp;COUNTIF($N$2:N2654,N2654)</f>
        <v>-2620</v>
      </c>
      <c r="B2654" t="str">
        <f t="shared" ca="1" si="535"/>
        <v/>
      </c>
      <c r="C2654" s="1">
        <v>38931</v>
      </c>
      <c r="D2654">
        <v>3182.1</v>
      </c>
      <c r="E2654">
        <f t="shared" si="536"/>
        <v>34.299999999999727</v>
      </c>
      <c r="F2654">
        <f t="shared" si="537"/>
        <v>34.299999999999727</v>
      </c>
      <c r="G2654" t="str">
        <f t="shared" si="538"/>
        <v/>
      </c>
      <c r="H2654">
        <f t="shared" ca="1" si="546"/>
        <v>44.09375</v>
      </c>
      <c r="I2654">
        <f t="shared" ca="1" si="547"/>
        <v>56.658333333333381</v>
      </c>
      <c r="J2654" s="3">
        <f t="shared" ca="1" si="539"/>
        <v>0.77823944697749603</v>
      </c>
      <c r="K2654" s="5">
        <f t="shared" ca="1" si="540"/>
        <v>43.764603709600692</v>
      </c>
      <c r="L2654">
        <f t="shared" ca="1" si="541"/>
        <v>1</v>
      </c>
      <c r="M2654" t="str">
        <f t="shared" ca="1" si="542"/>
        <v>BUY</v>
      </c>
      <c r="N2654" s="7" t="str">
        <f t="shared" ca="1" si="543"/>
        <v/>
      </c>
      <c r="O2654">
        <f t="shared" si="544"/>
        <v>3182.1</v>
      </c>
      <c r="Q2654">
        <f t="shared" si="545"/>
        <v>2653</v>
      </c>
    </row>
    <row r="2655" spans="1:17" x14ac:dyDescent="0.3">
      <c r="A2655" s="13" t="str">
        <f ca="1">N2655&amp;"-"&amp;COUNTIF($N$2:N2655,N2655)</f>
        <v>-2621</v>
      </c>
      <c r="B2655" t="str">
        <f t="shared" ca="1" si="535"/>
        <v/>
      </c>
      <c r="C2655" s="1">
        <v>38932</v>
      </c>
      <c r="D2655">
        <v>3190</v>
      </c>
      <c r="E2655">
        <f t="shared" si="536"/>
        <v>7.9000000000000909</v>
      </c>
      <c r="F2655">
        <f t="shared" si="537"/>
        <v>7.9000000000000909</v>
      </c>
      <c r="G2655" t="str">
        <f t="shared" si="538"/>
        <v/>
      </c>
      <c r="H2655">
        <f t="shared" ca="1" si="546"/>
        <v>40.07222222222223</v>
      </c>
      <c r="I2655">
        <f t="shared" ca="1" si="547"/>
        <v>58.8</v>
      </c>
      <c r="J2655" s="3">
        <f t="shared" ca="1" si="539"/>
        <v>0.68150037792894957</v>
      </c>
      <c r="K2655" s="5">
        <f t="shared" ca="1" si="540"/>
        <v>40.529302691464864</v>
      </c>
      <c r="L2655">
        <f t="shared" ca="1" si="541"/>
        <v>1</v>
      </c>
      <c r="M2655" t="str">
        <f t="shared" ca="1" si="542"/>
        <v>BUY</v>
      </c>
      <c r="N2655" s="7" t="str">
        <f t="shared" ca="1" si="543"/>
        <v/>
      </c>
      <c r="O2655">
        <f t="shared" si="544"/>
        <v>3190</v>
      </c>
      <c r="Q2655">
        <f t="shared" si="545"/>
        <v>2654</v>
      </c>
    </row>
    <row r="2656" spans="1:17" x14ac:dyDescent="0.3">
      <c r="A2656" s="13" t="str">
        <f ca="1">N2656&amp;"-"&amp;COUNTIF($N$2:N2656,N2656)</f>
        <v>-2622</v>
      </c>
      <c r="B2656" t="str">
        <f t="shared" ca="1" si="535"/>
        <v/>
      </c>
      <c r="C2656" s="1">
        <v>38933</v>
      </c>
      <c r="D2656">
        <v>3176.75</v>
      </c>
      <c r="E2656">
        <f t="shared" si="536"/>
        <v>-13.25</v>
      </c>
      <c r="F2656" t="str">
        <f t="shared" si="537"/>
        <v/>
      </c>
      <c r="G2656">
        <f t="shared" si="538"/>
        <v>-13.25</v>
      </c>
      <c r="H2656">
        <f t="shared" ca="1" si="546"/>
        <v>40.07222222222223</v>
      </c>
      <c r="I2656">
        <f t="shared" ca="1" si="547"/>
        <v>38.290000000000056</v>
      </c>
      <c r="J2656" s="3">
        <f t="shared" ca="1" si="539"/>
        <v>1.0465453701285499</v>
      </c>
      <c r="K2656" s="5">
        <f t="shared" ca="1" si="540"/>
        <v>51.137169270907158</v>
      </c>
      <c r="L2656">
        <f t="shared" ca="1" si="541"/>
        <v>1</v>
      </c>
      <c r="M2656" t="str">
        <f t="shared" ca="1" si="542"/>
        <v>BUY</v>
      </c>
      <c r="N2656" s="7" t="str">
        <f t="shared" ca="1" si="543"/>
        <v/>
      </c>
      <c r="O2656">
        <f t="shared" si="544"/>
        <v>3176.75</v>
      </c>
      <c r="Q2656">
        <f t="shared" si="545"/>
        <v>2655</v>
      </c>
    </row>
    <row r="2657" spans="1:17" x14ac:dyDescent="0.3">
      <c r="A2657" s="13" t="str">
        <f ca="1">N2657&amp;"-"&amp;COUNTIF($N$2:N2657,N2657)</f>
        <v>-2623</v>
      </c>
      <c r="B2657" t="str">
        <f t="shared" ca="1" si="535"/>
        <v/>
      </c>
      <c r="C2657" s="1">
        <v>38936</v>
      </c>
      <c r="D2657">
        <v>3151.1</v>
      </c>
      <c r="E2657">
        <f t="shared" si="536"/>
        <v>-25.650000000000091</v>
      </c>
      <c r="F2657" t="str">
        <f t="shared" si="537"/>
        <v/>
      </c>
      <c r="G2657">
        <f t="shared" si="538"/>
        <v>-25.650000000000091</v>
      </c>
      <c r="H2657">
        <f t="shared" ca="1" si="546"/>
        <v>40.07222222222223</v>
      </c>
      <c r="I2657">
        <f t="shared" ca="1" si="547"/>
        <v>40.640000000000057</v>
      </c>
      <c r="J2657" s="3">
        <f t="shared" ca="1" si="539"/>
        <v>0.98602909011373463</v>
      </c>
      <c r="K2657" s="5">
        <f t="shared" ca="1" si="540"/>
        <v>49.648270260596604</v>
      </c>
      <c r="L2657">
        <f t="shared" ca="1" si="541"/>
        <v>1</v>
      </c>
      <c r="M2657" t="str">
        <f t="shared" ca="1" si="542"/>
        <v>BUY</v>
      </c>
      <c r="N2657" s="7" t="str">
        <f t="shared" ca="1" si="543"/>
        <v/>
      </c>
      <c r="O2657">
        <f t="shared" si="544"/>
        <v>3151.1</v>
      </c>
      <c r="Q2657">
        <f t="shared" si="545"/>
        <v>2656</v>
      </c>
    </row>
    <row r="2658" spans="1:17" x14ac:dyDescent="0.3">
      <c r="A2658" s="13" t="str">
        <f ca="1">N2658&amp;"-"&amp;COUNTIF($N$2:N2658,N2658)</f>
        <v>-2624</v>
      </c>
      <c r="B2658" t="str">
        <f t="shared" ca="1" si="535"/>
        <v/>
      </c>
      <c r="C2658" s="1">
        <v>38937</v>
      </c>
      <c r="D2658">
        <v>3212.4</v>
      </c>
      <c r="E2658">
        <f t="shared" si="536"/>
        <v>61.300000000000182</v>
      </c>
      <c r="F2658">
        <f t="shared" si="537"/>
        <v>61.300000000000182</v>
      </c>
      <c r="G2658" t="str">
        <f t="shared" si="538"/>
        <v/>
      </c>
      <c r="H2658">
        <f t="shared" ca="1" si="546"/>
        <v>42.195000000000029</v>
      </c>
      <c r="I2658">
        <f t="shared" ca="1" si="547"/>
        <v>35.575000000000045</v>
      </c>
      <c r="J2658" s="3">
        <f t="shared" ca="1" si="539"/>
        <v>1.186085734364019</v>
      </c>
      <c r="K2658" s="5">
        <f t="shared" ca="1" si="540"/>
        <v>54.256139899704237</v>
      </c>
      <c r="L2658">
        <f t="shared" ca="1" si="541"/>
        <v>1</v>
      </c>
      <c r="M2658" t="str">
        <f t="shared" ca="1" si="542"/>
        <v>BUY</v>
      </c>
      <c r="N2658" s="7" t="str">
        <f t="shared" ca="1" si="543"/>
        <v/>
      </c>
      <c r="O2658">
        <f t="shared" si="544"/>
        <v>3212.4</v>
      </c>
      <c r="Q2658">
        <f t="shared" si="545"/>
        <v>2657</v>
      </c>
    </row>
    <row r="2659" spans="1:17" x14ac:dyDescent="0.3">
      <c r="A2659" s="13" t="str">
        <f ca="1">N2659&amp;"-"&amp;COUNTIF($N$2:N2659,N2659)</f>
        <v>-2625</v>
      </c>
      <c r="B2659" t="str">
        <f t="shared" ca="1" si="535"/>
        <v/>
      </c>
      <c r="C2659" s="1">
        <v>38938</v>
      </c>
      <c r="D2659">
        <v>3254.6</v>
      </c>
      <c r="E2659">
        <f t="shared" si="536"/>
        <v>42.199999999999818</v>
      </c>
      <c r="F2659">
        <f t="shared" si="537"/>
        <v>42.199999999999818</v>
      </c>
      <c r="G2659" t="str">
        <f t="shared" si="538"/>
        <v/>
      </c>
      <c r="H2659">
        <f t="shared" ca="1" si="546"/>
        <v>37.384999999999991</v>
      </c>
      <c r="I2659">
        <f t="shared" ca="1" si="547"/>
        <v>35.575000000000045</v>
      </c>
      <c r="J2659" s="3">
        <f t="shared" ca="1" si="539"/>
        <v>1.0508784258608557</v>
      </c>
      <c r="K2659" s="5">
        <f t="shared" ca="1" si="540"/>
        <v>51.240405701754348</v>
      </c>
      <c r="L2659">
        <f t="shared" ca="1" si="541"/>
        <v>1</v>
      </c>
      <c r="M2659" t="str">
        <f t="shared" ca="1" si="542"/>
        <v>BUY</v>
      </c>
      <c r="N2659" s="7" t="str">
        <f t="shared" ca="1" si="543"/>
        <v/>
      </c>
      <c r="O2659">
        <f t="shared" si="544"/>
        <v>3254.6</v>
      </c>
      <c r="Q2659">
        <f t="shared" si="545"/>
        <v>2658</v>
      </c>
    </row>
    <row r="2660" spans="1:17" x14ac:dyDescent="0.3">
      <c r="A2660" s="13" t="str">
        <f ca="1">N2660&amp;"-"&amp;COUNTIF($N$2:N2660,N2660)</f>
        <v>-2626</v>
      </c>
      <c r="B2660" t="str">
        <f t="shared" ca="1" si="535"/>
        <v/>
      </c>
      <c r="C2660" s="1">
        <v>38939</v>
      </c>
      <c r="D2660">
        <v>3260.1</v>
      </c>
      <c r="E2660">
        <f t="shared" si="536"/>
        <v>5.5</v>
      </c>
      <c r="F2660">
        <f t="shared" si="537"/>
        <v>5.5</v>
      </c>
      <c r="G2660" t="str">
        <f t="shared" si="538"/>
        <v/>
      </c>
      <c r="H2660">
        <f t="shared" ca="1" si="546"/>
        <v>34.486363636363627</v>
      </c>
      <c r="I2660">
        <f t="shared" ca="1" si="547"/>
        <v>21.416666666666668</v>
      </c>
      <c r="J2660" s="3">
        <f t="shared" ca="1" si="539"/>
        <v>1.610258224266006</v>
      </c>
      <c r="K2660" s="5">
        <f t="shared" ca="1" si="540"/>
        <v>61.689614050303547</v>
      </c>
      <c r="L2660">
        <f t="shared" ca="1" si="541"/>
        <v>1</v>
      </c>
      <c r="M2660" t="str">
        <f t="shared" ca="1" si="542"/>
        <v>BUY</v>
      </c>
      <c r="N2660" s="7" t="str">
        <f t="shared" ca="1" si="543"/>
        <v/>
      </c>
      <c r="O2660">
        <f t="shared" si="544"/>
        <v>3260.1</v>
      </c>
      <c r="Q2660">
        <f t="shared" si="545"/>
        <v>2659</v>
      </c>
    </row>
    <row r="2661" spans="1:17" x14ac:dyDescent="0.3">
      <c r="A2661" s="13" t="str">
        <f ca="1">N2661&amp;"-"&amp;COUNTIF($N$2:N2661,N2661)</f>
        <v>-2627</v>
      </c>
      <c r="B2661" t="str">
        <f t="shared" ca="1" si="535"/>
        <v/>
      </c>
      <c r="C2661" s="1">
        <v>38940</v>
      </c>
      <c r="D2661">
        <v>3274.35</v>
      </c>
      <c r="E2661">
        <f t="shared" si="536"/>
        <v>14.25</v>
      </c>
      <c r="F2661">
        <f t="shared" si="537"/>
        <v>14.25</v>
      </c>
      <c r="G2661" t="str">
        <f t="shared" si="538"/>
        <v/>
      </c>
      <c r="H2661">
        <f t="shared" ca="1" si="546"/>
        <v>32.06818181818182</v>
      </c>
      <c r="I2661">
        <f t="shared" ca="1" si="547"/>
        <v>21.416666666666668</v>
      </c>
      <c r="J2661" s="3">
        <f t="shared" ca="1" si="539"/>
        <v>1.4973470109656881</v>
      </c>
      <c r="K2661" s="5">
        <f t="shared" ca="1" si="540"/>
        <v>59.957507082152979</v>
      </c>
      <c r="L2661">
        <f t="shared" ca="1" si="541"/>
        <v>1</v>
      </c>
      <c r="M2661" t="str">
        <f t="shared" ca="1" si="542"/>
        <v>BUY</v>
      </c>
      <c r="N2661" s="7" t="str">
        <f t="shared" ca="1" si="543"/>
        <v/>
      </c>
      <c r="O2661">
        <f t="shared" si="544"/>
        <v>3274.35</v>
      </c>
      <c r="Q2661">
        <f t="shared" si="545"/>
        <v>2660</v>
      </c>
    </row>
    <row r="2662" spans="1:17" x14ac:dyDescent="0.3">
      <c r="A2662" s="13" t="str">
        <f ca="1">N2662&amp;"-"&amp;COUNTIF($N$2:N2662,N2662)</f>
        <v>-2628</v>
      </c>
      <c r="B2662" t="str">
        <f t="shared" ca="1" si="535"/>
        <v/>
      </c>
      <c r="C2662" s="1">
        <v>38943</v>
      </c>
      <c r="D2662">
        <v>3313.1</v>
      </c>
      <c r="E2662">
        <f t="shared" si="536"/>
        <v>38.75</v>
      </c>
      <c r="F2662">
        <f t="shared" si="537"/>
        <v>38.75</v>
      </c>
      <c r="G2662" t="str">
        <f t="shared" si="538"/>
        <v/>
      </c>
      <c r="H2662">
        <f t="shared" ca="1" si="546"/>
        <v>30.622727272727264</v>
      </c>
      <c r="I2662">
        <f t="shared" ca="1" si="547"/>
        <v>21.416666666666668</v>
      </c>
      <c r="J2662" s="3">
        <f t="shared" ca="1" si="539"/>
        <v>1.4298549699327905</v>
      </c>
      <c r="K2662" s="5">
        <f t="shared" ca="1" si="540"/>
        <v>58.845280381994989</v>
      </c>
      <c r="L2662">
        <f t="shared" ca="1" si="541"/>
        <v>1</v>
      </c>
      <c r="M2662" t="str">
        <f t="shared" ca="1" si="542"/>
        <v>BUY</v>
      </c>
      <c r="N2662" s="7" t="str">
        <f t="shared" ca="1" si="543"/>
        <v/>
      </c>
      <c r="O2662">
        <f t="shared" si="544"/>
        <v>3313.1</v>
      </c>
      <c r="Q2662">
        <f t="shared" si="545"/>
        <v>2661</v>
      </c>
    </row>
    <row r="2663" spans="1:17" x14ac:dyDescent="0.3">
      <c r="A2663" s="13" t="str">
        <f ca="1">N2663&amp;"-"&amp;COUNTIF($N$2:N2663,N2663)</f>
        <v>-2629</v>
      </c>
      <c r="B2663" t="str">
        <f t="shared" ca="1" si="535"/>
        <v/>
      </c>
      <c r="C2663" s="1">
        <v>38945</v>
      </c>
      <c r="D2663">
        <v>3356.05</v>
      </c>
      <c r="E2663">
        <f t="shared" si="536"/>
        <v>42.950000000000273</v>
      </c>
      <c r="F2663">
        <f t="shared" si="537"/>
        <v>42.950000000000273</v>
      </c>
      <c r="G2663" t="str">
        <f t="shared" si="538"/>
        <v/>
      </c>
      <c r="H2663">
        <f t="shared" ca="1" si="546"/>
        <v>28.195454545454552</v>
      </c>
      <c r="I2663">
        <f t="shared" ca="1" si="547"/>
        <v>21.416666666666668</v>
      </c>
      <c r="J2663" s="3">
        <f t="shared" ca="1" si="539"/>
        <v>1.316519278386983</v>
      </c>
      <c r="K2663" s="5">
        <f t="shared" ca="1" si="540"/>
        <v>56.831785976056693</v>
      </c>
      <c r="L2663">
        <f t="shared" ca="1" si="541"/>
        <v>1</v>
      </c>
      <c r="M2663" t="str">
        <f t="shared" ca="1" si="542"/>
        <v>BUY</v>
      </c>
      <c r="N2663" s="7" t="str">
        <f t="shared" ca="1" si="543"/>
        <v/>
      </c>
      <c r="O2663">
        <f t="shared" si="544"/>
        <v>3356.05</v>
      </c>
      <c r="Q2663">
        <f t="shared" si="545"/>
        <v>2662</v>
      </c>
    </row>
    <row r="2664" spans="1:17" x14ac:dyDescent="0.3">
      <c r="A2664" s="13" t="str">
        <f ca="1">N2664&amp;"-"&amp;COUNTIF($N$2:N2664,N2664)</f>
        <v>-2630</v>
      </c>
      <c r="B2664" t="str">
        <f t="shared" ca="1" si="535"/>
        <v/>
      </c>
      <c r="C2664" s="1">
        <v>38946</v>
      </c>
      <c r="D2664">
        <v>3353.9</v>
      </c>
      <c r="E2664">
        <f t="shared" si="536"/>
        <v>-2.1500000000000909</v>
      </c>
      <c r="F2664" t="str">
        <f t="shared" si="537"/>
        <v/>
      </c>
      <c r="G2664">
        <f t="shared" si="538"/>
        <v>-2.1500000000000909</v>
      </c>
      <c r="H2664">
        <f t="shared" ca="1" si="546"/>
        <v>26.41500000000001</v>
      </c>
      <c r="I2664">
        <f t="shared" ca="1" si="547"/>
        <v>16.600000000000023</v>
      </c>
      <c r="J2664" s="3">
        <f t="shared" ca="1" si="539"/>
        <v>1.5912650602409624</v>
      </c>
      <c r="K2664" s="5">
        <f t="shared" ca="1" si="540"/>
        <v>61.408810879925582</v>
      </c>
      <c r="L2664">
        <f t="shared" ca="1" si="541"/>
        <v>1</v>
      </c>
      <c r="M2664" t="str">
        <f t="shared" ca="1" si="542"/>
        <v>BUY</v>
      </c>
      <c r="N2664" s="7" t="str">
        <f t="shared" ca="1" si="543"/>
        <v/>
      </c>
      <c r="O2664">
        <f t="shared" si="544"/>
        <v>3353.9</v>
      </c>
      <c r="Q2664">
        <f t="shared" si="545"/>
        <v>2663</v>
      </c>
    </row>
    <row r="2665" spans="1:17" x14ac:dyDescent="0.3">
      <c r="A2665" s="13" t="str">
        <f ca="1">N2665&amp;"-"&amp;COUNTIF($N$2:N2665,N2665)</f>
        <v>-2631</v>
      </c>
      <c r="B2665" t="str">
        <f t="shared" ca="1" si="535"/>
        <v/>
      </c>
      <c r="C2665" s="1">
        <v>38947</v>
      </c>
      <c r="D2665">
        <v>3356.75</v>
      </c>
      <c r="E2665">
        <f t="shared" si="536"/>
        <v>2.8499999999999091</v>
      </c>
      <c r="F2665">
        <f t="shared" si="537"/>
        <v>2.8499999999999091</v>
      </c>
      <c r="G2665" t="str">
        <f t="shared" si="538"/>
        <v/>
      </c>
      <c r="H2665">
        <f t="shared" ca="1" si="546"/>
        <v>24.272727272727273</v>
      </c>
      <c r="I2665">
        <f t="shared" ca="1" si="547"/>
        <v>13.683333333333394</v>
      </c>
      <c r="J2665" s="3">
        <f t="shared" ca="1" si="539"/>
        <v>1.7738899346694641</v>
      </c>
      <c r="K2665" s="5">
        <f t="shared" ca="1" si="540"/>
        <v>63.949542932417771</v>
      </c>
      <c r="L2665">
        <f t="shared" ca="1" si="541"/>
        <v>1</v>
      </c>
      <c r="M2665" t="str">
        <f t="shared" ca="1" si="542"/>
        <v>BUY</v>
      </c>
      <c r="N2665" s="7" t="str">
        <f t="shared" ca="1" si="543"/>
        <v/>
      </c>
      <c r="O2665">
        <f t="shared" si="544"/>
        <v>3356.75</v>
      </c>
      <c r="Q2665">
        <f t="shared" si="545"/>
        <v>2664</v>
      </c>
    </row>
    <row r="2666" spans="1:17" x14ac:dyDescent="0.3">
      <c r="A2666" s="13" t="str">
        <f ca="1">N2666&amp;"-"&amp;COUNTIF($N$2:N2666,N2666)</f>
        <v>-2632</v>
      </c>
      <c r="B2666" t="str">
        <f t="shared" ca="1" si="535"/>
        <v/>
      </c>
      <c r="C2666" s="1">
        <v>38950</v>
      </c>
      <c r="D2666">
        <v>3366</v>
      </c>
      <c r="E2666">
        <f t="shared" si="536"/>
        <v>9.25</v>
      </c>
      <c r="F2666">
        <f t="shared" si="537"/>
        <v>9.25</v>
      </c>
      <c r="G2666" t="str">
        <f t="shared" si="538"/>
        <v/>
      </c>
      <c r="H2666">
        <f t="shared" ca="1" si="546"/>
        <v>23.98636363636367</v>
      </c>
      <c r="I2666">
        <f t="shared" ca="1" si="547"/>
        <v>13.683333333333394</v>
      </c>
      <c r="J2666" s="3">
        <f t="shared" ca="1" si="539"/>
        <v>1.752962019709883</v>
      </c>
      <c r="K2666" s="5">
        <f t="shared" ca="1" si="540"/>
        <v>63.675488697610739</v>
      </c>
      <c r="L2666">
        <f t="shared" ca="1" si="541"/>
        <v>1</v>
      </c>
      <c r="M2666" t="str">
        <f t="shared" ca="1" si="542"/>
        <v>BUY</v>
      </c>
      <c r="N2666" s="7" t="str">
        <f t="shared" ca="1" si="543"/>
        <v/>
      </c>
      <c r="O2666">
        <f t="shared" si="544"/>
        <v>3366</v>
      </c>
      <c r="Q2666">
        <f t="shared" si="545"/>
        <v>2665</v>
      </c>
    </row>
    <row r="2667" spans="1:17" x14ac:dyDescent="0.3">
      <c r="A2667" s="13" t="str">
        <f ca="1">N2667&amp;"-"&amp;COUNTIF($N$2:N2667,N2667)</f>
        <v>0-17</v>
      </c>
      <c r="B2667">
        <f t="shared" ca="1" si="535"/>
        <v>0</v>
      </c>
      <c r="C2667" s="1">
        <v>38951</v>
      </c>
      <c r="D2667">
        <v>3364.6</v>
      </c>
      <c r="E2667">
        <f t="shared" si="536"/>
        <v>-1.4000000000000909</v>
      </c>
      <c r="F2667" t="str">
        <f t="shared" si="537"/>
        <v/>
      </c>
      <c r="G2667">
        <f t="shared" si="538"/>
        <v>-1.4000000000000909</v>
      </c>
      <c r="H2667">
        <f t="shared" ca="1" si="546"/>
        <v>25.925000000000001</v>
      </c>
      <c r="I2667">
        <f t="shared" ca="1" si="547"/>
        <v>10.612500000000068</v>
      </c>
      <c r="J2667" s="3">
        <f t="shared" ca="1" si="539"/>
        <v>2.4428739693757207</v>
      </c>
      <c r="K2667" s="5">
        <f t="shared" ca="1" si="540"/>
        <v>70.954498802599943</v>
      </c>
      <c r="L2667">
        <f t="shared" ca="1" si="541"/>
        <v>1</v>
      </c>
      <c r="M2667" t="str">
        <f t="shared" ca="1" si="542"/>
        <v>SELL</v>
      </c>
      <c r="N2667" s="7">
        <f t="shared" ca="1" si="543"/>
        <v>0</v>
      </c>
      <c r="O2667">
        <f t="shared" si="544"/>
        <v>3364.6</v>
      </c>
      <c r="Q2667">
        <f t="shared" si="545"/>
        <v>2666</v>
      </c>
    </row>
    <row r="2668" spans="1:17" x14ac:dyDescent="0.3">
      <c r="A2668" s="13" t="str">
        <f ca="1">N2668&amp;"-"&amp;COUNTIF($N$2:N2668,N2668)</f>
        <v>-2633</v>
      </c>
      <c r="B2668" t="str">
        <f t="shared" ca="1" si="535"/>
        <v/>
      </c>
      <c r="C2668" s="1">
        <v>38952</v>
      </c>
      <c r="D2668">
        <v>3335.8</v>
      </c>
      <c r="E2668">
        <f t="shared" si="536"/>
        <v>-28.799999999999727</v>
      </c>
      <c r="F2668" t="str">
        <f t="shared" si="537"/>
        <v/>
      </c>
      <c r="G2668">
        <f t="shared" si="538"/>
        <v>-28.799999999999727</v>
      </c>
      <c r="H2668">
        <f t="shared" ca="1" si="546"/>
        <v>24.994444444444476</v>
      </c>
      <c r="I2668">
        <f t="shared" ca="1" si="547"/>
        <v>14.25</v>
      </c>
      <c r="J2668" s="3">
        <f t="shared" ca="1" si="539"/>
        <v>1.7539961013645247</v>
      </c>
      <c r="K2668" s="5">
        <f t="shared" ca="1" si="540"/>
        <v>63.689127972819961</v>
      </c>
      <c r="L2668">
        <f t="shared" ca="1" si="541"/>
        <v>1</v>
      </c>
      <c r="M2668" t="str">
        <f t="shared" ca="1" si="542"/>
        <v>SELL</v>
      </c>
      <c r="N2668" s="7" t="str">
        <f t="shared" ca="1" si="543"/>
        <v/>
      </c>
      <c r="O2668">
        <f t="shared" si="544"/>
        <v>3335.8</v>
      </c>
      <c r="Q2668">
        <f t="shared" si="545"/>
        <v>2667</v>
      </c>
    </row>
    <row r="2669" spans="1:17" x14ac:dyDescent="0.3">
      <c r="A2669" s="13" t="str">
        <f ca="1">N2669&amp;"-"&amp;COUNTIF($N$2:N2669,N2669)</f>
        <v>-2634</v>
      </c>
      <c r="B2669" t="str">
        <f t="shared" ca="1" si="535"/>
        <v/>
      </c>
      <c r="C2669" s="1">
        <v>38953</v>
      </c>
      <c r="D2669">
        <v>3370.4</v>
      </c>
      <c r="E2669">
        <f t="shared" si="536"/>
        <v>34.599999999999909</v>
      </c>
      <c r="F2669">
        <f t="shared" si="537"/>
        <v>34.599999999999909</v>
      </c>
      <c r="G2669" t="str">
        <f t="shared" si="538"/>
        <v/>
      </c>
      <c r="H2669">
        <f t="shared" ca="1" si="546"/>
        <v>27.961111111111123</v>
      </c>
      <c r="I2669">
        <f t="shared" ca="1" si="547"/>
        <v>14.25</v>
      </c>
      <c r="J2669" s="3">
        <f t="shared" ca="1" si="539"/>
        <v>1.9621832358674471</v>
      </c>
      <c r="K2669" s="5">
        <f t="shared" ca="1" si="540"/>
        <v>66.24111608317979</v>
      </c>
      <c r="L2669">
        <f t="shared" ca="1" si="541"/>
        <v>1</v>
      </c>
      <c r="M2669" t="str">
        <f t="shared" ca="1" si="542"/>
        <v>SELL</v>
      </c>
      <c r="N2669" s="7" t="str">
        <f t="shared" ca="1" si="543"/>
        <v/>
      </c>
      <c r="O2669">
        <f t="shared" si="544"/>
        <v>3370.4</v>
      </c>
      <c r="Q2669">
        <f t="shared" si="545"/>
        <v>2668</v>
      </c>
    </row>
    <row r="2670" spans="1:17" x14ac:dyDescent="0.3">
      <c r="A2670" s="13" t="str">
        <f ca="1">N2670&amp;"-"&amp;COUNTIF($N$2:N2670,N2670)</f>
        <v>-2635</v>
      </c>
      <c r="B2670" t="str">
        <f t="shared" ca="1" si="535"/>
        <v/>
      </c>
      <c r="C2670" s="1">
        <v>38954</v>
      </c>
      <c r="D2670">
        <v>3385.95</v>
      </c>
      <c r="E2670">
        <f t="shared" si="536"/>
        <v>15.549999999999727</v>
      </c>
      <c r="F2670">
        <f t="shared" si="537"/>
        <v>15.549999999999727</v>
      </c>
      <c r="G2670" t="str">
        <f t="shared" si="538"/>
        <v/>
      </c>
      <c r="H2670">
        <f t="shared" ca="1" si="546"/>
        <v>26.719999999999981</v>
      </c>
      <c r="I2670">
        <f t="shared" ca="1" si="547"/>
        <v>14.5</v>
      </c>
      <c r="J2670" s="3">
        <f t="shared" ca="1" si="539"/>
        <v>1.8427586206896538</v>
      </c>
      <c r="K2670" s="5">
        <f t="shared" ca="1" si="540"/>
        <v>64.822901504124189</v>
      </c>
      <c r="L2670">
        <f t="shared" ca="1" si="541"/>
        <v>1</v>
      </c>
      <c r="M2670" t="str">
        <f t="shared" ca="1" si="542"/>
        <v>SELL</v>
      </c>
      <c r="N2670" s="7" t="str">
        <f t="shared" ca="1" si="543"/>
        <v/>
      </c>
      <c r="O2670">
        <f t="shared" si="544"/>
        <v>3385.95</v>
      </c>
      <c r="Q2670">
        <f t="shared" si="545"/>
        <v>2669</v>
      </c>
    </row>
    <row r="2671" spans="1:17" x14ac:dyDescent="0.3">
      <c r="A2671" s="13" t="str">
        <f ca="1">N2671&amp;"-"&amp;COUNTIF($N$2:N2671,N2671)</f>
        <v>-2636</v>
      </c>
      <c r="B2671" t="str">
        <f t="shared" ca="1" si="535"/>
        <v/>
      </c>
      <c r="C2671" s="1">
        <v>38957</v>
      </c>
      <c r="D2671">
        <v>3401.1</v>
      </c>
      <c r="E2671">
        <f t="shared" si="536"/>
        <v>15.150000000000091</v>
      </c>
      <c r="F2671">
        <f t="shared" si="537"/>
        <v>15.150000000000091</v>
      </c>
      <c r="G2671" t="str">
        <f t="shared" si="538"/>
        <v/>
      </c>
      <c r="H2671">
        <f t="shared" ca="1" si="546"/>
        <v>25.668181818181811</v>
      </c>
      <c r="I2671">
        <f t="shared" ca="1" si="547"/>
        <v>10.783333333333303</v>
      </c>
      <c r="J2671" s="3">
        <f t="shared" ca="1" si="539"/>
        <v>2.3803568919488609</v>
      </c>
      <c r="K2671" s="5">
        <f t="shared" ca="1" si="540"/>
        <v>70.417324798403911</v>
      </c>
      <c r="L2671">
        <f t="shared" ca="1" si="541"/>
        <v>1</v>
      </c>
      <c r="M2671" t="str">
        <f t="shared" ca="1" si="542"/>
        <v>SELL</v>
      </c>
      <c r="N2671" s="7" t="str">
        <f t="shared" ca="1" si="543"/>
        <v/>
      </c>
      <c r="O2671">
        <f t="shared" si="544"/>
        <v>3401.1</v>
      </c>
      <c r="Q2671">
        <f t="shared" si="545"/>
        <v>2670</v>
      </c>
    </row>
    <row r="2672" spans="1:17" x14ac:dyDescent="0.3">
      <c r="A2672" s="13" t="str">
        <f ca="1">N2672&amp;"-"&amp;COUNTIF($N$2:N2672,N2672)</f>
        <v>-2637</v>
      </c>
      <c r="B2672" t="str">
        <f t="shared" ca="1" si="535"/>
        <v/>
      </c>
      <c r="C2672" s="1">
        <v>38958</v>
      </c>
      <c r="D2672">
        <v>3425.7</v>
      </c>
      <c r="E2672">
        <f t="shared" si="536"/>
        <v>24.599999999999909</v>
      </c>
      <c r="F2672">
        <f t="shared" si="537"/>
        <v>24.599999999999909</v>
      </c>
      <c r="G2672" t="str">
        <f t="shared" si="538"/>
        <v/>
      </c>
      <c r="H2672">
        <f t="shared" ca="1" si="546"/>
        <v>22.33181818181815</v>
      </c>
      <c r="I2672">
        <f t="shared" ca="1" si="547"/>
        <v>10.783333333333303</v>
      </c>
      <c r="J2672" s="3">
        <f t="shared" ca="1" si="539"/>
        <v>2.0709568638471296</v>
      </c>
      <c r="K2672" s="5">
        <f t="shared" ca="1" si="540"/>
        <v>67.436859443631079</v>
      </c>
      <c r="L2672">
        <f t="shared" ca="1" si="541"/>
        <v>1</v>
      </c>
      <c r="M2672" t="str">
        <f t="shared" ca="1" si="542"/>
        <v>SELL</v>
      </c>
      <c r="N2672" s="7" t="str">
        <f t="shared" ca="1" si="543"/>
        <v/>
      </c>
      <c r="O2672">
        <f t="shared" si="544"/>
        <v>3425.7</v>
      </c>
      <c r="Q2672">
        <f t="shared" si="545"/>
        <v>2671</v>
      </c>
    </row>
    <row r="2673" spans="1:17" x14ac:dyDescent="0.3">
      <c r="A2673" s="13" t="str">
        <f ca="1">N2673&amp;"-"&amp;COUNTIF($N$2:N2673,N2673)</f>
        <v>-2638</v>
      </c>
      <c r="B2673" t="str">
        <f t="shared" ca="1" si="535"/>
        <v/>
      </c>
      <c r="C2673" s="1">
        <v>38959</v>
      </c>
      <c r="D2673">
        <v>3430.35</v>
      </c>
      <c r="E2673">
        <f t="shared" si="536"/>
        <v>4.6500000000000909</v>
      </c>
      <c r="F2673">
        <f t="shared" si="537"/>
        <v>4.6500000000000909</v>
      </c>
      <c r="G2673" t="str">
        <f t="shared" si="538"/>
        <v/>
      </c>
      <c r="H2673">
        <f t="shared" ca="1" si="546"/>
        <v>18.918181818181811</v>
      </c>
      <c r="I2673">
        <f t="shared" ca="1" si="547"/>
        <v>10.783333333333303</v>
      </c>
      <c r="J2673" s="3">
        <f t="shared" ca="1" si="539"/>
        <v>1.7543908950400493</v>
      </c>
      <c r="K2673" s="5">
        <f t="shared" ca="1" si="540"/>
        <v>63.694332500127587</v>
      </c>
      <c r="L2673">
        <f t="shared" ca="1" si="541"/>
        <v>1</v>
      </c>
      <c r="M2673" t="str">
        <f t="shared" ca="1" si="542"/>
        <v>SELL</v>
      </c>
      <c r="N2673" s="7" t="str">
        <f t="shared" ca="1" si="543"/>
        <v/>
      </c>
      <c r="O2673">
        <f t="shared" si="544"/>
        <v>3430.35</v>
      </c>
      <c r="Q2673">
        <f t="shared" si="545"/>
        <v>2672</v>
      </c>
    </row>
    <row r="2674" spans="1:17" x14ac:dyDescent="0.3">
      <c r="A2674" s="13" t="str">
        <f ca="1">N2674&amp;"-"&amp;COUNTIF($N$2:N2674,N2674)</f>
        <v>-2639</v>
      </c>
      <c r="B2674" t="str">
        <f t="shared" ca="1" si="535"/>
        <v/>
      </c>
      <c r="C2674" s="1">
        <v>38960</v>
      </c>
      <c r="D2674">
        <v>3413.9</v>
      </c>
      <c r="E2674">
        <f t="shared" si="536"/>
        <v>-16.449999999999818</v>
      </c>
      <c r="F2674" t="str">
        <f t="shared" si="537"/>
        <v/>
      </c>
      <c r="G2674">
        <f t="shared" si="538"/>
        <v>-16.449999999999818</v>
      </c>
      <c r="H2674">
        <f t="shared" ca="1" si="546"/>
        <v>20.259999999999991</v>
      </c>
      <c r="I2674">
        <f t="shared" ca="1" si="547"/>
        <v>12.199999999999932</v>
      </c>
      <c r="J2674" s="3">
        <f t="shared" ca="1" si="539"/>
        <v>1.6606557377049265</v>
      </c>
      <c r="K2674" s="5">
        <f t="shared" ca="1" si="540"/>
        <v>62.415280345040173</v>
      </c>
      <c r="L2674">
        <f t="shared" ca="1" si="541"/>
        <v>1</v>
      </c>
      <c r="M2674" t="str">
        <f t="shared" ca="1" si="542"/>
        <v>SELL</v>
      </c>
      <c r="N2674" s="7" t="str">
        <f t="shared" ca="1" si="543"/>
        <v/>
      </c>
      <c r="O2674">
        <f t="shared" si="544"/>
        <v>3413.9</v>
      </c>
      <c r="Q2674">
        <f t="shared" si="545"/>
        <v>2673</v>
      </c>
    </row>
    <row r="2675" spans="1:17" x14ac:dyDescent="0.3">
      <c r="A2675" s="13" t="str">
        <f ca="1">N2675&amp;"-"&amp;COUNTIF($N$2:N2675,N2675)</f>
        <v>-2640</v>
      </c>
      <c r="B2675" t="str">
        <f t="shared" ca="1" si="535"/>
        <v/>
      </c>
      <c r="C2675" s="1">
        <v>38961</v>
      </c>
      <c r="D2675">
        <v>3435.45</v>
      </c>
      <c r="E2675">
        <f t="shared" si="536"/>
        <v>21.549999999999727</v>
      </c>
      <c r="F2675">
        <f t="shared" si="537"/>
        <v>21.549999999999727</v>
      </c>
      <c r="G2675" t="str">
        <f t="shared" si="538"/>
        <v/>
      </c>
      <c r="H2675">
        <f t="shared" ca="1" si="546"/>
        <v>20.989999999999963</v>
      </c>
      <c r="I2675">
        <f t="shared" ca="1" si="547"/>
        <v>12.199999999999932</v>
      </c>
      <c r="J2675" s="3">
        <f t="shared" ca="1" si="539"/>
        <v>1.7204918032786951</v>
      </c>
      <c r="K2675" s="5">
        <f t="shared" ca="1" si="540"/>
        <v>63.24194034347704</v>
      </c>
      <c r="L2675">
        <f t="shared" ca="1" si="541"/>
        <v>1</v>
      </c>
      <c r="M2675" t="str">
        <f t="shared" ca="1" si="542"/>
        <v>SELL</v>
      </c>
      <c r="N2675" s="7" t="str">
        <f t="shared" ca="1" si="543"/>
        <v/>
      </c>
      <c r="O2675">
        <f t="shared" si="544"/>
        <v>3435.45</v>
      </c>
      <c r="Q2675">
        <f t="shared" si="545"/>
        <v>2674</v>
      </c>
    </row>
    <row r="2676" spans="1:17" x14ac:dyDescent="0.3">
      <c r="A2676" s="13" t="str">
        <f ca="1">N2676&amp;"-"&amp;COUNTIF($N$2:N2676,N2676)</f>
        <v>-2641</v>
      </c>
      <c r="B2676" t="str">
        <f t="shared" ca="1" si="535"/>
        <v/>
      </c>
      <c r="C2676" s="1">
        <v>38964</v>
      </c>
      <c r="D2676">
        <v>3476.85</v>
      </c>
      <c r="E2676">
        <f t="shared" si="536"/>
        <v>41.400000000000091</v>
      </c>
      <c r="F2676">
        <f t="shared" si="537"/>
        <v>41.400000000000091</v>
      </c>
      <c r="G2676" t="str">
        <f t="shared" si="538"/>
        <v/>
      </c>
      <c r="H2676">
        <f t="shared" ca="1" si="546"/>
        <v>21.254999999999974</v>
      </c>
      <c r="I2676">
        <f t="shared" ca="1" si="547"/>
        <v>12.199999999999932</v>
      </c>
      <c r="J2676" s="3">
        <f t="shared" ca="1" si="539"/>
        <v>1.742213114754106</v>
      </c>
      <c r="K2676" s="5">
        <f t="shared" ca="1" si="540"/>
        <v>63.533104169780408</v>
      </c>
      <c r="L2676">
        <f t="shared" ca="1" si="541"/>
        <v>1</v>
      </c>
      <c r="M2676" t="str">
        <f t="shared" ca="1" si="542"/>
        <v>SELL</v>
      </c>
      <c r="N2676" s="7" t="str">
        <f t="shared" ca="1" si="543"/>
        <v/>
      </c>
      <c r="O2676">
        <f t="shared" si="544"/>
        <v>3476.85</v>
      </c>
      <c r="Q2676">
        <f t="shared" si="545"/>
        <v>2675</v>
      </c>
    </row>
    <row r="2677" spans="1:17" x14ac:dyDescent="0.3">
      <c r="A2677" s="13" t="str">
        <f ca="1">N2677&amp;"-"&amp;COUNTIF($N$2:N2677,N2677)</f>
        <v>-2642</v>
      </c>
      <c r="B2677" t="str">
        <f t="shared" ca="1" si="535"/>
        <v/>
      </c>
      <c r="C2677" s="1">
        <v>38965</v>
      </c>
      <c r="D2677">
        <v>3473.75</v>
      </c>
      <c r="E2677">
        <f t="shared" si="536"/>
        <v>-3.0999999999999091</v>
      </c>
      <c r="F2677" t="str">
        <f t="shared" si="537"/>
        <v/>
      </c>
      <c r="G2677">
        <f t="shared" si="538"/>
        <v>-3.0999999999999091</v>
      </c>
      <c r="H2677">
        <f t="shared" ca="1" si="546"/>
        <v>18.844444444444385</v>
      </c>
      <c r="I2677">
        <f t="shared" ca="1" si="547"/>
        <v>10.379999999999928</v>
      </c>
      <c r="J2677" s="3">
        <f t="shared" ca="1" si="539"/>
        <v>1.8154570755726893</v>
      </c>
      <c r="K2677" s="5">
        <f t="shared" ca="1" si="540"/>
        <v>64.481788457151623</v>
      </c>
      <c r="L2677">
        <f t="shared" ca="1" si="541"/>
        <v>1</v>
      </c>
      <c r="M2677" t="str">
        <f t="shared" ca="1" si="542"/>
        <v>SELL</v>
      </c>
      <c r="N2677" s="7" t="str">
        <f t="shared" ca="1" si="543"/>
        <v/>
      </c>
      <c r="O2677">
        <f t="shared" si="544"/>
        <v>3473.75</v>
      </c>
      <c r="Q2677">
        <f t="shared" si="545"/>
        <v>2676</v>
      </c>
    </row>
    <row r="2678" spans="1:17" x14ac:dyDescent="0.3">
      <c r="A2678" s="13" t="str">
        <f ca="1">N2678&amp;"-"&amp;COUNTIF($N$2:N2678,N2678)</f>
        <v>-2643</v>
      </c>
      <c r="B2678" t="str">
        <f t="shared" ca="1" si="535"/>
        <v/>
      </c>
      <c r="C2678" s="1">
        <v>38966</v>
      </c>
      <c r="D2678">
        <v>3477.25</v>
      </c>
      <c r="E2678">
        <f t="shared" si="536"/>
        <v>3.5</v>
      </c>
      <c r="F2678">
        <f t="shared" si="537"/>
        <v>3.5</v>
      </c>
      <c r="G2678" t="str">
        <f t="shared" si="538"/>
        <v/>
      </c>
      <c r="H2678">
        <f t="shared" ca="1" si="546"/>
        <v>17.309999999999945</v>
      </c>
      <c r="I2678">
        <f t="shared" ca="1" si="547"/>
        <v>12.437499999999886</v>
      </c>
      <c r="J2678" s="3">
        <f t="shared" ca="1" si="539"/>
        <v>1.3917587939698577</v>
      </c>
      <c r="K2678" s="5">
        <f t="shared" ca="1" si="540"/>
        <v>58.189763845701464</v>
      </c>
      <c r="L2678">
        <f t="shared" ca="1" si="541"/>
        <v>1</v>
      </c>
      <c r="M2678" t="str">
        <f t="shared" ca="1" si="542"/>
        <v>SELL</v>
      </c>
      <c r="N2678" s="7" t="str">
        <f t="shared" ca="1" si="543"/>
        <v/>
      </c>
      <c r="O2678">
        <f t="shared" si="544"/>
        <v>3477.25</v>
      </c>
      <c r="Q2678">
        <f t="shared" si="545"/>
        <v>2677</v>
      </c>
    </row>
    <row r="2679" spans="1:17" x14ac:dyDescent="0.3">
      <c r="A2679" s="13" t="str">
        <f ca="1">N2679&amp;"-"&amp;COUNTIF($N$2:N2679,N2679)</f>
        <v>-2644</v>
      </c>
      <c r="B2679" t="str">
        <f t="shared" ca="1" si="535"/>
        <v/>
      </c>
      <c r="C2679" s="1">
        <v>38967</v>
      </c>
      <c r="D2679">
        <v>3454.55</v>
      </c>
      <c r="E2679">
        <f t="shared" si="536"/>
        <v>-22.699999999999818</v>
      </c>
      <c r="F2679" t="str">
        <f t="shared" si="537"/>
        <v/>
      </c>
      <c r="G2679">
        <f t="shared" si="538"/>
        <v>-22.699999999999818</v>
      </c>
      <c r="H2679">
        <f t="shared" ca="1" si="546"/>
        <v>18.916666666666615</v>
      </c>
      <c r="I2679">
        <f t="shared" ca="1" si="547"/>
        <v>14.489999999999872</v>
      </c>
      <c r="J2679" s="3">
        <f t="shared" ca="1" si="539"/>
        <v>1.3054980446284874</v>
      </c>
      <c r="K2679" s="5">
        <f t="shared" ca="1" si="540"/>
        <v>56.625424067052641</v>
      </c>
      <c r="L2679">
        <f t="shared" ca="1" si="541"/>
        <v>1</v>
      </c>
      <c r="M2679" t="str">
        <f t="shared" ca="1" si="542"/>
        <v>SELL</v>
      </c>
      <c r="N2679" s="7" t="str">
        <f t="shared" ca="1" si="543"/>
        <v/>
      </c>
      <c r="O2679">
        <f t="shared" si="544"/>
        <v>3454.55</v>
      </c>
      <c r="Q2679">
        <f t="shared" si="545"/>
        <v>2678</v>
      </c>
    </row>
    <row r="2680" spans="1:17" x14ac:dyDescent="0.3">
      <c r="A2680" s="13" t="str">
        <f ca="1">N2680&amp;"-"&amp;COUNTIF($N$2:N2680,N2680)</f>
        <v>-2645</v>
      </c>
      <c r="B2680" t="str">
        <f t="shared" ca="1" si="535"/>
        <v/>
      </c>
      <c r="C2680" s="1">
        <v>38968</v>
      </c>
      <c r="D2680">
        <v>3471.45</v>
      </c>
      <c r="E2680">
        <f t="shared" si="536"/>
        <v>16.899999999999636</v>
      </c>
      <c r="F2680">
        <f t="shared" si="537"/>
        <v>16.899999999999636</v>
      </c>
      <c r="G2680" t="str">
        <f t="shared" si="538"/>
        <v/>
      </c>
      <c r="H2680">
        <f t="shared" ca="1" si="546"/>
        <v>19.766666666666577</v>
      </c>
      <c r="I2680">
        <f t="shared" ca="1" si="547"/>
        <v>14.489999999999872</v>
      </c>
      <c r="J2680" s="3">
        <f t="shared" ca="1" si="539"/>
        <v>1.3641591902461525</v>
      </c>
      <c r="K2680" s="5">
        <f t="shared" ca="1" si="540"/>
        <v>57.701663909701381</v>
      </c>
      <c r="L2680">
        <f t="shared" ca="1" si="541"/>
        <v>1</v>
      </c>
      <c r="M2680" t="str">
        <f t="shared" ca="1" si="542"/>
        <v>SELL</v>
      </c>
      <c r="N2680" s="7" t="str">
        <f t="shared" ca="1" si="543"/>
        <v/>
      </c>
      <c r="O2680">
        <f t="shared" si="544"/>
        <v>3471.45</v>
      </c>
      <c r="Q2680">
        <f t="shared" si="545"/>
        <v>2679</v>
      </c>
    </row>
    <row r="2681" spans="1:17" x14ac:dyDescent="0.3">
      <c r="A2681" s="13" t="str">
        <f ca="1">N2681&amp;"-"&amp;COUNTIF($N$2:N2681,N2681)</f>
        <v>-2646</v>
      </c>
      <c r="B2681" t="str">
        <f t="shared" ca="1" si="535"/>
        <v/>
      </c>
      <c r="C2681" s="1">
        <v>38971</v>
      </c>
      <c r="D2681">
        <v>3366.15</v>
      </c>
      <c r="E2681">
        <f t="shared" si="536"/>
        <v>-105.29999999999973</v>
      </c>
      <c r="F2681" t="str">
        <f t="shared" si="537"/>
        <v/>
      </c>
      <c r="G2681">
        <f t="shared" si="538"/>
        <v>-105.29999999999973</v>
      </c>
      <c r="H2681">
        <f t="shared" ca="1" si="546"/>
        <v>19.766666666666577</v>
      </c>
      <c r="I2681">
        <f t="shared" ca="1" si="547"/>
        <v>35.269999999999797</v>
      </c>
      <c r="J2681" s="3">
        <f t="shared" ca="1" si="539"/>
        <v>0.56043852187884013</v>
      </c>
      <c r="K2681" s="5">
        <f t="shared" ca="1" si="540"/>
        <v>35.915450305856737</v>
      </c>
      <c r="L2681">
        <f t="shared" ca="1" si="541"/>
        <v>1</v>
      </c>
      <c r="M2681" t="str">
        <f t="shared" ca="1" si="542"/>
        <v>SELL</v>
      </c>
      <c r="N2681" s="7" t="str">
        <f t="shared" ca="1" si="543"/>
        <v/>
      </c>
      <c r="O2681">
        <f t="shared" si="544"/>
        <v>3366.15</v>
      </c>
      <c r="Q2681">
        <f t="shared" si="545"/>
        <v>2680</v>
      </c>
    </row>
    <row r="2682" spans="1:17" x14ac:dyDescent="0.3">
      <c r="A2682" s="13" t="str">
        <f ca="1">N2682&amp;"-"&amp;COUNTIF($N$2:N2682,N2682)</f>
        <v>-2647</v>
      </c>
      <c r="B2682" t="str">
        <f t="shared" ca="1" si="535"/>
        <v/>
      </c>
      <c r="C2682" s="1">
        <v>38972</v>
      </c>
      <c r="D2682">
        <v>3389.9</v>
      </c>
      <c r="E2682">
        <f t="shared" si="536"/>
        <v>23.75</v>
      </c>
      <c r="F2682">
        <f t="shared" si="537"/>
        <v>23.75</v>
      </c>
      <c r="G2682" t="str">
        <f t="shared" si="538"/>
        <v/>
      </c>
      <c r="H2682">
        <f t="shared" ca="1" si="546"/>
        <v>20.164999999999917</v>
      </c>
      <c r="I2682">
        <f t="shared" ca="1" si="547"/>
        <v>36.887499999999818</v>
      </c>
      <c r="J2682" s="3">
        <f t="shared" ca="1" si="539"/>
        <v>0.54666214842426342</v>
      </c>
      <c r="K2682" s="5">
        <f t="shared" ca="1" si="540"/>
        <v>35.344638709960151</v>
      </c>
      <c r="L2682">
        <f t="shared" ca="1" si="541"/>
        <v>1</v>
      </c>
      <c r="M2682" t="str">
        <f t="shared" ca="1" si="542"/>
        <v>SELL</v>
      </c>
      <c r="N2682" s="7" t="str">
        <f t="shared" ca="1" si="543"/>
        <v/>
      </c>
      <c r="O2682">
        <f t="shared" si="544"/>
        <v>3389.9</v>
      </c>
      <c r="Q2682">
        <f t="shared" si="545"/>
        <v>2681</v>
      </c>
    </row>
    <row r="2683" spans="1:17" x14ac:dyDescent="0.3">
      <c r="A2683" s="13" t="str">
        <f ca="1">N2683&amp;"-"&amp;COUNTIF($N$2:N2683,N2683)</f>
        <v>-2648</v>
      </c>
      <c r="B2683" t="str">
        <f t="shared" ca="1" si="535"/>
        <v/>
      </c>
      <c r="C2683" s="1">
        <v>38973</v>
      </c>
      <c r="D2683">
        <v>3454.55</v>
      </c>
      <c r="E2683">
        <f t="shared" si="536"/>
        <v>64.650000000000091</v>
      </c>
      <c r="F2683">
        <f t="shared" si="537"/>
        <v>64.650000000000091</v>
      </c>
      <c r="G2683" t="str">
        <f t="shared" si="538"/>
        <v/>
      </c>
      <c r="H2683">
        <f t="shared" ca="1" si="546"/>
        <v>23.169999999999938</v>
      </c>
      <c r="I2683">
        <f t="shared" ca="1" si="547"/>
        <v>36.887499999999818</v>
      </c>
      <c r="J2683" s="3">
        <f t="shared" ca="1" si="539"/>
        <v>0.62812605896306473</v>
      </c>
      <c r="K2683" s="5">
        <f t="shared" ca="1" si="540"/>
        <v>38.579694459476386</v>
      </c>
      <c r="L2683">
        <f t="shared" ca="1" si="541"/>
        <v>1</v>
      </c>
      <c r="M2683" t="str">
        <f t="shared" ca="1" si="542"/>
        <v>SELL</v>
      </c>
      <c r="N2683" s="7" t="str">
        <f t="shared" ca="1" si="543"/>
        <v/>
      </c>
      <c r="O2683">
        <f t="shared" si="544"/>
        <v>3454.55</v>
      </c>
      <c r="Q2683">
        <f t="shared" si="545"/>
        <v>2682</v>
      </c>
    </row>
    <row r="2684" spans="1:17" x14ac:dyDescent="0.3">
      <c r="A2684" s="13" t="str">
        <f ca="1">N2684&amp;"-"&amp;COUNTIF($N$2:N2684,N2684)</f>
        <v>-2649</v>
      </c>
      <c r="B2684" t="str">
        <f t="shared" ca="1" si="535"/>
        <v/>
      </c>
      <c r="C2684" s="1">
        <v>38974</v>
      </c>
      <c r="D2684">
        <v>3471.6</v>
      </c>
      <c r="E2684">
        <f t="shared" si="536"/>
        <v>17.049999999999727</v>
      </c>
      <c r="F2684">
        <f t="shared" si="537"/>
        <v>17.049999999999727</v>
      </c>
      <c r="G2684" t="str">
        <f t="shared" si="538"/>
        <v/>
      </c>
      <c r="H2684">
        <f t="shared" ca="1" si="546"/>
        <v>23.319999999999936</v>
      </c>
      <c r="I2684">
        <f t="shared" ca="1" si="547"/>
        <v>36.887499999999818</v>
      </c>
      <c r="J2684" s="3">
        <f t="shared" ca="1" si="539"/>
        <v>0.63219247712639925</v>
      </c>
      <c r="K2684" s="5">
        <f t="shared" ca="1" si="540"/>
        <v>38.732716023751244</v>
      </c>
      <c r="L2684">
        <f t="shared" ca="1" si="541"/>
        <v>1</v>
      </c>
      <c r="M2684" t="str">
        <f t="shared" ca="1" si="542"/>
        <v>SELL</v>
      </c>
      <c r="N2684" s="7" t="str">
        <f t="shared" ca="1" si="543"/>
        <v/>
      </c>
      <c r="O2684">
        <f t="shared" si="544"/>
        <v>3471.6</v>
      </c>
      <c r="Q2684">
        <f t="shared" si="545"/>
        <v>2683</v>
      </c>
    </row>
    <row r="2685" spans="1:17" x14ac:dyDescent="0.3">
      <c r="A2685" s="13" t="str">
        <f ca="1">N2685&amp;"-"&amp;COUNTIF($N$2:N2685,N2685)</f>
        <v>-2650</v>
      </c>
      <c r="B2685" t="str">
        <f t="shared" ca="1" si="535"/>
        <v/>
      </c>
      <c r="C2685" s="1">
        <v>38975</v>
      </c>
      <c r="D2685">
        <v>3478.6</v>
      </c>
      <c r="E2685">
        <f t="shared" si="536"/>
        <v>7</v>
      </c>
      <c r="F2685">
        <f t="shared" si="537"/>
        <v>7</v>
      </c>
      <c r="G2685" t="str">
        <f t="shared" si="538"/>
        <v/>
      </c>
      <c r="H2685">
        <f t="shared" ca="1" si="546"/>
        <v>22.504999999999928</v>
      </c>
      <c r="I2685">
        <f t="shared" ca="1" si="547"/>
        <v>36.887499999999818</v>
      </c>
      <c r="J2685" s="3">
        <f t="shared" ca="1" si="539"/>
        <v>0.6100982717722816</v>
      </c>
      <c r="K2685" s="5">
        <f t="shared" ca="1" si="540"/>
        <v>37.891989729342967</v>
      </c>
      <c r="L2685">
        <f t="shared" ca="1" si="541"/>
        <v>1</v>
      </c>
      <c r="M2685" t="str">
        <f t="shared" ca="1" si="542"/>
        <v>SELL</v>
      </c>
      <c r="N2685" s="7" t="str">
        <f t="shared" ca="1" si="543"/>
        <v/>
      </c>
      <c r="O2685">
        <f t="shared" si="544"/>
        <v>3478.6</v>
      </c>
      <c r="Q2685">
        <f t="shared" si="545"/>
        <v>2684</v>
      </c>
    </row>
    <row r="2686" spans="1:17" x14ac:dyDescent="0.3">
      <c r="A2686" s="13" t="str">
        <f ca="1">N2686&amp;"-"&amp;COUNTIF($N$2:N2686,N2686)</f>
        <v>-2651</v>
      </c>
      <c r="B2686" t="str">
        <f t="shared" ca="1" si="535"/>
        <v/>
      </c>
      <c r="C2686" s="1">
        <v>38978</v>
      </c>
      <c r="D2686">
        <v>3492.75</v>
      </c>
      <c r="E2686">
        <f t="shared" si="536"/>
        <v>14.150000000000091</v>
      </c>
      <c r="F2686">
        <f t="shared" si="537"/>
        <v>14.150000000000091</v>
      </c>
      <c r="G2686" t="str">
        <f t="shared" si="538"/>
        <v/>
      </c>
      <c r="H2686">
        <f t="shared" ca="1" si="546"/>
        <v>21.459999999999944</v>
      </c>
      <c r="I2686">
        <f t="shared" ca="1" si="547"/>
        <v>36.887499999999818</v>
      </c>
      <c r="J2686" s="3">
        <f t="shared" ca="1" si="539"/>
        <v>0.58176889190105185</v>
      </c>
      <c r="K2686" s="5">
        <f t="shared" ca="1" si="540"/>
        <v>36.779639230472661</v>
      </c>
      <c r="L2686">
        <f t="shared" ca="1" si="541"/>
        <v>1</v>
      </c>
      <c r="M2686" t="str">
        <f t="shared" ca="1" si="542"/>
        <v>SELL</v>
      </c>
      <c r="N2686" s="7" t="str">
        <f t="shared" ca="1" si="543"/>
        <v/>
      </c>
      <c r="O2686">
        <f t="shared" si="544"/>
        <v>3492.75</v>
      </c>
      <c r="Q2686">
        <f t="shared" si="545"/>
        <v>2685</v>
      </c>
    </row>
    <row r="2687" spans="1:17" x14ac:dyDescent="0.3">
      <c r="A2687" s="13" t="str">
        <f ca="1">N2687&amp;"-"&amp;COUNTIF($N$2:N2687,N2687)</f>
        <v>-2652</v>
      </c>
      <c r="B2687" t="str">
        <f t="shared" ca="1" si="535"/>
        <v/>
      </c>
      <c r="C2687" s="1">
        <v>38979</v>
      </c>
      <c r="D2687">
        <v>3457.35</v>
      </c>
      <c r="E2687">
        <f t="shared" si="536"/>
        <v>-35.400000000000091</v>
      </c>
      <c r="F2687" t="str">
        <f t="shared" si="537"/>
        <v/>
      </c>
      <c r="G2687">
        <f t="shared" si="538"/>
        <v>-35.400000000000091</v>
      </c>
      <c r="H2687">
        <f t="shared" ca="1" si="546"/>
        <v>23.327777777777708</v>
      </c>
      <c r="I2687">
        <f t="shared" ca="1" si="547"/>
        <v>36.589999999999876</v>
      </c>
      <c r="J2687" s="3">
        <f t="shared" ca="1" si="539"/>
        <v>0.63754517020436696</v>
      </c>
      <c r="K2687" s="5">
        <f t="shared" ca="1" si="540"/>
        <v>38.932982234914519</v>
      </c>
      <c r="L2687">
        <f t="shared" ca="1" si="541"/>
        <v>1</v>
      </c>
      <c r="M2687" t="str">
        <f t="shared" ca="1" si="542"/>
        <v>SELL</v>
      </c>
      <c r="N2687" s="7" t="str">
        <f t="shared" ca="1" si="543"/>
        <v/>
      </c>
      <c r="O2687">
        <f t="shared" si="544"/>
        <v>3457.35</v>
      </c>
      <c r="Q2687">
        <f t="shared" si="545"/>
        <v>2686</v>
      </c>
    </row>
    <row r="2688" spans="1:17" x14ac:dyDescent="0.3">
      <c r="A2688" s="13" t="str">
        <f ca="1">N2688&amp;"-"&amp;COUNTIF($N$2:N2688,N2688)</f>
        <v>-2653</v>
      </c>
      <c r="B2688" t="str">
        <f t="shared" ca="1" si="535"/>
        <v/>
      </c>
      <c r="C2688" s="1">
        <v>38980</v>
      </c>
      <c r="D2688">
        <v>3502.8</v>
      </c>
      <c r="E2688">
        <f t="shared" si="536"/>
        <v>45.450000000000273</v>
      </c>
      <c r="F2688">
        <f t="shared" si="537"/>
        <v>45.450000000000273</v>
      </c>
      <c r="G2688" t="str">
        <f t="shared" si="538"/>
        <v/>
      </c>
      <c r="H2688">
        <f t="shared" ca="1" si="546"/>
        <v>25.539999999999964</v>
      </c>
      <c r="I2688">
        <f t="shared" ca="1" si="547"/>
        <v>41.624999999999886</v>
      </c>
      <c r="J2688" s="3">
        <f t="shared" ca="1" si="539"/>
        <v>0.61357357357357434</v>
      </c>
      <c r="K2688" s="5">
        <f t="shared" ca="1" si="540"/>
        <v>38.025757462964371</v>
      </c>
      <c r="L2688">
        <f t="shared" ca="1" si="541"/>
        <v>1</v>
      </c>
      <c r="M2688" t="str">
        <f t="shared" ca="1" si="542"/>
        <v>SELL</v>
      </c>
      <c r="N2688" s="7" t="str">
        <f t="shared" ca="1" si="543"/>
        <v/>
      </c>
      <c r="O2688">
        <f t="shared" si="544"/>
        <v>3502.8</v>
      </c>
      <c r="Q2688">
        <f t="shared" si="545"/>
        <v>2687</v>
      </c>
    </row>
    <row r="2689" spans="1:17" x14ac:dyDescent="0.3">
      <c r="A2689" s="13" t="str">
        <f ca="1">N2689&amp;"-"&amp;COUNTIF($N$2:N2689,N2689)</f>
        <v>-2654</v>
      </c>
      <c r="B2689" t="str">
        <f t="shared" ca="1" si="535"/>
        <v/>
      </c>
      <c r="C2689" s="1">
        <v>38981</v>
      </c>
      <c r="D2689">
        <v>3553.05</v>
      </c>
      <c r="E2689">
        <f t="shared" si="536"/>
        <v>50.25</v>
      </c>
      <c r="F2689">
        <f t="shared" si="537"/>
        <v>50.25</v>
      </c>
      <c r="G2689" t="str">
        <f t="shared" si="538"/>
        <v/>
      </c>
      <c r="H2689">
        <f t="shared" ca="1" si="546"/>
        <v>28.409999999999989</v>
      </c>
      <c r="I2689">
        <f t="shared" ca="1" si="547"/>
        <v>41.624999999999886</v>
      </c>
      <c r="J2689" s="3">
        <f t="shared" ca="1" si="539"/>
        <v>0.6825225225225241</v>
      </c>
      <c r="K2689" s="5">
        <f t="shared" ca="1" si="540"/>
        <v>40.565431569929373</v>
      </c>
      <c r="L2689">
        <f t="shared" ca="1" si="541"/>
        <v>1</v>
      </c>
      <c r="M2689" t="str">
        <f t="shared" ca="1" si="542"/>
        <v>SELL</v>
      </c>
      <c r="N2689" s="7" t="str">
        <f t="shared" ca="1" si="543"/>
        <v/>
      </c>
      <c r="O2689">
        <f t="shared" si="544"/>
        <v>3553.05</v>
      </c>
      <c r="Q2689">
        <f t="shared" si="545"/>
        <v>2688</v>
      </c>
    </row>
    <row r="2690" spans="1:17" x14ac:dyDescent="0.3">
      <c r="A2690" s="13" t="str">
        <f ca="1">N2690&amp;"-"&amp;COUNTIF($N$2:N2690,N2690)</f>
        <v>-2655</v>
      </c>
      <c r="B2690" t="str">
        <f t="shared" ca="1" si="535"/>
        <v/>
      </c>
      <c r="C2690" s="1">
        <v>38982</v>
      </c>
      <c r="D2690">
        <v>3544.05</v>
      </c>
      <c r="E2690">
        <f t="shared" si="536"/>
        <v>-9</v>
      </c>
      <c r="F2690" t="str">
        <f t="shared" si="537"/>
        <v/>
      </c>
      <c r="G2690">
        <f t="shared" si="538"/>
        <v>-9</v>
      </c>
      <c r="H2690">
        <f t="shared" ca="1" si="546"/>
        <v>26.966666666666647</v>
      </c>
      <c r="I2690">
        <f t="shared" ca="1" si="547"/>
        <v>35.099999999999909</v>
      </c>
      <c r="J2690" s="3">
        <f t="shared" ca="1" si="539"/>
        <v>0.76828110161443641</v>
      </c>
      <c r="K2690" s="5">
        <f t="shared" ca="1" si="540"/>
        <v>43.447905477980711</v>
      </c>
      <c r="L2690">
        <f t="shared" ca="1" si="541"/>
        <v>1</v>
      </c>
      <c r="M2690" t="str">
        <f t="shared" ca="1" si="542"/>
        <v>SELL</v>
      </c>
      <c r="N2690" s="7" t="str">
        <f t="shared" ca="1" si="543"/>
        <v/>
      </c>
      <c r="O2690">
        <f t="shared" si="544"/>
        <v>3544.05</v>
      </c>
      <c r="Q2690">
        <f t="shared" si="545"/>
        <v>2689</v>
      </c>
    </row>
    <row r="2691" spans="1:17" x14ac:dyDescent="0.3">
      <c r="A2691" s="13" t="str">
        <f ca="1">N2691&amp;"-"&amp;COUNTIF($N$2:N2691,N2691)</f>
        <v>-2656</v>
      </c>
      <c r="B2691" t="str">
        <f t="shared" ref="B2691:B2754" ca="1" si="548">N2691</f>
        <v/>
      </c>
      <c r="C2691" s="1">
        <v>38985</v>
      </c>
      <c r="D2691">
        <v>3523.45</v>
      </c>
      <c r="E2691">
        <f t="shared" ref="E2691:E2754" si="549">IF(E2690="Change", "", D2691-D2690)</f>
        <v>-20.600000000000364</v>
      </c>
      <c r="F2691" t="str">
        <f t="shared" ref="F2691:F2754" si="550">IF(F2690="Gain","",IF(E2691&gt;0,E2691,""))</f>
        <v/>
      </c>
      <c r="G2691">
        <f t="shared" ref="G2691:G2754" si="551">IF(G2690="Loss","",IF(E2691&lt;0,E2691,""))</f>
        <v>-20.600000000000364</v>
      </c>
      <c r="H2691">
        <f t="shared" ca="1" si="546"/>
        <v>26.966666666666647</v>
      </c>
      <c r="I2691">
        <f t="shared" ca="1" si="547"/>
        <v>38.6</v>
      </c>
      <c r="J2691" s="3">
        <f t="shared" ref="J2691:J2754" ca="1" si="552">IFERROR(H2691/I2691, "")</f>
        <v>0.69861830742659703</v>
      </c>
      <c r="K2691" s="5">
        <f t="shared" ref="K2691:K2754" ca="1" si="553">IFERROR((IF(J2691=0, 0, (100-(100/(1+J2691))))), "")</f>
        <v>41.128622267412283</v>
      </c>
      <c r="L2691">
        <f t="shared" ref="L2691:L2754" ca="1" si="554">IF(M2690="Signal","",IF(M2690="",IF(M2691="SELL",0,IF(M2691="BUY",1,"")),IF(M2691="BUY",1,L2690)))</f>
        <v>1</v>
      </c>
      <c r="M2691" t="str">
        <f t="shared" ref="M2691:M2754" ca="1" si="555">IF(K2691="","",IF(K2691&lt;$V$4,"BUY",IF(K2691&gt;$V$5,"SELL",M2690)))</f>
        <v>SELL</v>
      </c>
      <c r="N2691" s="7" t="str">
        <f t="shared" ref="N2691:N2754" ca="1" si="556">IF(L2691=1, IF(M2691="BUY",IF(M2690="BUY","",1),IF(M2691="SELL",IF(M2690="SELL","",0),"")), "")</f>
        <v/>
      </c>
      <c r="O2691">
        <f t="shared" ref="O2691:O2754" si="557">D2691</f>
        <v>3523.45</v>
      </c>
      <c r="Q2691">
        <f t="shared" si="545"/>
        <v>2690</v>
      </c>
    </row>
    <row r="2692" spans="1:17" x14ac:dyDescent="0.3">
      <c r="A2692" s="13" t="str">
        <f ca="1">N2692&amp;"-"&amp;COUNTIF($N$2:N2692,N2692)</f>
        <v>-2657</v>
      </c>
      <c r="B2692" t="str">
        <f t="shared" ca="1" si="548"/>
        <v/>
      </c>
      <c r="C2692" s="1">
        <v>38986</v>
      </c>
      <c r="D2692">
        <v>3571.75</v>
      </c>
      <c r="E2692">
        <f t="shared" si="549"/>
        <v>48.300000000000182</v>
      </c>
      <c r="F2692">
        <f t="shared" si="550"/>
        <v>48.300000000000182</v>
      </c>
      <c r="G2692" t="str">
        <f t="shared" si="551"/>
        <v/>
      </c>
      <c r="H2692">
        <f t="shared" ca="1" si="546"/>
        <v>31.944444444444443</v>
      </c>
      <c r="I2692">
        <f t="shared" ca="1" si="547"/>
        <v>38.6</v>
      </c>
      <c r="J2692" s="3">
        <f t="shared" ca="1" si="552"/>
        <v>0.82757628094415647</v>
      </c>
      <c r="K2692" s="5">
        <f t="shared" ca="1" si="553"/>
        <v>45.28272168845487</v>
      </c>
      <c r="L2692">
        <f t="shared" ca="1" si="554"/>
        <v>1</v>
      </c>
      <c r="M2692" t="str">
        <f t="shared" ca="1" si="555"/>
        <v>SELL</v>
      </c>
      <c r="N2692" s="7" t="str">
        <f t="shared" ca="1" si="556"/>
        <v/>
      </c>
      <c r="O2692">
        <f t="shared" si="557"/>
        <v>3571.75</v>
      </c>
      <c r="Q2692">
        <f t="shared" ref="Q2692:Q2755" si="558">Q2691+1</f>
        <v>2691</v>
      </c>
    </row>
    <row r="2693" spans="1:17" x14ac:dyDescent="0.3">
      <c r="A2693" s="13" t="str">
        <f ca="1">N2693&amp;"-"&amp;COUNTIF($N$2:N2693,N2693)</f>
        <v>-2658</v>
      </c>
      <c r="B2693" t="str">
        <f t="shared" ca="1" si="548"/>
        <v/>
      </c>
      <c r="C2693" s="1">
        <v>38987</v>
      </c>
      <c r="D2693">
        <v>3579.3</v>
      </c>
      <c r="E2693">
        <f t="shared" si="549"/>
        <v>7.5500000000001819</v>
      </c>
      <c r="F2693">
        <f t="shared" si="550"/>
        <v>7.5500000000001819</v>
      </c>
      <c r="G2693" t="str">
        <f t="shared" si="551"/>
        <v/>
      </c>
      <c r="H2693">
        <f t="shared" ca="1" si="546"/>
        <v>29.505000000000017</v>
      </c>
      <c r="I2693">
        <f t="shared" ca="1" si="547"/>
        <v>42.575000000000045</v>
      </c>
      <c r="J2693" s="3">
        <f t="shared" ca="1" si="552"/>
        <v>0.69301233118026973</v>
      </c>
      <c r="K2693" s="5">
        <f t="shared" ca="1" si="553"/>
        <v>40.93368479467258</v>
      </c>
      <c r="L2693">
        <f t="shared" ca="1" si="554"/>
        <v>1</v>
      </c>
      <c r="M2693" t="str">
        <f t="shared" ca="1" si="555"/>
        <v>SELL</v>
      </c>
      <c r="N2693" s="7" t="str">
        <f t="shared" ca="1" si="556"/>
        <v/>
      </c>
      <c r="O2693">
        <f t="shared" si="557"/>
        <v>3579.3</v>
      </c>
      <c r="Q2693">
        <f t="shared" si="558"/>
        <v>2692</v>
      </c>
    </row>
    <row r="2694" spans="1:17" x14ac:dyDescent="0.3">
      <c r="A2694" s="13" t="str">
        <f ca="1">N2694&amp;"-"&amp;COUNTIF($N$2:N2694,N2694)</f>
        <v>-2659</v>
      </c>
      <c r="B2694" t="str">
        <f t="shared" ca="1" si="548"/>
        <v/>
      </c>
      <c r="C2694" s="1">
        <v>38988</v>
      </c>
      <c r="D2694">
        <v>3571.75</v>
      </c>
      <c r="E2694">
        <f t="shared" si="549"/>
        <v>-7.5500000000001819</v>
      </c>
      <c r="F2694" t="str">
        <f t="shared" si="550"/>
        <v/>
      </c>
      <c r="G2694">
        <f t="shared" si="551"/>
        <v>-7.5500000000001819</v>
      </c>
      <c r="H2694">
        <f t="shared" ca="1" si="546"/>
        <v>30.905555555555615</v>
      </c>
      <c r="I2694">
        <f t="shared" ca="1" si="547"/>
        <v>35.570000000000071</v>
      </c>
      <c r="J2694" s="3">
        <f t="shared" ca="1" si="552"/>
        <v>0.86886577327960512</v>
      </c>
      <c r="K2694" s="5">
        <f t="shared" ca="1" si="553"/>
        <v>46.491609279935815</v>
      </c>
      <c r="L2694">
        <f t="shared" ca="1" si="554"/>
        <v>1</v>
      </c>
      <c r="M2694" t="str">
        <f t="shared" ca="1" si="555"/>
        <v>SELL</v>
      </c>
      <c r="N2694" s="7" t="str">
        <f t="shared" ca="1" si="556"/>
        <v/>
      </c>
      <c r="O2694">
        <f t="shared" si="557"/>
        <v>3571.75</v>
      </c>
      <c r="Q2694">
        <f t="shared" si="558"/>
        <v>2693</v>
      </c>
    </row>
    <row r="2695" spans="1:17" x14ac:dyDescent="0.3">
      <c r="A2695" s="13" t="str">
        <f ca="1">N2695&amp;"-"&amp;COUNTIF($N$2:N2695,N2695)</f>
        <v>-2660</v>
      </c>
      <c r="B2695" t="str">
        <f t="shared" ca="1" si="548"/>
        <v/>
      </c>
      <c r="C2695" s="1">
        <v>38989</v>
      </c>
      <c r="D2695">
        <v>3588.4</v>
      </c>
      <c r="E2695">
        <f t="shared" si="549"/>
        <v>16.650000000000091</v>
      </c>
      <c r="F2695">
        <f t="shared" si="550"/>
        <v>16.650000000000091</v>
      </c>
      <c r="G2695" t="str">
        <f t="shared" si="551"/>
        <v/>
      </c>
      <c r="H2695">
        <f t="shared" ca="1" si="546"/>
        <v>29.480000000000064</v>
      </c>
      <c r="I2695">
        <f t="shared" ca="1" si="547"/>
        <v>18.137500000000159</v>
      </c>
      <c r="J2695" s="3">
        <f t="shared" ca="1" si="552"/>
        <v>1.6253618194348618</v>
      </c>
      <c r="K2695" s="5">
        <f t="shared" ca="1" si="553"/>
        <v>61.910012075392295</v>
      </c>
      <c r="L2695">
        <f t="shared" ca="1" si="554"/>
        <v>1</v>
      </c>
      <c r="M2695" t="str">
        <f t="shared" ca="1" si="555"/>
        <v>SELL</v>
      </c>
      <c r="N2695" s="7" t="str">
        <f t="shared" ca="1" si="556"/>
        <v/>
      </c>
      <c r="O2695">
        <f t="shared" si="557"/>
        <v>3588.4</v>
      </c>
      <c r="Q2695">
        <f t="shared" si="558"/>
        <v>2694</v>
      </c>
    </row>
    <row r="2696" spans="1:17" x14ac:dyDescent="0.3">
      <c r="A2696" s="13" t="str">
        <f ca="1">N2696&amp;"-"&amp;COUNTIF($N$2:N2696,N2696)</f>
        <v>-2661</v>
      </c>
      <c r="B2696" t="str">
        <f t="shared" ca="1" si="548"/>
        <v/>
      </c>
      <c r="C2696" s="1">
        <v>38993</v>
      </c>
      <c r="D2696">
        <v>3569.6</v>
      </c>
      <c r="E2696">
        <f t="shared" si="549"/>
        <v>-18.800000000000182</v>
      </c>
      <c r="F2696" t="str">
        <f t="shared" si="550"/>
        <v/>
      </c>
      <c r="G2696">
        <f t="shared" si="551"/>
        <v>-18.800000000000182</v>
      </c>
      <c r="H2696">
        <f t="shared" ca="1" si="546"/>
        <v>30.116666666666738</v>
      </c>
      <c r="I2696">
        <f t="shared" ca="1" si="547"/>
        <v>18.270000000000163</v>
      </c>
      <c r="J2696" s="3">
        <f t="shared" ca="1" si="552"/>
        <v>1.6484218208356032</v>
      </c>
      <c r="K2696" s="5">
        <f t="shared" ca="1" si="553"/>
        <v>62.241664370349802</v>
      </c>
      <c r="L2696">
        <f t="shared" ca="1" si="554"/>
        <v>1</v>
      </c>
      <c r="M2696" t="str">
        <f t="shared" ca="1" si="555"/>
        <v>SELL</v>
      </c>
      <c r="N2696" s="7" t="str">
        <f t="shared" ca="1" si="556"/>
        <v/>
      </c>
      <c r="O2696">
        <f t="shared" si="557"/>
        <v>3569.6</v>
      </c>
      <c r="Q2696">
        <f t="shared" si="558"/>
        <v>2695</v>
      </c>
    </row>
    <row r="2697" spans="1:17" x14ac:dyDescent="0.3">
      <c r="A2697" s="13" t="str">
        <f ca="1">N2697&amp;"-"&amp;COUNTIF($N$2:N2697,N2697)</f>
        <v>-2662</v>
      </c>
      <c r="B2697" t="str">
        <f t="shared" ca="1" si="548"/>
        <v/>
      </c>
      <c r="C2697" s="1">
        <v>38994</v>
      </c>
      <c r="D2697">
        <v>3515.35</v>
      </c>
      <c r="E2697">
        <f t="shared" si="549"/>
        <v>-54.25</v>
      </c>
      <c r="F2697" t="str">
        <f t="shared" si="550"/>
        <v/>
      </c>
      <c r="G2697">
        <f t="shared" si="551"/>
        <v>-54.25</v>
      </c>
      <c r="H2697">
        <f t="shared" ca="1" si="546"/>
        <v>25.800000000000068</v>
      </c>
      <c r="I2697">
        <f t="shared" ca="1" si="547"/>
        <v>24.266666666666804</v>
      </c>
      <c r="J2697" s="3">
        <f t="shared" ca="1" si="552"/>
        <v>1.0631868131868101</v>
      </c>
      <c r="K2697" s="5">
        <f t="shared" ca="1" si="553"/>
        <v>51.531291611185019</v>
      </c>
      <c r="L2697">
        <f t="shared" ca="1" si="554"/>
        <v>1</v>
      </c>
      <c r="M2697" t="str">
        <f t="shared" ca="1" si="555"/>
        <v>SELL</v>
      </c>
      <c r="N2697" s="7" t="str">
        <f t="shared" ca="1" si="556"/>
        <v/>
      </c>
      <c r="O2697">
        <f t="shared" si="557"/>
        <v>3515.35</v>
      </c>
      <c r="Q2697">
        <f t="shared" si="558"/>
        <v>2696</v>
      </c>
    </row>
    <row r="2698" spans="1:17" x14ac:dyDescent="0.3">
      <c r="A2698" s="13" t="str">
        <f ca="1">N2698&amp;"-"&amp;COUNTIF($N$2:N2698,N2698)</f>
        <v>-2663</v>
      </c>
      <c r="B2698" t="str">
        <f t="shared" ca="1" si="548"/>
        <v/>
      </c>
      <c r="C2698" s="1">
        <v>38995</v>
      </c>
      <c r="D2698">
        <v>3564.9</v>
      </c>
      <c r="E2698">
        <f t="shared" si="549"/>
        <v>49.550000000000182</v>
      </c>
      <c r="F2698">
        <f t="shared" si="550"/>
        <v>49.550000000000182</v>
      </c>
      <c r="G2698" t="str">
        <f t="shared" si="551"/>
        <v/>
      </c>
      <c r="H2698">
        <f t="shared" ca="1" si="546"/>
        <v>29.862500000000125</v>
      </c>
      <c r="I2698">
        <f t="shared" ca="1" si="547"/>
        <v>24.266666666666804</v>
      </c>
      <c r="J2698" s="3">
        <f t="shared" ca="1" si="552"/>
        <v>1.2305975274725256</v>
      </c>
      <c r="K2698" s="5">
        <f t="shared" ca="1" si="553"/>
        <v>55.168963128319568</v>
      </c>
      <c r="L2698">
        <f t="shared" ca="1" si="554"/>
        <v>1</v>
      </c>
      <c r="M2698" t="str">
        <f t="shared" ca="1" si="555"/>
        <v>SELL</v>
      </c>
      <c r="N2698" s="7" t="str">
        <f t="shared" ca="1" si="556"/>
        <v/>
      </c>
      <c r="O2698">
        <f t="shared" si="557"/>
        <v>3564.9</v>
      </c>
      <c r="Q2698">
        <f t="shared" si="558"/>
        <v>2697</v>
      </c>
    </row>
    <row r="2699" spans="1:17" x14ac:dyDescent="0.3">
      <c r="A2699" s="13" t="str">
        <f ca="1">N2699&amp;"-"&amp;COUNTIF($N$2:N2699,N2699)</f>
        <v>-2664</v>
      </c>
      <c r="B2699" t="str">
        <f t="shared" ca="1" si="548"/>
        <v/>
      </c>
      <c r="C2699" s="1">
        <v>38996</v>
      </c>
      <c r="D2699">
        <v>3569.7</v>
      </c>
      <c r="E2699">
        <f t="shared" si="549"/>
        <v>4.7999999999997272</v>
      </c>
      <c r="F2699">
        <f t="shared" si="550"/>
        <v>4.7999999999997272</v>
      </c>
      <c r="G2699" t="str">
        <f t="shared" si="551"/>
        <v/>
      </c>
      <c r="H2699">
        <f t="shared" ca="1" si="546"/>
        <v>29.587500000000091</v>
      </c>
      <c r="I2699">
        <f t="shared" ca="1" si="547"/>
        <v>24.266666666666804</v>
      </c>
      <c r="J2699" s="3">
        <f t="shared" ca="1" si="552"/>
        <v>1.2192651098901066</v>
      </c>
      <c r="K2699" s="5">
        <f t="shared" ca="1" si="553"/>
        <v>54.940038684719475</v>
      </c>
      <c r="L2699">
        <f t="shared" ca="1" si="554"/>
        <v>1</v>
      </c>
      <c r="M2699" t="str">
        <f t="shared" ca="1" si="555"/>
        <v>SELL</v>
      </c>
      <c r="N2699" s="7" t="str">
        <f t="shared" ca="1" si="556"/>
        <v/>
      </c>
      <c r="O2699">
        <f t="shared" si="557"/>
        <v>3569.7</v>
      </c>
      <c r="Q2699">
        <f t="shared" si="558"/>
        <v>2698</v>
      </c>
    </row>
    <row r="2700" spans="1:17" x14ac:dyDescent="0.3">
      <c r="A2700" s="13" t="str">
        <f ca="1">N2700&amp;"-"&amp;COUNTIF($N$2:N2700,N2700)</f>
        <v>-2665</v>
      </c>
      <c r="B2700" t="str">
        <f t="shared" ca="1" si="548"/>
        <v/>
      </c>
      <c r="C2700" s="1">
        <v>38999</v>
      </c>
      <c r="D2700">
        <v>3567.15</v>
      </c>
      <c r="E2700">
        <f t="shared" si="549"/>
        <v>-2.5499999999997272</v>
      </c>
      <c r="F2700" t="str">
        <f t="shared" si="550"/>
        <v/>
      </c>
      <c r="G2700">
        <f t="shared" si="551"/>
        <v>-2.5499999999997272</v>
      </c>
      <c r="H2700">
        <f t="shared" ca="1" si="546"/>
        <v>31.792857142857233</v>
      </c>
      <c r="I2700">
        <f t="shared" ca="1" si="547"/>
        <v>21.164285714285793</v>
      </c>
      <c r="J2700" s="3">
        <f t="shared" ca="1" si="552"/>
        <v>1.5021937225784665</v>
      </c>
      <c r="K2700" s="5">
        <f t="shared" ca="1" si="553"/>
        <v>60.03506878877797</v>
      </c>
      <c r="L2700">
        <f t="shared" ca="1" si="554"/>
        <v>1</v>
      </c>
      <c r="M2700" t="str">
        <f t="shared" ca="1" si="555"/>
        <v>SELL</v>
      </c>
      <c r="N2700" s="7" t="str">
        <f t="shared" ca="1" si="556"/>
        <v/>
      </c>
      <c r="O2700">
        <f t="shared" si="557"/>
        <v>3567.15</v>
      </c>
      <c r="Q2700">
        <f t="shared" si="558"/>
        <v>2699</v>
      </c>
    </row>
    <row r="2701" spans="1:17" x14ac:dyDescent="0.3">
      <c r="A2701" s="13" t="str">
        <f ca="1">N2701&amp;"-"&amp;COUNTIF($N$2:N2701,N2701)</f>
        <v>-2666</v>
      </c>
      <c r="B2701" t="str">
        <f t="shared" ca="1" si="548"/>
        <v/>
      </c>
      <c r="C2701" s="1">
        <v>39000</v>
      </c>
      <c r="D2701">
        <v>3571.05</v>
      </c>
      <c r="E2701">
        <f t="shared" si="549"/>
        <v>3.9000000000000909</v>
      </c>
      <c r="F2701">
        <f t="shared" si="550"/>
        <v>3.9000000000000909</v>
      </c>
      <c r="G2701" t="str">
        <f t="shared" si="551"/>
        <v/>
      </c>
      <c r="H2701">
        <f t="shared" ca="1" si="546"/>
        <v>28.306250000000091</v>
      </c>
      <c r="I2701">
        <f t="shared" ca="1" si="547"/>
        <v>18.791666666666742</v>
      </c>
      <c r="J2701" s="3">
        <f t="shared" ca="1" si="552"/>
        <v>1.5063192904656306</v>
      </c>
      <c r="K2701" s="5">
        <f t="shared" ca="1" si="553"/>
        <v>60.100853717874976</v>
      </c>
      <c r="L2701">
        <f t="shared" ca="1" si="554"/>
        <v>1</v>
      </c>
      <c r="M2701" t="str">
        <f t="shared" ca="1" si="555"/>
        <v>SELL</v>
      </c>
      <c r="N2701" s="7" t="str">
        <f t="shared" ca="1" si="556"/>
        <v/>
      </c>
      <c r="O2701">
        <f t="shared" si="557"/>
        <v>3571.05</v>
      </c>
      <c r="Q2701">
        <f t="shared" si="558"/>
        <v>2700</v>
      </c>
    </row>
    <row r="2702" spans="1:17" x14ac:dyDescent="0.3">
      <c r="A2702" s="13" t="str">
        <f ca="1">N2702&amp;"-"&amp;COUNTIF($N$2:N2702,N2702)</f>
        <v>-2667</v>
      </c>
      <c r="B2702" t="str">
        <f t="shared" ca="1" si="548"/>
        <v/>
      </c>
      <c r="C2702" s="1">
        <v>39001</v>
      </c>
      <c r="D2702">
        <v>3558.55</v>
      </c>
      <c r="E2702">
        <f t="shared" si="549"/>
        <v>-12.5</v>
      </c>
      <c r="F2702" t="str">
        <f t="shared" si="550"/>
        <v/>
      </c>
      <c r="G2702">
        <f t="shared" si="551"/>
        <v>-12.5</v>
      </c>
      <c r="H2702">
        <f t="shared" ca="1" si="546"/>
        <v>25.857142857142922</v>
      </c>
      <c r="I2702">
        <f t="shared" ca="1" si="547"/>
        <v>17.892857142857206</v>
      </c>
      <c r="J2702" s="3">
        <f t="shared" ca="1" si="552"/>
        <v>1.4451097804391202</v>
      </c>
      <c r="K2702" s="5">
        <f t="shared" ca="1" si="553"/>
        <v>59.1020408163265</v>
      </c>
      <c r="L2702">
        <f t="shared" ca="1" si="554"/>
        <v>1</v>
      </c>
      <c r="M2702" t="str">
        <f t="shared" ca="1" si="555"/>
        <v>SELL</v>
      </c>
      <c r="N2702" s="7" t="str">
        <f t="shared" ca="1" si="556"/>
        <v/>
      </c>
      <c r="O2702">
        <f t="shared" si="557"/>
        <v>3558.55</v>
      </c>
      <c r="Q2702">
        <f t="shared" si="558"/>
        <v>2701</v>
      </c>
    </row>
    <row r="2703" spans="1:17" x14ac:dyDescent="0.3">
      <c r="A2703" s="13" t="str">
        <f ca="1">N2703&amp;"-"&amp;COUNTIF($N$2:N2703,N2703)</f>
        <v>-2668</v>
      </c>
      <c r="B2703" t="str">
        <f t="shared" ca="1" si="548"/>
        <v/>
      </c>
      <c r="C2703" s="1">
        <v>39002</v>
      </c>
      <c r="D2703">
        <v>3621.05</v>
      </c>
      <c r="E2703">
        <f t="shared" si="549"/>
        <v>62.5</v>
      </c>
      <c r="F2703">
        <f t="shared" si="550"/>
        <v>62.5</v>
      </c>
      <c r="G2703" t="str">
        <f t="shared" si="551"/>
        <v/>
      </c>
      <c r="H2703">
        <f t="shared" ca="1" si="546"/>
        <v>27.607142857142922</v>
      </c>
      <c r="I2703">
        <f t="shared" ca="1" si="547"/>
        <v>17.892857142857206</v>
      </c>
      <c r="J2703" s="3">
        <f t="shared" ca="1" si="552"/>
        <v>1.5429141716566848</v>
      </c>
      <c r="K2703" s="5">
        <f t="shared" ca="1" si="553"/>
        <v>60.67503924646779</v>
      </c>
      <c r="L2703">
        <f t="shared" ca="1" si="554"/>
        <v>1</v>
      </c>
      <c r="M2703" t="str">
        <f t="shared" ca="1" si="555"/>
        <v>SELL</v>
      </c>
      <c r="N2703" s="7" t="str">
        <f t="shared" ca="1" si="556"/>
        <v/>
      </c>
      <c r="O2703">
        <f t="shared" si="557"/>
        <v>3621.05</v>
      </c>
      <c r="Q2703">
        <f t="shared" si="558"/>
        <v>2702</v>
      </c>
    </row>
    <row r="2704" spans="1:17" x14ac:dyDescent="0.3">
      <c r="A2704" s="13" t="str">
        <f ca="1">N2704&amp;"-"&amp;COUNTIF($N$2:N2704,N2704)</f>
        <v>-2669</v>
      </c>
      <c r="B2704" t="str">
        <f t="shared" ca="1" si="548"/>
        <v/>
      </c>
      <c r="C2704" s="1">
        <v>39003</v>
      </c>
      <c r="D2704">
        <v>3676.05</v>
      </c>
      <c r="E2704">
        <f t="shared" si="549"/>
        <v>55</v>
      </c>
      <c r="F2704">
        <f t="shared" si="550"/>
        <v>55</v>
      </c>
      <c r="G2704" t="str">
        <f t="shared" si="551"/>
        <v/>
      </c>
      <c r="H2704">
        <f t="shared" ca="1" si="546"/>
        <v>31.031250000000057</v>
      </c>
      <c r="I2704">
        <f t="shared" ca="1" si="547"/>
        <v>19.375000000000075</v>
      </c>
      <c r="J2704" s="3">
        <f t="shared" ca="1" si="552"/>
        <v>1.6016129032258033</v>
      </c>
      <c r="K2704" s="5">
        <f t="shared" ca="1" si="553"/>
        <v>61.562306261624258</v>
      </c>
      <c r="L2704">
        <f t="shared" ca="1" si="554"/>
        <v>1</v>
      </c>
      <c r="M2704" t="str">
        <f t="shared" ca="1" si="555"/>
        <v>SELL</v>
      </c>
      <c r="N2704" s="7" t="str">
        <f t="shared" ca="1" si="556"/>
        <v/>
      </c>
      <c r="O2704">
        <f t="shared" si="557"/>
        <v>3676.05</v>
      </c>
      <c r="Q2704">
        <f t="shared" si="558"/>
        <v>2703</v>
      </c>
    </row>
    <row r="2705" spans="1:17" x14ac:dyDescent="0.3">
      <c r="A2705" s="13" t="str">
        <f ca="1">N2705&amp;"-"&amp;COUNTIF($N$2:N2705,N2705)</f>
        <v>-2670</v>
      </c>
      <c r="B2705" t="str">
        <f t="shared" ca="1" si="548"/>
        <v/>
      </c>
      <c r="C2705" s="1">
        <v>39006</v>
      </c>
      <c r="D2705">
        <v>3723.95</v>
      </c>
      <c r="E2705">
        <f t="shared" si="549"/>
        <v>47.899999999999636</v>
      </c>
      <c r="F2705">
        <f t="shared" si="550"/>
        <v>47.899999999999636</v>
      </c>
      <c r="G2705" t="str">
        <f t="shared" si="551"/>
        <v/>
      </c>
      <c r="H2705">
        <f t="shared" ref="H2705:H2768" ca="1" si="559">IF(Q2705&gt;$U$2,AVERAGE(OFFSET(F2705,0,0,-$U$2,1)),"")</f>
        <v>32.905555555555566</v>
      </c>
      <c r="I2705">
        <f t="shared" ref="I2705:I2768" ca="1" si="560">IF($Q2705&gt;$U$2,ABS((AVERAGE(OFFSET(G2705,0,0,-$U$2,1)))),"")</f>
        <v>19.130000000000017</v>
      </c>
      <c r="J2705" s="3">
        <f t="shared" ca="1" si="552"/>
        <v>1.7201022245455064</v>
      </c>
      <c r="K2705" s="5">
        <f t="shared" ca="1" si="553"/>
        <v>63.236675777246312</v>
      </c>
      <c r="L2705">
        <f t="shared" ca="1" si="554"/>
        <v>1</v>
      </c>
      <c r="M2705" t="str">
        <f t="shared" ca="1" si="555"/>
        <v>SELL</v>
      </c>
      <c r="N2705" s="7" t="str">
        <f t="shared" ca="1" si="556"/>
        <v/>
      </c>
      <c r="O2705">
        <f t="shared" si="557"/>
        <v>3723.95</v>
      </c>
      <c r="Q2705">
        <f t="shared" si="558"/>
        <v>2704</v>
      </c>
    </row>
    <row r="2706" spans="1:17" x14ac:dyDescent="0.3">
      <c r="A2706" s="13" t="str">
        <f ca="1">N2706&amp;"-"&amp;COUNTIF($N$2:N2706,N2706)</f>
        <v>-2671</v>
      </c>
      <c r="B2706" t="str">
        <f t="shared" ca="1" si="548"/>
        <v/>
      </c>
      <c r="C2706" s="1">
        <v>39007</v>
      </c>
      <c r="D2706">
        <v>3715</v>
      </c>
      <c r="E2706">
        <f t="shared" si="549"/>
        <v>-8.9499999999998181</v>
      </c>
      <c r="F2706" t="str">
        <f t="shared" si="550"/>
        <v/>
      </c>
      <c r="G2706">
        <f t="shared" si="551"/>
        <v>-8.9499999999998181</v>
      </c>
      <c r="H2706">
        <f t="shared" ca="1" si="559"/>
        <v>30.981249999999989</v>
      </c>
      <c r="I2706">
        <f t="shared" ca="1" si="560"/>
        <v>17.433333333333319</v>
      </c>
      <c r="J2706" s="3">
        <f t="shared" ca="1" si="552"/>
        <v>1.777127151051626</v>
      </c>
      <c r="K2706" s="5">
        <f t="shared" ca="1" si="553"/>
        <v>63.991565902147265</v>
      </c>
      <c r="L2706">
        <f t="shared" ca="1" si="554"/>
        <v>1</v>
      </c>
      <c r="M2706" t="str">
        <f t="shared" ca="1" si="555"/>
        <v>SELL</v>
      </c>
      <c r="N2706" s="7" t="str">
        <f t="shared" ca="1" si="556"/>
        <v/>
      </c>
      <c r="O2706">
        <f t="shared" si="557"/>
        <v>3715</v>
      </c>
      <c r="Q2706">
        <f t="shared" si="558"/>
        <v>2705</v>
      </c>
    </row>
    <row r="2707" spans="1:17" x14ac:dyDescent="0.3">
      <c r="A2707" s="13" t="str">
        <f ca="1">N2707&amp;"-"&amp;COUNTIF($N$2:N2707,N2707)</f>
        <v>-2672</v>
      </c>
      <c r="B2707" t="str">
        <f t="shared" ca="1" si="548"/>
        <v/>
      </c>
      <c r="C2707" s="1">
        <v>39008</v>
      </c>
      <c r="D2707">
        <v>3710.65</v>
      </c>
      <c r="E2707">
        <f t="shared" si="549"/>
        <v>-4.3499999999999091</v>
      </c>
      <c r="F2707" t="str">
        <f t="shared" si="550"/>
        <v/>
      </c>
      <c r="G2707">
        <f t="shared" si="551"/>
        <v>-4.3499999999999091</v>
      </c>
      <c r="H2707">
        <f t="shared" ca="1" si="559"/>
        <v>34.328571428571387</v>
      </c>
      <c r="I2707">
        <f t="shared" ca="1" si="560"/>
        <v>15.564285714285688</v>
      </c>
      <c r="J2707" s="3">
        <f t="shared" ca="1" si="552"/>
        <v>2.20559889857733</v>
      </c>
      <c r="K2707" s="5">
        <f t="shared" ca="1" si="553"/>
        <v>68.804581245526137</v>
      </c>
      <c r="L2707">
        <f t="shared" ca="1" si="554"/>
        <v>1</v>
      </c>
      <c r="M2707" t="str">
        <f t="shared" ca="1" si="555"/>
        <v>SELL</v>
      </c>
      <c r="N2707" s="7" t="str">
        <f t="shared" ca="1" si="556"/>
        <v/>
      </c>
      <c r="O2707">
        <f t="shared" si="557"/>
        <v>3710.65</v>
      </c>
      <c r="Q2707">
        <f t="shared" si="558"/>
        <v>2706</v>
      </c>
    </row>
    <row r="2708" spans="1:17" x14ac:dyDescent="0.3">
      <c r="A2708" s="13" t="str">
        <f ca="1">N2708&amp;"-"&amp;COUNTIF($N$2:N2708,N2708)</f>
        <v>-2673</v>
      </c>
      <c r="B2708" t="str">
        <f t="shared" ca="1" si="548"/>
        <v/>
      </c>
      <c r="C2708" s="1">
        <v>39009</v>
      </c>
      <c r="D2708">
        <v>3677.8</v>
      </c>
      <c r="E2708">
        <f t="shared" si="549"/>
        <v>-32.849999999999909</v>
      </c>
      <c r="F2708" t="str">
        <f t="shared" si="550"/>
        <v/>
      </c>
      <c r="G2708">
        <f t="shared" si="551"/>
        <v>-32.849999999999909</v>
      </c>
      <c r="H2708">
        <f t="shared" ca="1" si="559"/>
        <v>34.328571428571387</v>
      </c>
      <c r="I2708">
        <f t="shared" ca="1" si="560"/>
        <v>19.178571428571363</v>
      </c>
      <c r="J2708" s="3">
        <f t="shared" ca="1" si="552"/>
        <v>1.7899441340782163</v>
      </c>
      <c r="K2708" s="5">
        <f t="shared" ca="1" si="553"/>
        <v>64.156988386063318</v>
      </c>
      <c r="L2708">
        <f t="shared" ca="1" si="554"/>
        <v>1</v>
      </c>
      <c r="M2708" t="str">
        <f t="shared" ca="1" si="555"/>
        <v>SELL</v>
      </c>
      <c r="N2708" s="7" t="str">
        <f t="shared" ca="1" si="556"/>
        <v/>
      </c>
      <c r="O2708">
        <f t="shared" si="557"/>
        <v>3677.8</v>
      </c>
      <c r="Q2708">
        <f t="shared" si="558"/>
        <v>2707</v>
      </c>
    </row>
    <row r="2709" spans="1:17" x14ac:dyDescent="0.3">
      <c r="A2709" s="13" t="str">
        <f ca="1">N2709&amp;"-"&amp;COUNTIF($N$2:N2709,N2709)</f>
        <v>-2674</v>
      </c>
      <c r="B2709" t="str">
        <f t="shared" ca="1" si="548"/>
        <v/>
      </c>
      <c r="C2709" s="1">
        <v>39010</v>
      </c>
      <c r="D2709">
        <v>3676.85</v>
      </c>
      <c r="E2709">
        <f t="shared" si="549"/>
        <v>-0.95000000000027285</v>
      </c>
      <c r="F2709" t="str">
        <f t="shared" si="550"/>
        <v/>
      </c>
      <c r="G2709">
        <f t="shared" si="551"/>
        <v>-0.95000000000027285</v>
      </c>
      <c r="H2709">
        <f t="shared" ca="1" si="559"/>
        <v>37.274999999999942</v>
      </c>
      <c r="I2709">
        <f t="shared" ca="1" si="560"/>
        <v>16.899999999999977</v>
      </c>
      <c r="J2709" s="3">
        <f t="shared" ca="1" si="552"/>
        <v>2.2056213017751474</v>
      </c>
      <c r="K2709" s="5">
        <f t="shared" ca="1" si="553"/>
        <v>68.80479926165205</v>
      </c>
      <c r="L2709">
        <f t="shared" ca="1" si="554"/>
        <v>1</v>
      </c>
      <c r="M2709" t="str">
        <f t="shared" ca="1" si="555"/>
        <v>SELL</v>
      </c>
      <c r="N2709" s="7" t="str">
        <f t="shared" ca="1" si="556"/>
        <v/>
      </c>
      <c r="O2709">
        <f t="shared" si="557"/>
        <v>3676.85</v>
      </c>
      <c r="Q2709">
        <f t="shared" si="558"/>
        <v>2708</v>
      </c>
    </row>
    <row r="2710" spans="1:17" x14ac:dyDescent="0.3">
      <c r="A2710" s="13" t="str">
        <f ca="1">N2710&amp;"-"&amp;COUNTIF($N$2:N2710,N2710)</f>
        <v>-2675</v>
      </c>
      <c r="B2710" t="str">
        <f t="shared" ca="1" si="548"/>
        <v/>
      </c>
      <c r="C2710" s="1">
        <v>39011</v>
      </c>
      <c r="D2710">
        <v>3683.5</v>
      </c>
      <c r="E2710">
        <f t="shared" si="549"/>
        <v>6.6500000000000909</v>
      </c>
      <c r="F2710">
        <f t="shared" si="550"/>
        <v>6.6500000000000909</v>
      </c>
      <c r="G2710" t="str">
        <f t="shared" si="551"/>
        <v/>
      </c>
      <c r="H2710">
        <f t="shared" ca="1" si="559"/>
        <v>32.899999999999963</v>
      </c>
      <c r="I2710">
        <f t="shared" ca="1" si="560"/>
        <v>16.628571428571377</v>
      </c>
      <c r="J2710" s="3">
        <f t="shared" ca="1" si="552"/>
        <v>1.9785223367697633</v>
      </c>
      <c r="K2710" s="5">
        <f t="shared" ca="1" si="553"/>
        <v>66.42630516296515</v>
      </c>
      <c r="L2710">
        <f t="shared" ca="1" si="554"/>
        <v>1</v>
      </c>
      <c r="M2710" t="str">
        <f t="shared" ca="1" si="555"/>
        <v>SELL</v>
      </c>
      <c r="N2710" s="7" t="str">
        <f t="shared" ca="1" si="556"/>
        <v/>
      </c>
      <c r="O2710">
        <f t="shared" si="557"/>
        <v>3683.5</v>
      </c>
      <c r="Q2710">
        <f t="shared" si="558"/>
        <v>2709</v>
      </c>
    </row>
    <row r="2711" spans="1:17" x14ac:dyDescent="0.3">
      <c r="A2711" s="13" t="str">
        <f ca="1">N2711&amp;"-"&amp;COUNTIF($N$2:N2711,N2711)</f>
        <v>-2676</v>
      </c>
      <c r="B2711" t="str">
        <f t="shared" ca="1" si="548"/>
        <v/>
      </c>
      <c r="C2711" s="1">
        <v>39013</v>
      </c>
      <c r="D2711">
        <v>3657.3</v>
      </c>
      <c r="E2711">
        <f t="shared" si="549"/>
        <v>-26.199999999999818</v>
      </c>
      <c r="F2711" t="str">
        <f t="shared" si="550"/>
        <v/>
      </c>
      <c r="G2711">
        <f t="shared" si="551"/>
        <v>-26.199999999999818</v>
      </c>
      <c r="H2711">
        <f t="shared" ca="1" si="559"/>
        <v>32.899999999999963</v>
      </c>
      <c r="I2711">
        <f t="shared" ca="1" si="560"/>
        <v>12.621428571428494</v>
      </c>
      <c r="J2711" s="3">
        <f t="shared" ca="1" si="552"/>
        <v>2.6066779852858084</v>
      </c>
      <c r="K2711" s="5">
        <f t="shared" ca="1" si="553"/>
        <v>72.273654479836921</v>
      </c>
      <c r="L2711">
        <f t="shared" ca="1" si="554"/>
        <v>1</v>
      </c>
      <c r="M2711" t="str">
        <f t="shared" ca="1" si="555"/>
        <v>SELL</v>
      </c>
      <c r="N2711" s="7" t="str">
        <f t="shared" ca="1" si="556"/>
        <v/>
      </c>
      <c r="O2711">
        <f t="shared" si="557"/>
        <v>3657.3</v>
      </c>
      <c r="Q2711">
        <f t="shared" si="558"/>
        <v>2710</v>
      </c>
    </row>
    <row r="2712" spans="1:17" x14ac:dyDescent="0.3">
      <c r="A2712" s="13" t="str">
        <f ca="1">N2712&amp;"-"&amp;COUNTIF($N$2:N2712,N2712)</f>
        <v>-2677</v>
      </c>
      <c r="B2712" t="str">
        <f t="shared" ca="1" si="548"/>
        <v/>
      </c>
      <c r="C2712" s="1">
        <v>39016</v>
      </c>
      <c r="D2712">
        <v>3677.55</v>
      </c>
      <c r="E2712">
        <f t="shared" si="549"/>
        <v>20.25</v>
      </c>
      <c r="F2712">
        <f t="shared" si="550"/>
        <v>20.25</v>
      </c>
      <c r="G2712" t="str">
        <f t="shared" si="551"/>
        <v/>
      </c>
      <c r="H2712">
        <f t="shared" ca="1" si="559"/>
        <v>28.714285714285648</v>
      </c>
      <c r="I2712">
        <f t="shared" ca="1" si="560"/>
        <v>12.621428571428494</v>
      </c>
      <c r="J2712" s="3">
        <f t="shared" ca="1" si="552"/>
        <v>2.2750424448217403</v>
      </c>
      <c r="K2712" s="5">
        <f t="shared" ca="1" si="553"/>
        <v>69.466044582685413</v>
      </c>
      <c r="L2712">
        <f t="shared" ca="1" si="554"/>
        <v>1</v>
      </c>
      <c r="M2712" t="str">
        <f t="shared" ca="1" si="555"/>
        <v>SELL</v>
      </c>
      <c r="N2712" s="7" t="str">
        <f t="shared" ca="1" si="556"/>
        <v/>
      </c>
      <c r="O2712">
        <f t="shared" si="557"/>
        <v>3677.55</v>
      </c>
      <c r="Q2712">
        <f t="shared" si="558"/>
        <v>2711</v>
      </c>
    </row>
    <row r="2713" spans="1:17" x14ac:dyDescent="0.3">
      <c r="A2713" s="13" t="str">
        <f ca="1">N2713&amp;"-"&amp;COUNTIF($N$2:N2713,N2713)</f>
        <v>-2678</v>
      </c>
      <c r="B2713" t="str">
        <f t="shared" ca="1" si="548"/>
        <v/>
      </c>
      <c r="C2713" s="1">
        <v>39017</v>
      </c>
      <c r="D2713">
        <v>3739.35</v>
      </c>
      <c r="E2713">
        <f t="shared" si="549"/>
        <v>61.799999999999727</v>
      </c>
      <c r="F2713">
        <f t="shared" si="550"/>
        <v>61.799999999999727</v>
      </c>
      <c r="G2713" t="str">
        <f t="shared" si="551"/>
        <v/>
      </c>
      <c r="H2713">
        <f t="shared" ca="1" si="559"/>
        <v>36.85714285714279</v>
      </c>
      <c r="I2713">
        <f t="shared" ca="1" si="560"/>
        <v>12.621428571428494</v>
      </c>
      <c r="J2713" s="3">
        <f t="shared" ca="1" si="552"/>
        <v>2.9202037351443249</v>
      </c>
      <c r="K2713" s="5">
        <f t="shared" ca="1" si="553"/>
        <v>74.491121697704713</v>
      </c>
      <c r="L2713">
        <f t="shared" ca="1" si="554"/>
        <v>1</v>
      </c>
      <c r="M2713" t="str">
        <f t="shared" ca="1" si="555"/>
        <v>SELL</v>
      </c>
      <c r="N2713" s="7" t="str">
        <f t="shared" ca="1" si="556"/>
        <v/>
      </c>
      <c r="O2713">
        <f t="shared" si="557"/>
        <v>3739.35</v>
      </c>
      <c r="Q2713">
        <f t="shared" si="558"/>
        <v>2712</v>
      </c>
    </row>
    <row r="2714" spans="1:17" x14ac:dyDescent="0.3">
      <c r="A2714" s="13" t="str">
        <f ca="1">N2714&amp;"-"&amp;COUNTIF($N$2:N2714,N2714)</f>
        <v>-2679</v>
      </c>
      <c r="B2714" t="str">
        <f t="shared" ca="1" si="548"/>
        <v/>
      </c>
      <c r="C2714" s="1">
        <v>39020</v>
      </c>
      <c r="D2714">
        <v>3769.1</v>
      </c>
      <c r="E2714">
        <f t="shared" si="549"/>
        <v>29.75</v>
      </c>
      <c r="F2714">
        <f t="shared" si="550"/>
        <v>29.75</v>
      </c>
      <c r="G2714" t="str">
        <f t="shared" si="551"/>
        <v/>
      </c>
      <c r="H2714">
        <f t="shared" ca="1" si="559"/>
        <v>35.968749999999943</v>
      </c>
      <c r="I2714">
        <f t="shared" ca="1" si="560"/>
        <v>14.299999999999955</v>
      </c>
      <c r="J2714" s="3">
        <f t="shared" ca="1" si="552"/>
        <v>2.5152972027972069</v>
      </c>
      <c r="K2714" s="5">
        <f t="shared" ca="1" si="553"/>
        <v>71.552903145592467</v>
      </c>
      <c r="L2714">
        <f t="shared" ca="1" si="554"/>
        <v>1</v>
      </c>
      <c r="M2714" t="str">
        <f t="shared" ca="1" si="555"/>
        <v>SELL</v>
      </c>
      <c r="N2714" s="7" t="str">
        <f t="shared" ca="1" si="556"/>
        <v/>
      </c>
      <c r="O2714">
        <f t="shared" si="557"/>
        <v>3769.1</v>
      </c>
      <c r="Q2714">
        <f t="shared" si="558"/>
        <v>2713</v>
      </c>
    </row>
    <row r="2715" spans="1:17" x14ac:dyDescent="0.3">
      <c r="A2715" s="13" t="str">
        <f ca="1">N2715&amp;"-"&amp;COUNTIF($N$2:N2715,N2715)</f>
        <v>-2680</v>
      </c>
      <c r="B2715" t="str">
        <f t="shared" ca="1" si="548"/>
        <v/>
      </c>
      <c r="C2715" s="1">
        <v>39021</v>
      </c>
      <c r="D2715">
        <v>3744.1</v>
      </c>
      <c r="E2715">
        <f t="shared" si="549"/>
        <v>-25</v>
      </c>
      <c r="F2715" t="str">
        <f t="shared" si="550"/>
        <v/>
      </c>
      <c r="G2715">
        <f t="shared" si="551"/>
        <v>-25</v>
      </c>
      <c r="H2715">
        <f t="shared" ca="1" si="559"/>
        <v>40.549999999999919</v>
      </c>
      <c r="I2715">
        <f t="shared" ca="1" si="560"/>
        <v>15.82857142857139</v>
      </c>
      <c r="J2715" s="3">
        <f t="shared" ca="1" si="552"/>
        <v>2.5618231046931421</v>
      </c>
      <c r="K2715" s="5">
        <f t="shared" ca="1" si="553"/>
        <v>71.924490054478667</v>
      </c>
      <c r="L2715">
        <f t="shared" ca="1" si="554"/>
        <v>1</v>
      </c>
      <c r="M2715" t="str">
        <f t="shared" ca="1" si="555"/>
        <v>SELL</v>
      </c>
      <c r="N2715" s="7" t="str">
        <f t="shared" ca="1" si="556"/>
        <v/>
      </c>
      <c r="O2715">
        <f t="shared" si="557"/>
        <v>3744.1</v>
      </c>
      <c r="Q2715">
        <f t="shared" si="558"/>
        <v>2714</v>
      </c>
    </row>
    <row r="2716" spans="1:17" x14ac:dyDescent="0.3">
      <c r="A2716" s="13" t="str">
        <f ca="1">N2716&amp;"-"&amp;COUNTIF($N$2:N2716,N2716)</f>
        <v>-2681</v>
      </c>
      <c r="B2716" t="str">
        <f t="shared" ca="1" si="548"/>
        <v/>
      </c>
      <c r="C2716" s="1">
        <v>39022</v>
      </c>
      <c r="D2716">
        <v>3767.05</v>
      </c>
      <c r="E2716">
        <f t="shared" si="549"/>
        <v>22.950000000000273</v>
      </c>
      <c r="F2716">
        <f t="shared" si="550"/>
        <v>22.950000000000273</v>
      </c>
      <c r="G2716" t="str">
        <f t="shared" si="551"/>
        <v/>
      </c>
      <c r="H2716">
        <f t="shared" ca="1" si="559"/>
        <v>38.349999999999966</v>
      </c>
      <c r="I2716">
        <f t="shared" ca="1" si="560"/>
        <v>16.383333333333287</v>
      </c>
      <c r="J2716" s="3">
        <f t="shared" ca="1" si="552"/>
        <v>2.3407934893184175</v>
      </c>
      <c r="K2716" s="5">
        <f t="shared" ca="1" si="553"/>
        <v>70.066991473812465</v>
      </c>
      <c r="L2716">
        <f t="shared" ca="1" si="554"/>
        <v>1</v>
      </c>
      <c r="M2716" t="str">
        <f t="shared" ca="1" si="555"/>
        <v>SELL</v>
      </c>
      <c r="N2716" s="7" t="str">
        <f t="shared" ca="1" si="556"/>
        <v/>
      </c>
      <c r="O2716">
        <f t="shared" si="557"/>
        <v>3767.05</v>
      </c>
      <c r="Q2716">
        <f t="shared" si="558"/>
        <v>2715</v>
      </c>
    </row>
    <row r="2717" spans="1:17" x14ac:dyDescent="0.3">
      <c r="A2717" s="13" t="str">
        <f ca="1">N2717&amp;"-"&amp;COUNTIF($N$2:N2717,N2717)</f>
        <v>-2682</v>
      </c>
      <c r="B2717" t="str">
        <f t="shared" ca="1" si="548"/>
        <v/>
      </c>
      <c r="C2717" s="1">
        <v>39023</v>
      </c>
      <c r="D2717">
        <v>3791.2</v>
      </c>
      <c r="E2717">
        <f t="shared" si="549"/>
        <v>24.149999999999636</v>
      </c>
      <c r="F2717">
        <f t="shared" si="550"/>
        <v>24.149999999999636</v>
      </c>
      <c r="G2717" t="str">
        <f t="shared" si="551"/>
        <v/>
      </c>
      <c r="H2717">
        <f t="shared" ca="1" si="559"/>
        <v>33.55624999999992</v>
      </c>
      <c r="I2717">
        <f t="shared" ca="1" si="560"/>
        <v>16.383333333333287</v>
      </c>
      <c r="J2717" s="3">
        <f t="shared" ca="1" si="552"/>
        <v>2.0481943031536125</v>
      </c>
      <c r="K2717" s="5">
        <f t="shared" ca="1" si="553"/>
        <v>67.19369237829045</v>
      </c>
      <c r="L2717">
        <f t="shared" ca="1" si="554"/>
        <v>1</v>
      </c>
      <c r="M2717" t="str">
        <f t="shared" ca="1" si="555"/>
        <v>SELL</v>
      </c>
      <c r="N2717" s="7" t="str">
        <f t="shared" ca="1" si="556"/>
        <v/>
      </c>
      <c r="O2717">
        <f t="shared" si="557"/>
        <v>3791.2</v>
      </c>
      <c r="Q2717">
        <f t="shared" si="558"/>
        <v>2716</v>
      </c>
    </row>
    <row r="2718" spans="1:17" x14ac:dyDescent="0.3">
      <c r="A2718" s="13" t="str">
        <f ca="1">N2718&amp;"-"&amp;COUNTIF($N$2:N2718,N2718)</f>
        <v>-2683</v>
      </c>
      <c r="B2718" t="str">
        <f t="shared" ca="1" si="548"/>
        <v/>
      </c>
      <c r="C2718" s="1">
        <v>39024</v>
      </c>
      <c r="D2718">
        <v>3805.35</v>
      </c>
      <c r="E2718">
        <f t="shared" si="549"/>
        <v>14.150000000000091</v>
      </c>
      <c r="F2718">
        <f t="shared" si="550"/>
        <v>14.150000000000091</v>
      </c>
      <c r="G2718" t="str">
        <f t="shared" si="551"/>
        <v/>
      </c>
      <c r="H2718">
        <f t="shared" ca="1" si="559"/>
        <v>28.449999999999932</v>
      </c>
      <c r="I2718">
        <f t="shared" ca="1" si="560"/>
        <v>16.383333333333287</v>
      </c>
      <c r="J2718" s="3">
        <f t="shared" ca="1" si="552"/>
        <v>1.736520854526959</v>
      </c>
      <c r="K2718" s="5">
        <f t="shared" ca="1" si="553"/>
        <v>63.457249070631981</v>
      </c>
      <c r="L2718">
        <f t="shared" ca="1" si="554"/>
        <v>1</v>
      </c>
      <c r="M2718" t="str">
        <f t="shared" ca="1" si="555"/>
        <v>SELL</v>
      </c>
      <c r="N2718" s="7" t="str">
        <f t="shared" ca="1" si="556"/>
        <v/>
      </c>
      <c r="O2718">
        <f t="shared" si="557"/>
        <v>3805.35</v>
      </c>
      <c r="Q2718">
        <f t="shared" si="558"/>
        <v>2717</v>
      </c>
    </row>
    <row r="2719" spans="1:17" x14ac:dyDescent="0.3">
      <c r="A2719" s="13" t="str">
        <f ca="1">N2719&amp;"-"&amp;COUNTIF($N$2:N2719,N2719)</f>
        <v>-2684</v>
      </c>
      <c r="B2719" t="str">
        <f t="shared" ca="1" si="548"/>
        <v/>
      </c>
      <c r="C2719" s="1">
        <v>39027</v>
      </c>
      <c r="D2719">
        <v>3809.25</v>
      </c>
      <c r="E2719">
        <f t="shared" si="549"/>
        <v>3.9000000000000909</v>
      </c>
      <c r="F2719">
        <f t="shared" si="550"/>
        <v>3.9000000000000909</v>
      </c>
      <c r="G2719" t="str">
        <f t="shared" si="551"/>
        <v/>
      </c>
      <c r="H2719">
        <f t="shared" ca="1" si="559"/>
        <v>22.949999999999989</v>
      </c>
      <c r="I2719">
        <f t="shared" ca="1" si="560"/>
        <v>16.383333333333287</v>
      </c>
      <c r="J2719" s="3">
        <f t="shared" ca="1" si="552"/>
        <v>1.4008138351983757</v>
      </c>
      <c r="K2719" s="5">
        <f t="shared" ca="1" si="553"/>
        <v>58.3474576271187</v>
      </c>
      <c r="L2719">
        <f t="shared" ca="1" si="554"/>
        <v>1</v>
      </c>
      <c r="M2719" t="str">
        <f t="shared" ca="1" si="555"/>
        <v>SELL</v>
      </c>
      <c r="N2719" s="7" t="str">
        <f t="shared" ca="1" si="556"/>
        <v/>
      </c>
      <c r="O2719">
        <f t="shared" si="557"/>
        <v>3809.25</v>
      </c>
      <c r="Q2719">
        <f t="shared" si="558"/>
        <v>2718</v>
      </c>
    </row>
    <row r="2720" spans="1:17" x14ac:dyDescent="0.3">
      <c r="A2720" s="13" t="str">
        <f ca="1">N2720&amp;"-"&amp;COUNTIF($N$2:N2720,N2720)</f>
        <v>-2685</v>
      </c>
      <c r="B2720" t="str">
        <f t="shared" ca="1" si="548"/>
        <v/>
      </c>
      <c r="C2720" s="1">
        <v>39028</v>
      </c>
      <c r="D2720">
        <v>3798.75</v>
      </c>
      <c r="E2720">
        <f t="shared" si="549"/>
        <v>-10.5</v>
      </c>
      <c r="F2720" t="str">
        <f t="shared" si="550"/>
        <v/>
      </c>
      <c r="G2720">
        <f t="shared" si="551"/>
        <v>-10.5</v>
      </c>
      <c r="H2720">
        <f t="shared" ca="1" si="559"/>
        <v>22.949999999999989</v>
      </c>
      <c r="I2720">
        <f t="shared" ca="1" si="560"/>
        <v>16.641666666666652</v>
      </c>
      <c r="J2720" s="3">
        <f t="shared" ca="1" si="552"/>
        <v>1.3790686029043571</v>
      </c>
      <c r="K2720" s="5">
        <f t="shared" ca="1" si="553"/>
        <v>57.966743843401396</v>
      </c>
      <c r="L2720">
        <f t="shared" ca="1" si="554"/>
        <v>1</v>
      </c>
      <c r="M2720" t="str">
        <f t="shared" ca="1" si="555"/>
        <v>SELL</v>
      </c>
      <c r="N2720" s="7" t="str">
        <f t="shared" ca="1" si="556"/>
        <v/>
      </c>
      <c r="O2720">
        <f t="shared" si="557"/>
        <v>3798.75</v>
      </c>
      <c r="Q2720">
        <f t="shared" si="558"/>
        <v>2719</v>
      </c>
    </row>
    <row r="2721" spans="1:17" x14ac:dyDescent="0.3">
      <c r="A2721" s="13" t="str">
        <f ca="1">N2721&amp;"-"&amp;COUNTIF($N$2:N2721,N2721)</f>
        <v>-2686</v>
      </c>
      <c r="B2721" t="str">
        <f t="shared" ca="1" si="548"/>
        <v/>
      </c>
      <c r="C2721" s="1">
        <v>39029</v>
      </c>
      <c r="D2721">
        <v>3777.3</v>
      </c>
      <c r="E2721">
        <f t="shared" si="549"/>
        <v>-21.449999999999818</v>
      </c>
      <c r="F2721" t="str">
        <f t="shared" si="550"/>
        <v/>
      </c>
      <c r="G2721">
        <f t="shared" si="551"/>
        <v>-21.449999999999818</v>
      </c>
      <c r="H2721">
        <f t="shared" ca="1" si="559"/>
        <v>22.949999999999989</v>
      </c>
      <c r="I2721">
        <f t="shared" ca="1" si="560"/>
        <v>19.491666666666635</v>
      </c>
      <c r="J2721" s="3">
        <f t="shared" ca="1" si="552"/>
        <v>1.1774262505344177</v>
      </c>
      <c r="K2721" s="5">
        <f t="shared" ca="1" si="553"/>
        <v>54.074219516984122</v>
      </c>
      <c r="L2721">
        <f t="shared" ca="1" si="554"/>
        <v>1</v>
      </c>
      <c r="M2721" t="str">
        <f t="shared" ca="1" si="555"/>
        <v>SELL</v>
      </c>
      <c r="N2721" s="7" t="str">
        <f t="shared" ca="1" si="556"/>
        <v/>
      </c>
      <c r="O2721">
        <f t="shared" si="557"/>
        <v>3777.3</v>
      </c>
      <c r="Q2721">
        <f t="shared" si="558"/>
        <v>2720</v>
      </c>
    </row>
    <row r="2722" spans="1:17" x14ac:dyDescent="0.3">
      <c r="A2722" s="13" t="str">
        <f ca="1">N2722&amp;"-"&amp;COUNTIF($N$2:N2722,N2722)</f>
        <v>-2687</v>
      </c>
      <c r="B2722" t="str">
        <f t="shared" ca="1" si="548"/>
        <v/>
      </c>
      <c r="C2722" s="1">
        <v>39030</v>
      </c>
      <c r="D2722">
        <v>3796.4</v>
      </c>
      <c r="E2722">
        <f t="shared" si="549"/>
        <v>19.099999999999909</v>
      </c>
      <c r="F2722">
        <f t="shared" si="550"/>
        <v>19.099999999999909</v>
      </c>
      <c r="G2722" t="str">
        <f t="shared" si="551"/>
        <v/>
      </c>
      <c r="H2722">
        <f t="shared" ca="1" si="559"/>
        <v>22.522222222222201</v>
      </c>
      <c r="I2722">
        <f t="shared" ca="1" si="560"/>
        <v>16.819999999999983</v>
      </c>
      <c r="J2722" s="3">
        <f t="shared" ca="1" si="552"/>
        <v>1.3390144008455545</v>
      </c>
      <c r="K2722" s="5">
        <f t="shared" ca="1" si="553"/>
        <v>57.246949841843659</v>
      </c>
      <c r="L2722">
        <f t="shared" ca="1" si="554"/>
        <v>1</v>
      </c>
      <c r="M2722" t="str">
        <f t="shared" ca="1" si="555"/>
        <v>SELL</v>
      </c>
      <c r="N2722" s="7" t="str">
        <f t="shared" ca="1" si="556"/>
        <v/>
      </c>
      <c r="O2722">
        <f t="shared" si="557"/>
        <v>3796.4</v>
      </c>
      <c r="Q2722">
        <f t="shared" si="558"/>
        <v>2721</v>
      </c>
    </row>
    <row r="2723" spans="1:17" x14ac:dyDescent="0.3">
      <c r="A2723" s="13" t="str">
        <f ca="1">N2723&amp;"-"&amp;COUNTIF($N$2:N2723,N2723)</f>
        <v>-2688</v>
      </c>
      <c r="B2723" t="str">
        <f t="shared" ca="1" si="548"/>
        <v/>
      </c>
      <c r="C2723" s="1">
        <v>39031</v>
      </c>
      <c r="D2723">
        <v>3834.75</v>
      </c>
      <c r="E2723">
        <f t="shared" si="549"/>
        <v>38.349999999999909</v>
      </c>
      <c r="F2723">
        <f t="shared" si="550"/>
        <v>38.349999999999909</v>
      </c>
      <c r="G2723" t="str">
        <f t="shared" si="551"/>
        <v/>
      </c>
      <c r="H2723">
        <f t="shared" ca="1" si="559"/>
        <v>24.104999999999972</v>
      </c>
      <c r="I2723">
        <f t="shared" ca="1" si="560"/>
        <v>20.787499999999909</v>
      </c>
      <c r="J2723" s="3">
        <f t="shared" ca="1" si="552"/>
        <v>1.1595911004209298</v>
      </c>
      <c r="K2723" s="5">
        <f t="shared" ca="1" si="553"/>
        <v>53.694937907222894</v>
      </c>
      <c r="L2723">
        <f t="shared" ca="1" si="554"/>
        <v>1</v>
      </c>
      <c r="M2723" t="str">
        <f t="shared" ca="1" si="555"/>
        <v>SELL</v>
      </c>
      <c r="N2723" s="7" t="str">
        <f t="shared" ca="1" si="556"/>
        <v/>
      </c>
      <c r="O2723">
        <f t="shared" si="557"/>
        <v>3834.75</v>
      </c>
      <c r="Q2723">
        <f t="shared" si="558"/>
        <v>2722</v>
      </c>
    </row>
    <row r="2724" spans="1:17" x14ac:dyDescent="0.3">
      <c r="A2724" s="13" t="str">
        <f ca="1">N2724&amp;"-"&amp;COUNTIF($N$2:N2724,N2724)</f>
        <v>-2689</v>
      </c>
      <c r="B2724" t="str">
        <f t="shared" ca="1" si="548"/>
        <v/>
      </c>
      <c r="C2724" s="1">
        <v>39034</v>
      </c>
      <c r="D2724">
        <v>3858.75</v>
      </c>
      <c r="E2724">
        <f t="shared" si="549"/>
        <v>24</v>
      </c>
      <c r="F2724">
        <f t="shared" si="550"/>
        <v>24</v>
      </c>
      <c r="G2724" t="str">
        <f t="shared" si="551"/>
        <v/>
      </c>
      <c r="H2724">
        <f t="shared" ca="1" si="559"/>
        <v>25.839999999999964</v>
      </c>
      <c r="I2724">
        <f t="shared" ca="1" si="560"/>
        <v>20.787499999999909</v>
      </c>
      <c r="J2724" s="3">
        <f t="shared" ca="1" si="552"/>
        <v>1.2430547203848503</v>
      </c>
      <c r="K2724" s="5">
        <f t="shared" ca="1" si="553"/>
        <v>55.417940056833487</v>
      </c>
      <c r="L2724">
        <f t="shared" ca="1" si="554"/>
        <v>1</v>
      </c>
      <c r="M2724" t="str">
        <f t="shared" ca="1" si="555"/>
        <v>SELL</v>
      </c>
      <c r="N2724" s="7" t="str">
        <f t="shared" ca="1" si="556"/>
        <v/>
      </c>
      <c r="O2724">
        <f t="shared" si="557"/>
        <v>3858.75</v>
      </c>
      <c r="Q2724">
        <f t="shared" si="558"/>
        <v>2723</v>
      </c>
    </row>
    <row r="2725" spans="1:17" x14ac:dyDescent="0.3">
      <c r="A2725" s="13" t="str">
        <f ca="1">N2725&amp;"-"&amp;COUNTIF($N$2:N2725,N2725)</f>
        <v>-2690</v>
      </c>
      <c r="B2725" t="str">
        <f t="shared" ca="1" si="548"/>
        <v/>
      </c>
      <c r="C2725" s="1">
        <v>39035</v>
      </c>
      <c r="D2725">
        <v>3865.9</v>
      </c>
      <c r="E2725">
        <f t="shared" si="549"/>
        <v>7.1500000000000909</v>
      </c>
      <c r="F2725">
        <f t="shared" si="550"/>
        <v>7.1500000000000909</v>
      </c>
      <c r="G2725" t="str">
        <f t="shared" si="551"/>
        <v/>
      </c>
      <c r="H2725">
        <f t="shared" ca="1" si="559"/>
        <v>24.140909090909066</v>
      </c>
      <c r="I2725">
        <f t="shared" ca="1" si="560"/>
        <v>18.983333333333274</v>
      </c>
      <c r="J2725" s="3">
        <f t="shared" ca="1" si="552"/>
        <v>1.2716896799425359</v>
      </c>
      <c r="K2725" s="5">
        <f t="shared" ca="1" si="553"/>
        <v>55.979903028599587</v>
      </c>
      <c r="L2725">
        <f t="shared" ca="1" si="554"/>
        <v>1</v>
      </c>
      <c r="M2725" t="str">
        <f t="shared" ca="1" si="555"/>
        <v>SELL</v>
      </c>
      <c r="N2725" s="7" t="str">
        <f t="shared" ca="1" si="556"/>
        <v/>
      </c>
      <c r="O2725">
        <f t="shared" si="557"/>
        <v>3865.9</v>
      </c>
      <c r="Q2725">
        <f t="shared" si="558"/>
        <v>2724</v>
      </c>
    </row>
    <row r="2726" spans="1:17" x14ac:dyDescent="0.3">
      <c r="A2726" s="13" t="str">
        <f ca="1">N2726&amp;"-"&amp;COUNTIF($N$2:N2726,N2726)</f>
        <v>-2691</v>
      </c>
      <c r="B2726" t="str">
        <f t="shared" ca="1" si="548"/>
        <v/>
      </c>
      <c r="C2726" s="1">
        <v>39036</v>
      </c>
      <c r="D2726">
        <v>3876.3</v>
      </c>
      <c r="E2726">
        <f t="shared" si="549"/>
        <v>10.400000000000091</v>
      </c>
      <c r="F2726">
        <f t="shared" si="550"/>
        <v>10.400000000000091</v>
      </c>
      <c r="G2726" t="str">
        <f t="shared" si="551"/>
        <v/>
      </c>
      <c r="H2726">
        <f t="shared" ca="1" si="559"/>
        <v>23.245454545454528</v>
      </c>
      <c r="I2726">
        <f t="shared" ca="1" si="560"/>
        <v>18.983333333333274</v>
      </c>
      <c r="J2726" s="3">
        <f t="shared" ca="1" si="552"/>
        <v>1.224519115651691</v>
      </c>
      <c r="K2726" s="5">
        <f t="shared" ca="1" si="553"/>
        <v>55.04646406659257</v>
      </c>
      <c r="L2726">
        <f t="shared" ca="1" si="554"/>
        <v>1</v>
      </c>
      <c r="M2726" t="str">
        <f t="shared" ca="1" si="555"/>
        <v>SELL</v>
      </c>
      <c r="N2726" s="7" t="str">
        <f t="shared" ca="1" si="556"/>
        <v/>
      </c>
      <c r="O2726">
        <f t="shared" si="557"/>
        <v>3876.3</v>
      </c>
      <c r="Q2726">
        <f t="shared" si="558"/>
        <v>2725</v>
      </c>
    </row>
    <row r="2727" spans="1:17" x14ac:dyDescent="0.3">
      <c r="A2727" s="13" t="str">
        <f ca="1">N2727&amp;"-"&amp;COUNTIF($N$2:N2727,N2727)</f>
        <v>-2692</v>
      </c>
      <c r="B2727" t="str">
        <f t="shared" ca="1" si="548"/>
        <v/>
      </c>
      <c r="C2727" s="1">
        <v>39037</v>
      </c>
      <c r="D2727">
        <v>3876.85</v>
      </c>
      <c r="E2727">
        <f t="shared" si="549"/>
        <v>0.54999999999972715</v>
      </c>
      <c r="F2727">
        <f t="shared" si="550"/>
        <v>0.54999999999972715</v>
      </c>
      <c r="G2727" t="str">
        <f t="shared" si="551"/>
        <v/>
      </c>
      <c r="H2727">
        <f t="shared" ca="1" si="559"/>
        <v>17.677272727272712</v>
      </c>
      <c r="I2727">
        <f t="shared" ca="1" si="560"/>
        <v>18.983333333333274</v>
      </c>
      <c r="J2727" s="3">
        <f t="shared" ca="1" si="552"/>
        <v>0.93119961688882003</v>
      </c>
      <c r="K2727" s="5">
        <f t="shared" ca="1" si="553"/>
        <v>48.218713836997907</v>
      </c>
      <c r="L2727">
        <f t="shared" ca="1" si="554"/>
        <v>1</v>
      </c>
      <c r="M2727" t="str">
        <f t="shared" ca="1" si="555"/>
        <v>SELL</v>
      </c>
      <c r="N2727" s="7" t="str">
        <f t="shared" ca="1" si="556"/>
        <v/>
      </c>
      <c r="O2727">
        <f t="shared" si="557"/>
        <v>3876.85</v>
      </c>
      <c r="Q2727">
        <f t="shared" si="558"/>
        <v>2726</v>
      </c>
    </row>
    <row r="2728" spans="1:17" x14ac:dyDescent="0.3">
      <c r="A2728" s="13" t="str">
        <f ca="1">N2728&amp;"-"&amp;COUNTIF($N$2:N2728,N2728)</f>
        <v>-2693</v>
      </c>
      <c r="B2728" t="str">
        <f t="shared" ca="1" si="548"/>
        <v/>
      </c>
      <c r="C2728" s="1">
        <v>39038</v>
      </c>
      <c r="D2728">
        <v>3852.8</v>
      </c>
      <c r="E2728">
        <f t="shared" si="549"/>
        <v>-24.049999999999727</v>
      </c>
      <c r="F2728" t="str">
        <f t="shared" si="550"/>
        <v/>
      </c>
      <c r="G2728">
        <f t="shared" si="551"/>
        <v>-24.049999999999727</v>
      </c>
      <c r="H2728">
        <f t="shared" ca="1" si="559"/>
        <v>16.469999999999981</v>
      </c>
      <c r="I2728">
        <f t="shared" ca="1" si="560"/>
        <v>20.249999999999886</v>
      </c>
      <c r="J2728" s="3">
        <f t="shared" ca="1" si="552"/>
        <v>0.81333333333333702</v>
      </c>
      <c r="K2728" s="5">
        <f t="shared" ca="1" si="553"/>
        <v>44.852941176470701</v>
      </c>
      <c r="L2728">
        <f t="shared" ca="1" si="554"/>
        <v>1</v>
      </c>
      <c r="M2728" t="str">
        <f t="shared" ca="1" si="555"/>
        <v>SELL</v>
      </c>
      <c r="N2728" s="7" t="str">
        <f t="shared" ca="1" si="556"/>
        <v/>
      </c>
      <c r="O2728">
        <f t="shared" si="557"/>
        <v>3852.8</v>
      </c>
      <c r="Q2728">
        <f t="shared" si="558"/>
        <v>2727</v>
      </c>
    </row>
    <row r="2729" spans="1:17" x14ac:dyDescent="0.3">
      <c r="A2729" s="13" t="str">
        <f ca="1">N2729&amp;"-"&amp;COUNTIF($N$2:N2729,N2729)</f>
        <v>-2694</v>
      </c>
      <c r="B2729" t="str">
        <f t="shared" ca="1" si="548"/>
        <v/>
      </c>
      <c r="C2729" s="1">
        <v>39041</v>
      </c>
      <c r="D2729">
        <v>3856.15</v>
      </c>
      <c r="E2729">
        <f t="shared" si="549"/>
        <v>3.3499999999999091</v>
      </c>
      <c r="F2729">
        <f t="shared" si="550"/>
        <v>3.3499999999999091</v>
      </c>
      <c r="G2729" t="str">
        <f t="shared" si="551"/>
        <v/>
      </c>
      <c r="H2729">
        <f t="shared" ca="1" si="559"/>
        <v>15.277272727272702</v>
      </c>
      <c r="I2729">
        <f t="shared" ca="1" si="560"/>
        <v>18.666666666666515</v>
      </c>
      <c r="J2729" s="3">
        <f t="shared" ca="1" si="552"/>
        <v>0.81842532467533002</v>
      </c>
      <c r="K2729" s="5">
        <f t="shared" ca="1" si="553"/>
        <v>45.00736508503342</v>
      </c>
      <c r="L2729">
        <f t="shared" ca="1" si="554"/>
        <v>1</v>
      </c>
      <c r="M2729" t="str">
        <f t="shared" ca="1" si="555"/>
        <v>SELL</v>
      </c>
      <c r="N2729" s="7" t="str">
        <f t="shared" ca="1" si="556"/>
        <v/>
      </c>
      <c r="O2729">
        <f t="shared" si="557"/>
        <v>3856.15</v>
      </c>
      <c r="Q2729">
        <f t="shared" si="558"/>
        <v>2728</v>
      </c>
    </row>
    <row r="2730" spans="1:17" x14ac:dyDescent="0.3">
      <c r="A2730" s="13" t="str">
        <f ca="1">N2730&amp;"-"&amp;COUNTIF($N$2:N2730,N2730)</f>
        <v>-2695</v>
      </c>
      <c r="B2730" t="str">
        <f t="shared" ca="1" si="548"/>
        <v/>
      </c>
      <c r="C2730" s="1">
        <v>39042</v>
      </c>
      <c r="D2730">
        <v>3918.25</v>
      </c>
      <c r="E2730">
        <f t="shared" si="549"/>
        <v>62.099999999999909</v>
      </c>
      <c r="F2730">
        <f t="shared" si="550"/>
        <v>62.099999999999909</v>
      </c>
      <c r="G2730" t="str">
        <f t="shared" si="551"/>
        <v/>
      </c>
      <c r="H2730">
        <f t="shared" ca="1" si="559"/>
        <v>18.836363636363579</v>
      </c>
      <c r="I2730">
        <f t="shared" ca="1" si="560"/>
        <v>18.666666666666515</v>
      </c>
      <c r="J2730" s="3">
        <f t="shared" ca="1" si="552"/>
        <v>1.0090909090909141</v>
      </c>
      <c r="K2730" s="5">
        <f t="shared" ca="1" si="553"/>
        <v>50.22624434389153</v>
      </c>
      <c r="L2730">
        <f t="shared" ca="1" si="554"/>
        <v>1</v>
      </c>
      <c r="M2730" t="str">
        <f t="shared" ca="1" si="555"/>
        <v>SELL</v>
      </c>
      <c r="N2730" s="7" t="str">
        <f t="shared" ca="1" si="556"/>
        <v/>
      </c>
      <c r="O2730">
        <f t="shared" si="557"/>
        <v>3918.25</v>
      </c>
      <c r="Q2730">
        <f t="shared" si="558"/>
        <v>2729</v>
      </c>
    </row>
    <row r="2731" spans="1:17" x14ac:dyDescent="0.3">
      <c r="A2731" s="13" t="str">
        <f ca="1">N2731&amp;"-"&amp;COUNTIF($N$2:N2731,N2731)</f>
        <v>-2696</v>
      </c>
      <c r="B2731" t="str">
        <f t="shared" ca="1" si="548"/>
        <v/>
      </c>
      <c r="C2731" s="1">
        <v>39043</v>
      </c>
      <c r="D2731">
        <v>3954.75</v>
      </c>
      <c r="E2731">
        <f t="shared" si="549"/>
        <v>36.5</v>
      </c>
      <c r="F2731">
        <f t="shared" si="550"/>
        <v>36.5</v>
      </c>
      <c r="G2731" t="str">
        <f t="shared" si="551"/>
        <v/>
      </c>
      <c r="H2731">
        <f t="shared" ca="1" si="559"/>
        <v>19.959090909090886</v>
      </c>
      <c r="I2731">
        <f t="shared" ca="1" si="560"/>
        <v>18.666666666666515</v>
      </c>
      <c r="J2731" s="3">
        <f t="shared" ca="1" si="552"/>
        <v>1.0692370129870203</v>
      </c>
      <c r="K2731" s="5">
        <f t="shared" ca="1" si="553"/>
        <v>51.673008276782042</v>
      </c>
      <c r="L2731">
        <f t="shared" ca="1" si="554"/>
        <v>1</v>
      </c>
      <c r="M2731" t="str">
        <f t="shared" ca="1" si="555"/>
        <v>SELL</v>
      </c>
      <c r="N2731" s="7" t="str">
        <f t="shared" ca="1" si="556"/>
        <v/>
      </c>
      <c r="O2731">
        <f t="shared" si="557"/>
        <v>3954.75</v>
      </c>
      <c r="Q2731">
        <f t="shared" si="558"/>
        <v>2730</v>
      </c>
    </row>
    <row r="2732" spans="1:17" x14ac:dyDescent="0.3">
      <c r="A2732" s="13" t="str">
        <f ca="1">N2732&amp;"-"&amp;COUNTIF($N$2:N2732,N2732)</f>
        <v>-2697</v>
      </c>
      <c r="B2732" t="str">
        <f t="shared" ca="1" si="548"/>
        <v/>
      </c>
      <c r="C2732" s="1">
        <v>39044</v>
      </c>
      <c r="D2732">
        <v>3945.45</v>
      </c>
      <c r="E2732">
        <f t="shared" si="549"/>
        <v>-9.3000000000001819</v>
      </c>
      <c r="F2732" t="str">
        <f t="shared" si="550"/>
        <v/>
      </c>
      <c r="G2732">
        <f t="shared" si="551"/>
        <v>-9.3000000000001819</v>
      </c>
      <c r="H2732">
        <f t="shared" ca="1" si="559"/>
        <v>20.539999999999964</v>
      </c>
      <c r="I2732">
        <f t="shared" ca="1" si="560"/>
        <v>16.324999999999932</v>
      </c>
      <c r="J2732" s="3">
        <f t="shared" ca="1" si="552"/>
        <v>1.2581929555895897</v>
      </c>
      <c r="K2732" s="5">
        <f t="shared" ca="1" si="553"/>
        <v>55.716804557168111</v>
      </c>
      <c r="L2732">
        <f t="shared" ca="1" si="554"/>
        <v>1</v>
      </c>
      <c r="M2732" t="str">
        <f t="shared" ca="1" si="555"/>
        <v>SELL</v>
      </c>
      <c r="N2732" s="7" t="str">
        <f t="shared" ca="1" si="556"/>
        <v/>
      </c>
      <c r="O2732">
        <f t="shared" si="557"/>
        <v>3945.45</v>
      </c>
      <c r="Q2732">
        <f t="shared" si="558"/>
        <v>2731</v>
      </c>
    </row>
    <row r="2733" spans="1:17" x14ac:dyDescent="0.3">
      <c r="A2733" s="13" t="str">
        <f ca="1">N2733&amp;"-"&amp;COUNTIF($N$2:N2733,N2733)</f>
        <v>-2698</v>
      </c>
      <c r="B2733" t="str">
        <f t="shared" ca="1" si="548"/>
        <v/>
      </c>
      <c r="C2733" s="1">
        <v>39045</v>
      </c>
      <c r="D2733">
        <v>3950.85</v>
      </c>
      <c r="E2733">
        <f t="shared" si="549"/>
        <v>5.4000000000000909</v>
      </c>
      <c r="F2733">
        <f t="shared" si="550"/>
        <v>5.4000000000000909</v>
      </c>
      <c r="G2733" t="str">
        <f t="shared" si="551"/>
        <v/>
      </c>
      <c r="H2733">
        <f t="shared" ca="1" si="559"/>
        <v>20.689999999999962</v>
      </c>
      <c r="I2733">
        <f t="shared" ca="1" si="560"/>
        <v>16.324999999999932</v>
      </c>
      <c r="J2733" s="3">
        <f t="shared" ca="1" si="552"/>
        <v>1.2673813169984716</v>
      </c>
      <c r="K2733" s="5">
        <f t="shared" ca="1" si="553"/>
        <v>55.896258273672892</v>
      </c>
      <c r="L2733">
        <f t="shared" ca="1" si="554"/>
        <v>1</v>
      </c>
      <c r="M2733" t="str">
        <f t="shared" ca="1" si="555"/>
        <v>SELL</v>
      </c>
      <c r="N2733" s="7" t="str">
        <f t="shared" ca="1" si="556"/>
        <v/>
      </c>
      <c r="O2733">
        <f t="shared" si="557"/>
        <v>3950.85</v>
      </c>
      <c r="Q2733">
        <f t="shared" si="558"/>
        <v>2732</v>
      </c>
    </row>
    <row r="2734" spans="1:17" x14ac:dyDescent="0.3">
      <c r="A2734" s="13" t="str">
        <f ca="1">N2734&amp;"-"&amp;COUNTIF($N$2:N2734,N2734)</f>
        <v>-2699</v>
      </c>
      <c r="B2734" t="str">
        <f t="shared" ca="1" si="548"/>
        <v/>
      </c>
      <c r="C2734" s="1">
        <v>39048</v>
      </c>
      <c r="D2734">
        <v>3968.9</v>
      </c>
      <c r="E2734">
        <f t="shared" si="549"/>
        <v>18.050000000000182</v>
      </c>
      <c r="F2734">
        <f t="shared" si="550"/>
        <v>18.050000000000182</v>
      </c>
      <c r="G2734" t="str">
        <f t="shared" si="551"/>
        <v/>
      </c>
      <c r="H2734">
        <f t="shared" ca="1" si="559"/>
        <v>20.449999999999985</v>
      </c>
      <c r="I2734">
        <f t="shared" ca="1" si="560"/>
        <v>18.266666666666577</v>
      </c>
      <c r="J2734" s="3">
        <f t="shared" ca="1" si="552"/>
        <v>1.1195255474452601</v>
      </c>
      <c r="K2734" s="5">
        <f t="shared" ca="1" si="553"/>
        <v>52.819629789065964</v>
      </c>
      <c r="L2734">
        <f t="shared" ca="1" si="554"/>
        <v>1</v>
      </c>
      <c r="M2734" t="str">
        <f t="shared" ca="1" si="555"/>
        <v>SELL</v>
      </c>
      <c r="N2734" s="7" t="str">
        <f t="shared" ca="1" si="556"/>
        <v/>
      </c>
      <c r="O2734">
        <f t="shared" si="557"/>
        <v>3968.9</v>
      </c>
      <c r="Q2734">
        <f t="shared" si="558"/>
        <v>2733</v>
      </c>
    </row>
    <row r="2735" spans="1:17" x14ac:dyDescent="0.3">
      <c r="A2735" s="13" t="str">
        <f ca="1">N2735&amp;"-"&amp;COUNTIF($N$2:N2735,N2735)</f>
        <v>-2700</v>
      </c>
      <c r="B2735" t="str">
        <f t="shared" ca="1" si="548"/>
        <v/>
      </c>
      <c r="C2735" s="1">
        <v>39049</v>
      </c>
      <c r="D2735">
        <v>3921.75</v>
      </c>
      <c r="E2735">
        <f t="shared" si="549"/>
        <v>-47.150000000000091</v>
      </c>
      <c r="F2735" t="str">
        <f t="shared" si="550"/>
        <v/>
      </c>
      <c r="G2735">
        <f t="shared" si="551"/>
        <v>-47.150000000000091</v>
      </c>
      <c r="H2735">
        <f t="shared" ca="1" si="559"/>
        <v>20.449999999999985</v>
      </c>
      <c r="I2735">
        <f t="shared" ca="1" si="560"/>
        <v>26.833333333333332</v>
      </c>
      <c r="J2735" s="3">
        <f t="shared" ca="1" si="552"/>
        <v>0.76211180124223554</v>
      </c>
      <c r="K2735" s="5">
        <f t="shared" ca="1" si="553"/>
        <v>43.249911878745138</v>
      </c>
      <c r="L2735">
        <f t="shared" ca="1" si="554"/>
        <v>1</v>
      </c>
      <c r="M2735" t="str">
        <f t="shared" ca="1" si="555"/>
        <v>SELL</v>
      </c>
      <c r="N2735" s="7" t="str">
        <f t="shared" ca="1" si="556"/>
        <v/>
      </c>
      <c r="O2735">
        <f t="shared" si="557"/>
        <v>3921.75</v>
      </c>
      <c r="Q2735">
        <f t="shared" si="558"/>
        <v>2734</v>
      </c>
    </row>
    <row r="2736" spans="1:17" x14ac:dyDescent="0.3">
      <c r="A2736" s="13" t="str">
        <f ca="1">N2736&amp;"-"&amp;COUNTIF($N$2:N2736,N2736)</f>
        <v>-2701</v>
      </c>
      <c r="B2736" t="str">
        <f t="shared" ca="1" si="548"/>
        <v/>
      </c>
      <c r="C2736" s="1">
        <v>39050</v>
      </c>
      <c r="D2736">
        <v>3928.2</v>
      </c>
      <c r="E2736">
        <f t="shared" si="549"/>
        <v>6.4499999999998181</v>
      </c>
      <c r="F2736">
        <f t="shared" si="550"/>
        <v>6.4499999999998181</v>
      </c>
      <c r="G2736" t="str">
        <f t="shared" si="551"/>
        <v/>
      </c>
      <c r="H2736">
        <f t="shared" ca="1" si="559"/>
        <v>19.299999999999976</v>
      </c>
      <c r="I2736">
        <f t="shared" ca="1" si="560"/>
        <v>26.833333333333332</v>
      </c>
      <c r="J2736" s="3">
        <f t="shared" ca="1" si="552"/>
        <v>0.71925465838509228</v>
      </c>
      <c r="K2736" s="5">
        <f t="shared" ca="1" si="553"/>
        <v>41.835260115606907</v>
      </c>
      <c r="L2736">
        <f t="shared" ca="1" si="554"/>
        <v>1</v>
      </c>
      <c r="M2736" t="str">
        <f t="shared" ca="1" si="555"/>
        <v>SELL</v>
      </c>
      <c r="N2736" s="7" t="str">
        <f t="shared" ca="1" si="556"/>
        <v/>
      </c>
      <c r="O2736">
        <f t="shared" si="557"/>
        <v>3928.2</v>
      </c>
      <c r="Q2736">
        <f t="shared" si="558"/>
        <v>2735</v>
      </c>
    </row>
    <row r="2737" spans="1:17" x14ac:dyDescent="0.3">
      <c r="A2737" s="13" t="str">
        <f ca="1">N2737&amp;"-"&amp;COUNTIF($N$2:N2737,N2737)</f>
        <v>-2702</v>
      </c>
      <c r="B2737" t="str">
        <f t="shared" ca="1" si="548"/>
        <v/>
      </c>
      <c r="C2737" s="1">
        <v>39051</v>
      </c>
      <c r="D2737">
        <v>3954.5</v>
      </c>
      <c r="E2737">
        <f t="shared" si="549"/>
        <v>26.300000000000182</v>
      </c>
      <c r="F2737">
        <f t="shared" si="550"/>
        <v>26.300000000000182</v>
      </c>
      <c r="G2737" t="str">
        <f t="shared" si="551"/>
        <v/>
      </c>
      <c r="H2737">
        <f t="shared" ca="1" si="559"/>
        <v>18.204545454545453</v>
      </c>
      <c r="I2737">
        <f t="shared" ca="1" si="560"/>
        <v>26.833333333333332</v>
      </c>
      <c r="J2737" s="3">
        <f t="shared" ca="1" si="552"/>
        <v>0.67843026538678708</v>
      </c>
      <c r="K2737" s="5">
        <f t="shared" ca="1" si="553"/>
        <v>40.420521446593774</v>
      </c>
      <c r="L2737">
        <f t="shared" ca="1" si="554"/>
        <v>1</v>
      </c>
      <c r="M2737" t="str">
        <f t="shared" ca="1" si="555"/>
        <v>SELL</v>
      </c>
      <c r="N2737" s="7" t="str">
        <f t="shared" ca="1" si="556"/>
        <v/>
      </c>
      <c r="O2737">
        <f t="shared" si="557"/>
        <v>3954.5</v>
      </c>
      <c r="Q2737">
        <f t="shared" si="558"/>
        <v>2736</v>
      </c>
    </row>
    <row r="2738" spans="1:17" x14ac:dyDescent="0.3">
      <c r="A2738" s="13" t="str">
        <f ca="1">N2738&amp;"-"&amp;COUNTIF($N$2:N2738,N2738)</f>
        <v>-2703</v>
      </c>
      <c r="B2738" t="str">
        <f t="shared" ca="1" si="548"/>
        <v/>
      </c>
      <c r="C2738" s="1">
        <v>39052</v>
      </c>
      <c r="D2738">
        <v>3997.6</v>
      </c>
      <c r="E2738">
        <f t="shared" si="549"/>
        <v>43.099999999999909</v>
      </c>
      <c r="F2738">
        <f t="shared" si="550"/>
        <v>43.099999999999909</v>
      </c>
      <c r="G2738" t="str">
        <f t="shared" si="551"/>
        <v/>
      </c>
      <c r="H2738">
        <f t="shared" ca="1" si="559"/>
        <v>19.940909090909084</v>
      </c>
      <c r="I2738">
        <f t="shared" ca="1" si="560"/>
        <v>26.833333333333332</v>
      </c>
      <c r="J2738" s="3">
        <f t="shared" ca="1" si="552"/>
        <v>0.74313946922642549</v>
      </c>
      <c r="K2738" s="5">
        <f t="shared" ca="1" si="553"/>
        <v>42.632243853454689</v>
      </c>
      <c r="L2738">
        <f t="shared" ca="1" si="554"/>
        <v>1</v>
      </c>
      <c r="M2738" t="str">
        <f t="shared" ca="1" si="555"/>
        <v>SELL</v>
      </c>
      <c r="N2738" s="7" t="str">
        <f t="shared" ca="1" si="556"/>
        <v/>
      </c>
      <c r="O2738">
        <f t="shared" si="557"/>
        <v>3997.6</v>
      </c>
      <c r="Q2738">
        <f t="shared" si="558"/>
        <v>2737</v>
      </c>
    </row>
    <row r="2739" spans="1:17" x14ac:dyDescent="0.3">
      <c r="A2739" s="13" t="str">
        <f ca="1">N2739&amp;"-"&amp;COUNTIF($N$2:N2739,N2739)</f>
        <v>-2704</v>
      </c>
      <c r="B2739" t="str">
        <f t="shared" ca="1" si="548"/>
        <v/>
      </c>
      <c r="C2739" s="1">
        <v>39055</v>
      </c>
      <c r="D2739">
        <v>4001</v>
      </c>
      <c r="E2739">
        <f t="shared" si="549"/>
        <v>3.4000000000000909</v>
      </c>
      <c r="F2739">
        <f t="shared" si="550"/>
        <v>3.4000000000000909</v>
      </c>
      <c r="G2739" t="str">
        <f t="shared" si="551"/>
        <v/>
      </c>
      <c r="H2739">
        <f t="shared" ca="1" si="559"/>
        <v>19.599999999999991</v>
      </c>
      <c r="I2739">
        <f t="shared" ca="1" si="560"/>
        <v>26.833333333333332</v>
      </c>
      <c r="J2739" s="3">
        <f t="shared" ca="1" si="552"/>
        <v>0.73043478260869532</v>
      </c>
      <c r="K2739" s="5">
        <f t="shared" ca="1" si="553"/>
        <v>42.211055276381899</v>
      </c>
      <c r="L2739">
        <f t="shared" ca="1" si="554"/>
        <v>1</v>
      </c>
      <c r="M2739" t="str">
        <f t="shared" ca="1" si="555"/>
        <v>SELL</v>
      </c>
      <c r="N2739" s="7" t="str">
        <f t="shared" ca="1" si="556"/>
        <v/>
      </c>
      <c r="O2739">
        <f t="shared" si="557"/>
        <v>4001</v>
      </c>
      <c r="Q2739">
        <f t="shared" si="558"/>
        <v>2738</v>
      </c>
    </row>
    <row r="2740" spans="1:17" x14ac:dyDescent="0.3">
      <c r="A2740" s="13" t="str">
        <f ca="1">N2740&amp;"-"&amp;COUNTIF($N$2:N2740,N2740)</f>
        <v>-2705</v>
      </c>
      <c r="B2740" t="str">
        <f t="shared" ca="1" si="548"/>
        <v/>
      </c>
      <c r="C2740" s="1">
        <v>39056</v>
      </c>
      <c r="D2740">
        <v>4015.75</v>
      </c>
      <c r="E2740">
        <f t="shared" si="549"/>
        <v>14.75</v>
      </c>
      <c r="F2740">
        <f t="shared" si="550"/>
        <v>14.75</v>
      </c>
      <c r="G2740" t="str">
        <f t="shared" si="551"/>
        <v/>
      </c>
      <c r="H2740">
        <f t="shared" ca="1" si="559"/>
        <v>19.995454545454528</v>
      </c>
      <c r="I2740">
        <f t="shared" ca="1" si="560"/>
        <v>26.833333333333332</v>
      </c>
      <c r="J2740" s="3">
        <f t="shared" ca="1" si="552"/>
        <v>0.74517221908526199</v>
      </c>
      <c r="K2740" s="5">
        <f t="shared" ca="1" si="553"/>
        <v>42.699064936745707</v>
      </c>
      <c r="L2740">
        <f t="shared" ca="1" si="554"/>
        <v>1</v>
      </c>
      <c r="M2740" t="str">
        <f t="shared" ca="1" si="555"/>
        <v>SELL</v>
      </c>
      <c r="N2740" s="7" t="str">
        <f t="shared" ca="1" si="556"/>
        <v/>
      </c>
      <c r="O2740">
        <f t="shared" si="557"/>
        <v>4015.75</v>
      </c>
      <c r="Q2740">
        <f t="shared" si="558"/>
        <v>2739</v>
      </c>
    </row>
    <row r="2741" spans="1:17" x14ac:dyDescent="0.3">
      <c r="A2741" s="13" t="str">
        <f ca="1">N2741&amp;"-"&amp;COUNTIF($N$2:N2741,N2741)</f>
        <v>-2706</v>
      </c>
      <c r="B2741" t="str">
        <f t="shared" ca="1" si="548"/>
        <v/>
      </c>
      <c r="C2741" s="1">
        <v>39057</v>
      </c>
      <c r="D2741">
        <v>4015.95</v>
      </c>
      <c r="E2741">
        <f t="shared" si="549"/>
        <v>0.1999999999998181</v>
      </c>
      <c r="F2741">
        <f t="shared" si="550"/>
        <v>0.1999999999998181</v>
      </c>
      <c r="G2741" t="str">
        <f t="shared" si="551"/>
        <v/>
      </c>
      <c r="H2741">
        <f t="shared" ca="1" si="559"/>
        <v>19.963636363636354</v>
      </c>
      <c r="I2741">
        <f t="shared" ca="1" si="560"/>
        <v>26.833333333333332</v>
      </c>
      <c r="J2741" s="3">
        <f t="shared" ca="1" si="552"/>
        <v>0.74398644833427408</v>
      </c>
      <c r="K2741" s="5">
        <f t="shared" ca="1" si="553"/>
        <v>42.660104901897292</v>
      </c>
      <c r="L2741">
        <f t="shared" ca="1" si="554"/>
        <v>1</v>
      </c>
      <c r="M2741" t="str">
        <f t="shared" ca="1" si="555"/>
        <v>SELL</v>
      </c>
      <c r="N2741" s="7" t="str">
        <f t="shared" ca="1" si="556"/>
        <v/>
      </c>
      <c r="O2741">
        <f t="shared" si="557"/>
        <v>4015.95</v>
      </c>
      <c r="Q2741">
        <f t="shared" si="558"/>
        <v>2740</v>
      </c>
    </row>
    <row r="2742" spans="1:17" x14ac:dyDescent="0.3">
      <c r="A2742" s="13" t="str">
        <f ca="1">N2742&amp;"-"&amp;COUNTIF($N$2:N2742,N2742)</f>
        <v>-2707</v>
      </c>
      <c r="B2742" t="str">
        <f t="shared" ca="1" si="548"/>
        <v/>
      </c>
      <c r="C2742" s="1">
        <v>39058</v>
      </c>
      <c r="D2742">
        <v>4015.35</v>
      </c>
      <c r="E2742">
        <f t="shared" si="549"/>
        <v>-0.59999999999990905</v>
      </c>
      <c r="F2742" t="str">
        <f t="shared" si="550"/>
        <v/>
      </c>
      <c r="G2742">
        <f t="shared" si="551"/>
        <v>-0.59999999999990905</v>
      </c>
      <c r="H2742">
        <f t="shared" ca="1" si="559"/>
        <v>19.963636363636354</v>
      </c>
      <c r="I2742">
        <f t="shared" ca="1" si="560"/>
        <v>19.016666666666726</v>
      </c>
      <c r="J2742" s="3">
        <f t="shared" ca="1" si="552"/>
        <v>1.0497968289379294</v>
      </c>
      <c r="K2742" s="5">
        <f t="shared" ca="1" si="553"/>
        <v>51.214677187390592</v>
      </c>
      <c r="L2742">
        <f t="shared" ca="1" si="554"/>
        <v>1</v>
      </c>
      <c r="M2742" t="str">
        <f t="shared" ca="1" si="555"/>
        <v>SELL</v>
      </c>
      <c r="N2742" s="7" t="str">
        <f t="shared" ca="1" si="556"/>
        <v/>
      </c>
      <c r="O2742">
        <f t="shared" si="557"/>
        <v>4015.35</v>
      </c>
      <c r="Q2742">
        <f t="shared" si="558"/>
        <v>2741</v>
      </c>
    </row>
    <row r="2743" spans="1:17" x14ac:dyDescent="0.3">
      <c r="A2743" s="13" t="str">
        <f ca="1">N2743&amp;"-"&amp;COUNTIF($N$2:N2743,N2743)</f>
        <v>-2708</v>
      </c>
      <c r="B2743" t="str">
        <f t="shared" ca="1" si="548"/>
        <v/>
      </c>
      <c r="C2743" s="1">
        <v>39059</v>
      </c>
      <c r="D2743">
        <v>3962</v>
      </c>
      <c r="E2743">
        <f t="shared" si="549"/>
        <v>-53.349999999999909</v>
      </c>
      <c r="F2743" t="str">
        <f t="shared" si="550"/>
        <v/>
      </c>
      <c r="G2743">
        <f t="shared" si="551"/>
        <v>-53.349999999999909</v>
      </c>
      <c r="H2743">
        <f t="shared" ca="1" si="559"/>
        <v>21.625</v>
      </c>
      <c r="I2743">
        <f t="shared" ca="1" si="560"/>
        <v>27.600000000000023</v>
      </c>
      <c r="J2743" s="3">
        <f t="shared" ca="1" si="552"/>
        <v>0.7835144927536225</v>
      </c>
      <c r="K2743" s="5">
        <f t="shared" ca="1" si="553"/>
        <v>43.930929405789726</v>
      </c>
      <c r="L2743">
        <f t="shared" ca="1" si="554"/>
        <v>1</v>
      </c>
      <c r="M2743" t="str">
        <f t="shared" ca="1" si="555"/>
        <v>SELL</v>
      </c>
      <c r="N2743" s="7" t="str">
        <f t="shared" ca="1" si="556"/>
        <v/>
      </c>
      <c r="O2743">
        <f t="shared" si="557"/>
        <v>3962</v>
      </c>
      <c r="Q2743">
        <f t="shared" si="558"/>
        <v>2742</v>
      </c>
    </row>
    <row r="2744" spans="1:17" x14ac:dyDescent="0.3">
      <c r="A2744" s="13" t="str">
        <f ca="1">N2744&amp;"-"&amp;COUNTIF($N$2:N2744,N2744)</f>
        <v>1-18</v>
      </c>
      <c r="B2744">
        <f t="shared" ca="1" si="548"/>
        <v>1</v>
      </c>
      <c r="C2744" s="1">
        <v>39062</v>
      </c>
      <c r="D2744">
        <v>3849.5</v>
      </c>
      <c r="E2744">
        <f t="shared" si="549"/>
        <v>-112.5</v>
      </c>
      <c r="F2744" t="str">
        <f t="shared" si="550"/>
        <v/>
      </c>
      <c r="G2744">
        <f t="shared" si="551"/>
        <v>-112.5</v>
      </c>
      <c r="H2744">
        <f t="shared" ca="1" si="559"/>
        <v>17.127777777777787</v>
      </c>
      <c r="I2744">
        <f t="shared" ca="1" si="560"/>
        <v>44.58000000000002</v>
      </c>
      <c r="J2744" s="3">
        <f t="shared" ca="1" si="552"/>
        <v>0.38420318030008477</v>
      </c>
      <c r="K2744" s="5">
        <f t="shared" ca="1" si="553"/>
        <v>27.75627059437852</v>
      </c>
      <c r="L2744">
        <f t="shared" ca="1" si="554"/>
        <v>1</v>
      </c>
      <c r="M2744" t="str">
        <f t="shared" ca="1" si="555"/>
        <v>BUY</v>
      </c>
      <c r="N2744" s="7">
        <f t="shared" ca="1" si="556"/>
        <v>1</v>
      </c>
      <c r="O2744">
        <f t="shared" si="557"/>
        <v>3849.5</v>
      </c>
      <c r="Q2744">
        <f t="shared" si="558"/>
        <v>2743</v>
      </c>
    </row>
    <row r="2745" spans="1:17" x14ac:dyDescent="0.3">
      <c r="A2745" s="13" t="str">
        <f ca="1">N2745&amp;"-"&amp;COUNTIF($N$2:N2745,N2745)</f>
        <v>-2709</v>
      </c>
      <c r="B2745" t="str">
        <f t="shared" ca="1" si="548"/>
        <v/>
      </c>
      <c r="C2745" s="1">
        <v>39063</v>
      </c>
      <c r="D2745">
        <v>3716.9</v>
      </c>
      <c r="E2745">
        <f t="shared" si="549"/>
        <v>-132.59999999999991</v>
      </c>
      <c r="F2745" t="str">
        <f t="shared" si="550"/>
        <v/>
      </c>
      <c r="G2745">
        <f t="shared" si="551"/>
        <v>-132.59999999999991</v>
      </c>
      <c r="H2745">
        <f t="shared" ca="1" si="559"/>
        <v>14.706250000000011</v>
      </c>
      <c r="I2745">
        <f t="shared" ca="1" si="560"/>
        <v>59.25</v>
      </c>
      <c r="J2745" s="3">
        <f t="shared" ca="1" si="552"/>
        <v>0.24820675105485251</v>
      </c>
      <c r="K2745" s="5">
        <f t="shared" ca="1" si="553"/>
        <v>19.885067184991129</v>
      </c>
      <c r="L2745">
        <f t="shared" ca="1" si="554"/>
        <v>1</v>
      </c>
      <c r="M2745" t="str">
        <f t="shared" ca="1" si="555"/>
        <v>BUY</v>
      </c>
      <c r="N2745" s="7" t="str">
        <f t="shared" ca="1" si="556"/>
        <v/>
      </c>
      <c r="O2745">
        <f t="shared" si="557"/>
        <v>3716.9</v>
      </c>
      <c r="Q2745">
        <f t="shared" si="558"/>
        <v>2744</v>
      </c>
    </row>
    <row r="2746" spans="1:17" x14ac:dyDescent="0.3">
      <c r="A2746" s="13" t="str">
        <f ca="1">N2746&amp;"-"&amp;COUNTIF($N$2:N2746,N2746)</f>
        <v>-2710</v>
      </c>
      <c r="B2746" t="str">
        <f t="shared" ca="1" si="548"/>
        <v/>
      </c>
      <c r="C2746" s="1">
        <v>39064</v>
      </c>
      <c r="D2746">
        <v>3765.2</v>
      </c>
      <c r="E2746">
        <f t="shared" si="549"/>
        <v>48.299999999999727</v>
      </c>
      <c r="F2746">
        <f t="shared" si="550"/>
        <v>48.299999999999727</v>
      </c>
      <c r="G2746" t="str">
        <f t="shared" si="551"/>
        <v/>
      </c>
      <c r="H2746">
        <f t="shared" ca="1" si="559"/>
        <v>18.438888888888869</v>
      </c>
      <c r="I2746">
        <f t="shared" ca="1" si="560"/>
        <v>69.239999999999966</v>
      </c>
      <c r="J2746" s="3">
        <f t="shared" ca="1" si="552"/>
        <v>0.2663039989729763</v>
      </c>
      <c r="K2746" s="5">
        <f t="shared" ca="1" si="553"/>
        <v>21.030021163082452</v>
      </c>
      <c r="L2746">
        <f t="shared" ca="1" si="554"/>
        <v>1</v>
      </c>
      <c r="M2746" t="str">
        <f t="shared" ca="1" si="555"/>
        <v>BUY</v>
      </c>
      <c r="N2746" s="7" t="str">
        <f t="shared" ca="1" si="556"/>
        <v/>
      </c>
      <c r="O2746">
        <f t="shared" si="557"/>
        <v>3765.2</v>
      </c>
      <c r="Q2746">
        <f t="shared" si="558"/>
        <v>2745</v>
      </c>
    </row>
    <row r="2747" spans="1:17" x14ac:dyDescent="0.3">
      <c r="A2747" s="13" t="str">
        <f ca="1">N2747&amp;"-"&amp;COUNTIF($N$2:N2747,N2747)</f>
        <v>-2711</v>
      </c>
      <c r="B2747" t="str">
        <f t="shared" ca="1" si="548"/>
        <v/>
      </c>
      <c r="C2747" s="1">
        <v>39065</v>
      </c>
      <c r="D2747">
        <v>3843.05</v>
      </c>
      <c r="E2747">
        <f t="shared" si="549"/>
        <v>77.850000000000364</v>
      </c>
      <c r="F2747">
        <f t="shared" si="550"/>
        <v>77.850000000000364</v>
      </c>
      <c r="G2747" t="str">
        <f t="shared" si="551"/>
        <v/>
      </c>
      <c r="H2747">
        <f t="shared" ca="1" si="559"/>
        <v>26.488888888888898</v>
      </c>
      <c r="I2747">
        <f t="shared" ca="1" si="560"/>
        <v>69.239999999999966</v>
      </c>
      <c r="J2747" s="3">
        <f t="shared" ca="1" si="552"/>
        <v>0.38256627511393576</v>
      </c>
      <c r="K2747" s="5">
        <f t="shared" ca="1" si="553"/>
        <v>27.670736803008523</v>
      </c>
      <c r="L2747">
        <f t="shared" ca="1" si="554"/>
        <v>1</v>
      </c>
      <c r="M2747" t="str">
        <f t="shared" ca="1" si="555"/>
        <v>BUY</v>
      </c>
      <c r="N2747" s="7" t="str">
        <f t="shared" ca="1" si="556"/>
        <v/>
      </c>
      <c r="O2747">
        <f t="shared" si="557"/>
        <v>3843.05</v>
      </c>
      <c r="Q2747">
        <f t="shared" si="558"/>
        <v>2746</v>
      </c>
    </row>
    <row r="2748" spans="1:17" x14ac:dyDescent="0.3">
      <c r="A2748" s="13" t="str">
        <f ca="1">N2748&amp;"-"&amp;COUNTIF($N$2:N2748,N2748)</f>
        <v>-2712</v>
      </c>
      <c r="B2748" t="str">
        <f t="shared" ca="1" si="548"/>
        <v/>
      </c>
      <c r="C2748" s="1">
        <v>39066</v>
      </c>
      <c r="D2748">
        <v>3888.65</v>
      </c>
      <c r="E2748">
        <f t="shared" si="549"/>
        <v>45.599999999999909</v>
      </c>
      <c r="F2748">
        <f t="shared" si="550"/>
        <v>45.599999999999909</v>
      </c>
      <c r="G2748" t="str">
        <f t="shared" si="551"/>
        <v/>
      </c>
      <c r="H2748">
        <f t="shared" ca="1" si="559"/>
        <v>29.549999999999979</v>
      </c>
      <c r="I2748">
        <f t="shared" ca="1" si="560"/>
        <v>69.239999999999966</v>
      </c>
      <c r="J2748" s="3">
        <f t="shared" ca="1" si="552"/>
        <v>0.42677642980935865</v>
      </c>
      <c r="K2748" s="5">
        <f t="shared" ca="1" si="553"/>
        <v>29.911934406316419</v>
      </c>
      <c r="L2748">
        <f t="shared" ca="1" si="554"/>
        <v>1</v>
      </c>
      <c r="M2748" t="str">
        <f t="shared" ca="1" si="555"/>
        <v>BUY</v>
      </c>
      <c r="N2748" s="7" t="str">
        <f t="shared" ca="1" si="556"/>
        <v/>
      </c>
      <c r="O2748">
        <f t="shared" si="557"/>
        <v>3888.65</v>
      </c>
      <c r="Q2748">
        <f t="shared" si="558"/>
        <v>2747</v>
      </c>
    </row>
    <row r="2749" spans="1:17" x14ac:dyDescent="0.3">
      <c r="A2749" s="13" t="str">
        <f ca="1">N2749&amp;"-"&amp;COUNTIF($N$2:N2749,N2749)</f>
        <v>-2713</v>
      </c>
      <c r="B2749" t="str">
        <f t="shared" ca="1" si="548"/>
        <v/>
      </c>
      <c r="C2749" s="1">
        <v>39069</v>
      </c>
      <c r="D2749">
        <v>3928.75</v>
      </c>
      <c r="E2749">
        <f t="shared" si="549"/>
        <v>40.099999999999909</v>
      </c>
      <c r="F2749">
        <f t="shared" si="550"/>
        <v>40.099999999999909</v>
      </c>
      <c r="G2749" t="str">
        <f t="shared" si="551"/>
        <v/>
      </c>
      <c r="H2749">
        <f t="shared" ca="1" si="559"/>
        <v>30.604999999999972</v>
      </c>
      <c r="I2749">
        <f t="shared" ca="1" si="560"/>
        <v>74.762499999999932</v>
      </c>
      <c r="J2749" s="3">
        <f t="shared" ca="1" si="552"/>
        <v>0.40936298277879951</v>
      </c>
      <c r="K2749" s="5">
        <f t="shared" ca="1" si="553"/>
        <v>29.045958193940251</v>
      </c>
      <c r="L2749">
        <f t="shared" ca="1" si="554"/>
        <v>1</v>
      </c>
      <c r="M2749" t="str">
        <f t="shared" ca="1" si="555"/>
        <v>BUY</v>
      </c>
      <c r="N2749" s="7" t="str">
        <f t="shared" ca="1" si="556"/>
        <v/>
      </c>
      <c r="O2749">
        <f t="shared" si="557"/>
        <v>3928.75</v>
      </c>
      <c r="Q2749">
        <f t="shared" si="558"/>
        <v>2748</v>
      </c>
    </row>
    <row r="2750" spans="1:17" x14ac:dyDescent="0.3">
      <c r="A2750" s="13" t="str">
        <f ca="1">N2750&amp;"-"&amp;COUNTIF($N$2:N2750,N2750)</f>
        <v>-2714</v>
      </c>
      <c r="B2750" t="str">
        <f t="shared" ca="1" si="548"/>
        <v/>
      </c>
      <c r="C2750" s="1">
        <v>39070</v>
      </c>
      <c r="D2750">
        <v>3832</v>
      </c>
      <c r="E2750">
        <f t="shared" si="549"/>
        <v>-96.75</v>
      </c>
      <c r="F2750" t="str">
        <f t="shared" si="550"/>
        <v/>
      </c>
      <c r="G2750">
        <f t="shared" si="551"/>
        <v>-96.75</v>
      </c>
      <c r="H2750">
        <f t="shared" ca="1" si="559"/>
        <v>33.288888888888877</v>
      </c>
      <c r="I2750">
        <f t="shared" ca="1" si="560"/>
        <v>79.15999999999994</v>
      </c>
      <c r="J2750" s="3">
        <f t="shared" ca="1" si="552"/>
        <v>0.42052664083993058</v>
      </c>
      <c r="K2750" s="5">
        <f t="shared" ca="1" si="553"/>
        <v>29.603572981305106</v>
      </c>
      <c r="L2750">
        <f t="shared" ca="1" si="554"/>
        <v>1</v>
      </c>
      <c r="M2750" t="str">
        <f t="shared" ca="1" si="555"/>
        <v>BUY</v>
      </c>
      <c r="N2750" s="7" t="str">
        <f t="shared" ca="1" si="556"/>
        <v/>
      </c>
      <c r="O2750">
        <f t="shared" si="557"/>
        <v>3832</v>
      </c>
      <c r="Q2750">
        <f t="shared" si="558"/>
        <v>2749</v>
      </c>
    </row>
    <row r="2751" spans="1:17" x14ac:dyDescent="0.3">
      <c r="A2751" s="13" t="str">
        <f ca="1">N2751&amp;"-"&amp;COUNTIF($N$2:N2751,N2751)</f>
        <v>-2715</v>
      </c>
      <c r="B2751" t="str">
        <f t="shared" ca="1" si="548"/>
        <v/>
      </c>
      <c r="C2751" s="1">
        <v>39071</v>
      </c>
      <c r="D2751">
        <v>3815.55</v>
      </c>
      <c r="E2751">
        <f t="shared" si="549"/>
        <v>-16.449999999999818</v>
      </c>
      <c r="F2751" t="str">
        <f t="shared" si="550"/>
        <v/>
      </c>
      <c r="G2751">
        <f t="shared" si="551"/>
        <v>-16.449999999999818</v>
      </c>
      <c r="H2751">
        <f t="shared" ca="1" si="559"/>
        <v>34.162499999999966</v>
      </c>
      <c r="I2751">
        <f t="shared" ca="1" si="560"/>
        <v>68.708333333333258</v>
      </c>
      <c r="J2751" s="3">
        <f t="shared" ca="1" si="552"/>
        <v>0.49721043056397823</v>
      </c>
      <c r="K2751" s="5">
        <f t="shared" ca="1" si="553"/>
        <v>33.209121471100488</v>
      </c>
      <c r="L2751">
        <f t="shared" ca="1" si="554"/>
        <v>1</v>
      </c>
      <c r="M2751" t="str">
        <f t="shared" ca="1" si="555"/>
        <v>BUY</v>
      </c>
      <c r="N2751" s="7" t="str">
        <f t="shared" ca="1" si="556"/>
        <v/>
      </c>
      <c r="O2751">
        <f t="shared" si="557"/>
        <v>3815.55</v>
      </c>
      <c r="Q2751">
        <f t="shared" si="558"/>
        <v>2750</v>
      </c>
    </row>
    <row r="2752" spans="1:17" x14ac:dyDescent="0.3">
      <c r="A2752" s="13" t="str">
        <f ca="1">N2752&amp;"-"&amp;COUNTIF($N$2:N2752,N2752)</f>
        <v>-2716</v>
      </c>
      <c r="B2752" t="str">
        <f t="shared" ca="1" si="548"/>
        <v/>
      </c>
      <c r="C2752" s="1">
        <v>39072</v>
      </c>
      <c r="D2752">
        <v>3833.5</v>
      </c>
      <c r="E2752">
        <f t="shared" si="549"/>
        <v>17.949999999999818</v>
      </c>
      <c r="F2752">
        <f t="shared" si="550"/>
        <v>17.949999999999818</v>
      </c>
      <c r="G2752" t="str">
        <f t="shared" si="551"/>
        <v/>
      </c>
      <c r="H2752">
        <f t="shared" ca="1" si="559"/>
        <v>31.018749999999955</v>
      </c>
      <c r="I2752">
        <f t="shared" ca="1" si="560"/>
        <v>68.708333333333258</v>
      </c>
      <c r="J2752" s="3">
        <f t="shared" ca="1" si="552"/>
        <v>0.45145542753183732</v>
      </c>
      <c r="K2752" s="5">
        <f t="shared" ca="1" si="553"/>
        <v>31.103637009337973</v>
      </c>
      <c r="L2752">
        <f t="shared" ca="1" si="554"/>
        <v>1</v>
      </c>
      <c r="M2752" t="str">
        <f t="shared" ca="1" si="555"/>
        <v>BUY</v>
      </c>
      <c r="N2752" s="7" t="str">
        <f t="shared" ca="1" si="556"/>
        <v/>
      </c>
      <c r="O2752">
        <f t="shared" si="557"/>
        <v>3833.5</v>
      </c>
      <c r="Q2752">
        <f t="shared" si="558"/>
        <v>2751</v>
      </c>
    </row>
    <row r="2753" spans="1:17" x14ac:dyDescent="0.3">
      <c r="A2753" s="13" t="str">
        <f ca="1">N2753&amp;"-"&amp;COUNTIF($N$2:N2753,N2753)</f>
        <v>-2717</v>
      </c>
      <c r="B2753" t="str">
        <f t="shared" ca="1" si="548"/>
        <v/>
      </c>
      <c r="C2753" s="1">
        <v>39073</v>
      </c>
      <c r="D2753">
        <v>3871.15</v>
      </c>
      <c r="E2753">
        <f t="shared" si="549"/>
        <v>37.650000000000091</v>
      </c>
      <c r="F2753">
        <f t="shared" si="550"/>
        <v>37.650000000000091</v>
      </c>
      <c r="G2753" t="str">
        <f t="shared" si="551"/>
        <v/>
      </c>
      <c r="H2753">
        <f t="shared" ca="1" si="559"/>
        <v>35.299999999999955</v>
      </c>
      <c r="I2753">
        <f t="shared" ca="1" si="560"/>
        <v>68.708333333333258</v>
      </c>
      <c r="J2753" s="3">
        <f t="shared" ca="1" si="552"/>
        <v>0.51376591873862942</v>
      </c>
      <c r="K2753" s="5">
        <f t="shared" ca="1" si="553"/>
        <v>33.939588174024522</v>
      </c>
      <c r="L2753">
        <f t="shared" ca="1" si="554"/>
        <v>1</v>
      </c>
      <c r="M2753" t="str">
        <f t="shared" ca="1" si="555"/>
        <v>BUY</v>
      </c>
      <c r="N2753" s="7" t="str">
        <f t="shared" ca="1" si="556"/>
        <v/>
      </c>
      <c r="O2753">
        <f t="shared" si="557"/>
        <v>3871.15</v>
      </c>
      <c r="Q2753">
        <f t="shared" si="558"/>
        <v>2752</v>
      </c>
    </row>
    <row r="2754" spans="1:17" x14ac:dyDescent="0.3">
      <c r="A2754" s="13" t="str">
        <f ca="1">N2754&amp;"-"&amp;COUNTIF($N$2:N2754,N2754)</f>
        <v>-2718</v>
      </c>
      <c r="B2754" t="str">
        <f t="shared" ca="1" si="548"/>
        <v/>
      </c>
      <c r="C2754" s="1">
        <v>39077</v>
      </c>
      <c r="D2754">
        <v>3940.5</v>
      </c>
      <c r="E2754">
        <f t="shared" si="549"/>
        <v>69.349999999999909</v>
      </c>
      <c r="F2754">
        <f t="shared" si="550"/>
        <v>69.349999999999909</v>
      </c>
      <c r="G2754" t="str">
        <f t="shared" si="551"/>
        <v/>
      </c>
      <c r="H2754">
        <f t="shared" ca="1" si="559"/>
        <v>42.124999999999943</v>
      </c>
      <c r="I2754">
        <f t="shared" ca="1" si="560"/>
        <v>68.708333333333258</v>
      </c>
      <c r="J2754" s="3">
        <f t="shared" ca="1" si="552"/>
        <v>0.61309884778653712</v>
      </c>
      <c r="K2754" s="5">
        <f t="shared" ca="1" si="553"/>
        <v>38.007518796992471</v>
      </c>
      <c r="L2754">
        <f t="shared" ca="1" si="554"/>
        <v>1</v>
      </c>
      <c r="M2754" t="str">
        <f t="shared" ca="1" si="555"/>
        <v>BUY</v>
      </c>
      <c r="N2754" s="7" t="str">
        <f t="shared" ca="1" si="556"/>
        <v/>
      </c>
      <c r="O2754">
        <f t="shared" si="557"/>
        <v>3940.5</v>
      </c>
      <c r="Q2754">
        <f t="shared" si="558"/>
        <v>2753</v>
      </c>
    </row>
    <row r="2755" spans="1:17" x14ac:dyDescent="0.3">
      <c r="A2755" s="13" t="str">
        <f ca="1">N2755&amp;"-"&amp;COUNTIF($N$2:N2755,N2755)</f>
        <v>-2719</v>
      </c>
      <c r="B2755" t="str">
        <f t="shared" ref="B2755:B2818" ca="1" si="561">N2755</f>
        <v/>
      </c>
      <c r="C2755" s="1">
        <v>39078</v>
      </c>
      <c r="D2755">
        <v>3974.25</v>
      </c>
      <c r="E2755">
        <f t="shared" ref="E2755:E2818" si="562">IF(E2754="Change", "", D2755-D2754)</f>
        <v>33.75</v>
      </c>
      <c r="F2755">
        <f t="shared" ref="F2755:F2818" si="563">IF(F2754="Gain","",IF(E2755&gt;0,E2755,""))</f>
        <v>33.75</v>
      </c>
      <c r="G2755" t="str">
        <f t="shared" ref="G2755:G2818" si="564">IF(G2754="Loss","",IF(E2755&lt;0,E2755,""))</f>
        <v/>
      </c>
      <c r="H2755">
        <f t="shared" ca="1" si="559"/>
        <v>46.318749999999966</v>
      </c>
      <c r="I2755">
        <f t="shared" ca="1" si="560"/>
        <v>68.708333333333258</v>
      </c>
      <c r="J2755" s="3">
        <f t="shared" ref="J2755:J2818" ca="1" si="565">IFERROR(H2755/I2755, "")</f>
        <v>0.67413583990297177</v>
      </c>
      <c r="K2755" s="5">
        <f t="shared" ref="K2755:K2818" ca="1" si="566">IFERROR((IF(J2755=0, 0, (100-(100/(1+J2755))))), "")</f>
        <v>40.267690580117012</v>
      </c>
      <c r="L2755">
        <f t="shared" ref="L2755:L2818" ca="1" si="567">IF(M2754="Signal","",IF(M2754="",IF(M2755="SELL",0,IF(M2755="BUY",1,"")),IF(M2755="BUY",1,L2754)))</f>
        <v>1</v>
      </c>
      <c r="M2755" t="str">
        <f t="shared" ref="M2755:M2818" ca="1" si="568">IF(K2755="","",IF(K2755&lt;$V$4,"BUY",IF(K2755&gt;$V$5,"SELL",M2754)))</f>
        <v>BUY</v>
      </c>
      <c r="N2755" s="7" t="str">
        <f t="shared" ref="N2755:N2818" ca="1" si="569">IF(L2755=1, IF(M2755="BUY",IF(M2754="BUY","",1),IF(M2755="SELL",IF(M2754="SELL","",0),"")), "")</f>
        <v/>
      </c>
      <c r="O2755">
        <f t="shared" ref="O2755:O2818" si="570">D2755</f>
        <v>3974.25</v>
      </c>
      <c r="Q2755">
        <f t="shared" si="558"/>
        <v>2754</v>
      </c>
    </row>
    <row r="2756" spans="1:17" x14ac:dyDescent="0.3">
      <c r="A2756" s="13" t="str">
        <f ca="1">N2756&amp;"-"&amp;COUNTIF($N$2:N2756,N2756)</f>
        <v>-2720</v>
      </c>
      <c r="B2756" t="str">
        <f t="shared" ca="1" si="561"/>
        <v/>
      </c>
      <c r="C2756" s="1">
        <v>39079</v>
      </c>
      <c r="D2756">
        <v>3970.55</v>
      </c>
      <c r="E2756">
        <f t="shared" si="562"/>
        <v>-3.6999999999998181</v>
      </c>
      <c r="F2756" t="str">
        <f t="shared" si="563"/>
        <v/>
      </c>
      <c r="G2756">
        <f t="shared" si="564"/>
        <v>-3.6999999999998181</v>
      </c>
      <c r="H2756">
        <f t="shared" ca="1" si="559"/>
        <v>46.318749999999966</v>
      </c>
      <c r="I2756">
        <f t="shared" ca="1" si="560"/>
        <v>69.224999999999909</v>
      </c>
      <c r="J2756" s="3">
        <f t="shared" ca="1" si="565"/>
        <v>0.66910436980859556</v>
      </c>
      <c r="K2756" s="5">
        <f t="shared" ca="1" si="566"/>
        <v>40.087629144804474</v>
      </c>
      <c r="L2756">
        <f t="shared" ca="1" si="567"/>
        <v>1</v>
      </c>
      <c r="M2756" t="str">
        <f t="shared" ca="1" si="568"/>
        <v>BUY</v>
      </c>
      <c r="N2756" s="7" t="str">
        <f t="shared" ca="1" si="569"/>
        <v/>
      </c>
      <c r="O2756">
        <f t="shared" si="570"/>
        <v>3970.55</v>
      </c>
      <c r="Q2756">
        <f t="shared" ref="Q2756:Q2819" si="571">Q2755+1</f>
        <v>2755</v>
      </c>
    </row>
    <row r="2757" spans="1:17" x14ac:dyDescent="0.3">
      <c r="A2757" s="13" t="str">
        <f ca="1">N2757&amp;"-"&amp;COUNTIF($N$2:N2757,N2757)</f>
        <v>-2721</v>
      </c>
      <c r="B2757" t="str">
        <f t="shared" ca="1" si="561"/>
        <v/>
      </c>
      <c r="C2757" s="1">
        <v>39080</v>
      </c>
      <c r="D2757">
        <v>3966.4</v>
      </c>
      <c r="E2757">
        <f t="shared" si="562"/>
        <v>-4.1500000000000909</v>
      </c>
      <c r="F2757" t="str">
        <f t="shared" si="563"/>
        <v/>
      </c>
      <c r="G2757">
        <f t="shared" si="564"/>
        <v>-4.1500000000000909</v>
      </c>
      <c r="H2757">
        <f t="shared" ca="1" si="559"/>
        <v>46.318749999999966</v>
      </c>
      <c r="I2757">
        <f t="shared" ca="1" si="560"/>
        <v>61.024999999999942</v>
      </c>
      <c r="J2757" s="3">
        <f t="shared" ca="1" si="565"/>
        <v>0.75901269971323249</v>
      </c>
      <c r="K2757" s="5">
        <f t="shared" ca="1" si="566"/>
        <v>43.149927219796218</v>
      </c>
      <c r="L2757">
        <f t="shared" ca="1" si="567"/>
        <v>1</v>
      </c>
      <c r="M2757" t="str">
        <f t="shared" ca="1" si="568"/>
        <v>BUY</v>
      </c>
      <c r="N2757" s="7" t="str">
        <f t="shared" ca="1" si="569"/>
        <v/>
      </c>
      <c r="O2757">
        <f t="shared" si="570"/>
        <v>3966.4</v>
      </c>
      <c r="Q2757">
        <f t="shared" si="571"/>
        <v>2756</v>
      </c>
    </row>
    <row r="2758" spans="1:17" x14ac:dyDescent="0.3">
      <c r="A2758" s="13" t="str">
        <f ca="1">N2758&amp;"-"&amp;COUNTIF($N$2:N2758,N2758)</f>
        <v>-2722</v>
      </c>
      <c r="B2758" t="str">
        <f t="shared" ca="1" si="561"/>
        <v/>
      </c>
      <c r="C2758" s="1">
        <v>39084</v>
      </c>
      <c r="D2758">
        <v>4007.4</v>
      </c>
      <c r="E2758">
        <f t="shared" si="562"/>
        <v>41</v>
      </c>
      <c r="F2758">
        <f t="shared" si="563"/>
        <v>41</v>
      </c>
      <c r="G2758" t="str">
        <f t="shared" si="564"/>
        <v/>
      </c>
      <c r="H2758">
        <f t="shared" ca="1" si="559"/>
        <v>45.727777777777746</v>
      </c>
      <c r="I2758">
        <f t="shared" ca="1" si="560"/>
        <v>50.729999999999926</v>
      </c>
      <c r="J2758" s="3">
        <f t="shared" ca="1" si="565"/>
        <v>0.90139518584225931</v>
      </c>
      <c r="K2758" s="5">
        <f t="shared" ca="1" si="566"/>
        <v>47.407040501313205</v>
      </c>
      <c r="L2758">
        <f t="shared" ca="1" si="567"/>
        <v>1</v>
      </c>
      <c r="M2758" t="str">
        <f t="shared" ca="1" si="568"/>
        <v>BUY</v>
      </c>
      <c r="N2758" s="7" t="str">
        <f t="shared" ca="1" si="569"/>
        <v/>
      </c>
      <c r="O2758">
        <f t="shared" si="570"/>
        <v>4007.4</v>
      </c>
      <c r="Q2758">
        <f t="shared" si="571"/>
        <v>2757</v>
      </c>
    </row>
    <row r="2759" spans="1:17" x14ac:dyDescent="0.3">
      <c r="A2759" s="13" t="str">
        <f ca="1">N2759&amp;"-"&amp;COUNTIF($N$2:N2759,N2759)</f>
        <v>-2723</v>
      </c>
      <c r="B2759" t="str">
        <f t="shared" ca="1" si="561"/>
        <v/>
      </c>
      <c r="C2759" s="1">
        <v>39085</v>
      </c>
      <c r="D2759">
        <v>4024.05</v>
      </c>
      <c r="E2759">
        <f t="shared" si="562"/>
        <v>16.650000000000091</v>
      </c>
      <c r="F2759">
        <f t="shared" si="563"/>
        <v>16.650000000000091</v>
      </c>
      <c r="G2759" t="str">
        <f t="shared" si="564"/>
        <v/>
      </c>
      <c r="H2759">
        <f t="shared" ca="1" si="559"/>
        <v>42.819999999999979</v>
      </c>
      <c r="I2759">
        <f t="shared" ca="1" si="560"/>
        <v>30.262499999999932</v>
      </c>
      <c r="J2759" s="3">
        <f t="shared" ca="1" si="565"/>
        <v>1.4149524989673714</v>
      </c>
      <c r="K2759" s="5">
        <f t="shared" ca="1" si="566"/>
        <v>58.591318030992419</v>
      </c>
      <c r="L2759">
        <f t="shared" ca="1" si="567"/>
        <v>1</v>
      </c>
      <c r="M2759" t="str">
        <f t="shared" ca="1" si="568"/>
        <v>BUY</v>
      </c>
      <c r="N2759" s="7" t="str">
        <f t="shared" ca="1" si="569"/>
        <v/>
      </c>
      <c r="O2759">
        <f t="shared" si="570"/>
        <v>4024.05</v>
      </c>
      <c r="Q2759">
        <f t="shared" si="571"/>
        <v>2758</v>
      </c>
    </row>
    <row r="2760" spans="1:17" x14ac:dyDescent="0.3">
      <c r="A2760" s="13" t="str">
        <f ca="1">N2760&amp;"-"&amp;COUNTIF($N$2:N2760,N2760)</f>
        <v>-2724</v>
      </c>
      <c r="B2760" t="str">
        <f t="shared" ca="1" si="561"/>
        <v/>
      </c>
      <c r="C2760" s="1">
        <v>39086</v>
      </c>
      <c r="D2760">
        <v>3988.8</v>
      </c>
      <c r="E2760">
        <f t="shared" si="562"/>
        <v>-35.25</v>
      </c>
      <c r="F2760" t="str">
        <f t="shared" si="563"/>
        <v/>
      </c>
      <c r="G2760">
        <f t="shared" si="564"/>
        <v>-35.25</v>
      </c>
      <c r="H2760">
        <f t="shared" ca="1" si="559"/>
        <v>42.211111111111123</v>
      </c>
      <c r="I2760">
        <f t="shared" ca="1" si="560"/>
        <v>31.259999999999945</v>
      </c>
      <c r="J2760" s="3">
        <f t="shared" ca="1" si="565"/>
        <v>1.350323452050902</v>
      </c>
      <c r="K2760" s="5">
        <f t="shared" ca="1" si="566"/>
        <v>57.452664690581379</v>
      </c>
      <c r="L2760">
        <f t="shared" ca="1" si="567"/>
        <v>1</v>
      </c>
      <c r="M2760" t="str">
        <f t="shared" ca="1" si="568"/>
        <v>BUY</v>
      </c>
      <c r="N2760" s="7" t="str">
        <f t="shared" ca="1" si="569"/>
        <v/>
      </c>
      <c r="O2760">
        <f t="shared" si="570"/>
        <v>3988.8</v>
      </c>
      <c r="Q2760">
        <f t="shared" si="571"/>
        <v>2759</v>
      </c>
    </row>
    <row r="2761" spans="1:17" x14ac:dyDescent="0.3">
      <c r="A2761" s="13" t="str">
        <f ca="1">N2761&amp;"-"&amp;COUNTIF($N$2:N2761,N2761)</f>
        <v>-2725</v>
      </c>
      <c r="B2761" t="str">
        <f t="shared" ca="1" si="561"/>
        <v/>
      </c>
      <c r="C2761" s="1">
        <v>39087</v>
      </c>
      <c r="D2761">
        <v>3983.4</v>
      </c>
      <c r="E2761">
        <f t="shared" si="562"/>
        <v>-5.4000000000000909</v>
      </c>
      <c r="F2761" t="str">
        <f t="shared" si="563"/>
        <v/>
      </c>
      <c r="G2761">
        <f t="shared" si="564"/>
        <v>-5.4000000000000909</v>
      </c>
      <c r="H2761">
        <f t="shared" ca="1" si="559"/>
        <v>37.756249999999966</v>
      </c>
      <c r="I2761">
        <f t="shared" ca="1" si="560"/>
        <v>26.949999999999971</v>
      </c>
      <c r="J2761" s="3">
        <f t="shared" ca="1" si="565"/>
        <v>1.4009740259740262</v>
      </c>
      <c r="K2761" s="5">
        <f t="shared" ca="1" si="566"/>
        <v>58.350236646382697</v>
      </c>
      <c r="L2761">
        <f t="shared" ca="1" si="567"/>
        <v>1</v>
      </c>
      <c r="M2761" t="str">
        <f t="shared" ca="1" si="568"/>
        <v>BUY</v>
      </c>
      <c r="N2761" s="7" t="str">
        <f t="shared" ca="1" si="569"/>
        <v/>
      </c>
      <c r="O2761">
        <f t="shared" si="570"/>
        <v>3983.4</v>
      </c>
      <c r="Q2761">
        <f t="shared" si="571"/>
        <v>2760</v>
      </c>
    </row>
    <row r="2762" spans="1:17" x14ac:dyDescent="0.3">
      <c r="A2762" s="13" t="str">
        <f ca="1">N2762&amp;"-"&amp;COUNTIF($N$2:N2762,N2762)</f>
        <v>-2726</v>
      </c>
      <c r="B2762" t="str">
        <f t="shared" ca="1" si="561"/>
        <v/>
      </c>
      <c r="C2762" s="1">
        <v>39090</v>
      </c>
      <c r="D2762">
        <v>3933.4</v>
      </c>
      <c r="E2762">
        <f t="shared" si="562"/>
        <v>-50</v>
      </c>
      <c r="F2762" t="str">
        <f t="shared" si="563"/>
        <v/>
      </c>
      <c r="G2762">
        <f t="shared" si="564"/>
        <v>-50</v>
      </c>
      <c r="H2762">
        <f t="shared" ca="1" si="559"/>
        <v>36.635714285714258</v>
      </c>
      <c r="I2762">
        <f t="shared" ca="1" si="560"/>
        <v>30.242857142857115</v>
      </c>
      <c r="J2762" s="3">
        <f t="shared" ca="1" si="565"/>
        <v>1.2113840340103923</v>
      </c>
      <c r="K2762" s="5">
        <f t="shared" ca="1" si="566"/>
        <v>54.779451030652581</v>
      </c>
      <c r="L2762">
        <f t="shared" ca="1" si="567"/>
        <v>1</v>
      </c>
      <c r="M2762" t="str">
        <f t="shared" ca="1" si="568"/>
        <v>BUY</v>
      </c>
      <c r="N2762" s="7" t="str">
        <f t="shared" ca="1" si="569"/>
        <v/>
      </c>
      <c r="O2762">
        <f t="shared" si="570"/>
        <v>3933.4</v>
      </c>
      <c r="Q2762">
        <f t="shared" si="571"/>
        <v>2761</v>
      </c>
    </row>
    <row r="2763" spans="1:17" x14ac:dyDescent="0.3">
      <c r="A2763" s="13" t="str">
        <f ca="1">N2763&amp;"-"&amp;COUNTIF($N$2:N2763,N2763)</f>
        <v>-2727</v>
      </c>
      <c r="B2763" t="str">
        <f t="shared" ca="1" si="561"/>
        <v/>
      </c>
      <c r="C2763" s="1">
        <v>39091</v>
      </c>
      <c r="D2763">
        <v>3911.4</v>
      </c>
      <c r="E2763">
        <f t="shared" si="562"/>
        <v>-22</v>
      </c>
      <c r="F2763" t="str">
        <f t="shared" si="563"/>
        <v/>
      </c>
      <c r="G2763">
        <f t="shared" si="564"/>
        <v>-22</v>
      </c>
      <c r="H2763">
        <f t="shared" ca="1" si="559"/>
        <v>36.058333333333316</v>
      </c>
      <c r="I2763">
        <f t="shared" ca="1" si="560"/>
        <v>29.212499999999977</v>
      </c>
      <c r="J2763" s="3">
        <f t="shared" ca="1" si="565"/>
        <v>1.2343460276708034</v>
      </c>
      <c r="K2763" s="5">
        <f t="shared" ca="1" si="566"/>
        <v>55.244174912224715</v>
      </c>
      <c r="L2763">
        <f t="shared" ca="1" si="567"/>
        <v>1</v>
      </c>
      <c r="M2763" t="str">
        <f t="shared" ca="1" si="568"/>
        <v>BUY</v>
      </c>
      <c r="N2763" s="7" t="str">
        <f t="shared" ca="1" si="569"/>
        <v/>
      </c>
      <c r="O2763">
        <f t="shared" si="570"/>
        <v>3911.4</v>
      </c>
      <c r="Q2763">
        <f t="shared" si="571"/>
        <v>2762</v>
      </c>
    </row>
    <row r="2764" spans="1:17" x14ac:dyDescent="0.3">
      <c r="A2764" s="13" t="str">
        <f ca="1">N2764&amp;"-"&amp;COUNTIF($N$2:N2764,N2764)</f>
        <v>-2728</v>
      </c>
      <c r="B2764" t="str">
        <f t="shared" ca="1" si="561"/>
        <v/>
      </c>
      <c r="C2764" s="1">
        <v>39092</v>
      </c>
      <c r="D2764">
        <v>3850.3</v>
      </c>
      <c r="E2764">
        <f t="shared" si="562"/>
        <v>-61.099999999999909</v>
      </c>
      <c r="F2764" t="str">
        <f t="shared" si="563"/>
        <v/>
      </c>
      <c r="G2764">
        <f t="shared" si="564"/>
        <v>-61.099999999999909</v>
      </c>
      <c r="H2764">
        <f t="shared" ca="1" si="559"/>
        <v>36.058333333333316</v>
      </c>
      <c r="I2764">
        <f t="shared" ca="1" si="560"/>
        <v>24.756249999999966</v>
      </c>
      <c r="J2764" s="3">
        <f t="shared" ca="1" si="565"/>
        <v>1.4565345451485328</v>
      </c>
      <c r="K2764" s="5">
        <f t="shared" ca="1" si="566"/>
        <v>59.292247610564921</v>
      </c>
      <c r="L2764">
        <f t="shared" ca="1" si="567"/>
        <v>1</v>
      </c>
      <c r="M2764" t="str">
        <f t="shared" ca="1" si="568"/>
        <v>BUY</v>
      </c>
      <c r="N2764" s="7" t="str">
        <f t="shared" ca="1" si="569"/>
        <v/>
      </c>
      <c r="O2764">
        <f t="shared" si="570"/>
        <v>3850.3</v>
      </c>
      <c r="Q2764">
        <f t="shared" si="571"/>
        <v>2763</v>
      </c>
    </row>
    <row r="2765" spans="1:17" x14ac:dyDescent="0.3">
      <c r="A2765" s="13" t="str">
        <f ca="1">N2765&amp;"-"&amp;COUNTIF($N$2:N2765,N2765)</f>
        <v>-2729</v>
      </c>
      <c r="B2765" t="str">
        <f t="shared" ca="1" si="561"/>
        <v/>
      </c>
      <c r="C2765" s="1">
        <v>39093</v>
      </c>
      <c r="D2765">
        <v>3942.25</v>
      </c>
      <c r="E2765">
        <f t="shared" si="562"/>
        <v>91.949999999999818</v>
      </c>
      <c r="F2765">
        <f t="shared" si="563"/>
        <v>91.949999999999818</v>
      </c>
      <c r="G2765" t="str">
        <f t="shared" si="564"/>
        <v/>
      </c>
      <c r="H2765">
        <f t="shared" ca="1" si="559"/>
        <v>44.042857142857102</v>
      </c>
      <c r="I2765">
        <f t="shared" ca="1" si="560"/>
        <v>25.942857142857129</v>
      </c>
      <c r="J2765" s="3">
        <f t="shared" ca="1" si="565"/>
        <v>1.6976872246696029</v>
      </c>
      <c r="K2765" s="5">
        <f t="shared" ca="1" si="566"/>
        <v>62.931210451112463</v>
      </c>
      <c r="L2765">
        <f t="shared" ca="1" si="567"/>
        <v>1</v>
      </c>
      <c r="M2765" t="str">
        <f t="shared" ca="1" si="568"/>
        <v>BUY</v>
      </c>
      <c r="N2765" s="7" t="str">
        <f t="shared" ca="1" si="569"/>
        <v/>
      </c>
      <c r="O2765">
        <f t="shared" si="570"/>
        <v>3942.25</v>
      </c>
      <c r="Q2765">
        <f t="shared" si="571"/>
        <v>2764</v>
      </c>
    </row>
    <row r="2766" spans="1:17" x14ac:dyDescent="0.3">
      <c r="A2766" s="13" t="str">
        <f ca="1">N2766&amp;"-"&amp;COUNTIF($N$2:N2766,N2766)</f>
        <v>-2730</v>
      </c>
      <c r="B2766" t="str">
        <f t="shared" ca="1" si="561"/>
        <v/>
      </c>
      <c r="C2766" s="1">
        <v>39094</v>
      </c>
      <c r="D2766">
        <v>4052.45</v>
      </c>
      <c r="E2766">
        <f t="shared" si="562"/>
        <v>110.19999999999982</v>
      </c>
      <c r="F2766">
        <f t="shared" si="563"/>
        <v>110.19999999999982</v>
      </c>
      <c r="G2766" t="str">
        <f t="shared" si="564"/>
        <v/>
      </c>
      <c r="H2766">
        <f t="shared" ca="1" si="559"/>
        <v>57.221428571428532</v>
      </c>
      <c r="I2766">
        <f t="shared" ca="1" si="560"/>
        <v>25.942857142857129</v>
      </c>
      <c r="J2766" s="3">
        <f t="shared" ca="1" si="565"/>
        <v>2.2056718061674006</v>
      </c>
      <c r="K2766" s="5">
        <f t="shared" ca="1" si="566"/>
        <v>68.805290732629047</v>
      </c>
      <c r="L2766">
        <f t="shared" ca="1" si="567"/>
        <v>1</v>
      </c>
      <c r="M2766" t="str">
        <f t="shared" ca="1" si="568"/>
        <v>BUY</v>
      </c>
      <c r="N2766" s="7" t="str">
        <f t="shared" ca="1" si="569"/>
        <v/>
      </c>
      <c r="O2766">
        <f t="shared" si="570"/>
        <v>4052.45</v>
      </c>
      <c r="Q2766">
        <f t="shared" si="571"/>
        <v>2765</v>
      </c>
    </row>
    <row r="2767" spans="1:17" x14ac:dyDescent="0.3">
      <c r="A2767" s="13" t="str">
        <f ca="1">N2767&amp;"-"&amp;COUNTIF($N$2:N2767,N2767)</f>
        <v>-2731</v>
      </c>
      <c r="B2767" t="str">
        <f t="shared" ca="1" si="561"/>
        <v/>
      </c>
      <c r="C2767" s="1">
        <v>39097</v>
      </c>
      <c r="D2767">
        <v>4078.4</v>
      </c>
      <c r="E2767">
        <f t="shared" si="562"/>
        <v>25.950000000000273</v>
      </c>
      <c r="F2767">
        <f t="shared" si="563"/>
        <v>25.950000000000273</v>
      </c>
      <c r="G2767" t="str">
        <f t="shared" si="564"/>
        <v/>
      </c>
      <c r="H2767">
        <f t="shared" ca="1" si="559"/>
        <v>55.54999999999999</v>
      </c>
      <c r="I2767">
        <f t="shared" ca="1" si="560"/>
        <v>25.942857142857129</v>
      </c>
      <c r="J2767" s="3">
        <f t="shared" ca="1" si="565"/>
        <v>2.1412444933920711</v>
      </c>
      <c r="K2767" s="5">
        <f t="shared" ca="1" si="566"/>
        <v>68.165483390305909</v>
      </c>
      <c r="L2767">
        <f t="shared" ca="1" si="567"/>
        <v>1</v>
      </c>
      <c r="M2767" t="str">
        <f t="shared" ca="1" si="568"/>
        <v>BUY</v>
      </c>
      <c r="N2767" s="7" t="str">
        <f t="shared" ca="1" si="569"/>
        <v/>
      </c>
      <c r="O2767">
        <f t="shared" si="570"/>
        <v>4078.4</v>
      </c>
      <c r="Q2767">
        <f t="shared" si="571"/>
        <v>2766</v>
      </c>
    </row>
    <row r="2768" spans="1:17" x14ac:dyDescent="0.3">
      <c r="A2768" s="13" t="str">
        <f ca="1">N2768&amp;"-"&amp;COUNTIF($N$2:N2768,N2768)</f>
        <v>-2732</v>
      </c>
      <c r="B2768" t="str">
        <f t="shared" ca="1" si="561"/>
        <v/>
      </c>
      <c r="C2768" s="1">
        <v>39098</v>
      </c>
      <c r="D2768">
        <v>4080.5</v>
      </c>
      <c r="E2768">
        <f t="shared" si="562"/>
        <v>2.0999999999999091</v>
      </c>
      <c r="F2768">
        <f t="shared" si="563"/>
        <v>2.0999999999999091</v>
      </c>
      <c r="G2768" t="str">
        <f t="shared" si="564"/>
        <v/>
      </c>
      <c r="H2768">
        <f t="shared" ca="1" si="559"/>
        <v>45.942857142857129</v>
      </c>
      <c r="I2768">
        <f t="shared" ca="1" si="560"/>
        <v>25.942857142857129</v>
      </c>
      <c r="J2768" s="3">
        <f t="shared" ca="1" si="565"/>
        <v>1.770925110132159</v>
      </c>
      <c r="K2768" s="5">
        <f t="shared" ca="1" si="566"/>
        <v>63.910969793322742</v>
      </c>
      <c r="L2768">
        <f t="shared" ca="1" si="567"/>
        <v>1</v>
      </c>
      <c r="M2768" t="str">
        <f t="shared" ca="1" si="568"/>
        <v>BUY</v>
      </c>
      <c r="N2768" s="7" t="str">
        <f t="shared" ca="1" si="569"/>
        <v/>
      </c>
      <c r="O2768">
        <f t="shared" si="570"/>
        <v>4080.5</v>
      </c>
      <c r="Q2768">
        <f t="shared" si="571"/>
        <v>2767</v>
      </c>
    </row>
    <row r="2769" spans="1:17" x14ac:dyDescent="0.3">
      <c r="A2769" s="13" t="str">
        <f ca="1">N2769&amp;"-"&amp;COUNTIF($N$2:N2769,N2769)</f>
        <v>-2733</v>
      </c>
      <c r="B2769" t="str">
        <f t="shared" ca="1" si="561"/>
        <v/>
      </c>
      <c r="C2769" s="1">
        <v>39099</v>
      </c>
      <c r="D2769">
        <v>4076.45</v>
      </c>
      <c r="E2769">
        <f t="shared" si="562"/>
        <v>-4.0500000000001819</v>
      </c>
      <c r="F2769" t="str">
        <f t="shared" si="563"/>
        <v/>
      </c>
      <c r="G2769">
        <f t="shared" si="564"/>
        <v>-4.0500000000001819</v>
      </c>
      <c r="H2769">
        <f t="shared" ref="H2769:H2832" ca="1" si="572">IF(Q2769&gt;$U$2,AVERAGE(OFFSET(F2769,0,0,-$U$2,1)),"")</f>
        <v>47.974999999999987</v>
      </c>
      <c r="I2769">
        <f t="shared" ref="I2769:I2832" ca="1" si="573">IF($Q2769&gt;$U$2,ABS((AVERAGE(OFFSET(G2769,0,0,-$U$2,1)))),"")</f>
        <v>23.206250000000011</v>
      </c>
      <c r="J2769" s="3">
        <f t="shared" ca="1" si="565"/>
        <v>2.0673309991920266</v>
      </c>
      <c r="K2769" s="5">
        <f t="shared" ca="1" si="566"/>
        <v>67.398366845201494</v>
      </c>
      <c r="L2769">
        <f t="shared" ca="1" si="567"/>
        <v>1</v>
      </c>
      <c r="M2769" t="str">
        <f t="shared" ca="1" si="568"/>
        <v>BUY</v>
      </c>
      <c r="N2769" s="7" t="str">
        <f t="shared" ca="1" si="569"/>
        <v/>
      </c>
      <c r="O2769">
        <f t="shared" si="570"/>
        <v>4076.45</v>
      </c>
      <c r="Q2769">
        <f t="shared" si="571"/>
        <v>2768</v>
      </c>
    </row>
    <row r="2770" spans="1:17" x14ac:dyDescent="0.3">
      <c r="A2770" s="13" t="str">
        <f ca="1">N2770&amp;"-"&amp;COUNTIF($N$2:N2770,N2770)</f>
        <v>-2734</v>
      </c>
      <c r="B2770" t="str">
        <f t="shared" ca="1" si="561"/>
        <v/>
      </c>
      <c r="C2770" s="1">
        <v>39100</v>
      </c>
      <c r="D2770">
        <v>4109.05</v>
      </c>
      <c r="E2770">
        <f t="shared" si="562"/>
        <v>32.600000000000364</v>
      </c>
      <c r="F2770">
        <f t="shared" si="563"/>
        <v>32.600000000000364</v>
      </c>
      <c r="G2770" t="str">
        <f t="shared" si="564"/>
        <v/>
      </c>
      <c r="H2770">
        <f t="shared" ca="1" si="572"/>
        <v>45.778571428571468</v>
      </c>
      <c r="I2770">
        <f t="shared" ca="1" si="573"/>
        <v>25.992857142857183</v>
      </c>
      <c r="J2770" s="3">
        <f t="shared" ca="1" si="565"/>
        <v>1.7611981313547667</v>
      </c>
      <c r="K2770" s="5">
        <f t="shared" ca="1" si="566"/>
        <v>63.783837579617817</v>
      </c>
      <c r="L2770">
        <f t="shared" ca="1" si="567"/>
        <v>1</v>
      </c>
      <c r="M2770" t="str">
        <f t="shared" ca="1" si="568"/>
        <v>BUY</v>
      </c>
      <c r="N2770" s="7" t="str">
        <f t="shared" ca="1" si="569"/>
        <v/>
      </c>
      <c r="O2770">
        <f t="shared" si="570"/>
        <v>4109.05</v>
      </c>
      <c r="Q2770">
        <f t="shared" si="571"/>
        <v>2769</v>
      </c>
    </row>
    <row r="2771" spans="1:17" x14ac:dyDescent="0.3">
      <c r="A2771" s="13" t="str">
        <f ca="1">N2771&amp;"-"&amp;COUNTIF($N$2:N2771,N2771)</f>
        <v>-2735</v>
      </c>
      <c r="B2771" t="str">
        <f t="shared" ca="1" si="561"/>
        <v/>
      </c>
      <c r="C2771" s="1">
        <v>39101</v>
      </c>
      <c r="D2771">
        <v>4090.15</v>
      </c>
      <c r="E2771">
        <f t="shared" si="562"/>
        <v>-18.900000000000091</v>
      </c>
      <c r="F2771" t="str">
        <f t="shared" si="563"/>
        <v/>
      </c>
      <c r="G2771">
        <f t="shared" si="564"/>
        <v>-18.900000000000091</v>
      </c>
      <c r="H2771">
        <f t="shared" ca="1" si="572"/>
        <v>45.778571428571468</v>
      </c>
      <c r="I2771">
        <f t="shared" ca="1" si="573"/>
        <v>28.100000000000041</v>
      </c>
      <c r="J2771" s="3">
        <f t="shared" ca="1" si="565"/>
        <v>1.6291306558210463</v>
      </c>
      <c r="K2771" s="5">
        <f t="shared" ca="1" si="566"/>
        <v>61.964613748428874</v>
      </c>
      <c r="L2771">
        <f t="shared" ca="1" si="567"/>
        <v>1</v>
      </c>
      <c r="M2771" t="str">
        <f t="shared" ca="1" si="568"/>
        <v>BUY</v>
      </c>
      <c r="N2771" s="7" t="str">
        <f t="shared" ca="1" si="569"/>
        <v/>
      </c>
      <c r="O2771">
        <f t="shared" si="570"/>
        <v>4090.15</v>
      </c>
      <c r="Q2771">
        <f t="shared" si="571"/>
        <v>2770</v>
      </c>
    </row>
    <row r="2772" spans="1:17" x14ac:dyDescent="0.3">
      <c r="A2772" s="13" t="str">
        <f ca="1">N2772&amp;"-"&amp;COUNTIF($N$2:N2772,N2772)</f>
        <v>-2736</v>
      </c>
      <c r="B2772" t="str">
        <f t="shared" ca="1" si="561"/>
        <v/>
      </c>
      <c r="C2772" s="1">
        <v>39104</v>
      </c>
      <c r="D2772">
        <v>4102.45</v>
      </c>
      <c r="E2772">
        <f t="shared" si="562"/>
        <v>12.299999999999727</v>
      </c>
      <c r="F2772">
        <f t="shared" si="563"/>
        <v>12.299999999999727</v>
      </c>
      <c r="G2772" t="str">
        <f t="shared" si="564"/>
        <v/>
      </c>
      <c r="H2772">
        <f t="shared" ca="1" si="572"/>
        <v>41.678571428571431</v>
      </c>
      <c r="I2772">
        <f t="shared" ca="1" si="573"/>
        <v>28.100000000000041</v>
      </c>
      <c r="J2772" s="3">
        <f t="shared" ca="1" si="565"/>
        <v>1.4832231825114366</v>
      </c>
      <c r="K2772" s="5">
        <f t="shared" ca="1" si="566"/>
        <v>59.729757395843968</v>
      </c>
      <c r="L2772">
        <f t="shared" ca="1" si="567"/>
        <v>1</v>
      </c>
      <c r="M2772" t="str">
        <f t="shared" ca="1" si="568"/>
        <v>BUY</v>
      </c>
      <c r="N2772" s="7" t="str">
        <f t="shared" ca="1" si="569"/>
        <v/>
      </c>
      <c r="O2772">
        <f t="shared" si="570"/>
        <v>4102.45</v>
      </c>
      <c r="Q2772">
        <f t="shared" si="571"/>
        <v>2771</v>
      </c>
    </row>
    <row r="2773" spans="1:17" x14ac:dyDescent="0.3">
      <c r="A2773" s="13" t="str">
        <f ca="1">N2773&amp;"-"&amp;COUNTIF($N$2:N2773,N2773)</f>
        <v>-2737</v>
      </c>
      <c r="B2773" t="str">
        <f t="shared" ca="1" si="561"/>
        <v/>
      </c>
      <c r="C2773" s="1">
        <v>39105</v>
      </c>
      <c r="D2773">
        <v>4066.1</v>
      </c>
      <c r="E2773">
        <f t="shared" si="562"/>
        <v>-36.349999999999909</v>
      </c>
      <c r="F2773" t="str">
        <f t="shared" si="563"/>
        <v/>
      </c>
      <c r="G2773">
        <f t="shared" si="564"/>
        <v>-36.349999999999909</v>
      </c>
      <c r="H2773">
        <f t="shared" ca="1" si="572"/>
        <v>45.849999999999987</v>
      </c>
      <c r="I2773">
        <f t="shared" ca="1" si="573"/>
        <v>29.131250000000023</v>
      </c>
      <c r="J2773" s="3">
        <f t="shared" ca="1" si="565"/>
        <v>1.5739111778588268</v>
      </c>
      <c r="K2773" s="5">
        <f t="shared" ca="1" si="566"/>
        <v>61.148620488455421</v>
      </c>
      <c r="L2773">
        <f t="shared" ca="1" si="567"/>
        <v>1</v>
      </c>
      <c r="M2773" t="str">
        <f t="shared" ca="1" si="568"/>
        <v>BUY</v>
      </c>
      <c r="N2773" s="7" t="str">
        <f t="shared" ca="1" si="569"/>
        <v/>
      </c>
      <c r="O2773">
        <f t="shared" si="570"/>
        <v>4066.1</v>
      </c>
      <c r="Q2773">
        <f t="shared" si="571"/>
        <v>2772</v>
      </c>
    </row>
    <row r="2774" spans="1:17" x14ac:dyDescent="0.3">
      <c r="A2774" s="13" t="str">
        <f ca="1">N2774&amp;"-"&amp;COUNTIF($N$2:N2774,N2774)</f>
        <v>-2738</v>
      </c>
      <c r="B2774" t="str">
        <f t="shared" ca="1" si="561"/>
        <v/>
      </c>
      <c r="C2774" s="1">
        <v>39106</v>
      </c>
      <c r="D2774">
        <v>4089.9</v>
      </c>
      <c r="E2774">
        <f t="shared" si="562"/>
        <v>23.800000000000182</v>
      </c>
      <c r="F2774">
        <f t="shared" si="563"/>
        <v>23.800000000000182</v>
      </c>
      <c r="G2774" t="str">
        <f t="shared" si="564"/>
        <v/>
      </c>
      <c r="H2774">
        <f t="shared" ca="1" si="572"/>
        <v>42.70000000000001</v>
      </c>
      <c r="I2774">
        <f t="shared" ca="1" si="573"/>
        <v>28.257142857142885</v>
      </c>
      <c r="J2774" s="3">
        <f t="shared" ca="1" si="565"/>
        <v>1.5111223458038412</v>
      </c>
      <c r="K2774" s="5">
        <f t="shared" ca="1" si="566"/>
        <v>60.177169317495448</v>
      </c>
      <c r="L2774">
        <f t="shared" ca="1" si="567"/>
        <v>1</v>
      </c>
      <c r="M2774" t="str">
        <f t="shared" ca="1" si="568"/>
        <v>BUY</v>
      </c>
      <c r="N2774" s="7" t="str">
        <f t="shared" ca="1" si="569"/>
        <v/>
      </c>
      <c r="O2774">
        <f t="shared" si="570"/>
        <v>4089.9</v>
      </c>
      <c r="Q2774">
        <f t="shared" si="571"/>
        <v>2773</v>
      </c>
    </row>
    <row r="2775" spans="1:17" x14ac:dyDescent="0.3">
      <c r="A2775" s="13" t="str">
        <f ca="1">N2775&amp;"-"&amp;COUNTIF($N$2:N2775,N2775)</f>
        <v>-2739</v>
      </c>
      <c r="B2775" t="str">
        <f t="shared" ca="1" si="561"/>
        <v/>
      </c>
      <c r="C2775" s="1">
        <v>39107</v>
      </c>
      <c r="D2775">
        <v>4147.7</v>
      </c>
      <c r="E2775">
        <f t="shared" si="562"/>
        <v>57.799999999999727</v>
      </c>
      <c r="F2775">
        <f t="shared" si="563"/>
        <v>57.799999999999727</v>
      </c>
      <c r="G2775" t="str">
        <f t="shared" si="564"/>
        <v/>
      </c>
      <c r="H2775">
        <f t="shared" ca="1" si="572"/>
        <v>44.587499999999977</v>
      </c>
      <c r="I2775">
        <f t="shared" ca="1" si="573"/>
        <v>32.066666666666684</v>
      </c>
      <c r="J2775" s="3">
        <f t="shared" ca="1" si="565"/>
        <v>1.3904625779625766</v>
      </c>
      <c r="K2775" s="5">
        <f t="shared" ca="1" si="566"/>
        <v>58.167092460727268</v>
      </c>
      <c r="L2775">
        <f t="shared" ca="1" si="567"/>
        <v>1</v>
      </c>
      <c r="M2775" t="str">
        <f t="shared" ca="1" si="568"/>
        <v>BUY</v>
      </c>
      <c r="N2775" s="7" t="str">
        <f t="shared" ca="1" si="569"/>
        <v/>
      </c>
      <c r="O2775">
        <f t="shared" si="570"/>
        <v>4147.7</v>
      </c>
      <c r="Q2775">
        <f t="shared" si="571"/>
        <v>2774</v>
      </c>
    </row>
    <row r="2776" spans="1:17" x14ac:dyDescent="0.3">
      <c r="A2776" s="13" t="str">
        <f ca="1">N2776&amp;"-"&amp;COUNTIF($N$2:N2776,N2776)</f>
        <v>-2740</v>
      </c>
      <c r="B2776" t="str">
        <f t="shared" ca="1" si="561"/>
        <v/>
      </c>
      <c r="C2776" s="1">
        <v>39111</v>
      </c>
      <c r="D2776">
        <v>4124.45</v>
      </c>
      <c r="E2776">
        <f t="shared" si="562"/>
        <v>-23.25</v>
      </c>
      <c r="F2776" t="str">
        <f t="shared" si="563"/>
        <v/>
      </c>
      <c r="G2776">
        <f t="shared" si="564"/>
        <v>-23.25</v>
      </c>
      <c r="H2776">
        <f t="shared" ca="1" si="572"/>
        <v>44.587499999999977</v>
      </c>
      <c r="I2776">
        <f t="shared" ca="1" si="573"/>
        <v>27.608333333333348</v>
      </c>
      <c r="J2776" s="3">
        <f t="shared" ca="1" si="565"/>
        <v>1.6150015092061558</v>
      </c>
      <c r="K2776" s="5">
        <f t="shared" ca="1" si="566"/>
        <v>61.759104288105242</v>
      </c>
      <c r="L2776">
        <f t="shared" ca="1" si="567"/>
        <v>1</v>
      </c>
      <c r="M2776" t="str">
        <f t="shared" ca="1" si="568"/>
        <v>BUY</v>
      </c>
      <c r="N2776" s="7" t="str">
        <f t="shared" ca="1" si="569"/>
        <v/>
      </c>
      <c r="O2776">
        <f t="shared" si="570"/>
        <v>4124.45</v>
      </c>
      <c r="Q2776">
        <f t="shared" si="571"/>
        <v>2775</v>
      </c>
    </row>
    <row r="2777" spans="1:17" x14ac:dyDescent="0.3">
      <c r="A2777" s="13" t="str">
        <f ca="1">N2777&amp;"-"&amp;COUNTIF($N$2:N2777,N2777)</f>
        <v>-2741</v>
      </c>
      <c r="B2777" t="str">
        <f t="shared" ca="1" si="561"/>
        <v/>
      </c>
      <c r="C2777" s="1">
        <v>39113</v>
      </c>
      <c r="D2777">
        <v>4082.7</v>
      </c>
      <c r="E2777">
        <f t="shared" si="562"/>
        <v>-41.75</v>
      </c>
      <c r="F2777" t="str">
        <f t="shared" si="563"/>
        <v/>
      </c>
      <c r="G2777">
        <f t="shared" si="564"/>
        <v>-41.75</v>
      </c>
      <c r="H2777">
        <f t="shared" ca="1" si="572"/>
        <v>44.587499999999977</v>
      </c>
      <c r="I2777">
        <f t="shared" ca="1" si="573"/>
        <v>30.900000000000016</v>
      </c>
      <c r="J2777" s="3">
        <f t="shared" ca="1" si="565"/>
        <v>1.4429611650485421</v>
      </c>
      <c r="K2777" s="5">
        <f t="shared" ca="1" si="566"/>
        <v>59.066070541480357</v>
      </c>
      <c r="L2777">
        <f t="shared" ca="1" si="567"/>
        <v>1</v>
      </c>
      <c r="M2777" t="str">
        <f t="shared" ca="1" si="568"/>
        <v>BUY</v>
      </c>
      <c r="N2777" s="7" t="str">
        <f t="shared" ca="1" si="569"/>
        <v/>
      </c>
      <c r="O2777">
        <f t="shared" si="570"/>
        <v>4082.7</v>
      </c>
      <c r="Q2777">
        <f t="shared" si="571"/>
        <v>2776</v>
      </c>
    </row>
    <row r="2778" spans="1:17" x14ac:dyDescent="0.3">
      <c r="A2778" s="13" t="str">
        <f ca="1">N2778&amp;"-"&amp;COUNTIF($N$2:N2778,N2778)</f>
        <v>-2742</v>
      </c>
      <c r="B2778" t="str">
        <f t="shared" ca="1" si="561"/>
        <v/>
      </c>
      <c r="C2778" s="1">
        <v>39114</v>
      </c>
      <c r="D2778">
        <v>4137.2</v>
      </c>
      <c r="E2778">
        <f t="shared" si="562"/>
        <v>54.5</v>
      </c>
      <c r="F2778">
        <f t="shared" si="563"/>
        <v>54.5</v>
      </c>
      <c r="G2778" t="str">
        <f t="shared" si="564"/>
        <v/>
      </c>
      <c r="H2778">
        <f t="shared" ca="1" si="572"/>
        <v>45.688888888888869</v>
      </c>
      <c r="I2778">
        <f t="shared" ca="1" si="573"/>
        <v>24.860000000000035</v>
      </c>
      <c r="J2778" s="3">
        <f t="shared" ca="1" si="565"/>
        <v>1.8378475015643123</v>
      </c>
      <c r="K2778" s="5">
        <f t="shared" ca="1" si="566"/>
        <v>64.762024758244834</v>
      </c>
      <c r="L2778">
        <f t="shared" ca="1" si="567"/>
        <v>1</v>
      </c>
      <c r="M2778" t="str">
        <f t="shared" ca="1" si="568"/>
        <v>BUY</v>
      </c>
      <c r="N2778" s="7" t="str">
        <f t="shared" ca="1" si="569"/>
        <v/>
      </c>
      <c r="O2778">
        <f t="shared" si="570"/>
        <v>4137.2</v>
      </c>
      <c r="Q2778">
        <f t="shared" si="571"/>
        <v>2777</v>
      </c>
    </row>
    <row r="2779" spans="1:17" x14ac:dyDescent="0.3">
      <c r="A2779" s="13" t="str">
        <f ca="1">N2779&amp;"-"&amp;COUNTIF($N$2:N2779,N2779)</f>
        <v>-2743</v>
      </c>
      <c r="B2779" t="str">
        <f t="shared" ca="1" si="561"/>
        <v/>
      </c>
      <c r="C2779" s="1">
        <v>39115</v>
      </c>
      <c r="D2779">
        <v>4183.5</v>
      </c>
      <c r="E2779">
        <f t="shared" si="562"/>
        <v>46.300000000000182</v>
      </c>
      <c r="F2779">
        <f t="shared" si="563"/>
        <v>46.300000000000182</v>
      </c>
      <c r="G2779" t="str">
        <f t="shared" si="564"/>
        <v/>
      </c>
      <c r="H2779">
        <f t="shared" ca="1" si="572"/>
        <v>40.616666666666688</v>
      </c>
      <c r="I2779">
        <f t="shared" ca="1" si="573"/>
        <v>24.860000000000035</v>
      </c>
      <c r="J2779" s="3">
        <f t="shared" ca="1" si="565"/>
        <v>1.6338160364709022</v>
      </c>
      <c r="K2779" s="5">
        <f t="shared" ca="1" si="566"/>
        <v>62.032276128900861</v>
      </c>
      <c r="L2779">
        <f t="shared" ca="1" si="567"/>
        <v>1</v>
      </c>
      <c r="M2779" t="str">
        <f t="shared" ca="1" si="568"/>
        <v>BUY</v>
      </c>
      <c r="N2779" s="7" t="str">
        <f t="shared" ca="1" si="569"/>
        <v/>
      </c>
      <c r="O2779">
        <f t="shared" si="570"/>
        <v>4183.5</v>
      </c>
      <c r="Q2779">
        <f t="shared" si="571"/>
        <v>2778</v>
      </c>
    </row>
    <row r="2780" spans="1:17" x14ac:dyDescent="0.3">
      <c r="A2780" s="13" t="str">
        <f ca="1">N2780&amp;"-"&amp;COUNTIF($N$2:N2780,N2780)</f>
        <v>-2744</v>
      </c>
      <c r="B2780" t="str">
        <f t="shared" ca="1" si="561"/>
        <v/>
      </c>
      <c r="C2780" s="1">
        <v>39118</v>
      </c>
      <c r="D2780">
        <v>4215.3500000000004</v>
      </c>
      <c r="E2780">
        <f t="shared" si="562"/>
        <v>31.850000000000364</v>
      </c>
      <c r="F2780">
        <f t="shared" si="563"/>
        <v>31.850000000000364</v>
      </c>
      <c r="G2780" t="str">
        <f t="shared" si="564"/>
        <v/>
      </c>
      <c r="H2780">
        <f t="shared" ca="1" si="572"/>
        <v>31.911111111111193</v>
      </c>
      <c r="I2780">
        <f t="shared" ca="1" si="573"/>
        <v>24.860000000000035</v>
      </c>
      <c r="J2780" s="3">
        <f t="shared" ca="1" si="565"/>
        <v>1.2836327880575684</v>
      </c>
      <c r="K2780" s="5">
        <f t="shared" ca="1" si="566"/>
        <v>56.210122519278222</v>
      </c>
      <c r="L2780">
        <f t="shared" ca="1" si="567"/>
        <v>1</v>
      </c>
      <c r="M2780" t="str">
        <f t="shared" ca="1" si="568"/>
        <v>BUY</v>
      </c>
      <c r="N2780" s="7" t="str">
        <f t="shared" ca="1" si="569"/>
        <v/>
      </c>
      <c r="O2780">
        <f t="shared" si="570"/>
        <v>4215.3500000000004</v>
      </c>
      <c r="Q2780">
        <f t="shared" si="571"/>
        <v>2779</v>
      </c>
    </row>
    <row r="2781" spans="1:17" x14ac:dyDescent="0.3">
      <c r="A2781" s="13" t="str">
        <f ca="1">N2781&amp;"-"&amp;COUNTIF($N$2:N2781,N2781)</f>
        <v>-2745</v>
      </c>
      <c r="B2781" t="str">
        <f t="shared" ca="1" si="561"/>
        <v/>
      </c>
      <c r="C2781" s="1">
        <v>39119</v>
      </c>
      <c r="D2781">
        <v>4195.8999999999996</v>
      </c>
      <c r="E2781">
        <f t="shared" si="562"/>
        <v>-19.450000000000728</v>
      </c>
      <c r="F2781" t="str">
        <f t="shared" si="563"/>
        <v/>
      </c>
      <c r="G2781">
        <f t="shared" si="564"/>
        <v>-19.450000000000728</v>
      </c>
      <c r="H2781">
        <f t="shared" ca="1" si="572"/>
        <v>32.656250000000057</v>
      </c>
      <c r="I2781">
        <f t="shared" ca="1" si="573"/>
        <v>23.958333333333485</v>
      </c>
      <c r="J2781" s="3">
        <f t="shared" ca="1" si="565"/>
        <v>1.3630434782608634</v>
      </c>
      <c r="K2781" s="5">
        <f t="shared" ca="1" si="566"/>
        <v>57.681692732290593</v>
      </c>
      <c r="L2781">
        <f t="shared" ca="1" si="567"/>
        <v>1</v>
      </c>
      <c r="M2781" t="str">
        <f t="shared" ca="1" si="568"/>
        <v>BUY</v>
      </c>
      <c r="N2781" s="7" t="str">
        <f t="shared" ca="1" si="569"/>
        <v/>
      </c>
      <c r="O2781">
        <f t="shared" si="570"/>
        <v>4195.8999999999996</v>
      </c>
      <c r="Q2781">
        <f t="shared" si="571"/>
        <v>2780</v>
      </c>
    </row>
    <row r="2782" spans="1:17" x14ac:dyDescent="0.3">
      <c r="A2782" s="13" t="str">
        <f ca="1">N2782&amp;"-"&amp;COUNTIF($N$2:N2782,N2782)</f>
        <v>-2746</v>
      </c>
      <c r="B2782" t="str">
        <f t="shared" ca="1" si="561"/>
        <v/>
      </c>
      <c r="C2782" s="1">
        <v>39120</v>
      </c>
      <c r="D2782">
        <v>4224.25</v>
      </c>
      <c r="E2782">
        <f t="shared" si="562"/>
        <v>28.350000000000364</v>
      </c>
      <c r="F2782">
        <f t="shared" si="563"/>
        <v>28.350000000000364</v>
      </c>
      <c r="G2782" t="str">
        <f t="shared" si="564"/>
        <v/>
      </c>
      <c r="H2782">
        <f t="shared" ca="1" si="572"/>
        <v>35.937500000000114</v>
      </c>
      <c r="I2782">
        <f t="shared" ca="1" si="573"/>
        <v>23.958333333333485</v>
      </c>
      <c r="J2782" s="3">
        <f t="shared" ca="1" si="565"/>
        <v>1.4999999999999953</v>
      </c>
      <c r="K2782" s="5">
        <f t="shared" ca="1" si="566"/>
        <v>59.999999999999929</v>
      </c>
      <c r="L2782">
        <f t="shared" ca="1" si="567"/>
        <v>1</v>
      </c>
      <c r="M2782" t="str">
        <f t="shared" ca="1" si="568"/>
        <v>BUY</v>
      </c>
      <c r="N2782" s="7" t="str">
        <f t="shared" ca="1" si="569"/>
        <v/>
      </c>
      <c r="O2782">
        <f t="shared" si="570"/>
        <v>4224.25</v>
      </c>
      <c r="Q2782">
        <f t="shared" si="571"/>
        <v>2781</v>
      </c>
    </row>
    <row r="2783" spans="1:17" x14ac:dyDescent="0.3">
      <c r="A2783" s="13" t="str">
        <f ca="1">N2783&amp;"-"&amp;COUNTIF($N$2:N2783,N2783)</f>
        <v>-2747</v>
      </c>
      <c r="B2783" t="str">
        <f t="shared" ca="1" si="561"/>
        <v/>
      </c>
      <c r="C2783" s="1">
        <v>39121</v>
      </c>
      <c r="D2783">
        <v>4223.3999999999996</v>
      </c>
      <c r="E2783">
        <f t="shared" si="562"/>
        <v>-0.8500000000003638</v>
      </c>
      <c r="F2783" t="str">
        <f t="shared" si="563"/>
        <v/>
      </c>
      <c r="G2783">
        <f t="shared" si="564"/>
        <v>-0.8500000000003638</v>
      </c>
      <c r="H2783">
        <f t="shared" ca="1" si="572"/>
        <v>35.937500000000114</v>
      </c>
      <c r="I2783">
        <f t="shared" ca="1" si="573"/>
        <v>23.425000000000182</v>
      </c>
      <c r="J2783" s="3">
        <f t="shared" ca="1" si="565"/>
        <v>1.5341515474919887</v>
      </c>
      <c r="K2783" s="5">
        <f t="shared" ca="1" si="566"/>
        <v>60.539060854916713</v>
      </c>
      <c r="L2783">
        <f t="shared" ca="1" si="567"/>
        <v>1</v>
      </c>
      <c r="M2783" t="str">
        <f t="shared" ca="1" si="568"/>
        <v>BUY</v>
      </c>
      <c r="N2783" s="7" t="str">
        <f t="shared" ca="1" si="569"/>
        <v/>
      </c>
      <c r="O2783">
        <f t="shared" si="570"/>
        <v>4223.3999999999996</v>
      </c>
      <c r="Q2783">
        <f t="shared" si="571"/>
        <v>2782</v>
      </c>
    </row>
    <row r="2784" spans="1:17" x14ac:dyDescent="0.3">
      <c r="A2784" s="13" t="str">
        <f ca="1">N2784&amp;"-"&amp;COUNTIF($N$2:N2784,N2784)</f>
        <v>-2748</v>
      </c>
      <c r="B2784" t="str">
        <f t="shared" ca="1" si="561"/>
        <v/>
      </c>
      <c r="C2784" s="1">
        <v>39122</v>
      </c>
      <c r="D2784">
        <v>4187.3999999999996</v>
      </c>
      <c r="E2784">
        <f t="shared" si="562"/>
        <v>-36</v>
      </c>
      <c r="F2784" t="str">
        <f t="shared" si="563"/>
        <v/>
      </c>
      <c r="G2784">
        <f t="shared" si="564"/>
        <v>-36</v>
      </c>
      <c r="H2784">
        <f t="shared" ca="1" si="572"/>
        <v>36.414285714285789</v>
      </c>
      <c r="I2784">
        <f t="shared" ca="1" si="573"/>
        <v>25.221428571428728</v>
      </c>
      <c r="J2784" s="3">
        <f t="shared" ca="1" si="565"/>
        <v>1.4437836306995127</v>
      </c>
      <c r="K2784" s="5">
        <f t="shared" ca="1" si="566"/>
        <v>59.079847027465426</v>
      </c>
      <c r="L2784">
        <f t="shared" ca="1" si="567"/>
        <v>1</v>
      </c>
      <c r="M2784" t="str">
        <f t="shared" ca="1" si="568"/>
        <v>BUY</v>
      </c>
      <c r="N2784" s="7" t="str">
        <f t="shared" ca="1" si="569"/>
        <v/>
      </c>
      <c r="O2784">
        <f t="shared" si="570"/>
        <v>4187.3999999999996</v>
      </c>
      <c r="Q2784">
        <f t="shared" si="571"/>
        <v>2783</v>
      </c>
    </row>
    <row r="2785" spans="1:17" x14ac:dyDescent="0.3">
      <c r="A2785" s="13" t="str">
        <f ca="1">N2785&amp;"-"&amp;COUNTIF($N$2:N2785,N2785)</f>
        <v>-2749</v>
      </c>
      <c r="B2785" t="str">
        <f t="shared" ca="1" si="561"/>
        <v/>
      </c>
      <c r="C2785" s="1">
        <v>39125</v>
      </c>
      <c r="D2785">
        <v>4058.3</v>
      </c>
      <c r="E2785">
        <f t="shared" si="562"/>
        <v>-129.09999999999945</v>
      </c>
      <c r="F2785" t="str">
        <f t="shared" si="563"/>
        <v/>
      </c>
      <c r="G2785">
        <f t="shared" si="564"/>
        <v>-129.09999999999945</v>
      </c>
      <c r="H2785">
        <f t="shared" ca="1" si="572"/>
        <v>36.414285714285789</v>
      </c>
      <c r="I2785">
        <f t="shared" ca="1" si="573"/>
        <v>40.964285714285779</v>
      </c>
      <c r="J2785" s="3">
        <f t="shared" ca="1" si="565"/>
        <v>0.88892763731473445</v>
      </c>
      <c r="K2785" s="5">
        <f t="shared" ca="1" si="566"/>
        <v>47.059909535678031</v>
      </c>
      <c r="L2785">
        <f t="shared" ca="1" si="567"/>
        <v>1</v>
      </c>
      <c r="M2785" t="str">
        <f t="shared" ca="1" si="568"/>
        <v>BUY</v>
      </c>
      <c r="N2785" s="7" t="str">
        <f t="shared" ca="1" si="569"/>
        <v/>
      </c>
      <c r="O2785">
        <f t="shared" si="570"/>
        <v>4058.3</v>
      </c>
      <c r="Q2785">
        <f t="shared" si="571"/>
        <v>2784</v>
      </c>
    </row>
    <row r="2786" spans="1:17" x14ac:dyDescent="0.3">
      <c r="A2786" s="13" t="str">
        <f ca="1">N2786&amp;"-"&amp;COUNTIF($N$2:N2786,N2786)</f>
        <v>-2750</v>
      </c>
      <c r="B2786" t="str">
        <f t="shared" ca="1" si="561"/>
        <v/>
      </c>
      <c r="C2786" s="1">
        <v>39126</v>
      </c>
      <c r="D2786">
        <v>4044.55</v>
      </c>
      <c r="E2786">
        <f t="shared" si="562"/>
        <v>-13.75</v>
      </c>
      <c r="F2786" t="str">
        <f t="shared" si="563"/>
        <v/>
      </c>
      <c r="G2786">
        <f t="shared" si="564"/>
        <v>-13.75</v>
      </c>
      <c r="H2786">
        <f t="shared" ca="1" si="572"/>
        <v>40.433333333333472</v>
      </c>
      <c r="I2786">
        <f t="shared" ca="1" si="573"/>
        <v>37.562500000000057</v>
      </c>
      <c r="J2786" s="3">
        <f t="shared" ca="1" si="565"/>
        <v>1.0764281752634519</v>
      </c>
      <c r="K2786" s="5">
        <f t="shared" ca="1" si="566"/>
        <v>51.840376088466307</v>
      </c>
      <c r="L2786">
        <f t="shared" ca="1" si="567"/>
        <v>1</v>
      </c>
      <c r="M2786" t="str">
        <f t="shared" ca="1" si="568"/>
        <v>BUY</v>
      </c>
      <c r="N2786" s="7" t="str">
        <f t="shared" ca="1" si="569"/>
        <v/>
      </c>
      <c r="O2786">
        <f t="shared" si="570"/>
        <v>4044.55</v>
      </c>
      <c r="Q2786">
        <f t="shared" si="571"/>
        <v>2785</v>
      </c>
    </row>
    <row r="2787" spans="1:17" x14ac:dyDescent="0.3">
      <c r="A2787" s="13" t="str">
        <f ca="1">N2787&amp;"-"&amp;COUNTIF($N$2:N2787,N2787)</f>
        <v>-2751</v>
      </c>
      <c r="B2787" t="str">
        <f t="shared" ca="1" si="561"/>
        <v/>
      </c>
      <c r="C2787" s="1">
        <v>39127</v>
      </c>
      <c r="D2787">
        <v>4047.1</v>
      </c>
      <c r="E2787">
        <f t="shared" si="562"/>
        <v>2.5499999999997272</v>
      </c>
      <c r="F2787">
        <f t="shared" si="563"/>
        <v>2.5499999999997272</v>
      </c>
      <c r="G2787" t="str">
        <f t="shared" si="564"/>
        <v/>
      </c>
      <c r="H2787">
        <f t="shared" ca="1" si="572"/>
        <v>35.02142857142865</v>
      </c>
      <c r="I2787">
        <f t="shared" ca="1" si="573"/>
        <v>37.735714285714366</v>
      </c>
      <c r="J2787" s="3">
        <f t="shared" ca="1" si="565"/>
        <v>0.9280711716827561</v>
      </c>
      <c r="K2787" s="5">
        <f t="shared" ca="1" si="566"/>
        <v>48.134694678971137</v>
      </c>
      <c r="L2787">
        <f t="shared" ca="1" si="567"/>
        <v>1</v>
      </c>
      <c r="M2787" t="str">
        <f t="shared" ca="1" si="568"/>
        <v>BUY</v>
      </c>
      <c r="N2787" s="7" t="str">
        <f t="shared" ca="1" si="569"/>
        <v/>
      </c>
      <c r="O2787">
        <f t="shared" si="570"/>
        <v>4047.1</v>
      </c>
      <c r="Q2787">
        <f t="shared" si="571"/>
        <v>2786</v>
      </c>
    </row>
    <row r="2788" spans="1:17" x14ac:dyDescent="0.3">
      <c r="A2788" s="13" t="str">
        <f ca="1">N2788&amp;"-"&amp;COUNTIF($N$2:N2788,N2788)</f>
        <v>-2752</v>
      </c>
      <c r="B2788" t="str">
        <f t="shared" ca="1" si="561"/>
        <v/>
      </c>
      <c r="C2788" s="1">
        <v>39128</v>
      </c>
      <c r="D2788">
        <v>4146.2</v>
      </c>
      <c r="E2788">
        <f t="shared" si="562"/>
        <v>99.099999999999909</v>
      </c>
      <c r="F2788">
        <f t="shared" si="563"/>
        <v>99.099999999999909</v>
      </c>
      <c r="G2788" t="str">
        <f t="shared" si="564"/>
        <v/>
      </c>
      <c r="H2788">
        <f t="shared" ca="1" si="572"/>
        <v>45.778571428571468</v>
      </c>
      <c r="I2788">
        <f t="shared" ca="1" si="573"/>
        <v>37.735714285714366</v>
      </c>
      <c r="J2788" s="3">
        <f t="shared" ca="1" si="565"/>
        <v>1.213136475487411</v>
      </c>
      <c r="K2788" s="5">
        <f t="shared" ca="1" si="566"/>
        <v>54.815258296270919</v>
      </c>
      <c r="L2788">
        <f t="shared" ca="1" si="567"/>
        <v>1</v>
      </c>
      <c r="M2788" t="str">
        <f t="shared" ca="1" si="568"/>
        <v>BUY</v>
      </c>
      <c r="N2788" s="7" t="str">
        <f t="shared" ca="1" si="569"/>
        <v/>
      </c>
      <c r="O2788">
        <f t="shared" si="570"/>
        <v>4146.2</v>
      </c>
      <c r="Q2788">
        <f t="shared" si="571"/>
        <v>2787</v>
      </c>
    </row>
    <row r="2789" spans="1:17" x14ac:dyDescent="0.3">
      <c r="A2789" s="13" t="str">
        <f ca="1">N2789&amp;"-"&amp;COUNTIF($N$2:N2789,N2789)</f>
        <v>-2753</v>
      </c>
      <c r="B2789" t="str">
        <f t="shared" ca="1" si="561"/>
        <v/>
      </c>
      <c r="C2789" s="1">
        <v>39132</v>
      </c>
      <c r="D2789">
        <v>4164.55</v>
      </c>
      <c r="E2789">
        <f t="shared" si="562"/>
        <v>18.350000000000364</v>
      </c>
      <c r="F2789">
        <f t="shared" si="563"/>
        <v>18.350000000000364</v>
      </c>
      <c r="G2789" t="str">
        <f t="shared" si="564"/>
        <v/>
      </c>
      <c r="H2789">
        <f t="shared" ca="1" si="572"/>
        <v>40.142857142857274</v>
      </c>
      <c r="I2789">
        <f t="shared" ca="1" si="573"/>
        <v>37.735714285714366</v>
      </c>
      <c r="J2789" s="3">
        <f t="shared" ca="1" si="565"/>
        <v>1.0637895135339781</v>
      </c>
      <c r="K2789" s="5">
        <f t="shared" ca="1" si="566"/>
        <v>51.545446207465858</v>
      </c>
      <c r="L2789">
        <f t="shared" ca="1" si="567"/>
        <v>1</v>
      </c>
      <c r="M2789" t="str">
        <f t="shared" ca="1" si="568"/>
        <v>BUY</v>
      </c>
      <c r="N2789" s="7" t="str">
        <f t="shared" ca="1" si="569"/>
        <v/>
      </c>
      <c r="O2789">
        <f t="shared" si="570"/>
        <v>4164.55</v>
      </c>
      <c r="Q2789">
        <f t="shared" si="571"/>
        <v>2788</v>
      </c>
    </row>
    <row r="2790" spans="1:17" x14ac:dyDescent="0.3">
      <c r="A2790" s="13" t="str">
        <f ca="1">N2790&amp;"-"&amp;COUNTIF($N$2:N2790,N2790)</f>
        <v>-2754</v>
      </c>
      <c r="B2790" t="str">
        <f t="shared" ca="1" si="561"/>
        <v/>
      </c>
      <c r="C2790" s="1">
        <v>39133</v>
      </c>
      <c r="D2790">
        <v>4106.95</v>
      </c>
      <c r="E2790">
        <f t="shared" si="562"/>
        <v>-57.600000000000364</v>
      </c>
      <c r="F2790" t="str">
        <f t="shared" si="563"/>
        <v/>
      </c>
      <c r="G2790">
        <f t="shared" si="564"/>
        <v>-57.600000000000364</v>
      </c>
      <c r="H2790">
        <f t="shared" ca="1" si="572"/>
        <v>40.142857142857274</v>
      </c>
      <c r="I2790">
        <f t="shared" ca="1" si="573"/>
        <v>42.642857142857274</v>
      </c>
      <c r="J2790" s="3">
        <f t="shared" ca="1" si="565"/>
        <v>0.94137353433835869</v>
      </c>
      <c r="K2790" s="5">
        <f t="shared" ca="1" si="566"/>
        <v>48.490077653149271</v>
      </c>
      <c r="L2790">
        <f t="shared" ca="1" si="567"/>
        <v>1</v>
      </c>
      <c r="M2790" t="str">
        <f t="shared" ca="1" si="568"/>
        <v>BUY</v>
      </c>
      <c r="N2790" s="7" t="str">
        <f t="shared" ca="1" si="569"/>
        <v/>
      </c>
      <c r="O2790">
        <f t="shared" si="570"/>
        <v>4106.95</v>
      </c>
      <c r="Q2790">
        <f t="shared" si="571"/>
        <v>2789</v>
      </c>
    </row>
    <row r="2791" spans="1:17" x14ac:dyDescent="0.3">
      <c r="A2791" s="13" t="str">
        <f ca="1">N2791&amp;"-"&amp;COUNTIF($N$2:N2791,N2791)</f>
        <v>-2755</v>
      </c>
      <c r="B2791" t="str">
        <f t="shared" ca="1" si="561"/>
        <v/>
      </c>
      <c r="C2791" s="1">
        <v>39134</v>
      </c>
      <c r="D2791">
        <v>4096.2</v>
      </c>
      <c r="E2791">
        <f t="shared" si="562"/>
        <v>-10.75</v>
      </c>
      <c r="F2791" t="str">
        <f t="shared" si="563"/>
        <v/>
      </c>
      <c r="G2791">
        <f t="shared" si="564"/>
        <v>-10.75</v>
      </c>
      <c r="H2791">
        <f t="shared" ca="1" si="572"/>
        <v>40.142857142857274</v>
      </c>
      <c r="I2791">
        <f t="shared" ca="1" si="573"/>
        <v>38.214285714285843</v>
      </c>
      <c r="J2791" s="3">
        <f t="shared" ca="1" si="565"/>
        <v>1.0504672897196261</v>
      </c>
      <c r="K2791" s="5">
        <f t="shared" ca="1" si="566"/>
        <v>51.230628988149505</v>
      </c>
      <c r="L2791">
        <f t="shared" ca="1" si="567"/>
        <v>1</v>
      </c>
      <c r="M2791" t="str">
        <f t="shared" ca="1" si="568"/>
        <v>BUY</v>
      </c>
      <c r="N2791" s="7" t="str">
        <f t="shared" ca="1" si="569"/>
        <v/>
      </c>
      <c r="O2791">
        <f t="shared" si="570"/>
        <v>4096.2</v>
      </c>
      <c r="Q2791">
        <f t="shared" si="571"/>
        <v>2790</v>
      </c>
    </row>
    <row r="2792" spans="1:17" x14ac:dyDescent="0.3">
      <c r="A2792" s="13" t="str">
        <f ca="1">N2792&amp;"-"&amp;COUNTIF($N$2:N2792,N2792)</f>
        <v>-2756</v>
      </c>
      <c r="B2792" t="str">
        <f t="shared" ca="1" si="561"/>
        <v/>
      </c>
      <c r="C2792" s="1">
        <v>39135</v>
      </c>
      <c r="D2792">
        <v>4040</v>
      </c>
      <c r="E2792">
        <f t="shared" si="562"/>
        <v>-56.199999999999818</v>
      </c>
      <c r="F2792" t="str">
        <f t="shared" si="563"/>
        <v/>
      </c>
      <c r="G2792">
        <f t="shared" si="564"/>
        <v>-56.199999999999818</v>
      </c>
      <c r="H2792">
        <f t="shared" ca="1" si="572"/>
        <v>37.750000000000149</v>
      </c>
      <c r="I2792">
        <f t="shared" ca="1" si="573"/>
        <v>40.462500000000091</v>
      </c>
      <c r="J2792" s="3">
        <f t="shared" ca="1" si="565"/>
        <v>0.93296261970960925</v>
      </c>
      <c r="K2792" s="5">
        <f t="shared" ca="1" si="566"/>
        <v>48.265942144797869</v>
      </c>
      <c r="L2792">
        <f t="shared" ca="1" si="567"/>
        <v>1</v>
      </c>
      <c r="M2792" t="str">
        <f t="shared" ca="1" si="568"/>
        <v>BUY</v>
      </c>
      <c r="N2792" s="7" t="str">
        <f t="shared" ca="1" si="569"/>
        <v/>
      </c>
      <c r="O2792">
        <f t="shared" si="570"/>
        <v>4040</v>
      </c>
      <c r="Q2792">
        <f t="shared" si="571"/>
        <v>2791</v>
      </c>
    </row>
    <row r="2793" spans="1:17" x14ac:dyDescent="0.3">
      <c r="A2793" s="13" t="str">
        <f ca="1">N2793&amp;"-"&amp;COUNTIF($N$2:N2793,N2793)</f>
        <v>-2757</v>
      </c>
      <c r="B2793" t="str">
        <f t="shared" ca="1" si="561"/>
        <v/>
      </c>
      <c r="C2793" s="1">
        <v>39136</v>
      </c>
      <c r="D2793">
        <v>3938.95</v>
      </c>
      <c r="E2793">
        <f t="shared" si="562"/>
        <v>-101.05000000000018</v>
      </c>
      <c r="F2793" t="str">
        <f t="shared" si="563"/>
        <v/>
      </c>
      <c r="G2793">
        <f t="shared" si="564"/>
        <v>-101.05000000000018</v>
      </c>
      <c r="H2793">
        <f t="shared" ca="1" si="572"/>
        <v>36.040000000000148</v>
      </c>
      <c r="I2793">
        <f t="shared" ca="1" si="573"/>
        <v>47.194444444444542</v>
      </c>
      <c r="J2793" s="3">
        <f t="shared" ca="1" si="565"/>
        <v>0.76364920541495152</v>
      </c>
      <c r="K2793" s="5">
        <f t="shared" ca="1" si="566"/>
        <v>43.29938193322748</v>
      </c>
      <c r="L2793">
        <f t="shared" ca="1" si="567"/>
        <v>1</v>
      </c>
      <c r="M2793" t="str">
        <f t="shared" ca="1" si="568"/>
        <v>BUY</v>
      </c>
      <c r="N2793" s="7" t="str">
        <f t="shared" ca="1" si="569"/>
        <v/>
      </c>
      <c r="O2793">
        <f t="shared" si="570"/>
        <v>3938.95</v>
      </c>
      <c r="Q2793">
        <f t="shared" si="571"/>
        <v>2792</v>
      </c>
    </row>
    <row r="2794" spans="1:17" x14ac:dyDescent="0.3">
      <c r="A2794" s="13" t="str">
        <f ca="1">N2794&amp;"-"&amp;COUNTIF($N$2:N2794,N2794)</f>
        <v>-2758</v>
      </c>
      <c r="B2794" t="str">
        <f t="shared" ca="1" si="561"/>
        <v/>
      </c>
      <c r="C2794" s="1">
        <v>39139</v>
      </c>
      <c r="D2794">
        <v>3942</v>
      </c>
      <c r="E2794">
        <f t="shared" si="562"/>
        <v>3.0500000000001819</v>
      </c>
      <c r="F2794">
        <f t="shared" si="563"/>
        <v>3.0500000000001819</v>
      </c>
      <c r="G2794" t="str">
        <f t="shared" si="564"/>
        <v/>
      </c>
      <c r="H2794">
        <f t="shared" ca="1" si="572"/>
        <v>30.280000000000108</v>
      </c>
      <c r="I2794">
        <f t="shared" ca="1" si="573"/>
        <v>47.194444444444542</v>
      </c>
      <c r="J2794" s="3">
        <f t="shared" ca="1" si="565"/>
        <v>0.64160094173043059</v>
      </c>
      <c r="K2794" s="5">
        <f t="shared" ca="1" si="566"/>
        <v>39.083855608300972</v>
      </c>
      <c r="L2794">
        <f t="shared" ca="1" si="567"/>
        <v>1</v>
      </c>
      <c r="M2794" t="str">
        <f t="shared" ca="1" si="568"/>
        <v>BUY</v>
      </c>
      <c r="N2794" s="7" t="str">
        <f t="shared" ca="1" si="569"/>
        <v/>
      </c>
      <c r="O2794">
        <f t="shared" si="570"/>
        <v>3942</v>
      </c>
      <c r="Q2794">
        <f t="shared" si="571"/>
        <v>2793</v>
      </c>
    </row>
    <row r="2795" spans="1:17" x14ac:dyDescent="0.3">
      <c r="A2795" s="13" t="str">
        <f ca="1">N2795&amp;"-"&amp;COUNTIF($N$2:N2795,N2795)</f>
        <v>-2759</v>
      </c>
      <c r="B2795" t="str">
        <f t="shared" ca="1" si="561"/>
        <v/>
      </c>
      <c r="C2795" s="1">
        <v>39140</v>
      </c>
      <c r="D2795">
        <v>3893.9</v>
      </c>
      <c r="E2795">
        <f t="shared" si="562"/>
        <v>-48.099999999999909</v>
      </c>
      <c r="F2795" t="str">
        <f t="shared" si="563"/>
        <v/>
      </c>
      <c r="G2795">
        <f t="shared" si="564"/>
        <v>-48.099999999999909</v>
      </c>
      <c r="H2795">
        <f t="shared" ca="1" si="572"/>
        <v>30.280000000000108</v>
      </c>
      <c r="I2795">
        <f t="shared" ca="1" si="573"/>
        <v>50.377777777777787</v>
      </c>
      <c r="J2795" s="3">
        <f t="shared" ca="1" si="565"/>
        <v>0.60105866784296624</v>
      </c>
      <c r="K2795" s="5">
        <f t="shared" ca="1" si="566"/>
        <v>37.541326867974512</v>
      </c>
      <c r="L2795">
        <f t="shared" ca="1" si="567"/>
        <v>1</v>
      </c>
      <c r="M2795" t="str">
        <f t="shared" ca="1" si="568"/>
        <v>BUY</v>
      </c>
      <c r="N2795" s="7" t="str">
        <f t="shared" ca="1" si="569"/>
        <v/>
      </c>
      <c r="O2795">
        <f t="shared" si="570"/>
        <v>3893.9</v>
      </c>
      <c r="Q2795">
        <f t="shared" si="571"/>
        <v>2794</v>
      </c>
    </row>
    <row r="2796" spans="1:17" x14ac:dyDescent="0.3">
      <c r="A2796" s="13" t="str">
        <f ca="1">N2796&amp;"-"&amp;COUNTIF($N$2:N2796,N2796)</f>
        <v>-2760</v>
      </c>
      <c r="B2796" t="str">
        <f t="shared" ca="1" si="561"/>
        <v/>
      </c>
      <c r="C2796" s="1">
        <v>39141</v>
      </c>
      <c r="D2796">
        <v>3745.3</v>
      </c>
      <c r="E2796">
        <f t="shared" si="562"/>
        <v>-148.59999999999991</v>
      </c>
      <c r="F2796" t="str">
        <f t="shared" si="563"/>
        <v/>
      </c>
      <c r="G2796">
        <f t="shared" si="564"/>
        <v>-148.59999999999991</v>
      </c>
      <c r="H2796">
        <f t="shared" ca="1" si="572"/>
        <v>30.762500000000045</v>
      </c>
      <c r="I2796">
        <f t="shared" ca="1" si="573"/>
        <v>60.2</v>
      </c>
      <c r="J2796" s="3">
        <f t="shared" ca="1" si="565"/>
        <v>0.51100498338870504</v>
      </c>
      <c r="K2796" s="5">
        <f t="shared" ca="1" si="566"/>
        <v>33.818881407173308</v>
      </c>
      <c r="L2796">
        <f t="shared" ca="1" si="567"/>
        <v>1</v>
      </c>
      <c r="M2796" t="str">
        <f t="shared" ca="1" si="568"/>
        <v>BUY</v>
      </c>
      <c r="N2796" s="7" t="str">
        <f t="shared" ca="1" si="569"/>
        <v/>
      </c>
      <c r="O2796">
        <f t="shared" si="570"/>
        <v>3745.3</v>
      </c>
      <c r="Q2796">
        <f t="shared" si="571"/>
        <v>2795</v>
      </c>
    </row>
    <row r="2797" spans="1:17" x14ac:dyDescent="0.3">
      <c r="A2797" s="13" t="str">
        <f ca="1">N2797&amp;"-"&amp;COUNTIF($N$2:N2797,N2797)</f>
        <v>-2761</v>
      </c>
      <c r="B2797" t="str">
        <f t="shared" ca="1" si="561"/>
        <v/>
      </c>
      <c r="C2797" s="1">
        <v>39142</v>
      </c>
      <c r="D2797">
        <v>3811.2</v>
      </c>
      <c r="E2797">
        <f t="shared" si="562"/>
        <v>65.899999999999636</v>
      </c>
      <c r="F2797">
        <f t="shared" si="563"/>
        <v>65.899999999999636</v>
      </c>
      <c r="G2797" t="str">
        <f t="shared" si="564"/>
        <v/>
      </c>
      <c r="H2797">
        <f t="shared" ca="1" si="572"/>
        <v>37.789999999999964</v>
      </c>
      <c r="I2797">
        <f t="shared" ca="1" si="573"/>
        <v>66.794444444444409</v>
      </c>
      <c r="J2797" s="3">
        <f t="shared" ca="1" si="565"/>
        <v>0.56576561590285257</v>
      </c>
      <c r="K2797" s="5">
        <f t="shared" ca="1" si="566"/>
        <v>36.133480653591981</v>
      </c>
      <c r="L2797">
        <f t="shared" ca="1" si="567"/>
        <v>1</v>
      </c>
      <c r="M2797" t="str">
        <f t="shared" ca="1" si="568"/>
        <v>BUY</v>
      </c>
      <c r="N2797" s="7" t="str">
        <f t="shared" ca="1" si="569"/>
        <v/>
      </c>
      <c r="O2797">
        <f t="shared" si="570"/>
        <v>3811.2</v>
      </c>
      <c r="Q2797">
        <f t="shared" si="571"/>
        <v>2796</v>
      </c>
    </row>
    <row r="2798" spans="1:17" x14ac:dyDescent="0.3">
      <c r="A2798" s="13" t="str">
        <f ca="1">N2798&amp;"-"&amp;COUNTIF($N$2:N2798,N2798)</f>
        <v>-2762</v>
      </c>
      <c r="B2798" t="str">
        <f t="shared" ca="1" si="561"/>
        <v/>
      </c>
      <c r="C2798" s="1">
        <v>39143</v>
      </c>
      <c r="D2798">
        <v>3726.75</v>
      </c>
      <c r="E2798">
        <f t="shared" si="562"/>
        <v>-84.449999999999818</v>
      </c>
      <c r="F2798" t="str">
        <f t="shared" si="563"/>
        <v/>
      </c>
      <c r="G2798">
        <f t="shared" si="564"/>
        <v>-84.449999999999818</v>
      </c>
      <c r="H2798">
        <f t="shared" ca="1" si="572"/>
        <v>37.789999999999964</v>
      </c>
      <c r="I2798">
        <f t="shared" ca="1" si="573"/>
        <v>72.17777777777772</v>
      </c>
      <c r="J2798" s="3">
        <f t="shared" ca="1" si="565"/>
        <v>0.52356834975369448</v>
      </c>
      <c r="K2798" s="5">
        <f t="shared" ca="1" si="566"/>
        <v>34.36461185599822</v>
      </c>
      <c r="L2798">
        <f t="shared" ca="1" si="567"/>
        <v>1</v>
      </c>
      <c r="M2798" t="str">
        <f t="shared" ca="1" si="568"/>
        <v>BUY</v>
      </c>
      <c r="N2798" s="7" t="str">
        <f t="shared" ca="1" si="569"/>
        <v/>
      </c>
      <c r="O2798">
        <f t="shared" si="570"/>
        <v>3726.75</v>
      </c>
      <c r="Q2798">
        <f t="shared" si="571"/>
        <v>2797</v>
      </c>
    </row>
    <row r="2799" spans="1:17" x14ac:dyDescent="0.3">
      <c r="A2799" s="13" t="str">
        <f ca="1">N2799&amp;"-"&amp;COUNTIF($N$2:N2799,N2799)</f>
        <v>-2763</v>
      </c>
      <c r="B2799" t="str">
        <f t="shared" ca="1" si="561"/>
        <v/>
      </c>
      <c r="C2799" s="1">
        <v>39146</v>
      </c>
      <c r="D2799">
        <v>3576.5</v>
      </c>
      <c r="E2799">
        <f t="shared" si="562"/>
        <v>-150.25</v>
      </c>
      <c r="F2799" t="str">
        <f t="shared" si="563"/>
        <v/>
      </c>
      <c r="G2799">
        <f t="shared" si="564"/>
        <v>-150.25</v>
      </c>
      <c r="H2799">
        <f t="shared" ca="1" si="572"/>
        <v>37.789999999999964</v>
      </c>
      <c r="I2799">
        <f t="shared" ca="1" si="573"/>
        <v>74.527777777777771</v>
      </c>
      <c r="J2799" s="3">
        <f t="shared" ca="1" si="565"/>
        <v>0.5070592620201263</v>
      </c>
      <c r="K2799" s="5">
        <f t="shared" ca="1" si="566"/>
        <v>33.645608689630592</v>
      </c>
      <c r="L2799">
        <f t="shared" ca="1" si="567"/>
        <v>1</v>
      </c>
      <c r="M2799" t="str">
        <f t="shared" ca="1" si="568"/>
        <v>BUY</v>
      </c>
      <c r="N2799" s="7" t="str">
        <f t="shared" ca="1" si="569"/>
        <v/>
      </c>
      <c r="O2799">
        <f t="shared" si="570"/>
        <v>3576.5</v>
      </c>
      <c r="Q2799">
        <f t="shared" si="571"/>
        <v>2798</v>
      </c>
    </row>
    <row r="2800" spans="1:17" x14ac:dyDescent="0.3">
      <c r="A2800" s="13" t="str">
        <f ca="1">N2800&amp;"-"&amp;COUNTIF($N$2:N2800,N2800)</f>
        <v>-2764</v>
      </c>
      <c r="B2800" t="str">
        <f t="shared" ca="1" si="561"/>
        <v/>
      </c>
      <c r="C2800" s="1">
        <v>39147</v>
      </c>
      <c r="D2800">
        <v>3655.65</v>
      </c>
      <c r="E2800">
        <f t="shared" si="562"/>
        <v>79.150000000000091</v>
      </c>
      <c r="F2800">
        <f t="shared" si="563"/>
        <v>79.150000000000091</v>
      </c>
      <c r="G2800" t="str">
        <f t="shared" si="564"/>
        <v/>
      </c>
      <c r="H2800">
        <f t="shared" ca="1" si="572"/>
        <v>44.683333333333316</v>
      </c>
      <c r="I2800">
        <f t="shared" ca="1" si="573"/>
        <v>82.125</v>
      </c>
      <c r="J2800" s="3">
        <f t="shared" ca="1" si="565"/>
        <v>0.54408929477422607</v>
      </c>
      <c r="K2800" s="5">
        <f t="shared" ca="1" si="566"/>
        <v>35.236906091870921</v>
      </c>
      <c r="L2800">
        <f t="shared" ca="1" si="567"/>
        <v>1</v>
      </c>
      <c r="M2800" t="str">
        <f t="shared" ca="1" si="568"/>
        <v>BUY</v>
      </c>
      <c r="N2800" s="7" t="str">
        <f t="shared" ca="1" si="569"/>
        <v/>
      </c>
      <c r="O2800">
        <f t="shared" si="570"/>
        <v>3655.65</v>
      </c>
      <c r="Q2800">
        <f t="shared" si="571"/>
        <v>2799</v>
      </c>
    </row>
    <row r="2801" spans="1:17" x14ac:dyDescent="0.3">
      <c r="A2801" s="13" t="str">
        <f ca="1">N2801&amp;"-"&amp;COUNTIF($N$2:N2801,N2801)</f>
        <v>-2765</v>
      </c>
      <c r="B2801" t="str">
        <f t="shared" ca="1" si="561"/>
        <v/>
      </c>
      <c r="C2801" s="1">
        <v>39148</v>
      </c>
      <c r="D2801">
        <v>3626.85</v>
      </c>
      <c r="E2801">
        <f t="shared" si="562"/>
        <v>-28.800000000000182</v>
      </c>
      <c r="F2801" t="str">
        <f t="shared" si="563"/>
        <v/>
      </c>
      <c r="G2801">
        <f t="shared" si="564"/>
        <v>-28.800000000000182</v>
      </c>
      <c r="H2801">
        <f t="shared" ca="1" si="572"/>
        <v>53.110000000000035</v>
      </c>
      <c r="I2801">
        <f t="shared" ca="1" si="573"/>
        <v>76.200000000000017</v>
      </c>
      <c r="J2801" s="3">
        <f t="shared" ca="1" si="565"/>
        <v>0.69698162729658819</v>
      </c>
      <c r="K2801" s="5">
        <f t="shared" ca="1" si="566"/>
        <v>41.071842858247628</v>
      </c>
      <c r="L2801">
        <f t="shared" ca="1" si="567"/>
        <v>1</v>
      </c>
      <c r="M2801" t="str">
        <f t="shared" ca="1" si="568"/>
        <v>BUY</v>
      </c>
      <c r="N2801" s="7" t="str">
        <f t="shared" ca="1" si="569"/>
        <v/>
      </c>
      <c r="O2801">
        <f t="shared" si="570"/>
        <v>3626.85</v>
      </c>
      <c r="Q2801">
        <f t="shared" si="571"/>
        <v>2800</v>
      </c>
    </row>
    <row r="2802" spans="1:17" x14ac:dyDescent="0.3">
      <c r="A2802" s="13" t="str">
        <f ca="1">N2802&amp;"-"&amp;COUNTIF($N$2:N2802,N2802)</f>
        <v>-2766</v>
      </c>
      <c r="B2802" t="str">
        <f t="shared" ca="1" si="561"/>
        <v/>
      </c>
      <c r="C2802" s="1">
        <v>39149</v>
      </c>
      <c r="D2802">
        <v>3761.65</v>
      </c>
      <c r="E2802">
        <f t="shared" si="562"/>
        <v>134.80000000000018</v>
      </c>
      <c r="F2802">
        <f t="shared" si="563"/>
        <v>134.80000000000018</v>
      </c>
      <c r="G2802" t="str">
        <f t="shared" si="564"/>
        <v/>
      </c>
      <c r="H2802">
        <f t="shared" ca="1" si="572"/>
        <v>60.250000000000092</v>
      </c>
      <c r="I2802">
        <f t="shared" ca="1" si="573"/>
        <v>76.200000000000017</v>
      </c>
      <c r="J2802" s="3">
        <f t="shared" ca="1" si="565"/>
        <v>0.7906824146981638</v>
      </c>
      <c r="K2802" s="5">
        <f t="shared" ca="1" si="566"/>
        <v>44.155368266764413</v>
      </c>
      <c r="L2802">
        <f t="shared" ca="1" si="567"/>
        <v>1</v>
      </c>
      <c r="M2802" t="str">
        <f t="shared" ca="1" si="568"/>
        <v>BUY</v>
      </c>
      <c r="N2802" s="7" t="str">
        <f t="shared" ca="1" si="569"/>
        <v/>
      </c>
      <c r="O2802">
        <f t="shared" si="570"/>
        <v>3761.65</v>
      </c>
      <c r="Q2802">
        <f t="shared" si="571"/>
        <v>2801</v>
      </c>
    </row>
    <row r="2803" spans="1:17" x14ac:dyDescent="0.3">
      <c r="A2803" s="13" t="str">
        <f ca="1">N2803&amp;"-"&amp;COUNTIF($N$2:N2803,N2803)</f>
        <v>-2767</v>
      </c>
      <c r="B2803" t="str">
        <f t="shared" ca="1" si="561"/>
        <v/>
      </c>
      <c r="C2803" s="1">
        <v>39150</v>
      </c>
      <c r="D2803">
        <v>3718</v>
      </c>
      <c r="E2803">
        <f t="shared" si="562"/>
        <v>-43.650000000000091</v>
      </c>
      <c r="F2803" t="str">
        <f t="shared" si="563"/>
        <v/>
      </c>
      <c r="G2803">
        <f t="shared" si="564"/>
        <v>-43.650000000000091</v>
      </c>
      <c r="H2803">
        <f t="shared" ca="1" si="572"/>
        <v>70.725000000000023</v>
      </c>
      <c r="I2803">
        <f t="shared" ca="1" si="573"/>
        <v>72.945000000000022</v>
      </c>
      <c r="J2803" s="3">
        <f t="shared" ca="1" si="565"/>
        <v>0.96956611145383509</v>
      </c>
      <c r="K2803" s="5">
        <f t="shared" ca="1" si="566"/>
        <v>49.227396116099392</v>
      </c>
      <c r="L2803">
        <f t="shared" ca="1" si="567"/>
        <v>1</v>
      </c>
      <c r="M2803" t="str">
        <f t="shared" ca="1" si="568"/>
        <v>BUY</v>
      </c>
      <c r="N2803" s="7" t="str">
        <f t="shared" ca="1" si="569"/>
        <v/>
      </c>
      <c r="O2803">
        <f t="shared" si="570"/>
        <v>3718</v>
      </c>
      <c r="Q2803">
        <f t="shared" si="571"/>
        <v>2802</v>
      </c>
    </row>
    <row r="2804" spans="1:17" x14ac:dyDescent="0.3">
      <c r="A2804" s="13" t="str">
        <f ca="1">N2804&amp;"-"&amp;COUNTIF($N$2:N2804,N2804)</f>
        <v>-2768</v>
      </c>
      <c r="B2804" t="str">
        <f t="shared" ca="1" si="561"/>
        <v/>
      </c>
      <c r="C2804" s="1">
        <v>39153</v>
      </c>
      <c r="D2804">
        <v>3734.6</v>
      </c>
      <c r="E2804">
        <f t="shared" si="562"/>
        <v>16.599999999999909</v>
      </c>
      <c r="F2804">
        <f t="shared" si="563"/>
        <v>16.599999999999909</v>
      </c>
      <c r="G2804" t="str">
        <f t="shared" si="564"/>
        <v/>
      </c>
      <c r="H2804">
        <f t="shared" ca="1" si="572"/>
        <v>59.9</v>
      </c>
      <c r="I2804">
        <f t="shared" ca="1" si="573"/>
        <v>74.649999999999991</v>
      </c>
      <c r="J2804" s="3">
        <f t="shared" ca="1" si="565"/>
        <v>0.80241125251172141</v>
      </c>
      <c r="K2804" s="5">
        <f t="shared" ca="1" si="566"/>
        <v>44.518766257896701</v>
      </c>
      <c r="L2804">
        <f t="shared" ca="1" si="567"/>
        <v>1</v>
      </c>
      <c r="M2804" t="str">
        <f t="shared" ca="1" si="568"/>
        <v>BUY</v>
      </c>
      <c r="N2804" s="7" t="str">
        <f t="shared" ca="1" si="569"/>
        <v/>
      </c>
      <c r="O2804">
        <f t="shared" si="570"/>
        <v>3734.6</v>
      </c>
      <c r="Q2804">
        <f t="shared" si="571"/>
        <v>2803</v>
      </c>
    </row>
    <row r="2805" spans="1:17" x14ac:dyDescent="0.3">
      <c r="A2805" s="13" t="str">
        <f ca="1">N2805&amp;"-"&amp;COUNTIF($N$2:N2805,N2805)</f>
        <v>-2769</v>
      </c>
      <c r="B2805" t="str">
        <f t="shared" ca="1" si="561"/>
        <v/>
      </c>
      <c r="C2805" s="1">
        <v>39154</v>
      </c>
      <c r="D2805">
        <v>3770.55</v>
      </c>
      <c r="E2805">
        <f t="shared" si="562"/>
        <v>35.950000000000273</v>
      </c>
      <c r="F2805">
        <f t="shared" si="563"/>
        <v>35.950000000000273</v>
      </c>
      <c r="G2805" t="str">
        <f t="shared" si="564"/>
        <v/>
      </c>
      <c r="H2805">
        <f t="shared" ca="1" si="572"/>
        <v>55.908333333333381</v>
      </c>
      <c r="I2805">
        <f t="shared" ca="1" si="573"/>
        <v>82.637499999999989</v>
      </c>
      <c r="J2805" s="3">
        <f t="shared" ca="1" si="565"/>
        <v>0.67654918570060063</v>
      </c>
      <c r="K2805" s="5">
        <f t="shared" ca="1" si="566"/>
        <v>40.353673573727129</v>
      </c>
      <c r="L2805">
        <f t="shared" ca="1" si="567"/>
        <v>1</v>
      </c>
      <c r="M2805" t="str">
        <f t="shared" ca="1" si="568"/>
        <v>BUY</v>
      </c>
      <c r="N2805" s="7" t="str">
        <f t="shared" ca="1" si="569"/>
        <v/>
      </c>
      <c r="O2805">
        <f t="shared" si="570"/>
        <v>3770.55</v>
      </c>
      <c r="Q2805">
        <f t="shared" si="571"/>
        <v>2804</v>
      </c>
    </row>
    <row r="2806" spans="1:17" x14ac:dyDescent="0.3">
      <c r="A2806" s="13" t="str">
        <f ca="1">N2806&amp;"-"&amp;COUNTIF($N$2:N2806,N2806)</f>
        <v>-2770</v>
      </c>
      <c r="B2806" t="str">
        <f t="shared" ca="1" si="561"/>
        <v/>
      </c>
      <c r="C2806" s="1">
        <v>39155</v>
      </c>
      <c r="D2806">
        <v>3641.1</v>
      </c>
      <c r="E2806">
        <f t="shared" si="562"/>
        <v>-129.45000000000027</v>
      </c>
      <c r="F2806" t="str">
        <f t="shared" si="563"/>
        <v/>
      </c>
      <c r="G2806">
        <f t="shared" si="564"/>
        <v>-129.45000000000027</v>
      </c>
      <c r="H2806">
        <f t="shared" ca="1" si="572"/>
        <v>55.908333333333381</v>
      </c>
      <c r="I2806">
        <f t="shared" ca="1" si="573"/>
        <v>91.793750000000045</v>
      </c>
      <c r="J2806" s="3">
        <f t="shared" ca="1" si="565"/>
        <v>0.60906470574884841</v>
      </c>
      <c r="K2806" s="5">
        <f t="shared" ca="1" si="566"/>
        <v>37.852095293171786</v>
      </c>
      <c r="L2806">
        <f t="shared" ca="1" si="567"/>
        <v>1</v>
      </c>
      <c r="M2806" t="str">
        <f t="shared" ca="1" si="568"/>
        <v>BUY</v>
      </c>
      <c r="N2806" s="7" t="str">
        <f t="shared" ca="1" si="569"/>
        <v/>
      </c>
      <c r="O2806">
        <f t="shared" si="570"/>
        <v>3641.1</v>
      </c>
      <c r="Q2806">
        <f t="shared" si="571"/>
        <v>2805</v>
      </c>
    </row>
    <row r="2807" spans="1:17" x14ac:dyDescent="0.3">
      <c r="A2807" s="13" t="str">
        <f ca="1">N2807&amp;"-"&amp;COUNTIF($N$2:N2807,N2807)</f>
        <v>-2771</v>
      </c>
      <c r="B2807" t="str">
        <f t="shared" ca="1" si="561"/>
        <v/>
      </c>
      <c r="C2807" s="1">
        <v>39156</v>
      </c>
      <c r="D2807">
        <v>3643.6</v>
      </c>
      <c r="E2807">
        <f t="shared" si="562"/>
        <v>2.5</v>
      </c>
      <c r="F2807">
        <f t="shared" si="563"/>
        <v>2.5</v>
      </c>
      <c r="G2807" t="str">
        <f t="shared" si="564"/>
        <v/>
      </c>
      <c r="H2807">
        <f t="shared" ca="1" si="572"/>
        <v>48.278571428571468</v>
      </c>
      <c r="I2807">
        <f t="shared" ca="1" si="573"/>
        <v>90.471428571428604</v>
      </c>
      <c r="J2807" s="3">
        <f t="shared" ca="1" si="565"/>
        <v>0.53363334912363836</v>
      </c>
      <c r="K2807" s="5">
        <f t="shared" ca="1" si="566"/>
        <v>34.795366795366817</v>
      </c>
      <c r="L2807">
        <f t="shared" ca="1" si="567"/>
        <v>1</v>
      </c>
      <c r="M2807" t="str">
        <f t="shared" ca="1" si="568"/>
        <v>BUY</v>
      </c>
      <c r="N2807" s="7" t="str">
        <f t="shared" ca="1" si="569"/>
        <v/>
      </c>
      <c r="O2807">
        <f t="shared" si="570"/>
        <v>3643.6</v>
      </c>
      <c r="Q2807">
        <f t="shared" si="571"/>
        <v>2806</v>
      </c>
    </row>
    <row r="2808" spans="1:17" x14ac:dyDescent="0.3">
      <c r="A2808" s="13" t="str">
        <f ca="1">N2808&amp;"-"&amp;COUNTIF($N$2:N2808,N2808)</f>
        <v>-2772</v>
      </c>
      <c r="B2808" t="str">
        <f t="shared" ca="1" si="561"/>
        <v/>
      </c>
      <c r="C2808" s="1">
        <v>39157</v>
      </c>
      <c r="D2808">
        <v>3608.55</v>
      </c>
      <c r="E2808">
        <f t="shared" si="562"/>
        <v>-35.049999999999727</v>
      </c>
      <c r="F2808" t="str">
        <f t="shared" si="563"/>
        <v/>
      </c>
      <c r="G2808">
        <f t="shared" si="564"/>
        <v>-35.049999999999727</v>
      </c>
      <c r="H2808">
        <f t="shared" ca="1" si="572"/>
        <v>55.816666666666684</v>
      </c>
      <c r="I2808">
        <f t="shared" ca="1" si="573"/>
        <v>83.543749999999989</v>
      </c>
      <c r="J2808" s="3">
        <f t="shared" ca="1" si="565"/>
        <v>0.66811301463803929</v>
      </c>
      <c r="K2808" s="5">
        <f t="shared" ca="1" si="566"/>
        <v>40.052023380622792</v>
      </c>
      <c r="L2808">
        <f t="shared" ca="1" si="567"/>
        <v>1</v>
      </c>
      <c r="M2808" t="str">
        <f t="shared" ca="1" si="568"/>
        <v>BUY</v>
      </c>
      <c r="N2808" s="7" t="str">
        <f t="shared" ca="1" si="569"/>
        <v/>
      </c>
      <c r="O2808">
        <f t="shared" si="570"/>
        <v>3608.55</v>
      </c>
      <c r="Q2808">
        <f t="shared" si="571"/>
        <v>2807</v>
      </c>
    </row>
    <row r="2809" spans="1:17" x14ac:dyDescent="0.3">
      <c r="A2809" s="13" t="str">
        <f ca="1">N2809&amp;"-"&amp;COUNTIF($N$2:N2809,N2809)</f>
        <v>-2773</v>
      </c>
      <c r="B2809" t="str">
        <f t="shared" ca="1" si="561"/>
        <v/>
      </c>
      <c r="C2809" s="1">
        <v>39160</v>
      </c>
      <c r="D2809">
        <v>3678.9</v>
      </c>
      <c r="E2809">
        <f t="shared" si="562"/>
        <v>70.349999999999909</v>
      </c>
      <c r="F2809">
        <f t="shared" si="563"/>
        <v>70.349999999999909</v>
      </c>
      <c r="G2809" t="str">
        <f t="shared" si="564"/>
        <v/>
      </c>
      <c r="H2809">
        <f t="shared" ca="1" si="572"/>
        <v>57.892857142857146</v>
      </c>
      <c r="I2809">
        <f t="shared" ca="1" si="573"/>
        <v>88.607142857142861</v>
      </c>
      <c r="J2809" s="3">
        <f t="shared" ca="1" si="565"/>
        <v>0.65336557839580811</v>
      </c>
      <c r="K2809" s="5">
        <f t="shared" ca="1" si="566"/>
        <v>39.517308629936615</v>
      </c>
      <c r="L2809">
        <f t="shared" ca="1" si="567"/>
        <v>1</v>
      </c>
      <c r="M2809" t="str">
        <f t="shared" ca="1" si="568"/>
        <v>BUY</v>
      </c>
      <c r="N2809" s="7" t="str">
        <f t="shared" ca="1" si="569"/>
        <v/>
      </c>
      <c r="O2809">
        <f t="shared" si="570"/>
        <v>3678.9</v>
      </c>
      <c r="Q2809">
        <f t="shared" si="571"/>
        <v>2808</v>
      </c>
    </row>
    <row r="2810" spans="1:17" x14ac:dyDescent="0.3">
      <c r="A2810" s="13" t="str">
        <f ca="1">N2810&amp;"-"&amp;COUNTIF($N$2:N2810,N2810)</f>
        <v>-2774</v>
      </c>
      <c r="B2810" t="str">
        <f t="shared" ca="1" si="561"/>
        <v/>
      </c>
      <c r="C2810" s="1">
        <v>39161</v>
      </c>
      <c r="D2810">
        <v>3697.6</v>
      </c>
      <c r="E2810">
        <f t="shared" si="562"/>
        <v>18.699999999999818</v>
      </c>
      <c r="F2810">
        <f t="shared" si="563"/>
        <v>18.699999999999818</v>
      </c>
      <c r="G2810" t="str">
        <f t="shared" si="564"/>
        <v/>
      </c>
      <c r="H2810">
        <f t="shared" ca="1" si="572"/>
        <v>52.993749999999977</v>
      </c>
      <c r="I2810">
        <f t="shared" ca="1" si="573"/>
        <v>78.608333333333348</v>
      </c>
      <c r="J2810" s="3">
        <f t="shared" ca="1" si="565"/>
        <v>0.67414926322484847</v>
      </c>
      <c r="K2810" s="5">
        <f t="shared" ca="1" si="566"/>
        <v>40.268169513527191</v>
      </c>
      <c r="L2810">
        <f t="shared" ca="1" si="567"/>
        <v>1</v>
      </c>
      <c r="M2810" t="str">
        <f t="shared" ca="1" si="568"/>
        <v>BUY</v>
      </c>
      <c r="N2810" s="7" t="str">
        <f t="shared" ca="1" si="569"/>
        <v/>
      </c>
      <c r="O2810">
        <f t="shared" si="570"/>
        <v>3697.6</v>
      </c>
      <c r="Q2810">
        <f t="shared" si="571"/>
        <v>2809</v>
      </c>
    </row>
    <row r="2811" spans="1:17" x14ac:dyDescent="0.3">
      <c r="A2811" s="13" t="str">
        <f ca="1">N2811&amp;"-"&amp;COUNTIF($N$2:N2811,N2811)</f>
        <v>-2775</v>
      </c>
      <c r="B2811" t="str">
        <f t="shared" ca="1" si="561"/>
        <v/>
      </c>
      <c r="C2811" s="1">
        <v>39162</v>
      </c>
      <c r="D2811">
        <v>3764.55</v>
      </c>
      <c r="E2811">
        <f t="shared" si="562"/>
        <v>66.950000000000273</v>
      </c>
      <c r="F2811">
        <f t="shared" si="563"/>
        <v>66.950000000000273</v>
      </c>
      <c r="G2811" t="str">
        <f t="shared" si="564"/>
        <v/>
      </c>
      <c r="H2811">
        <f t="shared" ca="1" si="572"/>
        <v>53.125000000000057</v>
      </c>
      <c r="I2811">
        <f t="shared" ca="1" si="573"/>
        <v>78.608333333333348</v>
      </c>
      <c r="J2811" s="3">
        <f t="shared" ca="1" si="565"/>
        <v>0.6758189335312208</v>
      </c>
      <c r="K2811" s="5">
        <f t="shared" ca="1" si="566"/>
        <v>40.327682186234838</v>
      </c>
      <c r="L2811">
        <f t="shared" ca="1" si="567"/>
        <v>1</v>
      </c>
      <c r="M2811" t="str">
        <f t="shared" ca="1" si="568"/>
        <v>BUY</v>
      </c>
      <c r="N2811" s="7" t="str">
        <f t="shared" ca="1" si="569"/>
        <v/>
      </c>
      <c r="O2811">
        <f t="shared" si="570"/>
        <v>3764.55</v>
      </c>
      <c r="Q2811">
        <f t="shared" si="571"/>
        <v>2810</v>
      </c>
    </row>
    <row r="2812" spans="1:17" x14ac:dyDescent="0.3">
      <c r="A2812" s="13" t="str">
        <f ca="1">N2812&amp;"-"&amp;COUNTIF($N$2:N2812,N2812)</f>
        <v>-2776</v>
      </c>
      <c r="B2812" t="str">
        <f t="shared" ca="1" si="561"/>
        <v/>
      </c>
      <c r="C2812" s="1">
        <v>39163</v>
      </c>
      <c r="D2812">
        <v>3875.9</v>
      </c>
      <c r="E2812">
        <f t="shared" si="562"/>
        <v>111.34999999999991</v>
      </c>
      <c r="F2812">
        <f t="shared" si="563"/>
        <v>111.34999999999991</v>
      </c>
      <c r="G2812" t="str">
        <f t="shared" si="564"/>
        <v/>
      </c>
      <c r="H2812">
        <f t="shared" ca="1" si="572"/>
        <v>59.594444444444484</v>
      </c>
      <c r="I2812">
        <f t="shared" ca="1" si="573"/>
        <v>77.440000000000055</v>
      </c>
      <c r="J2812" s="3">
        <f t="shared" ca="1" si="565"/>
        <v>0.76955635904499542</v>
      </c>
      <c r="K2812" s="5">
        <f t="shared" ca="1" si="566"/>
        <v>43.488660596281555</v>
      </c>
      <c r="L2812">
        <f t="shared" ca="1" si="567"/>
        <v>1</v>
      </c>
      <c r="M2812" t="str">
        <f t="shared" ca="1" si="568"/>
        <v>BUY</v>
      </c>
      <c r="N2812" s="7" t="str">
        <f t="shared" ca="1" si="569"/>
        <v/>
      </c>
      <c r="O2812">
        <f t="shared" si="570"/>
        <v>3875.9</v>
      </c>
      <c r="Q2812">
        <f t="shared" si="571"/>
        <v>2811</v>
      </c>
    </row>
    <row r="2813" spans="1:17" x14ac:dyDescent="0.3">
      <c r="A2813" s="13" t="str">
        <f ca="1">N2813&amp;"-"&amp;COUNTIF($N$2:N2813,N2813)</f>
        <v>-2777</v>
      </c>
      <c r="B2813" t="str">
        <f t="shared" ca="1" si="561"/>
        <v/>
      </c>
      <c r="C2813" s="1">
        <v>39164</v>
      </c>
      <c r="D2813">
        <v>3861.05</v>
      </c>
      <c r="E2813">
        <f t="shared" si="562"/>
        <v>-14.849999999999909</v>
      </c>
      <c r="F2813" t="str">
        <f t="shared" si="563"/>
        <v/>
      </c>
      <c r="G2813">
        <f t="shared" si="564"/>
        <v>-14.849999999999909</v>
      </c>
      <c r="H2813">
        <f t="shared" ca="1" si="572"/>
        <v>59.594444444444484</v>
      </c>
      <c r="I2813">
        <f t="shared" ca="1" si="573"/>
        <v>50.360000000000035</v>
      </c>
      <c r="J2813" s="3">
        <f t="shared" ca="1" si="565"/>
        <v>1.1833686347189127</v>
      </c>
      <c r="K2813" s="5">
        <f t="shared" ca="1" si="566"/>
        <v>54.199213815822716</v>
      </c>
      <c r="L2813">
        <f t="shared" ca="1" si="567"/>
        <v>1</v>
      </c>
      <c r="M2813" t="str">
        <f t="shared" ca="1" si="568"/>
        <v>BUY</v>
      </c>
      <c r="N2813" s="7" t="str">
        <f t="shared" ca="1" si="569"/>
        <v/>
      </c>
      <c r="O2813">
        <f t="shared" si="570"/>
        <v>3861.05</v>
      </c>
      <c r="Q2813">
        <f t="shared" si="571"/>
        <v>2812</v>
      </c>
    </row>
    <row r="2814" spans="1:17" x14ac:dyDescent="0.3">
      <c r="A2814" s="13" t="str">
        <f ca="1">N2814&amp;"-"&amp;COUNTIF($N$2:N2814,N2814)</f>
        <v>-2778</v>
      </c>
      <c r="B2814" t="str">
        <f t="shared" ca="1" si="561"/>
        <v/>
      </c>
      <c r="C2814" s="1">
        <v>39167</v>
      </c>
      <c r="D2814">
        <v>3819.95</v>
      </c>
      <c r="E2814">
        <f t="shared" si="562"/>
        <v>-41.100000000000364</v>
      </c>
      <c r="F2814" t="str">
        <f t="shared" si="563"/>
        <v/>
      </c>
      <c r="G2814">
        <f t="shared" si="564"/>
        <v>-41.100000000000364</v>
      </c>
      <c r="H2814">
        <f t="shared" ca="1" si="572"/>
        <v>57.150000000000034</v>
      </c>
      <c r="I2814">
        <f t="shared" ca="1" si="573"/>
        <v>48.816666666666755</v>
      </c>
      <c r="J2814" s="3">
        <f t="shared" ca="1" si="565"/>
        <v>1.1707067258449968</v>
      </c>
      <c r="K2814" s="5">
        <f t="shared" ca="1" si="566"/>
        <v>53.932054105064452</v>
      </c>
      <c r="L2814">
        <f t="shared" ca="1" si="567"/>
        <v>1</v>
      </c>
      <c r="M2814" t="str">
        <f t="shared" ca="1" si="568"/>
        <v>BUY</v>
      </c>
      <c r="N2814" s="7" t="str">
        <f t="shared" ca="1" si="569"/>
        <v/>
      </c>
      <c r="O2814">
        <f t="shared" si="570"/>
        <v>3819.95</v>
      </c>
      <c r="Q2814">
        <f t="shared" si="571"/>
        <v>2813</v>
      </c>
    </row>
    <row r="2815" spans="1:17" x14ac:dyDescent="0.3">
      <c r="A2815" s="13" t="str">
        <f ca="1">N2815&amp;"-"&amp;COUNTIF($N$2:N2815,N2815)</f>
        <v>-2779</v>
      </c>
      <c r="B2815" t="str">
        <f t="shared" ca="1" si="561"/>
        <v/>
      </c>
      <c r="C2815" s="1">
        <v>39169</v>
      </c>
      <c r="D2815">
        <v>3761.1</v>
      </c>
      <c r="E2815">
        <f t="shared" si="562"/>
        <v>-58.849999999999909</v>
      </c>
      <c r="F2815" t="str">
        <f t="shared" si="563"/>
        <v/>
      </c>
      <c r="G2815">
        <f t="shared" si="564"/>
        <v>-58.849999999999909</v>
      </c>
      <c r="H2815">
        <f t="shared" ca="1" si="572"/>
        <v>57.150000000000034</v>
      </c>
      <c r="I2815">
        <f t="shared" ca="1" si="573"/>
        <v>53.825000000000045</v>
      </c>
      <c r="J2815" s="3">
        <f t="shared" ca="1" si="565"/>
        <v>1.0617742684626101</v>
      </c>
      <c r="K2815" s="5">
        <f t="shared" ca="1" si="566"/>
        <v>51.498085154314033</v>
      </c>
      <c r="L2815">
        <f t="shared" ca="1" si="567"/>
        <v>1</v>
      </c>
      <c r="M2815" t="str">
        <f t="shared" ca="1" si="568"/>
        <v>BUY</v>
      </c>
      <c r="N2815" s="7" t="str">
        <f t="shared" ca="1" si="569"/>
        <v/>
      </c>
      <c r="O2815">
        <f t="shared" si="570"/>
        <v>3761.1</v>
      </c>
      <c r="Q2815">
        <f t="shared" si="571"/>
        <v>2814</v>
      </c>
    </row>
    <row r="2816" spans="1:17" x14ac:dyDescent="0.3">
      <c r="A2816" s="13" t="str">
        <f ca="1">N2816&amp;"-"&amp;COUNTIF($N$2:N2816,N2816)</f>
        <v>-2780</v>
      </c>
      <c r="B2816" t="str">
        <f t="shared" ca="1" si="561"/>
        <v/>
      </c>
      <c r="C2816" s="1">
        <v>39170</v>
      </c>
      <c r="D2816">
        <v>3798.1</v>
      </c>
      <c r="E2816">
        <f t="shared" si="562"/>
        <v>37</v>
      </c>
      <c r="F2816">
        <f t="shared" si="563"/>
        <v>37</v>
      </c>
      <c r="G2816" t="str">
        <f t="shared" si="564"/>
        <v/>
      </c>
      <c r="H2816">
        <f t="shared" ca="1" si="572"/>
        <v>44.925000000000011</v>
      </c>
      <c r="I2816">
        <f t="shared" ca="1" si="573"/>
        <v>53.825000000000045</v>
      </c>
      <c r="J2816" s="3">
        <f t="shared" ca="1" si="565"/>
        <v>0.83464932652113277</v>
      </c>
      <c r="K2816" s="5">
        <f t="shared" ca="1" si="566"/>
        <v>45.493670886075932</v>
      </c>
      <c r="L2816">
        <f t="shared" ca="1" si="567"/>
        <v>1</v>
      </c>
      <c r="M2816" t="str">
        <f t="shared" ca="1" si="568"/>
        <v>BUY</v>
      </c>
      <c r="N2816" s="7" t="str">
        <f t="shared" ca="1" si="569"/>
        <v/>
      </c>
      <c r="O2816">
        <f t="shared" si="570"/>
        <v>3798.1</v>
      </c>
      <c r="Q2816">
        <f t="shared" si="571"/>
        <v>2815</v>
      </c>
    </row>
    <row r="2817" spans="1:17" x14ac:dyDescent="0.3">
      <c r="A2817" s="13" t="str">
        <f ca="1">N2817&amp;"-"&amp;COUNTIF($N$2:N2817,N2817)</f>
        <v>-2781</v>
      </c>
      <c r="B2817" t="str">
        <f t="shared" ca="1" si="561"/>
        <v/>
      </c>
      <c r="C2817" s="1">
        <v>39171</v>
      </c>
      <c r="D2817">
        <v>3821.55</v>
      </c>
      <c r="E2817">
        <f t="shared" si="562"/>
        <v>23.450000000000273</v>
      </c>
      <c r="F2817">
        <f t="shared" si="563"/>
        <v>23.450000000000273</v>
      </c>
      <c r="G2817" t="str">
        <f t="shared" si="564"/>
        <v/>
      </c>
      <c r="H2817">
        <f t="shared" ca="1" si="572"/>
        <v>42.538888888888927</v>
      </c>
      <c r="I2817">
        <f t="shared" ca="1" si="573"/>
        <v>55.860000000000035</v>
      </c>
      <c r="J2817" s="3">
        <f t="shared" ca="1" si="565"/>
        <v>0.76152683295540458</v>
      </c>
      <c r="K2817" s="5">
        <f t="shared" ca="1" si="566"/>
        <v>43.23106629478653</v>
      </c>
      <c r="L2817">
        <f t="shared" ca="1" si="567"/>
        <v>1</v>
      </c>
      <c r="M2817" t="str">
        <f t="shared" ca="1" si="568"/>
        <v>BUY</v>
      </c>
      <c r="N2817" s="7" t="str">
        <f t="shared" ca="1" si="569"/>
        <v/>
      </c>
      <c r="O2817">
        <f t="shared" si="570"/>
        <v>3821.55</v>
      </c>
      <c r="Q2817">
        <f t="shared" si="571"/>
        <v>2816</v>
      </c>
    </row>
    <row r="2818" spans="1:17" x14ac:dyDescent="0.3">
      <c r="A2818" s="13" t="str">
        <f ca="1">N2818&amp;"-"&amp;COUNTIF($N$2:N2818,N2818)</f>
        <v>-2782</v>
      </c>
      <c r="B2818" t="str">
        <f t="shared" ca="1" si="561"/>
        <v/>
      </c>
      <c r="C2818" s="1">
        <v>39174</v>
      </c>
      <c r="D2818">
        <v>3633.6</v>
      </c>
      <c r="E2818">
        <f t="shared" si="562"/>
        <v>-187.95000000000027</v>
      </c>
      <c r="F2818" t="str">
        <f t="shared" si="563"/>
        <v/>
      </c>
      <c r="G2818">
        <f t="shared" si="564"/>
        <v>-187.95000000000027</v>
      </c>
      <c r="H2818">
        <f t="shared" ca="1" si="572"/>
        <v>45.781250000000057</v>
      </c>
      <c r="I2818">
        <f t="shared" ca="1" si="573"/>
        <v>77.875000000000071</v>
      </c>
      <c r="J2818" s="3">
        <f t="shared" ca="1" si="565"/>
        <v>0.58788121990369202</v>
      </c>
      <c r="K2818" s="5">
        <f t="shared" ca="1" si="566"/>
        <v>37.02299722011626</v>
      </c>
      <c r="L2818">
        <f t="shared" ca="1" si="567"/>
        <v>1</v>
      </c>
      <c r="M2818" t="str">
        <f t="shared" ca="1" si="568"/>
        <v>BUY</v>
      </c>
      <c r="N2818" s="7" t="str">
        <f t="shared" ca="1" si="569"/>
        <v/>
      </c>
      <c r="O2818">
        <f t="shared" si="570"/>
        <v>3633.6</v>
      </c>
      <c r="Q2818">
        <f t="shared" si="571"/>
        <v>2817</v>
      </c>
    </row>
    <row r="2819" spans="1:17" x14ac:dyDescent="0.3">
      <c r="A2819" s="13" t="str">
        <f ca="1">N2819&amp;"-"&amp;COUNTIF($N$2:N2819,N2819)</f>
        <v>-2783</v>
      </c>
      <c r="B2819" t="str">
        <f t="shared" ref="B2819:B2882" ca="1" si="574">N2819</f>
        <v/>
      </c>
      <c r="C2819" s="1">
        <v>39175</v>
      </c>
      <c r="D2819">
        <v>3690.65</v>
      </c>
      <c r="E2819">
        <f t="shared" ref="E2819:E2882" si="575">IF(E2818="Change", "", D2819-D2818)</f>
        <v>57.050000000000182</v>
      </c>
      <c r="F2819">
        <f t="shared" ref="F2819:F2882" si="576">IF(F2818="Gain","",IF(E2819&gt;0,E2819,""))</f>
        <v>57.050000000000182</v>
      </c>
      <c r="G2819" t="str">
        <f t="shared" ref="G2819:G2882" si="577">IF(G2818="Loss","",IF(E2819&lt;0,E2819,""))</f>
        <v/>
      </c>
      <c r="H2819">
        <f t="shared" ca="1" si="572"/>
        <v>48.418750000000045</v>
      </c>
      <c r="I2819">
        <f t="shared" ca="1" si="573"/>
        <v>77.875000000000071</v>
      </c>
      <c r="J2819" s="3">
        <f t="shared" ref="J2819:J2882" ca="1" si="578">IFERROR(H2819/I2819, "")</f>
        <v>0.62174959871589086</v>
      </c>
      <c r="K2819" s="5">
        <f t="shared" ref="K2819:K2882" ca="1" si="579">IFERROR((IF(J2819=0, 0, (100-(100/(1+J2819))))), "")</f>
        <v>38.338199633790275</v>
      </c>
      <c r="L2819">
        <f t="shared" ref="L2819:L2882" ca="1" si="580">IF(M2818="Signal","",IF(M2818="",IF(M2819="SELL",0,IF(M2819="BUY",1,"")),IF(M2819="BUY",1,L2818)))</f>
        <v>1</v>
      </c>
      <c r="M2819" t="str">
        <f t="shared" ref="M2819:M2882" ca="1" si="581">IF(K2819="","",IF(K2819&lt;$V$4,"BUY",IF(K2819&gt;$V$5,"SELL",M2818)))</f>
        <v>BUY</v>
      </c>
      <c r="N2819" s="7" t="str">
        <f t="shared" ref="N2819:N2882" ca="1" si="582">IF(L2819=1, IF(M2819="BUY",IF(M2818="BUY","",1),IF(M2819="SELL",IF(M2818="SELL","",0),"")), "")</f>
        <v/>
      </c>
      <c r="O2819">
        <f t="shared" ref="O2819:O2882" si="583">D2819</f>
        <v>3690.65</v>
      </c>
      <c r="Q2819">
        <f t="shared" si="571"/>
        <v>2818</v>
      </c>
    </row>
    <row r="2820" spans="1:17" x14ac:dyDescent="0.3">
      <c r="A2820" s="13" t="str">
        <f ca="1">N2820&amp;"-"&amp;COUNTIF($N$2:N2820,N2820)</f>
        <v>-2784</v>
      </c>
      <c r="B2820" t="str">
        <f t="shared" ca="1" si="574"/>
        <v/>
      </c>
      <c r="C2820" s="1">
        <v>39176</v>
      </c>
      <c r="D2820">
        <v>3733.25</v>
      </c>
      <c r="E2820">
        <f t="shared" si="575"/>
        <v>42.599999999999909</v>
      </c>
      <c r="F2820">
        <f t="shared" si="576"/>
        <v>42.599999999999909</v>
      </c>
      <c r="G2820" t="str">
        <f t="shared" si="577"/>
        <v/>
      </c>
      <c r="H2820">
        <f t="shared" ca="1" si="572"/>
        <v>47.772222222222254</v>
      </c>
      <c r="I2820">
        <f t="shared" ca="1" si="573"/>
        <v>67.560000000000031</v>
      </c>
      <c r="J2820" s="3">
        <f t="shared" ca="1" si="578"/>
        <v>0.70710808499440836</v>
      </c>
      <c r="K2820" s="5">
        <f t="shared" ca="1" si="579"/>
        <v>41.421400976888023</v>
      </c>
      <c r="L2820">
        <f t="shared" ca="1" si="580"/>
        <v>1</v>
      </c>
      <c r="M2820" t="str">
        <f t="shared" ca="1" si="581"/>
        <v>BUY</v>
      </c>
      <c r="N2820" s="7" t="str">
        <f t="shared" ca="1" si="582"/>
        <v/>
      </c>
      <c r="O2820">
        <f t="shared" si="583"/>
        <v>3733.25</v>
      </c>
      <c r="Q2820">
        <f t="shared" ref="Q2820:Q2883" si="584">Q2819+1</f>
        <v>2819</v>
      </c>
    </row>
    <row r="2821" spans="1:17" x14ac:dyDescent="0.3">
      <c r="A2821" s="13" t="str">
        <f ca="1">N2821&amp;"-"&amp;COUNTIF($N$2:N2821,N2821)</f>
        <v>-2785</v>
      </c>
      <c r="B2821" t="str">
        <f t="shared" ca="1" si="574"/>
        <v/>
      </c>
      <c r="C2821" s="1">
        <v>39177</v>
      </c>
      <c r="D2821">
        <v>3752</v>
      </c>
      <c r="E2821">
        <f t="shared" si="575"/>
        <v>18.75</v>
      </c>
      <c r="F2821">
        <f t="shared" si="576"/>
        <v>18.75</v>
      </c>
      <c r="G2821" t="str">
        <f t="shared" si="577"/>
        <v/>
      </c>
      <c r="H2821">
        <f t="shared" ca="1" si="572"/>
        <v>49.577777777777811</v>
      </c>
      <c r="I2821">
        <f t="shared" ca="1" si="573"/>
        <v>67.560000000000031</v>
      </c>
      <c r="J2821" s="3">
        <f t="shared" ca="1" si="578"/>
        <v>0.73383330044076067</v>
      </c>
      <c r="K2821" s="5">
        <f t="shared" ca="1" si="579"/>
        <v>42.324328426164826</v>
      </c>
      <c r="L2821">
        <f t="shared" ca="1" si="580"/>
        <v>1</v>
      </c>
      <c r="M2821" t="str">
        <f t="shared" ca="1" si="581"/>
        <v>BUY</v>
      </c>
      <c r="N2821" s="7" t="str">
        <f t="shared" ca="1" si="582"/>
        <v/>
      </c>
      <c r="O2821">
        <f t="shared" si="583"/>
        <v>3752</v>
      </c>
      <c r="Q2821">
        <f t="shared" si="584"/>
        <v>2820</v>
      </c>
    </row>
    <row r="2822" spans="1:17" x14ac:dyDescent="0.3">
      <c r="A2822" s="13" t="str">
        <f ca="1">N2822&amp;"-"&amp;COUNTIF($N$2:N2822,N2822)</f>
        <v>-2786</v>
      </c>
      <c r="B2822" t="str">
        <f t="shared" ca="1" si="574"/>
        <v/>
      </c>
      <c r="C2822" s="1">
        <v>39181</v>
      </c>
      <c r="D2822">
        <v>3843.5</v>
      </c>
      <c r="E2822">
        <f t="shared" si="575"/>
        <v>91.5</v>
      </c>
      <c r="F2822">
        <f t="shared" si="576"/>
        <v>91.5</v>
      </c>
      <c r="G2822" t="str">
        <f t="shared" si="577"/>
        <v/>
      </c>
      <c r="H2822">
        <f t="shared" ca="1" si="572"/>
        <v>53.770000000000024</v>
      </c>
      <c r="I2822">
        <f t="shared" ca="1" si="573"/>
        <v>75.687500000000114</v>
      </c>
      <c r="J2822" s="3">
        <f t="shared" ca="1" si="578"/>
        <v>0.71042113955408681</v>
      </c>
      <c r="K2822" s="5">
        <f t="shared" ca="1" si="579"/>
        <v>41.534866655079824</v>
      </c>
      <c r="L2822">
        <f t="shared" ca="1" si="580"/>
        <v>1</v>
      </c>
      <c r="M2822" t="str">
        <f t="shared" ca="1" si="581"/>
        <v>BUY</v>
      </c>
      <c r="N2822" s="7" t="str">
        <f t="shared" ca="1" si="582"/>
        <v/>
      </c>
      <c r="O2822">
        <f t="shared" si="583"/>
        <v>3843.5</v>
      </c>
      <c r="Q2822">
        <f t="shared" si="584"/>
        <v>2821</v>
      </c>
    </row>
    <row r="2823" spans="1:17" x14ac:dyDescent="0.3">
      <c r="A2823" s="13" t="str">
        <f ca="1">N2823&amp;"-"&amp;COUNTIF($N$2:N2823,N2823)</f>
        <v>-2787</v>
      </c>
      <c r="B2823" t="str">
        <f t="shared" ca="1" si="574"/>
        <v/>
      </c>
      <c r="C2823" s="1">
        <v>39182</v>
      </c>
      <c r="D2823">
        <v>3848.15</v>
      </c>
      <c r="E2823">
        <f t="shared" si="575"/>
        <v>4.6500000000000909</v>
      </c>
      <c r="F2823">
        <f t="shared" si="576"/>
        <v>4.6500000000000909</v>
      </c>
      <c r="G2823" t="str">
        <f t="shared" si="577"/>
        <v/>
      </c>
      <c r="H2823">
        <f t="shared" ca="1" si="572"/>
        <v>47.200000000000045</v>
      </c>
      <c r="I2823">
        <f t="shared" ca="1" si="573"/>
        <v>75.687500000000114</v>
      </c>
      <c r="J2823" s="3">
        <f t="shared" ca="1" si="578"/>
        <v>0.62361684558216313</v>
      </c>
      <c r="K2823" s="5">
        <f t="shared" ca="1" si="579"/>
        <v>38.409114027057257</v>
      </c>
      <c r="L2823">
        <f t="shared" ca="1" si="580"/>
        <v>1</v>
      </c>
      <c r="M2823" t="str">
        <f t="shared" ca="1" si="581"/>
        <v>BUY</v>
      </c>
      <c r="N2823" s="7" t="str">
        <f t="shared" ca="1" si="582"/>
        <v/>
      </c>
      <c r="O2823">
        <f t="shared" si="583"/>
        <v>3848.15</v>
      </c>
      <c r="Q2823">
        <f t="shared" si="584"/>
        <v>2822</v>
      </c>
    </row>
    <row r="2824" spans="1:17" x14ac:dyDescent="0.3">
      <c r="A2824" s="13" t="str">
        <f ca="1">N2824&amp;"-"&amp;COUNTIF($N$2:N2824,N2824)</f>
        <v>-2788</v>
      </c>
      <c r="B2824" t="str">
        <f t="shared" ca="1" si="574"/>
        <v/>
      </c>
      <c r="C2824" s="1">
        <v>39183</v>
      </c>
      <c r="D2824">
        <v>3862.65</v>
      </c>
      <c r="E2824">
        <f t="shared" si="575"/>
        <v>14.5</v>
      </c>
      <c r="F2824">
        <f t="shared" si="576"/>
        <v>14.5</v>
      </c>
      <c r="G2824" t="str">
        <f t="shared" si="577"/>
        <v/>
      </c>
      <c r="H2824">
        <f t="shared" ca="1" si="572"/>
        <v>46.780000000000065</v>
      </c>
      <c r="I2824">
        <f t="shared" ca="1" si="573"/>
        <v>75.687500000000114</v>
      </c>
      <c r="J2824" s="3">
        <f t="shared" ca="1" si="578"/>
        <v>0.61806771263418658</v>
      </c>
      <c r="K2824" s="5">
        <f t="shared" ca="1" si="579"/>
        <v>38.197889235919739</v>
      </c>
      <c r="L2824">
        <f t="shared" ca="1" si="580"/>
        <v>1</v>
      </c>
      <c r="M2824" t="str">
        <f t="shared" ca="1" si="581"/>
        <v>BUY</v>
      </c>
      <c r="N2824" s="7" t="str">
        <f t="shared" ca="1" si="582"/>
        <v/>
      </c>
      <c r="O2824">
        <f t="shared" si="583"/>
        <v>3862.65</v>
      </c>
      <c r="Q2824">
        <f t="shared" si="584"/>
        <v>2823</v>
      </c>
    </row>
    <row r="2825" spans="1:17" x14ac:dyDescent="0.3">
      <c r="A2825" s="13" t="str">
        <f ca="1">N2825&amp;"-"&amp;COUNTIF($N$2:N2825,N2825)</f>
        <v>-2789</v>
      </c>
      <c r="B2825" t="str">
        <f t="shared" ca="1" si="574"/>
        <v/>
      </c>
      <c r="C2825" s="1">
        <v>39184</v>
      </c>
      <c r="D2825">
        <v>3829.85</v>
      </c>
      <c r="E2825">
        <f t="shared" si="575"/>
        <v>-32.800000000000182</v>
      </c>
      <c r="F2825" t="str">
        <f t="shared" si="576"/>
        <v/>
      </c>
      <c r="G2825">
        <f t="shared" si="577"/>
        <v>-32.800000000000182</v>
      </c>
      <c r="H2825">
        <f t="shared" ca="1" si="572"/>
        <v>44.538888888888927</v>
      </c>
      <c r="I2825">
        <f t="shared" ca="1" si="573"/>
        <v>67.110000000000127</v>
      </c>
      <c r="J2825" s="3">
        <f t="shared" ca="1" si="578"/>
        <v>0.66366992831007066</v>
      </c>
      <c r="K2825" s="5">
        <f t="shared" ca="1" si="579"/>
        <v>39.891923092233561</v>
      </c>
      <c r="L2825">
        <f t="shared" ca="1" si="580"/>
        <v>1</v>
      </c>
      <c r="M2825" t="str">
        <f t="shared" ca="1" si="581"/>
        <v>BUY</v>
      </c>
      <c r="N2825" s="7" t="str">
        <f t="shared" ca="1" si="582"/>
        <v/>
      </c>
      <c r="O2825">
        <f t="shared" si="583"/>
        <v>3829.85</v>
      </c>
      <c r="Q2825">
        <f t="shared" si="584"/>
        <v>2824</v>
      </c>
    </row>
    <row r="2826" spans="1:17" x14ac:dyDescent="0.3">
      <c r="A2826" s="13" t="str">
        <f ca="1">N2826&amp;"-"&amp;COUNTIF($N$2:N2826,N2826)</f>
        <v>-2790</v>
      </c>
      <c r="B2826" t="str">
        <f t="shared" ca="1" si="574"/>
        <v/>
      </c>
      <c r="C2826" s="1">
        <v>39185</v>
      </c>
      <c r="D2826">
        <v>3917.35</v>
      </c>
      <c r="E2826">
        <f t="shared" si="575"/>
        <v>87.5</v>
      </c>
      <c r="F2826">
        <f t="shared" si="576"/>
        <v>87.5</v>
      </c>
      <c r="G2826" t="str">
        <f t="shared" si="577"/>
        <v/>
      </c>
      <c r="H2826">
        <f t="shared" ca="1" si="572"/>
        <v>41.888888888888943</v>
      </c>
      <c r="I2826">
        <f t="shared" ca="1" si="573"/>
        <v>67.110000000000127</v>
      </c>
      <c r="J2826" s="3">
        <f t="shared" ca="1" si="578"/>
        <v>0.62418251957813831</v>
      </c>
      <c r="K2826" s="5">
        <f t="shared" ca="1" si="579"/>
        <v>38.430565041437717</v>
      </c>
      <c r="L2826">
        <f t="shared" ca="1" si="580"/>
        <v>1</v>
      </c>
      <c r="M2826" t="str">
        <f t="shared" ca="1" si="581"/>
        <v>BUY</v>
      </c>
      <c r="N2826" s="7" t="str">
        <f t="shared" ca="1" si="582"/>
        <v/>
      </c>
      <c r="O2826">
        <f t="shared" si="583"/>
        <v>3917.35</v>
      </c>
      <c r="Q2826">
        <f t="shared" si="584"/>
        <v>2825</v>
      </c>
    </row>
    <row r="2827" spans="1:17" x14ac:dyDescent="0.3">
      <c r="A2827" s="13" t="str">
        <f ca="1">N2827&amp;"-"&amp;COUNTIF($N$2:N2827,N2827)</f>
        <v>-2791</v>
      </c>
      <c r="B2827" t="str">
        <f t="shared" ca="1" si="574"/>
        <v/>
      </c>
      <c r="C2827" s="1">
        <v>39188</v>
      </c>
      <c r="D2827">
        <v>4013.35</v>
      </c>
      <c r="E2827">
        <f t="shared" si="575"/>
        <v>96</v>
      </c>
      <c r="F2827">
        <f t="shared" si="576"/>
        <v>96</v>
      </c>
      <c r="G2827" t="str">
        <f t="shared" si="577"/>
        <v/>
      </c>
      <c r="H2827">
        <f t="shared" ca="1" si="572"/>
        <v>47.300000000000047</v>
      </c>
      <c r="I2827">
        <f t="shared" ca="1" si="573"/>
        <v>80.175000000000182</v>
      </c>
      <c r="J2827" s="3">
        <f t="shared" ca="1" si="578"/>
        <v>0.58995946367321406</v>
      </c>
      <c r="K2827" s="5">
        <f t="shared" ca="1" si="579"/>
        <v>37.105314767601456</v>
      </c>
      <c r="L2827">
        <f t="shared" ca="1" si="580"/>
        <v>1</v>
      </c>
      <c r="M2827" t="str">
        <f t="shared" ca="1" si="581"/>
        <v>BUY</v>
      </c>
      <c r="N2827" s="7" t="str">
        <f t="shared" ca="1" si="582"/>
        <v/>
      </c>
      <c r="O2827">
        <f t="shared" si="583"/>
        <v>4013.35</v>
      </c>
      <c r="Q2827">
        <f t="shared" si="584"/>
        <v>2826</v>
      </c>
    </row>
    <row r="2828" spans="1:17" x14ac:dyDescent="0.3">
      <c r="A2828" s="13" t="str">
        <f ca="1">N2828&amp;"-"&amp;COUNTIF($N$2:N2828,N2828)</f>
        <v>-2792</v>
      </c>
      <c r="B2828" t="str">
        <f t="shared" ca="1" si="574"/>
        <v/>
      </c>
      <c r="C2828" s="1">
        <v>39189</v>
      </c>
      <c r="D2828">
        <v>3984.95</v>
      </c>
      <c r="E2828">
        <f t="shared" si="575"/>
        <v>-28.400000000000091</v>
      </c>
      <c r="F2828" t="str">
        <f t="shared" si="576"/>
        <v/>
      </c>
      <c r="G2828">
        <f t="shared" si="577"/>
        <v>-28.400000000000091</v>
      </c>
      <c r="H2828">
        <f t="shared" ca="1" si="572"/>
        <v>47.300000000000047</v>
      </c>
      <c r="I2828">
        <f t="shared" ca="1" si="573"/>
        <v>77.000000000000114</v>
      </c>
      <c r="J2828" s="3">
        <f t="shared" ca="1" si="578"/>
        <v>0.61428571428571399</v>
      </c>
      <c r="K2828" s="5">
        <f t="shared" ca="1" si="579"/>
        <v>38.053097345132727</v>
      </c>
      <c r="L2828">
        <f t="shared" ca="1" si="580"/>
        <v>1</v>
      </c>
      <c r="M2828" t="str">
        <f t="shared" ca="1" si="581"/>
        <v>BUY</v>
      </c>
      <c r="N2828" s="7" t="str">
        <f t="shared" ca="1" si="582"/>
        <v/>
      </c>
      <c r="O2828">
        <f t="shared" si="583"/>
        <v>3984.95</v>
      </c>
      <c r="Q2828">
        <f t="shared" si="584"/>
        <v>2827</v>
      </c>
    </row>
    <row r="2829" spans="1:17" x14ac:dyDescent="0.3">
      <c r="A2829" s="13" t="str">
        <f ca="1">N2829&amp;"-"&amp;COUNTIF($N$2:N2829,N2829)</f>
        <v>-2793</v>
      </c>
      <c r="B2829" t="str">
        <f t="shared" ca="1" si="574"/>
        <v/>
      </c>
      <c r="C2829" s="1">
        <v>39190</v>
      </c>
      <c r="D2829">
        <v>4011.6</v>
      </c>
      <c r="E2829">
        <f t="shared" si="575"/>
        <v>26.650000000000091</v>
      </c>
      <c r="F2829">
        <f t="shared" si="576"/>
        <v>26.650000000000091</v>
      </c>
      <c r="G2829" t="str">
        <f t="shared" si="577"/>
        <v/>
      </c>
      <c r="H2829">
        <f t="shared" ca="1" si="572"/>
        <v>45.422727272727322</v>
      </c>
      <c r="I2829">
        <f t="shared" ca="1" si="573"/>
        <v>83.050000000000182</v>
      </c>
      <c r="J2829" s="3">
        <f t="shared" ca="1" si="578"/>
        <v>0.54693229708280822</v>
      </c>
      <c r="K2829" s="5">
        <f t="shared" ca="1" si="579"/>
        <v>35.355929804698533</v>
      </c>
      <c r="L2829">
        <f t="shared" ca="1" si="580"/>
        <v>1</v>
      </c>
      <c r="M2829" t="str">
        <f t="shared" ca="1" si="581"/>
        <v>BUY</v>
      </c>
      <c r="N2829" s="7" t="str">
        <f t="shared" ca="1" si="582"/>
        <v/>
      </c>
      <c r="O2829">
        <f t="shared" si="583"/>
        <v>4011.6</v>
      </c>
      <c r="Q2829">
        <f t="shared" si="584"/>
        <v>2828</v>
      </c>
    </row>
    <row r="2830" spans="1:17" x14ac:dyDescent="0.3">
      <c r="A2830" s="13" t="str">
        <f ca="1">N2830&amp;"-"&amp;COUNTIF($N$2:N2830,N2830)</f>
        <v>-2794</v>
      </c>
      <c r="B2830" t="str">
        <f t="shared" ca="1" si="574"/>
        <v/>
      </c>
      <c r="C2830" s="1">
        <v>39191</v>
      </c>
      <c r="D2830">
        <v>3997.65</v>
      </c>
      <c r="E2830">
        <f t="shared" si="575"/>
        <v>-13.949999999999818</v>
      </c>
      <c r="F2830" t="str">
        <f t="shared" si="576"/>
        <v/>
      </c>
      <c r="G2830">
        <f t="shared" si="577"/>
        <v>-13.949999999999818</v>
      </c>
      <c r="H2830">
        <f t="shared" ca="1" si="572"/>
        <v>46.265000000000057</v>
      </c>
      <c r="I2830">
        <f t="shared" ca="1" si="573"/>
        <v>65.775000000000091</v>
      </c>
      <c r="J2830" s="3">
        <f t="shared" ca="1" si="578"/>
        <v>0.70338274420372471</v>
      </c>
      <c r="K2830" s="5">
        <f t="shared" ca="1" si="579"/>
        <v>41.29328811138879</v>
      </c>
      <c r="L2830">
        <f t="shared" ca="1" si="580"/>
        <v>1</v>
      </c>
      <c r="M2830" t="str">
        <f t="shared" ca="1" si="581"/>
        <v>BUY</v>
      </c>
      <c r="N2830" s="7" t="str">
        <f t="shared" ca="1" si="582"/>
        <v/>
      </c>
      <c r="O2830">
        <f t="shared" si="583"/>
        <v>3997.65</v>
      </c>
      <c r="Q2830">
        <f t="shared" si="584"/>
        <v>2829</v>
      </c>
    </row>
    <row r="2831" spans="1:17" x14ac:dyDescent="0.3">
      <c r="A2831" s="13" t="str">
        <f ca="1">N2831&amp;"-"&amp;COUNTIF($N$2:N2831,N2831)</f>
        <v>-2795</v>
      </c>
      <c r="B2831" t="str">
        <f t="shared" ca="1" si="574"/>
        <v/>
      </c>
      <c r="C2831" s="1">
        <v>39192</v>
      </c>
      <c r="D2831">
        <v>4083.55</v>
      </c>
      <c r="E2831">
        <f t="shared" si="575"/>
        <v>85.900000000000091</v>
      </c>
      <c r="F2831">
        <f t="shared" si="576"/>
        <v>85.900000000000091</v>
      </c>
      <c r="G2831" t="str">
        <f t="shared" si="577"/>
        <v/>
      </c>
      <c r="H2831">
        <f t="shared" ca="1" si="572"/>
        <v>52.510000000000034</v>
      </c>
      <c r="I2831">
        <f t="shared" ca="1" si="573"/>
        <v>65.775000000000091</v>
      </c>
      <c r="J2831" s="3">
        <f t="shared" ca="1" si="578"/>
        <v>0.79832763207905677</v>
      </c>
      <c r="K2831" s="5">
        <f t="shared" ca="1" si="579"/>
        <v>44.392780149638561</v>
      </c>
      <c r="L2831">
        <f t="shared" ca="1" si="580"/>
        <v>1</v>
      </c>
      <c r="M2831" t="str">
        <f t="shared" ca="1" si="581"/>
        <v>BUY</v>
      </c>
      <c r="N2831" s="7" t="str">
        <f t="shared" ca="1" si="582"/>
        <v/>
      </c>
      <c r="O2831">
        <f t="shared" si="583"/>
        <v>4083.55</v>
      </c>
      <c r="Q2831">
        <f t="shared" si="584"/>
        <v>2830</v>
      </c>
    </row>
    <row r="2832" spans="1:17" x14ac:dyDescent="0.3">
      <c r="A2832" s="13" t="str">
        <f ca="1">N2832&amp;"-"&amp;COUNTIF($N$2:N2832,N2832)</f>
        <v>-2796</v>
      </c>
      <c r="B2832" t="str">
        <f t="shared" ca="1" si="574"/>
        <v/>
      </c>
      <c r="C2832" s="1">
        <v>39195</v>
      </c>
      <c r="D2832">
        <v>4085.1</v>
      </c>
      <c r="E2832">
        <f t="shared" si="575"/>
        <v>1.5499999999997272</v>
      </c>
      <c r="F2832">
        <f t="shared" si="576"/>
        <v>1.5499999999997272</v>
      </c>
      <c r="G2832" t="str">
        <f t="shared" si="577"/>
        <v/>
      </c>
      <c r="H2832">
        <f t="shared" ca="1" si="572"/>
        <v>47.877272727272732</v>
      </c>
      <c r="I2832">
        <f t="shared" ca="1" si="573"/>
        <v>25.050000000000029</v>
      </c>
      <c r="J2832" s="3">
        <f t="shared" ca="1" si="578"/>
        <v>1.9112683723462147</v>
      </c>
      <c r="K2832" s="5">
        <f t="shared" ca="1" si="579"/>
        <v>65.650710545998493</v>
      </c>
      <c r="L2832">
        <f t="shared" ca="1" si="580"/>
        <v>1</v>
      </c>
      <c r="M2832" t="str">
        <f t="shared" ca="1" si="581"/>
        <v>BUY</v>
      </c>
      <c r="N2832" s="7" t="str">
        <f t="shared" ca="1" si="582"/>
        <v/>
      </c>
      <c r="O2832">
        <f t="shared" si="583"/>
        <v>4085.1</v>
      </c>
      <c r="Q2832">
        <f t="shared" si="584"/>
        <v>2831</v>
      </c>
    </row>
    <row r="2833" spans="1:17" x14ac:dyDescent="0.3">
      <c r="A2833" s="13" t="str">
        <f ca="1">N2833&amp;"-"&amp;COUNTIF($N$2:N2833,N2833)</f>
        <v>-2797</v>
      </c>
      <c r="B2833" t="str">
        <f t="shared" ca="1" si="574"/>
        <v/>
      </c>
      <c r="C2833" s="1">
        <v>39196</v>
      </c>
      <c r="D2833">
        <v>4141.8</v>
      </c>
      <c r="E2833">
        <f t="shared" si="575"/>
        <v>56.700000000000273</v>
      </c>
      <c r="F2833">
        <f t="shared" si="576"/>
        <v>56.700000000000273</v>
      </c>
      <c r="G2833" t="str">
        <f t="shared" si="577"/>
        <v/>
      </c>
      <c r="H2833">
        <f t="shared" ref="H2833:H2896" ca="1" si="585">IF(Q2833&gt;$U$2,AVERAGE(OFFSET(F2833,0,0,-$U$2,1)),"")</f>
        <v>47.845454545454565</v>
      </c>
      <c r="I2833">
        <f t="shared" ref="I2833:I2896" ca="1" si="586">IF($Q2833&gt;$U$2,ABS((AVERAGE(OFFSET(G2833,0,0,-$U$2,1)))),"")</f>
        <v>25.050000000000029</v>
      </c>
      <c r="J2833" s="3">
        <f t="shared" ca="1" si="578"/>
        <v>1.9099981854472858</v>
      </c>
      <c r="K2833" s="5">
        <f t="shared" ca="1" si="579"/>
        <v>65.635717403504373</v>
      </c>
      <c r="L2833">
        <f t="shared" ca="1" si="580"/>
        <v>1</v>
      </c>
      <c r="M2833" t="str">
        <f t="shared" ca="1" si="581"/>
        <v>BUY</v>
      </c>
      <c r="N2833" s="7" t="str">
        <f t="shared" ca="1" si="582"/>
        <v/>
      </c>
      <c r="O2833">
        <f t="shared" si="583"/>
        <v>4141.8</v>
      </c>
      <c r="Q2833">
        <f t="shared" si="584"/>
        <v>2832</v>
      </c>
    </row>
    <row r="2834" spans="1:17" x14ac:dyDescent="0.3">
      <c r="A2834" s="13" t="str">
        <f ca="1">N2834&amp;"-"&amp;COUNTIF($N$2:N2834,N2834)</f>
        <v>-2798</v>
      </c>
      <c r="B2834" t="str">
        <f t="shared" ca="1" si="574"/>
        <v/>
      </c>
      <c r="C2834" s="1">
        <v>39197</v>
      </c>
      <c r="D2834">
        <v>4167.3</v>
      </c>
      <c r="E2834">
        <f t="shared" si="575"/>
        <v>25.5</v>
      </c>
      <c r="F2834">
        <f t="shared" si="576"/>
        <v>25.5</v>
      </c>
      <c r="G2834" t="str">
        <f t="shared" si="577"/>
        <v/>
      </c>
      <c r="H2834">
        <f t="shared" ca="1" si="585"/>
        <v>46.290909090909118</v>
      </c>
      <c r="I2834">
        <f t="shared" ca="1" si="586"/>
        <v>25.050000000000029</v>
      </c>
      <c r="J2834" s="3">
        <f t="shared" ca="1" si="578"/>
        <v>1.8479404826710204</v>
      </c>
      <c r="K2834" s="5">
        <f t="shared" ca="1" si="579"/>
        <v>64.88690665817137</v>
      </c>
      <c r="L2834">
        <f t="shared" ca="1" si="580"/>
        <v>1</v>
      </c>
      <c r="M2834" t="str">
        <f t="shared" ca="1" si="581"/>
        <v>BUY</v>
      </c>
      <c r="N2834" s="7" t="str">
        <f t="shared" ca="1" si="582"/>
        <v/>
      </c>
      <c r="O2834">
        <f t="shared" si="583"/>
        <v>4167.3</v>
      </c>
      <c r="Q2834">
        <f t="shared" si="584"/>
        <v>2833</v>
      </c>
    </row>
    <row r="2835" spans="1:17" x14ac:dyDescent="0.3">
      <c r="A2835" s="13" t="str">
        <f ca="1">N2835&amp;"-"&amp;COUNTIF($N$2:N2835,N2835)</f>
        <v>-2799</v>
      </c>
      <c r="B2835" t="str">
        <f t="shared" ca="1" si="574"/>
        <v/>
      </c>
      <c r="C2835" s="1">
        <v>39198</v>
      </c>
      <c r="D2835">
        <v>4177.8500000000004</v>
      </c>
      <c r="E2835">
        <f t="shared" si="575"/>
        <v>10.550000000000182</v>
      </c>
      <c r="F2835">
        <f t="shared" si="576"/>
        <v>10.550000000000182</v>
      </c>
      <c r="G2835" t="str">
        <f t="shared" si="577"/>
        <v/>
      </c>
      <c r="H2835">
        <f t="shared" ca="1" si="585"/>
        <v>45.545454545454589</v>
      </c>
      <c r="I2835">
        <f t="shared" ca="1" si="586"/>
        <v>25.050000000000029</v>
      </c>
      <c r="J2835" s="3">
        <f t="shared" ca="1" si="578"/>
        <v>1.8181818181818179</v>
      </c>
      <c r="K2835" s="5">
        <f t="shared" ca="1" si="579"/>
        <v>64.516129032258064</v>
      </c>
      <c r="L2835">
        <f t="shared" ca="1" si="580"/>
        <v>1</v>
      </c>
      <c r="M2835" t="str">
        <f t="shared" ca="1" si="581"/>
        <v>BUY</v>
      </c>
      <c r="N2835" s="7" t="str">
        <f t="shared" ca="1" si="582"/>
        <v/>
      </c>
      <c r="O2835">
        <f t="shared" si="583"/>
        <v>4177.8500000000004</v>
      </c>
      <c r="Q2835">
        <f t="shared" si="584"/>
        <v>2834</v>
      </c>
    </row>
    <row r="2836" spans="1:17" x14ac:dyDescent="0.3">
      <c r="A2836" s="13" t="str">
        <f ca="1">N2836&amp;"-"&amp;COUNTIF($N$2:N2836,N2836)</f>
        <v>-2800</v>
      </c>
      <c r="B2836" t="str">
        <f t="shared" ca="1" si="574"/>
        <v/>
      </c>
      <c r="C2836" s="1">
        <v>39199</v>
      </c>
      <c r="D2836">
        <v>4083.5</v>
      </c>
      <c r="E2836">
        <f t="shared" si="575"/>
        <v>-94.350000000000364</v>
      </c>
      <c r="F2836" t="str">
        <f t="shared" si="576"/>
        <v/>
      </c>
      <c r="G2836">
        <f t="shared" si="577"/>
        <v>-94.350000000000364</v>
      </c>
      <c r="H2836">
        <f t="shared" ca="1" si="585"/>
        <v>40.950000000000045</v>
      </c>
      <c r="I2836">
        <f t="shared" ca="1" si="586"/>
        <v>42.375000000000114</v>
      </c>
      <c r="J2836" s="3">
        <f t="shared" ca="1" si="578"/>
        <v>0.96637168141592766</v>
      </c>
      <c r="K2836" s="5">
        <f t="shared" ca="1" si="579"/>
        <v>49.144914491449107</v>
      </c>
      <c r="L2836">
        <f t="shared" ca="1" si="580"/>
        <v>1</v>
      </c>
      <c r="M2836" t="str">
        <f t="shared" ca="1" si="581"/>
        <v>BUY</v>
      </c>
      <c r="N2836" s="7" t="str">
        <f t="shared" ca="1" si="582"/>
        <v/>
      </c>
      <c r="O2836">
        <f t="shared" si="583"/>
        <v>4083.5</v>
      </c>
      <c r="Q2836">
        <f t="shared" si="584"/>
        <v>2835</v>
      </c>
    </row>
    <row r="2837" spans="1:17" x14ac:dyDescent="0.3">
      <c r="A2837" s="13" t="str">
        <f ca="1">N2837&amp;"-"&amp;COUNTIF($N$2:N2837,N2837)</f>
        <v>-2801</v>
      </c>
      <c r="B2837" t="str">
        <f t="shared" ca="1" si="574"/>
        <v/>
      </c>
      <c r="C2837" s="1">
        <v>39202</v>
      </c>
      <c r="D2837">
        <v>4087.9</v>
      </c>
      <c r="E2837">
        <f t="shared" si="575"/>
        <v>4.4000000000000909</v>
      </c>
      <c r="F2837">
        <f t="shared" si="576"/>
        <v>4.4000000000000909</v>
      </c>
      <c r="G2837" t="str">
        <f t="shared" si="577"/>
        <v/>
      </c>
      <c r="H2837">
        <f t="shared" ca="1" si="585"/>
        <v>40.925000000000047</v>
      </c>
      <c r="I2837">
        <f t="shared" ca="1" si="586"/>
        <v>42.375000000000114</v>
      </c>
      <c r="J2837" s="3">
        <f t="shared" ca="1" si="578"/>
        <v>0.96578171091445275</v>
      </c>
      <c r="K2837" s="5">
        <f t="shared" ca="1" si="579"/>
        <v>49.129651860744261</v>
      </c>
      <c r="L2837">
        <f t="shared" ca="1" si="580"/>
        <v>1</v>
      </c>
      <c r="M2837" t="str">
        <f t="shared" ca="1" si="581"/>
        <v>BUY</v>
      </c>
      <c r="N2837" s="7" t="str">
        <f t="shared" ca="1" si="582"/>
        <v/>
      </c>
      <c r="O2837">
        <f t="shared" si="583"/>
        <v>4087.9</v>
      </c>
      <c r="Q2837">
        <f t="shared" si="584"/>
        <v>2836</v>
      </c>
    </row>
    <row r="2838" spans="1:17" x14ac:dyDescent="0.3">
      <c r="A2838" s="13" t="str">
        <f ca="1">N2838&amp;"-"&amp;COUNTIF($N$2:N2838,N2838)</f>
        <v>-2802</v>
      </c>
      <c r="B2838" t="str">
        <f t="shared" ca="1" si="574"/>
        <v/>
      </c>
      <c r="C2838" s="1">
        <v>39205</v>
      </c>
      <c r="D2838">
        <v>4150.8500000000004</v>
      </c>
      <c r="E2838">
        <f t="shared" si="575"/>
        <v>62.950000000000273</v>
      </c>
      <c r="F2838">
        <f t="shared" si="576"/>
        <v>62.950000000000273</v>
      </c>
      <c r="G2838" t="str">
        <f t="shared" si="577"/>
        <v/>
      </c>
      <c r="H2838">
        <f t="shared" ca="1" si="585"/>
        <v>45.770000000000074</v>
      </c>
      <c r="I2838">
        <f t="shared" ca="1" si="586"/>
        <v>42.375000000000114</v>
      </c>
      <c r="J2838" s="3">
        <f t="shared" ca="1" si="578"/>
        <v>1.0801179941002939</v>
      </c>
      <c r="K2838" s="5">
        <f t="shared" ca="1" si="579"/>
        <v>51.925804072834516</v>
      </c>
      <c r="L2838">
        <f t="shared" ca="1" si="580"/>
        <v>1</v>
      </c>
      <c r="M2838" t="str">
        <f t="shared" ca="1" si="581"/>
        <v>BUY</v>
      </c>
      <c r="N2838" s="7" t="str">
        <f t="shared" ca="1" si="582"/>
        <v/>
      </c>
      <c r="O2838">
        <f t="shared" si="583"/>
        <v>4150.8500000000004</v>
      </c>
      <c r="Q2838">
        <f t="shared" si="584"/>
        <v>2837</v>
      </c>
    </row>
    <row r="2839" spans="1:17" x14ac:dyDescent="0.3">
      <c r="A2839" s="13" t="str">
        <f ca="1">N2839&amp;"-"&amp;COUNTIF($N$2:N2839,N2839)</f>
        <v>-2803</v>
      </c>
      <c r="B2839" t="str">
        <f t="shared" ca="1" si="574"/>
        <v/>
      </c>
      <c r="C2839" s="1">
        <v>39206</v>
      </c>
      <c r="D2839">
        <v>4117.3500000000004</v>
      </c>
      <c r="E2839">
        <f t="shared" si="575"/>
        <v>-33.5</v>
      </c>
      <c r="F2839" t="str">
        <f t="shared" si="576"/>
        <v/>
      </c>
      <c r="G2839">
        <f t="shared" si="577"/>
        <v>-33.5</v>
      </c>
      <c r="H2839">
        <f t="shared" ca="1" si="585"/>
        <v>45.770000000000074</v>
      </c>
      <c r="I2839">
        <f t="shared" ca="1" si="586"/>
        <v>42.550000000000068</v>
      </c>
      <c r="J2839" s="3">
        <f t="shared" ca="1" si="578"/>
        <v>1.0756756756756758</v>
      </c>
      <c r="K2839" s="5">
        <f t="shared" ca="1" si="579"/>
        <v>51.822916666666671</v>
      </c>
      <c r="L2839">
        <f t="shared" ca="1" si="580"/>
        <v>1</v>
      </c>
      <c r="M2839" t="str">
        <f t="shared" ca="1" si="581"/>
        <v>BUY</v>
      </c>
      <c r="N2839" s="7" t="str">
        <f t="shared" ca="1" si="582"/>
        <v/>
      </c>
      <c r="O2839">
        <f t="shared" si="583"/>
        <v>4117.3500000000004</v>
      </c>
      <c r="Q2839">
        <f t="shared" si="584"/>
        <v>2838</v>
      </c>
    </row>
    <row r="2840" spans="1:17" x14ac:dyDescent="0.3">
      <c r="A2840" s="13" t="str">
        <f ca="1">N2840&amp;"-"&amp;COUNTIF($N$2:N2840,N2840)</f>
        <v>-2804</v>
      </c>
      <c r="B2840" t="str">
        <f t="shared" ca="1" si="574"/>
        <v/>
      </c>
      <c r="C2840" s="1">
        <v>39209</v>
      </c>
      <c r="D2840">
        <v>4111.1499999999996</v>
      </c>
      <c r="E2840">
        <f t="shared" si="575"/>
        <v>-6.2000000000007276</v>
      </c>
      <c r="F2840" t="str">
        <f t="shared" si="576"/>
        <v/>
      </c>
      <c r="G2840">
        <f t="shared" si="577"/>
        <v>-6.2000000000007276</v>
      </c>
      <c r="H2840">
        <f t="shared" ca="1" si="585"/>
        <v>41.133333333333411</v>
      </c>
      <c r="I2840">
        <f t="shared" ca="1" si="586"/>
        <v>35.2800000000002</v>
      </c>
      <c r="J2840" s="3">
        <f t="shared" ca="1" si="578"/>
        <v>1.1659108087679473</v>
      </c>
      <c r="K2840" s="5">
        <f t="shared" ca="1" si="579"/>
        <v>53.830047112196723</v>
      </c>
      <c r="L2840">
        <f t="shared" ca="1" si="580"/>
        <v>1</v>
      </c>
      <c r="M2840" t="str">
        <f t="shared" ca="1" si="581"/>
        <v>BUY</v>
      </c>
      <c r="N2840" s="7" t="str">
        <f t="shared" ca="1" si="582"/>
        <v/>
      </c>
      <c r="O2840">
        <f t="shared" si="583"/>
        <v>4111.1499999999996</v>
      </c>
      <c r="Q2840">
        <f t="shared" si="584"/>
        <v>2839</v>
      </c>
    </row>
    <row r="2841" spans="1:17" x14ac:dyDescent="0.3">
      <c r="A2841" s="13" t="str">
        <f ca="1">N2841&amp;"-"&amp;COUNTIF($N$2:N2841,N2841)</f>
        <v>-2805</v>
      </c>
      <c r="B2841" t="str">
        <f t="shared" ca="1" si="574"/>
        <v/>
      </c>
      <c r="C2841" s="1">
        <v>39210</v>
      </c>
      <c r="D2841">
        <v>4077</v>
      </c>
      <c r="E2841">
        <f t="shared" si="575"/>
        <v>-34.149999999999636</v>
      </c>
      <c r="F2841" t="str">
        <f t="shared" si="576"/>
        <v/>
      </c>
      <c r="G2841">
        <f t="shared" si="577"/>
        <v>-34.149999999999636</v>
      </c>
      <c r="H2841">
        <f t="shared" ca="1" si="585"/>
        <v>34.275000000000091</v>
      </c>
      <c r="I2841">
        <f t="shared" ca="1" si="586"/>
        <v>35.091666666666775</v>
      </c>
      <c r="J2841" s="3">
        <f t="shared" ca="1" si="578"/>
        <v>0.9767276181429585</v>
      </c>
      <c r="K2841" s="5">
        <f t="shared" ca="1" si="579"/>
        <v>49.411340701585765</v>
      </c>
      <c r="L2841">
        <f t="shared" ca="1" si="580"/>
        <v>1</v>
      </c>
      <c r="M2841" t="str">
        <f t="shared" ca="1" si="581"/>
        <v>BUY</v>
      </c>
      <c r="N2841" s="7" t="str">
        <f t="shared" ca="1" si="582"/>
        <v/>
      </c>
      <c r="O2841">
        <f t="shared" si="583"/>
        <v>4077</v>
      </c>
      <c r="Q2841">
        <f t="shared" si="584"/>
        <v>2840</v>
      </c>
    </row>
    <row r="2842" spans="1:17" x14ac:dyDescent="0.3">
      <c r="A2842" s="13" t="str">
        <f ca="1">N2842&amp;"-"&amp;COUNTIF($N$2:N2842,N2842)</f>
        <v>-2806</v>
      </c>
      <c r="B2842" t="str">
        <f t="shared" ca="1" si="574"/>
        <v/>
      </c>
      <c r="C2842" s="1">
        <v>39211</v>
      </c>
      <c r="D2842">
        <v>4079.3</v>
      </c>
      <c r="E2842">
        <f t="shared" si="575"/>
        <v>2.3000000000001819</v>
      </c>
      <c r="F2842">
        <f t="shared" si="576"/>
        <v>2.3000000000001819</v>
      </c>
      <c r="G2842" t="str">
        <f t="shared" si="577"/>
        <v/>
      </c>
      <c r="H2842">
        <f t="shared" ca="1" si="585"/>
        <v>30.722222222222324</v>
      </c>
      <c r="I2842">
        <f t="shared" ca="1" si="586"/>
        <v>36.430000000000106</v>
      </c>
      <c r="J2842" s="3">
        <f t="shared" ca="1" si="578"/>
        <v>0.84332204837283109</v>
      </c>
      <c r="K2842" s="5">
        <f t="shared" ca="1" si="579"/>
        <v>45.750119959627398</v>
      </c>
      <c r="L2842">
        <f t="shared" ca="1" si="580"/>
        <v>1</v>
      </c>
      <c r="M2842" t="str">
        <f t="shared" ca="1" si="581"/>
        <v>BUY</v>
      </c>
      <c r="N2842" s="7" t="str">
        <f t="shared" ca="1" si="582"/>
        <v/>
      </c>
      <c r="O2842">
        <f t="shared" si="583"/>
        <v>4079.3</v>
      </c>
      <c r="Q2842">
        <f t="shared" si="584"/>
        <v>2841</v>
      </c>
    </row>
    <row r="2843" spans="1:17" x14ac:dyDescent="0.3">
      <c r="A2843" s="13" t="str">
        <f ca="1">N2843&amp;"-"&amp;COUNTIF($N$2:N2843,N2843)</f>
        <v>-2807</v>
      </c>
      <c r="B2843" t="str">
        <f t="shared" ca="1" si="574"/>
        <v/>
      </c>
      <c r="C2843" s="1">
        <v>39212</v>
      </c>
      <c r="D2843">
        <v>4066.8</v>
      </c>
      <c r="E2843">
        <f t="shared" si="575"/>
        <v>-12.5</v>
      </c>
      <c r="F2843" t="str">
        <f t="shared" si="576"/>
        <v/>
      </c>
      <c r="G2843">
        <f t="shared" si="577"/>
        <v>-12.5</v>
      </c>
      <c r="H2843">
        <f t="shared" ca="1" si="585"/>
        <v>31.231250000000102</v>
      </c>
      <c r="I2843">
        <f t="shared" ca="1" si="586"/>
        <v>32.441666666666755</v>
      </c>
      <c r="J2843" s="3">
        <f t="shared" ca="1" si="578"/>
        <v>0.96268944258926326</v>
      </c>
      <c r="K2843" s="5">
        <f t="shared" ca="1" si="579"/>
        <v>49.049504302588105</v>
      </c>
      <c r="L2843">
        <f t="shared" ca="1" si="580"/>
        <v>1</v>
      </c>
      <c r="M2843" t="str">
        <f t="shared" ca="1" si="581"/>
        <v>BUY</v>
      </c>
      <c r="N2843" s="7" t="str">
        <f t="shared" ca="1" si="582"/>
        <v/>
      </c>
      <c r="O2843">
        <f t="shared" si="583"/>
        <v>4066.8</v>
      </c>
      <c r="Q2843">
        <f t="shared" si="584"/>
        <v>2842</v>
      </c>
    </row>
    <row r="2844" spans="1:17" x14ac:dyDescent="0.3">
      <c r="A2844" s="13" t="str">
        <f ca="1">N2844&amp;"-"&amp;COUNTIF($N$2:N2844,N2844)</f>
        <v>-2808</v>
      </c>
      <c r="B2844" t="str">
        <f t="shared" ca="1" si="574"/>
        <v/>
      </c>
      <c r="C2844" s="1">
        <v>39213</v>
      </c>
      <c r="D2844">
        <v>4076.65</v>
      </c>
      <c r="E2844">
        <f t="shared" si="575"/>
        <v>9.8499999999999091</v>
      </c>
      <c r="F2844">
        <f t="shared" si="576"/>
        <v>9.8499999999999091</v>
      </c>
      <c r="G2844" t="str">
        <f t="shared" si="577"/>
        <v/>
      </c>
      <c r="H2844">
        <f t="shared" ca="1" si="585"/>
        <v>28.855555555555636</v>
      </c>
      <c r="I2844">
        <f t="shared" ca="1" si="586"/>
        <v>36.140000000000143</v>
      </c>
      <c r="J2844" s="3">
        <f t="shared" ca="1" si="578"/>
        <v>0.79843817253889104</v>
      </c>
      <c r="K2844" s="5">
        <f t="shared" ca="1" si="579"/>
        <v>44.396198030634551</v>
      </c>
      <c r="L2844">
        <f t="shared" ca="1" si="580"/>
        <v>1</v>
      </c>
      <c r="M2844" t="str">
        <f t="shared" ca="1" si="581"/>
        <v>BUY</v>
      </c>
      <c r="N2844" s="7" t="str">
        <f t="shared" ca="1" si="582"/>
        <v/>
      </c>
      <c r="O2844">
        <f t="shared" si="583"/>
        <v>4076.65</v>
      </c>
      <c r="Q2844">
        <f t="shared" si="584"/>
        <v>2843</v>
      </c>
    </row>
    <row r="2845" spans="1:17" x14ac:dyDescent="0.3">
      <c r="A2845" s="13" t="str">
        <f ca="1">N2845&amp;"-"&amp;COUNTIF($N$2:N2845,N2845)</f>
        <v>-2809</v>
      </c>
      <c r="B2845" t="str">
        <f t="shared" ca="1" si="574"/>
        <v/>
      </c>
      <c r="C2845" s="1">
        <v>39216</v>
      </c>
      <c r="D2845">
        <v>4134.3</v>
      </c>
      <c r="E2845">
        <f t="shared" si="575"/>
        <v>57.650000000000091</v>
      </c>
      <c r="F2845">
        <f t="shared" si="576"/>
        <v>57.650000000000091</v>
      </c>
      <c r="G2845" t="str">
        <f t="shared" si="577"/>
        <v/>
      </c>
      <c r="H2845">
        <f t="shared" ca="1" si="585"/>
        <v>25.716666666666747</v>
      </c>
      <c r="I2845">
        <f t="shared" ca="1" si="586"/>
        <v>36.140000000000143</v>
      </c>
      <c r="J2845" s="3">
        <f t="shared" ca="1" si="578"/>
        <v>0.71158457849105272</v>
      </c>
      <c r="K2845" s="5">
        <f t="shared" ca="1" si="579"/>
        <v>41.574607964649438</v>
      </c>
      <c r="L2845">
        <f t="shared" ca="1" si="580"/>
        <v>1</v>
      </c>
      <c r="M2845" t="str">
        <f t="shared" ca="1" si="581"/>
        <v>BUY</v>
      </c>
      <c r="N2845" s="7" t="str">
        <f t="shared" ca="1" si="582"/>
        <v/>
      </c>
      <c r="O2845">
        <f t="shared" si="583"/>
        <v>4134.3</v>
      </c>
      <c r="Q2845">
        <f t="shared" si="584"/>
        <v>2844</v>
      </c>
    </row>
    <row r="2846" spans="1:17" x14ac:dyDescent="0.3">
      <c r="A2846" s="13" t="str">
        <f ca="1">N2846&amp;"-"&amp;COUNTIF($N$2:N2846,N2846)</f>
        <v>-2810</v>
      </c>
      <c r="B2846" t="str">
        <f t="shared" ca="1" si="574"/>
        <v/>
      </c>
      <c r="C2846" s="1">
        <v>39217</v>
      </c>
      <c r="D2846">
        <v>4120.3</v>
      </c>
      <c r="E2846">
        <f t="shared" si="575"/>
        <v>-14</v>
      </c>
      <c r="F2846" t="str">
        <f t="shared" si="576"/>
        <v/>
      </c>
      <c r="G2846">
        <f t="shared" si="577"/>
        <v>-14</v>
      </c>
      <c r="H2846">
        <f t="shared" ca="1" si="585"/>
        <v>28.737500000000125</v>
      </c>
      <c r="I2846">
        <f t="shared" ca="1" si="586"/>
        <v>32.450000000000124</v>
      </c>
      <c r="J2846" s="3">
        <f t="shared" ca="1" si="578"/>
        <v>0.88559322033898358</v>
      </c>
      <c r="K2846" s="5">
        <f t="shared" ca="1" si="579"/>
        <v>46.966292134831477</v>
      </c>
      <c r="L2846">
        <f t="shared" ca="1" si="580"/>
        <v>1</v>
      </c>
      <c r="M2846" t="str">
        <f t="shared" ca="1" si="581"/>
        <v>BUY</v>
      </c>
      <c r="N2846" s="7" t="str">
        <f t="shared" ca="1" si="582"/>
        <v/>
      </c>
      <c r="O2846">
        <f t="shared" si="583"/>
        <v>4120.3</v>
      </c>
      <c r="Q2846">
        <f t="shared" si="584"/>
        <v>2845</v>
      </c>
    </row>
    <row r="2847" spans="1:17" x14ac:dyDescent="0.3">
      <c r="A2847" s="13" t="str">
        <f ca="1">N2847&amp;"-"&amp;COUNTIF($N$2:N2847,N2847)</f>
        <v>-2811</v>
      </c>
      <c r="B2847" t="str">
        <f t="shared" ca="1" si="574"/>
        <v/>
      </c>
      <c r="C2847" s="1">
        <v>39218</v>
      </c>
      <c r="D2847">
        <v>4170.95</v>
      </c>
      <c r="E2847">
        <f t="shared" si="575"/>
        <v>50.649999999999636</v>
      </c>
      <c r="F2847">
        <f t="shared" si="576"/>
        <v>50.649999999999636</v>
      </c>
      <c r="G2847" t="str">
        <f t="shared" si="577"/>
        <v/>
      </c>
      <c r="H2847">
        <f t="shared" ca="1" si="585"/>
        <v>27.981250000000045</v>
      </c>
      <c r="I2847">
        <f t="shared" ca="1" si="586"/>
        <v>32.450000000000124</v>
      </c>
      <c r="J2847" s="3">
        <f t="shared" ca="1" si="578"/>
        <v>0.86228813559321849</v>
      </c>
      <c r="K2847" s="5">
        <f t="shared" ca="1" si="579"/>
        <v>46.30261660978379</v>
      </c>
      <c r="L2847">
        <f t="shared" ca="1" si="580"/>
        <v>1</v>
      </c>
      <c r="M2847" t="str">
        <f t="shared" ca="1" si="581"/>
        <v>BUY</v>
      </c>
      <c r="N2847" s="7" t="str">
        <f t="shared" ca="1" si="582"/>
        <v/>
      </c>
      <c r="O2847">
        <f t="shared" si="583"/>
        <v>4170.95</v>
      </c>
      <c r="Q2847">
        <f t="shared" si="584"/>
        <v>2846</v>
      </c>
    </row>
    <row r="2848" spans="1:17" x14ac:dyDescent="0.3">
      <c r="A2848" s="13" t="str">
        <f ca="1">N2848&amp;"-"&amp;COUNTIF($N$2:N2848,N2848)</f>
        <v>-2812</v>
      </c>
      <c r="B2848" t="str">
        <f t="shared" ca="1" si="574"/>
        <v/>
      </c>
      <c r="C2848" s="1">
        <v>39219</v>
      </c>
      <c r="D2848">
        <v>4219.55</v>
      </c>
      <c r="E2848">
        <f t="shared" si="575"/>
        <v>48.600000000000364</v>
      </c>
      <c r="F2848">
        <f t="shared" si="576"/>
        <v>48.600000000000364</v>
      </c>
      <c r="G2848" t="str">
        <f t="shared" si="577"/>
        <v/>
      </c>
      <c r="H2848">
        <f t="shared" ca="1" si="585"/>
        <v>30.868750000000091</v>
      </c>
      <c r="I2848">
        <f t="shared" ca="1" si="586"/>
        <v>32.450000000000124</v>
      </c>
      <c r="J2848" s="3">
        <f t="shared" ca="1" si="578"/>
        <v>0.9512711864406771</v>
      </c>
      <c r="K2848" s="5">
        <f t="shared" ca="1" si="579"/>
        <v>48.751357220412572</v>
      </c>
      <c r="L2848">
        <f t="shared" ca="1" si="580"/>
        <v>1</v>
      </c>
      <c r="M2848" t="str">
        <f t="shared" ca="1" si="581"/>
        <v>BUY</v>
      </c>
      <c r="N2848" s="7" t="str">
        <f t="shared" ca="1" si="582"/>
        <v/>
      </c>
      <c r="O2848">
        <f t="shared" si="583"/>
        <v>4219.55</v>
      </c>
      <c r="Q2848">
        <f t="shared" si="584"/>
        <v>2847</v>
      </c>
    </row>
    <row r="2849" spans="1:17" x14ac:dyDescent="0.3">
      <c r="A2849" s="13" t="str">
        <f ca="1">N2849&amp;"-"&amp;COUNTIF($N$2:N2849,N2849)</f>
        <v>-2813</v>
      </c>
      <c r="B2849" t="str">
        <f t="shared" ca="1" si="574"/>
        <v/>
      </c>
      <c r="C2849" s="1">
        <v>39220</v>
      </c>
      <c r="D2849">
        <v>4214.5</v>
      </c>
      <c r="E2849">
        <f t="shared" si="575"/>
        <v>-5.0500000000001819</v>
      </c>
      <c r="F2849" t="str">
        <f t="shared" si="576"/>
        <v/>
      </c>
      <c r="G2849">
        <f t="shared" si="577"/>
        <v>-5.0500000000001819</v>
      </c>
      <c r="H2849">
        <f t="shared" ca="1" si="585"/>
        <v>33.77142857142865</v>
      </c>
      <c r="I2849">
        <f t="shared" ca="1" si="586"/>
        <v>28.535714285714416</v>
      </c>
      <c r="J2849" s="3">
        <f t="shared" ca="1" si="578"/>
        <v>1.1834793491864806</v>
      </c>
      <c r="K2849" s="5">
        <f t="shared" ca="1" si="579"/>
        <v>54.201536168749236</v>
      </c>
      <c r="L2849">
        <f t="shared" ca="1" si="580"/>
        <v>1</v>
      </c>
      <c r="M2849" t="str">
        <f t="shared" ca="1" si="581"/>
        <v>BUY</v>
      </c>
      <c r="N2849" s="7" t="str">
        <f t="shared" ca="1" si="582"/>
        <v/>
      </c>
      <c r="O2849">
        <f t="shared" si="583"/>
        <v>4214.5</v>
      </c>
      <c r="Q2849">
        <f t="shared" si="584"/>
        <v>2848</v>
      </c>
    </row>
    <row r="2850" spans="1:17" x14ac:dyDescent="0.3">
      <c r="A2850" s="13" t="str">
        <f ca="1">N2850&amp;"-"&amp;COUNTIF($N$2:N2850,N2850)</f>
        <v>-2814</v>
      </c>
      <c r="B2850" t="str">
        <f t="shared" ca="1" si="574"/>
        <v/>
      </c>
      <c r="C2850" s="1">
        <v>39223</v>
      </c>
      <c r="D2850">
        <v>4260.8999999999996</v>
      </c>
      <c r="E2850">
        <f t="shared" si="575"/>
        <v>46.399999999999636</v>
      </c>
      <c r="F2850">
        <f t="shared" si="576"/>
        <v>46.399999999999636</v>
      </c>
      <c r="G2850" t="str">
        <f t="shared" si="577"/>
        <v/>
      </c>
      <c r="H2850">
        <f t="shared" ca="1" si="585"/>
        <v>35.350000000000023</v>
      </c>
      <c r="I2850">
        <f t="shared" ca="1" si="586"/>
        <v>17.566666666666759</v>
      </c>
      <c r="J2850" s="3">
        <f t="shared" ca="1" si="578"/>
        <v>2.0123339658443928</v>
      </c>
      <c r="K2850" s="5">
        <f t="shared" ca="1" si="579"/>
        <v>66.803149606299115</v>
      </c>
      <c r="L2850">
        <f t="shared" ca="1" si="580"/>
        <v>1</v>
      </c>
      <c r="M2850" t="str">
        <f t="shared" ca="1" si="581"/>
        <v>BUY</v>
      </c>
      <c r="N2850" s="7" t="str">
        <f t="shared" ca="1" si="582"/>
        <v/>
      </c>
      <c r="O2850">
        <f t="shared" si="583"/>
        <v>4260.8999999999996</v>
      </c>
      <c r="Q2850">
        <f t="shared" si="584"/>
        <v>2849</v>
      </c>
    </row>
    <row r="2851" spans="1:17" x14ac:dyDescent="0.3">
      <c r="A2851" s="13" t="str">
        <f ca="1">N2851&amp;"-"&amp;COUNTIF($N$2:N2851,N2851)</f>
        <v>-2815</v>
      </c>
      <c r="B2851" t="str">
        <f t="shared" ca="1" si="574"/>
        <v/>
      </c>
      <c r="C2851" s="1">
        <v>39224</v>
      </c>
      <c r="D2851">
        <v>4278.1000000000004</v>
      </c>
      <c r="E2851">
        <f t="shared" si="575"/>
        <v>17.200000000000728</v>
      </c>
      <c r="F2851">
        <f t="shared" si="576"/>
        <v>17.200000000000728</v>
      </c>
      <c r="G2851" t="str">
        <f t="shared" si="577"/>
        <v/>
      </c>
      <c r="H2851">
        <f t="shared" ca="1" si="585"/>
        <v>36.950000000000102</v>
      </c>
      <c r="I2851">
        <f t="shared" ca="1" si="586"/>
        <v>17.566666666666759</v>
      </c>
      <c r="J2851" s="3">
        <f t="shared" ca="1" si="578"/>
        <v>2.1034155597722908</v>
      </c>
      <c r="K2851" s="5">
        <f t="shared" ca="1" si="579"/>
        <v>67.777438092326449</v>
      </c>
      <c r="L2851">
        <f t="shared" ca="1" si="580"/>
        <v>1</v>
      </c>
      <c r="M2851" t="str">
        <f t="shared" ca="1" si="581"/>
        <v>BUY</v>
      </c>
      <c r="N2851" s="7" t="str">
        <f t="shared" ca="1" si="582"/>
        <v/>
      </c>
      <c r="O2851">
        <f t="shared" si="583"/>
        <v>4278.1000000000004</v>
      </c>
      <c r="Q2851">
        <f t="shared" si="584"/>
        <v>2850</v>
      </c>
    </row>
    <row r="2852" spans="1:17" x14ac:dyDescent="0.3">
      <c r="A2852" s="13" t="str">
        <f ca="1">N2852&amp;"-"&amp;COUNTIF($N$2:N2852,N2852)</f>
        <v>-2816</v>
      </c>
      <c r="B2852" t="str">
        <f t="shared" ca="1" si="574"/>
        <v/>
      </c>
      <c r="C2852" s="1">
        <v>39225</v>
      </c>
      <c r="D2852">
        <v>4246.2</v>
      </c>
      <c r="E2852">
        <f t="shared" si="575"/>
        <v>-31.900000000000546</v>
      </c>
      <c r="F2852" t="str">
        <f t="shared" si="576"/>
        <v/>
      </c>
      <c r="G2852">
        <f t="shared" si="577"/>
        <v>-31.900000000000546</v>
      </c>
      <c r="H2852">
        <f t="shared" ca="1" si="585"/>
        <v>33.235714285714366</v>
      </c>
      <c r="I2852">
        <f t="shared" ca="1" si="586"/>
        <v>19.61428571428587</v>
      </c>
      <c r="J2852" s="3">
        <f t="shared" ca="1" si="578"/>
        <v>1.6944646758921975</v>
      </c>
      <c r="K2852" s="5">
        <f t="shared" ca="1" si="579"/>
        <v>62.88687660494648</v>
      </c>
      <c r="L2852">
        <f t="shared" ca="1" si="580"/>
        <v>1</v>
      </c>
      <c r="M2852" t="str">
        <f t="shared" ca="1" si="581"/>
        <v>BUY</v>
      </c>
      <c r="N2852" s="7" t="str">
        <f t="shared" ca="1" si="582"/>
        <v/>
      </c>
      <c r="O2852">
        <f t="shared" si="583"/>
        <v>4246.2</v>
      </c>
      <c r="Q2852">
        <f t="shared" si="584"/>
        <v>2851</v>
      </c>
    </row>
    <row r="2853" spans="1:17" x14ac:dyDescent="0.3">
      <c r="A2853" s="13" t="str">
        <f ca="1">N2853&amp;"-"&amp;COUNTIF($N$2:N2853,N2853)</f>
        <v>-2817</v>
      </c>
      <c r="B2853" t="str">
        <f t="shared" ca="1" si="574"/>
        <v/>
      </c>
      <c r="C2853" s="1">
        <v>39226</v>
      </c>
      <c r="D2853">
        <v>4204.8999999999996</v>
      </c>
      <c r="E2853">
        <f t="shared" si="575"/>
        <v>-41.300000000000182</v>
      </c>
      <c r="F2853" t="str">
        <f t="shared" si="576"/>
        <v/>
      </c>
      <c r="G2853">
        <f t="shared" si="577"/>
        <v>-41.300000000000182</v>
      </c>
      <c r="H2853">
        <f t="shared" ca="1" si="585"/>
        <v>33.235714285714366</v>
      </c>
      <c r="I2853">
        <f t="shared" ca="1" si="586"/>
        <v>20.728571428571609</v>
      </c>
      <c r="J2853" s="3">
        <f t="shared" ca="1" si="578"/>
        <v>1.6033769813921332</v>
      </c>
      <c r="K2853" s="5">
        <f t="shared" ca="1" si="579"/>
        <v>61.588352084711964</v>
      </c>
      <c r="L2853">
        <f t="shared" ca="1" si="580"/>
        <v>1</v>
      </c>
      <c r="M2853" t="str">
        <f t="shared" ca="1" si="581"/>
        <v>BUY</v>
      </c>
      <c r="N2853" s="7" t="str">
        <f t="shared" ca="1" si="582"/>
        <v/>
      </c>
      <c r="O2853">
        <f t="shared" si="583"/>
        <v>4204.8999999999996</v>
      </c>
      <c r="Q2853">
        <f t="shared" si="584"/>
        <v>2852</v>
      </c>
    </row>
    <row r="2854" spans="1:17" x14ac:dyDescent="0.3">
      <c r="A2854" s="13" t="str">
        <f ca="1">N2854&amp;"-"&amp;COUNTIF($N$2:N2854,N2854)</f>
        <v>-2818</v>
      </c>
      <c r="B2854" t="str">
        <f t="shared" ca="1" si="574"/>
        <v/>
      </c>
      <c r="C2854" s="1">
        <v>39227</v>
      </c>
      <c r="D2854">
        <v>4248.1499999999996</v>
      </c>
      <c r="E2854">
        <f t="shared" si="575"/>
        <v>43.25</v>
      </c>
      <c r="F2854">
        <f t="shared" si="576"/>
        <v>43.25</v>
      </c>
      <c r="G2854" t="str">
        <f t="shared" si="577"/>
        <v/>
      </c>
      <c r="H2854">
        <f t="shared" ca="1" si="585"/>
        <v>34.487500000000068</v>
      </c>
      <c r="I2854">
        <f t="shared" ca="1" si="586"/>
        <v>23.150000000000091</v>
      </c>
      <c r="J2854" s="3">
        <f t="shared" ca="1" si="578"/>
        <v>1.4897408207343383</v>
      </c>
      <c r="K2854" s="5">
        <f t="shared" ca="1" si="579"/>
        <v>59.835176751246976</v>
      </c>
      <c r="L2854">
        <f t="shared" ca="1" si="580"/>
        <v>1</v>
      </c>
      <c r="M2854" t="str">
        <f t="shared" ca="1" si="581"/>
        <v>BUY</v>
      </c>
      <c r="N2854" s="7" t="str">
        <f t="shared" ca="1" si="582"/>
        <v/>
      </c>
      <c r="O2854">
        <f t="shared" si="583"/>
        <v>4248.1499999999996</v>
      </c>
      <c r="Q2854">
        <f t="shared" si="584"/>
        <v>2853</v>
      </c>
    </row>
    <row r="2855" spans="1:17" x14ac:dyDescent="0.3">
      <c r="A2855" s="13" t="str">
        <f ca="1">N2855&amp;"-"&amp;COUNTIF($N$2:N2855,N2855)</f>
        <v>-2819</v>
      </c>
      <c r="B2855" t="str">
        <f t="shared" ca="1" si="574"/>
        <v/>
      </c>
      <c r="C2855" s="1">
        <v>39230</v>
      </c>
      <c r="D2855">
        <v>4256.55</v>
      </c>
      <c r="E2855">
        <f t="shared" si="575"/>
        <v>8.4000000000005457</v>
      </c>
      <c r="F2855">
        <f t="shared" si="576"/>
        <v>8.4000000000005457</v>
      </c>
      <c r="G2855" t="str">
        <f t="shared" si="577"/>
        <v/>
      </c>
      <c r="H2855">
        <f t="shared" ca="1" si="585"/>
        <v>31.588888888889009</v>
      </c>
      <c r="I2855">
        <f t="shared" ca="1" si="586"/>
        <v>20.95000000000018</v>
      </c>
      <c r="J2855" s="3">
        <f t="shared" ca="1" si="578"/>
        <v>1.5078228586581737</v>
      </c>
      <c r="K2855" s="5">
        <f t="shared" ca="1" si="579"/>
        <v>60.124775298720415</v>
      </c>
      <c r="L2855">
        <f t="shared" ca="1" si="580"/>
        <v>1</v>
      </c>
      <c r="M2855" t="str">
        <f t="shared" ca="1" si="581"/>
        <v>BUY</v>
      </c>
      <c r="N2855" s="7" t="str">
        <f t="shared" ca="1" si="582"/>
        <v/>
      </c>
      <c r="O2855">
        <f t="shared" si="583"/>
        <v>4256.55</v>
      </c>
      <c r="Q2855">
        <f t="shared" si="584"/>
        <v>2854</v>
      </c>
    </row>
    <row r="2856" spans="1:17" x14ac:dyDescent="0.3">
      <c r="A2856" s="13" t="str">
        <f ca="1">N2856&amp;"-"&amp;COUNTIF($N$2:N2856,N2856)</f>
        <v>-2820</v>
      </c>
      <c r="B2856" t="str">
        <f t="shared" ca="1" si="574"/>
        <v/>
      </c>
      <c r="C2856" s="1">
        <v>39231</v>
      </c>
      <c r="D2856">
        <v>4293.25</v>
      </c>
      <c r="E2856">
        <f t="shared" si="575"/>
        <v>36.699999999999818</v>
      </c>
      <c r="F2856">
        <f t="shared" si="576"/>
        <v>36.699999999999818</v>
      </c>
      <c r="G2856" t="str">
        <f t="shared" si="577"/>
        <v/>
      </c>
      <c r="H2856">
        <f t="shared" ca="1" si="585"/>
        <v>35.41111111111119</v>
      </c>
      <c r="I2856">
        <f t="shared" ca="1" si="586"/>
        <v>20.95000000000018</v>
      </c>
      <c r="J2856" s="3">
        <f t="shared" ca="1" si="578"/>
        <v>1.6902678334659134</v>
      </c>
      <c r="K2856" s="5">
        <f t="shared" ca="1" si="579"/>
        <v>62.828979793001331</v>
      </c>
      <c r="L2856">
        <f t="shared" ca="1" si="580"/>
        <v>1</v>
      </c>
      <c r="M2856" t="str">
        <f t="shared" ca="1" si="581"/>
        <v>BUY</v>
      </c>
      <c r="N2856" s="7" t="str">
        <f t="shared" ca="1" si="582"/>
        <v/>
      </c>
      <c r="O2856">
        <f t="shared" si="583"/>
        <v>4293.25</v>
      </c>
      <c r="Q2856">
        <f t="shared" si="584"/>
        <v>2855</v>
      </c>
    </row>
    <row r="2857" spans="1:17" x14ac:dyDescent="0.3">
      <c r="A2857" s="13" t="str">
        <f ca="1">N2857&amp;"-"&amp;COUNTIF($N$2:N2857,N2857)</f>
        <v>-2821</v>
      </c>
      <c r="B2857" t="str">
        <f t="shared" ca="1" si="574"/>
        <v/>
      </c>
      <c r="C2857" s="1">
        <v>39232</v>
      </c>
      <c r="D2857">
        <v>4249.6499999999996</v>
      </c>
      <c r="E2857">
        <f t="shared" si="575"/>
        <v>-43.600000000000364</v>
      </c>
      <c r="F2857" t="str">
        <f t="shared" si="576"/>
        <v/>
      </c>
      <c r="G2857">
        <f t="shared" si="577"/>
        <v>-43.600000000000364</v>
      </c>
      <c r="H2857">
        <f t="shared" ca="1" si="585"/>
        <v>35.41111111111119</v>
      </c>
      <c r="I2857">
        <f t="shared" ca="1" si="586"/>
        <v>27.170000000000254</v>
      </c>
      <c r="J2857" s="3">
        <f t="shared" ca="1" si="578"/>
        <v>1.3033165664744519</v>
      </c>
      <c r="K2857" s="5">
        <f t="shared" ca="1" si="579"/>
        <v>56.584343873728145</v>
      </c>
      <c r="L2857">
        <f t="shared" ca="1" si="580"/>
        <v>1</v>
      </c>
      <c r="M2857" t="str">
        <f t="shared" ca="1" si="581"/>
        <v>BUY</v>
      </c>
      <c r="N2857" s="7" t="str">
        <f t="shared" ca="1" si="582"/>
        <v/>
      </c>
      <c r="O2857">
        <f t="shared" si="583"/>
        <v>4249.6499999999996</v>
      </c>
      <c r="Q2857">
        <f t="shared" si="584"/>
        <v>2856</v>
      </c>
    </row>
    <row r="2858" spans="1:17" x14ac:dyDescent="0.3">
      <c r="A2858" s="13" t="str">
        <f ca="1">N2858&amp;"-"&amp;COUNTIF($N$2:N2858,N2858)</f>
        <v>-2822</v>
      </c>
      <c r="B2858" t="str">
        <f t="shared" ca="1" si="574"/>
        <v/>
      </c>
      <c r="C2858" s="1">
        <v>39233</v>
      </c>
      <c r="D2858">
        <v>4295.8</v>
      </c>
      <c r="E2858">
        <f t="shared" si="575"/>
        <v>46.150000000000546</v>
      </c>
      <c r="F2858">
        <f t="shared" si="576"/>
        <v>46.150000000000546</v>
      </c>
      <c r="G2858" t="str">
        <f t="shared" si="577"/>
        <v/>
      </c>
      <c r="H2858">
        <f t="shared" ca="1" si="585"/>
        <v>39.444444444444599</v>
      </c>
      <c r="I2858">
        <f t="shared" ca="1" si="586"/>
        <v>27.170000000000254</v>
      </c>
      <c r="J2858" s="3">
        <f t="shared" ca="1" si="578"/>
        <v>1.4517646096593386</v>
      </c>
      <c r="K2858" s="5">
        <f t="shared" ca="1" si="579"/>
        <v>59.213050222674298</v>
      </c>
      <c r="L2858">
        <f t="shared" ca="1" si="580"/>
        <v>1</v>
      </c>
      <c r="M2858" t="str">
        <f t="shared" ca="1" si="581"/>
        <v>BUY</v>
      </c>
      <c r="N2858" s="7" t="str">
        <f t="shared" ca="1" si="582"/>
        <v/>
      </c>
      <c r="O2858">
        <f t="shared" si="583"/>
        <v>4295.8</v>
      </c>
      <c r="Q2858">
        <f t="shared" si="584"/>
        <v>2857</v>
      </c>
    </row>
    <row r="2859" spans="1:17" x14ac:dyDescent="0.3">
      <c r="A2859" s="13" t="str">
        <f ca="1">N2859&amp;"-"&amp;COUNTIF($N$2:N2859,N2859)</f>
        <v>-2823</v>
      </c>
      <c r="B2859" t="str">
        <f t="shared" ca="1" si="574"/>
        <v/>
      </c>
      <c r="C2859" s="1">
        <v>39234</v>
      </c>
      <c r="D2859">
        <v>4297.05</v>
      </c>
      <c r="E2859">
        <f t="shared" si="575"/>
        <v>1.25</v>
      </c>
      <c r="F2859">
        <f t="shared" si="576"/>
        <v>1.25</v>
      </c>
      <c r="G2859" t="str">
        <f t="shared" si="577"/>
        <v/>
      </c>
      <c r="H2859">
        <f t="shared" ca="1" si="585"/>
        <v>33.177777777777919</v>
      </c>
      <c r="I2859">
        <f t="shared" ca="1" si="586"/>
        <v>27.170000000000254</v>
      </c>
      <c r="J2859" s="3">
        <f t="shared" ca="1" si="578"/>
        <v>1.2211180632233203</v>
      </c>
      <c r="K2859" s="5">
        <f t="shared" ca="1" si="579"/>
        <v>54.977629665089268</v>
      </c>
      <c r="L2859">
        <f t="shared" ca="1" si="580"/>
        <v>1</v>
      </c>
      <c r="M2859" t="str">
        <f t="shared" ca="1" si="581"/>
        <v>BUY</v>
      </c>
      <c r="N2859" s="7" t="str">
        <f t="shared" ca="1" si="582"/>
        <v/>
      </c>
      <c r="O2859">
        <f t="shared" si="583"/>
        <v>4297.05</v>
      </c>
      <c r="Q2859">
        <f t="shared" si="584"/>
        <v>2858</v>
      </c>
    </row>
    <row r="2860" spans="1:17" x14ac:dyDescent="0.3">
      <c r="A2860" s="13" t="str">
        <f ca="1">N2860&amp;"-"&amp;COUNTIF($N$2:N2860,N2860)</f>
        <v>-2824</v>
      </c>
      <c r="B2860" t="str">
        <f t="shared" ca="1" si="574"/>
        <v/>
      </c>
      <c r="C2860" s="1">
        <v>39237</v>
      </c>
      <c r="D2860">
        <v>4267.05</v>
      </c>
      <c r="E2860">
        <f t="shared" si="575"/>
        <v>-30</v>
      </c>
      <c r="F2860" t="str">
        <f t="shared" si="576"/>
        <v/>
      </c>
      <c r="G2860">
        <f t="shared" si="577"/>
        <v>-30</v>
      </c>
      <c r="H2860">
        <f t="shared" ca="1" si="585"/>
        <v>33.177777777777919</v>
      </c>
      <c r="I2860">
        <f t="shared" ca="1" si="586"/>
        <v>30.370000000000253</v>
      </c>
      <c r="J2860" s="3">
        <f t="shared" ca="1" si="578"/>
        <v>1.0924523469798368</v>
      </c>
      <c r="K2860" s="5">
        <f t="shared" ca="1" si="579"/>
        <v>52.209186438899764</v>
      </c>
      <c r="L2860">
        <f t="shared" ca="1" si="580"/>
        <v>1</v>
      </c>
      <c r="M2860" t="str">
        <f t="shared" ca="1" si="581"/>
        <v>BUY</v>
      </c>
      <c r="N2860" s="7" t="str">
        <f t="shared" ca="1" si="582"/>
        <v/>
      </c>
      <c r="O2860">
        <f t="shared" si="583"/>
        <v>4267.05</v>
      </c>
      <c r="Q2860">
        <f t="shared" si="584"/>
        <v>2859</v>
      </c>
    </row>
    <row r="2861" spans="1:17" x14ac:dyDescent="0.3">
      <c r="A2861" s="13" t="str">
        <f ca="1">N2861&amp;"-"&amp;COUNTIF($N$2:N2861,N2861)</f>
        <v>-2825</v>
      </c>
      <c r="B2861" t="str">
        <f t="shared" ca="1" si="574"/>
        <v/>
      </c>
      <c r="C2861" s="1">
        <v>39238</v>
      </c>
      <c r="D2861">
        <v>4284.6499999999996</v>
      </c>
      <c r="E2861">
        <f t="shared" si="575"/>
        <v>17.599999999999454</v>
      </c>
      <c r="F2861">
        <f t="shared" si="576"/>
        <v>17.599999999999454</v>
      </c>
      <c r="G2861" t="str">
        <f t="shared" si="577"/>
        <v/>
      </c>
      <c r="H2861">
        <f t="shared" ca="1" si="585"/>
        <v>29.505555555555677</v>
      </c>
      <c r="I2861">
        <f t="shared" ca="1" si="586"/>
        <v>30.370000000000253</v>
      </c>
      <c r="J2861" s="3">
        <f t="shared" ca="1" si="578"/>
        <v>0.9715362382468038</v>
      </c>
      <c r="K2861" s="5">
        <f t="shared" ca="1" si="579"/>
        <v>49.278132422802749</v>
      </c>
      <c r="L2861">
        <f t="shared" ca="1" si="580"/>
        <v>1</v>
      </c>
      <c r="M2861" t="str">
        <f t="shared" ca="1" si="581"/>
        <v>BUY</v>
      </c>
      <c r="N2861" s="7" t="str">
        <f t="shared" ca="1" si="582"/>
        <v/>
      </c>
      <c r="O2861">
        <f t="shared" si="583"/>
        <v>4284.6499999999996</v>
      </c>
      <c r="Q2861">
        <f t="shared" si="584"/>
        <v>2860</v>
      </c>
    </row>
    <row r="2862" spans="1:17" x14ac:dyDescent="0.3">
      <c r="A2862" s="13" t="str">
        <f ca="1">N2862&amp;"-"&amp;COUNTIF($N$2:N2862,N2862)</f>
        <v>-2826</v>
      </c>
      <c r="B2862" t="str">
        <f t="shared" ca="1" si="574"/>
        <v/>
      </c>
      <c r="C2862" s="1">
        <v>39239</v>
      </c>
      <c r="D2862">
        <v>4198.25</v>
      </c>
      <c r="E2862">
        <f t="shared" si="575"/>
        <v>-86.399999999999636</v>
      </c>
      <c r="F2862" t="str">
        <f t="shared" si="576"/>
        <v/>
      </c>
      <c r="G2862">
        <f t="shared" si="577"/>
        <v>-86.399999999999636</v>
      </c>
      <c r="H2862">
        <f t="shared" ca="1" si="585"/>
        <v>27.118750000000091</v>
      </c>
      <c r="I2862">
        <f t="shared" ca="1" si="586"/>
        <v>39.708333333333485</v>
      </c>
      <c r="J2862" s="3">
        <f t="shared" ca="1" si="578"/>
        <v>0.68294858342077613</v>
      </c>
      <c r="K2862" s="5">
        <f t="shared" ca="1" si="579"/>
        <v>40.580478224272838</v>
      </c>
      <c r="L2862">
        <f t="shared" ca="1" si="580"/>
        <v>1</v>
      </c>
      <c r="M2862" t="str">
        <f t="shared" ca="1" si="581"/>
        <v>BUY</v>
      </c>
      <c r="N2862" s="7" t="str">
        <f t="shared" ca="1" si="582"/>
        <v/>
      </c>
      <c r="O2862">
        <f t="shared" si="583"/>
        <v>4198.25</v>
      </c>
      <c r="Q2862">
        <f t="shared" si="584"/>
        <v>2861</v>
      </c>
    </row>
    <row r="2863" spans="1:17" x14ac:dyDescent="0.3">
      <c r="A2863" s="13" t="str">
        <f ca="1">N2863&amp;"-"&amp;COUNTIF($N$2:N2863,N2863)</f>
        <v>-2827</v>
      </c>
      <c r="B2863" t="str">
        <f t="shared" ca="1" si="574"/>
        <v/>
      </c>
      <c r="C2863" s="1">
        <v>39240</v>
      </c>
      <c r="D2863">
        <v>4179.5</v>
      </c>
      <c r="E2863">
        <f t="shared" si="575"/>
        <v>-18.75</v>
      </c>
      <c r="F2863" t="str">
        <f t="shared" si="576"/>
        <v/>
      </c>
      <c r="G2863">
        <f t="shared" si="577"/>
        <v>-18.75</v>
      </c>
      <c r="H2863">
        <f t="shared" ca="1" si="585"/>
        <v>27.118750000000091</v>
      </c>
      <c r="I2863">
        <f t="shared" ca="1" si="586"/>
        <v>41.991666666666788</v>
      </c>
      <c r="J2863" s="3">
        <f t="shared" ca="1" si="578"/>
        <v>0.64581266124231029</v>
      </c>
      <c r="K2863" s="5">
        <f t="shared" ca="1" si="579"/>
        <v>39.239743164621842</v>
      </c>
      <c r="L2863">
        <f t="shared" ca="1" si="580"/>
        <v>1</v>
      </c>
      <c r="M2863" t="str">
        <f t="shared" ca="1" si="581"/>
        <v>BUY</v>
      </c>
      <c r="N2863" s="7" t="str">
        <f t="shared" ca="1" si="582"/>
        <v/>
      </c>
      <c r="O2863">
        <f t="shared" si="583"/>
        <v>4179.5</v>
      </c>
      <c r="Q2863">
        <f t="shared" si="584"/>
        <v>2862</v>
      </c>
    </row>
    <row r="2864" spans="1:17" x14ac:dyDescent="0.3">
      <c r="A2864" s="13" t="str">
        <f ca="1">N2864&amp;"-"&amp;COUNTIF($N$2:N2864,N2864)</f>
        <v>-2828</v>
      </c>
      <c r="B2864" t="str">
        <f t="shared" ca="1" si="574"/>
        <v/>
      </c>
      <c r="C2864" s="1">
        <v>39241</v>
      </c>
      <c r="D2864">
        <v>4145</v>
      </c>
      <c r="E2864">
        <f t="shared" si="575"/>
        <v>-34.5</v>
      </c>
      <c r="F2864" t="str">
        <f t="shared" si="576"/>
        <v/>
      </c>
      <c r="G2864">
        <f t="shared" si="577"/>
        <v>-34.5</v>
      </c>
      <c r="H2864">
        <f t="shared" ca="1" si="585"/>
        <v>24.36428571428587</v>
      </c>
      <c r="I2864">
        <f t="shared" ca="1" si="586"/>
        <v>40.921428571428677</v>
      </c>
      <c r="J2864" s="3">
        <f t="shared" ca="1" si="578"/>
        <v>0.59539186594519344</v>
      </c>
      <c r="K2864" s="5">
        <f t="shared" ca="1" si="579"/>
        <v>37.319474835886311</v>
      </c>
      <c r="L2864">
        <f t="shared" ca="1" si="580"/>
        <v>1</v>
      </c>
      <c r="M2864" t="str">
        <f t="shared" ca="1" si="581"/>
        <v>BUY</v>
      </c>
      <c r="N2864" s="7" t="str">
        <f t="shared" ca="1" si="582"/>
        <v/>
      </c>
      <c r="O2864">
        <f t="shared" si="583"/>
        <v>4145</v>
      </c>
      <c r="Q2864">
        <f t="shared" si="584"/>
        <v>2863</v>
      </c>
    </row>
    <row r="2865" spans="1:17" x14ac:dyDescent="0.3">
      <c r="A2865" s="13" t="str">
        <f ca="1">N2865&amp;"-"&amp;COUNTIF($N$2:N2865,N2865)</f>
        <v>-2829</v>
      </c>
      <c r="B2865" t="str">
        <f t="shared" ca="1" si="574"/>
        <v/>
      </c>
      <c r="C2865" s="1">
        <v>39244</v>
      </c>
      <c r="D2865">
        <v>4145.6000000000004</v>
      </c>
      <c r="E2865">
        <f t="shared" si="575"/>
        <v>0.6000000000003638</v>
      </c>
      <c r="F2865">
        <f t="shared" si="576"/>
        <v>0.6000000000003638</v>
      </c>
      <c r="G2865" t="str">
        <f t="shared" si="577"/>
        <v/>
      </c>
      <c r="H2865">
        <f t="shared" ca="1" si="585"/>
        <v>21.992857142857247</v>
      </c>
      <c r="I2865">
        <f t="shared" ca="1" si="586"/>
        <v>40.921428571428677</v>
      </c>
      <c r="J2865" s="3">
        <f t="shared" ca="1" si="578"/>
        <v>0.53744108919532319</v>
      </c>
      <c r="K2865" s="5">
        <f t="shared" ca="1" si="579"/>
        <v>34.956857402361535</v>
      </c>
      <c r="L2865">
        <f t="shared" ca="1" si="580"/>
        <v>1</v>
      </c>
      <c r="M2865" t="str">
        <f t="shared" ca="1" si="581"/>
        <v>BUY</v>
      </c>
      <c r="N2865" s="7" t="str">
        <f t="shared" ca="1" si="582"/>
        <v/>
      </c>
      <c r="O2865">
        <f t="shared" si="583"/>
        <v>4145.6000000000004</v>
      </c>
      <c r="Q2865">
        <f t="shared" si="584"/>
        <v>2864</v>
      </c>
    </row>
    <row r="2866" spans="1:17" x14ac:dyDescent="0.3">
      <c r="A2866" s="13" t="str">
        <f ca="1">N2866&amp;"-"&amp;COUNTIF($N$2:N2866,N2866)</f>
        <v>-2830</v>
      </c>
      <c r="B2866" t="str">
        <f t="shared" ca="1" si="574"/>
        <v/>
      </c>
      <c r="C2866" s="1">
        <v>39245</v>
      </c>
      <c r="D2866">
        <v>4155.2</v>
      </c>
      <c r="E2866">
        <f t="shared" si="575"/>
        <v>9.5999999999994543</v>
      </c>
      <c r="F2866">
        <f t="shared" si="576"/>
        <v>9.5999999999994543</v>
      </c>
      <c r="G2866" t="str">
        <f t="shared" si="577"/>
        <v/>
      </c>
      <c r="H2866">
        <f t="shared" ca="1" si="585"/>
        <v>20.443750000000023</v>
      </c>
      <c r="I2866">
        <f t="shared" ca="1" si="586"/>
        <v>42.425000000000033</v>
      </c>
      <c r="J2866" s="3">
        <f t="shared" ca="1" si="578"/>
        <v>0.48187978786093122</v>
      </c>
      <c r="K2866" s="5">
        <f t="shared" ca="1" si="579"/>
        <v>32.518142956556332</v>
      </c>
      <c r="L2866">
        <f t="shared" ca="1" si="580"/>
        <v>1</v>
      </c>
      <c r="M2866" t="str">
        <f t="shared" ca="1" si="581"/>
        <v>BUY</v>
      </c>
      <c r="N2866" s="7" t="str">
        <f t="shared" ca="1" si="582"/>
        <v/>
      </c>
      <c r="O2866">
        <f t="shared" si="583"/>
        <v>4155.2</v>
      </c>
      <c r="Q2866">
        <f t="shared" si="584"/>
        <v>2865</v>
      </c>
    </row>
    <row r="2867" spans="1:17" x14ac:dyDescent="0.3">
      <c r="A2867" s="13" t="str">
        <f ca="1">N2867&amp;"-"&amp;COUNTIF($N$2:N2867,N2867)</f>
        <v>-2831</v>
      </c>
      <c r="B2867" t="str">
        <f t="shared" ca="1" si="574"/>
        <v/>
      </c>
      <c r="C2867" s="1">
        <v>39246</v>
      </c>
      <c r="D2867">
        <v>4113.05</v>
      </c>
      <c r="E2867">
        <f t="shared" si="575"/>
        <v>-42.149999999999636</v>
      </c>
      <c r="F2867" t="str">
        <f t="shared" si="576"/>
        <v/>
      </c>
      <c r="G2867">
        <f t="shared" si="577"/>
        <v>-42.149999999999636</v>
      </c>
      <c r="H2867">
        <f t="shared" ca="1" si="585"/>
        <v>20.443750000000023</v>
      </c>
      <c r="I2867">
        <f t="shared" ca="1" si="586"/>
        <v>42.566666666666606</v>
      </c>
      <c r="J2867" s="3">
        <f t="shared" ca="1" si="578"/>
        <v>0.48027603758809834</v>
      </c>
      <c r="K2867" s="5">
        <f t="shared" ca="1" si="579"/>
        <v>32.445032236733397</v>
      </c>
      <c r="L2867">
        <f t="shared" ca="1" si="580"/>
        <v>1</v>
      </c>
      <c r="M2867" t="str">
        <f t="shared" ca="1" si="581"/>
        <v>BUY</v>
      </c>
      <c r="N2867" s="7" t="str">
        <f t="shared" ca="1" si="582"/>
        <v/>
      </c>
      <c r="O2867">
        <f t="shared" si="583"/>
        <v>4113.05</v>
      </c>
      <c r="Q2867">
        <f t="shared" si="584"/>
        <v>2866</v>
      </c>
    </row>
    <row r="2868" spans="1:17" x14ac:dyDescent="0.3">
      <c r="A2868" s="13" t="str">
        <f ca="1">N2868&amp;"-"&amp;COUNTIF($N$2:N2868,N2868)</f>
        <v>-2832</v>
      </c>
      <c r="B2868" t="str">
        <f t="shared" ca="1" si="574"/>
        <v/>
      </c>
      <c r="C2868" s="1">
        <v>39247</v>
      </c>
      <c r="D2868">
        <v>4170</v>
      </c>
      <c r="E2868">
        <f t="shared" si="575"/>
        <v>56.949999999999818</v>
      </c>
      <c r="F2868">
        <f t="shared" si="576"/>
        <v>56.949999999999818</v>
      </c>
      <c r="G2868" t="str">
        <f t="shared" si="577"/>
        <v/>
      </c>
      <c r="H2868">
        <f t="shared" ca="1" si="585"/>
        <v>22.15625</v>
      </c>
      <c r="I2868">
        <f t="shared" ca="1" si="586"/>
        <v>42.566666666666606</v>
      </c>
      <c r="J2868" s="3">
        <f t="shared" ca="1" si="578"/>
        <v>0.52050704776820744</v>
      </c>
      <c r="K2868" s="5">
        <f t="shared" ca="1" si="579"/>
        <v>34.23246531689577</v>
      </c>
      <c r="L2868">
        <f t="shared" ca="1" si="580"/>
        <v>1</v>
      </c>
      <c r="M2868" t="str">
        <f t="shared" ca="1" si="581"/>
        <v>BUY</v>
      </c>
      <c r="N2868" s="7" t="str">
        <f t="shared" ca="1" si="582"/>
        <v/>
      </c>
      <c r="O2868">
        <f t="shared" si="583"/>
        <v>4170</v>
      </c>
      <c r="Q2868">
        <f t="shared" si="584"/>
        <v>2867</v>
      </c>
    </row>
    <row r="2869" spans="1:17" x14ac:dyDescent="0.3">
      <c r="A2869" s="13" t="str">
        <f ca="1">N2869&amp;"-"&amp;COUNTIF($N$2:N2869,N2869)</f>
        <v>-2833</v>
      </c>
      <c r="B2869" t="str">
        <f t="shared" ca="1" si="574"/>
        <v/>
      </c>
      <c r="C2869" s="1">
        <v>39248</v>
      </c>
      <c r="D2869">
        <v>4171.45</v>
      </c>
      <c r="E2869">
        <f t="shared" si="575"/>
        <v>1.4499999999998181</v>
      </c>
      <c r="F2869">
        <f t="shared" si="576"/>
        <v>1.4499999999998181</v>
      </c>
      <c r="G2869" t="str">
        <f t="shared" si="577"/>
        <v/>
      </c>
      <c r="H2869">
        <f t="shared" ca="1" si="585"/>
        <v>21.287499999999909</v>
      </c>
      <c r="I2869">
        <f t="shared" ca="1" si="586"/>
        <v>42.566666666666606</v>
      </c>
      <c r="J2869" s="3">
        <f t="shared" ca="1" si="578"/>
        <v>0.5000978856695365</v>
      </c>
      <c r="K2869" s="5">
        <f t="shared" ca="1" si="579"/>
        <v>33.337683523654093</v>
      </c>
      <c r="L2869">
        <f t="shared" ca="1" si="580"/>
        <v>1</v>
      </c>
      <c r="M2869" t="str">
        <f t="shared" ca="1" si="581"/>
        <v>BUY</v>
      </c>
      <c r="N2869" s="7" t="str">
        <f t="shared" ca="1" si="582"/>
        <v/>
      </c>
      <c r="O2869">
        <f t="shared" si="583"/>
        <v>4171.45</v>
      </c>
      <c r="Q2869">
        <f t="shared" si="584"/>
        <v>2868</v>
      </c>
    </row>
    <row r="2870" spans="1:17" x14ac:dyDescent="0.3">
      <c r="A2870" s="13" t="str">
        <f ca="1">N2870&amp;"-"&amp;COUNTIF($N$2:N2870,N2870)</f>
        <v>-2834</v>
      </c>
      <c r="B2870" t="str">
        <f t="shared" ca="1" si="574"/>
        <v/>
      </c>
      <c r="C2870" s="1">
        <v>39251</v>
      </c>
      <c r="D2870">
        <v>4147.1000000000004</v>
      </c>
      <c r="E2870">
        <f t="shared" si="575"/>
        <v>-24.349999999999454</v>
      </c>
      <c r="F2870" t="str">
        <f t="shared" si="576"/>
        <v/>
      </c>
      <c r="G2870">
        <f t="shared" si="577"/>
        <v>-24.349999999999454</v>
      </c>
      <c r="H2870">
        <f t="shared" ca="1" si="585"/>
        <v>19.085714285714207</v>
      </c>
      <c r="I2870">
        <f t="shared" ca="1" si="586"/>
        <v>39.964285714285587</v>
      </c>
      <c r="J2870" s="3">
        <f t="shared" ca="1" si="578"/>
        <v>0.47756925826630875</v>
      </c>
      <c r="K2870" s="5">
        <f t="shared" ca="1" si="579"/>
        <v>32.32127736784804</v>
      </c>
      <c r="L2870">
        <f t="shared" ca="1" si="580"/>
        <v>1</v>
      </c>
      <c r="M2870" t="str">
        <f t="shared" ca="1" si="581"/>
        <v>BUY</v>
      </c>
      <c r="N2870" s="7" t="str">
        <f t="shared" ca="1" si="582"/>
        <v/>
      </c>
      <c r="O2870">
        <f t="shared" si="583"/>
        <v>4147.1000000000004</v>
      </c>
      <c r="Q2870">
        <f t="shared" si="584"/>
        <v>2869</v>
      </c>
    </row>
    <row r="2871" spans="1:17" x14ac:dyDescent="0.3">
      <c r="A2871" s="13" t="str">
        <f ca="1">N2871&amp;"-"&amp;COUNTIF($N$2:N2871,N2871)</f>
        <v>-2835</v>
      </c>
      <c r="B2871" t="str">
        <f t="shared" ca="1" si="574"/>
        <v/>
      </c>
      <c r="C2871" s="1">
        <v>39252</v>
      </c>
      <c r="D2871">
        <v>4214.3</v>
      </c>
      <c r="E2871">
        <f t="shared" si="575"/>
        <v>67.199999999999818</v>
      </c>
      <c r="F2871">
        <f t="shared" si="576"/>
        <v>67.199999999999818</v>
      </c>
      <c r="G2871" t="str">
        <f t="shared" si="577"/>
        <v/>
      </c>
      <c r="H2871">
        <f t="shared" ca="1" si="585"/>
        <v>25.099999999999909</v>
      </c>
      <c r="I2871">
        <f t="shared" ca="1" si="586"/>
        <v>39.358333333333121</v>
      </c>
      <c r="J2871" s="3">
        <f t="shared" ca="1" si="578"/>
        <v>0.63773025619309875</v>
      </c>
      <c r="K2871" s="5">
        <f t="shared" ca="1" si="579"/>
        <v>38.939883645766038</v>
      </c>
      <c r="L2871">
        <f t="shared" ca="1" si="580"/>
        <v>1</v>
      </c>
      <c r="M2871" t="str">
        <f t="shared" ca="1" si="581"/>
        <v>BUY</v>
      </c>
      <c r="N2871" s="7" t="str">
        <f t="shared" ca="1" si="582"/>
        <v/>
      </c>
      <c r="O2871">
        <f t="shared" si="583"/>
        <v>4214.3</v>
      </c>
      <c r="Q2871">
        <f t="shared" si="584"/>
        <v>2870</v>
      </c>
    </row>
    <row r="2872" spans="1:17" x14ac:dyDescent="0.3">
      <c r="A2872" s="13" t="str">
        <f ca="1">N2872&amp;"-"&amp;COUNTIF($N$2:N2872,N2872)</f>
        <v>-2836</v>
      </c>
      <c r="B2872" t="str">
        <f t="shared" ca="1" si="574"/>
        <v/>
      </c>
      <c r="C2872" s="1">
        <v>39253</v>
      </c>
      <c r="D2872">
        <v>4248.6499999999996</v>
      </c>
      <c r="E2872">
        <f t="shared" si="575"/>
        <v>34.349999999999454</v>
      </c>
      <c r="F2872">
        <f t="shared" si="576"/>
        <v>34.349999999999454</v>
      </c>
      <c r="G2872" t="str">
        <f t="shared" si="577"/>
        <v/>
      </c>
      <c r="H2872">
        <f t="shared" ca="1" si="585"/>
        <v>23.624999999999773</v>
      </c>
      <c r="I2872">
        <f t="shared" ca="1" si="586"/>
        <v>39.358333333333121</v>
      </c>
      <c r="J2872" s="3">
        <f t="shared" ca="1" si="578"/>
        <v>0.60025407579927759</v>
      </c>
      <c r="K2872" s="5">
        <f t="shared" ca="1" si="579"/>
        <v>37.509923260121624</v>
      </c>
      <c r="L2872">
        <f t="shared" ca="1" si="580"/>
        <v>1</v>
      </c>
      <c r="M2872" t="str">
        <f t="shared" ca="1" si="581"/>
        <v>BUY</v>
      </c>
      <c r="N2872" s="7" t="str">
        <f t="shared" ca="1" si="582"/>
        <v/>
      </c>
      <c r="O2872">
        <f t="shared" si="583"/>
        <v>4248.6499999999996</v>
      </c>
      <c r="Q2872">
        <f t="shared" si="584"/>
        <v>2871</v>
      </c>
    </row>
    <row r="2873" spans="1:17" x14ac:dyDescent="0.3">
      <c r="A2873" s="13" t="str">
        <f ca="1">N2873&amp;"-"&amp;COUNTIF($N$2:N2873,N2873)</f>
        <v>-2837</v>
      </c>
      <c r="B2873" t="str">
        <f t="shared" ca="1" si="574"/>
        <v/>
      </c>
      <c r="C2873" s="1">
        <v>39254</v>
      </c>
      <c r="D2873">
        <v>4267.3999999999996</v>
      </c>
      <c r="E2873">
        <f t="shared" si="575"/>
        <v>18.75</v>
      </c>
      <c r="F2873">
        <f t="shared" si="576"/>
        <v>18.75</v>
      </c>
      <c r="G2873" t="str">
        <f t="shared" si="577"/>
        <v/>
      </c>
      <c r="H2873">
        <f t="shared" ca="1" si="585"/>
        <v>25.812499999999773</v>
      </c>
      <c r="I2873">
        <f t="shared" ca="1" si="586"/>
        <v>39.358333333333121</v>
      </c>
      <c r="J2873" s="3">
        <f t="shared" ca="1" si="578"/>
        <v>0.65583315689180377</v>
      </c>
      <c r="K2873" s="5">
        <f t="shared" ca="1" si="579"/>
        <v>39.607441979413004</v>
      </c>
      <c r="L2873">
        <f t="shared" ca="1" si="580"/>
        <v>1</v>
      </c>
      <c r="M2873" t="str">
        <f t="shared" ca="1" si="581"/>
        <v>BUY</v>
      </c>
      <c r="N2873" s="7" t="str">
        <f t="shared" ca="1" si="582"/>
        <v/>
      </c>
      <c r="O2873">
        <f t="shared" si="583"/>
        <v>4267.3999999999996</v>
      </c>
      <c r="Q2873">
        <f t="shared" si="584"/>
        <v>2872</v>
      </c>
    </row>
    <row r="2874" spans="1:17" x14ac:dyDescent="0.3">
      <c r="A2874" s="13" t="str">
        <f ca="1">N2874&amp;"-"&amp;COUNTIF($N$2:N2874,N2874)</f>
        <v>-2838</v>
      </c>
      <c r="B2874" t="str">
        <f t="shared" ca="1" si="574"/>
        <v/>
      </c>
      <c r="C2874" s="1">
        <v>39255</v>
      </c>
      <c r="D2874">
        <v>4252.05</v>
      </c>
      <c r="E2874">
        <f t="shared" si="575"/>
        <v>-15.349999999999454</v>
      </c>
      <c r="F2874" t="str">
        <f t="shared" si="576"/>
        <v/>
      </c>
      <c r="G2874">
        <f t="shared" si="577"/>
        <v>-15.349999999999454</v>
      </c>
      <c r="H2874">
        <f t="shared" ca="1" si="585"/>
        <v>25.812499999999773</v>
      </c>
      <c r="I2874">
        <f t="shared" ca="1" si="586"/>
        <v>36.916666666666366</v>
      </c>
      <c r="J2874" s="3">
        <f t="shared" ca="1" si="578"/>
        <v>0.69920993227990924</v>
      </c>
      <c r="K2874" s="5">
        <f t="shared" ca="1" si="579"/>
        <v>41.149119893722997</v>
      </c>
      <c r="L2874">
        <f t="shared" ca="1" si="580"/>
        <v>1</v>
      </c>
      <c r="M2874" t="str">
        <f t="shared" ca="1" si="581"/>
        <v>BUY</v>
      </c>
      <c r="N2874" s="7" t="str">
        <f t="shared" ca="1" si="582"/>
        <v/>
      </c>
      <c r="O2874">
        <f t="shared" si="583"/>
        <v>4252.05</v>
      </c>
      <c r="Q2874">
        <f t="shared" si="584"/>
        <v>2873</v>
      </c>
    </row>
    <row r="2875" spans="1:17" x14ac:dyDescent="0.3">
      <c r="A2875" s="13" t="str">
        <f ca="1">N2875&amp;"-"&amp;COUNTIF($N$2:N2875,N2875)</f>
        <v>-2839</v>
      </c>
      <c r="B2875" t="str">
        <f t="shared" ca="1" si="574"/>
        <v/>
      </c>
      <c r="C2875" s="1">
        <v>39258</v>
      </c>
      <c r="D2875">
        <v>4259.3999999999996</v>
      </c>
      <c r="E2875">
        <f t="shared" si="575"/>
        <v>7.3499999999994543</v>
      </c>
      <c r="F2875">
        <f t="shared" si="576"/>
        <v>7.3499999999994543</v>
      </c>
      <c r="G2875" t="str">
        <f t="shared" si="577"/>
        <v/>
      </c>
      <c r="H2875">
        <f t="shared" ca="1" si="585"/>
        <v>24.531249999999773</v>
      </c>
      <c r="I2875">
        <f t="shared" ca="1" si="586"/>
        <v>36.916666666666366</v>
      </c>
      <c r="J2875" s="3">
        <f t="shared" ca="1" si="578"/>
        <v>0.66450338600451397</v>
      </c>
      <c r="K2875" s="5">
        <f t="shared" ca="1" si="579"/>
        <v>39.922020681471409</v>
      </c>
      <c r="L2875">
        <f t="shared" ca="1" si="580"/>
        <v>1</v>
      </c>
      <c r="M2875" t="str">
        <f t="shared" ca="1" si="581"/>
        <v>BUY</v>
      </c>
      <c r="N2875" s="7" t="str">
        <f t="shared" ca="1" si="582"/>
        <v/>
      </c>
      <c r="O2875">
        <f t="shared" si="583"/>
        <v>4259.3999999999996</v>
      </c>
      <c r="Q2875">
        <f t="shared" si="584"/>
        <v>2874</v>
      </c>
    </row>
    <row r="2876" spans="1:17" x14ac:dyDescent="0.3">
      <c r="A2876" s="13" t="str">
        <f ca="1">N2876&amp;"-"&amp;COUNTIF($N$2:N2876,N2876)</f>
        <v>-2840</v>
      </c>
      <c r="B2876" t="str">
        <f t="shared" ca="1" si="574"/>
        <v/>
      </c>
      <c r="C2876" s="1">
        <v>39259</v>
      </c>
      <c r="D2876">
        <v>4285.7</v>
      </c>
      <c r="E2876">
        <f t="shared" si="575"/>
        <v>26.300000000000182</v>
      </c>
      <c r="F2876">
        <f t="shared" si="576"/>
        <v>26.300000000000182</v>
      </c>
      <c r="G2876" t="str">
        <f t="shared" si="577"/>
        <v/>
      </c>
      <c r="H2876">
        <f t="shared" ca="1" si="585"/>
        <v>24.727777777777597</v>
      </c>
      <c r="I2876">
        <f t="shared" ca="1" si="586"/>
        <v>27.019999999999708</v>
      </c>
      <c r="J2876" s="3">
        <f t="shared" ca="1" si="578"/>
        <v>0.91516572086520587</v>
      </c>
      <c r="K2876" s="5">
        <f t="shared" ca="1" si="579"/>
        <v>47.785197431988571</v>
      </c>
      <c r="L2876">
        <f t="shared" ca="1" si="580"/>
        <v>1</v>
      </c>
      <c r="M2876" t="str">
        <f t="shared" ca="1" si="581"/>
        <v>BUY</v>
      </c>
      <c r="N2876" s="7" t="str">
        <f t="shared" ca="1" si="582"/>
        <v/>
      </c>
      <c r="O2876">
        <f t="shared" si="583"/>
        <v>4285.7</v>
      </c>
      <c r="Q2876">
        <f t="shared" si="584"/>
        <v>2875</v>
      </c>
    </row>
    <row r="2877" spans="1:17" x14ac:dyDescent="0.3">
      <c r="A2877" s="13" t="str">
        <f ca="1">N2877&amp;"-"&amp;COUNTIF($N$2:N2877,N2877)</f>
        <v>-2841</v>
      </c>
      <c r="B2877" t="str">
        <f t="shared" ca="1" si="574"/>
        <v/>
      </c>
      <c r="C2877" s="1">
        <v>39260</v>
      </c>
      <c r="D2877">
        <v>4263.95</v>
      </c>
      <c r="E2877">
        <f t="shared" si="575"/>
        <v>-21.75</v>
      </c>
      <c r="F2877" t="str">
        <f t="shared" si="576"/>
        <v/>
      </c>
      <c r="G2877">
        <f t="shared" si="577"/>
        <v>-21.75</v>
      </c>
      <c r="H2877">
        <f t="shared" ca="1" si="585"/>
        <v>24.727777777777597</v>
      </c>
      <c r="I2877">
        <f t="shared" ca="1" si="586"/>
        <v>27.61999999999971</v>
      </c>
      <c r="J2877" s="3">
        <f t="shared" ca="1" si="578"/>
        <v>0.8952852200498862</v>
      </c>
      <c r="K2877" s="5">
        <f t="shared" ca="1" si="579"/>
        <v>47.237492836372205</v>
      </c>
      <c r="L2877">
        <f t="shared" ca="1" si="580"/>
        <v>1</v>
      </c>
      <c r="M2877" t="str">
        <f t="shared" ca="1" si="581"/>
        <v>BUY</v>
      </c>
      <c r="N2877" s="7" t="str">
        <f t="shared" ca="1" si="582"/>
        <v/>
      </c>
      <c r="O2877">
        <f t="shared" si="583"/>
        <v>4263.95</v>
      </c>
      <c r="Q2877">
        <f t="shared" si="584"/>
        <v>2876</v>
      </c>
    </row>
    <row r="2878" spans="1:17" x14ac:dyDescent="0.3">
      <c r="A2878" s="13" t="str">
        <f ca="1">N2878&amp;"-"&amp;COUNTIF($N$2:N2878,N2878)</f>
        <v>-2842</v>
      </c>
      <c r="B2878" t="str">
        <f t="shared" ca="1" si="574"/>
        <v/>
      </c>
      <c r="C2878" s="1">
        <v>39261</v>
      </c>
      <c r="D2878">
        <v>4282</v>
      </c>
      <c r="E2878">
        <f t="shared" si="575"/>
        <v>18.050000000000182</v>
      </c>
      <c r="F2878">
        <f t="shared" si="576"/>
        <v>18.050000000000182</v>
      </c>
      <c r="G2878" t="str">
        <f t="shared" si="577"/>
        <v/>
      </c>
      <c r="H2878">
        <f t="shared" ca="1" si="585"/>
        <v>24.059999999999853</v>
      </c>
      <c r="I2878">
        <f t="shared" ca="1" si="586"/>
        <v>25.899999999999636</v>
      </c>
      <c r="J2878" s="3">
        <f t="shared" ca="1" si="578"/>
        <v>0.92895752895753636</v>
      </c>
      <c r="K2878" s="5">
        <f t="shared" ca="1" si="579"/>
        <v>48.158526821457365</v>
      </c>
      <c r="L2878">
        <f t="shared" ca="1" si="580"/>
        <v>1</v>
      </c>
      <c r="M2878" t="str">
        <f t="shared" ca="1" si="581"/>
        <v>BUY</v>
      </c>
      <c r="N2878" s="7" t="str">
        <f t="shared" ca="1" si="582"/>
        <v/>
      </c>
      <c r="O2878">
        <f t="shared" si="583"/>
        <v>4282</v>
      </c>
      <c r="Q2878">
        <f t="shared" si="584"/>
        <v>2877</v>
      </c>
    </row>
    <row r="2879" spans="1:17" x14ac:dyDescent="0.3">
      <c r="A2879" s="13" t="str">
        <f ca="1">N2879&amp;"-"&amp;COUNTIF($N$2:N2879,N2879)</f>
        <v>-2843</v>
      </c>
      <c r="B2879" t="str">
        <f t="shared" ca="1" si="574"/>
        <v/>
      </c>
      <c r="C2879" s="1">
        <v>39262</v>
      </c>
      <c r="D2879">
        <v>4318.3</v>
      </c>
      <c r="E2879">
        <f t="shared" si="575"/>
        <v>36.300000000000182</v>
      </c>
      <c r="F2879">
        <f t="shared" si="576"/>
        <v>36.300000000000182</v>
      </c>
      <c r="G2879" t="str">
        <f t="shared" si="577"/>
        <v/>
      </c>
      <c r="H2879">
        <f t="shared" ca="1" si="585"/>
        <v>27.629999999999836</v>
      </c>
      <c r="I2879">
        <f t="shared" ca="1" si="586"/>
        <v>25.899999999999636</v>
      </c>
      <c r="J2879" s="3">
        <f t="shared" ca="1" si="578"/>
        <v>1.0667953667953753</v>
      </c>
      <c r="K2879" s="5">
        <f t="shared" ca="1" si="579"/>
        <v>51.615916308612192</v>
      </c>
      <c r="L2879">
        <f t="shared" ca="1" si="580"/>
        <v>1</v>
      </c>
      <c r="M2879" t="str">
        <f t="shared" ca="1" si="581"/>
        <v>BUY</v>
      </c>
      <c r="N2879" s="7" t="str">
        <f t="shared" ca="1" si="582"/>
        <v/>
      </c>
      <c r="O2879">
        <f t="shared" si="583"/>
        <v>4318.3</v>
      </c>
      <c r="Q2879">
        <f t="shared" si="584"/>
        <v>2878</v>
      </c>
    </row>
    <row r="2880" spans="1:17" x14ac:dyDescent="0.3">
      <c r="A2880" s="13" t="str">
        <f ca="1">N2880&amp;"-"&amp;COUNTIF($N$2:N2880,N2880)</f>
        <v>-2844</v>
      </c>
      <c r="B2880" t="str">
        <f t="shared" ca="1" si="574"/>
        <v/>
      </c>
      <c r="C2880" s="1">
        <v>39265</v>
      </c>
      <c r="D2880">
        <v>4313.75</v>
      </c>
      <c r="E2880">
        <f t="shared" si="575"/>
        <v>-4.5500000000001819</v>
      </c>
      <c r="F2880" t="str">
        <f t="shared" si="576"/>
        <v/>
      </c>
      <c r="G2880">
        <f t="shared" si="577"/>
        <v>-4.5500000000001819</v>
      </c>
      <c r="H2880">
        <f t="shared" ca="1" si="585"/>
        <v>29.633333333333212</v>
      </c>
      <c r="I2880">
        <f t="shared" ca="1" si="586"/>
        <v>21.629999999999747</v>
      </c>
      <c r="J2880" s="3">
        <f t="shared" ca="1" si="578"/>
        <v>1.3700107874865262</v>
      </c>
      <c r="K2880" s="5">
        <f t="shared" ca="1" si="579"/>
        <v>57.806099226217761</v>
      </c>
      <c r="L2880">
        <f t="shared" ca="1" si="580"/>
        <v>1</v>
      </c>
      <c r="M2880" t="str">
        <f t="shared" ca="1" si="581"/>
        <v>BUY</v>
      </c>
      <c r="N2880" s="7" t="str">
        <f t="shared" ca="1" si="582"/>
        <v/>
      </c>
      <c r="O2880">
        <f t="shared" si="583"/>
        <v>4313.75</v>
      </c>
      <c r="Q2880">
        <f t="shared" si="584"/>
        <v>2879</v>
      </c>
    </row>
    <row r="2881" spans="1:17" x14ac:dyDescent="0.3">
      <c r="A2881" s="13" t="str">
        <f ca="1">N2881&amp;"-"&amp;COUNTIF($N$2:N2881,N2881)</f>
        <v>-2845</v>
      </c>
      <c r="B2881" t="str">
        <f t="shared" ca="1" si="574"/>
        <v/>
      </c>
      <c r="C2881" s="1">
        <v>39266</v>
      </c>
      <c r="D2881">
        <v>4357.55</v>
      </c>
      <c r="E2881">
        <f t="shared" si="575"/>
        <v>43.800000000000182</v>
      </c>
      <c r="F2881">
        <f t="shared" si="576"/>
        <v>43.800000000000182</v>
      </c>
      <c r="G2881" t="str">
        <f t="shared" si="577"/>
        <v/>
      </c>
      <c r="H2881">
        <f t="shared" ca="1" si="585"/>
        <v>31.049999999999908</v>
      </c>
      <c r="I2881">
        <f t="shared" ca="1" si="586"/>
        <v>16.499999999999773</v>
      </c>
      <c r="J2881" s="3">
        <f t="shared" ca="1" si="578"/>
        <v>1.8818181818182023</v>
      </c>
      <c r="K2881" s="5">
        <f t="shared" ca="1" si="579"/>
        <v>65.299684542586988</v>
      </c>
      <c r="L2881">
        <f t="shared" ca="1" si="580"/>
        <v>1</v>
      </c>
      <c r="M2881" t="str">
        <f t="shared" ca="1" si="581"/>
        <v>BUY</v>
      </c>
      <c r="N2881" s="7" t="str">
        <f t="shared" ca="1" si="582"/>
        <v/>
      </c>
      <c r="O2881">
        <f t="shared" si="583"/>
        <v>4357.55</v>
      </c>
      <c r="Q2881">
        <f t="shared" si="584"/>
        <v>2880</v>
      </c>
    </row>
    <row r="2882" spans="1:17" x14ac:dyDescent="0.3">
      <c r="A2882" s="13" t="str">
        <f ca="1">N2882&amp;"-"&amp;COUNTIF($N$2:N2882,N2882)</f>
        <v>-2846</v>
      </c>
      <c r="B2882" t="str">
        <f t="shared" ca="1" si="574"/>
        <v/>
      </c>
      <c r="C2882" s="1">
        <v>39267</v>
      </c>
      <c r="D2882">
        <v>4359.3</v>
      </c>
      <c r="E2882">
        <f t="shared" si="575"/>
        <v>1.75</v>
      </c>
      <c r="F2882">
        <f t="shared" si="576"/>
        <v>1.75</v>
      </c>
      <c r="G2882" t="str">
        <f t="shared" si="577"/>
        <v/>
      </c>
      <c r="H2882">
        <f t="shared" ca="1" si="585"/>
        <v>25.529999999999927</v>
      </c>
      <c r="I2882">
        <f t="shared" ca="1" si="586"/>
        <v>16.499999999999773</v>
      </c>
      <c r="J2882" s="3">
        <f t="shared" ca="1" si="578"/>
        <v>1.5472727272727442</v>
      </c>
      <c r="K2882" s="5">
        <f t="shared" ca="1" si="579"/>
        <v>60.742326909350723</v>
      </c>
      <c r="L2882">
        <f t="shared" ca="1" si="580"/>
        <v>1</v>
      </c>
      <c r="M2882" t="str">
        <f t="shared" ca="1" si="581"/>
        <v>BUY</v>
      </c>
      <c r="N2882" s="7" t="str">
        <f t="shared" ca="1" si="582"/>
        <v/>
      </c>
      <c r="O2882">
        <f t="shared" si="583"/>
        <v>4359.3</v>
      </c>
      <c r="Q2882">
        <f t="shared" si="584"/>
        <v>2881</v>
      </c>
    </row>
    <row r="2883" spans="1:17" x14ac:dyDescent="0.3">
      <c r="A2883" s="13" t="str">
        <f ca="1">N2883&amp;"-"&amp;COUNTIF($N$2:N2883,N2883)</f>
        <v>-2847</v>
      </c>
      <c r="B2883" t="str">
        <f t="shared" ref="B2883:B2946" ca="1" si="587">N2883</f>
        <v/>
      </c>
      <c r="C2883" s="1">
        <v>39268</v>
      </c>
      <c r="D2883">
        <v>4353.95</v>
      </c>
      <c r="E2883">
        <f t="shared" ref="E2883:E2946" si="588">IF(E2882="Change", "", D2883-D2882)</f>
        <v>-5.3500000000003638</v>
      </c>
      <c r="F2883" t="str">
        <f t="shared" ref="F2883:F2946" si="589">IF(F2882="Gain","",IF(E2883&gt;0,E2883,""))</f>
        <v/>
      </c>
      <c r="G2883">
        <f t="shared" ref="G2883:G2946" si="590">IF(G2882="Loss","",IF(E2883&lt;0,E2883,""))</f>
        <v>-5.3500000000003638</v>
      </c>
      <c r="H2883">
        <f t="shared" ca="1" si="585"/>
        <v>28.205555555555495</v>
      </c>
      <c r="I2883">
        <f t="shared" ca="1" si="586"/>
        <v>14.269999999999891</v>
      </c>
      <c r="J2883" s="3">
        <f t="shared" ref="J2883:J2946" ca="1" si="591">IFERROR(H2883/I2883, "")</f>
        <v>1.9765631083080386</v>
      </c>
      <c r="K2883" s="5">
        <f t="shared" ref="K2883:K2946" ca="1" si="592">IFERROR((IF(J2883=0, 0, (100-(100/(1+J2883))))), "")</f>
        <v>66.404206340902078</v>
      </c>
      <c r="L2883">
        <f t="shared" ref="L2883:L2946" ca="1" si="593">IF(M2882="Signal","",IF(M2882="",IF(M2883="SELL",0,IF(M2883="BUY",1,"")),IF(M2883="BUY",1,L2882)))</f>
        <v>1</v>
      </c>
      <c r="M2883" t="str">
        <f t="shared" ref="M2883:M2946" ca="1" si="594">IF(K2883="","",IF(K2883&lt;$V$4,"BUY",IF(K2883&gt;$V$5,"SELL",M2882)))</f>
        <v>BUY</v>
      </c>
      <c r="N2883" s="7" t="str">
        <f t="shared" ref="N2883:N2946" ca="1" si="595">IF(L2883=1, IF(M2883="BUY",IF(M2882="BUY","",1),IF(M2883="SELL",IF(M2882="SELL","",0),"")), "")</f>
        <v/>
      </c>
      <c r="O2883">
        <f t="shared" ref="O2883:O2946" si="596">D2883</f>
        <v>4353.95</v>
      </c>
      <c r="Q2883">
        <f t="shared" si="584"/>
        <v>2882</v>
      </c>
    </row>
    <row r="2884" spans="1:17" x14ac:dyDescent="0.3">
      <c r="A2884" s="13" t="str">
        <f ca="1">N2884&amp;"-"&amp;COUNTIF($N$2:N2884,N2884)</f>
        <v>0-18</v>
      </c>
      <c r="B2884">
        <f t="shared" ca="1" si="587"/>
        <v>0</v>
      </c>
      <c r="C2884" s="1">
        <v>39269</v>
      </c>
      <c r="D2884">
        <v>4384.8500000000004</v>
      </c>
      <c r="E2884">
        <f t="shared" si="588"/>
        <v>30.900000000000546</v>
      </c>
      <c r="F2884">
        <f t="shared" si="589"/>
        <v>30.900000000000546</v>
      </c>
      <c r="G2884" t="str">
        <f t="shared" si="590"/>
        <v/>
      </c>
      <c r="H2884">
        <f t="shared" ca="1" si="585"/>
        <v>28.475000000000001</v>
      </c>
      <c r="I2884">
        <f t="shared" ca="1" si="586"/>
        <v>11.75</v>
      </c>
      <c r="J2884" s="3">
        <f t="shared" ca="1" si="591"/>
        <v>2.423404255319149</v>
      </c>
      <c r="K2884" s="5">
        <f t="shared" ca="1" si="592"/>
        <v>70.789310130515844</v>
      </c>
      <c r="L2884">
        <f t="shared" ca="1" si="593"/>
        <v>1</v>
      </c>
      <c r="M2884" t="str">
        <f t="shared" ca="1" si="594"/>
        <v>SELL</v>
      </c>
      <c r="N2884" s="7">
        <f t="shared" ca="1" si="595"/>
        <v>0</v>
      </c>
      <c r="O2884">
        <f t="shared" si="596"/>
        <v>4384.8500000000004</v>
      </c>
      <c r="Q2884">
        <f t="shared" ref="Q2884:Q2947" si="597">Q2883+1</f>
        <v>2883</v>
      </c>
    </row>
    <row r="2885" spans="1:17" x14ac:dyDescent="0.3">
      <c r="A2885" s="13" t="str">
        <f ca="1">N2885&amp;"-"&amp;COUNTIF($N$2:N2885,N2885)</f>
        <v>-2848</v>
      </c>
      <c r="B2885" t="str">
        <f t="shared" ca="1" si="587"/>
        <v/>
      </c>
      <c r="C2885" s="1">
        <v>39272</v>
      </c>
      <c r="D2885">
        <v>4419.3999999999996</v>
      </c>
      <c r="E2885">
        <f t="shared" si="588"/>
        <v>34.549999999999272</v>
      </c>
      <c r="F2885">
        <f t="shared" si="589"/>
        <v>34.549999999999272</v>
      </c>
      <c r="G2885" t="str">
        <f t="shared" si="590"/>
        <v/>
      </c>
      <c r="H2885">
        <f t="shared" ca="1" si="585"/>
        <v>25.209999999999944</v>
      </c>
      <c r="I2885">
        <f t="shared" ca="1" si="586"/>
        <v>11.75</v>
      </c>
      <c r="J2885" s="3">
        <f t="shared" ca="1" si="591"/>
        <v>2.1455319148936121</v>
      </c>
      <c r="K2885" s="5">
        <f t="shared" ca="1" si="592"/>
        <v>68.208874458874405</v>
      </c>
      <c r="L2885">
        <f t="shared" ca="1" si="593"/>
        <v>1</v>
      </c>
      <c r="M2885" t="str">
        <f t="shared" ca="1" si="594"/>
        <v>SELL</v>
      </c>
      <c r="N2885" s="7" t="str">
        <f t="shared" ca="1" si="595"/>
        <v/>
      </c>
      <c r="O2885">
        <f t="shared" si="596"/>
        <v>4419.3999999999996</v>
      </c>
      <c r="Q2885">
        <f t="shared" si="597"/>
        <v>2884</v>
      </c>
    </row>
    <row r="2886" spans="1:17" x14ac:dyDescent="0.3">
      <c r="A2886" s="13" t="str">
        <f ca="1">N2886&amp;"-"&amp;COUNTIF($N$2:N2886,N2886)</f>
        <v>-2849</v>
      </c>
      <c r="B2886" t="str">
        <f t="shared" ca="1" si="587"/>
        <v/>
      </c>
      <c r="C2886" s="1">
        <v>39273</v>
      </c>
      <c r="D2886">
        <v>4406.05</v>
      </c>
      <c r="E2886">
        <f t="shared" si="588"/>
        <v>-13.349999999999454</v>
      </c>
      <c r="F2886" t="str">
        <f t="shared" si="589"/>
        <v/>
      </c>
      <c r="G2886">
        <f t="shared" si="590"/>
        <v>-13.349999999999454</v>
      </c>
      <c r="H2886">
        <f t="shared" ca="1" si="585"/>
        <v>24.194444444444443</v>
      </c>
      <c r="I2886">
        <f t="shared" ca="1" si="586"/>
        <v>12.06999999999989</v>
      </c>
      <c r="J2886" s="3">
        <f t="shared" ca="1" si="591"/>
        <v>2.0045107244776026</v>
      </c>
      <c r="K2886" s="5">
        <f t="shared" ca="1" si="592"/>
        <v>66.716710582756491</v>
      </c>
      <c r="L2886">
        <f t="shared" ca="1" si="593"/>
        <v>1</v>
      </c>
      <c r="M2886" t="str">
        <f t="shared" ca="1" si="594"/>
        <v>SELL</v>
      </c>
      <c r="N2886" s="7" t="str">
        <f t="shared" ca="1" si="595"/>
        <v/>
      </c>
      <c r="O2886">
        <f t="shared" si="596"/>
        <v>4406.05</v>
      </c>
      <c r="Q2886">
        <f t="shared" si="597"/>
        <v>2885</v>
      </c>
    </row>
    <row r="2887" spans="1:17" x14ac:dyDescent="0.3">
      <c r="A2887" s="13" t="str">
        <f ca="1">N2887&amp;"-"&amp;COUNTIF($N$2:N2887,N2887)</f>
        <v>-2850</v>
      </c>
      <c r="B2887" t="str">
        <f t="shared" ca="1" si="587"/>
        <v/>
      </c>
      <c r="C2887" s="1">
        <v>39274</v>
      </c>
      <c r="D2887">
        <v>4387.1499999999996</v>
      </c>
      <c r="E2887">
        <f t="shared" si="588"/>
        <v>-18.900000000000546</v>
      </c>
      <c r="F2887" t="str">
        <f t="shared" si="589"/>
        <v/>
      </c>
      <c r="G2887">
        <f t="shared" si="590"/>
        <v>-18.900000000000546</v>
      </c>
      <c r="H2887">
        <f t="shared" ca="1" si="585"/>
        <v>24.875</v>
      </c>
      <c r="I2887">
        <f t="shared" ca="1" si="586"/>
        <v>13.208333333333334</v>
      </c>
      <c r="J2887" s="3">
        <f t="shared" ca="1" si="591"/>
        <v>1.8832807570977916</v>
      </c>
      <c r="K2887" s="5">
        <f t="shared" ca="1" si="592"/>
        <v>65.317286652078764</v>
      </c>
      <c r="L2887">
        <f t="shared" ca="1" si="593"/>
        <v>1</v>
      </c>
      <c r="M2887" t="str">
        <f t="shared" ca="1" si="594"/>
        <v>SELL</v>
      </c>
      <c r="N2887" s="7" t="str">
        <f t="shared" ca="1" si="595"/>
        <v/>
      </c>
      <c r="O2887">
        <f t="shared" si="596"/>
        <v>4387.1499999999996</v>
      </c>
      <c r="Q2887">
        <f t="shared" si="597"/>
        <v>2886</v>
      </c>
    </row>
    <row r="2888" spans="1:17" x14ac:dyDescent="0.3">
      <c r="A2888" s="13" t="str">
        <f ca="1">N2888&amp;"-"&amp;COUNTIF($N$2:N2888,N2888)</f>
        <v>-2851</v>
      </c>
      <c r="B2888" t="str">
        <f t="shared" ca="1" si="587"/>
        <v/>
      </c>
      <c r="C2888" s="1">
        <v>39275</v>
      </c>
      <c r="D2888">
        <v>4446.1499999999996</v>
      </c>
      <c r="E2888">
        <f t="shared" si="588"/>
        <v>59</v>
      </c>
      <c r="F2888">
        <f t="shared" si="589"/>
        <v>59</v>
      </c>
      <c r="G2888" t="str">
        <f t="shared" si="590"/>
        <v/>
      </c>
      <c r="H2888">
        <f t="shared" ca="1" si="585"/>
        <v>28.666666666666668</v>
      </c>
      <c r="I2888">
        <f t="shared" ca="1" si="586"/>
        <v>12.780000000000109</v>
      </c>
      <c r="J2888" s="3">
        <f t="shared" ca="1" si="591"/>
        <v>2.2430881585810973</v>
      </c>
      <c r="K2888" s="5">
        <f t="shared" ca="1" si="592"/>
        <v>69.165192214894461</v>
      </c>
      <c r="L2888">
        <f t="shared" ca="1" si="593"/>
        <v>1</v>
      </c>
      <c r="M2888" t="str">
        <f t="shared" ca="1" si="594"/>
        <v>SELL</v>
      </c>
      <c r="N2888" s="7" t="str">
        <f t="shared" ca="1" si="595"/>
        <v/>
      </c>
      <c r="O2888">
        <f t="shared" si="596"/>
        <v>4446.1499999999996</v>
      </c>
      <c r="Q2888">
        <f t="shared" si="597"/>
        <v>2887</v>
      </c>
    </row>
    <row r="2889" spans="1:17" x14ac:dyDescent="0.3">
      <c r="A2889" s="13" t="str">
        <f ca="1">N2889&amp;"-"&amp;COUNTIF($N$2:N2889,N2889)</f>
        <v>-2852</v>
      </c>
      <c r="B2889" t="str">
        <f t="shared" ca="1" si="587"/>
        <v/>
      </c>
      <c r="C2889" s="1">
        <v>39276</v>
      </c>
      <c r="D2889">
        <v>4504.55</v>
      </c>
      <c r="E2889">
        <f t="shared" si="588"/>
        <v>58.400000000000546</v>
      </c>
      <c r="F2889">
        <f t="shared" si="589"/>
        <v>58.400000000000546</v>
      </c>
      <c r="G2889" t="str">
        <f t="shared" si="590"/>
        <v/>
      </c>
      <c r="H2889">
        <f t="shared" ca="1" si="585"/>
        <v>34.338888888889009</v>
      </c>
      <c r="I2889">
        <f t="shared" ca="1" si="586"/>
        <v>12.780000000000109</v>
      </c>
      <c r="J2889" s="3">
        <f t="shared" ca="1" si="591"/>
        <v>2.6869240132150796</v>
      </c>
      <c r="K2889" s="5">
        <f t="shared" ca="1" si="592"/>
        <v>72.877119343504518</v>
      </c>
      <c r="L2889">
        <f t="shared" ca="1" si="593"/>
        <v>1</v>
      </c>
      <c r="M2889" t="str">
        <f t="shared" ca="1" si="594"/>
        <v>SELL</v>
      </c>
      <c r="N2889" s="7" t="str">
        <f t="shared" ca="1" si="595"/>
        <v/>
      </c>
      <c r="O2889">
        <f t="shared" si="596"/>
        <v>4504.55</v>
      </c>
      <c r="Q2889">
        <f t="shared" si="597"/>
        <v>2888</v>
      </c>
    </row>
    <row r="2890" spans="1:17" x14ac:dyDescent="0.3">
      <c r="A2890" s="13" t="str">
        <f ca="1">N2890&amp;"-"&amp;COUNTIF($N$2:N2890,N2890)</f>
        <v>-2853</v>
      </c>
      <c r="B2890" t="str">
        <f t="shared" ca="1" si="587"/>
        <v/>
      </c>
      <c r="C2890" s="1">
        <v>39279</v>
      </c>
      <c r="D2890">
        <v>4512.1499999999996</v>
      </c>
      <c r="E2890">
        <f t="shared" si="588"/>
        <v>7.5999999999994543</v>
      </c>
      <c r="F2890">
        <f t="shared" si="589"/>
        <v>7.5999999999994543</v>
      </c>
      <c r="G2890" t="str">
        <f t="shared" si="590"/>
        <v/>
      </c>
      <c r="H2890">
        <f t="shared" ca="1" si="585"/>
        <v>32.261111111111148</v>
      </c>
      <c r="I2890">
        <f t="shared" ca="1" si="586"/>
        <v>12.780000000000109</v>
      </c>
      <c r="J2890" s="3">
        <f t="shared" ca="1" si="591"/>
        <v>2.524343592418691</v>
      </c>
      <c r="K2890" s="5">
        <f t="shared" ca="1" si="592"/>
        <v>71.625921997187604</v>
      </c>
      <c r="L2890">
        <f t="shared" ca="1" si="593"/>
        <v>1</v>
      </c>
      <c r="M2890" t="str">
        <f t="shared" ca="1" si="594"/>
        <v>SELL</v>
      </c>
      <c r="N2890" s="7" t="str">
        <f t="shared" ca="1" si="595"/>
        <v/>
      </c>
      <c r="O2890">
        <f t="shared" si="596"/>
        <v>4512.1499999999996</v>
      </c>
      <c r="Q2890">
        <f t="shared" si="597"/>
        <v>2889</v>
      </c>
    </row>
    <row r="2891" spans="1:17" x14ac:dyDescent="0.3">
      <c r="A2891" s="13" t="str">
        <f ca="1">N2891&amp;"-"&amp;COUNTIF($N$2:N2891,N2891)</f>
        <v>-2854</v>
      </c>
      <c r="B2891" t="str">
        <f t="shared" ca="1" si="587"/>
        <v/>
      </c>
      <c r="C2891" s="1">
        <v>39280</v>
      </c>
      <c r="D2891">
        <v>4496.75</v>
      </c>
      <c r="E2891">
        <f t="shared" si="588"/>
        <v>-15.399999999999636</v>
      </c>
      <c r="F2891" t="str">
        <f t="shared" si="589"/>
        <v/>
      </c>
      <c r="G2891">
        <f t="shared" si="590"/>
        <v>-15.399999999999636</v>
      </c>
      <c r="H2891">
        <f t="shared" ca="1" si="585"/>
        <v>32.261111111111148</v>
      </c>
      <c r="I2891">
        <f t="shared" ca="1" si="586"/>
        <v>11.510000000000037</v>
      </c>
      <c r="J2891" s="3">
        <f t="shared" ca="1" si="591"/>
        <v>2.8028767255526539</v>
      </c>
      <c r="K2891" s="5">
        <f t="shared" ca="1" si="592"/>
        <v>73.704117378280912</v>
      </c>
      <c r="L2891">
        <f t="shared" ca="1" si="593"/>
        <v>1</v>
      </c>
      <c r="M2891" t="str">
        <f t="shared" ca="1" si="594"/>
        <v>SELL</v>
      </c>
      <c r="N2891" s="7" t="str">
        <f t="shared" ca="1" si="595"/>
        <v/>
      </c>
      <c r="O2891">
        <f t="shared" si="596"/>
        <v>4496.75</v>
      </c>
      <c r="Q2891">
        <f t="shared" si="597"/>
        <v>2890</v>
      </c>
    </row>
    <row r="2892" spans="1:17" x14ac:dyDescent="0.3">
      <c r="A2892" s="13" t="str">
        <f ca="1">N2892&amp;"-"&amp;COUNTIF($N$2:N2892,N2892)</f>
        <v>-2855</v>
      </c>
      <c r="B2892" t="str">
        <f t="shared" ca="1" si="587"/>
        <v/>
      </c>
      <c r="C2892" s="1">
        <v>39281</v>
      </c>
      <c r="D2892">
        <v>4499.55</v>
      </c>
      <c r="E2892">
        <f t="shared" si="588"/>
        <v>2.8000000000001819</v>
      </c>
      <c r="F2892">
        <f t="shared" si="589"/>
        <v>2.8000000000001819</v>
      </c>
      <c r="G2892" t="str">
        <f t="shared" si="590"/>
        <v/>
      </c>
      <c r="H2892">
        <f t="shared" ca="1" si="585"/>
        <v>30.566666666666706</v>
      </c>
      <c r="I2892">
        <f t="shared" ca="1" si="586"/>
        <v>11.510000000000037</v>
      </c>
      <c r="J2892" s="3">
        <f t="shared" ca="1" si="591"/>
        <v>2.6556617434115211</v>
      </c>
      <c r="K2892" s="5">
        <f t="shared" ca="1" si="592"/>
        <v>72.64517151231874</v>
      </c>
      <c r="L2892">
        <f t="shared" ca="1" si="593"/>
        <v>1</v>
      </c>
      <c r="M2892" t="str">
        <f t="shared" ca="1" si="594"/>
        <v>SELL</v>
      </c>
      <c r="N2892" s="7" t="str">
        <f t="shared" ca="1" si="595"/>
        <v/>
      </c>
      <c r="O2892">
        <f t="shared" si="596"/>
        <v>4499.55</v>
      </c>
      <c r="Q2892">
        <f t="shared" si="597"/>
        <v>2891</v>
      </c>
    </row>
    <row r="2893" spans="1:17" x14ac:dyDescent="0.3">
      <c r="A2893" s="13" t="str">
        <f ca="1">N2893&amp;"-"&amp;COUNTIF($N$2:N2893,N2893)</f>
        <v>-2856</v>
      </c>
      <c r="B2893" t="str">
        <f t="shared" ca="1" si="587"/>
        <v/>
      </c>
      <c r="C2893" s="1">
        <v>39282</v>
      </c>
      <c r="D2893">
        <v>4562.1000000000004</v>
      </c>
      <c r="E2893">
        <f t="shared" si="588"/>
        <v>62.550000000000182</v>
      </c>
      <c r="F2893">
        <f t="shared" si="589"/>
        <v>62.550000000000182</v>
      </c>
      <c r="G2893" t="str">
        <f t="shared" si="590"/>
        <v/>
      </c>
      <c r="H2893">
        <f t="shared" ca="1" si="585"/>
        <v>33.483333333333377</v>
      </c>
      <c r="I2893">
        <f t="shared" ca="1" si="586"/>
        <v>11.510000000000037</v>
      </c>
      <c r="J2893" s="3">
        <f t="shared" ca="1" si="591"/>
        <v>2.9090645815233076</v>
      </c>
      <c r="K2893" s="5">
        <f t="shared" ca="1" si="592"/>
        <v>74.418432360349641</v>
      </c>
      <c r="L2893">
        <f t="shared" ca="1" si="593"/>
        <v>1</v>
      </c>
      <c r="M2893" t="str">
        <f t="shared" ca="1" si="594"/>
        <v>SELL</v>
      </c>
      <c r="N2893" s="7" t="str">
        <f t="shared" ca="1" si="595"/>
        <v/>
      </c>
      <c r="O2893">
        <f t="shared" si="596"/>
        <v>4562.1000000000004</v>
      </c>
      <c r="Q2893">
        <f t="shared" si="597"/>
        <v>2892</v>
      </c>
    </row>
    <row r="2894" spans="1:17" x14ac:dyDescent="0.3">
      <c r="A2894" s="13" t="str">
        <f ca="1">N2894&amp;"-"&amp;COUNTIF($N$2:N2894,N2894)</f>
        <v>-2857</v>
      </c>
      <c r="B2894" t="str">
        <f t="shared" ca="1" si="587"/>
        <v/>
      </c>
      <c r="C2894" s="1">
        <v>39283</v>
      </c>
      <c r="D2894">
        <v>4566.05</v>
      </c>
      <c r="E2894">
        <f t="shared" si="588"/>
        <v>3.9499999999998181</v>
      </c>
      <c r="F2894">
        <f t="shared" si="589"/>
        <v>3.9499999999998181</v>
      </c>
      <c r="G2894" t="str">
        <f t="shared" si="590"/>
        <v/>
      </c>
      <c r="H2894">
        <f t="shared" ca="1" si="585"/>
        <v>30.530000000000019</v>
      </c>
      <c r="I2894">
        <f t="shared" ca="1" si="586"/>
        <v>13.25</v>
      </c>
      <c r="J2894" s="3">
        <f t="shared" ca="1" si="591"/>
        <v>2.3041509433962277</v>
      </c>
      <c r="K2894" s="5">
        <f t="shared" ca="1" si="592"/>
        <v>69.735038830516231</v>
      </c>
      <c r="L2894">
        <f t="shared" ca="1" si="593"/>
        <v>1</v>
      </c>
      <c r="M2894" t="str">
        <f t="shared" ca="1" si="594"/>
        <v>SELL</v>
      </c>
      <c r="N2894" s="7" t="str">
        <f t="shared" ca="1" si="595"/>
        <v/>
      </c>
      <c r="O2894">
        <f t="shared" si="596"/>
        <v>4566.05</v>
      </c>
      <c r="Q2894">
        <f t="shared" si="597"/>
        <v>2893</v>
      </c>
    </row>
    <row r="2895" spans="1:17" x14ac:dyDescent="0.3">
      <c r="A2895" s="13" t="str">
        <f ca="1">N2895&amp;"-"&amp;COUNTIF($N$2:N2895,N2895)</f>
        <v>-2858</v>
      </c>
      <c r="B2895" t="str">
        <f t="shared" ca="1" si="587"/>
        <v/>
      </c>
      <c r="C2895" s="1">
        <v>39286</v>
      </c>
      <c r="D2895">
        <v>4619.3500000000004</v>
      </c>
      <c r="E2895">
        <f t="shared" si="588"/>
        <v>53.300000000000182</v>
      </c>
      <c r="F2895">
        <f t="shared" si="589"/>
        <v>53.300000000000182</v>
      </c>
      <c r="G2895" t="str">
        <f t="shared" si="590"/>
        <v/>
      </c>
      <c r="H2895">
        <f t="shared" ca="1" si="585"/>
        <v>31.480000000000018</v>
      </c>
      <c r="I2895">
        <f t="shared" ca="1" si="586"/>
        <v>13.25</v>
      </c>
      <c r="J2895" s="3">
        <f t="shared" ca="1" si="591"/>
        <v>2.3758490566037751</v>
      </c>
      <c r="K2895" s="5">
        <f t="shared" ca="1" si="592"/>
        <v>70.377822490498559</v>
      </c>
      <c r="L2895">
        <f t="shared" ca="1" si="593"/>
        <v>1</v>
      </c>
      <c r="M2895" t="str">
        <f t="shared" ca="1" si="594"/>
        <v>SELL</v>
      </c>
      <c r="N2895" s="7" t="str">
        <f t="shared" ca="1" si="595"/>
        <v/>
      </c>
      <c r="O2895">
        <f t="shared" si="596"/>
        <v>4619.3500000000004</v>
      </c>
      <c r="Q2895">
        <f t="shared" si="597"/>
        <v>2894</v>
      </c>
    </row>
    <row r="2896" spans="1:17" x14ac:dyDescent="0.3">
      <c r="A2896" s="13" t="str">
        <f ca="1">N2896&amp;"-"&amp;COUNTIF($N$2:N2896,N2896)</f>
        <v>-2859</v>
      </c>
      <c r="B2896" t="str">
        <f t="shared" ca="1" si="587"/>
        <v/>
      </c>
      <c r="C2896" s="1">
        <v>39287</v>
      </c>
      <c r="D2896">
        <v>4620.75</v>
      </c>
      <c r="E2896">
        <f t="shared" si="588"/>
        <v>1.3999999999996362</v>
      </c>
      <c r="F2896">
        <f t="shared" si="589"/>
        <v>1.3999999999996362</v>
      </c>
      <c r="G2896" t="str">
        <f t="shared" si="590"/>
        <v/>
      </c>
      <c r="H2896">
        <f t="shared" ca="1" si="585"/>
        <v>31.444999999999983</v>
      </c>
      <c r="I2896">
        <f t="shared" ca="1" si="586"/>
        <v>13.25</v>
      </c>
      <c r="J2896" s="3">
        <f t="shared" ca="1" si="591"/>
        <v>2.3732075471698102</v>
      </c>
      <c r="K2896" s="5">
        <f t="shared" ca="1" si="592"/>
        <v>70.354625797069019</v>
      </c>
      <c r="L2896">
        <f t="shared" ca="1" si="593"/>
        <v>1</v>
      </c>
      <c r="M2896" t="str">
        <f t="shared" ca="1" si="594"/>
        <v>SELL</v>
      </c>
      <c r="N2896" s="7" t="str">
        <f t="shared" ca="1" si="595"/>
        <v/>
      </c>
      <c r="O2896">
        <f t="shared" si="596"/>
        <v>4620.75</v>
      </c>
      <c r="Q2896">
        <f t="shared" si="597"/>
        <v>2895</v>
      </c>
    </row>
    <row r="2897" spans="1:17" x14ac:dyDescent="0.3">
      <c r="A2897" s="13" t="str">
        <f ca="1">N2897&amp;"-"&amp;COUNTIF($N$2:N2897,N2897)</f>
        <v>-2860</v>
      </c>
      <c r="B2897" t="str">
        <f t="shared" ca="1" si="587"/>
        <v/>
      </c>
      <c r="C2897" s="1">
        <v>39288</v>
      </c>
      <c r="D2897">
        <v>4588.7</v>
      </c>
      <c r="E2897">
        <f t="shared" si="588"/>
        <v>-32.050000000000182</v>
      </c>
      <c r="F2897" t="str">
        <f t="shared" si="589"/>
        <v/>
      </c>
      <c r="G2897">
        <f t="shared" si="590"/>
        <v>-32.050000000000182</v>
      </c>
      <c r="H2897">
        <f t="shared" ref="H2897:H2960" ca="1" si="598">IF(Q2897&gt;$U$2,AVERAGE(OFFSET(F2897,0,0,-$U$2,1)),"")</f>
        <v>31.444999999999983</v>
      </c>
      <c r="I2897">
        <f t="shared" ref="I2897:I2960" ca="1" si="599">IF($Q2897&gt;$U$2,ABS((AVERAGE(OFFSET(G2897,0,0,-$U$2,1)))),"")</f>
        <v>19.924999999999955</v>
      </c>
      <c r="J2897" s="3">
        <f t="shared" ca="1" si="591"/>
        <v>1.5781681304893378</v>
      </c>
      <c r="K2897" s="5">
        <f t="shared" ca="1" si="592"/>
        <v>61.21277009927978</v>
      </c>
      <c r="L2897">
        <f t="shared" ca="1" si="593"/>
        <v>1</v>
      </c>
      <c r="M2897" t="str">
        <f t="shared" ca="1" si="594"/>
        <v>SELL</v>
      </c>
      <c r="N2897" s="7" t="str">
        <f t="shared" ca="1" si="595"/>
        <v/>
      </c>
      <c r="O2897">
        <f t="shared" si="596"/>
        <v>4588.7</v>
      </c>
      <c r="Q2897">
        <f t="shared" si="597"/>
        <v>2896</v>
      </c>
    </row>
    <row r="2898" spans="1:17" x14ac:dyDescent="0.3">
      <c r="A2898" s="13" t="str">
        <f ca="1">N2898&amp;"-"&amp;COUNTIF($N$2:N2898,N2898)</f>
        <v>-2861</v>
      </c>
      <c r="B2898" t="str">
        <f t="shared" ca="1" si="587"/>
        <v/>
      </c>
      <c r="C2898" s="1">
        <v>39289</v>
      </c>
      <c r="D2898">
        <v>4619.8</v>
      </c>
      <c r="E2898">
        <f t="shared" si="588"/>
        <v>31.100000000000364</v>
      </c>
      <c r="F2898">
        <f t="shared" si="589"/>
        <v>31.100000000000364</v>
      </c>
      <c r="G2898" t="str">
        <f t="shared" si="590"/>
        <v/>
      </c>
      <c r="H2898">
        <f t="shared" ca="1" si="598"/>
        <v>31.464999999999964</v>
      </c>
      <c r="I2898">
        <f t="shared" ca="1" si="599"/>
        <v>19.924999999999955</v>
      </c>
      <c r="J2898" s="3">
        <f t="shared" ca="1" si="591"/>
        <v>1.5791718946047697</v>
      </c>
      <c r="K2898" s="5">
        <f t="shared" ca="1" si="592"/>
        <v>61.227865343452059</v>
      </c>
      <c r="L2898">
        <f t="shared" ca="1" si="593"/>
        <v>1</v>
      </c>
      <c r="M2898" t="str">
        <f t="shared" ca="1" si="594"/>
        <v>SELL</v>
      </c>
      <c r="N2898" s="7" t="str">
        <f t="shared" ca="1" si="595"/>
        <v/>
      </c>
      <c r="O2898">
        <f t="shared" si="596"/>
        <v>4619.8</v>
      </c>
      <c r="Q2898">
        <f t="shared" si="597"/>
        <v>2897</v>
      </c>
    </row>
    <row r="2899" spans="1:17" x14ac:dyDescent="0.3">
      <c r="A2899" s="13" t="str">
        <f ca="1">N2899&amp;"-"&amp;COUNTIF($N$2:N2899,N2899)</f>
        <v>-2862</v>
      </c>
      <c r="B2899" t="str">
        <f t="shared" ca="1" si="587"/>
        <v/>
      </c>
      <c r="C2899" s="1">
        <v>39290</v>
      </c>
      <c r="D2899">
        <v>4445.2</v>
      </c>
      <c r="E2899">
        <f t="shared" si="588"/>
        <v>-174.60000000000036</v>
      </c>
      <c r="F2899" t="str">
        <f t="shared" si="589"/>
        <v/>
      </c>
      <c r="G2899">
        <f t="shared" si="590"/>
        <v>-174.60000000000036</v>
      </c>
      <c r="H2899">
        <f t="shared" ca="1" si="598"/>
        <v>31.122222222222263</v>
      </c>
      <c r="I2899">
        <f t="shared" ca="1" si="599"/>
        <v>50.860000000000035</v>
      </c>
      <c r="J2899" s="3">
        <f t="shared" ca="1" si="591"/>
        <v>0.61191943024424378</v>
      </c>
      <c r="K2899" s="5">
        <f t="shared" ca="1" si="592"/>
        <v>37.962159817846697</v>
      </c>
      <c r="L2899">
        <f t="shared" ca="1" si="593"/>
        <v>1</v>
      </c>
      <c r="M2899" t="str">
        <f t="shared" ca="1" si="594"/>
        <v>SELL</v>
      </c>
      <c r="N2899" s="7" t="str">
        <f t="shared" ca="1" si="595"/>
        <v/>
      </c>
      <c r="O2899">
        <f t="shared" si="596"/>
        <v>4445.2</v>
      </c>
      <c r="Q2899">
        <f t="shared" si="597"/>
        <v>2898</v>
      </c>
    </row>
    <row r="2900" spans="1:17" x14ac:dyDescent="0.3">
      <c r="A2900" s="13" t="str">
        <f ca="1">N2900&amp;"-"&amp;COUNTIF($N$2:N2900,N2900)</f>
        <v>-2863</v>
      </c>
      <c r="B2900" t="str">
        <f t="shared" ca="1" si="587"/>
        <v/>
      </c>
      <c r="C2900" s="1">
        <v>39293</v>
      </c>
      <c r="D2900">
        <v>4440.05</v>
      </c>
      <c r="E2900">
        <f t="shared" si="588"/>
        <v>-5.1499999999996362</v>
      </c>
      <c r="F2900" t="str">
        <f t="shared" si="589"/>
        <v/>
      </c>
      <c r="G2900">
        <f t="shared" si="590"/>
        <v>-5.1499999999996362</v>
      </c>
      <c r="H2900">
        <f t="shared" ca="1" si="598"/>
        <v>31.122222222222263</v>
      </c>
      <c r="I2900">
        <f t="shared" ca="1" si="599"/>
        <v>49.22000000000007</v>
      </c>
      <c r="J2900" s="3">
        <f t="shared" ca="1" si="591"/>
        <v>0.63230845636371835</v>
      </c>
      <c r="K2900" s="5">
        <f t="shared" ca="1" si="592"/>
        <v>38.737069203960836</v>
      </c>
      <c r="L2900">
        <f t="shared" ca="1" si="593"/>
        <v>1</v>
      </c>
      <c r="M2900" t="str">
        <f t="shared" ca="1" si="594"/>
        <v>SELL</v>
      </c>
      <c r="N2900" s="7" t="str">
        <f t="shared" ca="1" si="595"/>
        <v/>
      </c>
      <c r="O2900">
        <f t="shared" si="596"/>
        <v>4440.05</v>
      </c>
      <c r="Q2900">
        <f t="shared" si="597"/>
        <v>2899</v>
      </c>
    </row>
    <row r="2901" spans="1:17" x14ac:dyDescent="0.3">
      <c r="A2901" s="13" t="str">
        <f ca="1">N2901&amp;"-"&amp;COUNTIF($N$2:N2901,N2901)</f>
        <v>-2864</v>
      </c>
      <c r="B2901" t="str">
        <f t="shared" ca="1" si="587"/>
        <v/>
      </c>
      <c r="C2901" s="1">
        <v>39294</v>
      </c>
      <c r="D2901">
        <v>4528.8500000000004</v>
      </c>
      <c r="E2901">
        <f t="shared" si="588"/>
        <v>88.800000000000182</v>
      </c>
      <c r="F2901">
        <f t="shared" si="589"/>
        <v>88.800000000000182</v>
      </c>
      <c r="G2901" t="str">
        <f t="shared" si="590"/>
        <v/>
      </c>
      <c r="H2901">
        <f t="shared" ca="1" si="598"/>
        <v>36.890000000000057</v>
      </c>
      <c r="I2901">
        <f t="shared" ca="1" si="599"/>
        <v>56.799999999999955</v>
      </c>
      <c r="J2901" s="3">
        <f t="shared" ca="1" si="591"/>
        <v>0.64947183098591699</v>
      </c>
      <c r="K2901" s="5">
        <f t="shared" ca="1" si="592"/>
        <v>39.374533034475455</v>
      </c>
      <c r="L2901">
        <f t="shared" ca="1" si="593"/>
        <v>1</v>
      </c>
      <c r="M2901" t="str">
        <f t="shared" ca="1" si="594"/>
        <v>SELL</v>
      </c>
      <c r="N2901" s="7" t="str">
        <f t="shared" ca="1" si="595"/>
        <v/>
      </c>
      <c r="O2901">
        <f t="shared" si="596"/>
        <v>4528.8500000000004</v>
      </c>
      <c r="Q2901">
        <f t="shared" si="597"/>
        <v>2900</v>
      </c>
    </row>
    <row r="2902" spans="1:17" x14ac:dyDescent="0.3">
      <c r="A2902" s="13" t="str">
        <f ca="1">N2902&amp;"-"&amp;COUNTIF($N$2:N2902,N2902)</f>
        <v>1-19</v>
      </c>
      <c r="B2902">
        <f t="shared" ca="1" si="587"/>
        <v>1</v>
      </c>
      <c r="C2902" s="1">
        <v>39295</v>
      </c>
      <c r="D2902">
        <v>4345.8500000000004</v>
      </c>
      <c r="E2902">
        <f t="shared" si="588"/>
        <v>-183</v>
      </c>
      <c r="F2902" t="str">
        <f t="shared" si="589"/>
        <v/>
      </c>
      <c r="G2902">
        <f t="shared" si="590"/>
        <v>-183</v>
      </c>
      <c r="H2902">
        <f t="shared" ca="1" si="598"/>
        <v>34.433333333333394</v>
      </c>
      <c r="I2902">
        <f t="shared" ca="1" si="599"/>
        <v>82.039999999999964</v>
      </c>
      <c r="J2902" s="3">
        <f t="shared" ca="1" si="591"/>
        <v>0.41971396066959299</v>
      </c>
      <c r="K2902" s="5">
        <f t="shared" ca="1" si="592"/>
        <v>29.563276286417533</v>
      </c>
      <c r="L2902">
        <f t="shared" ca="1" si="593"/>
        <v>1</v>
      </c>
      <c r="M2902" t="str">
        <f t="shared" ca="1" si="594"/>
        <v>BUY</v>
      </c>
      <c r="N2902" s="7">
        <f t="shared" ca="1" si="595"/>
        <v>1</v>
      </c>
      <c r="O2902">
        <f t="shared" si="596"/>
        <v>4345.8500000000004</v>
      </c>
      <c r="Q2902">
        <f t="shared" si="597"/>
        <v>2901</v>
      </c>
    </row>
    <row r="2903" spans="1:17" x14ac:dyDescent="0.3">
      <c r="A2903" s="13" t="str">
        <f ca="1">N2903&amp;"-"&amp;COUNTIF($N$2:N2903,N2903)</f>
        <v>-2865</v>
      </c>
      <c r="B2903" t="str">
        <f t="shared" ca="1" si="587"/>
        <v/>
      </c>
      <c r="C2903" s="1">
        <v>39296</v>
      </c>
      <c r="D2903">
        <v>4356.3500000000004</v>
      </c>
      <c r="E2903">
        <f t="shared" si="588"/>
        <v>10.5</v>
      </c>
      <c r="F2903">
        <f t="shared" si="589"/>
        <v>10.5</v>
      </c>
      <c r="G2903" t="str">
        <f t="shared" si="590"/>
        <v/>
      </c>
      <c r="H2903">
        <f t="shared" ca="1" si="598"/>
        <v>29.111111111111111</v>
      </c>
      <c r="I2903">
        <f t="shared" ca="1" si="599"/>
        <v>82.039999999999964</v>
      </c>
      <c r="J2903" s="3">
        <f t="shared" ca="1" si="591"/>
        <v>0.35484045722953589</v>
      </c>
      <c r="K2903" s="5">
        <f t="shared" ca="1" si="592"/>
        <v>26.190571394298061</v>
      </c>
      <c r="L2903">
        <f t="shared" ca="1" si="593"/>
        <v>1</v>
      </c>
      <c r="M2903" t="str">
        <f t="shared" ca="1" si="594"/>
        <v>BUY</v>
      </c>
      <c r="N2903" s="7" t="str">
        <f t="shared" ca="1" si="595"/>
        <v/>
      </c>
      <c r="O2903">
        <f t="shared" si="596"/>
        <v>4356.3500000000004</v>
      </c>
      <c r="Q2903">
        <f t="shared" si="597"/>
        <v>2902</v>
      </c>
    </row>
    <row r="2904" spans="1:17" x14ac:dyDescent="0.3">
      <c r="A2904" s="13" t="str">
        <f ca="1">N2904&amp;"-"&amp;COUNTIF($N$2:N2904,N2904)</f>
        <v>-2866</v>
      </c>
      <c r="B2904" t="str">
        <f t="shared" ca="1" si="587"/>
        <v/>
      </c>
      <c r="C2904" s="1">
        <v>39297</v>
      </c>
      <c r="D2904">
        <v>4401.55</v>
      </c>
      <c r="E2904">
        <f t="shared" si="588"/>
        <v>45.199999999999818</v>
      </c>
      <c r="F2904">
        <f t="shared" si="589"/>
        <v>45.199999999999818</v>
      </c>
      <c r="G2904" t="str">
        <f t="shared" si="590"/>
        <v/>
      </c>
      <c r="H2904">
        <f t="shared" ca="1" si="598"/>
        <v>33.288888888888927</v>
      </c>
      <c r="I2904">
        <f t="shared" ca="1" si="599"/>
        <v>82.039999999999964</v>
      </c>
      <c r="J2904" s="3">
        <f t="shared" ca="1" si="591"/>
        <v>0.40576412590064531</v>
      </c>
      <c r="K2904" s="5">
        <f t="shared" ca="1" si="592"/>
        <v>28.86431076342059</v>
      </c>
      <c r="L2904">
        <f t="shared" ca="1" si="593"/>
        <v>1</v>
      </c>
      <c r="M2904" t="str">
        <f t="shared" ca="1" si="594"/>
        <v>BUY</v>
      </c>
      <c r="N2904" s="7" t="str">
        <f t="shared" ca="1" si="595"/>
        <v/>
      </c>
      <c r="O2904">
        <f t="shared" si="596"/>
        <v>4401.55</v>
      </c>
      <c r="Q2904">
        <f t="shared" si="597"/>
        <v>2903</v>
      </c>
    </row>
    <row r="2905" spans="1:17" x14ac:dyDescent="0.3">
      <c r="A2905" s="13" t="str">
        <f ca="1">N2905&amp;"-"&amp;COUNTIF($N$2:N2905,N2905)</f>
        <v>-2867</v>
      </c>
      <c r="B2905" t="str">
        <f t="shared" ca="1" si="587"/>
        <v/>
      </c>
      <c r="C2905" s="1">
        <v>39300</v>
      </c>
      <c r="D2905">
        <v>4339.5</v>
      </c>
      <c r="E2905">
        <f t="shared" si="588"/>
        <v>-62.050000000000182</v>
      </c>
      <c r="F2905" t="str">
        <f t="shared" si="589"/>
        <v/>
      </c>
      <c r="G2905">
        <f t="shared" si="590"/>
        <v>-62.050000000000182</v>
      </c>
      <c r="H2905">
        <f t="shared" ca="1" si="598"/>
        <v>33.288888888888927</v>
      </c>
      <c r="I2905">
        <f t="shared" ca="1" si="599"/>
        <v>91.370000000000076</v>
      </c>
      <c r="J2905" s="3">
        <f t="shared" ca="1" si="591"/>
        <v>0.36433062152663787</v>
      </c>
      <c r="K2905" s="5">
        <f t="shared" ca="1" si="592"/>
        <v>26.703983314467052</v>
      </c>
      <c r="L2905">
        <f t="shared" ca="1" si="593"/>
        <v>1</v>
      </c>
      <c r="M2905" t="str">
        <f t="shared" ca="1" si="594"/>
        <v>BUY</v>
      </c>
      <c r="N2905" s="7" t="str">
        <f t="shared" ca="1" si="595"/>
        <v/>
      </c>
      <c r="O2905">
        <f t="shared" si="596"/>
        <v>4339.5</v>
      </c>
      <c r="Q2905">
        <f t="shared" si="597"/>
        <v>2904</v>
      </c>
    </row>
    <row r="2906" spans="1:17" x14ac:dyDescent="0.3">
      <c r="A2906" s="13" t="str">
        <f ca="1">N2906&amp;"-"&amp;COUNTIF($N$2:N2906,N2906)</f>
        <v>-2868</v>
      </c>
      <c r="B2906" t="str">
        <f t="shared" ca="1" si="587"/>
        <v/>
      </c>
      <c r="C2906" s="1">
        <v>39301</v>
      </c>
      <c r="D2906">
        <v>4356.3500000000004</v>
      </c>
      <c r="E2906">
        <f t="shared" si="588"/>
        <v>16.850000000000364</v>
      </c>
      <c r="F2906">
        <f t="shared" si="589"/>
        <v>16.850000000000364</v>
      </c>
      <c r="G2906" t="str">
        <f t="shared" si="590"/>
        <v/>
      </c>
      <c r="H2906">
        <f t="shared" ca="1" si="598"/>
        <v>34.850000000000058</v>
      </c>
      <c r="I2906">
        <f t="shared" ca="1" si="599"/>
        <v>91.370000000000076</v>
      </c>
      <c r="J2906" s="3">
        <f t="shared" ca="1" si="591"/>
        <v>0.38141621976578777</v>
      </c>
      <c r="K2906" s="5">
        <f t="shared" ca="1" si="592"/>
        <v>27.610521311994944</v>
      </c>
      <c r="L2906">
        <f t="shared" ca="1" si="593"/>
        <v>1</v>
      </c>
      <c r="M2906" t="str">
        <f t="shared" ca="1" si="594"/>
        <v>BUY</v>
      </c>
      <c r="N2906" s="7" t="str">
        <f t="shared" ca="1" si="595"/>
        <v/>
      </c>
      <c r="O2906">
        <f t="shared" si="596"/>
        <v>4356.3500000000004</v>
      </c>
      <c r="Q2906">
        <f t="shared" si="597"/>
        <v>2905</v>
      </c>
    </row>
    <row r="2907" spans="1:17" x14ac:dyDescent="0.3">
      <c r="A2907" s="13" t="str">
        <f ca="1">N2907&amp;"-"&amp;COUNTIF($N$2:N2907,N2907)</f>
        <v>-2869</v>
      </c>
      <c r="B2907" t="str">
        <f t="shared" ca="1" si="587"/>
        <v/>
      </c>
      <c r="C2907" s="1">
        <v>39302</v>
      </c>
      <c r="D2907">
        <v>4462.1000000000004</v>
      </c>
      <c r="E2907">
        <f t="shared" si="588"/>
        <v>105.75</v>
      </c>
      <c r="F2907">
        <f t="shared" si="589"/>
        <v>105.75</v>
      </c>
      <c r="G2907" t="str">
        <f t="shared" si="590"/>
        <v/>
      </c>
      <c r="H2907">
        <f t="shared" ca="1" si="598"/>
        <v>39.650000000000041</v>
      </c>
      <c r="I2907">
        <f t="shared" ca="1" si="599"/>
        <v>91.370000000000076</v>
      </c>
      <c r="J2907" s="3">
        <f t="shared" ca="1" si="591"/>
        <v>0.43394987413811981</v>
      </c>
      <c r="K2907" s="5">
        <f t="shared" ca="1" si="592"/>
        <v>30.262555335063354</v>
      </c>
      <c r="L2907">
        <f t="shared" ca="1" si="593"/>
        <v>1</v>
      </c>
      <c r="M2907" t="str">
        <f t="shared" ca="1" si="594"/>
        <v>BUY</v>
      </c>
      <c r="N2907" s="7" t="str">
        <f t="shared" ca="1" si="595"/>
        <v/>
      </c>
      <c r="O2907">
        <f t="shared" si="596"/>
        <v>4462.1000000000004</v>
      </c>
      <c r="Q2907">
        <f t="shared" si="597"/>
        <v>2906</v>
      </c>
    </row>
    <row r="2908" spans="1:17" x14ac:dyDescent="0.3">
      <c r="A2908" s="13" t="str">
        <f ca="1">N2908&amp;"-"&amp;COUNTIF($N$2:N2908,N2908)</f>
        <v>-2870</v>
      </c>
      <c r="B2908" t="str">
        <f t="shared" ca="1" si="587"/>
        <v/>
      </c>
      <c r="C2908" s="1">
        <v>39303</v>
      </c>
      <c r="D2908">
        <v>4403.2</v>
      </c>
      <c r="E2908">
        <f t="shared" si="588"/>
        <v>-58.900000000000546</v>
      </c>
      <c r="F2908" t="str">
        <f t="shared" si="589"/>
        <v/>
      </c>
      <c r="G2908">
        <f t="shared" si="590"/>
        <v>-58.900000000000546</v>
      </c>
      <c r="H2908">
        <f t="shared" ca="1" si="598"/>
        <v>44.112500000000068</v>
      </c>
      <c r="I2908">
        <f t="shared" ca="1" si="599"/>
        <v>85.958333333333485</v>
      </c>
      <c r="J2908" s="3">
        <f t="shared" ca="1" si="591"/>
        <v>0.51318468250121174</v>
      </c>
      <c r="K2908" s="5">
        <f t="shared" ca="1" si="592"/>
        <v>33.914213409360286</v>
      </c>
      <c r="L2908">
        <f t="shared" ca="1" si="593"/>
        <v>1</v>
      </c>
      <c r="M2908" t="str">
        <f t="shared" ca="1" si="594"/>
        <v>BUY</v>
      </c>
      <c r="N2908" s="7" t="str">
        <f t="shared" ca="1" si="595"/>
        <v/>
      </c>
      <c r="O2908">
        <f t="shared" si="596"/>
        <v>4403.2</v>
      </c>
      <c r="Q2908">
        <f t="shared" si="597"/>
        <v>2907</v>
      </c>
    </row>
    <row r="2909" spans="1:17" x14ac:dyDescent="0.3">
      <c r="A2909" s="13" t="str">
        <f ca="1">N2909&amp;"-"&amp;COUNTIF($N$2:N2909,N2909)</f>
        <v>-2871</v>
      </c>
      <c r="B2909" t="str">
        <f t="shared" ca="1" si="587"/>
        <v/>
      </c>
      <c r="C2909" s="1">
        <v>39304</v>
      </c>
      <c r="D2909">
        <v>4333.3500000000004</v>
      </c>
      <c r="E2909">
        <f t="shared" si="588"/>
        <v>-69.849999999999454</v>
      </c>
      <c r="F2909" t="str">
        <f t="shared" si="589"/>
        <v/>
      </c>
      <c r="G2909">
        <f t="shared" si="590"/>
        <v>-69.849999999999454</v>
      </c>
      <c r="H2909">
        <f t="shared" ca="1" si="598"/>
        <v>42.800000000000054</v>
      </c>
      <c r="I2909">
        <f t="shared" ca="1" si="599"/>
        <v>83.657142857142915</v>
      </c>
      <c r="J2909" s="3">
        <f t="shared" ca="1" si="591"/>
        <v>0.51161202185792376</v>
      </c>
      <c r="K2909" s="5">
        <f t="shared" ca="1" si="592"/>
        <v>33.845458653411669</v>
      </c>
      <c r="L2909">
        <f t="shared" ca="1" si="593"/>
        <v>1</v>
      </c>
      <c r="M2909" t="str">
        <f t="shared" ca="1" si="594"/>
        <v>BUY</v>
      </c>
      <c r="N2909" s="7" t="str">
        <f t="shared" ca="1" si="595"/>
        <v/>
      </c>
      <c r="O2909">
        <f t="shared" si="596"/>
        <v>4333.3500000000004</v>
      </c>
      <c r="Q2909">
        <f t="shared" si="597"/>
        <v>2908</v>
      </c>
    </row>
    <row r="2910" spans="1:17" x14ac:dyDescent="0.3">
      <c r="A2910" s="13" t="str">
        <f ca="1">N2910&amp;"-"&amp;COUNTIF($N$2:N2910,N2910)</f>
        <v>-2872</v>
      </c>
      <c r="B2910" t="str">
        <f t="shared" ca="1" si="587"/>
        <v/>
      </c>
      <c r="C2910" s="1">
        <v>39307</v>
      </c>
      <c r="D2910">
        <v>4373.6499999999996</v>
      </c>
      <c r="E2910">
        <f t="shared" si="588"/>
        <v>40.299999999999272</v>
      </c>
      <c r="F2910">
        <f t="shared" si="589"/>
        <v>40.299999999999272</v>
      </c>
      <c r="G2910" t="str">
        <f t="shared" si="590"/>
        <v/>
      </c>
      <c r="H2910">
        <f t="shared" ca="1" si="598"/>
        <v>48.357142857142854</v>
      </c>
      <c r="I2910">
        <f t="shared" ca="1" si="599"/>
        <v>83.657142857142915</v>
      </c>
      <c r="J2910" s="3">
        <f t="shared" ca="1" si="591"/>
        <v>0.57803961748633836</v>
      </c>
      <c r="K2910" s="5">
        <f t="shared" ca="1" si="592"/>
        <v>36.630234823071085</v>
      </c>
      <c r="L2910">
        <f t="shared" ca="1" si="593"/>
        <v>1</v>
      </c>
      <c r="M2910" t="str">
        <f t="shared" ca="1" si="594"/>
        <v>BUY</v>
      </c>
      <c r="N2910" s="7" t="str">
        <f t="shared" ca="1" si="595"/>
        <v/>
      </c>
      <c r="O2910">
        <f t="shared" si="596"/>
        <v>4373.6499999999996</v>
      </c>
      <c r="Q2910">
        <f t="shared" si="597"/>
        <v>2909</v>
      </c>
    </row>
    <row r="2911" spans="1:17" x14ac:dyDescent="0.3">
      <c r="A2911" s="13" t="str">
        <f ca="1">N2911&amp;"-"&amp;COUNTIF($N$2:N2911,N2911)</f>
        <v>-2873</v>
      </c>
      <c r="B2911" t="str">
        <f t="shared" ca="1" si="587"/>
        <v/>
      </c>
      <c r="C2911" s="1">
        <v>39308</v>
      </c>
      <c r="D2911">
        <v>4370.2</v>
      </c>
      <c r="E2911">
        <f t="shared" si="588"/>
        <v>-3.4499999999998181</v>
      </c>
      <c r="F2911" t="str">
        <f t="shared" si="589"/>
        <v/>
      </c>
      <c r="G2911">
        <f t="shared" si="590"/>
        <v>-3.4499999999998181</v>
      </c>
      <c r="H2911">
        <f t="shared" ca="1" si="598"/>
        <v>48.357142857142854</v>
      </c>
      <c r="I2911">
        <f t="shared" ca="1" si="599"/>
        <v>79.571428571428569</v>
      </c>
      <c r="J2911" s="3">
        <f t="shared" ca="1" si="591"/>
        <v>0.6077199281867145</v>
      </c>
      <c r="K2911" s="5">
        <f t="shared" ca="1" si="592"/>
        <v>37.800111669458403</v>
      </c>
      <c r="L2911">
        <f t="shared" ca="1" si="593"/>
        <v>1</v>
      </c>
      <c r="M2911" t="str">
        <f t="shared" ca="1" si="594"/>
        <v>BUY</v>
      </c>
      <c r="N2911" s="7" t="str">
        <f t="shared" ca="1" si="595"/>
        <v/>
      </c>
      <c r="O2911">
        <f t="shared" si="596"/>
        <v>4370.2</v>
      </c>
      <c r="Q2911">
        <f t="shared" si="597"/>
        <v>2910</v>
      </c>
    </row>
    <row r="2912" spans="1:17" x14ac:dyDescent="0.3">
      <c r="A2912" s="13" t="str">
        <f ca="1">N2912&amp;"-"&amp;COUNTIF($N$2:N2912,N2912)</f>
        <v>-2874</v>
      </c>
      <c r="B2912" t="str">
        <f t="shared" ca="1" si="587"/>
        <v/>
      </c>
      <c r="C2912" s="1">
        <v>39310</v>
      </c>
      <c r="D2912">
        <v>4178.6000000000004</v>
      </c>
      <c r="E2912">
        <f t="shared" si="588"/>
        <v>-191.59999999999945</v>
      </c>
      <c r="F2912" t="str">
        <f t="shared" si="589"/>
        <v/>
      </c>
      <c r="G2912">
        <f t="shared" si="590"/>
        <v>-191.59999999999945</v>
      </c>
      <c r="H2912">
        <f t="shared" ca="1" si="598"/>
        <v>51.23333333333327</v>
      </c>
      <c r="I2912">
        <f t="shared" ca="1" si="599"/>
        <v>93.574999999999932</v>
      </c>
      <c r="J2912" s="3">
        <f t="shared" ca="1" si="591"/>
        <v>0.54751090925282719</v>
      </c>
      <c r="K2912" s="5">
        <f t="shared" ca="1" si="592"/>
        <v>35.380100132358848</v>
      </c>
      <c r="L2912">
        <f t="shared" ca="1" si="593"/>
        <v>1</v>
      </c>
      <c r="M2912" t="str">
        <f t="shared" ca="1" si="594"/>
        <v>BUY</v>
      </c>
      <c r="N2912" s="7" t="str">
        <f t="shared" ca="1" si="595"/>
        <v/>
      </c>
      <c r="O2912">
        <f t="shared" si="596"/>
        <v>4178.6000000000004</v>
      </c>
      <c r="Q2912">
        <f t="shared" si="597"/>
        <v>2911</v>
      </c>
    </row>
    <row r="2913" spans="1:17" x14ac:dyDescent="0.3">
      <c r="A2913" s="13" t="str">
        <f ca="1">N2913&amp;"-"&amp;COUNTIF($N$2:N2913,N2913)</f>
        <v>-2875</v>
      </c>
      <c r="B2913" t="str">
        <f t="shared" ca="1" si="587"/>
        <v/>
      </c>
      <c r="C2913" s="1">
        <v>39311</v>
      </c>
      <c r="D2913">
        <v>4108.05</v>
      </c>
      <c r="E2913">
        <f t="shared" si="588"/>
        <v>-70.550000000000182</v>
      </c>
      <c r="F2913" t="str">
        <f t="shared" si="589"/>
        <v/>
      </c>
      <c r="G2913">
        <f t="shared" si="590"/>
        <v>-70.550000000000182</v>
      </c>
      <c r="H2913">
        <f t="shared" ca="1" si="598"/>
        <v>51.23333333333327</v>
      </c>
      <c r="I2913">
        <f t="shared" ca="1" si="599"/>
        <v>80.568749999999909</v>
      </c>
      <c r="J2913" s="3">
        <f t="shared" ca="1" si="591"/>
        <v>0.63589584464613547</v>
      </c>
      <c r="K2913" s="5">
        <f t="shared" ca="1" si="592"/>
        <v>38.87141389393819</v>
      </c>
      <c r="L2913">
        <f t="shared" ca="1" si="593"/>
        <v>1</v>
      </c>
      <c r="M2913" t="str">
        <f t="shared" ca="1" si="594"/>
        <v>BUY</v>
      </c>
      <c r="N2913" s="7" t="str">
        <f t="shared" ca="1" si="595"/>
        <v/>
      </c>
      <c r="O2913">
        <f t="shared" si="596"/>
        <v>4108.05</v>
      </c>
      <c r="Q2913">
        <f t="shared" si="597"/>
        <v>2912</v>
      </c>
    </row>
    <row r="2914" spans="1:17" x14ac:dyDescent="0.3">
      <c r="A2914" s="13" t="str">
        <f ca="1">N2914&amp;"-"&amp;COUNTIF($N$2:N2914,N2914)</f>
        <v>-2876</v>
      </c>
      <c r="B2914" t="str">
        <f t="shared" ca="1" si="587"/>
        <v/>
      </c>
      <c r="C2914" s="1">
        <v>39314</v>
      </c>
      <c r="D2914">
        <v>4209.05</v>
      </c>
      <c r="E2914">
        <f t="shared" si="588"/>
        <v>101</v>
      </c>
      <c r="F2914">
        <f t="shared" si="589"/>
        <v>101</v>
      </c>
      <c r="G2914" t="str">
        <f t="shared" si="590"/>
        <v/>
      </c>
      <c r="H2914">
        <f t="shared" ca="1" si="598"/>
        <v>58.342857142857092</v>
      </c>
      <c r="I2914">
        <f t="shared" ca="1" si="599"/>
        <v>91.342857142857085</v>
      </c>
      <c r="J2914" s="3">
        <f t="shared" ca="1" si="591"/>
        <v>0.6387238035658428</v>
      </c>
      <c r="K2914" s="5">
        <f t="shared" ca="1" si="592"/>
        <v>38.976903989310934</v>
      </c>
      <c r="L2914">
        <f t="shared" ca="1" si="593"/>
        <v>1</v>
      </c>
      <c r="M2914" t="str">
        <f t="shared" ca="1" si="594"/>
        <v>BUY</v>
      </c>
      <c r="N2914" s="7" t="str">
        <f t="shared" ca="1" si="595"/>
        <v/>
      </c>
      <c r="O2914">
        <f t="shared" si="596"/>
        <v>4209.05</v>
      </c>
      <c r="Q2914">
        <f t="shared" si="597"/>
        <v>2913</v>
      </c>
    </row>
    <row r="2915" spans="1:17" x14ac:dyDescent="0.3">
      <c r="A2915" s="13" t="str">
        <f ca="1">N2915&amp;"-"&amp;COUNTIF($N$2:N2915,N2915)</f>
        <v>-2877</v>
      </c>
      <c r="B2915" t="str">
        <f t="shared" ca="1" si="587"/>
        <v/>
      </c>
      <c r="C2915" s="1">
        <v>39315</v>
      </c>
      <c r="D2915">
        <v>4074.9</v>
      </c>
      <c r="E2915">
        <f t="shared" si="588"/>
        <v>-134.15000000000009</v>
      </c>
      <c r="F2915" t="str">
        <f t="shared" si="589"/>
        <v/>
      </c>
      <c r="G2915">
        <f t="shared" si="590"/>
        <v>-134.15000000000009</v>
      </c>
      <c r="H2915">
        <f t="shared" ca="1" si="598"/>
        <v>53.266666666666573</v>
      </c>
      <c r="I2915">
        <f t="shared" ca="1" si="599"/>
        <v>96.693749999999966</v>
      </c>
      <c r="J2915" s="3">
        <f t="shared" ca="1" si="591"/>
        <v>0.55088014133971008</v>
      </c>
      <c r="K2915" s="5">
        <f t="shared" ca="1" si="592"/>
        <v>35.520484572317656</v>
      </c>
      <c r="L2915">
        <f t="shared" ca="1" si="593"/>
        <v>1</v>
      </c>
      <c r="M2915" t="str">
        <f t="shared" ca="1" si="594"/>
        <v>BUY</v>
      </c>
      <c r="N2915" s="7" t="str">
        <f t="shared" ca="1" si="595"/>
        <v/>
      </c>
      <c r="O2915">
        <f t="shared" si="596"/>
        <v>4074.9</v>
      </c>
      <c r="Q2915">
        <f t="shared" si="597"/>
        <v>2914</v>
      </c>
    </row>
    <row r="2916" spans="1:17" x14ac:dyDescent="0.3">
      <c r="A2916" s="13" t="str">
        <f ca="1">N2916&amp;"-"&amp;COUNTIF($N$2:N2916,N2916)</f>
        <v>-2878</v>
      </c>
      <c r="B2916" t="str">
        <f t="shared" ca="1" si="587"/>
        <v/>
      </c>
      <c r="C2916" s="1">
        <v>39316</v>
      </c>
      <c r="D2916">
        <v>4153.1499999999996</v>
      </c>
      <c r="E2916">
        <f t="shared" si="588"/>
        <v>78.249999999999545</v>
      </c>
      <c r="F2916">
        <f t="shared" si="589"/>
        <v>78.249999999999545</v>
      </c>
      <c r="G2916" t="str">
        <f t="shared" si="590"/>
        <v/>
      </c>
      <c r="H2916">
        <f t="shared" ca="1" si="598"/>
        <v>56.83571428571414</v>
      </c>
      <c r="I2916">
        <f t="shared" ca="1" si="599"/>
        <v>84.364285714285671</v>
      </c>
      <c r="J2916" s="3">
        <f t="shared" ca="1" si="591"/>
        <v>0.67369401405469342</v>
      </c>
      <c r="K2916" s="5">
        <f t="shared" ca="1" si="592"/>
        <v>40.251922298664461</v>
      </c>
      <c r="L2916">
        <f t="shared" ca="1" si="593"/>
        <v>1</v>
      </c>
      <c r="M2916" t="str">
        <f t="shared" ca="1" si="594"/>
        <v>BUY</v>
      </c>
      <c r="N2916" s="7" t="str">
        <f t="shared" ca="1" si="595"/>
        <v/>
      </c>
      <c r="O2916">
        <f t="shared" si="596"/>
        <v>4153.1499999999996</v>
      </c>
      <c r="Q2916">
        <f t="shared" si="597"/>
        <v>2915</v>
      </c>
    </row>
    <row r="2917" spans="1:17" x14ac:dyDescent="0.3">
      <c r="A2917" s="13" t="str">
        <f ca="1">N2917&amp;"-"&amp;COUNTIF($N$2:N2917,N2917)</f>
        <v>-2879</v>
      </c>
      <c r="B2917" t="str">
        <f t="shared" ca="1" si="587"/>
        <v/>
      </c>
      <c r="C2917" s="1">
        <v>39317</v>
      </c>
      <c r="D2917">
        <v>4114.95</v>
      </c>
      <c r="E2917">
        <f t="shared" si="588"/>
        <v>-38.199999999999818</v>
      </c>
      <c r="F2917" t="str">
        <f t="shared" si="589"/>
        <v/>
      </c>
      <c r="G2917">
        <f t="shared" si="590"/>
        <v>-38.199999999999818</v>
      </c>
      <c r="H2917">
        <f t="shared" ca="1" si="598"/>
        <v>64.558333333333167</v>
      </c>
      <c r="I2917">
        <f t="shared" ca="1" si="599"/>
        <v>78.593749999999943</v>
      </c>
      <c r="J2917" s="3">
        <f t="shared" ca="1" si="591"/>
        <v>0.8214181577203431</v>
      </c>
      <c r="K2917" s="5">
        <f t="shared" ca="1" si="592"/>
        <v>45.097725321263759</v>
      </c>
      <c r="L2917">
        <f t="shared" ca="1" si="593"/>
        <v>1</v>
      </c>
      <c r="M2917" t="str">
        <f t="shared" ca="1" si="594"/>
        <v>BUY</v>
      </c>
      <c r="N2917" s="7" t="str">
        <f t="shared" ca="1" si="595"/>
        <v/>
      </c>
      <c r="O2917">
        <f t="shared" si="596"/>
        <v>4114.95</v>
      </c>
      <c r="Q2917">
        <f t="shared" si="597"/>
        <v>2916</v>
      </c>
    </row>
    <row r="2918" spans="1:17" x14ac:dyDescent="0.3">
      <c r="A2918" s="13" t="str">
        <f ca="1">N2918&amp;"-"&amp;COUNTIF($N$2:N2918,N2918)</f>
        <v>-2880</v>
      </c>
      <c r="B2918" t="str">
        <f t="shared" ca="1" si="587"/>
        <v/>
      </c>
      <c r="C2918" s="1">
        <v>39318</v>
      </c>
      <c r="D2918">
        <v>4190.1499999999996</v>
      </c>
      <c r="E2918">
        <f t="shared" si="588"/>
        <v>75.199999999999818</v>
      </c>
      <c r="F2918">
        <f t="shared" si="589"/>
        <v>75.199999999999818</v>
      </c>
      <c r="G2918" t="str">
        <f t="shared" si="590"/>
        <v/>
      </c>
      <c r="H2918">
        <f t="shared" ca="1" si="598"/>
        <v>69.558333333333167</v>
      </c>
      <c r="I2918">
        <f t="shared" ca="1" si="599"/>
        <v>78.593749999999943</v>
      </c>
      <c r="J2918" s="3">
        <f t="shared" ca="1" si="591"/>
        <v>0.88503644797879244</v>
      </c>
      <c r="K2918" s="5">
        <f t="shared" ca="1" si="592"/>
        <v>46.950627873947056</v>
      </c>
      <c r="L2918">
        <f t="shared" ca="1" si="593"/>
        <v>1</v>
      </c>
      <c r="M2918" t="str">
        <f t="shared" ca="1" si="594"/>
        <v>BUY</v>
      </c>
      <c r="N2918" s="7" t="str">
        <f t="shared" ca="1" si="595"/>
        <v/>
      </c>
      <c r="O2918">
        <f t="shared" si="596"/>
        <v>4190.1499999999996</v>
      </c>
      <c r="Q2918">
        <f t="shared" si="597"/>
        <v>2917</v>
      </c>
    </row>
    <row r="2919" spans="1:17" x14ac:dyDescent="0.3">
      <c r="A2919" s="13" t="str">
        <f ca="1">N2919&amp;"-"&amp;COUNTIF($N$2:N2919,N2919)</f>
        <v>-2881</v>
      </c>
      <c r="B2919" t="str">
        <f t="shared" ca="1" si="587"/>
        <v/>
      </c>
      <c r="C2919" s="1">
        <v>39321</v>
      </c>
      <c r="D2919">
        <v>4302.6000000000004</v>
      </c>
      <c r="E2919">
        <f t="shared" si="588"/>
        <v>112.45000000000073</v>
      </c>
      <c r="F2919">
        <f t="shared" si="589"/>
        <v>112.45000000000073</v>
      </c>
      <c r="G2919" t="str">
        <f t="shared" si="590"/>
        <v/>
      </c>
      <c r="H2919">
        <f t="shared" ca="1" si="598"/>
        <v>75.685714285714241</v>
      </c>
      <c r="I2919">
        <f t="shared" ca="1" si="599"/>
        <v>80.95714285714277</v>
      </c>
      <c r="J2919" s="3">
        <f t="shared" ca="1" si="591"/>
        <v>0.9348861831656966</v>
      </c>
      <c r="K2919" s="5">
        <f t="shared" ca="1" si="592"/>
        <v>48.317373461012323</v>
      </c>
      <c r="L2919">
        <f t="shared" ca="1" si="593"/>
        <v>1</v>
      </c>
      <c r="M2919" t="str">
        <f t="shared" ca="1" si="594"/>
        <v>BUY</v>
      </c>
      <c r="N2919" s="7" t="str">
        <f t="shared" ca="1" si="595"/>
        <v/>
      </c>
      <c r="O2919">
        <f t="shared" si="596"/>
        <v>4302.6000000000004</v>
      </c>
      <c r="Q2919">
        <f t="shared" si="597"/>
        <v>2918</v>
      </c>
    </row>
    <row r="2920" spans="1:17" x14ac:dyDescent="0.3">
      <c r="A2920" s="13" t="str">
        <f ca="1">N2920&amp;"-"&amp;COUNTIF($N$2:N2920,N2920)</f>
        <v>-2882</v>
      </c>
      <c r="B2920" t="str">
        <f t="shared" ca="1" si="587"/>
        <v/>
      </c>
      <c r="C2920" s="1">
        <v>39322</v>
      </c>
      <c r="D2920">
        <v>4320.7</v>
      </c>
      <c r="E2920">
        <f t="shared" si="588"/>
        <v>18.099999999999454</v>
      </c>
      <c r="F2920">
        <f t="shared" si="589"/>
        <v>18.099999999999454</v>
      </c>
      <c r="G2920" t="str">
        <f t="shared" si="590"/>
        <v/>
      </c>
      <c r="H2920">
        <f t="shared" ca="1" si="598"/>
        <v>75.864285714285543</v>
      </c>
      <c r="I2920">
        <f t="shared" ca="1" si="599"/>
        <v>80.95714285714277</v>
      </c>
      <c r="J2920" s="3">
        <f t="shared" ca="1" si="591"/>
        <v>0.93709193576848315</v>
      </c>
      <c r="K2920" s="5">
        <f t="shared" ca="1" si="592"/>
        <v>48.376224094739214</v>
      </c>
      <c r="L2920">
        <f t="shared" ca="1" si="593"/>
        <v>1</v>
      </c>
      <c r="M2920" t="str">
        <f t="shared" ca="1" si="594"/>
        <v>BUY</v>
      </c>
      <c r="N2920" s="7" t="str">
        <f t="shared" ca="1" si="595"/>
        <v/>
      </c>
      <c r="O2920">
        <f t="shared" si="596"/>
        <v>4320.7</v>
      </c>
      <c r="Q2920">
        <f t="shared" si="597"/>
        <v>2919</v>
      </c>
    </row>
    <row r="2921" spans="1:17" x14ac:dyDescent="0.3">
      <c r="A2921" s="13" t="str">
        <f ca="1">N2921&amp;"-"&amp;COUNTIF($N$2:N2921,N2921)</f>
        <v>-2883</v>
      </c>
      <c r="B2921" t="str">
        <f t="shared" ca="1" si="587"/>
        <v/>
      </c>
      <c r="C2921" s="1">
        <v>39323</v>
      </c>
      <c r="D2921">
        <v>4359.3</v>
      </c>
      <c r="E2921">
        <f t="shared" si="588"/>
        <v>38.600000000000364</v>
      </c>
      <c r="F2921">
        <f t="shared" si="589"/>
        <v>38.600000000000364</v>
      </c>
      <c r="G2921" t="str">
        <f t="shared" si="590"/>
        <v/>
      </c>
      <c r="H2921">
        <f t="shared" ca="1" si="598"/>
        <v>66.271428571428459</v>
      </c>
      <c r="I2921">
        <f t="shared" ca="1" si="599"/>
        <v>80.95714285714277</v>
      </c>
      <c r="J2921" s="3">
        <f t="shared" ca="1" si="591"/>
        <v>0.81859890594670848</v>
      </c>
      <c r="K2921" s="5">
        <f t="shared" ca="1" si="592"/>
        <v>45.012614011255565</v>
      </c>
      <c r="L2921">
        <f t="shared" ca="1" si="593"/>
        <v>1</v>
      </c>
      <c r="M2921" t="str">
        <f t="shared" ca="1" si="594"/>
        <v>BUY</v>
      </c>
      <c r="N2921" s="7" t="str">
        <f t="shared" ca="1" si="595"/>
        <v/>
      </c>
      <c r="O2921">
        <f t="shared" si="596"/>
        <v>4359.3</v>
      </c>
      <c r="Q2921">
        <f t="shared" si="597"/>
        <v>2920</v>
      </c>
    </row>
    <row r="2922" spans="1:17" x14ac:dyDescent="0.3">
      <c r="A2922" s="13" t="str">
        <f ca="1">N2922&amp;"-"&amp;COUNTIF($N$2:N2922,N2922)</f>
        <v>-2884</v>
      </c>
      <c r="B2922" t="str">
        <f t="shared" ca="1" si="587"/>
        <v/>
      </c>
      <c r="C2922" s="1">
        <v>39324</v>
      </c>
      <c r="D2922">
        <v>4412.3</v>
      </c>
      <c r="E2922">
        <f t="shared" si="588"/>
        <v>53</v>
      </c>
      <c r="F2922">
        <f t="shared" si="589"/>
        <v>53</v>
      </c>
      <c r="G2922" t="str">
        <f t="shared" si="590"/>
        <v/>
      </c>
      <c r="H2922">
        <f t="shared" ca="1" si="598"/>
        <v>64.612499999999898</v>
      </c>
      <c r="I2922">
        <f t="shared" ca="1" si="599"/>
        <v>84.633333333333141</v>
      </c>
      <c r="J2922" s="3">
        <f t="shared" ca="1" si="591"/>
        <v>0.76344033083891349</v>
      </c>
      <c r="K2922" s="5">
        <f t="shared" ca="1" si="592"/>
        <v>43.29266590357075</v>
      </c>
      <c r="L2922">
        <f t="shared" ca="1" si="593"/>
        <v>1</v>
      </c>
      <c r="M2922" t="str">
        <f t="shared" ca="1" si="594"/>
        <v>BUY</v>
      </c>
      <c r="N2922" s="7" t="str">
        <f t="shared" ca="1" si="595"/>
        <v/>
      </c>
      <c r="O2922">
        <f t="shared" si="596"/>
        <v>4412.3</v>
      </c>
      <c r="Q2922">
        <f t="shared" si="597"/>
        <v>2921</v>
      </c>
    </row>
    <row r="2923" spans="1:17" x14ac:dyDescent="0.3">
      <c r="A2923" s="13" t="str">
        <f ca="1">N2923&amp;"-"&amp;COUNTIF($N$2:N2923,N2923)</f>
        <v>-2885</v>
      </c>
      <c r="B2923" t="str">
        <f t="shared" ca="1" si="587"/>
        <v/>
      </c>
      <c r="C2923" s="1">
        <v>39325</v>
      </c>
      <c r="D2923">
        <v>4459.6000000000004</v>
      </c>
      <c r="E2923">
        <f t="shared" si="588"/>
        <v>47.300000000000182</v>
      </c>
      <c r="F2923">
        <f t="shared" si="589"/>
        <v>47.300000000000182</v>
      </c>
      <c r="G2923" t="str">
        <f t="shared" si="590"/>
        <v/>
      </c>
      <c r="H2923">
        <f t="shared" ca="1" si="598"/>
        <v>62.688888888888819</v>
      </c>
      <c r="I2923">
        <f t="shared" ca="1" si="599"/>
        <v>87.589999999999876</v>
      </c>
      <c r="J2923" s="3">
        <f t="shared" ca="1" si="591"/>
        <v>0.71570828734888581</v>
      </c>
      <c r="K2923" s="5">
        <f t="shared" ca="1" si="592"/>
        <v>41.715033530251169</v>
      </c>
      <c r="L2923">
        <f t="shared" ca="1" si="593"/>
        <v>1</v>
      </c>
      <c r="M2923" t="str">
        <f t="shared" ca="1" si="594"/>
        <v>BUY</v>
      </c>
      <c r="N2923" s="7" t="str">
        <f t="shared" ca="1" si="595"/>
        <v/>
      </c>
      <c r="O2923">
        <f t="shared" si="596"/>
        <v>4459.6000000000004</v>
      </c>
      <c r="Q2923">
        <f t="shared" si="597"/>
        <v>2922</v>
      </c>
    </row>
    <row r="2924" spans="1:17" x14ac:dyDescent="0.3">
      <c r="A2924" s="13" t="str">
        <f ca="1">N2924&amp;"-"&amp;COUNTIF($N$2:N2924,N2924)</f>
        <v>-2886</v>
      </c>
      <c r="B2924" t="str">
        <f t="shared" ca="1" si="587"/>
        <v/>
      </c>
      <c r="C2924" s="1">
        <v>39328</v>
      </c>
      <c r="D2924">
        <v>4474.75</v>
      </c>
      <c r="E2924">
        <f t="shared" si="588"/>
        <v>15.149999999999636</v>
      </c>
      <c r="F2924">
        <f t="shared" si="589"/>
        <v>15.149999999999636</v>
      </c>
      <c r="G2924" t="str">
        <f t="shared" si="590"/>
        <v/>
      </c>
      <c r="H2924">
        <f t="shared" ca="1" si="598"/>
        <v>59.894444444444417</v>
      </c>
      <c r="I2924">
        <f t="shared" ca="1" si="599"/>
        <v>87.589999999999876</v>
      </c>
      <c r="J2924" s="3">
        <f t="shared" ca="1" si="591"/>
        <v>0.68380459463916543</v>
      </c>
      <c r="K2924" s="5">
        <f t="shared" ca="1" si="592"/>
        <v>40.610685872709759</v>
      </c>
      <c r="L2924">
        <f t="shared" ca="1" si="593"/>
        <v>1</v>
      </c>
      <c r="M2924" t="str">
        <f t="shared" ca="1" si="594"/>
        <v>BUY</v>
      </c>
      <c r="N2924" s="7" t="str">
        <f t="shared" ca="1" si="595"/>
        <v/>
      </c>
      <c r="O2924">
        <f t="shared" si="596"/>
        <v>4474.75</v>
      </c>
      <c r="Q2924">
        <f t="shared" si="597"/>
        <v>2923</v>
      </c>
    </row>
    <row r="2925" spans="1:17" x14ac:dyDescent="0.3">
      <c r="A2925" s="13" t="str">
        <f ca="1">N2925&amp;"-"&amp;COUNTIF($N$2:N2925,N2925)</f>
        <v>-2887</v>
      </c>
      <c r="B2925" t="str">
        <f t="shared" ca="1" si="587"/>
        <v/>
      </c>
      <c r="C2925" s="1">
        <v>39329</v>
      </c>
      <c r="D2925">
        <v>4479.25</v>
      </c>
      <c r="E2925">
        <f t="shared" si="588"/>
        <v>4.5</v>
      </c>
      <c r="F2925">
        <f t="shared" si="589"/>
        <v>4.5</v>
      </c>
      <c r="G2925" t="str">
        <f t="shared" si="590"/>
        <v/>
      </c>
      <c r="H2925">
        <f t="shared" ca="1" si="598"/>
        <v>54.354999999999976</v>
      </c>
      <c r="I2925">
        <f t="shared" ca="1" si="599"/>
        <v>108.62499999999989</v>
      </c>
      <c r="J2925" s="3">
        <f t="shared" ca="1" si="591"/>
        <v>0.50039125431530529</v>
      </c>
      <c r="K2925" s="5">
        <f t="shared" ca="1" si="592"/>
        <v>33.350717879494425</v>
      </c>
      <c r="L2925">
        <f t="shared" ca="1" si="593"/>
        <v>1</v>
      </c>
      <c r="M2925" t="str">
        <f t="shared" ca="1" si="594"/>
        <v>BUY</v>
      </c>
      <c r="N2925" s="7" t="str">
        <f t="shared" ca="1" si="595"/>
        <v/>
      </c>
      <c r="O2925">
        <f t="shared" si="596"/>
        <v>4479.25</v>
      </c>
      <c r="Q2925">
        <f t="shared" si="597"/>
        <v>2924</v>
      </c>
    </row>
    <row r="2926" spans="1:17" x14ac:dyDescent="0.3">
      <c r="A2926" s="13" t="str">
        <f ca="1">N2926&amp;"-"&amp;COUNTIF($N$2:N2926,N2926)</f>
        <v>-2888</v>
      </c>
      <c r="B2926" t="str">
        <f t="shared" ca="1" si="587"/>
        <v/>
      </c>
      <c r="C2926" s="1">
        <v>39330</v>
      </c>
      <c r="D2926">
        <v>4475.8500000000004</v>
      </c>
      <c r="E2926">
        <f t="shared" si="588"/>
        <v>-3.3999999999996362</v>
      </c>
      <c r="F2926" t="str">
        <f t="shared" si="589"/>
        <v/>
      </c>
      <c r="G2926">
        <f t="shared" si="590"/>
        <v>-3.3999999999996362</v>
      </c>
      <c r="H2926">
        <f t="shared" ca="1" si="598"/>
        <v>54.354999999999976</v>
      </c>
      <c r="I2926">
        <f t="shared" ca="1" si="599"/>
        <v>61.574999999999932</v>
      </c>
      <c r="J2926" s="3">
        <f t="shared" ca="1" si="591"/>
        <v>0.88274462038164903</v>
      </c>
      <c r="K2926" s="5">
        <f t="shared" ca="1" si="592"/>
        <v>46.886051927887536</v>
      </c>
      <c r="L2926">
        <f t="shared" ca="1" si="593"/>
        <v>1</v>
      </c>
      <c r="M2926" t="str">
        <f t="shared" ca="1" si="594"/>
        <v>BUY</v>
      </c>
      <c r="N2926" s="7" t="str">
        <f t="shared" ca="1" si="595"/>
        <v/>
      </c>
      <c r="O2926">
        <f t="shared" si="596"/>
        <v>4475.8500000000004</v>
      </c>
      <c r="Q2926">
        <f t="shared" si="597"/>
        <v>2925</v>
      </c>
    </row>
    <row r="2927" spans="1:17" x14ac:dyDescent="0.3">
      <c r="A2927" s="13" t="str">
        <f ca="1">N2927&amp;"-"&amp;COUNTIF($N$2:N2927,N2927)</f>
        <v>-2889</v>
      </c>
      <c r="B2927" t="str">
        <f t="shared" ca="1" si="587"/>
        <v/>
      </c>
      <c r="C2927" s="1">
        <v>39331</v>
      </c>
      <c r="D2927">
        <v>4518.6000000000004</v>
      </c>
      <c r="E2927">
        <f t="shared" si="588"/>
        <v>42.75</v>
      </c>
      <c r="F2927">
        <f t="shared" si="589"/>
        <v>42.75</v>
      </c>
      <c r="G2927" t="str">
        <f t="shared" si="590"/>
        <v/>
      </c>
      <c r="H2927">
        <f t="shared" ca="1" si="598"/>
        <v>53.299999999999976</v>
      </c>
      <c r="I2927">
        <f t="shared" ca="1" si="599"/>
        <v>58.583333333333179</v>
      </c>
      <c r="J2927" s="3">
        <f t="shared" ca="1" si="591"/>
        <v>0.90981507823613283</v>
      </c>
      <c r="K2927" s="5">
        <f t="shared" ca="1" si="592"/>
        <v>47.63890957842996</v>
      </c>
      <c r="L2927">
        <f t="shared" ca="1" si="593"/>
        <v>1</v>
      </c>
      <c r="M2927" t="str">
        <f t="shared" ca="1" si="594"/>
        <v>BUY</v>
      </c>
      <c r="N2927" s="7" t="str">
        <f t="shared" ca="1" si="595"/>
        <v/>
      </c>
      <c r="O2927">
        <f t="shared" si="596"/>
        <v>4518.6000000000004</v>
      </c>
      <c r="Q2927">
        <f t="shared" si="597"/>
        <v>2926</v>
      </c>
    </row>
    <row r="2928" spans="1:17" x14ac:dyDescent="0.3">
      <c r="A2928" s="13" t="str">
        <f ca="1">N2928&amp;"-"&amp;COUNTIF($N$2:N2928,N2928)</f>
        <v>-2890</v>
      </c>
      <c r="B2928" t="str">
        <f t="shared" ca="1" si="587"/>
        <v/>
      </c>
      <c r="C2928" s="1">
        <v>39332</v>
      </c>
      <c r="D2928">
        <v>4509.5</v>
      </c>
      <c r="E2928">
        <f t="shared" si="588"/>
        <v>-9.1000000000003638</v>
      </c>
      <c r="F2928" t="str">
        <f t="shared" si="589"/>
        <v/>
      </c>
      <c r="G2928">
        <f t="shared" si="590"/>
        <v>-9.1000000000003638</v>
      </c>
      <c r="H2928">
        <f t="shared" ca="1" si="598"/>
        <v>48.529999999999973</v>
      </c>
      <c r="I2928">
        <f t="shared" ca="1" si="599"/>
        <v>46.212499999999977</v>
      </c>
      <c r="J2928" s="3">
        <f t="shared" ca="1" si="591"/>
        <v>1.050148769272383</v>
      </c>
      <c r="K2928" s="5">
        <f t="shared" ca="1" si="592"/>
        <v>51.223051956619251</v>
      </c>
      <c r="L2928">
        <f t="shared" ca="1" si="593"/>
        <v>1</v>
      </c>
      <c r="M2928" t="str">
        <f t="shared" ca="1" si="594"/>
        <v>BUY</v>
      </c>
      <c r="N2928" s="7" t="str">
        <f t="shared" ca="1" si="595"/>
        <v/>
      </c>
      <c r="O2928">
        <f t="shared" si="596"/>
        <v>4509.5</v>
      </c>
      <c r="Q2928">
        <f t="shared" si="597"/>
        <v>2927</v>
      </c>
    </row>
    <row r="2929" spans="1:17" x14ac:dyDescent="0.3">
      <c r="A2929" s="13" t="str">
        <f ca="1">N2929&amp;"-"&amp;COUNTIF($N$2:N2929,N2929)</f>
        <v>0-19</v>
      </c>
      <c r="B2929">
        <f t="shared" ca="1" si="587"/>
        <v>0</v>
      </c>
      <c r="C2929" s="1">
        <v>39335</v>
      </c>
      <c r="D2929">
        <v>4507.8500000000004</v>
      </c>
      <c r="E2929">
        <f t="shared" si="588"/>
        <v>-1.6499999999996362</v>
      </c>
      <c r="F2929" t="str">
        <f t="shared" si="589"/>
        <v/>
      </c>
      <c r="G2929">
        <f t="shared" si="590"/>
        <v>-1.6499999999996362</v>
      </c>
      <c r="H2929">
        <f t="shared" ca="1" si="598"/>
        <v>48.529999999999973</v>
      </c>
      <c r="I2929">
        <f t="shared" ca="1" si="599"/>
        <v>13.087499999999864</v>
      </c>
      <c r="J2929" s="3">
        <f t="shared" ca="1" si="591"/>
        <v>3.7081184336199029</v>
      </c>
      <c r="K2929" s="5">
        <f t="shared" ca="1" si="592"/>
        <v>78.760092506187533</v>
      </c>
      <c r="L2929">
        <f t="shared" ca="1" si="593"/>
        <v>1</v>
      </c>
      <c r="M2929" t="str">
        <f t="shared" ca="1" si="594"/>
        <v>SELL</v>
      </c>
      <c r="N2929" s="7">
        <f t="shared" ca="1" si="595"/>
        <v>0</v>
      </c>
      <c r="O2929">
        <f t="shared" si="596"/>
        <v>4507.8500000000004</v>
      </c>
      <c r="Q2929">
        <f t="shared" si="597"/>
        <v>2928</v>
      </c>
    </row>
    <row r="2930" spans="1:17" x14ac:dyDescent="0.3">
      <c r="A2930" s="13" t="str">
        <f ca="1">N2930&amp;"-"&amp;COUNTIF($N$2:N2930,N2930)</f>
        <v>-2891</v>
      </c>
      <c r="B2930" t="str">
        <f t="shared" ca="1" si="587"/>
        <v/>
      </c>
      <c r="C2930" s="1">
        <v>39336</v>
      </c>
      <c r="D2930">
        <v>4497.05</v>
      </c>
      <c r="E2930">
        <f t="shared" si="588"/>
        <v>-10.800000000000182</v>
      </c>
      <c r="F2930" t="str">
        <f t="shared" si="589"/>
        <v/>
      </c>
      <c r="G2930">
        <f t="shared" si="590"/>
        <v>-10.800000000000182</v>
      </c>
      <c r="H2930">
        <f t="shared" ca="1" si="598"/>
        <v>45.227777777777796</v>
      </c>
      <c r="I2930">
        <f t="shared" ca="1" si="599"/>
        <v>12.629999999999928</v>
      </c>
      <c r="J2930" s="3">
        <f t="shared" ca="1" si="591"/>
        <v>3.580980029911168</v>
      </c>
      <c r="K2930" s="5">
        <f t="shared" ca="1" si="592"/>
        <v>78.170609924719727</v>
      </c>
      <c r="L2930">
        <f t="shared" ca="1" si="593"/>
        <v>1</v>
      </c>
      <c r="M2930" t="str">
        <f t="shared" ca="1" si="594"/>
        <v>SELL</v>
      </c>
      <c r="N2930" s="7" t="str">
        <f t="shared" ca="1" si="595"/>
        <v/>
      </c>
      <c r="O2930">
        <f t="shared" si="596"/>
        <v>4497.05</v>
      </c>
      <c r="Q2930">
        <f t="shared" si="597"/>
        <v>2929</v>
      </c>
    </row>
    <row r="2931" spans="1:17" x14ac:dyDescent="0.3">
      <c r="A2931" s="13" t="str">
        <f ca="1">N2931&amp;"-"&amp;COUNTIF($N$2:N2931,N2931)</f>
        <v>-2892</v>
      </c>
      <c r="B2931" t="str">
        <f t="shared" ca="1" si="587"/>
        <v/>
      </c>
      <c r="C2931" s="1">
        <v>39337</v>
      </c>
      <c r="D2931">
        <v>4496.8500000000004</v>
      </c>
      <c r="E2931">
        <f t="shared" si="588"/>
        <v>-0.1999999999998181</v>
      </c>
      <c r="F2931" t="str">
        <f t="shared" si="589"/>
        <v/>
      </c>
      <c r="G2931">
        <f t="shared" si="590"/>
        <v>-0.1999999999998181</v>
      </c>
      <c r="H2931">
        <f t="shared" ca="1" si="598"/>
        <v>45.227777777777796</v>
      </c>
      <c r="I2931">
        <f t="shared" ca="1" si="599"/>
        <v>5.0299999999999274</v>
      </c>
      <c r="J2931" s="3">
        <f t="shared" ca="1" si="591"/>
        <v>8.991605920035477</v>
      </c>
      <c r="K2931" s="5">
        <f t="shared" ca="1" si="592"/>
        <v>89.991598868058148</v>
      </c>
      <c r="L2931">
        <f t="shared" ca="1" si="593"/>
        <v>1</v>
      </c>
      <c r="M2931" t="str">
        <f t="shared" ca="1" si="594"/>
        <v>SELL</v>
      </c>
      <c r="N2931" s="7" t="str">
        <f t="shared" ca="1" si="595"/>
        <v/>
      </c>
      <c r="O2931">
        <f t="shared" si="596"/>
        <v>4496.8500000000004</v>
      </c>
      <c r="Q2931">
        <f t="shared" si="597"/>
        <v>2930</v>
      </c>
    </row>
    <row r="2932" spans="1:17" x14ac:dyDescent="0.3">
      <c r="A2932" s="13" t="str">
        <f ca="1">N2932&amp;"-"&amp;COUNTIF($N$2:N2932,N2932)</f>
        <v>-2893</v>
      </c>
      <c r="B2932" t="str">
        <f t="shared" ca="1" si="587"/>
        <v/>
      </c>
      <c r="C2932" s="1">
        <v>39338</v>
      </c>
      <c r="D2932">
        <v>4528.95</v>
      </c>
      <c r="E2932">
        <f t="shared" si="588"/>
        <v>32.099999999999454</v>
      </c>
      <c r="F2932">
        <f t="shared" si="589"/>
        <v>32.099999999999454</v>
      </c>
      <c r="G2932" t="str">
        <f t="shared" si="590"/>
        <v/>
      </c>
      <c r="H2932">
        <f t="shared" ca="1" si="598"/>
        <v>40.438888888888869</v>
      </c>
      <c r="I2932">
        <f t="shared" ca="1" si="599"/>
        <v>5.0299999999999274</v>
      </c>
      <c r="J2932" s="3">
        <f t="shared" ca="1" si="591"/>
        <v>8.0395405345704685</v>
      </c>
      <c r="K2932" s="5">
        <f t="shared" ca="1" si="592"/>
        <v>88.937490836225152</v>
      </c>
      <c r="L2932">
        <f t="shared" ca="1" si="593"/>
        <v>1</v>
      </c>
      <c r="M2932" t="str">
        <f t="shared" ca="1" si="594"/>
        <v>SELL</v>
      </c>
      <c r="N2932" s="7" t="str">
        <f t="shared" ca="1" si="595"/>
        <v/>
      </c>
      <c r="O2932">
        <f t="shared" si="596"/>
        <v>4528.95</v>
      </c>
      <c r="Q2932">
        <f t="shared" si="597"/>
        <v>2931</v>
      </c>
    </row>
    <row r="2933" spans="1:17" x14ac:dyDescent="0.3">
      <c r="A2933" s="13" t="str">
        <f ca="1">N2933&amp;"-"&amp;COUNTIF($N$2:N2933,N2933)</f>
        <v>-2894</v>
      </c>
      <c r="B2933" t="str">
        <f t="shared" ca="1" si="587"/>
        <v/>
      </c>
      <c r="C2933" s="1">
        <v>39339</v>
      </c>
      <c r="D2933">
        <v>4518</v>
      </c>
      <c r="E2933">
        <f t="shared" si="588"/>
        <v>-10.949999999999818</v>
      </c>
      <c r="F2933" t="str">
        <f t="shared" si="589"/>
        <v/>
      </c>
      <c r="G2933">
        <f t="shared" si="590"/>
        <v>-10.949999999999818</v>
      </c>
      <c r="H2933">
        <f t="shared" ca="1" si="598"/>
        <v>31.437499999999886</v>
      </c>
      <c r="I2933">
        <f t="shared" ca="1" si="599"/>
        <v>6.016666666666576</v>
      </c>
      <c r="J2933" s="3">
        <f t="shared" ca="1" si="591"/>
        <v>5.2250692520776223</v>
      </c>
      <c r="K2933" s="5">
        <f t="shared" ca="1" si="592"/>
        <v>83.935921682056005</v>
      </c>
      <c r="L2933">
        <f t="shared" ca="1" si="593"/>
        <v>1</v>
      </c>
      <c r="M2933" t="str">
        <f t="shared" ca="1" si="594"/>
        <v>SELL</v>
      </c>
      <c r="N2933" s="7" t="str">
        <f t="shared" ca="1" si="595"/>
        <v/>
      </c>
      <c r="O2933">
        <f t="shared" si="596"/>
        <v>4518</v>
      </c>
      <c r="Q2933">
        <f t="shared" si="597"/>
        <v>2932</v>
      </c>
    </row>
    <row r="2934" spans="1:17" x14ac:dyDescent="0.3">
      <c r="A2934" s="13" t="str">
        <f ca="1">N2934&amp;"-"&amp;COUNTIF($N$2:N2934,N2934)</f>
        <v>-2895</v>
      </c>
      <c r="B2934" t="str">
        <f t="shared" ca="1" si="587"/>
        <v/>
      </c>
      <c r="C2934" s="1">
        <v>39342</v>
      </c>
      <c r="D2934">
        <v>4494.6499999999996</v>
      </c>
      <c r="E2934">
        <f t="shared" si="588"/>
        <v>-23.350000000000364</v>
      </c>
      <c r="F2934" t="str">
        <f t="shared" si="589"/>
        <v/>
      </c>
      <c r="G2934">
        <f t="shared" si="590"/>
        <v>-23.350000000000364</v>
      </c>
      <c r="H2934">
        <f t="shared" ca="1" si="598"/>
        <v>33.342857142857092</v>
      </c>
      <c r="I2934">
        <f t="shared" ca="1" si="599"/>
        <v>8.4928571428571171</v>
      </c>
      <c r="J2934" s="3">
        <f t="shared" ca="1" si="591"/>
        <v>3.9259882253995011</v>
      </c>
      <c r="K2934" s="5">
        <f t="shared" ca="1" si="592"/>
        <v>79.699504865972358</v>
      </c>
      <c r="L2934">
        <f t="shared" ca="1" si="593"/>
        <v>1</v>
      </c>
      <c r="M2934" t="str">
        <f t="shared" ca="1" si="594"/>
        <v>SELL</v>
      </c>
      <c r="N2934" s="7" t="str">
        <f t="shared" ca="1" si="595"/>
        <v/>
      </c>
      <c r="O2934">
        <f t="shared" si="596"/>
        <v>4494.6499999999996</v>
      </c>
      <c r="Q2934">
        <f t="shared" si="597"/>
        <v>2933</v>
      </c>
    </row>
    <row r="2935" spans="1:17" x14ac:dyDescent="0.3">
      <c r="A2935" s="13" t="str">
        <f ca="1">N2935&amp;"-"&amp;COUNTIF($N$2:N2935,N2935)</f>
        <v>-2896</v>
      </c>
      <c r="B2935" t="str">
        <f t="shared" ca="1" si="587"/>
        <v/>
      </c>
      <c r="C2935" s="1">
        <v>39343</v>
      </c>
      <c r="D2935">
        <v>4546.2</v>
      </c>
      <c r="E2935">
        <f t="shared" si="588"/>
        <v>51.550000000000182</v>
      </c>
      <c r="F2935">
        <f t="shared" si="589"/>
        <v>51.550000000000182</v>
      </c>
      <c r="G2935" t="str">
        <f t="shared" si="590"/>
        <v/>
      </c>
      <c r="H2935">
        <f t="shared" ca="1" si="598"/>
        <v>35.192857142857065</v>
      </c>
      <c r="I2935">
        <f t="shared" ca="1" si="599"/>
        <v>8.4928571428571171</v>
      </c>
      <c r="J2935" s="3">
        <f t="shared" ca="1" si="591"/>
        <v>4.1438183347350748</v>
      </c>
      <c r="K2935" s="5">
        <f t="shared" ca="1" si="592"/>
        <v>80.55918901242643</v>
      </c>
      <c r="L2935">
        <f t="shared" ca="1" si="593"/>
        <v>1</v>
      </c>
      <c r="M2935" t="str">
        <f t="shared" ca="1" si="594"/>
        <v>SELL</v>
      </c>
      <c r="N2935" s="7" t="str">
        <f t="shared" ca="1" si="595"/>
        <v/>
      </c>
      <c r="O2935">
        <f t="shared" si="596"/>
        <v>4546.2</v>
      </c>
      <c r="Q2935">
        <f t="shared" si="597"/>
        <v>2934</v>
      </c>
    </row>
    <row r="2936" spans="1:17" x14ac:dyDescent="0.3">
      <c r="A2936" s="13" t="str">
        <f ca="1">N2936&amp;"-"&amp;COUNTIF($N$2:N2936,N2936)</f>
        <v>-2897</v>
      </c>
      <c r="B2936" t="str">
        <f t="shared" ca="1" si="587"/>
        <v/>
      </c>
      <c r="C2936" s="1">
        <v>39344</v>
      </c>
      <c r="D2936">
        <v>4732.3500000000004</v>
      </c>
      <c r="E2936">
        <f t="shared" si="588"/>
        <v>186.15000000000055</v>
      </c>
      <c r="F2936">
        <f t="shared" si="589"/>
        <v>186.15000000000055</v>
      </c>
      <c r="G2936" t="str">
        <f t="shared" si="590"/>
        <v/>
      </c>
      <c r="H2936">
        <f t="shared" ca="1" si="598"/>
        <v>54.214285714285715</v>
      </c>
      <c r="I2936">
        <f t="shared" ca="1" si="599"/>
        <v>8.4928571428571171</v>
      </c>
      <c r="J2936" s="3">
        <f t="shared" ca="1" si="591"/>
        <v>6.3835155592935431</v>
      </c>
      <c r="K2936" s="5">
        <f t="shared" ca="1" si="592"/>
        <v>86.45631620913548</v>
      </c>
      <c r="L2936">
        <f t="shared" ca="1" si="593"/>
        <v>1</v>
      </c>
      <c r="M2936" t="str">
        <f t="shared" ca="1" si="594"/>
        <v>SELL</v>
      </c>
      <c r="N2936" s="7" t="str">
        <f t="shared" ca="1" si="595"/>
        <v/>
      </c>
      <c r="O2936">
        <f t="shared" si="596"/>
        <v>4732.3500000000004</v>
      </c>
      <c r="Q2936">
        <f t="shared" si="597"/>
        <v>2935</v>
      </c>
    </row>
    <row r="2937" spans="1:17" x14ac:dyDescent="0.3">
      <c r="A2937" s="13" t="str">
        <f ca="1">N2937&amp;"-"&amp;COUNTIF($N$2:N2937,N2937)</f>
        <v>-2898</v>
      </c>
      <c r="B2937" t="str">
        <f t="shared" ca="1" si="587"/>
        <v/>
      </c>
      <c r="C2937" s="1">
        <v>39345</v>
      </c>
      <c r="D2937">
        <v>4747.55</v>
      </c>
      <c r="E2937">
        <f t="shared" si="588"/>
        <v>15.199999999999818</v>
      </c>
      <c r="F2937">
        <f t="shared" si="589"/>
        <v>15.199999999999818</v>
      </c>
      <c r="G2937" t="str">
        <f t="shared" si="590"/>
        <v/>
      </c>
      <c r="H2937">
        <f t="shared" ca="1" si="598"/>
        <v>49.628571428571377</v>
      </c>
      <c r="I2937">
        <f t="shared" ca="1" si="599"/>
        <v>8.4928571428571171</v>
      </c>
      <c r="J2937" s="3">
        <f t="shared" ca="1" si="591"/>
        <v>5.8435660218671268</v>
      </c>
      <c r="K2937" s="5">
        <f t="shared" ca="1" si="592"/>
        <v>85.387735037483125</v>
      </c>
      <c r="L2937">
        <f t="shared" ca="1" si="593"/>
        <v>1</v>
      </c>
      <c r="M2937" t="str">
        <f t="shared" ca="1" si="594"/>
        <v>SELL</v>
      </c>
      <c r="N2937" s="7" t="str">
        <f t="shared" ca="1" si="595"/>
        <v/>
      </c>
      <c r="O2937">
        <f t="shared" si="596"/>
        <v>4747.55</v>
      </c>
      <c r="Q2937">
        <f t="shared" si="597"/>
        <v>2936</v>
      </c>
    </row>
    <row r="2938" spans="1:17" x14ac:dyDescent="0.3">
      <c r="A2938" s="13" t="str">
        <f ca="1">N2938&amp;"-"&amp;COUNTIF($N$2:N2938,N2938)</f>
        <v>-2899</v>
      </c>
      <c r="B2938" t="str">
        <f t="shared" ca="1" si="587"/>
        <v/>
      </c>
      <c r="C2938" s="1">
        <v>39346</v>
      </c>
      <c r="D2938">
        <v>4837.55</v>
      </c>
      <c r="E2938">
        <f t="shared" si="588"/>
        <v>90</v>
      </c>
      <c r="F2938">
        <f t="shared" si="589"/>
        <v>90</v>
      </c>
      <c r="G2938" t="str">
        <f t="shared" si="590"/>
        <v/>
      </c>
      <c r="H2938">
        <f t="shared" ca="1" si="598"/>
        <v>60.321428571428569</v>
      </c>
      <c r="I2938">
        <f t="shared" ca="1" si="599"/>
        <v>8.4928571428571171</v>
      </c>
      <c r="J2938" s="3">
        <f t="shared" ca="1" si="591"/>
        <v>7.1026072329689027</v>
      </c>
      <c r="K2938" s="5">
        <f t="shared" ca="1" si="592"/>
        <v>87.658293543699429</v>
      </c>
      <c r="L2938">
        <f t="shared" ca="1" si="593"/>
        <v>1</v>
      </c>
      <c r="M2938" t="str">
        <f t="shared" ca="1" si="594"/>
        <v>SELL</v>
      </c>
      <c r="N2938" s="7" t="str">
        <f t="shared" ca="1" si="595"/>
        <v/>
      </c>
      <c r="O2938">
        <f t="shared" si="596"/>
        <v>4837.55</v>
      </c>
      <c r="Q2938">
        <f t="shared" si="597"/>
        <v>2937</v>
      </c>
    </row>
    <row r="2939" spans="1:17" x14ac:dyDescent="0.3">
      <c r="A2939" s="13" t="str">
        <f ca="1">N2939&amp;"-"&amp;COUNTIF($N$2:N2939,N2939)</f>
        <v>-2900</v>
      </c>
      <c r="B2939" t="str">
        <f t="shared" ca="1" si="587"/>
        <v/>
      </c>
      <c r="C2939" s="1">
        <v>39349</v>
      </c>
      <c r="D2939">
        <v>4932.2</v>
      </c>
      <c r="E2939">
        <f t="shared" si="588"/>
        <v>94.649999999999636</v>
      </c>
      <c r="F2939">
        <f t="shared" si="589"/>
        <v>94.649999999999636</v>
      </c>
      <c r="G2939" t="str">
        <f t="shared" si="590"/>
        <v/>
      </c>
      <c r="H2939">
        <f t="shared" ca="1" si="598"/>
        <v>73.199999999999946</v>
      </c>
      <c r="I2939">
        <f t="shared" ca="1" si="599"/>
        <v>8.4928571428571171</v>
      </c>
      <c r="J2939" s="3">
        <f t="shared" ca="1" si="591"/>
        <v>8.6190075693860582</v>
      </c>
      <c r="K2939" s="5">
        <f t="shared" ca="1" si="592"/>
        <v>89.603917111130556</v>
      </c>
      <c r="L2939">
        <f t="shared" ca="1" si="593"/>
        <v>1</v>
      </c>
      <c r="M2939" t="str">
        <f t="shared" ca="1" si="594"/>
        <v>SELL</v>
      </c>
      <c r="N2939" s="7" t="str">
        <f t="shared" ca="1" si="595"/>
        <v/>
      </c>
      <c r="O2939">
        <f t="shared" si="596"/>
        <v>4932.2</v>
      </c>
      <c r="Q2939">
        <f t="shared" si="597"/>
        <v>2938</v>
      </c>
    </row>
    <row r="2940" spans="1:17" x14ac:dyDescent="0.3">
      <c r="A2940" s="13" t="str">
        <f ca="1">N2940&amp;"-"&amp;COUNTIF($N$2:N2940,N2940)</f>
        <v>-2901</v>
      </c>
      <c r="B2940" t="str">
        <f t="shared" ca="1" si="587"/>
        <v/>
      </c>
      <c r="C2940" s="1">
        <v>39350</v>
      </c>
      <c r="D2940">
        <v>4938.8500000000004</v>
      </c>
      <c r="E2940">
        <f t="shared" si="588"/>
        <v>6.6500000000005457</v>
      </c>
      <c r="F2940">
        <f t="shared" si="589"/>
        <v>6.6500000000005457</v>
      </c>
      <c r="G2940" t="str">
        <f t="shared" si="590"/>
        <v/>
      </c>
      <c r="H2940">
        <f t="shared" ca="1" si="598"/>
        <v>64.881250000000023</v>
      </c>
      <c r="I2940">
        <f t="shared" ca="1" si="599"/>
        <v>9.341666666666697</v>
      </c>
      <c r="J2940" s="3">
        <f t="shared" ca="1" si="591"/>
        <v>6.9453612845673307</v>
      </c>
      <c r="K2940" s="5">
        <f t="shared" ca="1" si="592"/>
        <v>87.414039913548677</v>
      </c>
      <c r="L2940">
        <f t="shared" ca="1" si="593"/>
        <v>1</v>
      </c>
      <c r="M2940" t="str">
        <f t="shared" ca="1" si="594"/>
        <v>SELL</v>
      </c>
      <c r="N2940" s="7" t="str">
        <f t="shared" ca="1" si="595"/>
        <v/>
      </c>
      <c r="O2940">
        <f t="shared" si="596"/>
        <v>4938.8500000000004</v>
      </c>
      <c r="Q2940">
        <f t="shared" si="597"/>
        <v>2939</v>
      </c>
    </row>
    <row r="2941" spans="1:17" x14ac:dyDescent="0.3">
      <c r="A2941" s="13" t="str">
        <f ca="1">N2941&amp;"-"&amp;COUNTIF($N$2:N2941,N2941)</f>
        <v>-2902</v>
      </c>
      <c r="B2941" t="str">
        <f t="shared" ca="1" si="587"/>
        <v/>
      </c>
      <c r="C2941" s="1">
        <v>39351</v>
      </c>
      <c r="D2941">
        <v>4940.5</v>
      </c>
      <c r="E2941">
        <f t="shared" si="588"/>
        <v>1.6499999999996362</v>
      </c>
      <c r="F2941">
        <f t="shared" si="589"/>
        <v>1.6499999999996362</v>
      </c>
      <c r="G2941" t="str">
        <f t="shared" si="590"/>
        <v/>
      </c>
      <c r="H2941">
        <f t="shared" ca="1" si="598"/>
        <v>59.743749999999977</v>
      </c>
      <c r="I2941">
        <f t="shared" ca="1" si="599"/>
        <v>9.341666666666697</v>
      </c>
      <c r="J2941" s="3">
        <f t="shared" ca="1" si="591"/>
        <v>6.3954058876003339</v>
      </c>
      <c r="K2941" s="5">
        <f t="shared" ca="1" si="592"/>
        <v>86.478091734266116</v>
      </c>
      <c r="L2941">
        <f t="shared" ca="1" si="593"/>
        <v>1</v>
      </c>
      <c r="M2941" t="str">
        <f t="shared" ca="1" si="594"/>
        <v>SELL</v>
      </c>
      <c r="N2941" s="7" t="str">
        <f t="shared" ca="1" si="595"/>
        <v/>
      </c>
      <c r="O2941">
        <f t="shared" si="596"/>
        <v>4940.5</v>
      </c>
      <c r="Q2941">
        <f t="shared" si="597"/>
        <v>2940</v>
      </c>
    </row>
    <row r="2942" spans="1:17" x14ac:dyDescent="0.3">
      <c r="A2942" s="13" t="str">
        <f ca="1">N2942&amp;"-"&amp;COUNTIF($N$2:N2942,N2942)</f>
        <v>-2903</v>
      </c>
      <c r="B2942" t="str">
        <f t="shared" ca="1" si="587"/>
        <v/>
      </c>
      <c r="C2942" s="1">
        <v>39352</v>
      </c>
      <c r="D2942">
        <v>5000.55</v>
      </c>
      <c r="E2942">
        <f t="shared" si="588"/>
        <v>60.050000000000182</v>
      </c>
      <c r="F2942">
        <f t="shared" si="589"/>
        <v>60.050000000000182</v>
      </c>
      <c r="G2942" t="str">
        <f t="shared" si="590"/>
        <v/>
      </c>
      <c r="H2942">
        <f t="shared" ca="1" si="598"/>
        <v>59.777777777777779</v>
      </c>
      <c r="I2942">
        <f t="shared" ca="1" si="599"/>
        <v>9.3899999999999633</v>
      </c>
      <c r="J2942" s="3">
        <f t="shared" ca="1" si="591"/>
        <v>6.3661105194651775</v>
      </c>
      <c r="K2942" s="5">
        <f t="shared" ca="1" si="592"/>
        <v>86.424314468843917</v>
      </c>
      <c r="L2942">
        <f t="shared" ca="1" si="593"/>
        <v>1</v>
      </c>
      <c r="M2942" t="str">
        <f t="shared" ca="1" si="594"/>
        <v>SELL</v>
      </c>
      <c r="N2942" s="7" t="str">
        <f t="shared" ca="1" si="595"/>
        <v/>
      </c>
      <c r="O2942">
        <f t="shared" si="596"/>
        <v>5000.55</v>
      </c>
      <c r="Q2942">
        <f t="shared" si="597"/>
        <v>2941</v>
      </c>
    </row>
    <row r="2943" spans="1:17" x14ac:dyDescent="0.3">
      <c r="A2943" s="13" t="str">
        <f ca="1">N2943&amp;"-"&amp;COUNTIF($N$2:N2943,N2943)</f>
        <v>-2904</v>
      </c>
      <c r="B2943" t="str">
        <f t="shared" ca="1" si="587"/>
        <v/>
      </c>
      <c r="C2943" s="1">
        <v>39353</v>
      </c>
      <c r="D2943">
        <v>5021.3500000000004</v>
      </c>
      <c r="E2943">
        <f t="shared" si="588"/>
        <v>20.800000000000182</v>
      </c>
      <c r="F2943">
        <f t="shared" si="589"/>
        <v>20.800000000000182</v>
      </c>
      <c r="G2943" t="str">
        <f t="shared" si="590"/>
        <v/>
      </c>
      <c r="H2943">
        <f t="shared" ca="1" si="598"/>
        <v>55.880000000000017</v>
      </c>
      <c r="I2943">
        <f t="shared" ca="1" si="599"/>
        <v>11.325000000000045</v>
      </c>
      <c r="J2943" s="3">
        <f t="shared" ca="1" si="591"/>
        <v>4.9342163355408202</v>
      </c>
      <c r="K2943" s="5">
        <f t="shared" ca="1" si="592"/>
        <v>83.148575254817302</v>
      </c>
      <c r="L2943">
        <f t="shared" ca="1" si="593"/>
        <v>1</v>
      </c>
      <c r="M2943" t="str">
        <f t="shared" ca="1" si="594"/>
        <v>SELL</v>
      </c>
      <c r="N2943" s="7" t="str">
        <f t="shared" ca="1" si="595"/>
        <v/>
      </c>
      <c r="O2943">
        <f t="shared" si="596"/>
        <v>5021.3500000000004</v>
      </c>
      <c r="Q2943">
        <f t="shared" si="597"/>
        <v>2942</v>
      </c>
    </row>
    <row r="2944" spans="1:17" x14ac:dyDescent="0.3">
      <c r="A2944" s="13" t="str">
        <f ca="1">N2944&amp;"-"&amp;COUNTIF($N$2:N2944,N2944)</f>
        <v>-2905</v>
      </c>
      <c r="B2944" t="str">
        <f t="shared" ca="1" si="587"/>
        <v/>
      </c>
      <c r="C2944" s="1">
        <v>39356</v>
      </c>
      <c r="D2944">
        <v>5068.95</v>
      </c>
      <c r="E2944">
        <f t="shared" si="588"/>
        <v>47.599999999999454</v>
      </c>
      <c r="F2944">
        <f t="shared" si="589"/>
        <v>47.599999999999454</v>
      </c>
      <c r="G2944" t="str">
        <f t="shared" si="590"/>
        <v/>
      </c>
      <c r="H2944">
        <f t="shared" ca="1" si="598"/>
        <v>55.127272727272697</v>
      </c>
      <c r="I2944">
        <f t="shared" ca="1" si="599"/>
        <v>11.5</v>
      </c>
      <c r="J2944" s="3">
        <f t="shared" ca="1" si="591"/>
        <v>4.7936758893280604</v>
      </c>
      <c r="K2944" s="5">
        <f t="shared" ca="1" si="592"/>
        <v>82.739800791376723</v>
      </c>
      <c r="L2944">
        <f t="shared" ca="1" si="593"/>
        <v>1</v>
      </c>
      <c r="M2944" t="str">
        <f t="shared" ca="1" si="594"/>
        <v>SELL</v>
      </c>
      <c r="N2944" s="7" t="str">
        <f t="shared" ca="1" si="595"/>
        <v/>
      </c>
      <c r="O2944">
        <f t="shared" si="596"/>
        <v>5068.95</v>
      </c>
      <c r="Q2944">
        <f t="shared" si="597"/>
        <v>2943</v>
      </c>
    </row>
    <row r="2945" spans="1:17" x14ac:dyDescent="0.3">
      <c r="A2945" s="13" t="str">
        <f ca="1">N2945&amp;"-"&amp;COUNTIF($N$2:N2945,N2945)</f>
        <v>-2906</v>
      </c>
      <c r="B2945" t="str">
        <f t="shared" ca="1" si="587"/>
        <v/>
      </c>
      <c r="C2945" s="1">
        <v>39358</v>
      </c>
      <c r="D2945">
        <v>5210.8</v>
      </c>
      <c r="E2945">
        <f t="shared" si="588"/>
        <v>141.85000000000036</v>
      </c>
      <c r="F2945">
        <f t="shared" si="589"/>
        <v>141.85000000000036</v>
      </c>
      <c r="G2945" t="str">
        <f t="shared" si="590"/>
        <v/>
      </c>
      <c r="H2945">
        <f t="shared" ca="1" si="598"/>
        <v>62.354166666666664</v>
      </c>
      <c r="I2945">
        <f t="shared" ca="1" si="599"/>
        <v>17.150000000000091</v>
      </c>
      <c r="J2945" s="3">
        <f t="shared" ca="1" si="591"/>
        <v>3.6358114674441011</v>
      </c>
      <c r="K2945" s="5">
        <f t="shared" ca="1" si="592"/>
        <v>78.428803521827916</v>
      </c>
      <c r="L2945">
        <f t="shared" ca="1" si="593"/>
        <v>1</v>
      </c>
      <c r="M2945" t="str">
        <f t="shared" ca="1" si="594"/>
        <v>SELL</v>
      </c>
      <c r="N2945" s="7" t="str">
        <f t="shared" ca="1" si="595"/>
        <v/>
      </c>
      <c r="O2945">
        <f t="shared" si="596"/>
        <v>5210.8</v>
      </c>
      <c r="Q2945">
        <f t="shared" si="597"/>
        <v>2944</v>
      </c>
    </row>
    <row r="2946" spans="1:17" x14ac:dyDescent="0.3">
      <c r="A2946" s="13" t="str">
        <f ca="1">N2946&amp;"-"&amp;COUNTIF($N$2:N2946,N2946)</f>
        <v>-2907</v>
      </c>
      <c r="B2946" t="str">
        <f t="shared" ca="1" si="587"/>
        <v/>
      </c>
      <c r="C2946" s="1">
        <v>39359</v>
      </c>
      <c r="D2946">
        <v>5208.6499999999996</v>
      </c>
      <c r="E2946">
        <f t="shared" si="588"/>
        <v>-2.1500000000005457</v>
      </c>
      <c r="F2946" t="str">
        <f t="shared" si="589"/>
        <v/>
      </c>
      <c r="G2946">
        <f t="shared" si="590"/>
        <v>-2.1500000000005457</v>
      </c>
      <c r="H2946">
        <f t="shared" ca="1" si="598"/>
        <v>65.104545454545502</v>
      </c>
      <c r="I2946">
        <f t="shared" ca="1" si="599"/>
        <v>12.150000000000242</v>
      </c>
      <c r="J2946" s="3">
        <f t="shared" ca="1" si="591"/>
        <v>5.3583988028431442</v>
      </c>
      <c r="K2946" s="5">
        <f t="shared" ca="1" si="592"/>
        <v>84.272770063544101</v>
      </c>
      <c r="L2946">
        <f t="shared" ca="1" si="593"/>
        <v>1</v>
      </c>
      <c r="M2946" t="str">
        <f t="shared" ca="1" si="594"/>
        <v>SELL</v>
      </c>
      <c r="N2946" s="7" t="str">
        <f t="shared" ca="1" si="595"/>
        <v/>
      </c>
      <c r="O2946">
        <f t="shared" si="596"/>
        <v>5208.6499999999996</v>
      </c>
      <c r="Q2946">
        <f t="shared" si="597"/>
        <v>2945</v>
      </c>
    </row>
    <row r="2947" spans="1:17" x14ac:dyDescent="0.3">
      <c r="A2947" s="13" t="str">
        <f ca="1">N2947&amp;"-"&amp;COUNTIF($N$2:N2947,N2947)</f>
        <v>-2908</v>
      </c>
      <c r="B2947" t="str">
        <f t="shared" ref="B2947:B3010" ca="1" si="600">N2947</f>
        <v/>
      </c>
      <c r="C2947" s="1">
        <v>39360</v>
      </c>
      <c r="D2947">
        <v>5185.8500000000004</v>
      </c>
      <c r="E2947">
        <f t="shared" ref="E2947:E3010" si="601">IF(E2946="Change", "", D2947-D2946)</f>
        <v>-22.799999999999272</v>
      </c>
      <c r="F2947" t="str">
        <f t="shared" ref="F2947:F3010" si="602">IF(F2946="Gain","",IF(E2947&gt;0,E2947,""))</f>
        <v/>
      </c>
      <c r="G2947">
        <f t="shared" ref="G2947:G3010" si="603">IF(G2946="Loss","",IF(E2947&lt;0,E2947,""))</f>
        <v>-22.799999999999272</v>
      </c>
      <c r="H2947">
        <f t="shared" ca="1" si="598"/>
        <v>65.104545454545502</v>
      </c>
      <c r="I2947">
        <f t="shared" ca="1" si="599"/>
        <v>16.100000000000062</v>
      </c>
      <c r="J2947" s="3">
        <f t="shared" ref="J2947:J3010" ca="1" si="604">IFERROR(H2947/I2947, "")</f>
        <v>4.0437605872388351</v>
      </c>
      <c r="K2947" s="5">
        <f t="shared" ref="K2947:K3010" ca="1" si="605">IFERROR((IF(J2947=0, 0, (100-(100/(1+J2947))))), "")</f>
        <v>80.173523649594131</v>
      </c>
      <c r="L2947">
        <f t="shared" ref="L2947:L3010" ca="1" si="606">IF(M2946="Signal","",IF(M2946="",IF(M2947="SELL",0,IF(M2947="BUY",1,"")),IF(M2947="BUY",1,L2946)))</f>
        <v>1</v>
      </c>
      <c r="M2947" t="str">
        <f t="shared" ref="M2947:M3010" ca="1" si="607">IF(K2947="","",IF(K2947&lt;$V$4,"BUY",IF(K2947&gt;$V$5,"SELL",M2946)))</f>
        <v>SELL</v>
      </c>
      <c r="N2947" s="7" t="str">
        <f t="shared" ref="N2947:N3010" ca="1" si="608">IF(L2947=1, IF(M2947="BUY",IF(M2946="BUY","",1),IF(M2947="SELL",IF(M2946="SELL","",0),"")), "")</f>
        <v/>
      </c>
      <c r="O2947">
        <f t="shared" ref="O2947:O3010" si="609">D2947</f>
        <v>5185.8500000000004</v>
      </c>
      <c r="Q2947">
        <f t="shared" si="597"/>
        <v>2946</v>
      </c>
    </row>
    <row r="2948" spans="1:17" x14ac:dyDescent="0.3">
      <c r="A2948" s="13" t="str">
        <f ca="1">N2948&amp;"-"&amp;COUNTIF($N$2:N2948,N2948)</f>
        <v>-2909</v>
      </c>
      <c r="B2948" t="str">
        <f t="shared" ca="1" si="600"/>
        <v/>
      </c>
      <c r="C2948" s="1">
        <v>39363</v>
      </c>
      <c r="D2948">
        <v>5085.1000000000004</v>
      </c>
      <c r="E2948">
        <f t="shared" si="601"/>
        <v>-100.75</v>
      </c>
      <c r="F2948" t="str">
        <f t="shared" si="602"/>
        <v/>
      </c>
      <c r="G2948">
        <f t="shared" si="603"/>
        <v>-100.75</v>
      </c>
      <c r="H2948">
        <f t="shared" ca="1" si="598"/>
        <v>65.104545454545502</v>
      </c>
      <c r="I2948">
        <f t="shared" ca="1" si="599"/>
        <v>41.899999999999942</v>
      </c>
      <c r="J2948" s="3">
        <f t="shared" ca="1" si="604"/>
        <v>1.5538077674115893</v>
      </c>
      <c r="K2948" s="5">
        <f t="shared" ca="1" si="605"/>
        <v>60.842784928422802</v>
      </c>
      <c r="L2948">
        <f t="shared" ca="1" si="606"/>
        <v>1</v>
      </c>
      <c r="M2948" t="str">
        <f t="shared" ca="1" si="607"/>
        <v>SELL</v>
      </c>
      <c r="N2948" s="7" t="str">
        <f t="shared" ca="1" si="608"/>
        <v/>
      </c>
      <c r="O2948">
        <f t="shared" si="609"/>
        <v>5085.1000000000004</v>
      </c>
      <c r="Q2948">
        <f t="shared" ref="Q2948:Q3011" si="610">Q2947+1</f>
        <v>2947</v>
      </c>
    </row>
    <row r="2949" spans="1:17" x14ac:dyDescent="0.3">
      <c r="A2949" s="13" t="str">
        <f ca="1">N2949&amp;"-"&amp;COUNTIF($N$2:N2949,N2949)</f>
        <v>-2910</v>
      </c>
      <c r="B2949" t="str">
        <f t="shared" ca="1" si="600"/>
        <v/>
      </c>
      <c r="C2949" s="1">
        <v>39364</v>
      </c>
      <c r="D2949">
        <v>5327.25</v>
      </c>
      <c r="E2949">
        <f t="shared" si="601"/>
        <v>242.14999999999964</v>
      </c>
      <c r="F2949">
        <f t="shared" si="602"/>
        <v>242.14999999999964</v>
      </c>
      <c r="G2949" t="str">
        <f t="shared" si="603"/>
        <v/>
      </c>
      <c r="H2949">
        <f t="shared" ca="1" si="598"/>
        <v>82.431818181818187</v>
      </c>
      <c r="I2949">
        <f t="shared" ca="1" si="599"/>
        <v>41.899999999999942</v>
      </c>
      <c r="J2949" s="3">
        <f t="shared" ca="1" si="604"/>
        <v>1.9673464959861169</v>
      </c>
      <c r="K2949" s="5">
        <f t="shared" ca="1" si="605"/>
        <v>66.299857419661492</v>
      </c>
      <c r="L2949">
        <f t="shared" ca="1" si="606"/>
        <v>1</v>
      </c>
      <c r="M2949" t="str">
        <f t="shared" ca="1" si="607"/>
        <v>SELL</v>
      </c>
      <c r="N2949" s="7" t="str">
        <f t="shared" ca="1" si="608"/>
        <v/>
      </c>
      <c r="O2949">
        <f t="shared" si="609"/>
        <v>5327.25</v>
      </c>
      <c r="Q2949">
        <f t="shared" si="610"/>
        <v>2948</v>
      </c>
    </row>
    <row r="2950" spans="1:17" x14ac:dyDescent="0.3">
      <c r="A2950" s="13" t="str">
        <f ca="1">N2950&amp;"-"&amp;COUNTIF($N$2:N2950,N2950)</f>
        <v>-2911</v>
      </c>
      <c r="B2950" t="str">
        <f t="shared" ca="1" si="600"/>
        <v/>
      </c>
      <c r="C2950" s="1">
        <v>39365</v>
      </c>
      <c r="D2950">
        <v>5441.45</v>
      </c>
      <c r="E2950">
        <f t="shared" si="601"/>
        <v>114.19999999999982</v>
      </c>
      <c r="F2950">
        <f t="shared" si="602"/>
        <v>114.19999999999982</v>
      </c>
      <c r="G2950" t="str">
        <f t="shared" si="603"/>
        <v/>
      </c>
      <c r="H2950">
        <f t="shared" ca="1" si="598"/>
        <v>75.89090909090902</v>
      </c>
      <c r="I2950">
        <f t="shared" ca="1" si="599"/>
        <v>41.899999999999942</v>
      </c>
      <c r="J2950" s="3">
        <f t="shared" ca="1" si="604"/>
        <v>1.8112388804512918</v>
      </c>
      <c r="K2950" s="5">
        <f t="shared" ca="1" si="605"/>
        <v>64.428494250212253</v>
      </c>
      <c r="L2950">
        <f t="shared" ca="1" si="606"/>
        <v>1</v>
      </c>
      <c r="M2950" t="str">
        <f t="shared" ca="1" si="607"/>
        <v>SELL</v>
      </c>
      <c r="N2950" s="7" t="str">
        <f t="shared" ca="1" si="608"/>
        <v/>
      </c>
      <c r="O2950">
        <f t="shared" si="609"/>
        <v>5441.45</v>
      </c>
      <c r="Q2950">
        <f t="shared" si="610"/>
        <v>2949</v>
      </c>
    </row>
    <row r="2951" spans="1:17" x14ac:dyDescent="0.3">
      <c r="A2951" s="13" t="str">
        <f ca="1">N2951&amp;"-"&amp;COUNTIF($N$2:N2951,N2951)</f>
        <v>-2912</v>
      </c>
      <c r="B2951" t="str">
        <f t="shared" ca="1" si="600"/>
        <v/>
      </c>
      <c r="C2951" s="1">
        <v>39366</v>
      </c>
      <c r="D2951">
        <v>5524.85</v>
      </c>
      <c r="E2951">
        <f t="shared" si="601"/>
        <v>83.400000000000546</v>
      </c>
      <c r="F2951">
        <f t="shared" si="602"/>
        <v>83.400000000000546</v>
      </c>
      <c r="G2951" t="str">
        <f t="shared" si="603"/>
        <v/>
      </c>
      <c r="H2951">
        <f t="shared" ca="1" si="598"/>
        <v>82.090909090909093</v>
      </c>
      <c r="I2951">
        <f t="shared" ca="1" si="599"/>
        <v>41.899999999999942</v>
      </c>
      <c r="J2951" s="3">
        <f t="shared" ca="1" si="604"/>
        <v>1.9592102408331553</v>
      </c>
      <c r="K2951" s="5">
        <f t="shared" ca="1" si="605"/>
        <v>66.207199941344697</v>
      </c>
      <c r="L2951">
        <f t="shared" ca="1" si="606"/>
        <v>1</v>
      </c>
      <c r="M2951" t="str">
        <f t="shared" ca="1" si="607"/>
        <v>SELL</v>
      </c>
      <c r="N2951" s="7" t="str">
        <f t="shared" ca="1" si="608"/>
        <v/>
      </c>
      <c r="O2951">
        <f t="shared" si="609"/>
        <v>5524.85</v>
      </c>
      <c r="Q2951">
        <f t="shared" si="610"/>
        <v>2950</v>
      </c>
    </row>
    <row r="2952" spans="1:17" x14ac:dyDescent="0.3">
      <c r="A2952" s="13" t="str">
        <f ca="1">N2952&amp;"-"&amp;COUNTIF($N$2:N2952,N2952)</f>
        <v>-2913</v>
      </c>
      <c r="B2952" t="str">
        <f t="shared" ca="1" si="600"/>
        <v/>
      </c>
      <c r="C2952" s="1">
        <v>39367</v>
      </c>
      <c r="D2952">
        <v>5428.25</v>
      </c>
      <c r="E2952">
        <f t="shared" si="601"/>
        <v>-96.600000000000364</v>
      </c>
      <c r="F2952" t="str">
        <f t="shared" si="602"/>
        <v/>
      </c>
      <c r="G2952">
        <f t="shared" si="603"/>
        <v>-96.600000000000364</v>
      </c>
      <c r="H2952">
        <f t="shared" ca="1" si="598"/>
        <v>81.3</v>
      </c>
      <c r="I2952">
        <f t="shared" ca="1" si="599"/>
        <v>55.575000000000045</v>
      </c>
      <c r="J2952" s="3">
        <f t="shared" ca="1" si="604"/>
        <v>1.4628879892037774</v>
      </c>
      <c r="K2952" s="5">
        <f t="shared" ca="1" si="605"/>
        <v>59.397260273972584</v>
      </c>
      <c r="L2952">
        <f t="shared" ca="1" si="606"/>
        <v>1</v>
      </c>
      <c r="M2952" t="str">
        <f t="shared" ca="1" si="607"/>
        <v>SELL</v>
      </c>
      <c r="N2952" s="7" t="str">
        <f t="shared" ca="1" si="608"/>
        <v/>
      </c>
      <c r="O2952">
        <f t="shared" si="609"/>
        <v>5428.25</v>
      </c>
      <c r="Q2952">
        <f t="shared" si="610"/>
        <v>2951</v>
      </c>
    </row>
    <row r="2953" spans="1:17" x14ac:dyDescent="0.3">
      <c r="A2953" s="13" t="str">
        <f ca="1">N2953&amp;"-"&amp;COUNTIF($N$2:N2953,N2953)</f>
        <v>-2914</v>
      </c>
      <c r="B2953" t="str">
        <f t="shared" ca="1" si="600"/>
        <v/>
      </c>
      <c r="C2953" s="1">
        <v>39370</v>
      </c>
      <c r="D2953">
        <v>5670.4</v>
      </c>
      <c r="E2953">
        <f t="shared" si="601"/>
        <v>242.14999999999964</v>
      </c>
      <c r="F2953">
        <f t="shared" si="602"/>
        <v>242.14999999999964</v>
      </c>
      <c r="G2953" t="str">
        <f t="shared" si="603"/>
        <v/>
      </c>
      <c r="H2953">
        <f t="shared" ca="1" si="598"/>
        <v>96.05</v>
      </c>
      <c r="I2953">
        <f t="shared" ca="1" si="599"/>
        <v>55.575000000000045</v>
      </c>
      <c r="J2953" s="3">
        <f t="shared" ca="1" si="604"/>
        <v>1.7282950967161479</v>
      </c>
      <c r="K2953" s="5">
        <f t="shared" ca="1" si="605"/>
        <v>63.347073371805422</v>
      </c>
      <c r="L2953">
        <f t="shared" ca="1" si="606"/>
        <v>1</v>
      </c>
      <c r="M2953" t="str">
        <f t="shared" ca="1" si="607"/>
        <v>SELL</v>
      </c>
      <c r="N2953" s="7" t="str">
        <f t="shared" ca="1" si="608"/>
        <v/>
      </c>
      <c r="O2953">
        <f t="shared" si="609"/>
        <v>5670.4</v>
      </c>
      <c r="Q2953">
        <f t="shared" si="610"/>
        <v>2952</v>
      </c>
    </row>
    <row r="2954" spans="1:17" x14ac:dyDescent="0.3">
      <c r="A2954" s="13" t="str">
        <f ca="1">N2954&amp;"-"&amp;COUNTIF($N$2:N2954,N2954)</f>
        <v>-2915</v>
      </c>
      <c r="B2954" t="str">
        <f t="shared" ca="1" si="600"/>
        <v/>
      </c>
      <c r="C2954" s="1">
        <v>39371</v>
      </c>
      <c r="D2954">
        <v>5668.05</v>
      </c>
      <c r="E2954">
        <f t="shared" si="601"/>
        <v>-2.3499999999994543</v>
      </c>
      <c r="F2954" t="str">
        <f t="shared" si="602"/>
        <v/>
      </c>
      <c r="G2954">
        <f t="shared" si="603"/>
        <v>-2.3499999999994543</v>
      </c>
      <c r="H2954">
        <f t="shared" ca="1" si="598"/>
        <v>105.98333333333328</v>
      </c>
      <c r="I2954">
        <f t="shared" ca="1" si="599"/>
        <v>44.929999999999929</v>
      </c>
      <c r="J2954" s="3">
        <f t="shared" ca="1" si="604"/>
        <v>2.3588545144298565</v>
      </c>
      <c r="K2954" s="5">
        <f t="shared" ca="1" si="605"/>
        <v>70.227945399125346</v>
      </c>
      <c r="L2954">
        <f t="shared" ca="1" si="606"/>
        <v>1</v>
      </c>
      <c r="M2954" t="str">
        <f t="shared" ca="1" si="607"/>
        <v>SELL</v>
      </c>
      <c r="N2954" s="7" t="str">
        <f t="shared" ca="1" si="608"/>
        <v/>
      </c>
      <c r="O2954">
        <f t="shared" si="609"/>
        <v>5668.05</v>
      </c>
      <c r="Q2954">
        <f t="shared" si="610"/>
        <v>2953</v>
      </c>
    </row>
    <row r="2955" spans="1:17" x14ac:dyDescent="0.3">
      <c r="A2955" s="13" t="str">
        <f ca="1">N2955&amp;"-"&amp;COUNTIF($N$2:N2955,N2955)</f>
        <v>-2916</v>
      </c>
      <c r="B2955" t="str">
        <f t="shared" ca="1" si="600"/>
        <v/>
      </c>
      <c r="C2955" s="1">
        <v>39372</v>
      </c>
      <c r="D2955">
        <v>5559.3</v>
      </c>
      <c r="E2955">
        <f t="shared" si="601"/>
        <v>-108.75</v>
      </c>
      <c r="F2955" t="str">
        <f t="shared" si="602"/>
        <v/>
      </c>
      <c r="G2955">
        <f t="shared" si="603"/>
        <v>-108.75</v>
      </c>
      <c r="H2955">
        <f t="shared" ca="1" si="598"/>
        <v>119.02499999999998</v>
      </c>
      <c r="I2955">
        <f t="shared" ca="1" si="599"/>
        <v>55.566666666666606</v>
      </c>
      <c r="J2955" s="3">
        <f t="shared" ca="1" si="604"/>
        <v>2.1420215956808657</v>
      </c>
      <c r="K2955" s="5">
        <f t="shared" ca="1" si="605"/>
        <v>68.173356880339867</v>
      </c>
      <c r="L2955">
        <f t="shared" ca="1" si="606"/>
        <v>1</v>
      </c>
      <c r="M2955" t="str">
        <f t="shared" ca="1" si="607"/>
        <v>SELL</v>
      </c>
      <c r="N2955" s="7" t="str">
        <f t="shared" ca="1" si="608"/>
        <v/>
      </c>
      <c r="O2955">
        <f t="shared" si="609"/>
        <v>5559.3</v>
      </c>
      <c r="Q2955">
        <f t="shared" si="610"/>
        <v>2954</v>
      </c>
    </row>
    <row r="2956" spans="1:17" x14ac:dyDescent="0.3">
      <c r="A2956" s="13" t="str">
        <f ca="1">N2956&amp;"-"&amp;COUNTIF($N$2:N2956,N2956)</f>
        <v>-2917</v>
      </c>
      <c r="B2956" t="str">
        <f t="shared" ca="1" si="600"/>
        <v/>
      </c>
      <c r="C2956" s="1">
        <v>39373</v>
      </c>
      <c r="D2956">
        <v>5351</v>
      </c>
      <c r="E2956">
        <f t="shared" si="601"/>
        <v>-208.30000000000018</v>
      </c>
      <c r="F2956" t="str">
        <f t="shared" si="602"/>
        <v/>
      </c>
      <c r="G2956">
        <f t="shared" si="603"/>
        <v>-208.30000000000018</v>
      </c>
      <c r="H2956">
        <f t="shared" ca="1" si="598"/>
        <v>127.44999999999995</v>
      </c>
      <c r="I2956">
        <f t="shared" ca="1" si="599"/>
        <v>77.385714285714258</v>
      </c>
      <c r="J2956" s="3">
        <f t="shared" ca="1" si="604"/>
        <v>1.646944803396714</v>
      </c>
      <c r="K2956" s="5">
        <f t="shared" ca="1" si="605"/>
        <v>62.220594901837707</v>
      </c>
      <c r="L2956">
        <f t="shared" ca="1" si="606"/>
        <v>1</v>
      </c>
      <c r="M2956" t="str">
        <f t="shared" ca="1" si="607"/>
        <v>SELL</v>
      </c>
      <c r="N2956" s="7" t="str">
        <f t="shared" ca="1" si="608"/>
        <v/>
      </c>
      <c r="O2956">
        <f t="shared" si="609"/>
        <v>5351</v>
      </c>
      <c r="Q2956">
        <f t="shared" si="610"/>
        <v>2955</v>
      </c>
    </row>
    <row r="2957" spans="1:17" x14ac:dyDescent="0.3">
      <c r="A2957" s="13" t="str">
        <f ca="1">N2957&amp;"-"&amp;COUNTIF($N$2:N2957,N2957)</f>
        <v>-2918</v>
      </c>
      <c r="B2957" t="str">
        <f t="shared" ca="1" si="600"/>
        <v/>
      </c>
      <c r="C2957" s="1">
        <v>39374</v>
      </c>
      <c r="D2957">
        <v>5215.3</v>
      </c>
      <c r="E2957">
        <f t="shared" si="601"/>
        <v>-135.69999999999982</v>
      </c>
      <c r="F2957" t="str">
        <f t="shared" si="602"/>
        <v/>
      </c>
      <c r="G2957">
        <f t="shared" si="603"/>
        <v>-135.69999999999982</v>
      </c>
      <c r="H2957">
        <f t="shared" ca="1" si="598"/>
        <v>145.22499999999991</v>
      </c>
      <c r="I2957">
        <f t="shared" ca="1" si="599"/>
        <v>84.674999999999955</v>
      </c>
      <c r="J2957" s="3">
        <f t="shared" ca="1" si="604"/>
        <v>1.7150870977266015</v>
      </c>
      <c r="K2957" s="5">
        <f t="shared" ca="1" si="605"/>
        <v>63.168769030013046</v>
      </c>
      <c r="L2957">
        <f t="shared" ca="1" si="606"/>
        <v>1</v>
      </c>
      <c r="M2957" t="str">
        <f t="shared" ca="1" si="607"/>
        <v>SELL</v>
      </c>
      <c r="N2957" s="7" t="str">
        <f t="shared" ca="1" si="608"/>
        <v/>
      </c>
      <c r="O2957">
        <f t="shared" si="609"/>
        <v>5215.3</v>
      </c>
      <c r="Q2957">
        <f t="shared" si="610"/>
        <v>2956</v>
      </c>
    </row>
    <row r="2958" spans="1:17" x14ac:dyDescent="0.3">
      <c r="A2958" s="13" t="str">
        <f ca="1">N2958&amp;"-"&amp;COUNTIF($N$2:N2958,N2958)</f>
        <v>-2919</v>
      </c>
      <c r="B2958" t="str">
        <f t="shared" ca="1" si="600"/>
        <v/>
      </c>
      <c r="C2958" s="1">
        <v>39377</v>
      </c>
      <c r="D2958">
        <v>5184</v>
      </c>
      <c r="E2958">
        <f t="shared" si="601"/>
        <v>-31.300000000000182</v>
      </c>
      <c r="F2958" t="str">
        <f t="shared" si="602"/>
        <v/>
      </c>
      <c r="G2958">
        <f t="shared" si="603"/>
        <v>-31.300000000000182</v>
      </c>
      <c r="H2958">
        <f t="shared" ca="1" si="598"/>
        <v>164.75</v>
      </c>
      <c r="I2958">
        <f t="shared" ca="1" si="599"/>
        <v>78.744444444444426</v>
      </c>
      <c r="J2958" s="3">
        <f t="shared" ca="1" si="604"/>
        <v>2.0922110907295051</v>
      </c>
      <c r="K2958" s="5">
        <f t="shared" ca="1" si="605"/>
        <v>67.660681284081321</v>
      </c>
      <c r="L2958">
        <f t="shared" ca="1" si="606"/>
        <v>1</v>
      </c>
      <c r="M2958" t="str">
        <f t="shared" ca="1" si="607"/>
        <v>SELL</v>
      </c>
      <c r="N2958" s="7" t="str">
        <f t="shared" ca="1" si="608"/>
        <v/>
      </c>
      <c r="O2958">
        <f t="shared" si="609"/>
        <v>5184</v>
      </c>
      <c r="Q2958">
        <f t="shared" si="610"/>
        <v>2957</v>
      </c>
    </row>
    <row r="2959" spans="1:17" x14ac:dyDescent="0.3">
      <c r="A2959" s="13" t="str">
        <f ca="1">N2959&amp;"-"&amp;COUNTIF($N$2:N2959,N2959)</f>
        <v>-2920</v>
      </c>
      <c r="B2959" t="str">
        <f t="shared" ca="1" si="600"/>
        <v/>
      </c>
      <c r="C2959" s="1">
        <v>39378</v>
      </c>
      <c r="D2959">
        <v>5473.7</v>
      </c>
      <c r="E2959">
        <f t="shared" si="601"/>
        <v>289.69999999999982</v>
      </c>
      <c r="F2959">
        <f t="shared" si="602"/>
        <v>289.69999999999982</v>
      </c>
      <c r="G2959" t="str">
        <f t="shared" si="603"/>
        <v/>
      </c>
      <c r="H2959">
        <f t="shared" ca="1" si="598"/>
        <v>194.31999999999988</v>
      </c>
      <c r="I2959">
        <f t="shared" ca="1" si="599"/>
        <v>78.744444444444426</v>
      </c>
      <c r="J2959" s="3">
        <f t="shared" ca="1" si="604"/>
        <v>2.4677296458303926</v>
      </c>
      <c r="K2959" s="5">
        <f t="shared" ca="1" si="605"/>
        <v>71.162688498441554</v>
      </c>
      <c r="L2959">
        <f t="shared" ca="1" si="606"/>
        <v>1</v>
      </c>
      <c r="M2959" t="str">
        <f t="shared" ca="1" si="607"/>
        <v>SELL</v>
      </c>
      <c r="N2959" s="7" t="str">
        <f t="shared" ca="1" si="608"/>
        <v/>
      </c>
      <c r="O2959">
        <f t="shared" si="609"/>
        <v>5473.7</v>
      </c>
      <c r="Q2959">
        <f t="shared" si="610"/>
        <v>2958</v>
      </c>
    </row>
    <row r="2960" spans="1:17" x14ac:dyDescent="0.3">
      <c r="A2960" s="13" t="str">
        <f ca="1">N2960&amp;"-"&amp;COUNTIF($N$2:N2960,N2960)</f>
        <v>-2921</v>
      </c>
      <c r="B2960" t="str">
        <f t="shared" ca="1" si="600"/>
        <v/>
      </c>
      <c r="C2960" s="1">
        <v>39379</v>
      </c>
      <c r="D2960">
        <v>5496.15</v>
      </c>
      <c r="E2960">
        <f t="shared" si="601"/>
        <v>22.449999999999818</v>
      </c>
      <c r="F2960">
        <f t="shared" si="602"/>
        <v>22.449999999999818</v>
      </c>
      <c r="G2960" t="str">
        <f t="shared" si="603"/>
        <v/>
      </c>
      <c r="H2960">
        <f t="shared" ca="1" si="598"/>
        <v>165.67499999999987</v>
      </c>
      <c r="I2960">
        <f t="shared" ca="1" si="599"/>
        <v>88.318749999999909</v>
      </c>
      <c r="J2960" s="3">
        <f t="shared" ca="1" si="604"/>
        <v>1.8758757342014016</v>
      </c>
      <c r="K2960" s="5">
        <f t="shared" ca="1" si="605"/>
        <v>65.227982972021948</v>
      </c>
      <c r="L2960">
        <f t="shared" ca="1" si="606"/>
        <v>1</v>
      </c>
      <c r="M2960" t="str">
        <f t="shared" ca="1" si="607"/>
        <v>SELL</v>
      </c>
      <c r="N2960" s="7" t="str">
        <f t="shared" ca="1" si="608"/>
        <v/>
      </c>
      <c r="O2960">
        <f t="shared" si="609"/>
        <v>5496.15</v>
      </c>
      <c r="Q2960">
        <f t="shared" si="610"/>
        <v>2959</v>
      </c>
    </row>
    <row r="2961" spans="1:17" x14ac:dyDescent="0.3">
      <c r="A2961" s="13" t="str">
        <f ca="1">N2961&amp;"-"&amp;COUNTIF($N$2:N2961,N2961)</f>
        <v>-2922</v>
      </c>
      <c r="B2961" t="str">
        <f t="shared" ca="1" si="600"/>
        <v/>
      </c>
      <c r="C2961" s="1">
        <v>39380</v>
      </c>
      <c r="D2961">
        <v>5568.95</v>
      </c>
      <c r="E2961">
        <f t="shared" si="601"/>
        <v>72.800000000000182</v>
      </c>
      <c r="F2961">
        <f t="shared" si="602"/>
        <v>72.800000000000182</v>
      </c>
      <c r="G2961" t="str">
        <f t="shared" si="603"/>
        <v/>
      </c>
      <c r="H2961">
        <f t="shared" ref="H2961:H3024" ca="1" si="611">IF(Q2961&gt;$U$2,AVERAGE(OFFSET(F2961,0,0,-$U$2,1)),"")</f>
        <v>152.40714285714279</v>
      </c>
      <c r="I2961">
        <f t="shared" ref="I2961:I3024" ca="1" si="612">IF($Q2961&gt;$U$2,ABS((AVERAGE(OFFSET(G2961,0,0,-$U$2,1)))),"")</f>
        <v>97.678571428571431</v>
      </c>
      <c r="J2961" s="3">
        <f t="shared" ca="1" si="604"/>
        <v>1.5602925045703833</v>
      </c>
      <c r="K2961" s="5">
        <f t="shared" ca="1" si="605"/>
        <v>60.941962755626633</v>
      </c>
      <c r="L2961">
        <f t="shared" ca="1" si="606"/>
        <v>1</v>
      </c>
      <c r="M2961" t="str">
        <f t="shared" ca="1" si="607"/>
        <v>SELL</v>
      </c>
      <c r="N2961" s="7" t="str">
        <f t="shared" ca="1" si="608"/>
        <v/>
      </c>
      <c r="O2961">
        <f t="shared" si="609"/>
        <v>5568.95</v>
      </c>
      <c r="Q2961">
        <f t="shared" si="610"/>
        <v>2960</v>
      </c>
    </row>
    <row r="2962" spans="1:17" x14ac:dyDescent="0.3">
      <c r="A2962" s="13" t="str">
        <f ca="1">N2962&amp;"-"&amp;COUNTIF($N$2:N2962,N2962)</f>
        <v>-2923</v>
      </c>
      <c r="B2962" t="str">
        <f t="shared" ca="1" si="600"/>
        <v/>
      </c>
      <c r="C2962" s="1">
        <v>39381</v>
      </c>
      <c r="D2962">
        <v>5702.3</v>
      </c>
      <c r="E2962">
        <f t="shared" si="601"/>
        <v>133.35000000000036</v>
      </c>
      <c r="F2962">
        <f t="shared" si="602"/>
        <v>133.35000000000036</v>
      </c>
      <c r="G2962" t="str">
        <f t="shared" si="603"/>
        <v/>
      </c>
      <c r="H2962">
        <f t="shared" ca="1" si="611"/>
        <v>150.02499999999998</v>
      </c>
      <c r="I2962">
        <f t="shared" ca="1" si="612"/>
        <v>97.166666666666671</v>
      </c>
      <c r="J2962" s="3">
        <f t="shared" ca="1" si="604"/>
        <v>1.5439965694682674</v>
      </c>
      <c r="K2962" s="5">
        <f t="shared" ca="1" si="605"/>
        <v>60.691770893031716</v>
      </c>
      <c r="L2962">
        <f t="shared" ca="1" si="606"/>
        <v>1</v>
      </c>
      <c r="M2962" t="str">
        <f t="shared" ca="1" si="607"/>
        <v>SELL</v>
      </c>
      <c r="N2962" s="7" t="str">
        <f t="shared" ca="1" si="608"/>
        <v/>
      </c>
      <c r="O2962">
        <f t="shared" si="609"/>
        <v>5702.3</v>
      </c>
      <c r="Q2962">
        <f t="shared" si="610"/>
        <v>2961</v>
      </c>
    </row>
    <row r="2963" spans="1:17" x14ac:dyDescent="0.3">
      <c r="A2963" s="13" t="str">
        <f ca="1">N2963&amp;"-"&amp;COUNTIF($N$2:N2963,N2963)</f>
        <v>-2924</v>
      </c>
      <c r="B2963" t="str">
        <f t="shared" ca="1" si="600"/>
        <v/>
      </c>
      <c r="C2963" s="1">
        <v>39384</v>
      </c>
      <c r="D2963">
        <v>5905.9</v>
      </c>
      <c r="E2963">
        <f t="shared" si="601"/>
        <v>203.59999999999945</v>
      </c>
      <c r="F2963">
        <f t="shared" si="602"/>
        <v>203.59999999999945</v>
      </c>
      <c r="G2963" t="str">
        <f t="shared" si="603"/>
        <v/>
      </c>
      <c r="H2963">
        <f t="shared" ca="1" si="611"/>
        <v>145.20624999999995</v>
      </c>
      <c r="I2963">
        <f t="shared" ca="1" si="612"/>
        <v>97.166666666666671</v>
      </c>
      <c r="J2963" s="3">
        <f t="shared" ca="1" si="604"/>
        <v>1.4944039451114917</v>
      </c>
      <c r="K2963" s="5">
        <f t="shared" ca="1" si="605"/>
        <v>59.910262250835906</v>
      </c>
      <c r="L2963">
        <f t="shared" ca="1" si="606"/>
        <v>1</v>
      </c>
      <c r="M2963" t="str">
        <f t="shared" ca="1" si="607"/>
        <v>SELL</v>
      </c>
      <c r="N2963" s="7" t="str">
        <f t="shared" ca="1" si="608"/>
        <v/>
      </c>
      <c r="O2963">
        <f t="shared" si="609"/>
        <v>5905.9</v>
      </c>
      <c r="Q2963">
        <f t="shared" si="610"/>
        <v>2962</v>
      </c>
    </row>
    <row r="2964" spans="1:17" x14ac:dyDescent="0.3">
      <c r="A2964" s="13" t="str">
        <f ca="1">N2964&amp;"-"&amp;COUNTIF($N$2:N2964,N2964)</f>
        <v>-2925</v>
      </c>
      <c r="B2964" t="str">
        <f t="shared" ca="1" si="600"/>
        <v/>
      </c>
      <c r="C2964" s="1">
        <v>39385</v>
      </c>
      <c r="D2964">
        <v>5868.75</v>
      </c>
      <c r="E2964">
        <f t="shared" si="601"/>
        <v>-37.149999999999636</v>
      </c>
      <c r="F2964" t="str">
        <f t="shared" si="602"/>
        <v/>
      </c>
      <c r="G2964">
        <f t="shared" si="603"/>
        <v>-37.149999999999636</v>
      </c>
      <c r="H2964">
        <f t="shared" ca="1" si="611"/>
        <v>149.63571428571427</v>
      </c>
      <c r="I2964">
        <f t="shared" ca="1" si="612"/>
        <v>88.592857142857085</v>
      </c>
      <c r="J2964" s="3">
        <f t="shared" ca="1" si="604"/>
        <v>1.6890268483431436</v>
      </c>
      <c r="K2964" s="5">
        <f t="shared" ca="1" si="605"/>
        <v>62.811825377788445</v>
      </c>
      <c r="L2964">
        <f t="shared" ca="1" si="606"/>
        <v>1</v>
      </c>
      <c r="M2964" t="str">
        <f t="shared" ca="1" si="607"/>
        <v>SELL</v>
      </c>
      <c r="N2964" s="7" t="str">
        <f t="shared" ca="1" si="608"/>
        <v/>
      </c>
      <c r="O2964">
        <f t="shared" si="609"/>
        <v>5868.75</v>
      </c>
      <c r="Q2964">
        <f t="shared" si="610"/>
        <v>2963</v>
      </c>
    </row>
    <row r="2965" spans="1:17" x14ac:dyDescent="0.3">
      <c r="A2965" s="13" t="str">
        <f ca="1">N2965&amp;"-"&amp;COUNTIF($N$2:N2965,N2965)</f>
        <v>-2926</v>
      </c>
      <c r="B2965" t="str">
        <f t="shared" ca="1" si="600"/>
        <v/>
      </c>
      <c r="C2965" s="1">
        <v>39386</v>
      </c>
      <c r="D2965">
        <v>5900.65</v>
      </c>
      <c r="E2965">
        <f t="shared" si="601"/>
        <v>31.899999999999636</v>
      </c>
      <c r="F2965">
        <f t="shared" si="602"/>
        <v>31.899999999999636</v>
      </c>
      <c r="G2965" t="str">
        <f t="shared" si="603"/>
        <v/>
      </c>
      <c r="H2965">
        <f t="shared" ca="1" si="611"/>
        <v>142.27857142857127</v>
      </c>
      <c r="I2965">
        <f t="shared" ca="1" si="612"/>
        <v>88.592857142857085</v>
      </c>
      <c r="J2965" s="3">
        <f t="shared" ca="1" si="604"/>
        <v>1.6059824236071911</v>
      </c>
      <c r="K2965" s="5">
        <f t="shared" ca="1" si="605"/>
        <v>61.626755770063724</v>
      </c>
      <c r="L2965">
        <f t="shared" ca="1" si="606"/>
        <v>1</v>
      </c>
      <c r="M2965" t="str">
        <f t="shared" ca="1" si="607"/>
        <v>SELL</v>
      </c>
      <c r="N2965" s="7" t="str">
        <f t="shared" ca="1" si="608"/>
        <v/>
      </c>
      <c r="O2965">
        <f t="shared" si="609"/>
        <v>5900.65</v>
      </c>
      <c r="Q2965">
        <f t="shared" si="610"/>
        <v>2964</v>
      </c>
    </row>
    <row r="2966" spans="1:17" x14ac:dyDescent="0.3">
      <c r="A2966" s="13" t="str">
        <f ca="1">N2966&amp;"-"&amp;COUNTIF($N$2:N2966,N2966)</f>
        <v>-2927</v>
      </c>
      <c r="B2966" t="str">
        <f t="shared" ca="1" si="600"/>
        <v/>
      </c>
      <c r="C2966" s="1">
        <v>39387</v>
      </c>
      <c r="D2966">
        <v>5866.45</v>
      </c>
      <c r="E2966">
        <f t="shared" si="601"/>
        <v>-34.199999999999818</v>
      </c>
      <c r="F2966" t="str">
        <f t="shared" si="602"/>
        <v/>
      </c>
      <c r="G2966">
        <f t="shared" si="603"/>
        <v>-34.199999999999818</v>
      </c>
      <c r="H2966">
        <f t="shared" ca="1" si="611"/>
        <v>142.27857142857127</v>
      </c>
      <c r="I2966">
        <f t="shared" ca="1" si="612"/>
        <v>79.678571428571303</v>
      </c>
      <c r="J2966" s="3">
        <f t="shared" ca="1" si="604"/>
        <v>1.7856566562079792</v>
      </c>
      <c r="K2966" s="5">
        <f t="shared" ca="1" si="605"/>
        <v>64.101821458454026</v>
      </c>
      <c r="L2966">
        <f t="shared" ca="1" si="606"/>
        <v>1</v>
      </c>
      <c r="M2966" t="str">
        <f t="shared" ca="1" si="607"/>
        <v>SELL</v>
      </c>
      <c r="N2966" s="7" t="str">
        <f t="shared" ca="1" si="608"/>
        <v/>
      </c>
      <c r="O2966">
        <f t="shared" si="609"/>
        <v>5866.45</v>
      </c>
      <c r="Q2966">
        <f t="shared" si="610"/>
        <v>2965</v>
      </c>
    </row>
    <row r="2967" spans="1:17" x14ac:dyDescent="0.3">
      <c r="A2967" s="13" t="str">
        <f ca="1">N2967&amp;"-"&amp;COUNTIF($N$2:N2967,N2967)</f>
        <v>-2928</v>
      </c>
      <c r="B2967" t="str">
        <f t="shared" ca="1" si="600"/>
        <v/>
      </c>
      <c r="C2967" s="1">
        <v>39388</v>
      </c>
      <c r="D2967">
        <v>5932.4</v>
      </c>
      <c r="E2967">
        <f t="shared" si="601"/>
        <v>65.949999999999818</v>
      </c>
      <c r="F2967">
        <f t="shared" si="602"/>
        <v>65.949999999999818</v>
      </c>
      <c r="G2967" t="str">
        <f t="shared" si="603"/>
        <v/>
      </c>
      <c r="H2967">
        <f t="shared" ca="1" si="611"/>
        <v>117.10714285714273</v>
      </c>
      <c r="I2967">
        <f t="shared" ca="1" si="612"/>
        <v>79.678571428571303</v>
      </c>
      <c r="J2967" s="3">
        <f t="shared" ca="1" si="604"/>
        <v>1.4697445091887054</v>
      </c>
      <c r="K2967" s="5">
        <f t="shared" ca="1" si="605"/>
        <v>59.509981851179688</v>
      </c>
      <c r="L2967">
        <f t="shared" ca="1" si="606"/>
        <v>1</v>
      </c>
      <c r="M2967" t="str">
        <f t="shared" ca="1" si="607"/>
        <v>SELL</v>
      </c>
      <c r="N2967" s="7" t="str">
        <f t="shared" ca="1" si="608"/>
        <v/>
      </c>
      <c r="O2967">
        <f t="shared" si="609"/>
        <v>5932.4</v>
      </c>
      <c r="Q2967">
        <f t="shared" si="610"/>
        <v>2966</v>
      </c>
    </row>
    <row r="2968" spans="1:17" x14ac:dyDescent="0.3">
      <c r="A2968" s="13" t="str">
        <f ca="1">N2968&amp;"-"&amp;COUNTIF($N$2:N2968,N2968)</f>
        <v>-2929</v>
      </c>
      <c r="B2968" t="str">
        <f t="shared" ca="1" si="600"/>
        <v/>
      </c>
      <c r="C2968" s="1">
        <v>39391</v>
      </c>
      <c r="D2968">
        <v>5847.3</v>
      </c>
      <c r="E2968">
        <f t="shared" si="601"/>
        <v>-85.099999999999454</v>
      </c>
      <c r="F2968" t="str">
        <f t="shared" si="602"/>
        <v/>
      </c>
      <c r="G2968">
        <f t="shared" si="603"/>
        <v>-85.099999999999454</v>
      </c>
      <c r="H2968">
        <f t="shared" ca="1" si="611"/>
        <v>117.10714285714273</v>
      </c>
      <c r="I2968">
        <f t="shared" ca="1" si="612"/>
        <v>91.499999999999872</v>
      </c>
      <c r="J2968" s="3">
        <f t="shared" ca="1" si="604"/>
        <v>1.279859484777518</v>
      </c>
      <c r="K2968" s="5">
        <f t="shared" ca="1" si="605"/>
        <v>56.137647663071398</v>
      </c>
      <c r="L2968">
        <f t="shared" ca="1" si="606"/>
        <v>1</v>
      </c>
      <c r="M2968" t="str">
        <f t="shared" ca="1" si="607"/>
        <v>SELL</v>
      </c>
      <c r="N2968" s="7" t="str">
        <f t="shared" ca="1" si="608"/>
        <v/>
      </c>
      <c r="O2968">
        <f t="shared" si="609"/>
        <v>5847.3</v>
      </c>
      <c r="Q2968">
        <f t="shared" si="610"/>
        <v>2967</v>
      </c>
    </row>
    <row r="2969" spans="1:17" x14ac:dyDescent="0.3">
      <c r="A2969" s="13" t="str">
        <f ca="1">N2969&amp;"-"&amp;COUNTIF($N$2:N2969,N2969)</f>
        <v>-2930</v>
      </c>
      <c r="B2969" t="str">
        <f t="shared" ca="1" si="600"/>
        <v/>
      </c>
      <c r="C2969" s="1">
        <v>39392</v>
      </c>
      <c r="D2969">
        <v>5806.45</v>
      </c>
      <c r="E2969">
        <f t="shared" si="601"/>
        <v>-40.850000000000364</v>
      </c>
      <c r="F2969" t="str">
        <f t="shared" si="602"/>
        <v/>
      </c>
      <c r="G2969">
        <f t="shared" si="603"/>
        <v>-40.850000000000364</v>
      </c>
      <c r="H2969">
        <f t="shared" ca="1" si="611"/>
        <v>117.10714285714273</v>
      </c>
      <c r="I2969">
        <f t="shared" ca="1" si="612"/>
        <v>81.799999999999926</v>
      </c>
      <c r="J2969" s="3">
        <f t="shared" ca="1" si="604"/>
        <v>1.4316276632902547</v>
      </c>
      <c r="K2969" s="5">
        <f t="shared" ca="1" si="605"/>
        <v>58.875282795274167</v>
      </c>
      <c r="L2969">
        <f t="shared" ca="1" si="606"/>
        <v>1</v>
      </c>
      <c r="M2969" t="str">
        <f t="shared" ca="1" si="607"/>
        <v>SELL</v>
      </c>
      <c r="N2969" s="7" t="str">
        <f t="shared" ca="1" si="608"/>
        <v/>
      </c>
      <c r="O2969">
        <f t="shared" si="609"/>
        <v>5806.45</v>
      </c>
      <c r="Q2969">
        <f t="shared" si="610"/>
        <v>2968</v>
      </c>
    </row>
    <row r="2970" spans="1:17" x14ac:dyDescent="0.3">
      <c r="A2970" s="13" t="str">
        <f ca="1">N2970&amp;"-"&amp;COUNTIF($N$2:N2970,N2970)</f>
        <v>-2931</v>
      </c>
      <c r="B2970" t="str">
        <f t="shared" ca="1" si="600"/>
        <v/>
      </c>
      <c r="C2970" s="1">
        <v>39393</v>
      </c>
      <c r="D2970">
        <v>5782.35</v>
      </c>
      <c r="E2970">
        <f t="shared" si="601"/>
        <v>-24.099999999999454</v>
      </c>
      <c r="F2970" t="str">
        <f t="shared" si="602"/>
        <v/>
      </c>
      <c r="G2970">
        <f t="shared" si="603"/>
        <v>-24.099999999999454</v>
      </c>
      <c r="H2970">
        <f t="shared" ca="1" si="611"/>
        <v>117.10714285714273</v>
      </c>
      <c r="I2970">
        <f t="shared" ca="1" si="612"/>
        <v>55.485714285714103</v>
      </c>
      <c r="J2970" s="3">
        <f t="shared" ca="1" si="604"/>
        <v>2.1105818743563383</v>
      </c>
      <c r="K2970" s="5">
        <f t="shared" ca="1" si="605"/>
        <v>67.85167404709685</v>
      </c>
      <c r="L2970">
        <f t="shared" ca="1" si="606"/>
        <v>1</v>
      </c>
      <c r="M2970" t="str">
        <f t="shared" ca="1" si="607"/>
        <v>SELL</v>
      </c>
      <c r="N2970" s="7" t="str">
        <f t="shared" ca="1" si="608"/>
        <v/>
      </c>
      <c r="O2970">
        <f t="shared" si="609"/>
        <v>5782.35</v>
      </c>
      <c r="Q2970">
        <f t="shared" si="610"/>
        <v>2969</v>
      </c>
    </row>
    <row r="2971" spans="1:17" x14ac:dyDescent="0.3">
      <c r="A2971" s="13" t="str">
        <f ca="1">N2971&amp;"-"&amp;COUNTIF($N$2:N2971,N2971)</f>
        <v>-2932</v>
      </c>
      <c r="B2971" t="str">
        <f t="shared" ca="1" si="600"/>
        <v/>
      </c>
      <c r="C2971" s="1">
        <v>39394</v>
      </c>
      <c r="D2971">
        <v>5698.75</v>
      </c>
      <c r="E2971">
        <f t="shared" si="601"/>
        <v>-83.600000000000364</v>
      </c>
      <c r="F2971" t="str">
        <f t="shared" si="602"/>
        <v/>
      </c>
      <c r="G2971">
        <f t="shared" si="603"/>
        <v>-83.600000000000364</v>
      </c>
      <c r="H2971">
        <f t="shared" ca="1" si="611"/>
        <v>117.10714285714273</v>
      </c>
      <c r="I2971">
        <f t="shared" ca="1" si="612"/>
        <v>48.042857142857038</v>
      </c>
      <c r="J2971" s="3">
        <f t="shared" ca="1" si="604"/>
        <v>2.4375557537912607</v>
      </c>
      <c r="K2971" s="5">
        <f t="shared" ca="1" si="605"/>
        <v>70.90956273517584</v>
      </c>
      <c r="L2971">
        <f t="shared" ca="1" si="606"/>
        <v>1</v>
      </c>
      <c r="M2971" t="str">
        <f t="shared" ca="1" si="607"/>
        <v>SELL</v>
      </c>
      <c r="N2971" s="7" t="str">
        <f t="shared" ca="1" si="608"/>
        <v/>
      </c>
      <c r="O2971">
        <f t="shared" si="609"/>
        <v>5698.75</v>
      </c>
      <c r="Q2971">
        <f t="shared" si="610"/>
        <v>2970</v>
      </c>
    </row>
    <row r="2972" spans="1:17" x14ac:dyDescent="0.3">
      <c r="A2972" s="13" t="str">
        <f ca="1">N2972&amp;"-"&amp;COUNTIF($N$2:N2972,N2972)</f>
        <v>-2933</v>
      </c>
      <c r="B2972" t="str">
        <f t="shared" ca="1" si="600"/>
        <v/>
      </c>
      <c r="C2972" s="1">
        <v>39395</v>
      </c>
      <c r="D2972">
        <v>5663.25</v>
      </c>
      <c r="E2972">
        <f t="shared" si="601"/>
        <v>-35.5</v>
      </c>
      <c r="F2972" t="str">
        <f t="shared" si="602"/>
        <v/>
      </c>
      <c r="G2972">
        <f t="shared" si="603"/>
        <v>-35.5</v>
      </c>
      <c r="H2972">
        <f t="shared" ca="1" si="611"/>
        <v>117.10714285714273</v>
      </c>
      <c r="I2972">
        <f t="shared" ca="1" si="612"/>
        <v>48.642857142857011</v>
      </c>
      <c r="J2972" s="3">
        <f t="shared" ca="1" si="604"/>
        <v>2.4074889867841449</v>
      </c>
      <c r="K2972" s="5">
        <f t="shared" ca="1" si="605"/>
        <v>70.65287653522951</v>
      </c>
      <c r="L2972">
        <f t="shared" ca="1" si="606"/>
        <v>1</v>
      </c>
      <c r="M2972" t="str">
        <f t="shared" ca="1" si="607"/>
        <v>SELL</v>
      </c>
      <c r="N2972" s="7" t="str">
        <f t="shared" ca="1" si="608"/>
        <v/>
      </c>
      <c r="O2972">
        <f t="shared" si="609"/>
        <v>5663.25</v>
      </c>
      <c r="Q2972">
        <f t="shared" si="610"/>
        <v>2971</v>
      </c>
    </row>
    <row r="2973" spans="1:17" x14ac:dyDescent="0.3">
      <c r="A2973" s="13" t="str">
        <f ca="1">N2973&amp;"-"&amp;COUNTIF($N$2:N2973,N2973)</f>
        <v>-2934</v>
      </c>
      <c r="B2973" t="str">
        <f t="shared" ca="1" si="600"/>
        <v/>
      </c>
      <c r="C2973" s="1">
        <v>39398</v>
      </c>
      <c r="D2973">
        <v>5617.1</v>
      </c>
      <c r="E2973">
        <f t="shared" si="601"/>
        <v>-46.149999999999636</v>
      </c>
      <c r="F2973" t="str">
        <f t="shared" si="602"/>
        <v/>
      </c>
      <c r="G2973">
        <f t="shared" si="603"/>
        <v>-46.149999999999636</v>
      </c>
      <c r="H2973">
        <f t="shared" ca="1" si="611"/>
        <v>88.341666666666541</v>
      </c>
      <c r="I2973">
        <f t="shared" ca="1" si="612"/>
        <v>48.331249999999841</v>
      </c>
      <c r="J2973" s="3">
        <f t="shared" ca="1" si="604"/>
        <v>1.8278374067847787</v>
      </c>
      <c r="K2973" s="5">
        <f t="shared" ca="1" si="605"/>
        <v>64.637287928905735</v>
      </c>
      <c r="L2973">
        <f t="shared" ca="1" si="606"/>
        <v>1</v>
      </c>
      <c r="M2973" t="str">
        <f t="shared" ca="1" si="607"/>
        <v>SELL</v>
      </c>
      <c r="N2973" s="7" t="str">
        <f t="shared" ca="1" si="608"/>
        <v/>
      </c>
      <c r="O2973">
        <f t="shared" si="609"/>
        <v>5617.1</v>
      </c>
      <c r="Q2973">
        <f t="shared" si="610"/>
        <v>2972</v>
      </c>
    </row>
    <row r="2974" spans="1:17" x14ac:dyDescent="0.3">
      <c r="A2974" s="13" t="str">
        <f ca="1">N2974&amp;"-"&amp;COUNTIF($N$2:N2974,N2974)</f>
        <v>-2935</v>
      </c>
      <c r="B2974" t="str">
        <f t="shared" ca="1" si="600"/>
        <v/>
      </c>
      <c r="C2974" s="1">
        <v>39399</v>
      </c>
      <c r="D2974">
        <v>5695.4</v>
      </c>
      <c r="E2974">
        <f t="shared" si="601"/>
        <v>78.299999999999272</v>
      </c>
      <c r="F2974">
        <f t="shared" si="602"/>
        <v>78.299999999999272</v>
      </c>
      <c r="G2974" t="str">
        <f t="shared" si="603"/>
        <v/>
      </c>
      <c r="H2974">
        <f t="shared" ca="1" si="611"/>
        <v>97.649999999999793</v>
      </c>
      <c r="I2974">
        <f t="shared" ca="1" si="612"/>
        <v>48.331249999999841</v>
      </c>
      <c r="J2974" s="3">
        <f t="shared" ca="1" si="604"/>
        <v>2.0204319151687598</v>
      </c>
      <c r="K2974" s="5">
        <f t="shared" ca="1" si="605"/>
        <v>66.89215224557951</v>
      </c>
      <c r="L2974">
        <f t="shared" ca="1" si="606"/>
        <v>1</v>
      </c>
      <c r="M2974" t="str">
        <f t="shared" ca="1" si="607"/>
        <v>SELL</v>
      </c>
      <c r="N2974" s="7" t="str">
        <f t="shared" ca="1" si="608"/>
        <v/>
      </c>
      <c r="O2974">
        <f t="shared" si="609"/>
        <v>5695.4</v>
      </c>
      <c r="Q2974">
        <f t="shared" si="610"/>
        <v>2973</v>
      </c>
    </row>
    <row r="2975" spans="1:17" x14ac:dyDescent="0.3">
      <c r="A2975" s="13" t="str">
        <f ca="1">N2975&amp;"-"&amp;COUNTIF($N$2:N2975,N2975)</f>
        <v>-2936</v>
      </c>
      <c r="B2975" t="str">
        <f t="shared" ca="1" si="600"/>
        <v/>
      </c>
      <c r="C2975" s="1">
        <v>39400</v>
      </c>
      <c r="D2975">
        <v>5937.9</v>
      </c>
      <c r="E2975">
        <f t="shared" si="601"/>
        <v>242.5</v>
      </c>
      <c r="F2975">
        <f t="shared" si="602"/>
        <v>242.5</v>
      </c>
      <c r="G2975" t="str">
        <f t="shared" si="603"/>
        <v/>
      </c>
      <c r="H2975">
        <f t="shared" ca="1" si="611"/>
        <v>125.9333333333331</v>
      </c>
      <c r="I2975">
        <f t="shared" ca="1" si="612"/>
        <v>48.331249999999841</v>
      </c>
      <c r="J2975" s="3">
        <f t="shared" ca="1" si="604"/>
        <v>2.6056295529979776</v>
      </c>
      <c r="K2975" s="5">
        <f t="shared" ca="1" si="605"/>
        <v>72.265592310543141</v>
      </c>
      <c r="L2975">
        <f t="shared" ca="1" si="606"/>
        <v>1</v>
      </c>
      <c r="M2975" t="str">
        <f t="shared" ca="1" si="607"/>
        <v>SELL</v>
      </c>
      <c r="N2975" s="7" t="str">
        <f t="shared" ca="1" si="608"/>
        <v/>
      </c>
      <c r="O2975">
        <f t="shared" si="609"/>
        <v>5937.9</v>
      </c>
      <c r="Q2975">
        <f t="shared" si="610"/>
        <v>2974</v>
      </c>
    </row>
    <row r="2976" spans="1:17" x14ac:dyDescent="0.3">
      <c r="A2976" s="13" t="str">
        <f ca="1">N2976&amp;"-"&amp;COUNTIF($N$2:N2976,N2976)</f>
        <v>-2937</v>
      </c>
      <c r="B2976" t="str">
        <f t="shared" ca="1" si="600"/>
        <v/>
      </c>
      <c r="C2976" s="1">
        <v>39401</v>
      </c>
      <c r="D2976">
        <v>5912.1</v>
      </c>
      <c r="E2976">
        <f t="shared" si="601"/>
        <v>-25.799999999999272</v>
      </c>
      <c r="F2976" t="str">
        <f t="shared" si="602"/>
        <v/>
      </c>
      <c r="G2976">
        <f t="shared" si="603"/>
        <v>-25.799999999999272</v>
      </c>
      <c r="H2976">
        <f t="shared" ca="1" si="611"/>
        <v>124.44999999999963</v>
      </c>
      <c r="I2976">
        <f t="shared" ca="1" si="612"/>
        <v>45.827777777777555</v>
      </c>
      <c r="J2976" s="3">
        <f t="shared" ca="1" si="604"/>
        <v>2.7156018911383248</v>
      </c>
      <c r="K2976" s="5">
        <f t="shared" ca="1" si="605"/>
        <v>73.086460032626462</v>
      </c>
      <c r="L2976">
        <f t="shared" ca="1" si="606"/>
        <v>1</v>
      </c>
      <c r="M2976" t="str">
        <f t="shared" ca="1" si="607"/>
        <v>SELL</v>
      </c>
      <c r="N2976" s="7" t="str">
        <f t="shared" ca="1" si="608"/>
        <v/>
      </c>
      <c r="O2976">
        <f t="shared" si="609"/>
        <v>5912.1</v>
      </c>
      <c r="Q2976">
        <f t="shared" si="610"/>
        <v>2975</v>
      </c>
    </row>
    <row r="2977" spans="1:17" x14ac:dyDescent="0.3">
      <c r="A2977" s="13" t="str">
        <f ca="1">N2977&amp;"-"&amp;COUNTIF($N$2:N2977,N2977)</f>
        <v>-2938</v>
      </c>
      <c r="B2977" t="str">
        <f t="shared" ca="1" si="600"/>
        <v/>
      </c>
      <c r="C2977" s="1">
        <v>39402</v>
      </c>
      <c r="D2977">
        <v>5906.85</v>
      </c>
      <c r="E2977">
        <f t="shared" si="601"/>
        <v>-5.25</v>
      </c>
      <c r="F2977" t="str">
        <f t="shared" si="602"/>
        <v/>
      </c>
      <c r="G2977">
        <f t="shared" si="603"/>
        <v>-5.25</v>
      </c>
      <c r="H2977">
        <f t="shared" ca="1" si="611"/>
        <v>104.66249999999968</v>
      </c>
      <c r="I2977">
        <f t="shared" ca="1" si="612"/>
        <v>41.769999999999797</v>
      </c>
      <c r="J2977" s="3">
        <f t="shared" ca="1" si="604"/>
        <v>2.5056858989705577</v>
      </c>
      <c r="K2977" s="5">
        <f t="shared" ca="1" si="605"/>
        <v>71.474911648711895</v>
      </c>
      <c r="L2977">
        <f t="shared" ca="1" si="606"/>
        <v>1</v>
      </c>
      <c r="M2977" t="str">
        <f t="shared" ca="1" si="607"/>
        <v>SELL</v>
      </c>
      <c r="N2977" s="7" t="str">
        <f t="shared" ca="1" si="608"/>
        <v/>
      </c>
      <c r="O2977">
        <f t="shared" si="609"/>
        <v>5906.85</v>
      </c>
      <c r="Q2977">
        <f t="shared" si="610"/>
        <v>2976</v>
      </c>
    </row>
    <row r="2978" spans="1:17" x14ac:dyDescent="0.3">
      <c r="A2978" s="13" t="str">
        <f ca="1">N2978&amp;"-"&amp;COUNTIF($N$2:N2978,N2978)</f>
        <v>-2939</v>
      </c>
      <c r="B2978" t="str">
        <f t="shared" ca="1" si="600"/>
        <v/>
      </c>
      <c r="C2978" s="1">
        <v>39405</v>
      </c>
      <c r="D2978">
        <v>5907.65</v>
      </c>
      <c r="E2978">
        <f t="shared" si="601"/>
        <v>0.7999999999992724</v>
      </c>
      <c r="F2978">
        <f t="shared" si="602"/>
        <v>0.7999999999992724</v>
      </c>
      <c r="G2978" t="str">
        <f t="shared" si="603"/>
        <v/>
      </c>
      <c r="H2978">
        <f t="shared" ca="1" si="611"/>
        <v>83.889999999999603</v>
      </c>
      <c r="I2978">
        <f t="shared" ca="1" si="612"/>
        <v>42.283333333333154</v>
      </c>
      <c r="J2978" s="3">
        <f t="shared" ca="1" si="604"/>
        <v>1.9839968466692934</v>
      </c>
      <c r="K2978" s="5">
        <f t="shared" ca="1" si="605"/>
        <v>66.487900243051882</v>
      </c>
      <c r="L2978">
        <f t="shared" ca="1" si="606"/>
        <v>1</v>
      </c>
      <c r="M2978" t="str">
        <f t="shared" ca="1" si="607"/>
        <v>SELL</v>
      </c>
      <c r="N2978" s="7" t="str">
        <f t="shared" ca="1" si="608"/>
        <v/>
      </c>
      <c r="O2978">
        <f t="shared" si="609"/>
        <v>5907.65</v>
      </c>
      <c r="Q2978">
        <f t="shared" si="610"/>
        <v>2977</v>
      </c>
    </row>
    <row r="2979" spans="1:17" x14ac:dyDescent="0.3">
      <c r="A2979" s="13" t="str">
        <f ca="1">N2979&amp;"-"&amp;COUNTIF($N$2:N2979,N2979)</f>
        <v>-2940</v>
      </c>
      <c r="B2979" t="str">
        <f t="shared" ca="1" si="600"/>
        <v/>
      </c>
      <c r="C2979" s="1">
        <v>39406</v>
      </c>
      <c r="D2979">
        <v>5780.9</v>
      </c>
      <c r="E2979">
        <f t="shared" si="601"/>
        <v>-126.75</v>
      </c>
      <c r="F2979" t="str">
        <f t="shared" si="602"/>
        <v/>
      </c>
      <c r="G2979">
        <f t="shared" si="603"/>
        <v>-126.75</v>
      </c>
      <c r="H2979">
        <f t="shared" ca="1" si="611"/>
        <v>96.887499999999591</v>
      </c>
      <c r="I2979">
        <f t="shared" ca="1" si="612"/>
        <v>50.729999999999833</v>
      </c>
      <c r="J2979" s="3">
        <f t="shared" ca="1" si="604"/>
        <v>1.9098659570273981</v>
      </c>
      <c r="K2979" s="5">
        <f t="shared" ca="1" si="605"/>
        <v>65.634155841956385</v>
      </c>
      <c r="L2979">
        <f t="shared" ca="1" si="606"/>
        <v>1</v>
      </c>
      <c r="M2979" t="str">
        <f t="shared" ca="1" si="607"/>
        <v>SELL</v>
      </c>
      <c r="N2979" s="7" t="str">
        <f t="shared" ca="1" si="608"/>
        <v/>
      </c>
      <c r="O2979">
        <f t="shared" si="609"/>
        <v>5780.9</v>
      </c>
      <c r="Q2979">
        <f t="shared" si="610"/>
        <v>2978</v>
      </c>
    </row>
    <row r="2980" spans="1:17" x14ac:dyDescent="0.3">
      <c r="A2980" s="13" t="str">
        <f ca="1">N2980&amp;"-"&amp;COUNTIF($N$2:N2980,N2980)</f>
        <v>-2941</v>
      </c>
      <c r="B2980" t="str">
        <f t="shared" ca="1" si="600"/>
        <v/>
      </c>
      <c r="C2980" s="1">
        <v>39407</v>
      </c>
      <c r="D2980">
        <v>5561.05</v>
      </c>
      <c r="E2980">
        <f t="shared" si="601"/>
        <v>-219.84999999999945</v>
      </c>
      <c r="F2980" t="str">
        <f t="shared" si="602"/>
        <v/>
      </c>
      <c r="G2980">
        <f t="shared" si="603"/>
        <v>-219.84999999999945</v>
      </c>
      <c r="H2980">
        <f t="shared" ca="1" si="611"/>
        <v>96.887499999999591</v>
      </c>
      <c r="I2980">
        <f t="shared" ca="1" si="612"/>
        <v>69.294999999999803</v>
      </c>
      <c r="J2980" s="3">
        <f t="shared" ca="1" si="604"/>
        <v>1.3981889025182173</v>
      </c>
      <c r="K2980" s="5">
        <f t="shared" ca="1" si="605"/>
        <v>58.301866923412483</v>
      </c>
      <c r="L2980">
        <f t="shared" ca="1" si="606"/>
        <v>1</v>
      </c>
      <c r="M2980" t="str">
        <f t="shared" ca="1" si="607"/>
        <v>SELL</v>
      </c>
      <c r="N2980" s="7" t="str">
        <f t="shared" ca="1" si="608"/>
        <v/>
      </c>
      <c r="O2980">
        <f t="shared" si="609"/>
        <v>5561.05</v>
      </c>
      <c r="Q2980">
        <f t="shared" si="610"/>
        <v>2979</v>
      </c>
    </row>
    <row r="2981" spans="1:17" x14ac:dyDescent="0.3">
      <c r="A2981" s="13" t="str">
        <f ca="1">N2981&amp;"-"&amp;COUNTIF($N$2:N2981,N2981)</f>
        <v>-2942</v>
      </c>
      <c r="B2981" t="str">
        <f t="shared" ca="1" si="600"/>
        <v/>
      </c>
      <c r="C2981" s="1">
        <v>39408</v>
      </c>
      <c r="D2981">
        <v>5519.35</v>
      </c>
      <c r="E2981">
        <f t="shared" si="601"/>
        <v>-41.699999999999818</v>
      </c>
      <c r="F2981" t="str">
        <f t="shared" si="602"/>
        <v/>
      </c>
      <c r="G2981">
        <f t="shared" si="603"/>
        <v>-41.699999999999818</v>
      </c>
      <c r="H2981">
        <f t="shared" ca="1" si="611"/>
        <v>107.19999999999952</v>
      </c>
      <c r="I2981">
        <f t="shared" ca="1" si="612"/>
        <v>66.786363636363433</v>
      </c>
      <c r="J2981" s="3">
        <f t="shared" ca="1" si="604"/>
        <v>1.6051180834410921</v>
      </c>
      <c r="K2981" s="5">
        <f t="shared" ca="1" si="605"/>
        <v>61.61402408757214</v>
      </c>
      <c r="L2981">
        <f t="shared" ca="1" si="606"/>
        <v>1</v>
      </c>
      <c r="M2981" t="str">
        <f t="shared" ca="1" si="607"/>
        <v>SELL</v>
      </c>
      <c r="N2981" s="7" t="str">
        <f t="shared" ca="1" si="608"/>
        <v/>
      </c>
      <c r="O2981">
        <f t="shared" si="609"/>
        <v>5519.35</v>
      </c>
      <c r="Q2981">
        <f t="shared" si="610"/>
        <v>2980</v>
      </c>
    </row>
    <row r="2982" spans="1:17" x14ac:dyDescent="0.3">
      <c r="A2982" s="13" t="str">
        <f ca="1">N2982&amp;"-"&amp;COUNTIF($N$2:N2982,N2982)</f>
        <v>-2943</v>
      </c>
      <c r="B2982" t="str">
        <f t="shared" ca="1" si="600"/>
        <v/>
      </c>
      <c r="C2982" s="1">
        <v>39409</v>
      </c>
      <c r="D2982">
        <v>5608.6</v>
      </c>
      <c r="E2982">
        <f t="shared" si="601"/>
        <v>89.25</v>
      </c>
      <c r="F2982">
        <f t="shared" si="602"/>
        <v>89.25</v>
      </c>
      <c r="G2982" t="str">
        <f t="shared" si="603"/>
        <v/>
      </c>
      <c r="H2982">
        <f t="shared" ca="1" si="611"/>
        <v>102.71249999999964</v>
      </c>
      <c r="I2982">
        <f t="shared" ca="1" si="612"/>
        <v>64.954999999999842</v>
      </c>
      <c r="J2982" s="3">
        <f t="shared" ca="1" si="604"/>
        <v>1.5812870448772209</v>
      </c>
      <c r="K2982" s="5">
        <f t="shared" ca="1" si="605"/>
        <v>61.259635886501528</v>
      </c>
      <c r="L2982">
        <f t="shared" ca="1" si="606"/>
        <v>1</v>
      </c>
      <c r="M2982" t="str">
        <f t="shared" ca="1" si="607"/>
        <v>SELL</v>
      </c>
      <c r="N2982" s="7" t="str">
        <f t="shared" ca="1" si="608"/>
        <v/>
      </c>
      <c r="O2982">
        <f t="shared" si="609"/>
        <v>5608.6</v>
      </c>
      <c r="Q2982">
        <f t="shared" si="610"/>
        <v>2981</v>
      </c>
    </row>
    <row r="2983" spans="1:17" x14ac:dyDescent="0.3">
      <c r="A2983" s="13" t="str">
        <f ca="1">N2983&amp;"-"&amp;COUNTIF($N$2:N2983,N2983)</f>
        <v>-2944</v>
      </c>
      <c r="B2983" t="str">
        <f t="shared" ca="1" si="600"/>
        <v/>
      </c>
      <c r="C2983" s="1">
        <v>39412</v>
      </c>
      <c r="D2983">
        <v>5731.7</v>
      </c>
      <c r="E2983">
        <f t="shared" si="601"/>
        <v>123.09999999999945</v>
      </c>
      <c r="F2983">
        <f t="shared" si="602"/>
        <v>123.09999999999945</v>
      </c>
      <c r="G2983" t="str">
        <f t="shared" si="603"/>
        <v/>
      </c>
      <c r="H2983">
        <f t="shared" ca="1" si="611"/>
        <v>106.78999999999959</v>
      </c>
      <c r="I2983">
        <f t="shared" ca="1" si="612"/>
        <v>67.633333333333113</v>
      </c>
      <c r="J2983" s="3">
        <f t="shared" ca="1" si="604"/>
        <v>1.5789551503203541</v>
      </c>
      <c r="K2983" s="5">
        <f t="shared" ca="1" si="605"/>
        <v>61.22460679954898</v>
      </c>
      <c r="L2983">
        <f t="shared" ca="1" si="606"/>
        <v>1</v>
      </c>
      <c r="M2983" t="str">
        <f t="shared" ca="1" si="607"/>
        <v>SELL</v>
      </c>
      <c r="N2983" s="7" t="str">
        <f t="shared" ca="1" si="608"/>
        <v/>
      </c>
      <c r="O2983">
        <f t="shared" si="609"/>
        <v>5731.7</v>
      </c>
      <c r="Q2983">
        <f t="shared" si="610"/>
        <v>2982</v>
      </c>
    </row>
    <row r="2984" spans="1:17" x14ac:dyDescent="0.3">
      <c r="A2984" s="13" t="str">
        <f ca="1">N2984&amp;"-"&amp;COUNTIF($N$2:N2984,N2984)</f>
        <v>-2945</v>
      </c>
      <c r="B2984" t="str">
        <f t="shared" ca="1" si="600"/>
        <v/>
      </c>
      <c r="C2984" s="1">
        <v>39413</v>
      </c>
      <c r="D2984">
        <v>5698.15</v>
      </c>
      <c r="E2984">
        <f t="shared" si="601"/>
        <v>-33.550000000000182</v>
      </c>
      <c r="F2984" t="str">
        <f t="shared" si="602"/>
        <v/>
      </c>
      <c r="G2984">
        <f t="shared" si="603"/>
        <v>-33.550000000000182</v>
      </c>
      <c r="H2984">
        <f t="shared" ca="1" si="611"/>
        <v>106.78999999999959</v>
      </c>
      <c r="I2984">
        <f t="shared" ca="1" si="612"/>
        <v>68.683333333333195</v>
      </c>
      <c r="J2984" s="3">
        <f t="shared" ca="1" si="604"/>
        <v>1.5548167920407641</v>
      </c>
      <c r="K2984" s="5">
        <f t="shared" ca="1" si="605"/>
        <v>60.858250066486796</v>
      </c>
      <c r="L2984">
        <f t="shared" ca="1" si="606"/>
        <v>1</v>
      </c>
      <c r="M2984" t="str">
        <f t="shared" ca="1" si="607"/>
        <v>SELL</v>
      </c>
      <c r="N2984" s="7" t="str">
        <f t="shared" ca="1" si="608"/>
        <v/>
      </c>
      <c r="O2984">
        <f t="shared" si="609"/>
        <v>5698.15</v>
      </c>
      <c r="Q2984">
        <f t="shared" si="610"/>
        <v>2983</v>
      </c>
    </row>
    <row r="2985" spans="1:17" x14ac:dyDescent="0.3">
      <c r="A2985" s="13" t="str">
        <f ca="1">N2985&amp;"-"&amp;COUNTIF($N$2:N2985,N2985)</f>
        <v>-2946</v>
      </c>
      <c r="B2985" t="str">
        <f t="shared" ca="1" si="600"/>
        <v/>
      </c>
      <c r="C2985" s="1">
        <v>39414</v>
      </c>
      <c r="D2985">
        <v>5617.55</v>
      </c>
      <c r="E2985">
        <f t="shared" si="601"/>
        <v>-80.599999999999454</v>
      </c>
      <c r="F2985" t="str">
        <f t="shared" si="602"/>
        <v/>
      </c>
      <c r="G2985">
        <f t="shared" si="603"/>
        <v>-80.599999999999454</v>
      </c>
      <c r="H2985">
        <f t="shared" ca="1" si="611"/>
        <v>106.78999999999959</v>
      </c>
      <c r="I2985">
        <f t="shared" ca="1" si="612"/>
        <v>68.349999999999753</v>
      </c>
      <c r="J2985" s="3">
        <f t="shared" ca="1" si="604"/>
        <v>1.5623994147768834</v>
      </c>
      <c r="K2985" s="5">
        <f t="shared" ca="1" si="605"/>
        <v>60.974077880552692</v>
      </c>
      <c r="L2985">
        <f t="shared" ca="1" si="606"/>
        <v>1</v>
      </c>
      <c r="M2985" t="str">
        <f t="shared" ca="1" si="607"/>
        <v>SELL</v>
      </c>
      <c r="N2985" s="7" t="str">
        <f t="shared" ca="1" si="608"/>
        <v/>
      </c>
      <c r="O2985">
        <f t="shared" si="609"/>
        <v>5617.55</v>
      </c>
      <c r="Q2985">
        <f t="shared" si="610"/>
        <v>2984</v>
      </c>
    </row>
    <row r="2986" spans="1:17" x14ac:dyDescent="0.3">
      <c r="A2986" s="13" t="str">
        <f ca="1">N2986&amp;"-"&amp;COUNTIF($N$2:N2986,N2986)</f>
        <v>-2947</v>
      </c>
      <c r="B2986" t="str">
        <f t="shared" ca="1" si="600"/>
        <v/>
      </c>
      <c r="C2986" s="1">
        <v>39415</v>
      </c>
      <c r="D2986">
        <v>5634.6</v>
      </c>
      <c r="E2986">
        <f t="shared" si="601"/>
        <v>17.050000000000182</v>
      </c>
      <c r="F2986">
        <f t="shared" si="602"/>
        <v>17.050000000000182</v>
      </c>
      <c r="G2986" t="str">
        <f t="shared" si="603"/>
        <v/>
      </c>
      <c r="H2986">
        <f t="shared" ca="1" si="611"/>
        <v>91.83333333333303</v>
      </c>
      <c r="I2986">
        <f t="shared" ca="1" si="612"/>
        <v>72.456249999999727</v>
      </c>
      <c r="J2986" s="3">
        <f t="shared" ca="1" si="604"/>
        <v>1.2674314960177124</v>
      </c>
      <c r="K2986" s="5">
        <f t="shared" ca="1" si="605"/>
        <v>55.897234304264586</v>
      </c>
      <c r="L2986">
        <f t="shared" ca="1" si="606"/>
        <v>1</v>
      </c>
      <c r="M2986" t="str">
        <f t="shared" ca="1" si="607"/>
        <v>SELL</v>
      </c>
      <c r="N2986" s="7" t="str">
        <f t="shared" ca="1" si="608"/>
        <v/>
      </c>
      <c r="O2986">
        <f t="shared" si="609"/>
        <v>5634.6</v>
      </c>
      <c r="Q2986">
        <f t="shared" si="610"/>
        <v>2985</v>
      </c>
    </row>
    <row r="2987" spans="1:17" x14ac:dyDescent="0.3">
      <c r="A2987" s="13" t="str">
        <f ca="1">N2987&amp;"-"&amp;COUNTIF($N$2:N2987,N2987)</f>
        <v>-2948</v>
      </c>
      <c r="B2987" t="str">
        <f t="shared" ca="1" si="600"/>
        <v/>
      </c>
      <c r="C2987" s="1">
        <v>39416</v>
      </c>
      <c r="D2987">
        <v>5762.75</v>
      </c>
      <c r="E2987">
        <f t="shared" si="601"/>
        <v>128.14999999999964</v>
      </c>
      <c r="F2987">
        <f t="shared" si="602"/>
        <v>128.14999999999964</v>
      </c>
      <c r="G2987" t="str">
        <f t="shared" si="603"/>
        <v/>
      </c>
      <c r="H2987">
        <f t="shared" ca="1" si="611"/>
        <v>97.02142857142826</v>
      </c>
      <c r="I2987">
        <f t="shared" ca="1" si="612"/>
        <v>76.214285714285452</v>
      </c>
      <c r="J2987" s="3">
        <f t="shared" ca="1" si="604"/>
        <v>1.2730084348641053</v>
      </c>
      <c r="K2987" s="5">
        <f t="shared" ca="1" si="605"/>
        <v>56.005442625654567</v>
      </c>
      <c r="L2987">
        <f t="shared" ca="1" si="606"/>
        <v>1</v>
      </c>
      <c r="M2987" t="str">
        <f t="shared" ca="1" si="607"/>
        <v>SELL</v>
      </c>
      <c r="N2987" s="7" t="str">
        <f t="shared" ca="1" si="608"/>
        <v/>
      </c>
      <c r="O2987">
        <f t="shared" si="609"/>
        <v>5762.75</v>
      </c>
      <c r="Q2987">
        <f t="shared" si="610"/>
        <v>2986</v>
      </c>
    </row>
    <row r="2988" spans="1:17" x14ac:dyDescent="0.3">
      <c r="A2988" s="13" t="str">
        <f ca="1">N2988&amp;"-"&amp;COUNTIF($N$2:N2988,N2988)</f>
        <v>-2949</v>
      </c>
      <c r="B2988" t="str">
        <f t="shared" ca="1" si="600"/>
        <v/>
      </c>
      <c r="C2988" s="1">
        <v>39419</v>
      </c>
      <c r="D2988">
        <v>5865</v>
      </c>
      <c r="E2988">
        <f t="shared" si="601"/>
        <v>102.25</v>
      </c>
      <c r="F2988">
        <f t="shared" si="602"/>
        <v>102.25</v>
      </c>
      <c r="G2988" t="str">
        <f t="shared" si="603"/>
        <v/>
      </c>
      <c r="H2988">
        <f t="shared" ca="1" si="611"/>
        <v>100.44285714285694</v>
      </c>
      <c r="I2988">
        <f t="shared" ca="1" si="612"/>
        <v>76.214285714285452</v>
      </c>
      <c r="J2988" s="3">
        <f t="shared" ca="1" si="604"/>
        <v>1.3179006560449877</v>
      </c>
      <c r="K2988" s="5">
        <f t="shared" ca="1" si="605"/>
        <v>56.857512534368468</v>
      </c>
      <c r="L2988">
        <f t="shared" ca="1" si="606"/>
        <v>1</v>
      </c>
      <c r="M2988" t="str">
        <f t="shared" ca="1" si="607"/>
        <v>SELL</v>
      </c>
      <c r="N2988" s="7" t="str">
        <f t="shared" ca="1" si="608"/>
        <v/>
      </c>
      <c r="O2988">
        <f t="shared" si="609"/>
        <v>5865</v>
      </c>
      <c r="Q2988">
        <f t="shared" si="610"/>
        <v>2987</v>
      </c>
    </row>
    <row r="2989" spans="1:17" x14ac:dyDescent="0.3">
      <c r="A2989" s="13" t="str">
        <f ca="1">N2989&amp;"-"&amp;COUNTIF($N$2:N2989,N2989)</f>
        <v>-2950</v>
      </c>
      <c r="B2989" t="str">
        <f t="shared" ca="1" si="600"/>
        <v/>
      </c>
      <c r="C2989" s="1">
        <v>39420</v>
      </c>
      <c r="D2989">
        <v>5858.35</v>
      </c>
      <c r="E2989">
        <f t="shared" si="601"/>
        <v>-6.6499999999996362</v>
      </c>
      <c r="F2989" t="str">
        <f t="shared" si="602"/>
        <v/>
      </c>
      <c r="G2989">
        <f t="shared" si="603"/>
        <v>-6.6499999999996362</v>
      </c>
      <c r="H2989">
        <f t="shared" ca="1" si="611"/>
        <v>76.766666666666424</v>
      </c>
      <c r="I2989">
        <f t="shared" ca="1" si="612"/>
        <v>67.518749999999727</v>
      </c>
      <c r="J2989" s="3">
        <f t="shared" ca="1" si="604"/>
        <v>1.1369681261378022</v>
      </c>
      <c r="K2989" s="5">
        <f t="shared" ca="1" si="605"/>
        <v>53.204730207776848</v>
      </c>
      <c r="L2989">
        <f t="shared" ca="1" si="606"/>
        <v>1</v>
      </c>
      <c r="M2989" t="str">
        <f t="shared" ca="1" si="607"/>
        <v>SELL</v>
      </c>
      <c r="N2989" s="7" t="str">
        <f t="shared" ca="1" si="608"/>
        <v/>
      </c>
      <c r="O2989">
        <f t="shared" si="609"/>
        <v>5858.35</v>
      </c>
      <c r="Q2989">
        <f t="shared" si="610"/>
        <v>2988</v>
      </c>
    </row>
    <row r="2990" spans="1:17" x14ac:dyDescent="0.3">
      <c r="A2990" s="13" t="str">
        <f ca="1">N2990&amp;"-"&amp;COUNTIF($N$2:N2990,N2990)</f>
        <v>-2951</v>
      </c>
      <c r="B2990" t="str">
        <f t="shared" ca="1" si="600"/>
        <v/>
      </c>
      <c r="C2990" s="1">
        <v>39421</v>
      </c>
      <c r="D2990">
        <v>5940</v>
      </c>
      <c r="E2990">
        <f t="shared" si="601"/>
        <v>81.649999999999636</v>
      </c>
      <c r="F2990">
        <f t="shared" si="602"/>
        <v>81.649999999999636</v>
      </c>
      <c r="G2990" t="str">
        <f t="shared" si="603"/>
        <v/>
      </c>
      <c r="H2990">
        <f t="shared" ca="1" si="611"/>
        <v>77.464285714285452</v>
      </c>
      <c r="I2990">
        <f t="shared" ca="1" si="612"/>
        <v>73.478571428571215</v>
      </c>
      <c r="J2990" s="3">
        <f t="shared" ca="1" si="604"/>
        <v>1.0542432195975497</v>
      </c>
      <c r="K2990" s="5">
        <f t="shared" ca="1" si="605"/>
        <v>51.320272572402025</v>
      </c>
      <c r="L2990">
        <f t="shared" ca="1" si="606"/>
        <v>1</v>
      </c>
      <c r="M2990" t="str">
        <f t="shared" ca="1" si="607"/>
        <v>SELL</v>
      </c>
      <c r="N2990" s="7" t="str">
        <f t="shared" ca="1" si="608"/>
        <v/>
      </c>
      <c r="O2990">
        <f t="shared" si="609"/>
        <v>5940</v>
      </c>
      <c r="Q2990">
        <f t="shared" si="610"/>
        <v>2989</v>
      </c>
    </row>
    <row r="2991" spans="1:17" x14ac:dyDescent="0.3">
      <c r="A2991" s="13" t="str">
        <f ca="1">N2991&amp;"-"&amp;COUNTIF($N$2:N2991,N2991)</f>
        <v>-2952</v>
      </c>
      <c r="B2991" t="str">
        <f t="shared" ca="1" si="600"/>
        <v/>
      </c>
      <c r="C2991" s="1">
        <v>39422</v>
      </c>
      <c r="D2991">
        <v>5954.7</v>
      </c>
      <c r="E2991">
        <f t="shared" si="601"/>
        <v>14.699999999999818</v>
      </c>
      <c r="F2991">
        <f t="shared" si="602"/>
        <v>14.699999999999818</v>
      </c>
      <c r="G2991" t="str">
        <f t="shared" si="603"/>
        <v/>
      </c>
      <c r="H2991">
        <f t="shared" ca="1" si="611"/>
        <v>69.61874999999975</v>
      </c>
      <c r="I2991">
        <f t="shared" ca="1" si="612"/>
        <v>84.849999999999753</v>
      </c>
      <c r="J2991" s="3">
        <f t="shared" ca="1" si="604"/>
        <v>0.820492044784914</v>
      </c>
      <c r="K2991" s="5">
        <f t="shared" ca="1" si="605"/>
        <v>45.069795670645341</v>
      </c>
      <c r="L2991">
        <f t="shared" ca="1" si="606"/>
        <v>1</v>
      </c>
      <c r="M2991" t="str">
        <f t="shared" ca="1" si="607"/>
        <v>SELL</v>
      </c>
      <c r="N2991" s="7" t="str">
        <f t="shared" ca="1" si="608"/>
        <v/>
      </c>
      <c r="O2991">
        <f t="shared" si="609"/>
        <v>5954.7</v>
      </c>
      <c r="Q2991">
        <f t="shared" si="610"/>
        <v>2990</v>
      </c>
    </row>
    <row r="2992" spans="1:17" x14ac:dyDescent="0.3">
      <c r="A2992" s="13" t="str">
        <f ca="1">N2992&amp;"-"&amp;COUNTIF($N$2:N2992,N2992)</f>
        <v>-2953</v>
      </c>
      <c r="B2992" t="str">
        <f t="shared" ca="1" si="600"/>
        <v/>
      </c>
      <c r="C2992" s="1">
        <v>39423</v>
      </c>
      <c r="D2992">
        <v>5974.3</v>
      </c>
      <c r="E2992">
        <f t="shared" si="601"/>
        <v>19.600000000000364</v>
      </c>
      <c r="F2992">
        <f t="shared" si="602"/>
        <v>19.600000000000364</v>
      </c>
      <c r="G2992" t="str">
        <f t="shared" si="603"/>
        <v/>
      </c>
      <c r="H2992">
        <f t="shared" ca="1" si="611"/>
        <v>71.968749999999886</v>
      </c>
      <c r="I2992">
        <f t="shared" ca="1" si="612"/>
        <v>84.849999999999753</v>
      </c>
      <c r="J2992" s="3">
        <f t="shared" ca="1" si="604"/>
        <v>0.8481879787860942</v>
      </c>
      <c r="K2992" s="5">
        <f t="shared" ca="1" si="605"/>
        <v>45.892949663225892</v>
      </c>
      <c r="L2992">
        <f t="shared" ca="1" si="606"/>
        <v>1</v>
      </c>
      <c r="M2992" t="str">
        <f t="shared" ca="1" si="607"/>
        <v>SELL</v>
      </c>
      <c r="N2992" s="7" t="str">
        <f t="shared" ca="1" si="608"/>
        <v/>
      </c>
      <c r="O2992">
        <f t="shared" si="609"/>
        <v>5974.3</v>
      </c>
      <c r="Q2992">
        <f t="shared" si="610"/>
        <v>2991</v>
      </c>
    </row>
    <row r="2993" spans="1:17" x14ac:dyDescent="0.3">
      <c r="A2993" s="13" t="str">
        <f ca="1">N2993&amp;"-"&amp;COUNTIF($N$2:N2993,N2993)</f>
        <v>-2954</v>
      </c>
      <c r="B2993" t="str">
        <f t="shared" ca="1" si="600"/>
        <v/>
      </c>
      <c r="C2993" s="1">
        <v>39426</v>
      </c>
      <c r="D2993">
        <v>5960.6</v>
      </c>
      <c r="E2993">
        <f t="shared" si="601"/>
        <v>-13.699999999999818</v>
      </c>
      <c r="F2993" t="str">
        <f t="shared" si="602"/>
        <v/>
      </c>
      <c r="G2993">
        <f t="shared" si="603"/>
        <v>-13.699999999999818</v>
      </c>
      <c r="H2993">
        <f t="shared" ca="1" si="611"/>
        <v>71.968749999999886</v>
      </c>
      <c r="I2993">
        <f t="shared" ca="1" si="612"/>
        <v>66.008333333333056</v>
      </c>
      <c r="J2993" s="3">
        <f t="shared" ca="1" si="604"/>
        <v>1.0902979421790207</v>
      </c>
      <c r="K2993" s="5">
        <f t="shared" ca="1" si="605"/>
        <v>52.159929940056536</v>
      </c>
      <c r="L2993">
        <f t="shared" ca="1" si="606"/>
        <v>1</v>
      </c>
      <c r="M2993" t="str">
        <f t="shared" ca="1" si="607"/>
        <v>SELL</v>
      </c>
      <c r="N2993" s="7" t="str">
        <f t="shared" ca="1" si="608"/>
        <v/>
      </c>
      <c r="O2993">
        <f t="shared" si="609"/>
        <v>5960.6</v>
      </c>
      <c r="Q2993">
        <f t="shared" si="610"/>
        <v>2992</v>
      </c>
    </row>
    <row r="2994" spans="1:17" x14ac:dyDescent="0.3">
      <c r="A2994" s="13" t="str">
        <f ca="1">N2994&amp;"-"&amp;COUNTIF($N$2:N2994,N2994)</f>
        <v>-2955</v>
      </c>
      <c r="B2994" t="str">
        <f t="shared" ca="1" si="600"/>
        <v/>
      </c>
      <c r="C2994" s="1">
        <v>39427</v>
      </c>
      <c r="D2994">
        <v>6097.25</v>
      </c>
      <c r="E2994">
        <f t="shared" si="601"/>
        <v>136.64999999999964</v>
      </c>
      <c r="F2994">
        <f t="shared" si="602"/>
        <v>136.64999999999964</v>
      </c>
      <c r="G2994" t="str">
        <f t="shared" si="603"/>
        <v/>
      </c>
      <c r="H2994">
        <f t="shared" ca="1" si="611"/>
        <v>79.155555555555409</v>
      </c>
      <c r="I2994">
        <f t="shared" ca="1" si="612"/>
        <v>35.239999999999782</v>
      </c>
      <c r="J2994" s="3">
        <f t="shared" ca="1" si="604"/>
        <v>2.2461848909068074</v>
      </c>
      <c r="K2994" s="5">
        <f t="shared" ca="1" si="605"/>
        <v>69.194607405105188</v>
      </c>
      <c r="L2994">
        <f t="shared" ca="1" si="606"/>
        <v>1</v>
      </c>
      <c r="M2994" t="str">
        <f t="shared" ca="1" si="607"/>
        <v>SELL</v>
      </c>
      <c r="N2994" s="7" t="str">
        <f t="shared" ca="1" si="608"/>
        <v/>
      </c>
      <c r="O2994">
        <f t="shared" si="609"/>
        <v>6097.25</v>
      </c>
      <c r="Q2994">
        <f t="shared" si="610"/>
        <v>2993</v>
      </c>
    </row>
    <row r="2995" spans="1:17" x14ac:dyDescent="0.3">
      <c r="A2995" s="13" t="str">
        <f ca="1">N2995&amp;"-"&amp;COUNTIF($N$2:N2995,N2995)</f>
        <v>-2956</v>
      </c>
      <c r="B2995" t="str">
        <f t="shared" ca="1" si="600"/>
        <v/>
      </c>
      <c r="C2995" s="1">
        <v>39428</v>
      </c>
      <c r="D2995">
        <v>6159.3</v>
      </c>
      <c r="E2995">
        <f t="shared" si="601"/>
        <v>62.050000000000182</v>
      </c>
      <c r="F2995">
        <f t="shared" si="602"/>
        <v>62.050000000000182</v>
      </c>
      <c r="G2995" t="str">
        <f t="shared" si="603"/>
        <v/>
      </c>
      <c r="H2995">
        <f t="shared" ca="1" si="611"/>
        <v>77.444999999999894</v>
      </c>
      <c r="I2995">
        <f t="shared" ca="1" si="612"/>
        <v>33.624999999999773</v>
      </c>
      <c r="J2995" s="3">
        <f t="shared" ca="1" si="604"/>
        <v>2.3031970260223171</v>
      </c>
      <c r="K2995" s="5">
        <f t="shared" ca="1" si="605"/>
        <v>69.726298730530402</v>
      </c>
      <c r="L2995">
        <f t="shared" ca="1" si="606"/>
        <v>1</v>
      </c>
      <c r="M2995" t="str">
        <f t="shared" ca="1" si="607"/>
        <v>SELL</v>
      </c>
      <c r="N2995" s="7" t="str">
        <f t="shared" ca="1" si="608"/>
        <v/>
      </c>
      <c r="O2995">
        <f t="shared" si="609"/>
        <v>6159.3</v>
      </c>
      <c r="Q2995">
        <f t="shared" si="610"/>
        <v>2994</v>
      </c>
    </row>
    <row r="2996" spans="1:17" x14ac:dyDescent="0.3">
      <c r="A2996" s="13" t="str">
        <f ca="1">N2996&amp;"-"&amp;COUNTIF($N$2:N2996,N2996)</f>
        <v>-2957</v>
      </c>
      <c r="B2996" t="str">
        <f t="shared" ca="1" si="600"/>
        <v/>
      </c>
      <c r="C2996" s="1">
        <v>39429</v>
      </c>
      <c r="D2996">
        <v>6058.1</v>
      </c>
      <c r="E2996">
        <f t="shared" si="601"/>
        <v>-101.19999999999982</v>
      </c>
      <c r="F2996" t="str">
        <f t="shared" si="602"/>
        <v/>
      </c>
      <c r="G2996">
        <f t="shared" si="603"/>
        <v>-101.19999999999982</v>
      </c>
      <c r="H2996">
        <f t="shared" ca="1" si="611"/>
        <v>76.133333333333212</v>
      </c>
      <c r="I2996">
        <f t="shared" ca="1" si="612"/>
        <v>47.13999999999978</v>
      </c>
      <c r="J2996" s="3">
        <f t="shared" ca="1" si="604"/>
        <v>1.6150473766086884</v>
      </c>
      <c r="K2996" s="5">
        <f t="shared" ca="1" si="605"/>
        <v>61.759775025688249</v>
      </c>
      <c r="L2996">
        <f t="shared" ca="1" si="606"/>
        <v>1</v>
      </c>
      <c r="M2996" t="str">
        <f t="shared" ca="1" si="607"/>
        <v>SELL</v>
      </c>
      <c r="N2996" s="7" t="str">
        <f t="shared" ca="1" si="608"/>
        <v/>
      </c>
      <c r="O2996">
        <f t="shared" si="609"/>
        <v>6058.1</v>
      </c>
      <c r="Q2996">
        <f t="shared" si="610"/>
        <v>2995</v>
      </c>
    </row>
    <row r="2997" spans="1:17" x14ac:dyDescent="0.3">
      <c r="A2997" s="13" t="str">
        <f ca="1">N2997&amp;"-"&amp;COUNTIF($N$2:N2997,N2997)</f>
        <v>-2958</v>
      </c>
      <c r="B2997" t="str">
        <f t="shared" ca="1" si="600"/>
        <v/>
      </c>
      <c r="C2997" s="1">
        <v>39430</v>
      </c>
      <c r="D2997">
        <v>6047.7</v>
      </c>
      <c r="E2997">
        <f t="shared" si="601"/>
        <v>-10.400000000000546</v>
      </c>
      <c r="F2997" t="str">
        <f t="shared" si="602"/>
        <v/>
      </c>
      <c r="G2997">
        <f t="shared" si="603"/>
        <v>-10.400000000000546</v>
      </c>
      <c r="H2997">
        <f t="shared" ca="1" si="611"/>
        <v>70.262499999999932</v>
      </c>
      <c r="I2997">
        <f t="shared" ca="1" si="612"/>
        <v>41.016666666666573</v>
      </c>
      <c r="J2997" s="3">
        <f t="shared" ca="1" si="604"/>
        <v>1.7130231613165403</v>
      </c>
      <c r="K2997" s="5">
        <f t="shared" ca="1" si="605"/>
        <v>63.140749616205518</v>
      </c>
      <c r="L2997">
        <f t="shared" ca="1" si="606"/>
        <v>1</v>
      </c>
      <c r="M2997" t="str">
        <f t="shared" ca="1" si="607"/>
        <v>SELL</v>
      </c>
      <c r="N2997" s="7" t="str">
        <f t="shared" ca="1" si="608"/>
        <v/>
      </c>
      <c r="O2997">
        <f t="shared" si="609"/>
        <v>6047.7</v>
      </c>
      <c r="Q2997">
        <f t="shared" si="610"/>
        <v>2996</v>
      </c>
    </row>
    <row r="2998" spans="1:17" x14ac:dyDescent="0.3">
      <c r="A2998" s="13" t="str">
        <f ca="1">N2998&amp;"-"&amp;COUNTIF($N$2:N2998,N2998)</f>
        <v>-2959</v>
      </c>
      <c r="B2998" t="str">
        <f t="shared" ca="1" si="600"/>
        <v/>
      </c>
      <c r="C2998" s="1">
        <v>39433</v>
      </c>
      <c r="D2998">
        <v>5777</v>
      </c>
      <c r="E2998">
        <f t="shared" si="601"/>
        <v>-270.69999999999982</v>
      </c>
      <c r="F2998" t="str">
        <f t="shared" si="602"/>
        <v/>
      </c>
      <c r="G2998">
        <f t="shared" si="603"/>
        <v>-270.69999999999982</v>
      </c>
      <c r="H2998">
        <f t="shared" ca="1" si="611"/>
        <v>70.262499999999932</v>
      </c>
      <c r="I2998">
        <f t="shared" ca="1" si="612"/>
        <v>80.541666666666515</v>
      </c>
      <c r="J2998" s="3">
        <f t="shared" ca="1" si="604"/>
        <v>0.87237454733574837</v>
      </c>
      <c r="K2998" s="5">
        <f t="shared" ca="1" si="605"/>
        <v>46.591882408200505</v>
      </c>
      <c r="L2998">
        <f t="shared" ca="1" si="606"/>
        <v>1</v>
      </c>
      <c r="M2998" t="str">
        <f t="shared" ca="1" si="607"/>
        <v>SELL</v>
      </c>
      <c r="N2998" s="7" t="str">
        <f t="shared" ca="1" si="608"/>
        <v/>
      </c>
      <c r="O2998">
        <f t="shared" si="609"/>
        <v>5777</v>
      </c>
      <c r="Q2998">
        <f t="shared" si="610"/>
        <v>2997</v>
      </c>
    </row>
    <row r="2999" spans="1:17" x14ac:dyDescent="0.3">
      <c r="A2999" s="13" t="str">
        <f ca="1">N2999&amp;"-"&amp;COUNTIF($N$2:N2999,N2999)</f>
        <v>-2960</v>
      </c>
      <c r="B2999" t="str">
        <f t="shared" ca="1" si="600"/>
        <v/>
      </c>
      <c r="C2999" s="1">
        <v>39434</v>
      </c>
      <c r="D2999">
        <v>5742.3</v>
      </c>
      <c r="E2999">
        <f t="shared" si="601"/>
        <v>-34.699999999999818</v>
      </c>
      <c r="F2999" t="str">
        <f t="shared" si="602"/>
        <v/>
      </c>
      <c r="G2999">
        <f t="shared" si="603"/>
        <v>-34.699999999999818</v>
      </c>
      <c r="H2999">
        <f t="shared" ca="1" si="611"/>
        <v>70.262499999999932</v>
      </c>
      <c r="I2999">
        <f t="shared" ca="1" si="612"/>
        <v>72.89166666666658</v>
      </c>
      <c r="J2999" s="3">
        <f t="shared" ca="1" si="604"/>
        <v>0.96393049045387014</v>
      </c>
      <c r="K2999" s="5">
        <f t="shared" ca="1" si="605"/>
        <v>49.081700963413574</v>
      </c>
      <c r="L2999">
        <f t="shared" ca="1" si="606"/>
        <v>1</v>
      </c>
      <c r="M2999" t="str">
        <f t="shared" ca="1" si="607"/>
        <v>SELL</v>
      </c>
      <c r="N2999" s="7" t="str">
        <f t="shared" ca="1" si="608"/>
        <v/>
      </c>
      <c r="O2999">
        <f t="shared" si="609"/>
        <v>5742.3</v>
      </c>
      <c r="Q2999">
        <f t="shared" si="610"/>
        <v>2998</v>
      </c>
    </row>
    <row r="3000" spans="1:17" x14ac:dyDescent="0.3">
      <c r="A3000" s="13" t="str">
        <f ca="1">N3000&amp;"-"&amp;COUNTIF($N$2:N3000,N3000)</f>
        <v>-2961</v>
      </c>
      <c r="B3000" t="str">
        <f t="shared" ca="1" si="600"/>
        <v/>
      </c>
      <c r="C3000" s="1">
        <v>39435</v>
      </c>
      <c r="D3000">
        <v>5751.15</v>
      </c>
      <c r="E3000">
        <f t="shared" si="601"/>
        <v>8.8499999999994543</v>
      </c>
      <c r="F3000">
        <f t="shared" si="602"/>
        <v>8.8499999999994543</v>
      </c>
      <c r="G3000" t="str">
        <f t="shared" si="603"/>
        <v/>
      </c>
      <c r="H3000">
        <f t="shared" ca="1" si="611"/>
        <v>69.237499999999841</v>
      </c>
      <c r="I3000">
        <f t="shared" ca="1" si="612"/>
        <v>72.89166666666658</v>
      </c>
      <c r="J3000" s="3">
        <f t="shared" ca="1" si="604"/>
        <v>0.94986852635189101</v>
      </c>
      <c r="K3000" s="5">
        <f t="shared" ca="1" si="605"/>
        <v>48.714490926680512</v>
      </c>
      <c r="L3000">
        <f t="shared" ca="1" si="606"/>
        <v>1</v>
      </c>
      <c r="M3000" t="str">
        <f t="shared" ca="1" si="607"/>
        <v>SELL</v>
      </c>
      <c r="N3000" s="7" t="str">
        <f t="shared" ca="1" si="608"/>
        <v/>
      </c>
      <c r="O3000">
        <f t="shared" si="609"/>
        <v>5751.15</v>
      </c>
      <c r="Q3000">
        <f t="shared" si="610"/>
        <v>2999</v>
      </c>
    </row>
    <row r="3001" spans="1:17" x14ac:dyDescent="0.3">
      <c r="A3001" s="13" t="str">
        <f ca="1">N3001&amp;"-"&amp;COUNTIF($N$2:N3001,N3001)</f>
        <v>-2962</v>
      </c>
      <c r="B3001" t="str">
        <f t="shared" ca="1" si="600"/>
        <v/>
      </c>
      <c r="C3001" s="1">
        <v>39436</v>
      </c>
      <c r="D3001">
        <v>5766.5</v>
      </c>
      <c r="E3001">
        <f t="shared" si="601"/>
        <v>15.350000000000364</v>
      </c>
      <c r="F3001">
        <f t="shared" si="602"/>
        <v>15.350000000000364</v>
      </c>
      <c r="G3001" t="str">
        <f t="shared" si="603"/>
        <v/>
      </c>
      <c r="H3001">
        <f t="shared" ca="1" si="611"/>
        <v>55.137499999999932</v>
      </c>
      <c r="I3001">
        <f t="shared" ca="1" si="612"/>
        <v>72.89166666666658</v>
      </c>
      <c r="J3001" s="3">
        <f t="shared" ca="1" si="604"/>
        <v>0.75643077626614841</v>
      </c>
      <c r="K3001" s="5">
        <f t="shared" ca="1" si="605"/>
        <v>43.066358577147135</v>
      </c>
      <c r="L3001">
        <f t="shared" ca="1" si="606"/>
        <v>1</v>
      </c>
      <c r="M3001" t="str">
        <f t="shared" ca="1" si="607"/>
        <v>SELL</v>
      </c>
      <c r="N3001" s="7" t="str">
        <f t="shared" ca="1" si="608"/>
        <v/>
      </c>
      <c r="O3001">
        <f t="shared" si="609"/>
        <v>5766.5</v>
      </c>
      <c r="Q3001">
        <f t="shared" si="610"/>
        <v>3000</v>
      </c>
    </row>
    <row r="3002" spans="1:17" x14ac:dyDescent="0.3">
      <c r="A3002" s="13" t="str">
        <f ca="1">N3002&amp;"-"&amp;COUNTIF($N$2:N3002,N3002)</f>
        <v>-2963</v>
      </c>
      <c r="B3002" t="str">
        <f t="shared" ca="1" si="600"/>
        <v/>
      </c>
      <c r="C3002" s="1">
        <v>39440</v>
      </c>
      <c r="D3002">
        <v>5985.1</v>
      </c>
      <c r="E3002">
        <f t="shared" si="601"/>
        <v>218.60000000000036</v>
      </c>
      <c r="F3002">
        <f t="shared" si="602"/>
        <v>218.60000000000036</v>
      </c>
      <c r="G3002" t="str">
        <f t="shared" si="603"/>
        <v/>
      </c>
      <c r="H3002">
        <f t="shared" ca="1" si="611"/>
        <v>69.681249999999977</v>
      </c>
      <c r="I3002">
        <f t="shared" ca="1" si="612"/>
        <v>72.89166666666658</v>
      </c>
      <c r="J3002" s="3">
        <f t="shared" ca="1" si="604"/>
        <v>0.95595632788384666</v>
      </c>
      <c r="K3002" s="5">
        <f t="shared" ca="1" si="605"/>
        <v>48.874114122890354</v>
      </c>
      <c r="L3002">
        <f t="shared" ca="1" si="606"/>
        <v>1</v>
      </c>
      <c r="M3002" t="str">
        <f t="shared" ca="1" si="607"/>
        <v>SELL</v>
      </c>
      <c r="N3002" s="7" t="str">
        <f t="shared" ca="1" si="608"/>
        <v/>
      </c>
      <c r="O3002">
        <f t="shared" si="609"/>
        <v>5985.1</v>
      </c>
      <c r="Q3002">
        <f t="shared" si="610"/>
        <v>3001</v>
      </c>
    </row>
    <row r="3003" spans="1:17" x14ac:dyDescent="0.3">
      <c r="A3003" s="13" t="str">
        <f ca="1">N3003&amp;"-"&amp;COUNTIF($N$2:N3003,N3003)</f>
        <v>-2964</v>
      </c>
      <c r="B3003" t="str">
        <f t="shared" ca="1" si="600"/>
        <v/>
      </c>
      <c r="C3003" s="1">
        <v>39442</v>
      </c>
      <c r="D3003">
        <v>6070.75</v>
      </c>
      <c r="E3003">
        <f t="shared" si="601"/>
        <v>85.649999999999636</v>
      </c>
      <c r="F3003">
        <f t="shared" si="602"/>
        <v>85.649999999999636</v>
      </c>
      <c r="G3003" t="str">
        <f t="shared" si="603"/>
        <v/>
      </c>
      <c r="H3003">
        <f t="shared" ca="1" si="611"/>
        <v>71.455555555555492</v>
      </c>
      <c r="I3003">
        <f t="shared" ca="1" si="612"/>
        <v>86.139999999999958</v>
      </c>
      <c r="J3003" s="3">
        <f t="shared" ca="1" si="604"/>
        <v>0.82952815829528126</v>
      </c>
      <c r="K3003" s="5">
        <f t="shared" ca="1" si="605"/>
        <v>45.341098169717128</v>
      </c>
      <c r="L3003">
        <f t="shared" ca="1" si="606"/>
        <v>1</v>
      </c>
      <c r="M3003" t="str">
        <f t="shared" ca="1" si="607"/>
        <v>SELL</v>
      </c>
      <c r="N3003" s="7" t="str">
        <f t="shared" ca="1" si="608"/>
        <v/>
      </c>
      <c r="O3003">
        <f t="shared" si="609"/>
        <v>6070.75</v>
      </c>
      <c r="Q3003">
        <f t="shared" si="610"/>
        <v>3002</v>
      </c>
    </row>
    <row r="3004" spans="1:17" x14ac:dyDescent="0.3">
      <c r="A3004" s="13" t="str">
        <f ca="1">N3004&amp;"-"&amp;COUNTIF($N$2:N3004,N3004)</f>
        <v>-2965</v>
      </c>
      <c r="B3004" t="str">
        <f t="shared" ca="1" si="600"/>
        <v/>
      </c>
      <c r="C3004" s="1">
        <v>39443</v>
      </c>
      <c r="D3004">
        <v>6081.5</v>
      </c>
      <c r="E3004">
        <f t="shared" si="601"/>
        <v>10.75</v>
      </c>
      <c r="F3004">
        <f t="shared" si="602"/>
        <v>10.75</v>
      </c>
      <c r="G3004" t="str">
        <f t="shared" si="603"/>
        <v/>
      </c>
      <c r="H3004">
        <f t="shared" ca="1" si="611"/>
        <v>63.577777777777754</v>
      </c>
      <c r="I3004">
        <f t="shared" ca="1" si="612"/>
        <v>86.139999999999958</v>
      </c>
      <c r="J3004" s="3">
        <f t="shared" ca="1" si="604"/>
        <v>0.73807496839769893</v>
      </c>
      <c r="K3004" s="5">
        <f t="shared" ca="1" si="605"/>
        <v>42.465082451427136</v>
      </c>
      <c r="L3004">
        <f t="shared" ca="1" si="606"/>
        <v>1</v>
      </c>
      <c r="M3004" t="str">
        <f t="shared" ca="1" si="607"/>
        <v>SELL</v>
      </c>
      <c r="N3004" s="7" t="str">
        <f t="shared" ca="1" si="608"/>
        <v/>
      </c>
      <c r="O3004">
        <f t="shared" si="609"/>
        <v>6081.5</v>
      </c>
      <c r="Q3004">
        <f t="shared" si="610"/>
        <v>3003</v>
      </c>
    </row>
    <row r="3005" spans="1:17" x14ac:dyDescent="0.3">
      <c r="A3005" s="13" t="str">
        <f ca="1">N3005&amp;"-"&amp;COUNTIF($N$2:N3005,N3005)</f>
        <v>-2966</v>
      </c>
      <c r="B3005" t="str">
        <f t="shared" ca="1" si="600"/>
        <v/>
      </c>
      <c r="C3005" s="1">
        <v>39444</v>
      </c>
      <c r="D3005">
        <v>6079.7</v>
      </c>
      <c r="E3005">
        <f t="shared" si="601"/>
        <v>-1.8000000000001819</v>
      </c>
      <c r="F3005" t="str">
        <f t="shared" si="602"/>
        <v/>
      </c>
      <c r="G3005">
        <f t="shared" si="603"/>
        <v>-1.8000000000001819</v>
      </c>
      <c r="H3005">
        <f t="shared" ca="1" si="611"/>
        <v>69.6875</v>
      </c>
      <c r="I3005">
        <f t="shared" ca="1" si="612"/>
        <v>72.083333333333329</v>
      </c>
      <c r="J3005" s="3">
        <f t="shared" ca="1" si="604"/>
        <v>0.96676300578034691</v>
      </c>
      <c r="K3005" s="5">
        <f t="shared" ca="1" si="605"/>
        <v>49.15503306392359</v>
      </c>
      <c r="L3005">
        <f t="shared" ca="1" si="606"/>
        <v>1</v>
      </c>
      <c r="M3005" t="str">
        <f t="shared" ca="1" si="607"/>
        <v>SELL</v>
      </c>
      <c r="N3005" s="7" t="str">
        <f t="shared" ca="1" si="608"/>
        <v/>
      </c>
      <c r="O3005">
        <f t="shared" si="609"/>
        <v>6079.7</v>
      </c>
      <c r="Q3005">
        <f t="shared" si="610"/>
        <v>3004</v>
      </c>
    </row>
    <row r="3006" spans="1:17" x14ac:dyDescent="0.3">
      <c r="A3006" s="13" t="str">
        <f ca="1">N3006&amp;"-"&amp;COUNTIF($N$2:N3006,N3006)</f>
        <v>-2967</v>
      </c>
      <c r="B3006" t="str">
        <f t="shared" ca="1" si="600"/>
        <v/>
      </c>
      <c r="C3006" s="1">
        <v>39447</v>
      </c>
      <c r="D3006">
        <v>6138.6</v>
      </c>
      <c r="E3006">
        <f t="shared" si="601"/>
        <v>58.900000000000546</v>
      </c>
      <c r="F3006">
        <f t="shared" si="602"/>
        <v>58.900000000000546</v>
      </c>
      <c r="G3006" t="str">
        <f t="shared" si="603"/>
        <v/>
      </c>
      <c r="H3006">
        <f t="shared" ca="1" si="611"/>
        <v>74.600000000000023</v>
      </c>
      <c r="I3006">
        <f t="shared" ca="1" si="612"/>
        <v>72.083333333333329</v>
      </c>
      <c r="J3006" s="3">
        <f t="shared" ca="1" si="604"/>
        <v>1.0349132947976882</v>
      </c>
      <c r="K3006" s="5">
        <f t="shared" ca="1" si="605"/>
        <v>50.857857061697537</v>
      </c>
      <c r="L3006">
        <f t="shared" ca="1" si="606"/>
        <v>1</v>
      </c>
      <c r="M3006" t="str">
        <f t="shared" ca="1" si="607"/>
        <v>SELL</v>
      </c>
      <c r="N3006" s="7" t="str">
        <f t="shared" ca="1" si="608"/>
        <v/>
      </c>
      <c r="O3006">
        <f t="shared" si="609"/>
        <v>6138.6</v>
      </c>
      <c r="Q3006">
        <f t="shared" si="610"/>
        <v>3005</v>
      </c>
    </row>
    <row r="3007" spans="1:17" x14ac:dyDescent="0.3">
      <c r="A3007" s="13" t="str">
        <f ca="1">N3007&amp;"-"&amp;COUNTIF($N$2:N3007,N3007)</f>
        <v>-2968</v>
      </c>
      <c r="B3007" t="str">
        <f t="shared" ca="1" si="600"/>
        <v/>
      </c>
      <c r="C3007" s="1">
        <v>39448</v>
      </c>
      <c r="D3007">
        <v>6144.35</v>
      </c>
      <c r="E3007">
        <f t="shared" si="601"/>
        <v>5.75</v>
      </c>
      <c r="F3007">
        <f t="shared" si="602"/>
        <v>5.75</v>
      </c>
      <c r="G3007" t="str">
        <f t="shared" si="603"/>
        <v/>
      </c>
      <c r="H3007">
        <f t="shared" ca="1" si="611"/>
        <v>66.950000000000017</v>
      </c>
      <c r="I3007">
        <f t="shared" ca="1" si="612"/>
        <v>83.760000000000034</v>
      </c>
      <c r="J3007" s="3">
        <f t="shared" ca="1" si="604"/>
        <v>0.7993075453677172</v>
      </c>
      <c r="K3007" s="5">
        <f t="shared" ca="1" si="605"/>
        <v>44.423064162961978</v>
      </c>
      <c r="L3007">
        <f t="shared" ca="1" si="606"/>
        <v>1</v>
      </c>
      <c r="M3007" t="str">
        <f t="shared" ca="1" si="607"/>
        <v>SELL</v>
      </c>
      <c r="N3007" s="7" t="str">
        <f t="shared" ca="1" si="608"/>
        <v/>
      </c>
      <c r="O3007">
        <f t="shared" si="609"/>
        <v>6144.35</v>
      </c>
      <c r="Q3007">
        <f t="shared" si="610"/>
        <v>3006</v>
      </c>
    </row>
    <row r="3008" spans="1:17" x14ac:dyDescent="0.3">
      <c r="A3008" s="13" t="str">
        <f ca="1">N3008&amp;"-"&amp;COUNTIF($N$2:N3008,N3008)</f>
        <v>-2969</v>
      </c>
      <c r="B3008" t="str">
        <f t="shared" ca="1" si="600"/>
        <v/>
      </c>
      <c r="C3008" s="1">
        <v>39449</v>
      </c>
      <c r="D3008">
        <v>6179.4</v>
      </c>
      <c r="E3008">
        <f t="shared" si="601"/>
        <v>35.049999999999272</v>
      </c>
      <c r="F3008">
        <f t="shared" si="602"/>
        <v>35.049999999999272</v>
      </c>
      <c r="G3008" t="str">
        <f t="shared" si="603"/>
        <v/>
      </c>
      <c r="H3008">
        <f t="shared" ca="1" si="611"/>
        <v>55.66111111111109</v>
      </c>
      <c r="I3008">
        <f t="shared" ca="1" si="612"/>
        <v>83.760000000000034</v>
      </c>
      <c r="J3008" s="3">
        <f t="shared" ca="1" si="604"/>
        <v>0.66453093494640725</v>
      </c>
      <c r="K3008" s="5">
        <f t="shared" ca="1" si="605"/>
        <v>39.923015006495092</v>
      </c>
      <c r="L3008">
        <f t="shared" ca="1" si="606"/>
        <v>1</v>
      </c>
      <c r="M3008" t="str">
        <f t="shared" ca="1" si="607"/>
        <v>SELL</v>
      </c>
      <c r="N3008" s="7" t="str">
        <f t="shared" ca="1" si="608"/>
        <v/>
      </c>
      <c r="O3008">
        <f t="shared" si="609"/>
        <v>6179.4</v>
      </c>
      <c r="Q3008">
        <f t="shared" si="610"/>
        <v>3007</v>
      </c>
    </row>
    <row r="3009" spans="1:17" x14ac:dyDescent="0.3">
      <c r="A3009" s="13" t="str">
        <f ca="1">N3009&amp;"-"&amp;COUNTIF($N$2:N3009,N3009)</f>
        <v>-2970</v>
      </c>
      <c r="B3009" t="str">
        <f t="shared" ca="1" si="600"/>
        <v/>
      </c>
      <c r="C3009" s="1">
        <v>39450</v>
      </c>
      <c r="D3009">
        <v>6178.55</v>
      </c>
      <c r="E3009">
        <f t="shared" si="601"/>
        <v>-0.8499999999994543</v>
      </c>
      <c r="F3009" t="str">
        <f t="shared" si="602"/>
        <v/>
      </c>
      <c r="G3009">
        <f t="shared" si="603"/>
        <v>-0.8499999999994543</v>
      </c>
      <c r="H3009">
        <f t="shared" ca="1" si="611"/>
        <v>54.862499999999955</v>
      </c>
      <c r="I3009">
        <f t="shared" ca="1" si="612"/>
        <v>69.941666666666606</v>
      </c>
      <c r="J3009" s="3">
        <f t="shared" ca="1" si="604"/>
        <v>0.78440366972477071</v>
      </c>
      <c r="K3009" s="5">
        <f t="shared" ca="1" si="605"/>
        <v>43.958868894601544</v>
      </c>
      <c r="L3009">
        <f t="shared" ca="1" si="606"/>
        <v>1</v>
      </c>
      <c r="M3009" t="str">
        <f t="shared" ca="1" si="607"/>
        <v>SELL</v>
      </c>
      <c r="N3009" s="7" t="str">
        <f t="shared" ca="1" si="608"/>
        <v/>
      </c>
      <c r="O3009">
        <f t="shared" si="609"/>
        <v>6178.55</v>
      </c>
      <c r="Q3009">
        <f t="shared" si="610"/>
        <v>3008</v>
      </c>
    </row>
    <row r="3010" spans="1:17" x14ac:dyDescent="0.3">
      <c r="A3010" s="13" t="str">
        <f ca="1">N3010&amp;"-"&amp;COUNTIF($N$2:N3010,N3010)</f>
        <v>-2971</v>
      </c>
      <c r="B3010" t="str">
        <f t="shared" ca="1" si="600"/>
        <v/>
      </c>
      <c r="C3010" s="1">
        <v>39451</v>
      </c>
      <c r="D3010">
        <v>6274.3</v>
      </c>
      <c r="E3010">
        <f t="shared" si="601"/>
        <v>95.75</v>
      </c>
      <c r="F3010">
        <f t="shared" si="602"/>
        <v>95.75</v>
      </c>
      <c r="G3010" t="str">
        <f t="shared" si="603"/>
        <v/>
      </c>
      <c r="H3010">
        <f t="shared" ca="1" si="611"/>
        <v>59.405555555555516</v>
      </c>
      <c r="I3010">
        <f t="shared" ca="1" si="612"/>
        <v>63.689999999999962</v>
      </c>
      <c r="J3010" s="3">
        <f t="shared" ca="1" si="604"/>
        <v>0.93272971511313474</v>
      </c>
      <c r="K3010" s="5">
        <f t="shared" ca="1" si="605"/>
        <v>48.259707905330991</v>
      </c>
      <c r="L3010">
        <f t="shared" ca="1" si="606"/>
        <v>1</v>
      </c>
      <c r="M3010" t="str">
        <f t="shared" ca="1" si="607"/>
        <v>SELL</v>
      </c>
      <c r="N3010" s="7" t="str">
        <f t="shared" ca="1" si="608"/>
        <v/>
      </c>
      <c r="O3010">
        <f t="shared" si="609"/>
        <v>6274.3</v>
      </c>
      <c r="Q3010">
        <f t="shared" si="610"/>
        <v>3009</v>
      </c>
    </row>
    <row r="3011" spans="1:17" x14ac:dyDescent="0.3">
      <c r="A3011" s="13" t="str">
        <f ca="1">N3011&amp;"-"&amp;COUNTIF($N$2:N3011,N3011)</f>
        <v>-2972</v>
      </c>
      <c r="B3011" t="str">
        <f t="shared" ref="B3011:B3074" ca="1" si="613">N3011</f>
        <v/>
      </c>
      <c r="C3011" s="1">
        <v>39454</v>
      </c>
      <c r="D3011">
        <v>6279.1</v>
      </c>
      <c r="E3011">
        <f t="shared" ref="E3011:E3074" si="614">IF(E3010="Change", "", D3011-D3010)</f>
        <v>4.8000000000001819</v>
      </c>
      <c r="F3011">
        <f t="shared" ref="F3011:F3074" si="615">IF(F3010="Gain","",IF(E3011&gt;0,E3011,""))</f>
        <v>4.8000000000001819</v>
      </c>
      <c r="G3011" t="str">
        <f t="shared" ref="G3011:G3074" si="616">IF(G3010="Loss","",IF(E3011&lt;0,E3011,""))</f>
        <v/>
      </c>
      <c r="H3011">
        <f t="shared" ca="1" si="611"/>
        <v>53.944999999999979</v>
      </c>
      <c r="I3011">
        <f t="shared" ca="1" si="612"/>
        <v>77.012499999999818</v>
      </c>
      <c r="J3011" s="3">
        <f t="shared" ref="J3011:J3074" ca="1" si="617">IFERROR(H3011/I3011, "")</f>
        <v>0.70047070280798707</v>
      </c>
      <c r="K3011" s="5">
        <f t="shared" ref="K3011:K3074" ca="1" si="618">IFERROR((IF(J3011=0, 0, (100-(100/(1+J3011))))), "")</f>
        <v>41.192753374186331</v>
      </c>
      <c r="L3011">
        <f t="shared" ref="L3011:L3074" ca="1" si="619">IF(M3010="Signal","",IF(M3010="",IF(M3011="SELL",0,IF(M3011="BUY",1,"")),IF(M3011="BUY",1,L3010)))</f>
        <v>1</v>
      </c>
      <c r="M3011" t="str">
        <f t="shared" ref="M3011:M3074" ca="1" si="620">IF(K3011="","",IF(K3011&lt;$V$4,"BUY",IF(K3011&gt;$V$5,"SELL",M3010)))</f>
        <v>SELL</v>
      </c>
      <c r="N3011" s="7" t="str">
        <f t="shared" ref="N3011:N3074" ca="1" si="621">IF(L3011=1, IF(M3011="BUY",IF(M3010="BUY","",1),IF(M3011="SELL",IF(M3010="SELL","",0),"")), "")</f>
        <v/>
      </c>
      <c r="O3011">
        <f t="shared" ref="O3011:O3074" si="622">D3011</f>
        <v>6279.1</v>
      </c>
      <c r="Q3011">
        <f t="shared" si="610"/>
        <v>3010</v>
      </c>
    </row>
    <row r="3012" spans="1:17" x14ac:dyDescent="0.3">
      <c r="A3012" s="13" t="str">
        <f ca="1">N3012&amp;"-"&amp;COUNTIF($N$2:N3012,N3012)</f>
        <v>-2973</v>
      </c>
      <c r="B3012" t="str">
        <f t="shared" ca="1" si="613"/>
        <v/>
      </c>
      <c r="C3012" s="1">
        <v>39455</v>
      </c>
      <c r="D3012">
        <v>6287.85</v>
      </c>
      <c r="E3012">
        <f t="shared" si="614"/>
        <v>8.75</v>
      </c>
      <c r="F3012">
        <f t="shared" si="615"/>
        <v>8.75</v>
      </c>
      <c r="G3012" t="str">
        <f t="shared" si="616"/>
        <v/>
      </c>
      <c r="H3012">
        <f t="shared" ca="1" si="611"/>
        <v>49.836363636363622</v>
      </c>
      <c r="I3012">
        <f t="shared" ca="1" si="612"/>
        <v>12.449999999999818</v>
      </c>
      <c r="J3012" s="3">
        <f t="shared" ca="1" si="617"/>
        <v>4.0029207740051689</v>
      </c>
      <c r="K3012" s="5">
        <f t="shared" ca="1" si="618"/>
        <v>80.011676275268428</v>
      </c>
      <c r="L3012">
        <f t="shared" ca="1" si="619"/>
        <v>1</v>
      </c>
      <c r="M3012" t="str">
        <f t="shared" ca="1" si="620"/>
        <v>SELL</v>
      </c>
      <c r="N3012" s="7" t="str">
        <f t="shared" ca="1" si="621"/>
        <v/>
      </c>
      <c r="O3012">
        <f t="shared" si="622"/>
        <v>6287.85</v>
      </c>
      <c r="Q3012">
        <f t="shared" ref="Q3012:Q3075" si="623">Q3011+1</f>
        <v>3011</v>
      </c>
    </row>
    <row r="3013" spans="1:17" x14ac:dyDescent="0.3">
      <c r="A3013" s="13" t="str">
        <f ca="1">N3013&amp;"-"&amp;COUNTIF($N$2:N3013,N3013)</f>
        <v>-2974</v>
      </c>
      <c r="B3013" t="str">
        <f t="shared" ca="1" si="613"/>
        <v/>
      </c>
      <c r="C3013" s="1">
        <v>39456</v>
      </c>
      <c r="D3013">
        <v>6272</v>
      </c>
      <c r="E3013">
        <f t="shared" si="614"/>
        <v>-15.850000000000364</v>
      </c>
      <c r="F3013" t="str">
        <f t="shared" si="615"/>
        <v/>
      </c>
      <c r="G3013">
        <f t="shared" si="616"/>
        <v>-15.850000000000364</v>
      </c>
      <c r="H3013">
        <f t="shared" ca="1" si="611"/>
        <v>49.836363636363622</v>
      </c>
      <c r="I3013">
        <f t="shared" ca="1" si="612"/>
        <v>6.166666666666667</v>
      </c>
      <c r="J3013" s="3">
        <f t="shared" ca="1" si="617"/>
        <v>8.0815724815724792</v>
      </c>
      <c r="K3013" s="5">
        <f t="shared" ca="1" si="618"/>
        <v>88.988691088144577</v>
      </c>
      <c r="L3013">
        <f t="shared" ca="1" si="619"/>
        <v>1</v>
      </c>
      <c r="M3013" t="str">
        <f t="shared" ca="1" si="620"/>
        <v>SELL</v>
      </c>
      <c r="N3013" s="7" t="str">
        <f t="shared" ca="1" si="621"/>
        <v/>
      </c>
      <c r="O3013">
        <f t="shared" si="622"/>
        <v>6272</v>
      </c>
      <c r="Q3013">
        <f t="shared" si="623"/>
        <v>3012</v>
      </c>
    </row>
    <row r="3014" spans="1:17" x14ac:dyDescent="0.3">
      <c r="A3014" s="13" t="str">
        <f ca="1">N3014&amp;"-"&amp;COUNTIF($N$2:N3014,N3014)</f>
        <v>-2975</v>
      </c>
      <c r="B3014" t="str">
        <f t="shared" ca="1" si="613"/>
        <v/>
      </c>
      <c r="C3014" s="1">
        <v>39457</v>
      </c>
      <c r="D3014">
        <v>6156.95</v>
      </c>
      <c r="E3014">
        <f t="shared" si="614"/>
        <v>-115.05000000000018</v>
      </c>
      <c r="F3014" t="str">
        <f t="shared" si="615"/>
        <v/>
      </c>
      <c r="G3014">
        <f t="shared" si="616"/>
        <v>-115.05000000000018</v>
      </c>
      <c r="H3014">
        <f t="shared" ca="1" si="611"/>
        <v>53.935000000000038</v>
      </c>
      <c r="I3014">
        <f t="shared" ca="1" si="612"/>
        <v>33.387500000000045</v>
      </c>
      <c r="J3014" s="3">
        <f t="shared" ca="1" si="617"/>
        <v>1.6154249344814666</v>
      </c>
      <c r="K3014" s="5">
        <f t="shared" ca="1" si="618"/>
        <v>61.765295313349924</v>
      </c>
      <c r="L3014">
        <f t="shared" ca="1" si="619"/>
        <v>1</v>
      </c>
      <c r="M3014" t="str">
        <f t="shared" ca="1" si="620"/>
        <v>SELL</v>
      </c>
      <c r="N3014" s="7" t="str">
        <f t="shared" ca="1" si="621"/>
        <v/>
      </c>
      <c r="O3014">
        <f t="shared" si="622"/>
        <v>6156.95</v>
      </c>
      <c r="Q3014">
        <f t="shared" si="623"/>
        <v>3013</v>
      </c>
    </row>
    <row r="3015" spans="1:17" x14ac:dyDescent="0.3">
      <c r="A3015" s="13" t="str">
        <f ca="1">N3015&amp;"-"&amp;COUNTIF($N$2:N3015,N3015)</f>
        <v>-2976</v>
      </c>
      <c r="B3015" t="str">
        <f t="shared" ca="1" si="613"/>
        <v/>
      </c>
      <c r="C3015" s="1">
        <v>39458</v>
      </c>
      <c r="D3015">
        <v>6200.1</v>
      </c>
      <c r="E3015">
        <f t="shared" si="614"/>
        <v>43.150000000000546</v>
      </c>
      <c r="F3015">
        <f t="shared" si="615"/>
        <v>43.150000000000546</v>
      </c>
      <c r="G3015" t="str">
        <f t="shared" si="616"/>
        <v/>
      </c>
      <c r="H3015">
        <f t="shared" ca="1" si="611"/>
        <v>56.715000000000053</v>
      </c>
      <c r="I3015">
        <f t="shared" ca="1" si="612"/>
        <v>33.387500000000045</v>
      </c>
      <c r="J3015" s="3">
        <f t="shared" ca="1" si="617"/>
        <v>1.6986896293523017</v>
      </c>
      <c r="K3015" s="5">
        <f t="shared" ca="1" si="618"/>
        <v>62.944979329097407</v>
      </c>
      <c r="L3015">
        <f t="shared" ca="1" si="619"/>
        <v>1</v>
      </c>
      <c r="M3015" t="str">
        <f t="shared" ca="1" si="620"/>
        <v>SELL</v>
      </c>
      <c r="N3015" s="7" t="str">
        <f t="shared" ca="1" si="621"/>
        <v/>
      </c>
      <c r="O3015">
        <f t="shared" si="622"/>
        <v>6200.1</v>
      </c>
      <c r="Q3015">
        <f t="shared" si="623"/>
        <v>3014</v>
      </c>
    </row>
    <row r="3016" spans="1:17" x14ac:dyDescent="0.3">
      <c r="A3016" s="13" t="str">
        <f ca="1">N3016&amp;"-"&amp;COUNTIF($N$2:N3016,N3016)</f>
        <v>-2977</v>
      </c>
      <c r="B3016" t="str">
        <f t="shared" ca="1" si="613"/>
        <v/>
      </c>
      <c r="C3016" s="1">
        <v>39461</v>
      </c>
      <c r="D3016">
        <v>6206.8</v>
      </c>
      <c r="E3016">
        <f t="shared" si="614"/>
        <v>6.6999999999998181</v>
      </c>
      <c r="F3016">
        <f t="shared" si="615"/>
        <v>6.6999999999998181</v>
      </c>
      <c r="G3016" t="str">
        <f t="shared" si="616"/>
        <v/>
      </c>
      <c r="H3016">
        <f t="shared" ca="1" si="611"/>
        <v>35.524999999999999</v>
      </c>
      <c r="I3016">
        <f t="shared" ca="1" si="612"/>
        <v>33.387500000000045</v>
      </c>
      <c r="J3016" s="3">
        <f t="shared" ca="1" si="617"/>
        <v>1.0640209659303617</v>
      </c>
      <c r="K3016" s="5">
        <f t="shared" ca="1" si="618"/>
        <v>51.550879738799168</v>
      </c>
      <c r="L3016">
        <f t="shared" ca="1" si="619"/>
        <v>1</v>
      </c>
      <c r="M3016" t="str">
        <f t="shared" ca="1" si="620"/>
        <v>SELL</v>
      </c>
      <c r="N3016" s="7" t="str">
        <f t="shared" ca="1" si="621"/>
        <v/>
      </c>
      <c r="O3016">
        <f t="shared" si="622"/>
        <v>6206.8</v>
      </c>
      <c r="Q3016">
        <f t="shared" si="623"/>
        <v>3015</v>
      </c>
    </row>
    <row r="3017" spans="1:17" x14ac:dyDescent="0.3">
      <c r="A3017" s="13" t="str">
        <f ca="1">N3017&amp;"-"&amp;COUNTIF($N$2:N3017,N3017)</f>
        <v>-2978</v>
      </c>
      <c r="B3017" t="str">
        <f t="shared" ca="1" si="613"/>
        <v/>
      </c>
      <c r="C3017" s="1">
        <v>39462</v>
      </c>
      <c r="D3017">
        <v>6074.25</v>
      </c>
      <c r="E3017">
        <f t="shared" si="614"/>
        <v>-132.55000000000018</v>
      </c>
      <c r="F3017" t="str">
        <f t="shared" si="615"/>
        <v/>
      </c>
      <c r="G3017">
        <f t="shared" si="616"/>
        <v>-132.55000000000018</v>
      </c>
      <c r="H3017">
        <f t="shared" ca="1" si="611"/>
        <v>29.955555555555595</v>
      </c>
      <c r="I3017">
        <f t="shared" ca="1" si="612"/>
        <v>53.22000000000007</v>
      </c>
      <c r="J3017" s="3">
        <f t="shared" ca="1" si="617"/>
        <v>0.56286275001043884</v>
      </c>
      <c r="K3017" s="5">
        <f t="shared" ca="1" si="618"/>
        <v>36.014854791739026</v>
      </c>
      <c r="L3017">
        <f t="shared" ca="1" si="619"/>
        <v>1</v>
      </c>
      <c r="M3017" t="str">
        <f t="shared" ca="1" si="620"/>
        <v>SELL</v>
      </c>
      <c r="N3017" s="7" t="str">
        <f t="shared" ca="1" si="621"/>
        <v/>
      </c>
      <c r="O3017">
        <f t="shared" si="622"/>
        <v>6074.25</v>
      </c>
      <c r="Q3017">
        <f t="shared" si="623"/>
        <v>3016</v>
      </c>
    </row>
    <row r="3018" spans="1:17" x14ac:dyDescent="0.3">
      <c r="A3018" s="13" t="str">
        <f ca="1">N3018&amp;"-"&amp;COUNTIF($N$2:N3018,N3018)</f>
        <v>-2979</v>
      </c>
      <c r="B3018" t="str">
        <f t="shared" ca="1" si="613"/>
        <v/>
      </c>
      <c r="C3018" s="1">
        <v>39463</v>
      </c>
      <c r="D3018">
        <v>5935.75</v>
      </c>
      <c r="E3018">
        <f t="shared" si="614"/>
        <v>-138.5</v>
      </c>
      <c r="F3018" t="str">
        <f t="shared" si="615"/>
        <v/>
      </c>
      <c r="G3018">
        <f t="shared" si="616"/>
        <v>-138.5</v>
      </c>
      <c r="H3018">
        <f t="shared" ca="1" si="611"/>
        <v>32.356250000000045</v>
      </c>
      <c r="I3018">
        <f t="shared" ca="1" si="612"/>
        <v>67.433333333333394</v>
      </c>
      <c r="J3018" s="3">
        <f t="shared" ca="1" si="617"/>
        <v>0.47982575383094439</v>
      </c>
      <c r="K3018" s="5">
        <f t="shared" ca="1" si="618"/>
        <v>32.424476502640985</v>
      </c>
      <c r="L3018">
        <f t="shared" ca="1" si="619"/>
        <v>1</v>
      </c>
      <c r="M3018" t="str">
        <f t="shared" ca="1" si="620"/>
        <v>SELL</v>
      </c>
      <c r="N3018" s="7" t="str">
        <f t="shared" ca="1" si="621"/>
        <v/>
      </c>
      <c r="O3018">
        <f t="shared" si="622"/>
        <v>5935.75</v>
      </c>
      <c r="Q3018">
        <f t="shared" si="623"/>
        <v>3017</v>
      </c>
    </row>
    <row r="3019" spans="1:17" x14ac:dyDescent="0.3">
      <c r="A3019" s="13" t="str">
        <f ca="1">N3019&amp;"-"&amp;COUNTIF($N$2:N3019,N3019)</f>
        <v>-2980</v>
      </c>
      <c r="B3019" t="str">
        <f t="shared" ca="1" si="613"/>
        <v/>
      </c>
      <c r="C3019" s="1">
        <v>39464</v>
      </c>
      <c r="D3019">
        <v>5913.2</v>
      </c>
      <c r="E3019">
        <f t="shared" si="614"/>
        <v>-22.550000000000182</v>
      </c>
      <c r="F3019" t="str">
        <f t="shared" si="615"/>
        <v/>
      </c>
      <c r="G3019">
        <f t="shared" si="616"/>
        <v>-22.550000000000182</v>
      </c>
      <c r="H3019">
        <f t="shared" ca="1" si="611"/>
        <v>32.356250000000045</v>
      </c>
      <c r="I3019">
        <f t="shared" ca="1" si="612"/>
        <v>70.891666666666723</v>
      </c>
      <c r="J3019" s="3">
        <f t="shared" ca="1" si="617"/>
        <v>0.45641824379922447</v>
      </c>
      <c r="K3019" s="5">
        <f t="shared" ca="1" si="618"/>
        <v>31.338404729716117</v>
      </c>
      <c r="L3019">
        <f t="shared" ca="1" si="619"/>
        <v>1</v>
      </c>
      <c r="M3019" t="str">
        <f t="shared" ca="1" si="620"/>
        <v>SELL</v>
      </c>
      <c r="N3019" s="7" t="str">
        <f t="shared" ca="1" si="621"/>
        <v/>
      </c>
      <c r="O3019">
        <f t="shared" si="622"/>
        <v>5913.2</v>
      </c>
      <c r="Q3019">
        <f t="shared" si="623"/>
        <v>3018</v>
      </c>
    </row>
    <row r="3020" spans="1:17" x14ac:dyDescent="0.3">
      <c r="A3020" s="13" t="str">
        <f ca="1">N3020&amp;"-"&amp;COUNTIF($N$2:N3020,N3020)</f>
        <v>1-20</v>
      </c>
      <c r="B3020">
        <f t="shared" ca="1" si="613"/>
        <v>1</v>
      </c>
      <c r="C3020" s="1">
        <v>39465</v>
      </c>
      <c r="D3020">
        <v>5705.3</v>
      </c>
      <c r="E3020">
        <f t="shared" si="614"/>
        <v>-207.89999999999964</v>
      </c>
      <c r="F3020" t="str">
        <f t="shared" si="615"/>
        <v/>
      </c>
      <c r="G3020">
        <f t="shared" si="616"/>
        <v>-207.89999999999964</v>
      </c>
      <c r="H3020">
        <f t="shared" ca="1" si="611"/>
        <v>28.564285714285688</v>
      </c>
      <c r="I3020">
        <f t="shared" ca="1" si="612"/>
        <v>90.464285714285708</v>
      </c>
      <c r="J3020" s="3">
        <f t="shared" ca="1" si="617"/>
        <v>0.31575207264113675</v>
      </c>
      <c r="K3020" s="5">
        <f t="shared" ca="1" si="618"/>
        <v>23.997839654344673</v>
      </c>
      <c r="L3020">
        <f t="shared" ca="1" si="619"/>
        <v>1</v>
      </c>
      <c r="M3020" t="str">
        <f t="shared" ca="1" si="620"/>
        <v>BUY</v>
      </c>
      <c r="N3020" s="7">
        <f t="shared" ca="1" si="621"/>
        <v>1</v>
      </c>
      <c r="O3020">
        <f t="shared" si="622"/>
        <v>5705.3</v>
      </c>
      <c r="Q3020">
        <f t="shared" si="623"/>
        <v>3019</v>
      </c>
    </row>
    <row r="3021" spans="1:17" x14ac:dyDescent="0.3">
      <c r="A3021" s="13" t="str">
        <f ca="1">N3021&amp;"-"&amp;COUNTIF($N$2:N3021,N3021)</f>
        <v>-2981</v>
      </c>
      <c r="B3021" t="str">
        <f t="shared" ca="1" si="613"/>
        <v/>
      </c>
      <c r="C3021" s="1">
        <v>39468</v>
      </c>
      <c r="D3021">
        <v>5208.8</v>
      </c>
      <c r="E3021">
        <f t="shared" si="614"/>
        <v>-496.5</v>
      </c>
      <c r="F3021" t="str">
        <f t="shared" si="615"/>
        <v/>
      </c>
      <c r="G3021">
        <f t="shared" si="616"/>
        <v>-496.5</v>
      </c>
      <c r="H3021">
        <f t="shared" ca="1" si="611"/>
        <v>32.366666666666639</v>
      </c>
      <c r="I3021">
        <f t="shared" ca="1" si="612"/>
        <v>141.21875</v>
      </c>
      <c r="J3021" s="3">
        <f t="shared" ca="1" si="617"/>
        <v>0.22919524968650862</v>
      </c>
      <c r="K3021" s="5">
        <f t="shared" ca="1" si="618"/>
        <v>18.64595960202108</v>
      </c>
      <c r="L3021">
        <f t="shared" ca="1" si="619"/>
        <v>1</v>
      </c>
      <c r="M3021" t="str">
        <f t="shared" ca="1" si="620"/>
        <v>BUY</v>
      </c>
      <c r="N3021" s="7" t="str">
        <f t="shared" ca="1" si="621"/>
        <v/>
      </c>
      <c r="O3021">
        <f t="shared" si="622"/>
        <v>5208.8</v>
      </c>
      <c r="Q3021">
        <f t="shared" si="623"/>
        <v>3020</v>
      </c>
    </row>
    <row r="3022" spans="1:17" x14ac:dyDescent="0.3">
      <c r="A3022" s="13" t="str">
        <f ca="1">N3022&amp;"-"&amp;COUNTIF($N$2:N3022,N3022)</f>
        <v>-2982</v>
      </c>
      <c r="B3022" t="str">
        <f t="shared" ca="1" si="613"/>
        <v/>
      </c>
      <c r="C3022" s="1">
        <v>39469</v>
      </c>
      <c r="D3022">
        <v>4899.3</v>
      </c>
      <c r="E3022">
        <f t="shared" si="614"/>
        <v>-309.5</v>
      </c>
      <c r="F3022" t="str">
        <f t="shared" si="615"/>
        <v/>
      </c>
      <c r="G3022">
        <f t="shared" si="616"/>
        <v>-309.5</v>
      </c>
      <c r="H3022">
        <f t="shared" ca="1" si="611"/>
        <v>31.830000000000108</v>
      </c>
      <c r="I3022">
        <f t="shared" ca="1" si="612"/>
        <v>159.91666666666666</v>
      </c>
      <c r="J3022" s="3">
        <f t="shared" ca="1" si="617"/>
        <v>0.1990411672746229</v>
      </c>
      <c r="K3022" s="5">
        <f t="shared" ca="1" si="618"/>
        <v>16.600027814477485</v>
      </c>
      <c r="L3022">
        <f t="shared" ca="1" si="619"/>
        <v>1</v>
      </c>
      <c r="M3022" t="str">
        <f t="shared" ca="1" si="620"/>
        <v>BUY</v>
      </c>
      <c r="N3022" s="7" t="str">
        <f t="shared" ca="1" si="621"/>
        <v/>
      </c>
      <c r="O3022">
        <f t="shared" si="622"/>
        <v>4899.3</v>
      </c>
      <c r="Q3022">
        <f t="shared" si="623"/>
        <v>3021</v>
      </c>
    </row>
    <row r="3023" spans="1:17" x14ac:dyDescent="0.3">
      <c r="A3023" s="13" t="str">
        <f ca="1">N3023&amp;"-"&amp;COUNTIF($N$2:N3023,N3023)</f>
        <v>-2983</v>
      </c>
      <c r="B3023" t="str">
        <f t="shared" ca="1" si="613"/>
        <v/>
      </c>
      <c r="C3023" s="1">
        <v>39470</v>
      </c>
      <c r="D3023">
        <v>5203.3999999999996</v>
      </c>
      <c r="E3023">
        <f t="shared" si="614"/>
        <v>304.09999999999945</v>
      </c>
      <c r="F3023">
        <f t="shared" si="615"/>
        <v>304.09999999999945</v>
      </c>
      <c r="G3023" t="str">
        <f t="shared" si="616"/>
        <v/>
      </c>
      <c r="H3023">
        <f t="shared" ca="1" si="611"/>
        <v>77.208333333333329</v>
      </c>
      <c r="I3023">
        <f t="shared" ca="1" si="612"/>
        <v>179.80000000000007</v>
      </c>
      <c r="J3023" s="3">
        <f t="shared" ca="1" si="617"/>
        <v>0.42941230997404506</v>
      </c>
      <c r="K3023" s="5">
        <f t="shared" ca="1" si="618"/>
        <v>30.041178950098882</v>
      </c>
      <c r="L3023">
        <f t="shared" ca="1" si="619"/>
        <v>1</v>
      </c>
      <c r="M3023" t="str">
        <f t="shared" ca="1" si="620"/>
        <v>BUY</v>
      </c>
      <c r="N3023" s="7" t="str">
        <f t="shared" ca="1" si="621"/>
        <v/>
      </c>
      <c r="O3023">
        <f t="shared" si="622"/>
        <v>5203.3999999999996</v>
      </c>
      <c r="Q3023">
        <f t="shared" si="623"/>
        <v>3022</v>
      </c>
    </row>
    <row r="3024" spans="1:17" x14ac:dyDescent="0.3">
      <c r="A3024" s="13" t="str">
        <f ca="1">N3024&amp;"-"&amp;COUNTIF($N$2:N3024,N3024)</f>
        <v>-2984</v>
      </c>
      <c r="B3024" t="str">
        <f t="shared" ca="1" si="613"/>
        <v/>
      </c>
      <c r="C3024" s="1">
        <v>39471</v>
      </c>
      <c r="D3024">
        <v>5033.45</v>
      </c>
      <c r="E3024">
        <f t="shared" si="614"/>
        <v>-169.94999999999982</v>
      </c>
      <c r="F3024" t="str">
        <f t="shared" si="615"/>
        <v/>
      </c>
      <c r="G3024">
        <f t="shared" si="616"/>
        <v>-169.94999999999982</v>
      </c>
      <c r="H3024">
        <f t="shared" ca="1" si="611"/>
        <v>73.5</v>
      </c>
      <c r="I3024">
        <f t="shared" ca="1" si="612"/>
        <v>178.70555555555561</v>
      </c>
      <c r="J3024" s="3">
        <f t="shared" ca="1" si="617"/>
        <v>0.41129107470388898</v>
      </c>
      <c r="K3024" s="5">
        <f t="shared" ca="1" si="618"/>
        <v>29.142894904949657</v>
      </c>
      <c r="L3024">
        <f t="shared" ca="1" si="619"/>
        <v>1</v>
      </c>
      <c r="M3024" t="str">
        <f t="shared" ca="1" si="620"/>
        <v>BUY</v>
      </c>
      <c r="N3024" s="7" t="str">
        <f t="shared" ca="1" si="621"/>
        <v/>
      </c>
      <c r="O3024">
        <f t="shared" si="622"/>
        <v>5033.45</v>
      </c>
      <c r="Q3024">
        <f t="shared" si="623"/>
        <v>3023</v>
      </c>
    </row>
    <row r="3025" spans="1:17" x14ac:dyDescent="0.3">
      <c r="A3025" s="13" t="str">
        <f ca="1">N3025&amp;"-"&amp;COUNTIF($N$2:N3025,N3025)</f>
        <v>-2985</v>
      </c>
      <c r="B3025" t="str">
        <f t="shared" ca="1" si="613"/>
        <v/>
      </c>
      <c r="C3025" s="1">
        <v>39472</v>
      </c>
      <c r="D3025">
        <v>5383.35</v>
      </c>
      <c r="E3025">
        <f t="shared" si="614"/>
        <v>349.90000000000055</v>
      </c>
      <c r="F3025">
        <f t="shared" si="615"/>
        <v>349.90000000000055</v>
      </c>
      <c r="G3025" t="str">
        <f t="shared" si="616"/>
        <v/>
      </c>
      <c r="H3025">
        <f t="shared" ref="H3025:H3088" ca="1" si="624">IF(Q3025&gt;$U$2,AVERAGE(OFFSET(F3025,0,0,-$U$2,1)),"")</f>
        <v>142.52000000000007</v>
      </c>
      <c r="I3025">
        <f t="shared" ref="I3025:I3088" ca="1" si="625">IF($Q3025&gt;$U$2,ABS((AVERAGE(OFFSET(G3025,0,0,-$U$2,1)))),"")</f>
        <v>178.70555555555561</v>
      </c>
      <c r="J3025" s="3">
        <f t="shared" ca="1" si="617"/>
        <v>0.79751297914011265</v>
      </c>
      <c r="K3025" s="5">
        <f t="shared" ca="1" si="618"/>
        <v>44.36757833713245</v>
      </c>
      <c r="L3025">
        <f t="shared" ca="1" si="619"/>
        <v>1</v>
      </c>
      <c r="M3025" t="str">
        <f t="shared" ca="1" si="620"/>
        <v>BUY</v>
      </c>
      <c r="N3025" s="7" t="str">
        <f t="shared" ca="1" si="621"/>
        <v/>
      </c>
      <c r="O3025">
        <f t="shared" si="622"/>
        <v>5383.35</v>
      </c>
      <c r="Q3025">
        <f t="shared" si="623"/>
        <v>3024</v>
      </c>
    </row>
    <row r="3026" spans="1:17" x14ac:dyDescent="0.3">
      <c r="A3026" s="13" t="str">
        <f ca="1">N3026&amp;"-"&amp;COUNTIF($N$2:N3026,N3026)</f>
        <v>-2986</v>
      </c>
      <c r="B3026" t="str">
        <f t="shared" ca="1" si="613"/>
        <v/>
      </c>
      <c r="C3026" s="1">
        <v>39475</v>
      </c>
      <c r="D3026">
        <v>5274.1</v>
      </c>
      <c r="E3026">
        <f t="shared" si="614"/>
        <v>-109.25</v>
      </c>
      <c r="F3026" t="str">
        <f t="shared" si="615"/>
        <v/>
      </c>
      <c r="G3026">
        <f t="shared" si="616"/>
        <v>-109.25</v>
      </c>
      <c r="H3026">
        <f t="shared" ca="1" si="624"/>
        <v>175.96250000000009</v>
      </c>
      <c r="I3026">
        <f t="shared" ca="1" si="625"/>
        <v>171.76000000000005</v>
      </c>
      <c r="J3026" s="3">
        <f t="shared" ca="1" si="617"/>
        <v>1.0244672799254777</v>
      </c>
      <c r="K3026" s="5">
        <f t="shared" ca="1" si="618"/>
        <v>50.604289339919056</v>
      </c>
      <c r="L3026">
        <f t="shared" ca="1" si="619"/>
        <v>1</v>
      </c>
      <c r="M3026" t="str">
        <f t="shared" ca="1" si="620"/>
        <v>BUY</v>
      </c>
      <c r="N3026" s="7" t="str">
        <f t="shared" ca="1" si="621"/>
        <v/>
      </c>
      <c r="O3026">
        <f t="shared" si="622"/>
        <v>5274.1</v>
      </c>
      <c r="Q3026">
        <f t="shared" si="623"/>
        <v>3025</v>
      </c>
    </row>
    <row r="3027" spans="1:17" x14ac:dyDescent="0.3">
      <c r="A3027" s="13" t="str">
        <f ca="1">N3027&amp;"-"&amp;COUNTIF($N$2:N3027,N3027)</f>
        <v>-2987</v>
      </c>
      <c r="B3027" t="str">
        <f t="shared" ca="1" si="613"/>
        <v/>
      </c>
      <c r="C3027" s="1">
        <v>39476</v>
      </c>
      <c r="D3027">
        <v>5280.8</v>
      </c>
      <c r="E3027">
        <f t="shared" si="614"/>
        <v>6.6999999999998181</v>
      </c>
      <c r="F3027">
        <f t="shared" si="615"/>
        <v>6.6999999999998181</v>
      </c>
      <c r="G3027" t="str">
        <f t="shared" si="616"/>
        <v/>
      </c>
      <c r="H3027">
        <f t="shared" ca="1" si="624"/>
        <v>142.11000000000004</v>
      </c>
      <c r="I3027">
        <f t="shared" ca="1" si="625"/>
        <v>189.08333333333334</v>
      </c>
      <c r="J3027" s="3">
        <f t="shared" ca="1" si="617"/>
        <v>0.75157338034376397</v>
      </c>
      <c r="K3027" s="5">
        <f t="shared" ca="1" si="618"/>
        <v>42.908472392761539</v>
      </c>
      <c r="L3027">
        <f t="shared" ca="1" si="619"/>
        <v>1</v>
      </c>
      <c r="M3027" t="str">
        <f t="shared" ca="1" si="620"/>
        <v>BUY</v>
      </c>
      <c r="N3027" s="7" t="str">
        <f t="shared" ca="1" si="621"/>
        <v/>
      </c>
      <c r="O3027">
        <f t="shared" si="622"/>
        <v>5280.8</v>
      </c>
      <c r="Q3027">
        <f t="shared" si="623"/>
        <v>3026</v>
      </c>
    </row>
    <row r="3028" spans="1:17" x14ac:dyDescent="0.3">
      <c r="A3028" s="13" t="str">
        <f ca="1">N3028&amp;"-"&amp;COUNTIF($N$2:N3028,N3028)</f>
        <v>-2988</v>
      </c>
      <c r="B3028" t="str">
        <f t="shared" ca="1" si="613"/>
        <v/>
      </c>
      <c r="C3028" s="1">
        <v>39477</v>
      </c>
      <c r="D3028">
        <v>5167.6000000000004</v>
      </c>
      <c r="E3028">
        <f t="shared" si="614"/>
        <v>-113.19999999999982</v>
      </c>
      <c r="F3028" t="str">
        <f t="shared" si="615"/>
        <v/>
      </c>
      <c r="G3028">
        <f t="shared" si="616"/>
        <v>-113.19999999999982</v>
      </c>
      <c r="H3028">
        <f t="shared" ca="1" si="624"/>
        <v>142.11000000000004</v>
      </c>
      <c r="I3028">
        <f t="shared" ca="1" si="625"/>
        <v>188.87777777777774</v>
      </c>
      <c r="J3028" s="3">
        <f t="shared" ca="1" si="617"/>
        <v>0.75239131713630247</v>
      </c>
      <c r="K3028" s="5">
        <f t="shared" ca="1" si="618"/>
        <v>42.93512012863853</v>
      </c>
      <c r="L3028">
        <f t="shared" ca="1" si="619"/>
        <v>1</v>
      </c>
      <c r="M3028" t="str">
        <f t="shared" ca="1" si="620"/>
        <v>BUY</v>
      </c>
      <c r="N3028" s="7" t="str">
        <f t="shared" ca="1" si="621"/>
        <v/>
      </c>
      <c r="O3028">
        <f t="shared" si="622"/>
        <v>5167.6000000000004</v>
      </c>
      <c r="Q3028">
        <f t="shared" si="623"/>
        <v>3027</v>
      </c>
    </row>
    <row r="3029" spans="1:17" x14ac:dyDescent="0.3">
      <c r="A3029" s="13" t="str">
        <f ca="1">N3029&amp;"-"&amp;COUNTIF($N$2:N3029,N3029)</f>
        <v>-2989</v>
      </c>
      <c r="B3029" t="str">
        <f t="shared" ca="1" si="613"/>
        <v/>
      </c>
      <c r="C3029" s="1">
        <v>39478</v>
      </c>
      <c r="D3029">
        <v>5137.45</v>
      </c>
      <c r="E3029">
        <f t="shared" si="614"/>
        <v>-30.150000000000546</v>
      </c>
      <c r="F3029" t="str">
        <f t="shared" si="615"/>
        <v/>
      </c>
      <c r="G3029">
        <f t="shared" si="616"/>
        <v>-30.150000000000546</v>
      </c>
      <c r="H3029">
        <f t="shared" ca="1" si="624"/>
        <v>166.84999999999991</v>
      </c>
      <c r="I3029">
        <f t="shared" ca="1" si="625"/>
        <v>173.00500000000002</v>
      </c>
      <c r="J3029" s="3">
        <f t="shared" ca="1" si="617"/>
        <v>0.96442299355509886</v>
      </c>
      <c r="K3029" s="5">
        <f t="shared" ca="1" si="618"/>
        <v>49.094466757882024</v>
      </c>
      <c r="L3029">
        <f t="shared" ca="1" si="619"/>
        <v>1</v>
      </c>
      <c r="M3029" t="str">
        <f t="shared" ca="1" si="620"/>
        <v>BUY</v>
      </c>
      <c r="N3029" s="7" t="str">
        <f t="shared" ca="1" si="621"/>
        <v/>
      </c>
      <c r="O3029">
        <f t="shared" si="622"/>
        <v>5137.45</v>
      </c>
      <c r="Q3029">
        <f t="shared" si="623"/>
        <v>3028</v>
      </c>
    </row>
    <row r="3030" spans="1:17" x14ac:dyDescent="0.3">
      <c r="A3030" s="13" t="str">
        <f ca="1">N3030&amp;"-"&amp;COUNTIF($N$2:N3030,N3030)</f>
        <v>-2990</v>
      </c>
      <c r="B3030" t="str">
        <f t="shared" ca="1" si="613"/>
        <v/>
      </c>
      <c r="C3030" s="1">
        <v>39479</v>
      </c>
      <c r="D3030">
        <v>5317.25</v>
      </c>
      <c r="E3030">
        <f t="shared" si="614"/>
        <v>179.80000000000018</v>
      </c>
      <c r="F3030">
        <f t="shared" si="615"/>
        <v>179.80000000000018</v>
      </c>
      <c r="G3030" t="str">
        <f t="shared" si="616"/>
        <v/>
      </c>
      <c r="H3030">
        <f t="shared" ca="1" si="624"/>
        <v>210.125</v>
      </c>
      <c r="I3030">
        <f t="shared" ca="1" si="625"/>
        <v>173.00500000000002</v>
      </c>
      <c r="J3030" s="3">
        <f t="shared" ca="1" si="617"/>
        <v>1.2145602728244846</v>
      </c>
      <c r="K3030" s="5">
        <f t="shared" ca="1" si="618"/>
        <v>54.844308720277702</v>
      </c>
      <c r="L3030">
        <f t="shared" ca="1" si="619"/>
        <v>1</v>
      </c>
      <c r="M3030" t="str">
        <f t="shared" ca="1" si="620"/>
        <v>BUY</v>
      </c>
      <c r="N3030" s="7" t="str">
        <f t="shared" ca="1" si="621"/>
        <v/>
      </c>
      <c r="O3030">
        <f t="shared" si="622"/>
        <v>5317.25</v>
      </c>
      <c r="Q3030">
        <f t="shared" si="623"/>
        <v>3029</v>
      </c>
    </row>
    <row r="3031" spans="1:17" x14ac:dyDescent="0.3">
      <c r="A3031" s="13" t="str">
        <f ca="1">N3031&amp;"-"&amp;COUNTIF($N$2:N3031,N3031)</f>
        <v>-2991</v>
      </c>
      <c r="B3031" t="str">
        <f t="shared" ca="1" si="613"/>
        <v/>
      </c>
      <c r="C3031" s="1">
        <v>39482</v>
      </c>
      <c r="D3031">
        <v>5463.5</v>
      </c>
      <c r="E3031">
        <f t="shared" si="614"/>
        <v>146.25</v>
      </c>
      <c r="F3031">
        <f t="shared" si="615"/>
        <v>146.25</v>
      </c>
      <c r="G3031" t="str">
        <f t="shared" si="616"/>
        <v/>
      </c>
      <c r="H3031">
        <f t="shared" ca="1" si="624"/>
        <v>197.35</v>
      </c>
      <c r="I3031">
        <f t="shared" ca="1" si="625"/>
        <v>177.5</v>
      </c>
      <c r="J3031" s="3">
        <f t="shared" ca="1" si="617"/>
        <v>1.1118309859154929</v>
      </c>
      <c r="K3031" s="5">
        <f t="shared" ca="1" si="618"/>
        <v>52.64772575696945</v>
      </c>
      <c r="L3031">
        <f t="shared" ca="1" si="619"/>
        <v>1</v>
      </c>
      <c r="M3031" t="str">
        <f t="shared" ca="1" si="620"/>
        <v>BUY</v>
      </c>
      <c r="N3031" s="7" t="str">
        <f t="shared" ca="1" si="621"/>
        <v/>
      </c>
      <c r="O3031">
        <f t="shared" si="622"/>
        <v>5463.5</v>
      </c>
      <c r="Q3031">
        <f t="shared" si="623"/>
        <v>3030</v>
      </c>
    </row>
    <row r="3032" spans="1:17" x14ac:dyDescent="0.3">
      <c r="A3032" s="13" t="str">
        <f ca="1">N3032&amp;"-"&amp;COUNTIF($N$2:N3032,N3032)</f>
        <v>-2992</v>
      </c>
      <c r="B3032" t="str">
        <f t="shared" ca="1" si="613"/>
        <v/>
      </c>
      <c r="C3032" s="1">
        <v>39483</v>
      </c>
      <c r="D3032">
        <v>5483.9</v>
      </c>
      <c r="E3032">
        <f t="shared" si="614"/>
        <v>20.399999999999636</v>
      </c>
      <c r="F3032">
        <f t="shared" si="615"/>
        <v>20.399999999999636</v>
      </c>
      <c r="G3032" t="str">
        <f t="shared" si="616"/>
        <v/>
      </c>
      <c r="H3032">
        <f t="shared" ca="1" si="624"/>
        <v>167.85833333333326</v>
      </c>
      <c r="I3032">
        <f t="shared" ca="1" si="625"/>
        <v>182.375</v>
      </c>
      <c r="J3032" s="3">
        <f t="shared" ca="1" si="617"/>
        <v>0.92040210189627558</v>
      </c>
      <c r="K3032" s="5">
        <f t="shared" ca="1" si="618"/>
        <v>47.927572094793938</v>
      </c>
      <c r="L3032">
        <f t="shared" ca="1" si="619"/>
        <v>1</v>
      </c>
      <c r="M3032" t="str">
        <f t="shared" ca="1" si="620"/>
        <v>BUY</v>
      </c>
      <c r="N3032" s="7" t="str">
        <f t="shared" ca="1" si="621"/>
        <v/>
      </c>
      <c r="O3032">
        <f t="shared" si="622"/>
        <v>5483.9</v>
      </c>
      <c r="Q3032">
        <f t="shared" si="623"/>
        <v>3031</v>
      </c>
    </row>
    <row r="3033" spans="1:17" x14ac:dyDescent="0.3">
      <c r="A3033" s="13" t="str">
        <f ca="1">N3033&amp;"-"&amp;COUNTIF($N$2:N3033,N3033)</f>
        <v>-2993</v>
      </c>
      <c r="B3033" t="str">
        <f t="shared" ca="1" si="613"/>
        <v/>
      </c>
      <c r="C3033" s="1">
        <v>39484</v>
      </c>
      <c r="D3033">
        <v>5322.55</v>
      </c>
      <c r="E3033">
        <f t="shared" si="614"/>
        <v>-161.34999999999945</v>
      </c>
      <c r="F3033" t="str">
        <f t="shared" si="615"/>
        <v/>
      </c>
      <c r="G3033">
        <f t="shared" si="616"/>
        <v>-161.34999999999945</v>
      </c>
      <c r="H3033">
        <f t="shared" ca="1" si="624"/>
        <v>167.85833333333326</v>
      </c>
      <c r="I3033">
        <f t="shared" ca="1" si="625"/>
        <v>199.72499999999991</v>
      </c>
      <c r="J3033" s="3">
        <f t="shared" ca="1" si="617"/>
        <v>0.84044728167897531</v>
      </c>
      <c r="K3033" s="5">
        <f t="shared" ca="1" si="618"/>
        <v>45.665381999546589</v>
      </c>
      <c r="L3033">
        <f t="shared" ca="1" si="619"/>
        <v>1</v>
      </c>
      <c r="M3033" t="str">
        <f t="shared" ca="1" si="620"/>
        <v>BUY</v>
      </c>
      <c r="N3033" s="7" t="str">
        <f t="shared" ca="1" si="621"/>
        <v/>
      </c>
      <c r="O3033">
        <f t="shared" si="622"/>
        <v>5322.55</v>
      </c>
      <c r="Q3033">
        <f t="shared" si="623"/>
        <v>3032</v>
      </c>
    </row>
    <row r="3034" spans="1:17" x14ac:dyDescent="0.3">
      <c r="A3034" s="13" t="str">
        <f ca="1">N3034&amp;"-"&amp;COUNTIF($N$2:N3034,N3034)</f>
        <v>-2994</v>
      </c>
      <c r="B3034" t="str">
        <f t="shared" ca="1" si="613"/>
        <v/>
      </c>
      <c r="C3034" s="1">
        <v>39485</v>
      </c>
      <c r="D3034">
        <v>5133.25</v>
      </c>
      <c r="E3034">
        <f t="shared" si="614"/>
        <v>-189.30000000000018</v>
      </c>
      <c r="F3034" t="str">
        <f t="shared" si="615"/>
        <v/>
      </c>
      <c r="G3034">
        <f t="shared" si="616"/>
        <v>-189.30000000000018</v>
      </c>
      <c r="H3034">
        <f t="shared" ca="1" si="624"/>
        <v>167.85833333333326</v>
      </c>
      <c r="I3034">
        <f t="shared" ca="1" si="625"/>
        <v>197.39999999999998</v>
      </c>
      <c r="J3034" s="3">
        <f t="shared" ca="1" si="617"/>
        <v>0.85034616683552833</v>
      </c>
      <c r="K3034" s="5">
        <f t="shared" ca="1" si="618"/>
        <v>45.956058497410503</v>
      </c>
      <c r="L3034">
        <f t="shared" ca="1" si="619"/>
        <v>1</v>
      </c>
      <c r="M3034" t="str">
        <f t="shared" ca="1" si="620"/>
        <v>BUY</v>
      </c>
      <c r="N3034" s="7" t="str">
        <f t="shared" ca="1" si="621"/>
        <v/>
      </c>
      <c r="O3034">
        <f t="shared" si="622"/>
        <v>5133.25</v>
      </c>
      <c r="Q3034">
        <f t="shared" si="623"/>
        <v>3033</v>
      </c>
    </row>
    <row r="3035" spans="1:17" x14ac:dyDescent="0.3">
      <c r="A3035" s="13" t="str">
        <f ca="1">N3035&amp;"-"&amp;COUNTIF($N$2:N3035,N3035)</f>
        <v>-2995</v>
      </c>
      <c r="B3035" t="str">
        <f t="shared" ca="1" si="613"/>
        <v/>
      </c>
      <c r="C3035" s="1">
        <v>39486</v>
      </c>
      <c r="D3035">
        <v>5120.3500000000004</v>
      </c>
      <c r="E3035">
        <f t="shared" si="614"/>
        <v>-12.899999999999636</v>
      </c>
      <c r="F3035" t="str">
        <f t="shared" si="615"/>
        <v/>
      </c>
      <c r="G3035">
        <f t="shared" si="616"/>
        <v>-12.899999999999636</v>
      </c>
      <c r="H3035">
        <f t="shared" ca="1" si="624"/>
        <v>167.85833333333326</v>
      </c>
      <c r="I3035">
        <f t="shared" ca="1" si="625"/>
        <v>136.94999999999993</v>
      </c>
      <c r="J3035" s="3">
        <f t="shared" ca="1" si="617"/>
        <v>1.225690641353292</v>
      </c>
      <c r="K3035" s="5">
        <f t="shared" ca="1" si="618"/>
        <v>55.07012603548678</v>
      </c>
      <c r="L3035">
        <f t="shared" ca="1" si="619"/>
        <v>1</v>
      </c>
      <c r="M3035" t="str">
        <f t="shared" ca="1" si="620"/>
        <v>BUY</v>
      </c>
      <c r="N3035" s="7" t="str">
        <f t="shared" ca="1" si="621"/>
        <v/>
      </c>
      <c r="O3035">
        <f t="shared" si="622"/>
        <v>5120.3500000000004</v>
      </c>
      <c r="Q3035">
        <f t="shared" si="623"/>
        <v>3034</v>
      </c>
    </row>
    <row r="3036" spans="1:17" x14ac:dyDescent="0.3">
      <c r="A3036" s="13" t="str">
        <f ca="1">N3036&amp;"-"&amp;COUNTIF($N$2:N3036,N3036)</f>
        <v>-2996</v>
      </c>
      <c r="B3036" t="str">
        <f t="shared" ca="1" si="613"/>
        <v/>
      </c>
      <c r="C3036" s="1">
        <v>39489</v>
      </c>
      <c r="D3036">
        <v>4857</v>
      </c>
      <c r="E3036">
        <f t="shared" si="614"/>
        <v>-263.35000000000036</v>
      </c>
      <c r="F3036" t="str">
        <f t="shared" si="615"/>
        <v/>
      </c>
      <c r="G3036">
        <f t="shared" si="616"/>
        <v>-263.35000000000036</v>
      </c>
      <c r="H3036">
        <f t="shared" ca="1" si="624"/>
        <v>167.85833333333326</v>
      </c>
      <c r="I3036">
        <f t="shared" ca="1" si="625"/>
        <v>131.18124999999998</v>
      </c>
      <c r="J3036" s="3">
        <f t="shared" ca="1" si="617"/>
        <v>1.2795908968189684</v>
      </c>
      <c r="K3036" s="5">
        <f t="shared" ca="1" si="618"/>
        <v>56.13247967451354</v>
      </c>
      <c r="L3036">
        <f t="shared" ca="1" si="619"/>
        <v>1</v>
      </c>
      <c r="M3036" t="str">
        <f t="shared" ca="1" si="620"/>
        <v>BUY</v>
      </c>
      <c r="N3036" s="7" t="str">
        <f t="shared" ca="1" si="621"/>
        <v/>
      </c>
      <c r="O3036">
        <f t="shared" si="622"/>
        <v>4857</v>
      </c>
      <c r="Q3036">
        <f t="shared" si="623"/>
        <v>3035</v>
      </c>
    </row>
    <row r="3037" spans="1:17" x14ac:dyDescent="0.3">
      <c r="A3037" s="13" t="str">
        <f ca="1">N3037&amp;"-"&amp;COUNTIF($N$2:N3037,N3037)</f>
        <v>-2997</v>
      </c>
      <c r="B3037" t="str">
        <f t="shared" ca="1" si="613"/>
        <v/>
      </c>
      <c r="C3037" s="1">
        <v>39490</v>
      </c>
      <c r="D3037">
        <v>4838.25</v>
      </c>
      <c r="E3037">
        <f t="shared" si="614"/>
        <v>-18.75</v>
      </c>
      <c r="F3037" t="str">
        <f t="shared" si="615"/>
        <v/>
      </c>
      <c r="G3037">
        <f t="shared" si="616"/>
        <v>-18.75</v>
      </c>
      <c r="H3037">
        <f t="shared" ca="1" si="624"/>
        <v>140.61000000000004</v>
      </c>
      <c r="I3037">
        <f t="shared" ca="1" si="625"/>
        <v>118.68888888888887</v>
      </c>
      <c r="J3037" s="3">
        <f t="shared" ca="1" si="617"/>
        <v>1.184693877551021</v>
      </c>
      <c r="K3037" s="5">
        <f t="shared" ca="1" si="618"/>
        <v>54.226996730499778</v>
      </c>
      <c r="L3037">
        <f t="shared" ca="1" si="619"/>
        <v>1</v>
      </c>
      <c r="M3037" t="str">
        <f t="shared" ca="1" si="620"/>
        <v>BUY</v>
      </c>
      <c r="N3037" s="7" t="str">
        <f t="shared" ca="1" si="621"/>
        <v/>
      </c>
      <c r="O3037">
        <f t="shared" si="622"/>
        <v>4838.25</v>
      </c>
      <c r="Q3037">
        <f t="shared" si="623"/>
        <v>3036</v>
      </c>
    </row>
    <row r="3038" spans="1:17" x14ac:dyDescent="0.3">
      <c r="A3038" s="13" t="str">
        <f ca="1">N3038&amp;"-"&amp;COUNTIF($N$2:N3038,N3038)</f>
        <v>-2998</v>
      </c>
      <c r="B3038" t="str">
        <f t="shared" ca="1" si="613"/>
        <v/>
      </c>
      <c r="C3038" s="1">
        <v>39491</v>
      </c>
      <c r="D3038">
        <v>4929.45</v>
      </c>
      <c r="E3038">
        <f t="shared" si="614"/>
        <v>91.199999999999818</v>
      </c>
      <c r="F3038">
        <f t="shared" si="615"/>
        <v>91.199999999999818</v>
      </c>
      <c r="G3038" t="str">
        <f t="shared" si="616"/>
        <v/>
      </c>
      <c r="H3038">
        <f t="shared" ca="1" si="624"/>
        <v>132.375</v>
      </c>
      <c r="I3038">
        <f t="shared" ca="1" si="625"/>
        <v>112.28125</v>
      </c>
      <c r="J3038" s="3">
        <f t="shared" ca="1" si="617"/>
        <v>1.1789590871138325</v>
      </c>
      <c r="K3038" s="5">
        <f t="shared" ca="1" si="618"/>
        <v>54.10652701494444</v>
      </c>
      <c r="L3038">
        <f t="shared" ca="1" si="619"/>
        <v>1</v>
      </c>
      <c r="M3038" t="str">
        <f t="shared" ca="1" si="620"/>
        <v>BUY</v>
      </c>
      <c r="N3038" s="7" t="str">
        <f t="shared" ca="1" si="621"/>
        <v/>
      </c>
      <c r="O3038">
        <f t="shared" si="622"/>
        <v>4929.45</v>
      </c>
      <c r="Q3038">
        <f t="shared" si="623"/>
        <v>3037</v>
      </c>
    </row>
    <row r="3039" spans="1:17" x14ac:dyDescent="0.3">
      <c r="A3039" s="13" t="str">
        <f ca="1">N3039&amp;"-"&amp;COUNTIF($N$2:N3039,N3039)</f>
        <v>-2999</v>
      </c>
      <c r="B3039" t="str">
        <f t="shared" ca="1" si="613"/>
        <v/>
      </c>
      <c r="C3039" s="1">
        <v>39492</v>
      </c>
      <c r="D3039">
        <v>5202</v>
      </c>
      <c r="E3039">
        <f t="shared" si="614"/>
        <v>272.55000000000018</v>
      </c>
      <c r="F3039">
        <f t="shared" si="615"/>
        <v>272.55000000000018</v>
      </c>
      <c r="G3039" t="str">
        <f t="shared" si="616"/>
        <v/>
      </c>
      <c r="H3039">
        <f t="shared" ca="1" si="624"/>
        <v>119.48333333333328</v>
      </c>
      <c r="I3039">
        <f t="shared" ca="1" si="625"/>
        <v>112.28125</v>
      </c>
      <c r="J3039" s="3">
        <f t="shared" ca="1" si="617"/>
        <v>1.0641432414880783</v>
      </c>
      <c r="K3039" s="5">
        <f t="shared" ca="1" si="618"/>
        <v>51.553749764038564</v>
      </c>
      <c r="L3039">
        <f t="shared" ca="1" si="619"/>
        <v>1</v>
      </c>
      <c r="M3039" t="str">
        <f t="shared" ca="1" si="620"/>
        <v>BUY</v>
      </c>
      <c r="N3039" s="7" t="str">
        <f t="shared" ca="1" si="621"/>
        <v/>
      </c>
      <c r="O3039">
        <f t="shared" si="622"/>
        <v>5202</v>
      </c>
      <c r="Q3039">
        <f t="shared" si="623"/>
        <v>3038</v>
      </c>
    </row>
    <row r="3040" spans="1:17" x14ac:dyDescent="0.3">
      <c r="A3040" s="13" t="str">
        <f ca="1">N3040&amp;"-"&amp;COUNTIF($N$2:N3040,N3040)</f>
        <v>-3000</v>
      </c>
      <c r="B3040" t="str">
        <f t="shared" ca="1" si="613"/>
        <v/>
      </c>
      <c r="C3040" s="1">
        <v>39493</v>
      </c>
      <c r="D3040">
        <v>5302.9</v>
      </c>
      <c r="E3040">
        <f t="shared" si="614"/>
        <v>100.89999999999964</v>
      </c>
      <c r="F3040">
        <f t="shared" si="615"/>
        <v>100.89999999999964</v>
      </c>
      <c r="G3040" t="str">
        <f t="shared" si="616"/>
        <v/>
      </c>
      <c r="H3040">
        <f t="shared" ca="1" si="624"/>
        <v>116.82857142857132</v>
      </c>
      <c r="I3040">
        <f t="shared" ca="1" si="625"/>
        <v>112.71428571428571</v>
      </c>
      <c r="J3040" s="3">
        <f t="shared" ca="1" si="617"/>
        <v>1.0365019011406835</v>
      </c>
      <c r="K3040" s="5">
        <f t="shared" ca="1" si="618"/>
        <v>50.896191187453297</v>
      </c>
      <c r="L3040">
        <f t="shared" ca="1" si="619"/>
        <v>1</v>
      </c>
      <c r="M3040" t="str">
        <f t="shared" ca="1" si="620"/>
        <v>BUY</v>
      </c>
      <c r="N3040" s="7" t="str">
        <f t="shared" ca="1" si="621"/>
        <v/>
      </c>
      <c r="O3040">
        <f t="shared" si="622"/>
        <v>5302.9</v>
      </c>
      <c r="Q3040">
        <f t="shared" si="623"/>
        <v>3039</v>
      </c>
    </row>
    <row r="3041" spans="1:17" x14ac:dyDescent="0.3">
      <c r="A3041" s="13" t="str">
        <f ca="1">N3041&amp;"-"&amp;COUNTIF($N$2:N3041,N3041)</f>
        <v>-3001</v>
      </c>
      <c r="B3041" t="str">
        <f t="shared" ca="1" si="613"/>
        <v/>
      </c>
      <c r="C3041" s="1">
        <v>39496</v>
      </c>
      <c r="D3041">
        <v>5276.9</v>
      </c>
      <c r="E3041">
        <f t="shared" si="614"/>
        <v>-26</v>
      </c>
      <c r="F3041" t="str">
        <f t="shared" si="615"/>
        <v/>
      </c>
      <c r="G3041">
        <f t="shared" si="616"/>
        <v>-26</v>
      </c>
      <c r="H3041">
        <f t="shared" ca="1" si="624"/>
        <v>135.18333333333325</v>
      </c>
      <c r="I3041">
        <f t="shared" ca="1" si="625"/>
        <v>101.875</v>
      </c>
      <c r="J3041" s="3">
        <f t="shared" ca="1" si="617"/>
        <v>1.326952965235173</v>
      </c>
      <c r="K3041" s="5">
        <f t="shared" ca="1" si="618"/>
        <v>57.02534537912608</v>
      </c>
      <c r="L3041">
        <f t="shared" ca="1" si="619"/>
        <v>1</v>
      </c>
      <c r="M3041" t="str">
        <f t="shared" ca="1" si="620"/>
        <v>BUY</v>
      </c>
      <c r="N3041" s="7" t="str">
        <f t="shared" ca="1" si="621"/>
        <v/>
      </c>
      <c r="O3041">
        <f t="shared" si="622"/>
        <v>5276.9</v>
      </c>
      <c r="Q3041">
        <f t="shared" si="623"/>
        <v>3040</v>
      </c>
    </row>
    <row r="3042" spans="1:17" x14ac:dyDescent="0.3">
      <c r="A3042" s="13" t="str">
        <f ca="1">N3042&amp;"-"&amp;COUNTIF($N$2:N3042,N3042)</f>
        <v>-3002</v>
      </c>
      <c r="B3042" t="str">
        <f t="shared" ca="1" si="613"/>
        <v/>
      </c>
      <c r="C3042" s="1">
        <v>39497</v>
      </c>
      <c r="D3042">
        <v>5280.8</v>
      </c>
      <c r="E3042">
        <f t="shared" si="614"/>
        <v>3.9000000000005457</v>
      </c>
      <c r="F3042">
        <f t="shared" si="615"/>
        <v>3.9000000000005457</v>
      </c>
      <c r="G3042" t="str">
        <f t="shared" si="616"/>
        <v/>
      </c>
      <c r="H3042">
        <f t="shared" ca="1" si="624"/>
        <v>116.42857142857143</v>
      </c>
      <c r="I3042">
        <f t="shared" ca="1" si="625"/>
        <v>100.25714285714288</v>
      </c>
      <c r="J3042" s="3">
        <f t="shared" ca="1" si="617"/>
        <v>1.1612995155314902</v>
      </c>
      <c r="K3042" s="5">
        <f t="shared" ca="1" si="618"/>
        <v>53.731540084388179</v>
      </c>
      <c r="L3042">
        <f t="shared" ca="1" si="619"/>
        <v>1</v>
      </c>
      <c r="M3042" t="str">
        <f t="shared" ca="1" si="620"/>
        <v>BUY</v>
      </c>
      <c r="N3042" s="7" t="str">
        <f t="shared" ca="1" si="621"/>
        <v/>
      </c>
      <c r="O3042">
        <f t="shared" si="622"/>
        <v>5280.8</v>
      </c>
      <c r="Q3042">
        <f t="shared" si="623"/>
        <v>3041</v>
      </c>
    </row>
    <row r="3043" spans="1:17" x14ac:dyDescent="0.3">
      <c r="A3043" s="13" t="str">
        <f ca="1">N3043&amp;"-"&amp;COUNTIF($N$2:N3043,N3043)</f>
        <v>-3003</v>
      </c>
      <c r="B3043" t="str">
        <f t="shared" ca="1" si="613"/>
        <v/>
      </c>
      <c r="C3043" s="1">
        <v>39498</v>
      </c>
      <c r="D3043">
        <v>5154.45</v>
      </c>
      <c r="E3043">
        <f t="shared" si="614"/>
        <v>-126.35000000000036</v>
      </c>
      <c r="F3043" t="str">
        <f t="shared" si="615"/>
        <v/>
      </c>
      <c r="G3043">
        <f t="shared" si="616"/>
        <v>-126.35000000000036</v>
      </c>
      <c r="H3043">
        <f t="shared" ca="1" si="624"/>
        <v>116.42857142857143</v>
      </c>
      <c r="I3043">
        <f t="shared" ca="1" si="625"/>
        <v>114</v>
      </c>
      <c r="J3043" s="3">
        <f t="shared" ca="1" si="617"/>
        <v>1.0213032581453634</v>
      </c>
      <c r="K3043" s="5">
        <f t="shared" ca="1" si="618"/>
        <v>50.526968381897085</v>
      </c>
      <c r="L3043">
        <f t="shared" ca="1" si="619"/>
        <v>1</v>
      </c>
      <c r="M3043" t="str">
        <f t="shared" ca="1" si="620"/>
        <v>BUY</v>
      </c>
      <c r="N3043" s="7" t="str">
        <f t="shared" ca="1" si="621"/>
        <v/>
      </c>
      <c r="O3043">
        <f t="shared" si="622"/>
        <v>5154.45</v>
      </c>
      <c r="Q3043">
        <f t="shared" si="623"/>
        <v>3042</v>
      </c>
    </row>
    <row r="3044" spans="1:17" x14ac:dyDescent="0.3">
      <c r="A3044" s="13" t="str">
        <f ca="1">N3044&amp;"-"&amp;COUNTIF($N$2:N3044,N3044)</f>
        <v>-3004</v>
      </c>
      <c r="B3044" t="str">
        <f t="shared" ca="1" si="613"/>
        <v/>
      </c>
      <c r="C3044" s="1">
        <v>39499</v>
      </c>
      <c r="D3044">
        <v>5191.8</v>
      </c>
      <c r="E3044">
        <f t="shared" si="614"/>
        <v>37.350000000000364</v>
      </c>
      <c r="F3044">
        <f t="shared" si="615"/>
        <v>37.350000000000364</v>
      </c>
      <c r="G3044" t="str">
        <f t="shared" si="616"/>
        <v/>
      </c>
      <c r="H3044">
        <f t="shared" ca="1" si="624"/>
        <v>96.07857142857145</v>
      </c>
      <c r="I3044">
        <f t="shared" ca="1" si="625"/>
        <v>114</v>
      </c>
      <c r="J3044" s="3">
        <f t="shared" ca="1" si="617"/>
        <v>0.84279448621553898</v>
      </c>
      <c r="K3044" s="5">
        <f t="shared" ca="1" si="618"/>
        <v>45.734589099316587</v>
      </c>
      <c r="L3044">
        <f t="shared" ca="1" si="619"/>
        <v>1</v>
      </c>
      <c r="M3044" t="str">
        <f t="shared" ca="1" si="620"/>
        <v>BUY</v>
      </c>
      <c r="N3044" s="7" t="str">
        <f t="shared" ca="1" si="621"/>
        <v/>
      </c>
      <c r="O3044">
        <f t="shared" si="622"/>
        <v>5191.8</v>
      </c>
      <c r="Q3044">
        <f t="shared" si="623"/>
        <v>3043</v>
      </c>
    </row>
    <row r="3045" spans="1:17" x14ac:dyDescent="0.3">
      <c r="A3045" s="13" t="str">
        <f ca="1">N3045&amp;"-"&amp;COUNTIF($N$2:N3045,N3045)</f>
        <v>-3005</v>
      </c>
      <c r="B3045" t="str">
        <f t="shared" ca="1" si="613"/>
        <v/>
      </c>
      <c r="C3045" s="1">
        <v>39500</v>
      </c>
      <c r="D3045">
        <v>5110.75</v>
      </c>
      <c r="E3045">
        <f t="shared" si="614"/>
        <v>-81.050000000000182</v>
      </c>
      <c r="F3045" t="str">
        <f t="shared" si="615"/>
        <v/>
      </c>
      <c r="G3045">
        <f t="shared" si="616"/>
        <v>-81.050000000000182</v>
      </c>
      <c r="H3045">
        <f t="shared" ca="1" si="624"/>
        <v>87.716666666666697</v>
      </c>
      <c r="I3045">
        <f t="shared" ca="1" si="625"/>
        <v>109.88125000000002</v>
      </c>
      <c r="J3045" s="3">
        <f t="shared" ca="1" si="617"/>
        <v>0.79828602847771279</v>
      </c>
      <c r="K3045" s="5">
        <f t="shared" ca="1" si="618"/>
        <v>44.391493668750726</v>
      </c>
      <c r="L3045">
        <f t="shared" ca="1" si="619"/>
        <v>1</v>
      </c>
      <c r="M3045" t="str">
        <f t="shared" ca="1" si="620"/>
        <v>BUY</v>
      </c>
      <c r="N3045" s="7" t="str">
        <f t="shared" ca="1" si="621"/>
        <v/>
      </c>
      <c r="O3045">
        <f t="shared" si="622"/>
        <v>5110.75</v>
      </c>
      <c r="Q3045">
        <f t="shared" si="623"/>
        <v>3044</v>
      </c>
    </row>
    <row r="3046" spans="1:17" x14ac:dyDescent="0.3">
      <c r="A3046" s="13" t="str">
        <f ca="1">N3046&amp;"-"&amp;COUNTIF($N$2:N3046,N3046)</f>
        <v>-3006</v>
      </c>
      <c r="B3046" t="str">
        <f t="shared" ca="1" si="613"/>
        <v/>
      </c>
      <c r="C3046" s="1">
        <v>39503</v>
      </c>
      <c r="D3046">
        <v>5200.7</v>
      </c>
      <c r="E3046">
        <f t="shared" si="614"/>
        <v>89.949999999999818</v>
      </c>
      <c r="F3046">
        <f t="shared" si="615"/>
        <v>89.949999999999818</v>
      </c>
      <c r="G3046" t="str">
        <f t="shared" si="616"/>
        <v/>
      </c>
      <c r="H3046">
        <f t="shared" ca="1" si="624"/>
        <v>99.308333333333394</v>
      </c>
      <c r="I3046">
        <f t="shared" ca="1" si="625"/>
        <v>109.88125000000002</v>
      </c>
      <c r="J3046" s="3">
        <f t="shared" ca="1" si="617"/>
        <v>0.90377870049106079</v>
      </c>
      <c r="K3046" s="5">
        <f t="shared" ca="1" si="618"/>
        <v>47.472886436744986</v>
      </c>
      <c r="L3046">
        <f t="shared" ca="1" si="619"/>
        <v>1</v>
      </c>
      <c r="M3046" t="str">
        <f t="shared" ca="1" si="620"/>
        <v>BUY</v>
      </c>
      <c r="N3046" s="7" t="str">
        <f t="shared" ca="1" si="621"/>
        <v/>
      </c>
      <c r="O3046">
        <f t="shared" si="622"/>
        <v>5200.7</v>
      </c>
      <c r="Q3046">
        <f t="shared" si="623"/>
        <v>3045</v>
      </c>
    </row>
    <row r="3047" spans="1:17" x14ac:dyDescent="0.3">
      <c r="A3047" s="13" t="str">
        <f ca="1">N3047&amp;"-"&amp;COUNTIF($N$2:N3047,N3047)</f>
        <v>-3007</v>
      </c>
      <c r="B3047" t="str">
        <f t="shared" ca="1" si="613"/>
        <v/>
      </c>
      <c r="C3047" s="1">
        <v>39504</v>
      </c>
      <c r="D3047">
        <v>5270.05</v>
      </c>
      <c r="E3047">
        <f t="shared" si="614"/>
        <v>69.350000000000364</v>
      </c>
      <c r="F3047">
        <f t="shared" si="615"/>
        <v>69.350000000000364</v>
      </c>
      <c r="G3047" t="str">
        <f t="shared" si="616"/>
        <v/>
      </c>
      <c r="H3047">
        <f t="shared" ca="1" si="624"/>
        <v>95.028571428571539</v>
      </c>
      <c r="I3047">
        <f t="shared" ca="1" si="625"/>
        <v>102.52857142857154</v>
      </c>
      <c r="J3047" s="3">
        <f t="shared" ca="1" si="617"/>
        <v>0.9268496586317404</v>
      </c>
      <c r="K3047" s="5">
        <f t="shared" ca="1" si="618"/>
        <v>48.101815026393815</v>
      </c>
      <c r="L3047">
        <f t="shared" ca="1" si="619"/>
        <v>1</v>
      </c>
      <c r="M3047" t="str">
        <f t="shared" ca="1" si="620"/>
        <v>BUY</v>
      </c>
      <c r="N3047" s="7" t="str">
        <f t="shared" ca="1" si="621"/>
        <v/>
      </c>
      <c r="O3047">
        <f t="shared" si="622"/>
        <v>5270.05</v>
      </c>
      <c r="Q3047">
        <f t="shared" si="623"/>
        <v>3046</v>
      </c>
    </row>
    <row r="3048" spans="1:17" x14ac:dyDescent="0.3">
      <c r="A3048" s="13" t="str">
        <f ca="1">N3048&amp;"-"&amp;COUNTIF($N$2:N3048,N3048)</f>
        <v>-3008</v>
      </c>
      <c r="B3048" t="str">
        <f t="shared" ca="1" si="613"/>
        <v/>
      </c>
      <c r="C3048" s="1">
        <v>39505</v>
      </c>
      <c r="D3048">
        <v>5268.4</v>
      </c>
      <c r="E3048">
        <f t="shared" si="614"/>
        <v>-1.6500000000005457</v>
      </c>
      <c r="F3048" t="str">
        <f t="shared" si="615"/>
        <v/>
      </c>
      <c r="G3048">
        <f t="shared" si="616"/>
        <v>-1.6500000000005457</v>
      </c>
      <c r="H3048">
        <f t="shared" ca="1" si="624"/>
        <v>95.028571428571539</v>
      </c>
      <c r="I3048">
        <f t="shared" ca="1" si="625"/>
        <v>75.721428571428731</v>
      </c>
      <c r="J3048" s="3">
        <f t="shared" ca="1" si="617"/>
        <v>1.2549759456655021</v>
      </c>
      <c r="K3048" s="5">
        <f t="shared" ca="1" si="618"/>
        <v>55.653628947918826</v>
      </c>
      <c r="L3048">
        <f t="shared" ca="1" si="619"/>
        <v>1</v>
      </c>
      <c r="M3048" t="str">
        <f t="shared" ca="1" si="620"/>
        <v>BUY</v>
      </c>
      <c r="N3048" s="7" t="str">
        <f t="shared" ca="1" si="621"/>
        <v/>
      </c>
      <c r="O3048">
        <f t="shared" si="622"/>
        <v>5268.4</v>
      </c>
      <c r="Q3048">
        <f t="shared" si="623"/>
        <v>3047</v>
      </c>
    </row>
    <row r="3049" spans="1:17" x14ac:dyDescent="0.3">
      <c r="A3049" s="13" t="str">
        <f ca="1">N3049&amp;"-"&amp;COUNTIF($N$2:N3049,N3049)</f>
        <v>-3009</v>
      </c>
      <c r="B3049" t="str">
        <f t="shared" ca="1" si="613"/>
        <v/>
      </c>
      <c r="C3049" s="1">
        <v>39506</v>
      </c>
      <c r="D3049">
        <v>5285.1</v>
      </c>
      <c r="E3049">
        <f t="shared" si="614"/>
        <v>16.700000000000728</v>
      </c>
      <c r="F3049">
        <f t="shared" si="615"/>
        <v>16.700000000000728</v>
      </c>
      <c r="G3049" t="str">
        <f t="shared" si="616"/>
        <v/>
      </c>
      <c r="H3049">
        <f t="shared" ca="1" si="624"/>
        <v>85.237500000000182</v>
      </c>
      <c r="I3049">
        <f t="shared" ca="1" si="625"/>
        <v>86.191666666666904</v>
      </c>
      <c r="J3049" s="3">
        <f t="shared" ca="1" si="617"/>
        <v>0.98892971091559445</v>
      </c>
      <c r="K3049" s="5">
        <f t="shared" ca="1" si="618"/>
        <v>49.721702355200144</v>
      </c>
      <c r="L3049">
        <f t="shared" ca="1" si="619"/>
        <v>1</v>
      </c>
      <c r="M3049" t="str">
        <f t="shared" ca="1" si="620"/>
        <v>BUY</v>
      </c>
      <c r="N3049" s="7" t="str">
        <f t="shared" ca="1" si="621"/>
        <v/>
      </c>
      <c r="O3049">
        <f t="shared" si="622"/>
        <v>5285.1</v>
      </c>
      <c r="Q3049">
        <f t="shared" si="623"/>
        <v>3048</v>
      </c>
    </row>
    <row r="3050" spans="1:17" x14ac:dyDescent="0.3">
      <c r="A3050" s="13" t="str">
        <f ca="1">N3050&amp;"-"&amp;COUNTIF($N$2:N3050,N3050)</f>
        <v>-3010</v>
      </c>
      <c r="B3050" t="str">
        <f t="shared" ca="1" si="613"/>
        <v/>
      </c>
      <c r="C3050" s="1">
        <v>39507</v>
      </c>
      <c r="D3050">
        <v>5223.5</v>
      </c>
      <c r="E3050">
        <f t="shared" si="614"/>
        <v>-61.600000000000364</v>
      </c>
      <c r="F3050" t="str">
        <f t="shared" si="615"/>
        <v/>
      </c>
      <c r="G3050">
        <f t="shared" si="616"/>
        <v>-61.600000000000364</v>
      </c>
      <c r="H3050">
        <f t="shared" ca="1" si="624"/>
        <v>85.237500000000182</v>
      </c>
      <c r="I3050">
        <f t="shared" ca="1" si="625"/>
        <v>52.566666666666912</v>
      </c>
      <c r="J3050" s="3">
        <f t="shared" ca="1" si="617"/>
        <v>1.6215123652504715</v>
      </c>
      <c r="K3050" s="5">
        <f t="shared" ca="1" si="618"/>
        <v>61.854080367671457</v>
      </c>
      <c r="L3050">
        <f t="shared" ca="1" si="619"/>
        <v>1</v>
      </c>
      <c r="M3050" t="str">
        <f t="shared" ca="1" si="620"/>
        <v>BUY</v>
      </c>
      <c r="N3050" s="7" t="str">
        <f t="shared" ca="1" si="621"/>
        <v/>
      </c>
      <c r="O3050">
        <f t="shared" si="622"/>
        <v>5223.5</v>
      </c>
      <c r="Q3050">
        <f t="shared" si="623"/>
        <v>3049</v>
      </c>
    </row>
    <row r="3051" spans="1:17" x14ac:dyDescent="0.3">
      <c r="A3051" s="13" t="str">
        <f ca="1">N3051&amp;"-"&amp;COUNTIF($N$2:N3051,N3051)</f>
        <v>-3011</v>
      </c>
      <c r="B3051" t="str">
        <f t="shared" ca="1" si="613"/>
        <v/>
      </c>
      <c r="C3051" s="1">
        <v>39510</v>
      </c>
      <c r="D3051">
        <v>4953</v>
      </c>
      <c r="E3051">
        <f t="shared" si="614"/>
        <v>-270.5</v>
      </c>
      <c r="F3051" t="str">
        <f t="shared" si="615"/>
        <v/>
      </c>
      <c r="G3051">
        <f t="shared" si="616"/>
        <v>-270.5</v>
      </c>
      <c r="H3051">
        <f t="shared" ca="1" si="624"/>
        <v>85.237500000000182</v>
      </c>
      <c r="I3051">
        <f t="shared" ca="1" si="625"/>
        <v>94.525000000000247</v>
      </c>
      <c r="J3051" s="3">
        <f t="shared" ca="1" si="617"/>
        <v>0.90174556995503796</v>
      </c>
      <c r="K3051" s="5">
        <f t="shared" ca="1" si="618"/>
        <v>47.416730408177443</v>
      </c>
      <c r="L3051">
        <f t="shared" ca="1" si="619"/>
        <v>1</v>
      </c>
      <c r="M3051" t="str">
        <f t="shared" ca="1" si="620"/>
        <v>BUY</v>
      </c>
      <c r="N3051" s="7" t="str">
        <f t="shared" ca="1" si="621"/>
        <v/>
      </c>
      <c r="O3051">
        <f t="shared" si="622"/>
        <v>4953</v>
      </c>
      <c r="Q3051">
        <f t="shared" si="623"/>
        <v>3050</v>
      </c>
    </row>
    <row r="3052" spans="1:17" x14ac:dyDescent="0.3">
      <c r="A3052" s="13" t="str">
        <f ca="1">N3052&amp;"-"&amp;COUNTIF($N$2:N3052,N3052)</f>
        <v>-3012</v>
      </c>
      <c r="B3052" t="str">
        <f t="shared" ca="1" si="613"/>
        <v/>
      </c>
      <c r="C3052" s="1">
        <v>39511</v>
      </c>
      <c r="D3052">
        <v>4864.25</v>
      </c>
      <c r="E3052">
        <f t="shared" si="614"/>
        <v>-88.75</v>
      </c>
      <c r="F3052" t="str">
        <f t="shared" si="615"/>
        <v/>
      </c>
      <c r="G3052">
        <f t="shared" si="616"/>
        <v>-88.75</v>
      </c>
      <c r="H3052">
        <f t="shared" ca="1" si="624"/>
        <v>84.385714285714513</v>
      </c>
      <c r="I3052">
        <f t="shared" ca="1" si="625"/>
        <v>93.700000000000202</v>
      </c>
      <c r="J3052" s="3">
        <f t="shared" ca="1" si="617"/>
        <v>0.90059460283579862</v>
      </c>
      <c r="K3052" s="5">
        <f t="shared" ca="1" si="618"/>
        <v>47.384886892347197</v>
      </c>
      <c r="L3052">
        <f t="shared" ca="1" si="619"/>
        <v>1</v>
      </c>
      <c r="M3052" t="str">
        <f t="shared" ca="1" si="620"/>
        <v>BUY</v>
      </c>
      <c r="N3052" s="7" t="str">
        <f t="shared" ca="1" si="621"/>
        <v/>
      </c>
      <c r="O3052">
        <f t="shared" si="622"/>
        <v>4864.25</v>
      </c>
      <c r="Q3052">
        <f t="shared" si="623"/>
        <v>3051</v>
      </c>
    </row>
    <row r="3053" spans="1:17" x14ac:dyDescent="0.3">
      <c r="A3053" s="13" t="str">
        <f ca="1">N3053&amp;"-"&amp;COUNTIF($N$2:N3053,N3053)</f>
        <v>-3013</v>
      </c>
      <c r="B3053" t="str">
        <f t="shared" ca="1" si="613"/>
        <v/>
      </c>
      <c r="C3053" s="1">
        <v>39512</v>
      </c>
      <c r="D3053">
        <v>4921.3999999999996</v>
      </c>
      <c r="E3053">
        <f t="shared" si="614"/>
        <v>57.149999999999636</v>
      </c>
      <c r="F3053">
        <f t="shared" si="615"/>
        <v>57.149999999999636</v>
      </c>
      <c r="G3053" t="str">
        <f t="shared" si="616"/>
        <v/>
      </c>
      <c r="H3053">
        <f t="shared" ca="1" si="624"/>
        <v>53.61428571428587</v>
      </c>
      <c r="I3053">
        <f t="shared" ca="1" si="625"/>
        <v>93.700000000000202</v>
      </c>
      <c r="J3053" s="3">
        <f t="shared" ca="1" si="617"/>
        <v>0.57219088275651819</v>
      </c>
      <c r="K3053" s="5">
        <f t="shared" ca="1" si="618"/>
        <v>36.394491854150516</v>
      </c>
      <c r="L3053">
        <f t="shared" ca="1" si="619"/>
        <v>1</v>
      </c>
      <c r="M3053" t="str">
        <f t="shared" ca="1" si="620"/>
        <v>BUY</v>
      </c>
      <c r="N3053" s="7" t="str">
        <f t="shared" ca="1" si="621"/>
        <v/>
      </c>
      <c r="O3053">
        <f t="shared" si="622"/>
        <v>4921.3999999999996</v>
      </c>
      <c r="Q3053">
        <f t="shared" si="623"/>
        <v>3052</v>
      </c>
    </row>
    <row r="3054" spans="1:17" x14ac:dyDescent="0.3">
      <c r="A3054" s="13" t="str">
        <f ca="1">N3054&amp;"-"&amp;COUNTIF($N$2:N3054,N3054)</f>
        <v>-3014</v>
      </c>
      <c r="B3054" t="str">
        <f t="shared" ca="1" si="613"/>
        <v/>
      </c>
      <c r="C3054" s="1">
        <v>39514</v>
      </c>
      <c r="D3054">
        <v>4771.6000000000004</v>
      </c>
      <c r="E3054">
        <f t="shared" si="614"/>
        <v>-149.79999999999927</v>
      </c>
      <c r="F3054" t="str">
        <f t="shared" si="615"/>
        <v/>
      </c>
      <c r="G3054">
        <f t="shared" si="616"/>
        <v>-149.79999999999927</v>
      </c>
      <c r="H3054">
        <f t="shared" ca="1" si="624"/>
        <v>45.733333333333576</v>
      </c>
      <c r="I3054">
        <f t="shared" ca="1" si="625"/>
        <v>100.71250000000009</v>
      </c>
      <c r="J3054" s="3">
        <f t="shared" ca="1" si="617"/>
        <v>0.45409788589632405</v>
      </c>
      <c r="K3054" s="5">
        <f t="shared" ca="1" si="618"/>
        <v>31.228838876717887</v>
      </c>
      <c r="L3054">
        <f t="shared" ca="1" si="619"/>
        <v>1</v>
      </c>
      <c r="M3054" t="str">
        <f t="shared" ca="1" si="620"/>
        <v>BUY</v>
      </c>
      <c r="N3054" s="7" t="str">
        <f t="shared" ca="1" si="621"/>
        <v/>
      </c>
      <c r="O3054">
        <f t="shared" si="622"/>
        <v>4771.6000000000004</v>
      </c>
      <c r="Q3054">
        <f t="shared" si="623"/>
        <v>3053</v>
      </c>
    </row>
    <row r="3055" spans="1:17" x14ac:dyDescent="0.3">
      <c r="A3055" s="13" t="str">
        <f ca="1">N3055&amp;"-"&amp;COUNTIF($N$2:N3055,N3055)</f>
        <v>-3015</v>
      </c>
      <c r="B3055" t="str">
        <f t="shared" ca="1" si="613"/>
        <v/>
      </c>
      <c r="C3055" s="1">
        <v>39517</v>
      </c>
      <c r="D3055">
        <v>4800.3999999999996</v>
      </c>
      <c r="E3055">
        <f t="shared" si="614"/>
        <v>28.799999999999272</v>
      </c>
      <c r="F3055">
        <f t="shared" si="615"/>
        <v>28.799999999999272</v>
      </c>
      <c r="G3055" t="str">
        <f t="shared" si="616"/>
        <v/>
      </c>
      <c r="H3055">
        <f t="shared" ca="1" si="624"/>
        <v>43.314285714285816</v>
      </c>
      <c r="I3055">
        <f t="shared" ca="1" si="625"/>
        <v>111.38571428571439</v>
      </c>
      <c r="J3055" s="3">
        <f t="shared" ca="1" si="617"/>
        <v>0.38886751314608237</v>
      </c>
      <c r="K3055" s="5">
        <f t="shared" ca="1" si="618"/>
        <v>27.998891864438107</v>
      </c>
      <c r="L3055">
        <f t="shared" ca="1" si="619"/>
        <v>1</v>
      </c>
      <c r="M3055" t="str">
        <f t="shared" ca="1" si="620"/>
        <v>BUY</v>
      </c>
      <c r="N3055" s="7" t="str">
        <f t="shared" ca="1" si="621"/>
        <v/>
      </c>
      <c r="O3055">
        <f t="shared" si="622"/>
        <v>4800.3999999999996</v>
      </c>
      <c r="Q3055">
        <f t="shared" si="623"/>
        <v>3054</v>
      </c>
    </row>
    <row r="3056" spans="1:17" x14ac:dyDescent="0.3">
      <c r="A3056" s="13" t="str">
        <f ca="1">N3056&amp;"-"&amp;COUNTIF($N$2:N3056,N3056)</f>
        <v>-3016</v>
      </c>
      <c r="B3056" t="str">
        <f t="shared" ca="1" si="613"/>
        <v/>
      </c>
      <c r="C3056" s="1">
        <v>39518</v>
      </c>
      <c r="D3056">
        <v>4865.8999999999996</v>
      </c>
      <c r="E3056">
        <f t="shared" si="614"/>
        <v>65.5</v>
      </c>
      <c r="F3056">
        <f t="shared" si="615"/>
        <v>65.5</v>
      </c>
      <c r="G3056" t="str">
        <f t="shared" si="616"/>
        <v/>
      </c>
      <c r="H3056">
        <f t="shared" ca="1" si="624"/>
        <v>52.114285714285742</v>
      </c>
      <c r="I3056">
        <f t="shared" ca="1" si="625"/>
        <v>111.38571428571439</v>
      </c>
      <c r="J3056" s="3">
        <f t="shared" ca="1" si="617"/>
        <v>0.4678722585609848</v>
      </c>
      <c r="K3056" s="5">
        <f t="shared" ca="1" si="618"/>
        <v>31.874180865006551</v>
      </c>
      <c r="L3056">
        <f t="shared" ca="1" si="619"/>
        <v>1</v>
      </c>
      <c r="M3056" t="str">
        <f t="shared" ca="1" si="620"/>
        <v>BUY</v>
      </c>
      <c r="N3056" s="7" t="str">
        <f t="shared" ca="1" si="621"/>
        <v/>
      </c>
      <c r="O3056">
        <f t="shared" si="622"/>
        <v>4865.8999999999996</v>
      </c>
      <c r="Q3056">
        <f t="shared" si="623"/>
        <v>3055</v>
      </c>
    </row>
    <row r="3057" spans="1:17" x14ac:dyDescent="0.3">
      <c r="A3057" s="13" t="str">
        <f ca="1">N3057&amp;"-"&amp;COUNTIF($N$2:N3057,N3057)</f>
        <v>-3017</v>
      </c>
      <c r="B3057" t="str">
        <f t="shared" ca="1" si="613"/>
        <v/>
      </c>
      <c r="C3057" s="1">
        <v>39519</v>
      </c>
      <c r="D3057">
        <v>4872</v>
      </c>
      <c r="E3057">
        <f t="shared" si="614"/>
        <v>6.1000000000003638</v>
      </c>
      <c r="F3057">
        <f t="shared" si="615"/>
        <v>6.1000000000003638</v>
      </c>
      <c r="G3057" t="str">
        <f t="shared" si="616"/>
        <v/>
      </c>
      <c r="H3057">
        <f t="shared" ca="1" si="624"/>
        <v>46.362500000000068</v>
      </c>
      <c r="I3057">
        <f t="shared" ca="1" si="625"/>
        <v>108.89166666666672</v>
      </c>
      <c r="J3057" s="3">
        <f t="shared" ca="1" si="617"/>
        <v>0.4257671998163316</v>
      </c>
      <c r="K3057" s="5">
        <f t="shared" ca="1" si="618"/>
        <v>29.862322535627072</v>
      </c>
      <c r="L3057">
        <f t="shared" ca="1" si="619"/>
        <v>1</v>
      </c>
      <c r="M3057" t="str">
        <f t="shared" ca="1" si="620"/>
        <v>BUY</v>
      </c>
      <c r="N3057" s="7" t="str">
        <f t="shared" ca="1" si="621"/>
        <v/>
      </c>
      <c r="O3057">
        <f t="shared" si="622"/>
        <v>4872</v>
      </c>
      <c r="Q3057">
        <f t="shared" si="623"/>
        <v>3056</v>
      </c>
    </row>
    <row r="3058" spans="1:17" x14ac:dyDescent="0.3">
      <c r="A3058" s="13" t="str">
        <f ca="1">N3058&amp;"-"&amp;COUNTIF($N$2:N3058,N3058)</f>
        <v>-3018</v>
      </c>
      <c r="B3058" t="str">
        <f t="shared" ca="1" si="613"/>
        <v/>
      </c>
      <c r="C3058" s="1">
        <v>39520</v>
      </c>
      <c r="D3058">
        <v>4623.6000000000004</v>
      </c>
      <c r="E3058">
        <f t="shared" si="614"/>
        <v>-248.39999999999964</v>
      </c>
      <c r="F3058" t="str">
        <f t="shared" si="615"/>
        <v/>
      </c>
      <c r="G3058">
        <f t="shared" si="616"/>
        <v>-248.39999999999964</v>
      </c>
      <c r="H3058">
        <f t="shared" ca="1" si="624"/>
        <v>47.650000000000027</v>
      </c>
      <c r="I3058">
        <f t="shared" ca="1" si="625"/>
        <v>128.82142857142858</v>
      </c>
      <c r="J3058" s="3">
        <f t="shared" ca="1" si="617"/>
        <v>0.36989187690601627</v>
      </c>
      <c r="K3058" s="5">
        <f t="shared" ca="1" si="618"/>
        <v>27.001538087913872</v>
      </c>
      <c r="L3058">
        <f t="shared" ca="1" si="619"/>
        <v>1</v>
      </c>
      <c r="M3058" t="str">
        <f t="shared" ca="1" si="620"/>
        <v>BUY</v>
      </c>
      <c r="N3058" s="7" t="str">
        <f t="shared" ca="1" si="621"/>
        <v/>
      </c>
      <c r="O3058">
        <f t="shared" si="622"/>
        <v>4623.6000000000004</v>
      </c>
      <c r="Q3058">
        <f t="shared" si="623"/>
        <v>3057</v>
      </c>
    </row>
    <row r="3059" spans="1:17" x14ac:dyDescent="0.3">
      <c r="A3059" s="13" t="str">
        <f ca="1">N3059&amp;"-"&amp;COUNTIF($N$2:N3059,N3059)</f>
        <v>-3019</v>
      </c>
      <c r="B3059" t="str">
        <f t="shared" ca="1" si="613"/>
        <v/>
      </c>
      <c r="C3059" s="1">
        <v>39521</v>
      </c>
      <c r="D3059">
        <v>4745.8</v>
      </c>
      <c r="E3059">
        <f t="shared" si="614"/>
        <v>122.19999999999982</v>
      </c>
      <c r="F3059">
        <f t="shared" si="615"/>
        <v>122.19999999999982</v>
      </c>
      <c r="G3059" t="str">
        <f t="shared" si="616"/>
        <v/>
      </c>
      <c r="H3059">
        <f t="shared" ca="1" si="624"/>
        <v>56.96875</v>
      </c>
      <c r="I3059">
        <f t="shared" ca="1" si="625"/>
        <v>136.7833333333333</v>
      </c>
      <c r="J3059" s="3">
        <f t="shared" ca="1" si="617"/>
        <v>0.41648897282807368</v>
      </c>
      <c r="K3059" s="5">
        <f t="shared" ca="1" si="618"/>
        <v>29.402909646132841</v>
      </c>
      <c r="L3059">
        <f t="shared" ca="1" si="619"/>
        <v>1</v>
      </c>
      <c r="M3059" t="str">
        <f t="shared" ca="1" si="620"/>
        <v>BUY</v>
      </c>
      <c r="N3059" s="7" t="str">
        <f t="shared" ca="1" si="621"/>
        <v/>
      </c>
      <c r="O3059">
        <f t="shared" si="622"/>
        <v>4745.8</v>
      </c>
      <c r="Q3059">
        <f t="shared" si="623"/>
        <v>3058</v>
      </c>
    </row>
    <row r="3060" spans="1:17" x14ac:dyDescent="0.3">
      <c r="A3060" s="13" t="str">
        <f ca="1">N3060&amp;"-"&amp;COUNTIF($N$2:N3060,N3060)</f>
        <v>-3020</v>
      </c>
      <c r="B3060" t="str">
        <f t="shared" ca="1" si="613"/>
        <v/>
      </c>
      <c r="C3060" s="1">
        <v>39524</v>
      </c>
      <c r="D3060">
        <v>4503.1000000000004</v>
      </c>
      <c r="E3060">
        <f t="shared" si="614"/>
        <v>-242.69999999999982</v>
      </c>
      <c r="F3060" t="str">
        <f t="shared" si="615"/>
        <v/>
      </c>
      <c r="G3060">
        <f t="shared" si="616"/>
        <v>-242.69999999999982</v>
      </c>
      <c r="H3060">
        <f t="shared" ca="1" si="624"/>
        <v>52.257142857142881</v>
      </c>
      <c r="I3060">
        <f t="shared" ca="1" si="625"/>
        <v>151.91428571428565</v>
      </c>
      <c r="J3060" s="3">
        <f t="shared" ca="1" si="617"/>
        <v>0.34399097235283083</v>
      </c>
      <c r="K3060" s="5">
        <f t="shared" ca="1" si="618"/>
        <v>25.594738315141356</v>
      </c>
      <c r="L3060">
        <f t="shared" ca="1" si="619"/>
        <v>1</v>
      </c>
      <c r="M3060" t="str">
        <f t="shared" ca="1" si="620"/>
        <v>BUY</v>
      </c>
      <c r="N3060" s="7" t="str">
        <f t="shared" ca="1" si="621"/>
        <v/>
      </c>
      <c r="O3060">
        <f t="shared" si="622"/>
        <v>4503.1000000000004</v>
      </c>
      <c r="Q3060">
        <f t="shared" si="623"/>
        <v>3059</v>
      </c>
    </row>
    <row r="3061" spans="1:17" x14ac:dyDescent="0.3">
      <c r="A3061" s="13" t="str">
        <f ca="1">N3061&amp;"-"&amp;COUNTIF($N$2:N3061,N3061)</f>
        <v>-3021</v>
      </c>
      <c r="B3061" t="str">
        <f t="shared" ca="1" si="613"/>
        <v/>
      </c>
      <c r="C3061" s="1">
        <v>39525</v>
      </c>
      <c r="D3061">
        <v>4533</v>
      </c>
      <c r="E3061">
        <f t="shared" si="614"/>
        <v>29.899999999999636</v>
      </c>
      <c r="F3061">
        <f t="shared" si="615"/>
        <v>29.899999999999636</v>
      </c>
      <c r="G3061" t="str">
        <f t="shared" si="616"/>
        <v/>
      </c>
      <c r="H3061">
        <f t="shared" ca="1" si="624"/>
        <v>46.621428571428496</v>
      </c>
      <c r="I3061">
        <f t="shared" ca="1" si="625"/>
        <v>151.91428571428565</v>
      </c>
      <c r="J3061" s="3">
        <f t="shared" ca="1" si="617"/>
        <v>0.30689298476584503</v>
      </c>
      <c r="K3061" s="5">
        <f t="shared" ca="1" si="618"/>
        <v>23.482640762727087</v>
      </c>
      <c r="L3061">
        <f t="shared" ca="1" si="619"/>
        <v>1</v>
      </c>
      <c r="M3061" t="str">
        <f t="shared" ca="1" si="620"/>
        <v>BUY</v>
      </c>
      <c r="N3061" s="7" t="str">
        <f t="shared" ca="1" si="621"/>
        <v/>
      </c>
      <c r="O3061">
        <f t="shared" si="622"/>
        <v>4533</v>
      </c>
      <c r="Q3061">
        <f t="shared" si="623"/>
        <v>3060</v>
      </c>
    </row>
    <row r="3062" spans="1:17" x14ac:dyDescent="0.3">
      <c r="A3062" s="13" t="str">
        <f ca="1">N3062&amp;"-"&amp;COUNTIF($N$2:N3062,N3062)</f>
        <v>-3022</v>
      </c>
      <c r="B3062" t="str">
        <f t="shared" ca="1" si="613"/>
        <v/>
      </c>
      <c r="C3062" s="1">
        <v>39526</v>
      </c>
      <c r="D3062">
        <v>4573.95</v>
      </c>
      <c r="E3062">
        <f t="shared" si="614"/>
        <v>40.949999999999818</v>
      </c>
      <c r="F3062">
        <f t="shared" si="615"/>
        <v>40.949999999999818</v>
      </c>
      <c r="G3062" t="str">
        <f t="shared" si="616"/>
        <v/>
      </c>
      <c r="H3062">
        <f t="shared" ca="1" si="624"/>
        <v>45.912499999999909</v>
      </c>
      <c r="I3062">
        <f t="shared" ca="1" si="625"/>
        <v>176.95833333333317</v>
      </c>
      <c r="J3062" s="3">
        <f t="shared" ca="1" si="617"/>
        <v>0.25945373204614997</v>
      </c>
      <c r="K3062" s="5">
        <f t="shared" ca="1" si="618"/>
        <v>20.600497298509964</v>
      </c>
      <c r="L3062">
        <f t="shared" ca="1" si="619"/>
        <v>1</v>
      </c>
      <c r="M3062" t="str">
        <f t="shared" ca="1" si="620"/>
        <v>BUY</v>
      </c>
      <c r="N3062" s="7" t="str">
        <f t="shared" ca="1" si="621"/>
        <v/>
      </c>
      <c r="O3062">
        <f t="shared" si="622"/>
        <v>4573.95</v>
      </c>
      <c r="Q3062">
        <f t="shared" si="623"/>
        <v>3061</v>
      </c>
    </row>
    <row r="3063" spans="1:17" x14ac:dyDescent="0.3">
      <c r="A3063" s="13" t="str">
        <f ca="1">N3063&amp;"-"&amp;COUNTIF($N$2:N3063,N3063)</f>
        <v>-3023</v>
      </c>
      <c r="B3063" t="str">
        <f t="shared" ca="1" si="613"/>
        <v/>
      </c>
      <c r="C3063" s="1">
        <v>39531</v>
      </c>
      <c r="D3063">
        <v>4609.8500000000004</v>
      </c>
      <c r="E3063">
        <f t="shared" si="614"/>
        <v>35.900000000000546</v>
      </c>
      <c r="F3063">
        <f t="shared" si="615"/>
        <v>35.900000000000546</v>
      </c>
      <c r="G3063" t="str">
        <f t="shared" si="616"/>
        <v/>
      </c>
      <c r="H3063">
        <f t="shared" ca="1" si="624"/>
        <v>48.312499999999886</v>
      </c>
      <c r="I3063">
        <f t="shared" ca="1" si="625"/>
        <v>176.95833333333317</v>
      </c>
      <c r="J3063" s="3">
        <f t="shared" ca="1" si="617"/>
        <v>0.27301624676242015</v>
      </c>
      <c r="K3063" s="5">
        <f t="shared" ca="1" si="618"/>
        <v>21.446407102561707</v>
      </c>
      <c r="L3063">
        <f t="shared" ca="1" si="619"/>
        <v>1</v>
      </c>
      <c r="M3063" t="str">
        <f t="shared" ca="1" si="620"/>
        <v>BUY</v>
      </c>
      <c r="N3063" s="7" t="str">
        <f t="shared" ca="1" si="621"/>
        <v/>
      </c>
      <c r="O3063">
        <f t="shared" si="622"/>
        <v>4609.8500000000004</v>
      </c>
      <c r="Q3063">
        <f t="shared" si="623"/>
        <v>3062</v>
      </c>
    </row>
    <row r="3064" spans="1:17" x14ac:dyDescent="0.3">
      <c r="A3064" s="13" t="str">
        <f ca="1">N3064&amp;"-"&amp;COUNTIF($N$2:N3064,N3064)</f>
        <v>-3024</v>
      </c>
      <c r="B3064" t="str">
        <f t="shared" ca="1" si="613"/>
        <v/>
      </c>
      <c r="C3064" s="1">
        <v>39532</v>
      </c>
      <c r="D3064">
        <v>4877.5</v>
      </c>
      <c r="E3064">
        <f t="shared" si="614"/>
        <v>267.64999999999964</v>
      </c>
      <c r="F3064">
        <f t="shared" si="615"/>
        <v>267.64999999999964</v>
      </c>
      <c r="G3064" t="str">
        <f t="shared" si="616"/>
        <v/>
      </c>
      <c r="H3064">
        <f t="shared" ca="1" si="624"/>
        <v>72.683333333333195</v>
      </c>
      <c r="I3064">
        <f t="shared" ca="1" si="625"/>
        <v>200.02999999999975</v>
      </c>
      <c r="J3064" s="3">
        <f t="shared" ca="1" si="617"/>
        <v>0.36336216234231511</v>
      </c>
      <c r="K3064" s="5">
        <f t="shared" ca="1" si="618"/>
        <v>26.651917764685734</v>
      </c>
      <c r="L3064">
        <f t="shared" ca="1" si="619"/>
        <v>1</v>
      </c>
      <c r="M3064" t="str">
        <f t="shared" ca="1" si="620"/>
        <v>BUY</v>
      </c>
      <c r="N3064" s="7" t="str">
        <f t="shared" ca="1" si="621"/>
        <v/>
      </c>
      <c r="O3064">
        <f t="shared" si="622"/>
        <v>4877.5</v>
      </c>
      <c r="Q3064">
        <f t="shared" si="623"/>
        <v>3063</v>
      </c>
    </row>
    <row r="3065" spans="1:17" x14ac:dyDescent="0.3">
      <c r="A3065" s="13" t="str">
        <f ca="1">N3065&amp;"-"&amp;COUNTIF($N$2:N3065,N3065)</f>
        <v>-3025</v>
      </c>
      <c r="B3065" t="str">
        <f t="shared" ca="1" si="613"/>
        <v/>
      </c>
      <c r="C3065" s="1">
        <v>39533</v>
      </c>
      <c r="D3065">
        <v>4828.8500000000004</v>
      </c>
      <c r="E3065">
        <f t="shared" si="614"/>
        <v>-48.649999999999636</v>
      </c>
      <c r="F3065" t="str">
        <f t="shared" si="615"/>
        <v/>
      </c>
      <c r="G3065">
        <f t="shared" si="616"/>
        <v>-48.649999999999636</v>
      </c>
      <c r="H3065">
        <f t="shared" ca="1" si="624"/>
        <v>72.683333333333195</v>
      </c>
      <c r="I3065">
        <f t="shared" ca="1" si="625"/>
        <v>155.65999999999968</v>
      </c>
      <c r="J3065" s="3">
        <f t="shared" ca="1" si="617"/>
        <v>0.4669364855025912</v>
      </c>
      <c r="K3065" s="5">
        <f t="shared" ca="1" si="618"/>
        <v>31.830722742069696</v>
      </c>
      <c r="L3065">
        <f t="shared" ca="1" si="619"/>
        <v>1</v>
      </c>
      <c r="M3065" t="str">
        <f t="shared" ca="1" si="620"/>
        <v>BUY</v>
      </c>
      <c r="N3065" s="7" t="str">
        <f t="shared" ca="1" si="621"/>
        <v/>
      </c>
      <c r="O3065">
        <f t="shared" si="622"/>
        <v>4828.8500000000004</v>
      </c>
      <c r="Q3065">
        <f t="shared" si="623"/>
        <v>3064</v>
      </c>
    </row>
    <row r="3066" spans="1:17" x14ac:dyDescent="0.3">
      <c r="A3066" s="13" t="str">
        <f ca="1">N3066&amp;"-"&amp;COUNTIF($N$2:N3066,N3066)</f>
        <v>-3026</v>
      </c>
      <c r="B3066" t="str">
        <f t="shared" ca="1" si="613"/>
        <v/>
      </c>
      <c r="C3066" s="1">
        <v>39534</v>
      </c>
      <c r="D3066">
        <v>4830.25</v>
      </c>
      <c r="E3066">
        <f t="shared" si="614"/>
        <v>1.3999999999996362</v>
      </c>
      <c r="F3066">
        <f t="shared" si="615"/>
        <v>1.3999999999996362</v>
      </c>
      <c r="G3066" t="str">
        <f t="shared" si="616"/>
        <v/>
      </c>
      <c r="H3066">
        <f t="shared" ca="1" si="624"/>
        <v>65.554999999999836</v>
      </c>
      <c r="I3066">
        <f t="shared" ca="1" si="625"/>
        <v>172.38749999999959</v>
      </c>
      <c r="J3066" s="3">
        <f t="shared" ca="1" si="617"/>
        <v>0.38027699224131678</v>
      </c>
      <c r="K3066" s="5">
        <f t="shared" ca="1" si="618"/>
        <v>27.550773821406423</v>
      </c>
      <c r="L3066">
        <f t="shared" ca="1" si="619"/>
        <v>1</v>
      </c>
      <c r="M3066" t="str">
        <f t="shared" ca="1" si="620"/>
        <v>BUY</v>
      </c>
      <c r="N3066" s="7" t="str">
        <f t="shared" ca="1" si="621"/>
        <v/>
      </c>
      <c r="O3066">
        <f t="shared" si="622"/>
        <v>4830.25</v>
      </c>
      <c r="Q3066">
        <f t="shared" si="623"/>
        <v>3065</v>
      </c>
    </row>
    <row r="3067" spans="1:17" x14ac:dyDescent="0.3">
      <c r="A3067" s="13" t="str">
        <f ca="1">N3067&amp;"-"&amp;COUNTIF($N$2:N3067,N3067)</f>
        <v>-3027</v>
      </c>
      <c r="B3067" t="str">
        <f t="shared" ca="1" si="613"/>
        <v/>
      </c>
      <c r="C3067" s="1">
        <v>39535</v>
      </c>
      <c r="D3067">
        <v>4942</v>
      </c>
      <c r="E3067">
        <f t="shared" si="614"/>
        <v>111.75</v>
      </c>
      <c r="F3067">
        <f t="shared" si="615"/>
        <v>111.75</v>
      </c>
      <c r="G3067" t="str">
        <f t="shared" si="616"/>
        <v/>
      </c>
      <c r="H3067">
        <f t="shared" ca="1" si="624"/>
        <v>71.014999999999873</v>
      </c>
      <c r="I3067">
        <f t="shared" ca="1" si="625"/>
        <v>172.38749999999959</v>
      </c>
      <c r="J3067" s="3">
        <f t="shared" ca="1" si="617"/>
        <v>0.41194982234790828</v>
      </c>
      <c r="K3067" s="5">
        <f t="shared" ca="1" si="618"/>
        <v>29.175953410503197</v>
      </c>
      <c r="L3067">
        <f t="shared" ca="1" si="619"/>
        <v>1</v>
      </c>
      <c r="M3067" t="str">
        <f t="shared" ca="1" si="620"/>
        <v>BUY</v>
      </c>
      <c r="N3067" s="7" t="str">
        <f t="shared" ca="1" si="621"/>
        <v/>
      </c>
      <c r="O3067">
        <f t="shared" si="622"/>
        <v>4942</v>
      </c>
      <c r="Q3067">
        <f t="shared" si="623"/>
        <v>3066</v>
      </c>
    </row>
    <row r="3068" spans="1:17" x14ac:dyDescent="0.3">
      <c r="A3068" s="13" t="str">
        <f ca="1">N3068&amp;"-"&amp;COUNTIF($N$2:N3068,N3068)</f>
        <v>-3028</v>
      </c>
      <c r="B3068" t="str">
        <f t="shared" ca="1" si="613"/>
        <v/>
      </c>
      <c r="C3068" s="1">
        <v>39538</v>
      </c>
      <c r="D3068">
        <v>4734.5</v>
      </c>
      <c r="E3068">
        <f t="shared" si="614"/>
        <v>-207.5</v>
      </c>
      <c r="F3068" t="str">
        <f t="shared" si="615"/>
        <v/>
      </c>
      <c r="G3068">
        <f t="shared" si="616"/>
        <v>-207.5</v>
      </c>
      <c r="H3068">
        <f t="shared" ca="1" si="624"/>
        <v>71.014999999999873</v>
      </c>
      <c r="I3068">
        <f t="shared" ca="1" si="625"/>
        <v>186.81249999999977</v>
      </c>
      <c r="J3068" s="3">
        <f t="shared" ca="1" si="617"/>
        <v>0.38014051522248221</v>
      </c>
      <c r="K3068" s="5">
        <f t="shared" ca="1" si="618"/>
        <v>27.543609583927221</v>
      </c>
      <c r="L3068">
        <f t="shared" ca="1" si="619"/>
        <v>1</v>
      </c>
      <c r="M3068" t="str">
        <f t="shared" ca="1" si="620"/>
        <v>BUY</v>
      </c>
      <c r="N3068" s="7" t="str">
        <f t="shared" ca="1" si="621"/>
        <v/>
      </c>
      <c r="O3068">
        <f t="shared" si="622"/>
        <v>4734.5</v>
      </c>
      <c r="Q3068">
        <f t="shared" si="623"/>
        <v>3067</v>
      </c>
    </row>
    <row r="3069" spans="1:17" x14ac:dyDescent="0.3">
      <c r="A3069" s="13" t="str">
        <f ca="1">N3069&amp;"-"&amp;COUNTIF($N$2:N3069,N3069)</f>
        <v>-3029</v>
      </c>
      <c r="B3069" t="str">
        <f t="shared" ca="1" si="613"/>
        <v/>
      </c>
      <c r="C3069" s="1">
        <v>39539</v>
      </c>
      <c r="D3069">
        <v>4739.55</v>
      </c>
      <c r="E3069">
        <f t="shared" si="614"/>
        <v>5.0500000000001819</v>
      </c>
      <c r="F3069">
        <f t="shared" si="615"/>
        <v>5.0500000000001819</v>
      </c>
      <c r="G3069" t="str">
        <f t="shared" si="616"/>
        <v/>
      </c>
      <c r="H3069">
        <f t="shared" ca="1" si="624"/>
        <v>68.639999999999958</v>
      </c>
      <c r="I3069">
        <f t="shared" ca="1" si="625"/>
        <v>186.81249999999977</v>
      </c>
      <c r="J3069" s="3">
        <f t="shared" ca="1" si="617"/>
        <v>0.36742723318835752</v>
      </c>
      <c r="K3069" s="5">
        <f t="shared" ca="1" si="618"/>
        <v>26.869966040653352</v>
      </c>
      <c r="L3069">
        <f t="shared" ca="1" si="619"/>
        <v>1</v>
      </c>
      <c r="M3069" t="str">
        <f t="shared" ca="1" si="620"/>
        <v>BUY</v>
      </c>
      <c r="N3069" s="7" t="str">
        <f t="shared" ca="1" si="621"/>
        <v/>
      </c>
      <c r="O3069">
        <f t="shared" si="622"/>
        <v>4739.55</v>
      </c>
      <c r="Q3069">
        <f t="shared" si="623"/>
        <v>3068</v>
      </c>
    </row>
    <row r="3070" spans="1:17" x14ac:dyDescent="0.3">
      <c r="A3070" s="13" t="str">
        <f ca="1">N3070&amp;"-"&amp;COUNTIF($N$2:N3070,N3070)</f>
        <v>-3030</v>
      </c>
      <c r="B3070" t="str">
        <f t="shared" ca="1" si="613"/>
        <v/>
      </c>
      <c r="C3070" s="1">
        <v>39540</v>
      </c>
      <c r="D3070">
        <v>4754.2</v>
      </c>
      <c r="E3070">
        <f t="shared" si="614"/>
        <v>14.649999999999636</v>
      </c>
      <c r="F3070">
        <f t="shared" si="615"/>
        <v>14.649999999999636</v>
      </c>
      <c r="G3070" t="str">
        <f t="shared" si="616"/>
        <v/>
      </c>
      <c r="H3070">
        <f t="shared" ca="1" si="624"/>
        <v>63.554999999999929</v>
      </c>
      <c r="I3070">
        <f t="shared" ca="1" si="625"/>
        <v>186.81249999999977</v>
      </c>
      <c r="J3070" s="3">
        <f t="shared" ca="1" si="617"/>
        <v>0.34020742723318836</v>
      </c>
      <c r="K3070" s="5">
        <f t="shared" ca="1" si="618"/>
        <v>25.384684513764768</v>
      </c>
      <c r="L3070">
        <f t="shared" ca="1" si="619"/>
        <v>1</v>
      </c>
      <c r="M3070" t="str">
        <f t="shared" ca="1" si="620"/>
        <v>BUY</v>
      </c>
      <c r="N3070" s="7" t="str">
        <f t="shared" ca="1" si="621"/>
        <v/>
      </c>
      <c r="O3070">
        <f t="shared" si="622"/>
        <v>4754.2</v>
      </c>
      <c r="Q3070">
        <f t="shared" si="623"/>
        <v>3069</v>
      </c>
    </row>
    <row r="3071" spans="1:17" x14ac:dyDescent="0.3">
      <c r="A3071" s="13" t="str">
        <f ca="1">N3071&amp;"-"&amp;COUNTIF($N$2:N3071,N3071)</f>
        <v>-3031</v>
      </c>
      <c r="B3071" t="str">
        <f t="shared" ca="1" si="613"/>
        <v/>
      </c>
      <c r="C3071" s="1">
        <v>39541</v>
      </c>
      <c r="D3071">
        <v>4771.6000000000004</v>
      </c>
      <c r="E3071">
        <f t="shared" si="614"/>
        <v>17.400000000000546</v>
      </c>
      <c r="F3071">
        <f t="shared" si="615"/>
        <v>17.400000000000546</v>
      </c>
      <c r="G3071" t="str">
        <f t="shared" si="616"/>
        <v/>
      </c>
      <c r="H3071">
        <f t="shared" ca="1" si="624"/>
        <v>64.684999999999945</v>
      </c>
      <c r="I3071">
        <f t="shared" ca="1" si="625"/>
        <v>186.81249999999977</v>
      </c>
      <c r="J3071" s="3">
        <f t="shared" ca="1" si="617"/>
        <v>0.34625627300100381</v>
      </c>
      <c r="K3071" s="5">
        <f t="shared" ca="1" si="618"/>
        <v>25.719937573932157</v>
      </c>
      <c r="L3071">
        <f t="shared" ca="1" si="619"/>
        <v>1</v>
      </c>
      <c r="M3071" t="str">
        <f t="shared" ca="1" si="620"/>
        <v>BUY</v>
      </c>
      <c r="N3071" s="7" t="str">
        <f t="shared" ca="1" si="621"/>
        <v/>
      </c>
      <c r="O3071">
        <f t="shared" si="622"/>
        <v>4771.6000000000004</v>
      </c>
      <c r="Q3071">
        <f t="shared" si="623"/>
        <v>3070</v>
      </c>
    </row>
    <row r="3072" spans="1:17" x14ac:dyDescent="0.3">
      <c r="A3072" s="13" t="str">
        <f ca="1">N3072&amp;"-"&amp;COUNTIF($N$2:N3072,N3072)</f>
        <v>-3032</v>
      </c>
      <c r="B3072" t="str">
        <f t="shared" ca="1" si="613"/>
        <v/>
      </c>
      <c r="C3072" s="1">
        <v>39542</v>
      </c>
      <c r="D3072">
        <v>4647</v>
      </c>
      <c r="E3072">
        <f t="shared" si="614"/>
        <v>-124.60000000000036</v>
      </c>
      <c r="F3072" t="str">
        <f t="shared" si="615"/>
        <v/>
      </c>
      <c r="G3072">
        <f t="shared" si="616"/>
        <v>-124.60000000000036</v>
      </c>
      <c r="H3072">
        <f t="shared" ca="1" si="624"/>
        <v>64.684999999999945</v>
      </c>
      <c r="I3072">
        <f t="shared" ca="1" si="625"/>
        <v>155.86249999999995</v>
      </c>
      <c r="J3072" s="3">
        <f t="shared" ca="1" si="617"/>
        <v>0.41501323281738689</v>
      </c>
      <c r="K3072" s="5">
        <f t="shared" ca="1" si="618"/>
        <v>29.329282807558442</v>
      </c>
      <c r="L3072">
        <f t="shared" ca="1" si="619"/>
        <v>1</v>
      </c>
      <c r="M3072" t="str">
        <f t="shared" ca="1" si="620"/>
        <v>BUY</v>
      </c>
      <c r="N3072" s="7" t="str">
        <f t="shared" ca="1" si="621"/>
        <v/>
      </c>
      <c r="O3072">
        <f t="shared" si="622"/>
        <v>4647</v>
      </c>
      <c r="Q3072">
        <f t="shared" si="623"/>
        <v>3071</v>
      </c>
    </row>
    <row r="3073" spans="1:17" x14ac:dyDescent="0.3">
      <c r="A3073" s="13" t="str">
        <f ca="1">N3073&amp;"-"&amp;COUNTIF($N$2:N3073,N3073)</f>
        <v>-3033</v>
      </c>
      <c r="B3073" t="str">
        <f t="shared" ca="1" si="613"/>
        <v/>
      </c>
      <c r="C3073" s="1">
        <v>39545</v>
      </c>
      <c r="D3073">
        <v>4761.2</v>
      </c>
      <c r="E3073">
        <f t="shared" si="614"/>
        <v>114.19999999999982</v>
      </c>
      <c r="F3073">
        <f t="shared" si="615"/>
        <v>114.19999999999982</v>
      </c>
      <c r="G3073" t="str">
        <f t="shared" si="616"/>
        <v/>
      </c>
      <c r="H3073">
        <f t="shared" ca="1" si="624"/>
        <v>63.884999999999948</v>
      </c>
      <c r="I3073">
        <f t="shared" ca="1" si="625"/>
        <v>155.86249999999995</v>
      </c>
      <c r="J3073" s="3">
        <f t="shared" ca="1" si="617"/>
        <v>0.40988050364904943</v>
      </c>
      <c r="K3073" s="5">
        <f t="shared" ca="1" si="618"/>
        <v>29.072003094460669</v>
      </c>
      <c r="L3073">
        <f t="shared" ca="1" si="619"/>
        <v>1</v>
      </c>
      <c r="M3073" t="str">
        <f t="shared" ca="1" si="620"/>
        <v>BUY</v>
      </c>
      <c r="N3073" s="7" t="str">
        <f t="shared" ca="1" si="621"/>
        <v/>
      </c>
      <c r="O3073">
        <f t="shared" si="622"/>
        <v>4761.2</v>
      </c>
      <c r="Q3073">
        <f t="shared" si="623"/>
        <v>3072</v>
      </c>
    </row>
    <row r="3074" spans="1:17" x14ac:dyDescent="0.3">
      <c r="A3074" s="13" t="str">
        <f ca="1">N3074&amp;"-"&amp;COUNTIF($N$2:N3074,N3074)</f>
        <v>-3034</v>
      </c>
      <c r="B3074" t="str">
        <f t="shared" ca="1" si="613"/>
        <v/>
      </c>
      <c r="C3074" s="1">
        <v>39546</v>
      </c>
      <c r="D3074">
        <v>4709.6499999999996</v>
      </c>
      <c r="E3074">
        <f t="shared" si="614"/>
        <v>-51.550000000000182</v>
      </c>
      <c r="F3074" t="str">
        <f t="shared" si="615"/>
        <v/>
      </c>
      <c r="G3074">
        <f t="shared" si="616"/>
        <v>-51.550000000000182</v>
      </c>
      <c r="H3074">
        <f t="shared" ca="1" si="624"/>
        <v>63.884999999999948</v>
      </c>
      <c r="I3074">
        <f t="shared" ca="1" si="625"/>
        <v>108.07500000000005</v>
      </c>
      <c r="J3074" s="3">
        <f t="shared" ca="1" si="617"/>
        <v>0.59111727966689731</v>
      </c>
      <c r="K3074" s="5">
        <f t="shared" ca="1" si="618"/>
        <v>37.151081646894603</v>
      </c>
      <c r="L3074">
        <f t="shared" ca="1" si="619"/>
        <v>1</v>
      </c>
      <c r="M3074" t="str">
        <f t="shared" ca="1" si="620"/>
        <v>BUY</v>
      </c>
      <c r="N3074" s="7" t="str">
        <f t="shared" ca="1" si="621"/>
        <v/>
      </c>
      <c r="O3074">
        <f t="shared" si="622"/>
        <v>4709.6499999999996</v>
      </c>
      <c r="Q3074">
        <f t="shared" si="623"/>
        <v>3073</v>
      </c>
    </row>
    <row r="3075" spans="1:17" x14ac:dyDescent="0.3">
      <c r="A3075" s="13" t="str">
        <f ca="1">N3075&amp;"-"&amp;COUNTIF($N$2:N3075,N3075)</f>
        <v>-3035</v>
      </c>
      <c r="B3075" t="str">
        <f t="shared" ref="B3075:B3138" ca="1" si="626">N3075</f>
        <v/>
      </c>
      <c r="C3075" s="1">
        <v>39547</v>
      </c>
      <c r="D3075">
        <v>4747.05</v>
      </c>
      <c r="E3075">
        <f t="shared" ref="E3075:E3138" si="627">IF(E3074="Change", "", D3075-D3074)</f>
        <v>37.400000000000546</v>
      </c>
      <c r="F3075">
        <f t="shared" ref="F3075:F3138" si="628">IF(F3074="Gain","",IF(E3075&gt;0,E3075,""))</f>
        <v>37.400000000000546</v>
      </c>
      <c r="G3075" t="str">
        <f t="shared" ref="G3075:G3138" si="629">IF(G3074="Loss","",IF(E3075&lt;0,E3075,""))</f>
        <v/>
      </c>
      <c r="H3075">
        <f t="shared" ca="1" si="624"/>
        <v>64.635000000000034</v>
      </c>
      <c r="I3075">
        <f t="shared" ca="1" si="625"/>
        <v>108.07500000000005</v>
      </c>
      <c r="J3075" s="3">
        <f t="shared" ref="J3075:J3138" ca="1" si="630">IFERROR(H3075/I3075, "")</f>
        <v>0.59805690492713404</v>
      </c>
      <c r="K3075" s="5">
        <f t="shared" ref="K3075:K3138" ca="1" si="631">IFERROR((IF(J3075=0, 0, (100-(100/(1+J3075))))), "")</f>
        <v>37.424005558450588</v>
      </c>
      <c r="L3075">
        <f t="shared" ref="L3075:L3138" ca="1" si="632">IF(M3074="Signal","",IF(M3074="",IF(M3075="SELL",0,IF(M3075="BUY",1,"")),IF(M3075="BUY",1,L3074)))</f>
        <v>1</v>
      </c>
      <c r="M3075" t="str">
        <f t="shared" ref="M3075:M3138" ca="1" si="633">IF(K3075="","",IF(K3075&lt;$V$4,"BUY",IF(K3075&gt;$V$5,"SELL",M3074)))</f>
        <v>BUY</v>
      </c>
      <c r="N3075" s="7" t="str">
        <f t="shared" ref="N3075:N3138" ca="1" si="634">IF(L3075=1, IF(M3075="BUY",IF(M3074="BUY","",1),IF(M3075="SELL",IF(M3074="SELL","",0),"")), "")</f>
        <v/>
      </c>
      <c r="O3075">
        <f t="shared" ref="O3075:O3138" si="635">D3075</f>
        <v>4747.05</v>
      </c>
      <c r="Q3075">
        <f t="shared" si="623"/>
        <v>3074</v>
      </c>
    </row>
    <row r="3076" spans="1:17" x14ac:dyDescent="0.3">
      <c r="A3076" s="13" t="str">
        <f ca="1">N3076&amp;"-"&amp;COUNTIF($N$2:N3076,N3076)</f>
        <v>-3036</v>
      </c>
      <c r="B3076" t="str">
        <f t="shared" ca="1" si="626"/>
        <v/>
      </c>
      <c r="C3076" s="1">
        <v>39548</v>
      </c>
      <c r="D3076">
        <v>4733</v>
      </c>
      <c r="E3076">
        <f t="shared" si="627"/>
        <v>-14.050000000000182</v>
      </c>
      <c r="F3076" t="str">
        <f t="shared" si="628"/>
        <v/>
      </c>
      <c r="G3076">
        <f t="shared" si="629"/>
        <v>-14.050000000000182</v>
      </c>
      <c r="H3076">
        <f t="shared" ca="1" si="624"/>
        <v>67.266666666666723</v>
      </c>
      <c r="I3076">
        <f t="shared" ca="1" si="625"/>
        <v>89.270000000000067</v>
      </c>
      <c r="J3076" s="3">
        <f t="shared" ca="1" si="630"/>
        <v>0.75351928606101348</v>
      </c>
      <c r="K3076" s="5">
        <f t="shared" ca="1" si="631"/>
        <v>42.971827686803941</v>
      </c>
      <c r="L3076">
        <f t="shared" ca="1" si="632"/>
        <v>1</v>
      </c>
      <c r="M3076" t="str">
        <f t="shared" ca="1" si="633"/>
        <v>BUY</v>
      </c>
      <c r="N3076" s="7" t="str">
        <f t="shared" ca="1" si="634"/>
        <v/>
      </c>
      <c r="O3076">
        <f t="shared" si="635"/>
        <v>4733</v>
      </c>
      <c r="Q3076">
        <f t="shared" ref="Q3076:Q3139" si="636">Q3075+1</f>
        <v>3075</v>
      </c>
    </row>
    <row r="3077" spans="1:17" x14ac:dyDescent="0.3">
      <c r="A3077" s="13" t="str">
        <f ca="1">N3077&amp;"-"&amp;COUNTIF($N$2:N3077,N3077)</f>
        <v>-3037</v>
      </c>
      <c r="B3077" t="str">
        <f t="shared" ca="1" si="626"/>
        <v/>
      </c>
      <c r="C3077" s="1">
        <v>39549</v>
      </c>
      <c r="D3077">
        <v>4777.8</v>
      </c>
      <c r="E3077">
        <f t="shared" si="627"/>
        <v>44.800000000000182</v>
      </c>
      <c r="F3077">
        <f t="shared" si="628"/>
        <v>44.800000000000182</v>
      </c>
      <c r="G3077" t="str">
        <f t="shared" si="629"/>
        <v/>
      </c>
      <c r="H3077">
        <f t="shared" ca="1" si="624"/>
        <v>68.255555555555574</v>
      </c>
      <c r="I3077">
        <f t="shared" ca="1" si="625"/>
        <v>89.270000000000067</v>
      </c>
      <c r="J3077" s="3">
        <f t="shared" ca="1" si="630"/>
        <v>0.76459679125748314</v>
      </c>
      <c r="K3077" s="5">
        <f t="shared" ca="1" si="631"/>
        <v>43.329830080480754</v>
      </c>
      <c r="L3077">
        <f t="shared" ca="1" si="632"/>
        <v>1</v>
      </c>
      <c r="M3077" t="str">
        <f t="shared" ca="1" si="633"/>
        <v>BUY</v>
      </c>
      <c r="N3077" s="7" t="str">
        <f t="shared" ca="1" si="634"/>
        <v/>
      </c>
      <c r="O3077">
        <f t="shared" si="635"/>
        <v>4777.8</v>
      </c>
      <c r="Q3077">
        <f t="shared" si="636"/>
        <v>3076</v>
      </c>
    </row>
    <row r="3078" spans="1:17" x14ac:dyDescent="0.3">
      <c r="A3078" s="13" t="str">
        <f ca="1">N3078&amp;"-"&amp;COUNTIF($N$2:N3078,N3078)</f>
        <v>-3038</v>
      </c>
      <c r="B3078" t="str">
        <f t="shared" ca="1" si="626"/>
        <v/>
      </c>
      <c r="C3078" s="1">
        <v>39553</v>
      </c>
      <c r="D3078">
        <v>4879.6499999999996</v>
      </c>
      <c r="E3078">
        <f t="shared" si="627"/>
        <v>101.84999999999945</v>
      </c>
      <c r="F3078">
        <f t="shared" si="628"/>
        <v>101.84999999999945</v>
      </c>
      <c r="G3078" t="str">
        <f t="shared" si="629"/>
        <v/>
      </c>
      <c r="H3078">
        <f t="shared" ca="1" si="624"/>
        <v>49.833333333333336</v>
      </c>
      <c r="I3078">
        <f t="shared" ca="1" si="625"/>
        <v>89.270000000000067</v>
      </c>
      <c r="J3078" s="3">
        <f t="shared" ca="1" si="630"/>
        <v>0.55823158209178114</v>
      </c>
      <c r="K3078" s="5">
        <f t="shared" ca="1" si="631"/>
        <v>35.824686683760262</v>
      </c>
      <c r="L3078">
        <f t="shared" ca="1" si="632"/>
        <v>1</v>
      </c>
      <c r="M3078" t="str">
        <f t="shared" ca="1" si="633"/>
        <v>BUY</v>
      </c>
      <c r="N3078" s="7" t="str">
        <f t="shared" ca="1" si="634"/>
        <v/>
      </c>
      <c r="O3078">
        <f t="shared" si="635"/>
        <v>4879.6499999999996</v>
      </c>
      <c r="Q3078">
        <f t="shared" si="636"/>
        <v>3077</v>
      </c>
    </row>
    <row r="3079" spans="1:17" x14ac:dyDescent="0.3">
      <c r="A3079" s="13" t="str">
        <f ca="1">N3079&amp;"-"&amp;COUNTIF($N$2:N3079,N3079)</f>
        <v>-3039</v>
      </c>
      <c r="B3079" t="str">
        <f t="shared" ca="1" si="626"/>
        <v/>
      </c>
      <c r="C3079" s="1">
        <v>39554</v>
      </c>
      <c r="D3079">
        <v>4887.3</v>
      </c>
      <c r="E3079">
        <f t="shared" si="627"/>
        <v>7.6500000000005457</v>
      </c>
      <c r="F3079">
        <f t="shared" si="628"/>
        <v>7.6500000000005457</v>
      </c>
      <c r="G3079" t="str">
        <f t="shared" si="629"/>
        <v/>
      </c>
      <c r="H3079">
        <f t="shared" ca="1" si="624"/>
        <v>45.615000000000052</v>
      </c>
      <c r="I3079">
        <f t="shared" ca="1" si="625"/>
        <v>99.425000000000182</v>
      </c>
      <c r="J3079" s="3">
        <f t="shared" ca="1" si="630"/>
        <v>0.45878803117928052</v>
      </c>
      <c r="K3079" s="5">
        <f t="shared" ca="1" si="631"/>
        <v>31.449944842801969</v>
      </c>
      <c r="L3079">
        <f t="shared" ca="1" si="632"/>
        <v>1</v>
      </c>
      <c r="M3079" t="str">
        <f t="shared" ca="1" si="633"/>
        <v>BUY</v>
      </c>
      <c r="N3079" s="7" t="str">
        <f t="shared" ca="1" si="634"/>
        <v/>
      </c>
      <c r="O3079">
        <f t="shared" si="635"/>
        <v>4887.3</v>
      </c>
      <c r="Q3079">
        <f t="shared" si="636"/>
        <v>3078</v>
      </c>
    </row>
    <row r="3080" spans="1:17" x14ac:dyDescent="0.3">
      <c r="A3080" s="13" t="str">
        <f ca="1">N3080&amp;"-"&amp;COUNTIF($N$2:N3080,N3080)</f>
        <v>-3040</v>
      </c>
      <c r="B3080" t="str">
        <f t="shared" ca="1" si="626"/>
        <v/>
      </c>
      <c r="C3080" s="1">
        <v>39555</v>
      </c>
      <c r="D3080">
        <v>4958.3999999999996</v>
      </c>
      <c r="E3080">
        <f t="shared" si="627"/>
        <v>71.099999999999454</v>
      </c>
      <c r="F3080">
        <f t="shared" si="628"/>
        <v>71.099999999999454</v>
      </c>
      <c r="G3080" t="str">
        <f t="shared" si="629"/>
        <v/>
      </c>
      <c r="H3080">
        <f t="shared" ca="1" si="624"/>
        <v>52.585000000000036</v>
      </c>
      <c r="I3080">
        <f t="shared" ca="1" si="625"/>
        <v>99.425000000000182</v>
      </c>
      <c r="J3080" s="3">
        <f t="shared" ca="1" si="630"/>
        <v>0.52889112396278537</v>
      </c>
      <c r="K3080" s="5">
        <f t="shared" ca="1" si="631"/>
        <v>34.593118873758272</v>
      </c>
      <c r="L3080">
        <f t="shared" ca="1" si="632"/>
        <v>1</v>
      </c>
      <c r="M3080" t="str">
        <f t="shared" ca="1" si="633"/>
        <v>BUY</v>
      </c>
      <c r="N3080" s="7" t="str">
        <f t="shared" ca="1" si="634"/>
        <v/>
      </c>
      <c r="O3080">
        <f t="shared" si="635"/>
        <v>4958.3999999999996</v>
      </c>
      <c r="Q3080">
        <f t="shared" si="636"/>
        <v>3079</v>
      </c>
    </row>
    <row r="3081" spans="1:17" x14ac:dyDescent="0.3">
      <c r="A3081" s="13" t="str">
        <f ca="1">N3081&amp;"-"&amp;COUNTIF($N$2:N3081,N3081)</f>
        <v>-3041</v>
      </c>
      <c r="B3081" t="str">
        <f t="shared" ca="1" si="626"/>
        <v/>
      </c>
      <c r="C3081" s="1">
        <v>39559</v>
      </c>
      <c r="D3081">
        <v>5037</v>
      </c>
      <c r="E3081">
        <f t="shared" si="627"/>
        <v>78.600000000000364</v>
      </c>
      <c r="F3081">
        <f t="shared" si="628"/>
        <v>78.600000000000364</v>
      </c>
      <c r="G3081" t="str">
        <f t="shared" si="629"/>
        <v/>
      </c>
      <c r="H3081">
        <f t="shared" ca="1" si="624"/>
        <v>49.270000000000074</v>
      </c>
      <c r="I3081">
        <f t="shared" ca="1" si="625"/>
        <v>99.425000000000182</v>
      </c>
      <c r="J3081" s="3">
        <f t="shared" ca="1" si="630"/>
        <v>0.4955494091023383</v>
      </c>
      <c r="K3081" s="5">
        <f t="shared" ca="1" si="631"/>
        <v>33.134940650324481</v>
      </c>
      <c r="L3081">
        <f t="shared" ca="1" si="632"/>
        <v>1</v>
      </c>
      <c r="M3081" t="str">
        <f t="shared" ca="1" si="633"/>
        <v>BUY</v>
      </c>
      <c r="N3081" s="7" t="str">
        <f t="shared" ca="1" si="634"/>
        <v/>
      </c>
      <c r="O3081">
        <f t="shared" si="635"/>
        <v>5037</v>
      </c>
      <c r="Q3081">
        <f t="shared" si="636"/>
        <v>3080</v>
      </c>
    </row>
    <row r="3082" spans="1:17" x14ac:dyDescent="0.3">
      <c r="A3082" s="13" t="str">
        <f ca="1">N3082&amp;"-"&amp;COUNTIF($N$2:N3082,N3082)</f>
        <v>-3042</v>
      </c>
      <c r="B3082" t="str">
        <f t="shared" ca="1" si="626"/>
        <v/>
      </c>
      <c r="C3082" s="1">
        <v>39560</v>
      </c>
      <c r="D3082">
        <v>5049.3</v>
      </c>
      <c r="E3082">
        <f t="shared" si="627"/>
        <v>12.300000000000182</v>
      </c>
      <c r="F3082">
        <f t="shared" si="628"/>
        <v>12.300000000000182</v>
      </c>
      <c r="G3082" t="str">
        <f t="shared" si="629"/>
        <v/>
      </c>
      <c r="H3082">
        <f t="shared" ca="1" si="624"/>
        <v>45.909090909090992</v>
      </c>
      <c r="I3082">
        <f t="shared" ca="1" si="625"/>
        <v>63.40000000000024</v>
      </c>
      <c r="J3082" s="3">
        <f t="shared" ca="1" si="630"/>
        <v>0.72411815314023376</v>
      </c>
      <c r="K3082" s="5">
        <f t="shared" ca="1" si="631"/>
        <v>41.999334664005275</v>
      </c>
      <c r="L3082">
        <f t="shared" ca="1" si="632"/>
        <v>1</v>
      </c>
      <c r="M3082" t="str">
        <f t="shared" ca="1" si="633"/>
        <v>BUY</v>
      </c>
      <c r="N3082" s="7" t="str">
        <f t="shared" ca="1" si="634"/>
        <v/>
      </c>
      <c r="O3082">
        <f t="shared" si="635"/>
        <v>5049.3</v>
      </c>
      <c r="Q3082">
        <f t="shared" si="636"/>
        <v>3081</v>
      </c>
    </row>
    <row r="3083" spans="1:17" x14ac:dyDescent="0.3">
      <c r="A3083" s="13" t="str">
        <f ca="1">N3083&amp;"-"&amp;COUNTIF($N$2:N3083,N3083)</f>
        <v>-3043</v>
      </c>
      <c r="B3083" t="str">
        <f t="shared" ca="1" si="626"/>
        <v/>
      </c>
      <c r="C3083" s="1">
        <v>39561</v>
      </c>
      <c r="D3083">
        <v>5022.8</v>
      </c>
      <c r="E3083">
        <f t="shared" si="627"/>
        <v>-26.5</v>
      </c>
      <c r="F3083" t="str">
        <f t="shared" si="628"/>
        <v/>
      </c>
      <c r="G3083">
        <f t="shared" si="629"/>
        <v>-26.5</v>
      </c>
      <c r="H3083">
        <f t="shared" ca="1" si="624"/>
        <v>49.995000000000076</v>
      </c>
      <c r="I3083">
        <f t="shared" ca="1" si="625"/>
        <v>54.175000000000182</v>
      </c>
      <c r="J3083" s="3">
        <f t="shared" ca="1" si="630"/>
        <v>0.92284263959390689</v>
      </c>
      <c r="K3083" s="5">
        <f t="shared" ca="1" si="631"/>
        <v>47.993664202745464</v>
      </c>
      <c r="L3083">
        <f t="shared" ca="1" si="632"/>
        <v>1</v>
      </c>
      <c r="M3083" t="str">
        <f t="shared" ca="1" si="633"/>
        <v>BUY</v>
      </c>
      <c r="N3083" s="7" t="str">
        <f t="shared" ca="1" si="634"/>
        <v/>
      </c>
      <c r="O3083">
        <f t="shared" si="635"/>
        <v>5022.8</v>
      </c>
      <c r="Q3083">
        <f t="shared" si="636"/>
        <v>3082</v>
      </c>
    </row>
    <row r="3084" spans="1:17" x14ac:dyDescent="0.3">
      <c r="A3084" s="13" t="str">
        <f ca="1">N3084&amp;"-"&amp;COUNTIF($N$2:N3084,N3084)</f>
        <v>-3044</v>
      </c>
      <c r="B3084" t="str">
        <f t="shared" ca="1" si="626"/>
        <v/>
      </c>
      <c r="C3084" s="1">
        <v>39562</v>
      </c>
      <c r="D3084">
        <v>4999.8500000000004</v>
      </c>
      <c r="E3084">
        <f t="shared" si="627"/>
        <v>-22.949999999999818</v>
      </c>
      <c r="F3084" t="str">
        <f t="shared" si="628"/>
        <v/>
      </c>
      <c r="G3084">
        <f t="shared" si="629"/>
        <v>-22.949999999999818</v>
      </c>
      <c r="H3084">
        <f t="shared" ca="1" si="624"/>
        <v>53.922222222222345</v>
      </c>
      <c r="I3084">
        <f t="shared" ca="1" si="625"/>
        <v>47.930000000000106</v>
      </c>
      <c r="J3084" s="3">
        <f t="shared" ca="1" si="630"/>
        <v>1.1250202842107704</v>
      </c>
      <c r="K3084" s="5">
        <f t="shared" ca="1" si="631"/>
        <v>52.94162566681576</v>
      </c>
      <c r="L3084">
        <f t="shared" ca="1" si="632"/>
        <v>1</v>
      </c>
      <c r="M3084" t="str">
        <f t="shared" ca="1" si="633"/>
        <v>BUY</v>
      </c>
      <c r="N3084" s="7" t="str">
        <f t="shared" ca="1" si="634"/>
        <v/>
      </c>
      <c r="O3084">
        <f t="shared" si="635"/>
        <v>4999.8500000000004</v>
      </c>
      <c r="Q3084">
        <f t="shared" si="636"/>
        <v>3083</v>
      </c>
    </row>
    <row r="3085" spans="1:17" x14ac:dyDescent="0.3">
      <c r="A3085" s="13" t="str">
        <f ca="1">N3085&amp;"-"&amp;COUNTIF($N$2:N3085,N3085)</f>
        <v>-3045</v>
      </c>
      <c r="B3085" t="str">
        <f t="shared" ca="1" si="626"/>
        <v/>
      </c>
      <c r="C3085" s="1">
        <v>39563</v>
      </c>
      <c r="D3085">
        <v>5111.7</v>
      </c>
      <c r="E3085">
        <f t="shared" si="627"/>
        <v>111.84999999999945</v>
      </c>
      <c r="F3085">
        <f t="shared" si="628"/>
        <v>111.84999999999945</v>
      </c>
      <c r="G3085" t="str">
        <f t="shared" si="629"/>
        <v/>
      </c>
      <c r="H3085">
        <f t="shared" ca="1" si="624"/>
        <v>64.416666666666671</v>
      </c>
      <c r="I3085">
        <f t="shared" ca="1" si="625"/>
        <v>47.930000000000106</v>
      </c>
      <c r="J3085" s="3">
        <f t="shared" ca="1" si="630"/>
        <v>1.3439738507545698</v>
      </c>
      <c r="K3085" s="5">
        <f t="shared" ca="1" si="631"/>
        <v>57.337408022786562</v>
      </c>
      <c r="L3085">
        <f t="shared" ca="1" si="632"/>
        <v>1</v>
      </c>
      <c r="M3085" t="str">
        <f t="shared" ca="1" si="633"/>
        <v>BUY</v>
      </c>
      <c r="N3085" s="7" t="str">
        <f t="shared" ca="1" si="634"/>
        <v/>
      </c>
      <c r="O3085">
        <f t="shared" si="635"/>
        <v>5111.7</v>
      </c>
      <c r="Q3085">
        <f t="shared" si="636"/>
        <v>3084</v>
      </c>
    </row>
    <row r="3086" spans="1:17" x14ac:dyDescent="0.3">
      <c r="A3086" s="13" t="str">
        <f ca="1">N3086&amp;"-"&amp;COUNTIF($N$2:N3086,N3086)</f>
        <v>0-20</v>
      </c>
      <c r="B3086">
        <f t="shared" ca="1" si="626"/>
        <v>0</v>
      </c>
      <c r="C3086" s="1">
        <v>39566</v>
      </c>
      <c r="D3086">
        <v>5089.6499999999996</v>
      </c>
      <c r="E3086">
        <f t="shared" si="627"/>
        <v>-22.050000000000182</v>
      </c>
      <c r="F3086" t="str">
        <f t="shared" si="628"/>
        <v/>
      </c>
      <c r="G3086">
        <f t="shared" si="629"/>
        <v>-22.050000000000182</v>
      </c>
      <c r="H3086">
        <f t="shared" ca="1" si="624"/>
        <v>64.416666666666671</v>
      </c>
      <c r="I3086">
        <f t="shared" ca="1" si="625"/>
        <v>27.420000000000073</v>
      </c>
      <c r="J3086" s="3">
        <f t="shared" ca="1" si="630"/>
        <v>2.3492584488208061</v>
      </c>
      <c r="K3086" s="5">
        <f t="shared" ca="1" si="631"/>
        <v>70.142644550107022</v>
      </c>
      <c r="L3086">
        <f t="shared" ca="1" si="632"/>
        <v>1</v>
      </c>
      <c r="M3086" t="str">
        <f t="shared" ca="1" si="633"/>
        <v>SELL</v>
      </c>
      <c r="N3086" s="7">
        <f t="shared" ca="1" si="634"/>
        <v>0</v>
      </c>
      <c r="O3086">
        <f t="shared" si="635"/>
        <v>5089.6499999999996</v>
      </c>
      <c r="Q3086">
        <f t="shared" si="636"/>
        <v>3085</v>
      </c>
    </row>
    <row r="3087" spans="1:17" x14ac:dyDescent="0.3">
      <c r="A3087" s="13" t="str">
        <f ca="1">N3087&amp;"-"&amp;COUNTIF($N$2:N3087,N3087)</f>
        <v>-3046</v>
      </c>
      <c r="B3087" t="str">
        <f t="shared" ca="1" si="626"/>
        <v/>
      </c>
      <c r="C3087" s="1">
        <v>39567</v>
      </c>
      <c r="D3087">
        <v>5195.5</v>
      </c>
      <c r="E3087">
        <f t="shared" si="627"/>
        <v>105.85000000000036</v>
      </c>
      <c r="F3087">
        <f t="shared" si="628"/>
        <v>105.85000000000036</v>
      </c>
      <c r="G3087" t="str">
        <f t="shared" si="629"/>
        <v/>
      </c>
      <c r="H3087">
        <f t="shared" ca="1" si="624"/>
        <v>63.488888888888951</v>
      </c>
      <c r="I3087">
        <f t="shared" ca="1" si="625"/>
        <v>27.420000000000073</v>
      </c>
      <c r="J3087" s="3">
        <f t="shared" ca="1" si="630"/>
        <v>2.3154226436502108</v>
      </c>
      <c r="K3087" s="5">
        <f t="shared" ca="1" si="631"/>
        <v>69.837932973184351</v>
      </c>
      <c r="L3087">
        <f t="shared" ca="1" si="632"/>
        <v>1</v>
      </c>
      <c r="M3087" t="str">
        <f t="shared" ca="1" si="633"/>
        <v>SELL</v>
      </c>
      <c r="N3087" s="7" t="str">
        <f t="shared" ca="1" si="634"/>
        <v/>
      </c>
      <c r="O3087">
        <f t="shared" si="635"/>
        <v>5195.5</v>
      </c>
      <c r="Q3087">
        <f t="shared" si="636"/>
        <v>3086</v>
      </c>
    </row>
    <row r="3088" spans="1:17" x14ac:dyDescent="0.3">
      <c r="A3088" s="13" t="str">
        <f ca="1">N3088&amp;"-"&amp;COUNTIF($N$2:N3088,N3088)</f>
        <v>-3047</v>
      </c>
      <c r="B3088" t="str">
        <f t="shared" ca="1" si="626"/>
        <v/>
      </c>
      <c r="C3088" s="1">
        <v>39568</v>
      </c>
      <c r="D3088">
        <v>5165.8999999999996</v>
      </c>
      <c r="E3088">
        <f t="shared" si="627"/>
        <v>-29.600000000000364</v>
      </c>
      <c r="F3088" t="str">
        <f t="shared" si="628"/>
        <v/>
      </c>
      <c r="G3088">
        <f t="shared" si="629"/>
        <v>-29.600000000000364</v>
      </c>
      <c r="H3088">
        <f t="shared" ca="1" si="624"/>
        <v>63.488888888888951</v>
      </c>
      <c r="I3088">
        <f t="shared" ca="1" si="625"/>
        <v>23.030000000000108</v>
      </c>
      <c r="J3088" s="3">
        <f t="shared" ca="1" si="630"/>
        <v>2.7567906595262115</v>
      </c>
      <c r="K3088" s="5">
        <f t="shared" ca="1" si="631"/>
        <v>73.381535181784244</v>
      </c>
      <c r="L3088">
        <f t="shared" ca="1" si="632"/>
        <v>1</v>
      </c>
      <c r="M3088" t="str">
        <f t="shared" ca="1" si="633"/>
        <v>SELL</v>
      </c>
      <c r="N3088" s="7" t="str">
        <f t="shared" ca="1" si="634"/>
        <v/>
      </c>
      <c r="O3088">
        <f t="shared" si="635"/>
        <v>5165.8999999999996</v>
      </c>
      <c r="Q3088">
        <f t="shared" si="636"/>
        <v>3087</v>
      </c>
    </row>
    <row r="3089" spans="1:17" x14ac:dyDescent="0.3">
      <c r="A3089" s="13" t="str">
        <f ca="1">N3089&amp;"-"&amp;COUNTIF($N$2:N3089,N3089)</f>
        <v>-3048</v>
      </c>
      <c r="B3089" t="str">
        <f t="shared" ca="1" si="626"/>
        <v/>
      </c>
      <c r="C3089" s="1">
        <v>39570</v>
      </c>
      <c r="D3089">
        <v>5228.2</v>
      </c>
      <c r="E3089">
        <f t="shared" si="627"/>
        <v>62.300000000000182</v>
      </c>
      <c r="F3089">
        <f t="shared" si="628"/>
        <v>62.300000000000182</v>
      </c>
      <c r="G3089" t="str">
        <f t="shared" si="629"/>
        <v/>
      </c>
      <c r="H3089">
        <f t="shared" ref="H3089:H3152" ca="1" si="637">IF(Q3089&gt;$U$2,AVERAGE(OFFSET(F3089,0,0,-$U$2,1)),"")</f>
        <v>66.255555555555574</v>
      </c>
      <c r="I3089">
        <f t="shared" ref="I3089:I3152" ca="1" si="638">IF($Q3089&gt;$U$2,ABS((AVERAGE(OFFSET(G3089,0,0,-$U$2,1)))),"")</f>
        <v>23.030000000000108</v>
      </c>
      <c r="J3089" s="3">
        <f t="shared" ca="1" si="630"/>
        <v>2.8769238191730468</v>
      </c>
      <c r="K3089" s="5">
        <f t="shared" ca="1" si="631"/>
        <v>74.206354144629501</v>
      </c>
      <c r="L3089">
        <f t="shared" ca="1" si="632"/>
        <v>1</v>
      </c>
      <c r="M3089" t="str">
        <f t="shared" ca="1" si="633"/>
        <v>SELL</v>
      </c>
      <c r="N3089" s="7" t="str">
        <f t="shared" ca="1" si="634"/>
        <v/>
      </c>
      <c r="O3089">
        <f t="shared" si="635"/>
        <v>5228.2</v>
      </c>
      <c r="Q3089">
        <f t="shared" si="636"/>
        <v>3088</v>
      </c>
    </row>
    <row r="3090" spans="1:17" x14ac:dyDescent="0.3">
      <c r="A3090" s="13" t="str">
        <f ca="1">N3090&amp;"-"&amp;COUNTIF($N$2:N3090,N3090)</f>
        <v>-3049</v>
      </c>
      <c r="B3090" t="str">
        <f t="shared" ca="1" si="626"/>
        <v/>
      </c>
      <c r="C3090" s="1">
        <v>39573</v>
      </c>
      <c r="D3090">
        <v>5192.25</v>
      </c>
      <c r="E3090">
        <f t="shared" si="627"/>
        <v>-35.949999999999818</v>
      </c>
      <c r="F3090" t="str">
        <f t="shared" si="628"/>
        <v/>
      </c>
      <c r="G3090">
        <f t="shared" si="629"/>
        <v>-35.949999999999818</v>
      </c>
      <c r="H3090">
        <f t="shared" ca="1" si="637"/>
        <v>66.255555555555574</v>
      </c>
      <c r="I3090">
        <f t="shared" ca="1" si="638"/>
        <v>27.410000000000036</v>
      </c>
      <c r="J3090" s="3">
        <f t="shared" ca="1" si="630"/>
        <v>2.4172037780209954</v>
      </c>
      <c r="K3090" s="5">
        <f t="shared" ca="1" si="631"/>
        <v>70.736307666757597</v>
      </c>
      <c r="L3090">
        <f t="shared" ca="1" si="632"/>
        <v>1</v>
      </c>
      <c r="M3090" t="str">
        <f t="shared" ca="1" si="633"/>
        <v>SELL</v>
      </c>
      <c r="N3090" s="7" t="str">
        <f t="shared" ca="1" si="634"/>
        <v/>
      </c>
      <c r="O3090">
        <f t="shared" si="635"/>
        <v>5192.25</v>
      </c>
      <c r="Q3090">
        <f t="shared" si="636"/>
        <v>3089</v>
      </c>
    </row>
    <row r="3091" spans="1:17" x14ac:dyDescent="0.3">
      <c r="A3091" s="13" t="str">
        <f ca="1">N3091&amp;"-"&amp;COUNTIF($N$2:N3091,N3091)</f>
        <v>-3050</v>
      </c>
      <c r="B3091" t="str">
        <f t="shared" ca="1" si="626"/>
        <v/>
      </c>
      <c r="C3091" s="1">
        <v>39574</v>
      </c>
      <c r="D3091">
        <v>5144.6499999999996</v>
      </c>
      <c r="E3091">
        <f t="shared" si="627"/>
        <v>-47.600000000000364</v>
      </c>
      <c r="F3091" t="str">
        <f t="shared" si="628"/>
        <v/>
      </c>
      <c r="G3091">
        <f t="shared" si="629"/>
        <v>-47.600000000000364</v>
      </c>
      <c r="H3091">
        <f t="shared" ca="1" si="637"/>
        <v>68.9375</v>
      </c>
      <c r="I3091">
        <f t="shared" ca="1" si="638"/>
        <v>30.775000000000091</v>
      </c>
      <c r="J3091" s="3">
        <f t="shared" ca="1" si="630"/>
        <v>2.2400487408610821</v>
      </c>
      <c r="K3091" s="5">
        <f t="shared" ca="1" si="631"/>
        <v>69.136266766954932</v>
      </c>
      <c r="L3091">
        <f t="shared" ca="1" si="632"/>
        <v>1</v>
      </c>
      <c r="M3091" t="str">
        <f t="shared" ca="1" si="633"/>
        <v>SELL</v>
      </c>
      <c r="N3091" s="7" t="str">
        <f t="shared" ca="1" si="634"/>
        <v/>
      </c>
      <c r="O3091">
        <f t="shared" si="635"/>
        <v>5144.6499999999996</v>
      </c>
      <c r="Q3091">
        <f t="shared" si="636"/>
        <v>3090</v>
      </c>
    </row>
    <row r="3092" spans="1:17" x14ac:dyDescent="0.3">
      <c r="A3092" s="13" t="str">
        <f ca="1">N3092&amp;"-"&amp;COUNTIF($N$2:N3092,N3092)</f>
        <v>-3051</v>
      </c>
      <c r="B3092" t="str">
        <f t="shared" ca="1" si="626"/>
        <v/>
      </c>
      <c r="C3092" s="1">
        <v>39575</v>
      </c>
      <c r="D3092">
        <v>5135.5</v>
      </c>
      <c r="E3092">
        <f t="shared" si="627"/>
        <v>-9.1499999999996362</v>
      </c>
      <c r="F3092" t="str">
        <f t="shared" si="628"/>
        <v/>
      </c>
      <c r="G3092">
        <f t="shared" si="629"/>
        <v>-9.1499999999996362</v>
      </c>
      <c r="H3092">
        <f t="shared" ca="1" si="637"/>
        <v>64.235714285714366</v>
      </c>
      <c r="I3092">
        <f t="shared" ca="1" si="638"/>
        <v>27.685714285714312</v>
      </c>
      <c r="J3092" s="3">
        <f t="shared" ca="1" si="630"/>
        <v>2.3201754385964919</v>
      </c>
      <c r="K3092" s="5">
        <f t="shared" ca="1" si="631"/>
        <v>69.881109643328941</v>
      </c>
      <c r="L3092">
        <f t="shared" ca="1" si="632"/>
        <v>1</v>
      </c>
      <c r="M3092" t="str">
        <f t="shared" ca="1" si="633"/>
        <v>SELL</v>
      </c>
      <c r="N3092" s="7" t="str">
        <f t="shared" ca="1" si="634"/>
        <v/>
      </c>
      <c r="O3092">
        <f t="shared" si="635"/>
        <v>5135.5</v>
      </c>
      <c r="Q3092">
        <f t="shared" si="636"/>
        <v>3091</v>
      </c>
    </row>
    <row r="3093" spans="1:17" x14ac:dyDescent="0.3">
      <c r="A3093" s="13" t="str">
        <f ca="1">N3093&amp;"-"&amp;COUNTIF($N$2:N3093,N3093)</f>
        <v>-3052</v>
      </c>
      <c r="B3093" t="str">
        <f t="shared" ca="1" si="626"/>
        <v/>
      </c>
      <c r="C3093" s="1">
        <v>39576</v>
      </c>
      <c r="D3093">
        <v>5081.7</v>
      </c>
      <c r="E3093">
        <f t="shared" si="627"/>
        <v>-53.800000000000182</v>
      </c>
      <c r="F3093" t="str">
        <f t="shared" si="628"/>
        <v/>
      </c>
      <c r="G3093">
        <f t="shared" si="629"/>
        <v>-53.800000000000182</v>
      </c>
      <c r="H3093">
        <f t="shared" ca="1" si="637"/>
        <v>73.666666666666671</v>
      </c>
      <c r="I3093">
        <f t="shared" ca="1" si="638"/>
        <v>30.950000000000045</v>
      </c>
      <c r="J3093" s="3">
        <f t="shared" ca="1" si="630"/>
        <v>2.3801830910069972</v>
      </c>
      <c r="K3093" s="5">
        <f t="shared" ca="1" si="631"/>
        <v>70.415803727895465</v>
      </c>
      <c r="L3093">
        <f t="shared" ca="1" si="632"/>
        <v>1</v>
      </c>
      <c r="M3093" t="str">
        <f t="shared" ca="1" si="633"/>
        <v>SELL</v>
      </c>
      <c r="N3093" s="7" t="str">
        <f t="shared" ca="1" si="634"/>
        <v/>
      </c>
      <c r="O3093">
        <f t="shared" si="635"/>
        <v>5081.7</v>
      </c>
      <c r="Q3093">
        <f t="shared" si="636"/>
        <v>3092</v>
      </c>
    </row>
    <row r="3094" spans="1:17" x14ac:dyDescent="0.3">
      <c r="A3094" s="13" t="str">
        <f ca="1">N3094&amp;"-"&amp;COUNTIF($N$2:N3094,N3094)</f>
        <v>-3053</v>
      </c>
      <c r="B3094" t="str">
        <f t="shared" ca="1" si="626"/>
        <v/>
      </c>
      <c r="C3094" s="1">
        <v>39577</v>
      </c>
      <c r="D3094">
        <v>4982.6000000000004</v>
      </c>
      <c r="E3094">
        <f t="shared" si="627"/>
        <v>-99.099999999999454</v>
      </c>
      <c r="F3094" t="str">
        <f t="shared" si="628"/>
        <v/>
      </c>
      <c r="G3094">
        <f t="shared" si="629"/>
        <v>-99.099999999999454</v>
      </c>
      <c r="H3094">
        <f t="shared" ca="1" si="637"/>
        <v>74.180000000000106</v>
      </c>
      <c r="I3094">
        <f t="shared" ca="1" si="638"/>
        <v>38.522222222222204</v>
      </c>
      <c r="J3094" s="3">
        <f t="shared" ca="1" si="630"/>
        <v>1.9256417652148867</v>
      </c>
      <c r="K3094" s="5">
        <f t="shared" ca="1" si="631"/>
        <v>65.819465257512462</v>
      </c>
      <c r="L3094">
        <f t="shared" ca="1" si="632"/>
        <v>1</v>
      </c>
      <c r="M3094" t="str">
        <f t="shared" ca="1" si="633"/>
        <v>SELL</v>
      </c>
      <c r="N3094" s="7" t="str">
        <f t="shared" ca="1" si="634"/>
        <v/>
      </c>
      <c r="O3094">
        <f t="shared" si="635"/>
        <v>4982.6000000000004</v>
      </c>
      <c r="Q3094">
        <f t="shared" si="636"/>
        <v>3093</v>
      </c>
    </row>
    <row r="3095" spans="1:17" x14ac:dyDescent="0.3">
      <c r="A3095" s="13" t="str">
        <f ca="1">N3095&amp;"-"&amp;COUNTIF($N$2:N3095,N3095)</f>
        <v>-3054</v>
      </c>
      <c r="B3095" t="str">
        <f t="shared" ca="1" si="626"/>
        <v/>
      </c>
      <c r="C3095" s="1">
        <v>39580</v>
      </c>
      <c r="D3095">
        <v>5012.6499999999996</v>
      </c>
      <c r="E3095">
        <f t="shared" si="627"/>
        <v>30.049999999999272</v>
      </c>
      <c r="F3095">
        <f t="shared" si="628"/>
        <v>30.049999999999272</v>
      </c>
      <c r="G3095" t="str">
        <f t="shared" si="629"/>
        <v/>
      </c>
      <c r="H3095">
        <f t="shared" ca="1" si="637"/>
        <v>64.469999999999885</v>
      </c>
      <c r="I3095">
        <f t="shared" ca="1" si="638"/>
        <v>38.522222222222204</v>
      </c>
      <c r="J3095" s="3">
        <f t="shared" ca="1" si="630"/>
        <v>1.6735794635131216</v>
      </c>
      <c r="K3095" s="5">
        <f t="shared" ca="1" si="631"/>
        <v>62.596959856731324</v>
      </c>
      <c r="L3095">
        <f t="shared" ca="1" si="632"/>
        <v>1</v>
      </c>
      <c r="M3095" t="str">
        <f t="shared" ca="1" si="633"/>
        <v>SELL</v>
      </c>
      <c r="N3095" s="7" t="str">
        <f t="shared" ca="1" si="634"/>
        <v/>
      </c>
      <c r="O3095">
        <f t="shared" si="635"/>
        <v>5012.6499999999996</v>
      </c>
      <c r="Q3095">
        <f t="shared" si="636"/>
        <v>3094</v>
      </c>
    </row>
    <row r="3096" spans="1:17" x14ac:dyDescent="0.3">
      <c r="A3096" s="13" t="str">
        <f ca="1">N3096&amp;"-"&amp;COUNTIF($N$2:N3096,N3096)</f>
        <v>-3055</v>
      </c>
      <c r="B3096" t="str">
        <f t="shared" ca="1" si="626"/>
        <v/>
      </c>
      <c r="C3096" s="1">
        <v>39581</v>
      </c>
      <c r="D3096">
        <v>4957.8</v>
      </c>
      <c r="E3096">
        <f t="shared" si="627"/>
        <v>-54.849999999999454</v>
      </c>
      <c r="F3096" t="str">
        <f t="shared" si="628"/>
        <v/>
      </c>
      <c r="G3096">
        <f t="shared" si="629"/>
        <v>-54.849999999999454</v>
      </c>
      <c r="H3096">
        <f t="shared" ca="1" si="637"/>
        <v>77.512499999999818</v>
      </c>
      <c r="I3096">
        <f t="shared" ca="1" si="638"/>
        <v>40.15499999999993</v>
      </c>
      <c r="J3096" s="3">
        <f t="shared" ca="1" si="630"/>
        <v>1.9303324617108693</v>
      </c>
      <c r="K3096" s="5">
        <f t="shared" ca="1" si="631"/>
        <v>65.874179361335962</v>
      </c>
      <c r="L3096">
        <f t="shared" ca="1" si="632"/>
        <v>1</v>
      </c>
      <c r="M3096" t="str">
        <f t="shared" ca="1" si="633"/>
        <v>SELL</v>
      </c>
      <c r="N3096" s="7" t="str">
        <f t="shared" ca="1" si="634"/>
        <v/>
      </c>
      <c r="O3096">
        <f t="shared" si="635"/>
        <v>4957.8</v>
      </c>
      <c r="Q3096">
        <f t="shared" si="636"/>
        <v>3095</v>
      </c>
    </row>
    <row r="3097" spans="1:17" x14ac:dyDescent="0.3">
      <c r="A3097" s="13" t="str">
        <f ca="1">N3097&amp;"-"&amp;COUNTIF($N$2:N3097,N3097)</f>
        <v>-3056</v>
      </c>
      <c r="B3097" t="str">
        <f t="shared" ca="1" si="626"/>
        <v/>
      </c>
      <c r="C3097" s="1">
        <v>39582</v>
      </c>
      <c r="D3097">
        <v>5011.75</v>
      </c>
      <c r="E3097">
        <f t="shared" si="627"/>
        <v>53.949999999999818</v>
      </c>
      <c r="F3097">
        <f t="shared" si="628"/>
        <v>53.949999999999818</v>
      </c>
      <c r="G3097" t="str">
        <f t="shared" si="629"/>
        <v/>
      </c>
      <c r="H3097">
        <f t="shared" ca="1" si="637"/>
        <v>72.799999999999812</v>
      </c>
      <c r="I3097">
        <f t="shared" ca="1" si="638"/>
        <v>41.672222222222139</v>
      </c>
      <c r="J3097" s="3">
        <f t="shared" ca="1" si="630"/>
        <v>1.7469670710571914</v>
      </c>
      <c r="K3097" s="5">
        <f t="shared" ca="1" si="631"/>
        <v>63.596214511040998</v>
      </c>
      <c r="L3097">
        <f t="shared" ca="1" si="632"/>
        <v>1</v>
      </c>
      <c r="M3097" t="str">
        <f t="shared" ca="1" si="633"/>
        <v>SELL</v>
      </c>
      <c r="N3097" s="7" t="str">
        <f t="shared" ca="1" si="634"/>
        <v/>
      </c>
      <c r="O3097">
        <f t="shared" si="635"/>
        <v>5011.75</v>
      </c>
      <c r="Q3097">
        <f t="shared" si="636"/>
        <v>3096</v>
      </c>
    </row>
    <row r="3098" spans="1:17" x14ac:dyDescent="0.3">
      <c r="A3098" s="13" t="str">
        <f ca="1">N3098&amp;"-"&amp;COUNTIF($N$2:N3098,N3098)</f>
        <v>-3057</v>
      </c>
      <c r="B3098" t="str">
        <f t="shared" ca="1" si="626"/>
        <v/>
      </c>
      <c r="C3098" s="1">
        <v>39583</v>
      </c>
      <c r="D3098">
        <v>5115.25</v>
      </c>
      <c r="E3098">
        <f t="shared" si="627"/>
        <v>103.5</v>
      </c>
      <c r="F3098">
        <f t="shared" si="628"/>
        <v>103.5</v>
      </c>
      <c r="G3098" t="str">
        <f t="shared" si="629"/>
        <v/>
      </c>
      <c r="H3098">
        <f t="shared" ca="1" si="637"/>
        <v>77.916666666666515</v>
      </c>
      <c r="I3098">
        <f t="shared" ca="1" si="638"/>
        <v>44.012499999999932</v>
      </c>
      <c r="J3098" s="3">
        <f t="shared" ca="1" si="630"/>
        <v>1.7703303985610142</v>
      </c>
      <c r="K3098" s="5">
        <f t="shared" ca="1" si="631"/>
        <v>63.903222499401963</v>
      </c>
      <c r="L3098">
        <f t="shared" ca="1" si="632"/>
        <v>1</v>
      </c>
      <c r="M3098" t="str">
        <f t="shared" ca="1" si="633"/>
        <v>SELL</v>
      </c>
      <c r="N3098" s="7" t="str">
        <f t="shared" ca="1" si="634"/>
        <v/>
      </c>
      <c r="O3098">
        <f t="shared" si="635"/>
        <v>5115.25</v>
      </c>
      <c r="Q3098">
        <f t="shared" si="636"/>
        <v>3097</v>
      </c>
    </row>
    <row r="3099" spans="1:17" x14ac:dyDescent="0.3">
      <c r="A3099" s="13" t="str">
        <f ca="1">N3099&amp;"-"&amp;COUNTIF($N$2:N3099,N3099)</f>
        <v>-3058</v>
      </c>
      <c r="B3099" t="str">
        <f t="shared" ca="1" si="626"/>
        <v/>
      </c>
      <c r="C3099" s="1">
        <v>39584</v>
      </c>
      <c r="D3099">
        <v>5157.7</v>
      </c>
      <c r="E3099">
        <f t="shared" si="627"/>
        <v>42.449999999999818</v>
      </c>
      <c r="F3099">
        <f t="shared" si="628"/>
        <v>42.449999999999818</v>
      </c>
      <c r="G3099" t="str">
        <f t="shared" si="629"/>
        <v/>
      </c>
      <c r="H3099">
        <f t="shared" ca="1" si="637"/>
        <v>66.349999999999909</v>
      </c>
      <c r="I3099">
        <f t="shared" ca="1" si="638"/>
        <v>44.012499999999932</v>
      </c>
      <c r="J3099" s="3">
        <f t="shared" ca="1" si="630"/>
        <v>1.5075262709457544</v>
      </c>
      <c r="K3099" s="5">
        <f t="shared" ca="1" si="631"/>
        <v>60.120058896817312</v>
      </c>
      <c r="L3099">
        <f t="shared" ca="1" si="632"/>
        <v>1</v>
      </c>
      <c r="M3099" t="str">
        <f t="shared" ca="1" si="633"/>
        <v>SELL</v>
      </c>
      <c r="N3099" s="7" t="str">
        <f t="shared" ca="1" si="634"/>
        <v/>
      </c>
      <c r="O3099">
        <f t="shared" si="635"/>
        <v>5157.7</v>
      </c>
      <c r="Q3099">
        <f t="shared" si="636"/>
        <v>3098</v>
      </c>
    </row>
    <row r="3100" spans="1:17" x14ac:dyDescent="0.3">
      <c r="A3100" s="13" t="str">
        <f ca="1">N3100&amp;"-"&amp;COUNTIF($N$2:N3100,N3100)</f>
        <v>-3059</v>
      </c>
      <c r="B3100" t="str">
        <f t="shared" ca="1" si="626"/>
        <v/>
      </c>
      <c r="C3100" s="1">
        <v>39588</v>
      </c>
      <c r="D3100">
        <v>5104.95</v>
      </c>
      <c r="E3100">
        <f t="shared" si="627"/>
        <v>-52.75</v>
      </c>
      <c r="F3100" t="str">
        <f t="shared" si="628"/>
        <v/>
      </c>
      <c r="G3100">
        <f t="shared" si="629"/>
        <v>-52.75</v>
      </c>
      <c r="H3100">
        <f t="shared" ca="1" si="637"/>
        <v>66.349999999999909</v>
      </c>
      <c r="I3100">
        <f t="shared" ca="1" si="638"/>
        <v>47.849999999999909</v>
      </c>
      <c r="J3100" s="3">
        <f t="shared" ca="1" si="630"/>
        <v>1.3866248693834908</v>
      </c>
      <c r="K3100" s="5">
        <f t="shared" ca="1" si="631"/>
        <v>58.099824868651503</v>
      </c>
      <c r="L3100">
        <f t="shared" ca="1" si="632"/>
        <v>1</v>
      </c>
      <c r="M3100" t="str">
        <f t="shared" ca="1" si="633"/>
        <v>SELL</v>
      </c>
      <c r="N3100" s="7" t="str">
        <f t="shared" ca="1" si="634"/>
        <v/>
      </c>
      <c r="O3100">
        <f t="shared" si="635"/>
        <v>5104.95</v>
      </c>
      <c r="Q3100">
        <f t="shared" si="636"/>
        <v>3099</v>
      </c>
    </row>
    <row r="3101" spans="1:17" x14ac:dyDescent="0.3">
      <c r="A3101" s="13" t="str">
        <f ca="1">N3101&amp;"-"&amp;COUNTIF($N$2:N3101,N3101)</f>
        <v>-3060</v>
      </c>
      <c r="B3101" t="str">
        <f t="shared" ca="1" si="626"/>
        <v/>
      </c>
      <c r="C3101" s="1">
        <v>39589</v>
      </c>
      <c r="D3101">
        <v>5117.6499999999996</v>
      </c>
      <c r="E3101">
        <f t="shared" si="627"/>
        <v>12.699999999999818</v>
      </c>
      <c r="F3101">
        <f t="shared" si="628"/>
        <v>12.699999999999818</v>
      </c>
      <c r="G3101" t="str">
        <f t="shared" si="629"/>
        <v/>
      </c>
      <c r="H3101">
        <f t="shared" ca="1" si="637"/>
        <v>50.824999999999818</v>
      </c>
      <c r="I3101">
        <f t="shared" ca="1" si="638"/>
        <v>47.849999999999909</v>
      </c>
      <c r="J3101" s="3">
        <f t="shared" ca="1" si="630"/>
        <v>1.062173458725181</v>
      </c>
      <c r="K3101" s="5">
        <f t="shared" ca="1" si="631"/>
        <v>51.507474030909506</v>
      </c>
      <c r="L3101">
        <f t="shared" ca="1" si="632"/>
        <v>1</v>
      </c>
      <c r="M3101" t="str">
        <f t="shared" ca="1" si="633"/>
        <v>SELL</v>
      </c>
      <c r="N3101" s="7" t="str">
        <f t="shared" ca="1" si="634"/>
        <v/>
      </c>
      <c r="O3101">
        <f t="shared" si="635"/>
        <v>5117.6499999999996</v>
      </c>
      <c r="Q3101">
        <f t="shared" si="636"/>
        <v>3100</v>
      </c>
    </row>
    <row r="3102" spans="1:17" x14ac:dyDescent="0.3">
      <c r="A3102" s="13" t="str">
        <f ca="1">N3102&amp;"-"&amp;COUNTIF($N$2:N3102,N3102)</f>
        <v>-3061</v>
      </c>
      <c r="B3102" t="str">
        <f t="shared" ca="1" si="626"/>
        <v/>
      </c>
      <c r="C3102" s="1">
        <v>39590</v>
      </c>
      <c r="D3102">
        <v>5025.45</v>
      </c>
      <c r="E3102">
        <f t="shared" si="627"/>
        <v>-92.199999999999818</v>
      </c>
      <c r="F3102" t="str">
        <f t="shared" si="628"/>
        <v/>
      </c>
      <c r="G3102">
        <f t="shared" si="629"/>
        <v>-92.199999999999818</v>
      </c>
      <c r="H3102">
        <f t="shared" ca="1" si="637"/>
        <v>50.824999999999818</v>
      </c>
      <c r="I3102">
        <f t="shared" ca="1" si="638"/>
        <v>55.674999999999841</v>
      </c>
      <c r="J3102" s="3">
        <f t="shared" ca="1" si="630"/>
        <v>0.91288729232150811</v>
      </c>
      <c r="K3102" s="5">
        <f t="shared" ca="1" si="631"/>
        <v>47.723004694835666</v>
      </c>
      <c r="L3102">
        <f t="shared" ca="1" si="632"/>
        <v>1</v>
      </c>
      <c r="M3102" t="str">
        <f t="shared" ca="1" si="633"/>
        <v>SELL</v>
      </c>
      <c r="N3102" s="7" t="str">
        <f t="shared" ca="1" si="634"/>
        <v/>
      </c>
      <c r="O3102">
        <f t="shared" si="635"/>
        <v>5025.45</v>
      </c>
      <c r="Q3102">
        <f t="shared" si="636"/>
        <v>3101</v>
      </c>
    </row>
    <row r="3103" spans="1:17" x14ac:dyDescent="0.3">
      <c r="A3103" s="13" t="str">
        <f ca="1">N3103&amp;"-"&amp;COUNTIF($N$2:N3103,N3103)</f>
        <v>-3062</v>
      </c>
      <c r="B3103" t="str">
        <f t="shared" ca="1" si="626"/>
        <v/>
      </c>
      <c r="C3103" s="1">
        <v>39591</v>
      </c>
      <c r="D3103">
        <v>4946.55</v>
      </c>
      <c r="E3103">
        <f t="shared" si="627"/>
        <v>-78.899999999999636</v>
      </c>
      <c r="F3103" t="str">
        <f t="shared" si="628"/>
        <v/>
      </c>
      <c r="G3103">
        <f t="shared" si="629"/>
        <v>-78.899999999999636</v>
      </c>
      <c r="H3103">
        <f t="shared" ca="1" si="637"/>
        <v>48.529999999999745</v>
      </c>
      <c r="I3103">
        <f t="shared" ca="1" si="638"/>
        <v>58.255555555555375</v>
      </c>
      <c r="J3103" s="3">
        <f t="shared" ca="1" si="630"/>
        <v>0.83305359526988187</v>
      </c>
      <c r="K3103" s="5">
        <f t="shared" ca="1" si="631"/>
        <v>45.446221399065571</v>
      </c>
      <c r="L3103">
        <f t="shared" ca="1" si="632"/>
        <v>1</v>
      </c>
      <c r="M3103" t="str">
        <f t="shared" ca="1" si="633"/>
        <v>SELL</v>
      </c>
      <c r="N3103" s="7" t="str">
        <f t="shared" ca="1" si="634"/>
        <v/>
      </c>
      <c r="O3103">
        <f t="shared" si="635"/>
        <v>4946.55</v>
      </c>
      <c r="Q3103">
        <f t="shared" si="636"/>
        <v>3102</v>
      </c>
    </row>
    <row r="3104" spans="1:17" x14ac:dyDescent="0.3">
      <c r="A3104" s="13" t="str">
        <f ca="1">N3104&amp;"-"&amp;COUNTIF($N$2:N3104,N3104)</f>
        <v>-3063</v>
      </c>
      <c r="B3104" t="str">
        <f t="shared" ca="1" si="626"/>
        <v/>
      </c>
      <c r="C3104" s="1">
        <v>39594</v>
      </c>
      <c r="D3104">
        <v>4875.05</v>
      </c>
      <c r="E3104">
        <f t="shared" si="627"/>
        <v>-71.5</v>
      </c>
      <c r="F3104" t="str">
        <f t="shared" si="628"/>
        <v/>
      </c>
      <c r="G3104">
        <f t="shared" si="629"/>
        <v>-71.5</v>
      </c>
      <c r="H3104">
        <f t="shared" ca="1" si="637"/>
        <v>48.529999999999745</v>
      </c>
      <c r="I3104">
        <f t="shared" ca="1" si="638"/>
        <v>62.205555555555392</v>
      </c>
      <c r="J3104" s="3">
        <f t="shared" ca="1" si="630"/>
        <v>0.78015539876752493</v>
      </c>
      <c r="K3104" s="5">
        <f t="shared" ca="1" si="631"/>
        <v>43.825128935802951</v>
      </c>
      <c r="L3104">
        <f t="shared" ca="1" si="632"/>
        <v>1</v>
      </c>
      <c r="M3104" t="str">
        <f t="shared" ca="1" si="633"/>
        <v>SELL</v>
      </c>
      <c r="N3104" s="7" t="str">
        <f t="shared" ca="1" si="634"/>
        <v/>
      </c>
      <c r="O3104">
        <f t="shared" si="635"/>
        <v>4875.05</v>
      </c>
      <c r="Q3104">
        <f t="shared" si="636"/>
        <v>3103</v>
      </c>
    </row>
    <row r="3105" spans="1:17" x14ac:dyDescent="0.3">
      <c r="A3105" s="13" t="str">
        <f ca="1">N3105&amp;"-"&amp;COUNTIF($N$2:N3105,N3105)</f>
        <v>-3064</v>
      </c>
      <c r="B3105" t="str">
        <f t="shared" ca="1" si="626"/>
        <v/>
      </c>
      <c r="C3105" s="1">
        <v>39595</v>
      </c>
      <c r="D3105">
        <v>4859.8</v>
      </c>
      <c r="E3105">
        <f t="shared" si="627"/>
        <v>-15.25</v>
      </c>
      <c r="F3105" t="str">
        <f t="shared" si="628"/>
        <v/>
      </c>
      <c r="G3105">
        <f t="shared" si="629"/>
        <v>-15.25</v>
      </c>
      <c r="H3105">
        <f t="shared" ca="1" si="637"/>
        <v>48.529999999999745</v>
      </c>
      <c r="I3105">
        <f t="shared" ca="1" si="638"/>
        <v>58.611111111110908</v>
      </c>
      <c r="J3105" s="3">
        <f t="shared" ca="1" si="630"/>
        <v>0.82799999999999851</v>
      </c>
      <c r="K3105" s="5">
        <f t="shared" ca="1" si="631"/>
        <v>45.295404814004328</v>
      </c>
      <c r="L3105">
        <f t="shared" ca="1" si="632"/>
        <v>1</v>
      </c>
      <c r="M3105" t="str">
        <f t="shared" ca="1" si="633"/>
        <v>SELL</v>
      </c>
      <c r="N3105" s="7" t="str">
        <f t="shared" ca="1" si="634"/>
        <v/>
      </c>
      <c r="O3105">
        <f t="shared" si="635"/>
        <v>4859.8</v>
      </c>
      <c r="Q3105">
        <f t="shared" si="636"/>
        <v>3104</v>
      </c>
    </row>
    <row r="3106" spans="1:17" x14ac:dyDescent="0.3">
      <c r="A3106" s="13" t="str">
        <f ca="1">N3106&amp;"-"&amp;COUNTIF($N$2:N3106,N3106)</f>
        <v>-3065</v>
      </c>
      <c r="B3106" t="str">
        <f t="shared" ca="1" si="626"/>
        <v/>
      </c>
      <c r="C3106" s="1">
        <v>39596</v>
      </c>
      <c r="D3106">
        <v>4918.3500000000004</v>
      </c>
      <c r="E3106">
        <f t="shared" si="627"/>
        <v>58.550000000000182</v>
      </c>
      <c r="F3106">
        <f t="shared" si="628"/>
        <v>58.550000000000182</v>
      </c>
      <c r="G3106" t="str">
        <f t="shared" si="629"/>
        <v/>
      </c>
      <c r="H3106">
        <f t="shared" ca="1" si="637"/>
        <v>50.199999999999818</v>
      </c>
      <c r="I3106">
        <f t="shared" ca="1" si="638"/>
        <v>64.793749999999818</v>
      </c>
      <c r="J3106" s="3">
        <f t="shared" ca="1" si="630"/>
        <v>0.77476608469180996</v>
      </c>
      <c r="K3106" s="5">
        <f t="shared" ca="1" si="631"/>
        <v>43.654546442741442</v>
      </c>
      <c r="L3106">
        <f t="shared" ca="1" si="632"/>
        <v>1</v>
      </c>
      <c r="M3106" t="str">
        <f t="shared" ca="1" si="633"/>
        <v>SELL</v>
      </c>
      <c r="N3106" s="7" t="str">
        <f t="shared" ca="1" si="634"/>
        <v/>
      </c>
      <c r="O3106">
        <f t="shared" si="635"/>
        <v>4918.3500000000004</v>
      </c>
      <c r="Q3106">
        <f t="shared" si="636"/>
        <v>3105</v>
      </c>
    </row>
    <row r="3107" spans="1:17" x14ac:dyDescent="0.3">
      <c r="A3107" s="13" t="str">
        <f ca="1">N3107&amp;"-"&amp;COUNTIF($N$2:N3107,N3107)</f>
        <v>-3066</v>
      </c>
      <c r="B3107" t="str">
        <f t="shared" ca="1" si="626"/>
        <v/>
      </c>
      <c r="C3107" s="1">
        <v>39597</v>
      </c>
      <c r="D3107">
        <v>4835.3</v>
      </c>
      <c r="E3107">
        <f t="shared" si="627"/>
        <v>-83.050000000000182</v>
      </c>
      <c r="F3107" t="str">
        <f t="shared" si="628"/>
        <v/>
      </c>
      <c r="G3107">
        <f t="shared" si="629"/>
        <v>-83.050000000000182</v>
      </c>
      <c r="H3107">
        <f t="shared" ca="1" si="637"/>
        <v>50.199999999999818</v>
      </c>
      <c r="I3107">
        <f t="shared" ca="1" si="638"/>
        <v>68.449999999999818</v>
      </c>
      <c r="J3107" s="3">
        <f t="shared" ca="1" si="630"/>
        <v>0.73338203067932728</v>
      </c>
      <c r="K3107" s="5">
        <f t="shared" ca="1" si="631"/>
        <v>42.309313105773256</v>
      </c>
      <c r="L3107">
        <f t="shared" ca="1" si="632"/>
        <v>1</v>
      </c>
      <c r="M3107" t="str">
        <f t="shared" ca="1" si="633"/>
        <v>SELL</v>
      </c>
      <c r="N3107" s="7" t="str">
        <f t="shared" ca="1" si="634"/>
        <v/>
      </c>
      <c r="O3107">
        <f t="shared" si="635"/>
        <v>4835.3</v>
      </c>
      <c r="Q3107">
        <f t="shared" si="636"/>
        <v>3106</v>
      </c>
    </row>
    <row r="3108" spans="1:17" x14ac:dyDescent="0.3">
      <c r="A3108" s="13" t="str">
        <f ca="1">N3108&amp;"-"&amp;COUNTIF($N$2:N3108,N3108)</f>
        <v>-3067</v>
      </c>
      <c r="B3108" t="str">
        <f t="shared" ca="1" si="626"/>
        <v/>
      </c>
      <c r="C3108" s="1">
        <v>39598</v>
      </c>
      <c r="D3108">
        <v>4870.1000000000004</v>
      </c>
      <c r="E3108">
        <f t="shared" si="627"/>
        <v>34.800000000000182</v>
      </c>
      <c r="F3108">
        <f t="shared" si="628"/>
        <v>34.800000000000182</v>
      </c>
      <c r="G3108" t="str">
        <f t="shared" si="629"/>
        <v/>
      </c>
      <c r="H3108">
        <f t="shared" ca="1" si="637"/>
        <v>47.999999999999872</v>
      </c>
      <c r="I3108">
        <f t="shared" ca="1" si="638"/>
        <v>64.071428571428442</v>
      </c>
      <c r="J3108" s="3">
        <f t="shared" ca="1" si="630"/>
        <v>0.74916387959866171</v>
      </c>
      <c r="K3108" s="5">
        <f t="shared" ca="1" si="631"/>
        <v>42.829827915869963</v>
      </c>
      <c r="L3108">
        <f t="shared" ca="1" si="632"/>
        <v>1</v>
      </c>
      <c r="M3108" t="str">
        <f t="shared" ca="1" si="633"/>
        <v>SELL</v>
      </c>
      <c r="N3108" s="7" t="str">
        <f t="shared" ca="1" si="634"/>
        <v/>
      </c>
      <c r="O3108">
        <f t="shared" si="635"/>
        <v>4870.1000000000004</v>
      </c>
      <c r="Q3108">
        <f t="shared" si="636"/>
        <v>3107</v>
      </c>
    </row>
    <row r="3109" spans="1:17" x14ac:dyDescent="0.3">
      <c r="A3109" s="13" t="str">
        <f ca="1">N3109&amp;"-"&amp;COUNTIF($N$2:N3109,N3109)</f>
        <v>-3068</v>
      </c>
      <c r="B3109" t="str">
        <f t="shared" ca="1" si="626"/>
        <v/>
      </c>
      <c r="C3109" s="1">
        <v>39601</v>
      </c>
      <c r="D3109">
        <v>4739.6000000000004</v>
      </c>
      <c r="E3109">
        <f t="shared" si="627"/>
        <v>-130.5</v>
      </c>
      <c r="F3109" t="str">
        <f t="shared" si="628"/>
        <v/>
      </c>
      <c r="G3109">
        <f t="shared" si="629"/>
        <v>-130.5</v>
      </c>
      <c r="H3109">
        <f t="shared" ca="1" si="637"/>
        <v>50.991666666666639</v>
      </c>
      <c r="I3109">
        <f t="shared" ca="1" si="638"/>
        <v>72.374999999999886</v>
      </c>
      <c r="J3109" s="3">
        <f t="shared" ca="1" si="630"/>
        <v>0.70454807138745035</v>
      </c>
      <c r="K3109" s="5">
        <f t="shared" ca="1" si="631"/>
        <v>41.333423399081354</v>
      </c>
      <c r="L3109">
        <f t="shared" ca="1" si="632"/>
        <v>1</v>
      </c>
      <c r="M3109" t="str">
        <f t="shared" ca="1" si="633"/>
        <v>SELL</v>
      </c>
      <c r="N3109" s="7" t="str">
        <f t="shared" ca="1" si="634"/>
        <v/>
      </c>
      <c r="O3109">
        <f t="shared" si="635"/>
        <v>4739.6000000000004</v>
      </c>
      <c r="Q3109">
        <f t="shared" si="636"/>
        <v>3108</v>
      </c>
    </row>
    <row r="3110" spans="1:17" x14ac:dyDescent="0.3">
      <c r="A3110" s="13" t="str">
        <f ca="1">N3110&amp;"-"&amp;COUNTIF($N$2:N3110,N3110)</f>
        <v>-3069</v>
      </c>
      <c r="B3110" t="str">
        <f t="shared" ca="1" si="626"/>
        <v/>
      </c>
      <c r="C3110" s="1">
        <v>39602</v>
      </c>
      <c r="D3110">
        <v>4715.8999999999996</v>
      </c>
      <c r="E3110">
        <f t="shared" si="627"/>
        <v>-23.700000000000728</v>
      </c>
      <c r="F3110" t="str">
        <f t="shared" si="628"/>
        <v/>
      </c>
      <c r="G3110">
        <f t="shared" si="629"/>
        <v>-23.700000000000728</v>
      </c>
      <c r="H3110">
        <f t="shared" ca="1" si="637"/>
        <v>50.991666666666639</v>
      </c>
      <c r="I3110">
        <f t="shared" ca="1" si="638"/>
        <v>68.481250000000045</v>
      </c>
      <c r="J3110" s="3">
        <f t="shared" ca="1" si="630"/>
        <v>0.74460770892275774</v>
      </c>
      <c r="K3110" s="5">
        <f t="shared" ca="1" si="631"/>
        <v>42.680523828622214</v>
      </c>
      <c r="L3110">
        <f t="shared" ca="1" si="632"/>
        <v>1</v>
      </c>
      <c r="M3110" t="str">
        <f t="shared" ca="1" si="633"/>
        <v>SELL</v>
      </c>
      <c r="N3110" s="7" t="str">
        <f t="shared" ca="1" si="634"/>
        <v/>
      </c>
      <c r="O3110">
        <f t="shared" si="635"/>
        <v>4715.8999999999996</v>
      </c>
      <c r="Q3110">
        <f t="shared" si="636"/>
        <v>3109</v>
      </c>
    </row>
    <row r="3111" spans="1:17" x14ac:dyDescent="0.3">
      <c r="A3111" s="13" t="str">
        <f ca="1">N3111&amp;"-"&amp;COUNTIF($N$2:N3111,N3111)</f>
        <v>-3070</v>
      </c>
      <c r="B3111" t="str">
        <f t="shared" ca="1" si="626"/>
        <v/>
      </c>
      <c r="C3111" s="1">
        <v>39603</v>
      </c>
      <c r="D3111">
        <v>4585.6000000000004</v>
      </c>
      <c r="E3111">
        <f t="shared" si="627"/>
        <v>-130.29999999999927</v>
      </c>
      <c r="F3111" t="str">
        <f t="shared" si="628"/>
        <v/>
      </c>
      <c r="G3111">
        <f t="shared" si="629"/>
        <v>-130.29999999999927</v>
      </c>
      <c r="H3111">
        <f t="shared" ca="1" si="637"/>
        <v>50.4</v>
      </c>
      <c r="I3111">
        <f t="shared" ca="1" si="638"/>
        <v>75.349999999999966</v>
      </c>
      <c r="J3111" s="3">
        <f t="shared" ca="1" si="630"/>
        <v>0.66887856668878598</v>
      </c>
      <c r="K3111" s="5">
        <f t="shared" ca="1" si="631"/>
        <v>40.079522862823076</v>
      </c>
      <c r="L3111">
        <f t="shared" ca="1" si="632"/>
        <v>1</v>
      </c>
      <c r="M3111" t="str">
        <f t="shared" ca="1" si="633"/>
        <v>SELL</v>
      </c>
      <c r="N3111" s="7" t="str">
        <f t="shared" ca="1" si="634"/>
        <v/>
      </c>
      <c r="O3111">
        <f t="shared" si="635"/>
        <v>4585.6000000000004</v>
      </c>
      <c r="Q3111">
        <f t="shared" si="636"/>
        <v>3110</v>
      </c>
    </row>
    <row r="3112" spans="1:17" x14ac:dyDescent="0.3">
      <c r="A3112" s="13" t="str">
        <f ca="1">N3112&amp;"-"&amp;COUNTIF($N$2:N3112,N3112)</f>
        <v>-3071</v>
      </c>
      <c r="B3112" t="str">
        <f t="shared" ca="1" si="626"/>
        <v/>
      </c>
      <c r="C3112" s="1">
        <v>39604</v>
      </c>
      <c r="D3112">
        <v>4676.95</v>
      </c>
      <c r="E3112">
        <f t="shared" si="627"/>
        <v>91.349999999999454</v>
      </c>
      <c r="F3112">
        <f t="shared" si="628"/>
        <v>91.349999999999454</v>
      </c>
      <c r="G3112" t="str">
        <f t="shared" si="629"/>
        <v/>
      </c>
      <c r="H3112">
        <f t="shared" ca="1" si="637"/>
        <v>47.969999999999892</v>
      </c>
      <c r="I3112">
        <f t="shared" ca="1" si="638"/>
        <v>75.349999999999966</v>
      </c>
      <c r="J3112" s="3">
        <f t="shared" ca="1" si="630"/>
        <v>0.63662906436628952</v>
      </c>
      <c r="K3112" s="5">
        <f t="shared" ca="1" si="631"/>
        <v>38.898799870256205</v>
      </c>
      <c r="L3112">
        <f t="shared" ca="1" si="632"/>
        <v>1</v>
      </c>
      <c r="M3112" t="str">
        <f t="shared" ca="1" si="633"/>
        <v>SELL</v>
      </c>
      <c r="N3112" s="7" t="str">
        <f t="shared" ca="1" si="634"/>
        <v/>
      </c>
      <c r="O3112">
        <f t="shared" si="635"/>
        <v>4676.95</v>
      </c>
      <c r="Q3112">
        <f t="shared" si="636"/>
        <v>3111</v>
      </c>
    </row>
    <row r="3113" spans="1:17" x14ac:dyDescent="0.3">
      <c r="A3113" s="13" t="str">
        <f ca="1">N3113&amp;"-"&amp;COUNTIF($N$2:N3113,N3113)</f>
        <v>-3072</v>
      </c>
      <c r="B3113" t="str">
        <f t="shared" ca="1" si="626"/>
        <v/>
      </c>
      <c r="C3113" s="1">
        <v>39605</v>
      </c>
      <c r="D3113">
        <v>4627.8</v>
      </c>
      <c r="E3113">
        <f t="shared" si="627"/>
        <v>-49.149999999999636</v>
      </c>
      <c r="F3113" t="str">
        <f t="shared" si="628"/>
        <v/>
      </c>
      <c r="G3113">
        <f t="shared" si="629"/>
        <v>-49.149999999999636</v>
      </c>
      <c r="H3113">
        <f t="shared" ca="1" si="637"/>
        <v>49.349999999999909</v>
      </c>
      <c r="I3113">
        <f t="shared" ca="1" si="638"/>
        <v>72.729999999999933</v>
      </c>
      <c r="J3113" s="3">
        <f t="shared" ca="1" si="630"/>
        <v>0.67853705486044213</v>
      </c>
      <c r="K3113" s="5">
        <f t="shared" ca="1" si="631"/>
        <v>40.424311926605483</v>
      </c>
      <c r="L3113">
        <f t="shared" ca="1" si="632"/>
        <v>1</v>
      </c>
      <c r="M3113" t="str">
        <f t="shared" ca="1" si="633"/>
        <v>SELL</v>
      </c>
      <c r="N3113" s="7" t="str">
        <f t="shared" ca="1" si="634"/>
        <v/>
      </c>
      <c r="O3113">
        <f t="shared" si="635"/>
        <v>4627.8</v>
      </c>
      <c r="Q3113">
        <f t="shared" si="636"/>
        <v>3112</v>
      </c>
    </row>
    <row r="3114" spans="1:17" x14ac:dyDescent="0.3">
      <c r="A3114" s="13" t="str">
        <f ca="1">N3114&amp;"-"&amp;COUNTIF($N$2:N3114,N3114)</f>
        <v>-3073</v>
      </c>
      <c r="B3114" t="str">
        <f t="shared" ca="1" si="626"/>
        <v/>
      </c>
      <c r="C3114" s="1">
        <v>39608</v>
      </c>
      <c r="D3114">
        <v>4500.95</v>
      </c>
      <c r="E3114">
        <f t="shared" si="627"/>
        <v>-126.85000000000036</v>
      </c>
      <c r="F3114" t="str">
        <f t="shared" si="628"/>
        <v/>
      </c>
      <c r="G3114">
        <f t="shared" si="629"/>
        <v>-126.85000000000036</v>
      </c>
      <c r="H3114">
        <f t="shared" ca="1" si="637"/>
        <v>49.349999999999909</v>
      </c>
      <c r="I3114">
        <f t="shared" ca="1" si="638"/>
        <v>80.139999999999958</v>
      </c>
      <c r="J3114" s="3">
        <f t="shared" ca="1" si="630"/>
        <v>0.61579735462939778</v>
      </c>
      <c r="K3114" s="5">
        <f t="shared" ca="1" si="631"/>
        <v>38.111051046412818</v>
      </c>
      <c r="L3114">
        <f t="shared" ca="1" si="632"/>
        <v>1</v>
      </c>
      <c r="M3114" t="str">
        <f t="shared" ca="1" si="633"/>
        <v>SELL</v>
      </c>
      <c r="N3114" s="7" t="str">
        <f t="shared" ca="1" si="634"/>
        <v/>
      </c>
      <c r="O3114">
        <f t="shared" si="635"/>
        <v>4500.95</v>
      </c>
      <c r="Q3114">
        <f t="shared" si="636"/>
        <v>3113</v>
      </c>
    </row>
    <row r="3115" spans="1:17" x14ac:dyDescent="0.3">
      <c r="A3115" s="13" t="str">
        <f ca="1">N3115&amp;"-"&amp;COUNTIF($N$2:N3115,N3115)</f>
        <v>-3074</v>
      </c>
      <c r="B3115" t="str">
        <f t="shared" ca="1" si="626"/>
        <v/>
      </c>
      <c r="C3115" s="1">
        <v>39609</v>
      </c>
      <c r="D3115">
        <v>4449.8</v>
      </c>
      <c r="E3115">
        <f t="shared" si="627"/>
        <v>-51.149999999999636</v>
      </c>
      <c r="F3115" t="str">
        <f t="shared" si="628"/>
        <v/>
      </c>
      <c r="G3115">
        <f t="shared" si="629"/>
        <v>-51.149999999999636</v>
      </c>
      <c r="H3115">
        <f t="shared" ca="1" si="637"/>
        <v>61.566666666666606</v>
      </c>
      <c r="I3115">
        <f t="shared" ca="1" si="638"/>
        <v>77.504545454545394</v>
      </c>
      <c r="J3115" s="3">
        <f t="shared" ca="1" si="630"/>
        <v>0.79436201200320589</v>
      </c>
      <c r="K3115" s="5">
        <f t="shared" ca="1" si="631"/>
        <v>44.26988571366315</v>
      </c>
      <c r="L3115">
        <f t="shared" ca="1" si="632"/>
        <v>1</v>
      </c>
      <c r="M3115" t="str">
        <f t="shared" ca="1" si="633"/>
        <v>SELL</v>
      </c>
      <c r="N3115" s="7" t="str">
        <f t="shared" ca="1" si="634"/>
        <v/>
      </c>
      <c r="O3115">
        <f t="shared" si="635"/>
        <v>4449.8</v>
      </c>
      <c r="Q3115">
        <f t="shared" si="636"/>
        <v>3114</v>
      </c>
    </row>
    <row r="3116" spans="1:17" x14ac:dyDescent="0.3">
      <c r="A3116" s="13" t="str">
        <f ca="1">N3116&amp;"-"&amp;COUNTIF($N$2:N3116,N3116)</f>
        <v>-3075</v>
      </c>
      <c r="B3116" t="str">
        <f t="shared" ca="1" si="626"/>
        <v/>
      </c>
      <c r="C3116" s="1">
        <v>39610</v>
      </c>
      <c r="D3116">
        <v>4523.6000000000004</v>
      </c>
      <c r="E3116">
        <f t="shared" si="627"/>
        <v>73.800000000000182</v>
      </c>
      <c r="F3116">
        <f t="shared" si="628"/>
        <v>73.800000000000182</v>
      </c>
      <c r="G3116" t="str">
        <f t="shared" si="629"/>
        <v/>
      </c>
      <c r="H3116">
        <f t="shared" ca="1" si="637"/>
        <v>64.625</v>
      </c>
      <c r="I3116">
        <f t="shared" ca="1" si="638"/>
        <v>76.03499999999994</v>
      </c>
      <c r="J3116" s="3">
        <f t="shared" ca="1" si="630"/>
        <v>0.84993752876964623</v>
      </c>
      <c r="K3116" s="5">
        <f t="shared" ca="1" si="631"/>
        <v>45.944120574434827</v>
      </c>
      <c r="L3116">
        <f t="shared" ca="1" si="632"/>
        <v>1</v>
      </c>
      <c r="M3116" t="str">
        <f t="shared" ca="1" si="633"/>
        <v>SELL</v>
      </c>
      <c r="N3116" s="7" t="str">
        <f t="shared" ca="1" si="634"/>
        <v/>
      </c>
      <c r="O3116">
        <f t="shared" si="635"/>
        <v>4523.6000000000004</v>
      </c>
      <c r="Q3116">
        <f t="shared" si="636"/>
        <v>3115</v>
      </c>
    </row>
    <row r="3117" spans="1:17" x14ac:dyDescent="0.3">
      <c r="A3117" s="13" t="str">
        <f ca="1">N3117&amp;"-"&amp;COUNTIF($N$2:N3117,N3117)</f>
        <v>-3076</v>
      </c>
      <c r="B3117" t="str">
        <f t="shared" ca="1" si="626"/>
        <v/>
      </c>
      <c r="C3117" s="1">
        <v>39611</v>
      </c>
      <c r="D3117">
        <v>4539.3500000000004</v>
      </c>
      <c r="E3117">
        <f t="shared" si="627"/>
        <v>15.75</v>
      </c>
      <c r="F3117">
        <f t="shared" si="628"/>
        <v>15.75</v>
      </c>
      <c r="G3117" t="str">
        <f t="shared" si="629"/>
        <v/>
      </c>
      <c r="H3117">
        <f t="shared" ca="1" si="637"/>
        <v>54.85</v>
      </c>
      <c r="I3117">
        <f t="shared" ca="1" si="638"/>
        <v>75.71666666666664</v>
      </c>
      <c r="J3117" s="3">
        <f t="shared" ca="1" si="630"/>
        <v>0.7244111820383009</v>
      </c>
      <c r="K3117" s="5">
        <f t="shared" ca="1" si="631"/>
        <v>42.009190707173865</v>
      </c>
      <c r="L3117">
        <f t="shared" ca="1" si="632"/>
        <v>1</v>
      </c>
      <c r="M3117" t="str">
        <f t="shared" ca="1" si="633"/>
        <v>SELL</v>
      </c>
      <c r="N3117" s="7" t="str">
        <f t="shared" ca="1" si="634"/>
        <v/>
      </c>
      <c r="O3117">
        <f t="shared" si="635"/>
        <v>4539.3500000000004</v>
      </c>
      <c r="Q3117">
        <f t="shared" si="636"/>
        <v>3116</v>
      </c>
    </row>
    <row r="3118" spans="1:17" x14ac:dyDescent="0.3">
      <c r="A3118" s="13" t="str">
        <f ca="1">N3118&amp;"-"&amp;COUNTIF($N$2:N3118,N3118)</f>
        <v>-3077</v>
      </c>
      <c r="B3118" t="str">
        <f t="shared" ca="1" si="626"/>
        <v/>
      </c>
      <c r="C3118" s="1">
        <v>39612</v>
      </c>
      <c r="D3118">
        <v>4517.1000000000004</v>
      </c>
      <c r="E3118">
        <f t="shared" si="627"/>
        <v>-22.25</v>
      </c>
      <c r="F3118" t="str">
        <f t="shared" si="628"/>
        <v/>
      </c>
      <c r="G3118">
        <f t="shared" si="629"/>
        <v>-22.25</v>
      </c>
      <c r="H3118">
        <f t="shared" ca="1" si="637"/>
        <v>54.85</v>
      </c>
      <c r="I3118">
        <f t="shared" ca="1" si="638"/>
        <v>70.244444444444426</v>
      </c>
      <c r="J3118" s="3">
        <f t="shared" ca="1" si="630"/>
        <v>0.78084466940841524</v>
      </c>
      <c r="K3118" s="5">
        <f t="shared" ca="1" si="631"/>
        <v>43.8468712528312</v>
      </c>
      <c r="L3118">
        <f t="shared" ca="1" si="632"/>
        <v>1</v>
      </c>
      <c r="M3118" t="str">
        <f t="shared" ca="1" si="633"/>
        <v>SELL</v>
      </c>
      <c r="N3118" s="7" t="str">
        <f t="shared" ca="1" si="634"/>
        <v/>
      </c>
      <c r="O3118">
        <f t="shared" si="635"/>
        <v>4517.1000000000004</v>
      </c>
      <c r="Q3118">
        <f t="shared" si="636"/>
        <v>3117</v>
      </c>
    </row>
    <row r="3119" spans="1:17" x14ac:dyDescent="0.3">
      <c r="A3119" s="13" t="str">
        <f ca="1">N3119&amp;"-"&amp;COUNTIF($N$2:N3119,N3119)</f>
        <v>-3078</v>
      </c>
      <c r="B3119" t="str">
        <f t="shared" ca="1" si="626"/>
        <v/>
      </c>
      <c r="C3119" s="1">
        <v>39615</v>
      </c>
      <c r="D3119">
        <v>4572.5</v>
      </c>
      <c r="E3119">
        <f t="shared" si="627"/>
        <v>55.399999999999636</v>
      </c>
      <c r="F3119">
        <f t="shared" si="628"/>
        <v>55.399999999999636</v>
      </c>
      <c r="G3119" t="str">
        <f t="shared" si="629"/>
        <v/>
      </c>
      <c r="H3119">
        <f t="shared" ca="1" si="637"/>
        <v>54.941666666666606</v>
      </c>
      <c r="I3119">
        <f t="shared" ca="1" si="638"/>
        <v>77.118749999999977</v>
      </c>
      <c r="J3119" s="3">
        <f t="shared" ca="1" si="630"/>
        <v>0.71242942431855572</v>
      </c>
      <c r="K3119" s="5">
        <f t="shared" ca="1" si="631"/>
        <v>41.603432772247523</v>
      </c>
      <c r="L3119">
        <f t="shared" ca="1" si="632"/>
        <v>1</v>
      </c>
      <c r="M3119" t="str">
        <f t="shared" ca="1" si="633"/>
        <v>SELL</v>
      </c>
      <c r="N3119" s="7" t="str">
        <f t="shared" ca="1" si="634"/>
        <v/>
      </c>
      <c r="O3119">
        <f t="shared" si="635"/>
        <v>4572.5</v>
      </c>
      <c r="Q3119">
        <f t="shared" si="636"/>
        <v>3118</v>
      </c>
    </row>
    <row r="3120" spans="1:17" x14ac:dyDescent="0.3">
      <c r="A3120" s="13" t="str">
        <f ca="1">N3120&amp;"-"&amp;COUNTIF($N$2:N3120,N3120)</f>
        <v>-3079</v>
      </c>
      <c r="B3120" t="str">
        <f t="shared" ca="1" si="626"/>
        <v/>
      </c>
      <c r="C3120" s="1">
        <v>39616</v>
      </c>
      <c r="D3120">
        <v>4653</v>
      </c>
      <c r="E3120">
        <f t="shared" si="627"/>
        <v>80.5</v>
      </c>
      <c r="F3120">
        <f t="shared" si="628"/>
        <v>80.5</v>
      </c>
      <c r="G3120" t="str">
        <f t="shared" si="629"/>
        <v/>
      </c>
      <c r="H3120">
        <f t="shared" ca="1" si="637"/>
        <v>58.599999999999909</v>
      </c>
      <c r="I3120">
        <f t="shared" ca="1" si="638"/>
        <v>77.118749999999977</v>
      </c>
      <c r="J3120" s="3">
        <f t="shared" ca="1" si="630"/>
        <v>0.75986708809465831</v>
      </c>
      <c r="K3120" s="5">
        <f t="shared" ca="1" si="631"/>
        <v>43.177527055031057</v>
      </c>
      <c r="L3120">
        <f t="shared" ca="1" si="632"/>
        <v>1</v>
      </c>
      <c r="M3120" t="str">
        <f t="shared" ca="1" si="633"/>
        <v>SELL</v>
      </c>
      <c r="N3120" s="7" t="str">
        <f t="shared" ca="1" si="634"/>
        <v/>
      </c>
      <c r="O3120">
        <f t="shared" si="635"/>
        <v>4653</v>
      </c>
      <c r="Q3120">
        <f t="shared" si="636"/>
        <v>3119</v>
      </c>
    </row>
    <row r="3121" spans="1:17" x14ac:dyDescent="0.3">
      <c r="A3121" s="13" t="str">
        <f ca="1">N3121&amp;"-"&amp;COUNTIF($N$2:N3121,N3121)</f>
        <v>-3080</v>
      </c>
      <c r="B3121" t="str">
        <f t="shared" ca="1" si="626"/>
        <v/>
      </c>
      <c r="C3121" s="1">
        <v>39617</v>
      </c>
      <c r="D3121">
        <v>4582.3999999999996</v>
      </c>
      <c r="E3121">
        <f t="shared" si="627"/>
        <v>-70.600000000000364</v>
      </c>
      <c r="F3121" t="str">
        <f t="shared" si="628"/>
        <v/>
      </c>
      <c r="G3121">
        <f t="shared" si="629"/>
        <v>-70.600000000000364</v>
      </c>
      <c r="H3121">
        <f t="shared" ca="1" si="637"/>
        <v>58.599999999999909</v>
      </c>
      <c r="I3121">
        <f t="shared" ca="1" si="638"/>
        <v>75.5625</v>
      </c>
      <c r="J3121" s="3">
        <f t="shared" ca="1" si="630"/>
        <v>0.77551695616211624</v>
      </c>
      <c r="K3121" s="5">
        <f t="shared" ca="1" si="631"/>
        <v>43.67837510481688</v>
      </c>
      <c r="L3121">
        <f t="shared" ca="1" si="632"/>
        <v>1</v>
      </c>
      <c r="M3121" t="str">
        <f t="shared" ca="1" si="633"/>
        <v>SELL</v>
      </c>
      <c r="N3121" s="7" t="str">
        <f t="shared" ca="1" si="634"/>
        <v/>
      </c>
      <c r="O3121">
        <f t="shared" si="635"/>
        <v>4582.3999999999996</v>
      </c>
      <c r="Q3121">
        <f t="shared" si="636"/>
        <v>3120</v>
      </c>
    </row>
    <row r="3122" spans="1:17" x14ac:dyDescent="0.3">
      <c r="A3122" s="13" t="str">
        <f ca="1">N3122&amp;"-"&amp;COUNTIF($N$2:N3122,N3122)</f>
        <v>-3081</v>
      </c>
      <c r="B3122" t="str">
        <f t="shared" ca="1" si="626"/>
        <v/>
      </c>
      <c r="C3122" s="1">
        <v>39618</v>
      </c>
      <c r="D3122">
        <v>4504.25</v>
      </c>
      <c r="E3122">
        <f t="shared" si="627"/>
        <v>-78.149999999999636</v>
      </c>
      <c r="F3122" t="str">
        <f t="shared" si="628"/>
        <v/>
      </c>
      <c r="G3122">
        <f t="shared" si="629"/>
        <v>-78.149999999999636</v>
      </c>
      <c r="H3122">
        <f t="shared" ca="1" si="637"/>
        <v>63.359999999999857</v>
      </c>
      <c r="I3122">
        <f t="shared" ca="1" si="638"/>
        <v>75.849999999999966</v>
      </c>
      <c r="J3122" s="3">
        <f t="shared" ca="1" si="630"/>
        <v>0.83533289386947773</v>
      </c>
      <c r="K3122" s="5">
        <f t="shared" ca="1" si="631"/>
        <v>45.513971697435487</v>
      </c>
      <c r="L3122">
        <f t="shared" ca="1" si="632"/>
        <v>1</v>
      </c>
      <c r="M3122" t="str">
        <f t="shared" ca="1" si="633"/>
        <v>SELL</v>
      </c>
      <c r="N3122" s="7" t="str">
        <f t="shared" ca="1" si="634"/>
        <v/>
      </c>
      <c r="O3122">
        <f t="shared" si="635"/>
        <v>4504.25</v>
      </c>
      <c r="Q3122">
        <f t="shared" si="636"/>
        <v>3121</v>
      </c>
    </row>
    <row r="3123" spans="1:17" x14ac:dyDescent="0.3">
      <c r="A3123" s="13" t="str">
        <f ca="1">N3123&amp;"-"&amp;COUNTIF($N$2:N3123,N3123)</f>
        <v>-3082</v>
      </c>
      <c r="B3123" t="str">
        <f t="shared" ca="1" si="626"/>
        <v/>
      </c>
      <c r="C3123" s="1">
        <v>39619</v>
      </c>
      <c r="D3123">
        <v>4347.55</v>
      </c>
      <c r="E3123">
        <f t="shared" si="627"/>
        <v>-156.69999999999982</v>
      </c>
      <c r="F3123" t="str">
        <f t="shared" si="628"/>
        <v/>
      </c>
      <c r="G3123">
        <f t="shared" si="629"/>
        <v>-156.69999999999982</v>
      </c>
      <c r="H3123">
        <f t="shared" ca="1" si="637"/>
        <v>63.359999999999857</v>
      </c>
      <c r="I3123">
        <f t="shared" ca="1" si="638"/>
        <v>78.761111111111049</v>
      </c>
      <c r="J3123" s="3">
        <f t="shared" ca="1" si="630"/>
        <v>0.80445792480778611</v>
      </c>
      <c r="K3123" s="5">
        <f t="shared" ca="1" si="631"/>
        <v>44.581694798645877</v>
      </c>
      <c r="L3123">
        <f t="shared" ca="1" si="632"/>
        <v>1</v>
      </c>
      <c r="M3123" t="str">
        <f t="shared" ca="1" si="633"/>
        <v>SELL</v>
      </c>
      <c r="N3123" s="7" t="str">
        <f t="shared" ca="1" si="634"/>
        <v/>
      </c>
      <c r="O3123">
        <f t="shared" si="635"/>
        <v>4347.55</v>
      </c>
      <c r="Q3123">
        <f t="shared" si="636"/>
        <v>3122</v>
      </c>
    </row>
    <row r="3124" spans="1:17" x14ac:dyDescent="0.3">
      <c r="A3124" s="13" t="str">
        <f ca="1">N3124&amp;"-"&amp;COUNTIF($N$2:N3124,N3124)</f>
        <v>-3083</v>
      </c>
      <c r="B3124" t="str">
        <f t="shared" ca="1" si="626"/>
        <v/>
      </c>
      <c r="C3124" s="1">
        <v>39622</v>
      </c>
      <c r="D3124">
        <v>4266.3999999999996</v>
      </c>
      <c r="E3124">
        <f t="shared" si="627"/>
        <v>-81.150000000000546</v>
      </c>
      <c r="F3124" t="str">
        <f t="shared" si="628"/>
        <v/>
      </c>
      <c r="G3124">
        <f t="shared" si="629"/>
        <v>-81.150000000000546</v>
      </c>
      <c r="H3124">
        <f t="shared" ca="1" si="637"/>
        <v>63.359999999999857</v>
      </c>
      <c r="I3124">
        <f t="shared" ca="1" si="638"/>
        <v>85.14444444444436</v>
      </c>
      <c r="J3124" s="3">
        <f t="shared" ca="1" si="630"/>
        <v>0.74414720083518116</v>
      </c>
      <c r="K3124" s="5">
        <f t="shared" ca="1" si="631"/>
        <v>42.665389737680854</v>
      </c>
      <c r="L3124">
        <f t="shared" ca="1" si="632"/>
        <v>1</v>
      </c>
      <c r="M3124" t="str">
        <f t="shared" ca="1" si="633"/>
        <v>SELL</v>
      </c>
      <c r="N3124" s="7" t="str">
        <f t="shared" ca="1" si="634"/>
        <v/>
      </c>
      <c r="O3124">
        <f t="shared" si="635"/>
        <v>4266.3999999999996</v>
      </c>
      <c r="Q3124">
        <f t="shared" si="636"/>
        <v>3123</v>
      </c>
    </row>
    <row r="3125" spans="1:17" x14ac:dyDescent="0.3">
      <c r="A3125" s="13" t="str">
        <f ca="1">N3125&amp;"-"&amp;COUNTIF($N$2:N3125,N3125)</f>
        <v>-3084</v>
      </c>
      <c r="B3125" t="str">
        <f t="shared" ca="1" si="626"/>
        <v/>
      </c>
      <c r="C3125" s="1">
        <v>39623</v>
      </c>
      <c r="D3125">
        <v>4191.1000000000004</v>
      </c>
      <c r="E3125">
        <f t="shared" si="627"/>
        <v>-75.299999999999272</v>
      </c>
      <c r="F3125" t="str">
        <f t="shared" si="628"/>
        <v/>
      </c>
      <c r="G3125">
        <f t="shared" si="629"/>
        <v>-75.299999999999272</v>
      </c>
      <c r="H3125">
        <f t="shared" ca="1" si="637"/>
        <v>63.359999999999857</v>
      </c>
      <c r="I3125">
        <f t="shared" ca="1" si="638"/>
        <v>79.033333333333246</v>
      </c>
      <c r="J3125" s="3">
        <f t="shared" ca="1" si="630"/>
        <v>0.8016870518768443</v>
      </c>
      <c r="K3125" s="5">
        <f t="shared" ca="1" si="631"/>
        <v>44.496465190317878</v>
      </c>
      <c r="L3125">
        <f t="shared" ca="1" si="632"/>
        <v>1</v>
      </c>
      <c r="M3125" t="str">
        <f t="shared" ca="1" si="633"/>
        <v>SELL</v>
      </c>
      <c r="N3125" s="7" t="str">
        <f t="shared" ca="1" si="634"/>
        <v/>
      </c>
      <c r="O3125">
        <f t="shared" si="635"/>
        <v>4191.1000000000004</v>
      </c>
      <c r="Q3125">
        <f t="shared" si="636"/>
        <v>3124</v>
      </c>
    </row>
    <row r="3126" spans="1:17" x14ac:dyDescent="0.3">
      <c r="A3126" s="13" t="str">
        <f ca="1">N3126&amp;"-"&amp;COUNTIF($N$2:N3126,N3126)</f>
        <v>-3085</v>
      </c>
      <c r="B3126" t="str">
        <f t="shared" ca="1" si="626"/>
        <v/>
      </c>
      <c r="C3126" s="1">
        <v>39624</v>
      </c>
      <c r="D3126">
        <v>4252.6499999999996</v>
      </c>
      <c r="E3126">
        <f t="shared" si="627"/>
        <v>61.549999999999272</v>
      </c>
      <c r="F3126">
        <f t="shared" si="628"/>
        <v>61.549999999999272</v>
      </c>
      <c r="G3126" t="str">
        <f t="shared" si="629"/>
        <v/>
      </c>
      <c r="H3126">
        <f t="shared" ca="1" si="637"/>
        <v>57.399999999999821</v>
      </c>
      <c r="I3126">
        <f t="shared" ca="1" si="638"/>
        <v>79.033333333333246</v>
      </c>
      <c r="J3126" s="3">
        <f t="shared" ca="1" si="630"/>
        <v>0.72627583298186271</v>
      </c>
      <c r="K3126" s="5">
        <f t="shared" ca="1" si="631"/>
        <v>42.071829953579233</v>
      </c>
      <c r="L3126">
        <f t="shared" ca="1" si="632"/>
        <v>1</v>
      </c>
      <c r="M3126" t="str">
        <f t="shared" ca="1" si="633"/>
        <v>SELL</v>
      </c>
      <c r="N3126" s="7" t="str">
        <f t="shared" ca="1" si="634"/>
        <v/>
      </c>
      <c r="O3126">
        <f t="shared" si="635"/>
        <v>4252.6499999999996</v>
      </c>
      <c r="Q3126">
        <f t="shared" si="636"/>
        <v>3125</v>
      </c>
    </row>
    <row r="3127" spans="1:17" x14ac:dyDescent="0.3">
      <c r="A3127" s="13" t="str">
        <f ca="1">N3127&amp;"-"&amp;COUNTIF($N$2:N3127,N3127)</f>
        <v>-3086</v>
      </c>
      <c r="B3127" t="str">
        <f t="shared" ca="1" si="626"/>
        <v/>
      </c>
      <c r="C3127" s="1">
        <v>39625</v>
      </c>
      <c r="D3127">
        <v>4315.8500000000004</v>
      </c>
      <c r="E3127">
        <f t="shared" si="627"/>
        <v>63.200000000000728</v>
      </c>
      <c r="F3127">
        <f t="shared" si="628"/>
        <v>63.200000000000728</v>
      </c>
      <c r="G3127" t="str">
        <f t="shared" si="629"/>
        <v/>
      </c>
      <c r="H3127">
        <f t="shared" ca="1" si="637"/>
        <v>58.366666666666639</v>
      </c>
      <c r="I3127">
        <f t="shared" ca="1" si="638"/>
        <v>82.768749999999955</v>
      </c>
      <c r="J3127" s="3">
        <f t="shared" ca="1" si="630"/>
        <v>0.70517757809157045</v>
      </c>
      <c r="K3127" s="5">
        <f t="shared" ca="1" si="631"/>
        <v>41.355081555834381</v>
      </c>
      <c r="L3127">
        <f t="shared" ca="1" si="632"/>
        <v>1</v>
      </c>
      <c r="M3127" t="str">
        <f t="shared" ca="1" si="633"/>
        <v>SELL</v>
      </c>
      <c r="N3127" s="7" t="str">
        <f t="shared" ca="1" si="634"/>
        <v/>
      </c>
      <c r="O3127">
        <f t="shared" si="635"/>
        <v>4315.8500000000004</v>
      </c>
      <c r="Q3127">
        <f t="shared" si="636"/>
        <v>3126</v>
      </c>
    </row>
    <row r="3128" spans="1:17" x14ac:dyDescent="0.3">
      <c r="A3128" s="13" t="str">
        <f ca="1">N3128&amp;"-"&amp;COUNTIF($N$2:N3128,N3128)</f>
        <v>-3087</v>
      </c>
      <c r="B3128" t="str">
        <f t="shared" ca="1" si="626"/>
        <v/>
      </c>
      <c r="C3128" s="1">
        <v>39626</v>
      </c>
      <c r="D3128">
        <v>4136.6499999999996</v>
      </c>
      <c r="E3128">
        <f t="shared" si="627"/>
        <v>-179.20000000000073</v>
      </c>
      <c r="F3128" t="str">
        <f t="shared" si="628"/>
        <v/>
      </c>
      <c r="G3128">
        <f t="shared" si="629"/>
        <v>-179.20000000000073</v>
      </c>
      <c r="H3128">
        <f t="shared" ca="1" si="637"/>
        <v>58.366666666666639</v>
      </c>
      <c r="I3128">
        <f t="shared" ca="1" si="638"/>
        <v>89.3125</v>
      </c>
      <c r="J3128" s="3">
        <f t="shared" ca="1" si="630"/>
        <v>0.65351061348262152</v>
      </c>
      <c r="K3128" s="5">
        <f t="shared" ca="1" si="631"/>
        <v>39.522613774229029</v>
      </c>
      <c r="L3128">
        <f t="shared" ca="1" si="632"/>
        <v>1</v>
      </c>
      <c r="M3128" t="str">
        <f t="shared" ca="1" si="633"/>
        <v>SELL</v>
      </c>
      <c r="N3128" s="7" t="str">
        <f t="shared" ca="1" si="634"/>
        <v/>
      </c>
      <c r="O3128">
        <f t="shared" si="635"/>
        <v>4136.6499999999996</v>
      </c>
      <c r="Q3128">
        <f t="shared" si="636"/>
        <v>3127</v>
      </c>
    </row>
    <row r="3129" spans="1:17" x14ac:dyDescent="0.3">
      <c r="A3129" s="13" t="str">
        <f ca="1">N3129&amp;"-"&amp;COUNTIF($N$2:N3129,N3129)</f>
        <v>-3088</v>
      </c>
      <c r="B3129" t="str">
        <f t="shared" ca="1" si="626"/>
        <v/>
      </c>
      <c r="C3129" s="1">
        <v>39629</v>
      </c>
      <c r="D3129">
        <v>4040.55</v>
      </c>
      <c r="E3129">
        <f t="shared" si="627"/>
        <v>-96.099999999999454</v>
      </c>
      <c r="F3129" t="str">
        <f t="shared" si="628"/>
        <v/>
      </c>
      <c r="G3129">
        <f t="shared" si="629"/>
        <v>-96.099999999999454</v>
      </c>
      <c r="H3129">
        <f t="shared" ca="1" si="637"/>
        <v>58.366666666666639</v>
      </c>
      <c r="I3129">
        <f t="shared" ca="1" si="638"/>
        <v>94.931249999999977</v>
      </c>
      <c r="J3129" s="3">
        <f t="shared" ca="1" si="630"/>
        <v>0.61483090833278453</v>
      </c>
      <c r="K3129" s="5">
        <f t="shared" ca="1" si="631"/>
        <v>38.074011660301963</v>
      </c>
      <c r="L3129">
        <f t="shared" ca="1" si="632"/>
        <v>1</v>
      </c>
      <c r="M3129" t="str">
        <f t="shared" ca="1" si="633"/>
        <v>SELL</v>
      </c>
      <c r="N3129" s="7" t="str">
        <f t="shared" ca="1" si="634"/>
        <v/>
      </c>
      <c r="O3129">
        <f t="shared" si="635"/>
        <v>4040.55</v>
      </c>
      <c r="Q3129">
        <f t="shared" si="636"/>
        <v>3128</v>
      </c>
    </row>
    <row r="3130" spans="1:17" x14ac:dyDescent="0.3">
      <c r="A3130" s="13" t="str">
        <f ca="1">N3130&amp;"-"&amp;COUNTIF($N$2:N3130,N3130)</f>
        <v>-3089</v>
      </c>
      <c r="B3130" t="str">
        <f t="shared" ca="1" si="626"/>
        <v/>
      </c>
      <c r="C3130" s="1">
        <v>39630</v>
      </c>
      <c r="D3130">
        <v>3896.75</v>
      </c>
      <c r="E3130">
        <f t="shared" si="627"/>
        <v>-143.80000000000018</v>
      </c>
      <c r="F3130" t="str">
        <f t="shared" si="628"/>
        <v/>
      </c>
      <c r="G3130">
        <f t="shared" si="629"/>
        <v>-143.80000000000018</v>
      </c>
      <c r="H3130">
        <f t="shared" ca="1" si="637"/>
        <v>55.27999999999993</v>
      </c>
      <c r="I3130">
        <f t="shared" ca="1" si="638"/>
        <v>100.36111111111111</v>
      </c>
      <c r="J3130" s="3">
        <f t="shared" ca="1" si="630"/>
        <v>0.55081096042070232</v>
      </c>
      <c r="K3130" s="5">
        <f t="shared" ca="1" si="631"/>
        <v>35.517608172647869</v>
      </c>
      <c r="L3130">
        <f t="shared" ca="1" si="632"/>
        <v>1</v>
      </c>
      <c r="M3130" t="str">
        <f t="shared" ca="1" si="633"/>
        <v>SELL</v>
      </c>
      <c r="N3130" s="7" t="str">
        <f t="shared" ca="1" si="634"/>
        <v/>
      </c>
      <c r="O3130">
        <f t="shared" si="635"/>
        <v>3896.75</v>
      </c>
      <c r="Q3130">
        <f t="shared" si="636"/>
        <v>3129</v>
      </c>
    </row>
    <row r="3131" spans="1:17" x14ac:dyDescent="0.3">
      <c r="A3131" s="13" t="str">
        <f ca="1">N3131&amp;"-"&amp;COUNTIF($N$2:N3131,N3131)</f>
        <v>-3090</v>
      </c>
      <c r="B3131" t="str">
        <f t="shared" ca="1" si="626"/>
        <v/>
      </c>
      <c r="C3131" s="1">
        <v>39631</v>
      </c>
      <c r="D3131">
        <v>4093.35</v>
      </c>
      <c r="E3131">
        <f t="shared" si="627"/>
        <v>196.59999999999991</v>
      </c>
      <c r="F3131">
        <f t="shared" si="628"/>
        <v>196.59999999999991</v>
      </c>
      <c r="G3131" t="str">
        <f t="shared" si="629"/>
        <v/>
      </c>
      <c r="H3131">
        <f t="shared" ca="1" si="637"/>
        <v>91.449999999999903</v>
      </c>
      <c r="I3131">
        <f t="shared" ca="1" si="638"/>
        <v>100.36111111111111</v>
      </c>
      <c r="J3131" s="3">
        <f t="shared" ca="1" si="630"/>
        <v>0.91120952117353904</v>
      </c>
      <c r="K3131" s="5">
        <f t="shared" ca="1" si="631"/>
        <v>47.677112900422841</v>
      </c>
      <c r="L3131">
        <f t="shared" ca="1" si="632"/>
        <v>1</v>
      </c>
      <c r="M3131" t="str">
        <f t="shared" ca="1" si="633"/>
        <v>SELL</v>
      </c>
      <c r="N3131" s="7" t="str">
        <f t="shared" ca="1" si="634"/>
        <v/>
      </c>
      <c r="O3131">
        <f t="shared" si="635"/>
        <v>4093.35</v>
      </c>
      <c r="Q3131">
        <f t="shared" si="636"/>
        <v>3130</v>
      </c>
    </row>
    <row r="3132" spans="1:17" x14ac:dyDescent="0.3">
      <c r="A3132" s="13" t="str">
        <f ca="1">N3132&amp;"-"&amp;COUNTIF($N$2:N3132,N3132)</f>
        <v>-3091</v>
      </c>
      <c r="B3132" t="str">
        <f t="shared" ca="1" si="626"/>
        <v/>
      </c>
      <c r="C3132" s="1">
        <v>39632</v>
      </c>
      <c r="D3132">
        <v>3925.75</v>
      </c>
      <c r="E3132">
        <f t="shared" si="627"/>
        <v>-167.59999999999991</v>
      </c>
      <c r="F3132" t="str">
        <f t="shared" si="628"/>
        <v/>
      </c>
      <c r="G3132">
        <f t="shared" si="629"/>
        <v>-167.59999999999991</v>
      </c>
      <c r="H3132">
        <f t="shared" ca="1" si="637"/>
        <v>91.449999999999903</v>
      </c>
      <c r="I3132">
        <f t="shared" ca="1" si="638"/>
        <v>116.51111111111111</v>
      </c>
      <c r="J3132" s="3">
        <f t="shared" ca="1" si="630"/>
        <v>0.78490368109860686</v>
      </c>
      <c r="K3132" s="5">
        <f t="shared" ca="1" si="631"/>
        <v>43.97456789463839</v>
      </c>
      <c r="L3132">
        <f t="shared" ca="1" si="632"/>
        <v>1</v>
      </c>
      <c r="M3132" t="str">
        <f t="shared" ca="1" si="633"/>
        <v>SELL</v>
      </c>
      <c r="N3132" s="7" t="str">
        <f t="shared" ca="1" si="634"/>
        <v/>
      </c>
      <c r="O3132">
        <f t="shared" si="635"/>
        <v>3925.75</v>
      </c>
      <c r="Q3132">
        <f t="shared" si="636"/>
        <v>3131</v>
      </c>
    </row>
    <row r="3133" spans="1:17" x14ac:dyDescent="0.3">
      <c r="A3133" s="13" t="str">
        <f ca="1">N3133&amp;"-"&amp;COUNTIF($N$2:N3133,N3133)</f>
        <v>-3092</v>
      </c>
      <c r="B3133" t="str">
        <f t="shared" ca="1" si="626"/>
        <v/>
      </c>
      <c r="C3133" s="1">
        <v>39633</v>
      </c>
      <c r="D3133">
        <v>4016</v>
      </c>
      <c r="E3133">
        <f t="shared" si="627"/>
        <v>90.25</v>
      </c>
      <c r="F3133">
        <f t="shared" si="628"/>
        <v>90.25</v>
      </c>
      <c r="G3133" t="str">
        <f t="shared" si="629"/>
        <v/>
      </c>
      <c r="H3133">
        <f t="shared" ca="1" si="637"/>
        <v>98.419999999999987</v>
      </c>
      <c r="I3133">
        <f t="shared" ca="1" si="638"/>
        <v>116.51111111111111</v>
      </c>
      <c r="J3133" s="3">
        <f t="shared" ca="1" si="630"/>
        <v>0.84472630173564744</v>
      </c>
      <c r="K3133" s="5">
        <f t="shared" ca="1" si="631"/>
        <v>45.791416371137004</v>
      </c>
      <c r="L3133">
        <f t="shared" ca="1" si="632"/>
        <v>1</v>
      </c>
      <c r="M3133" t="str">
        <f t="shared" ca="1" si="633"/>
        <v>SELL</v>
      </c>
      <c r="N3133" s="7" t="str">
        <f t="shared" ca="1" si="634"/>
        <v/>
      </c>
      <c r="O3133">
        <f t="shared" si="635"/>
        <v>4016</v>
      </c>
      <c r="Q3133">
        <f t="shared" si="636"/>
        <v>3132</v>
      </c>
    </row>
    <row r="3134" spans="1:17" x14ac:dyDescent="0.3">
      <c r="A3134" s="13" t="str">
        <f ca="1">N3134&amp;"-"&amp;COUNTIF($N$2:N3134,N3134)</f>
        <v>-3093</v>
      </c>
      <c r="B3134" t="str">
        <f t="shared" ca="1" si="626"/>
        <v/>
      </c>
      <c r="C3134" s="1">
        <v>39636</v>
      </c>
      <c r="D3134">
        <v>4030</v>
      </c>
      <c r="E3134">
        <f t="shared" si="627"/>
        <v>14</v>
      </c>
      <c r="F3134">
        <f t="shared" si="628"/>
        <v>14</v>
      </c>
      <c r="G3134" t="str">
        <f t="shared" si="629"/>
        <v/>
      </c>
      <c r="H3134">
        <f t="shared" ca="1" si="637"/>
        <v>85.119999999999976</v>
      </c>
      <c r="I3134">
        <f t="shared" ca="1" si="638"/>
        <v>116.51111111111111</v>
      </c>
      <c r="J3134" s="3">
        <f t="shared" ca="1" si="630"/>
        <v>0.73057409879839774</v>
      </c>
      <c r="K3134" s="5">
        <f t="shared" ca="1" si="631"/>
        <v>42.215707452553616</v>
      </c>
      <c r="L3134">
        <f t="shared" ca="1" si="632"/>
        <v>1</v>
      </c>
      <c r="M3134" t="str">
        <f t="shared" ca="1" si="633"/>
        <v>SELL</v>
      </c>
      <c r="N3134" s="7" t="str">
        <f t="shared" ca="1" si="634"/>
        <v/>
      </c>
      <c r="O3134">
        <f t="shared" si="635"/>
        <v>4030</v>
      </c>
      <c r="Q3134">
        <f t="shared" si="636"/>
        <v>3133</v>
      </c>
    </row>
    <row r="3135" spans="1:17" x14ac:dyDescent="0.3">
      <c r="A3135" s="13" t="str">
        <f ca="1">N3135&amp;"-"&amp;COUNTIF($N$2:N3135,N3135)</f>
        <v>-3094</v>
      </c>
      <c r="B3135" t="str">
        <f t="shared" ca="1" si="626"/>
        <v/>
      </c>
      <c r="C3135" s="1">
        <v>39637</v>
      </c>
      <c r="D3135">
        <v>3988.55</v>
      </c>
      <c r="E3135">
        <f t="shared" si="627"/>
        <v>-41.449999999999818</v>
      </c>
      <c r="F3135" t="str">
        <f t="shared" si="628"/>
        <v/>
      </c>
      <c r="G3135">
        <f t="shared" si="629"/>
        <v>-41.449999999999818</v>
      </c>
      <c r="H3135">
        <f t="shared" ca="1" si="637"/>
        <v>85.119999999999976</v>
      </c>
      <c r="I3135">
        <f t="shared" ca="1" si="638"/>
        <v>113.27222222222215</v>
      </c>
      <c r="J3135" s="3">
        <f t="shared" ca="1" si="630"/>
        <v>0.75146402471921159</v>
      </c>
      <c r="K3135" s="5">
        <f t="shared" ca="1" si="631"/>
        <v>42.90490778648357</v>
      </c>
      <c r="L3135">
        <f t="shared" ca="1" si="632"/>
        <v>1</v>
      </c>
      <c r="M3135" t="str">
        <f t="shared" ca="1" si="633"/>
        <v>SELL</v>
      </c>
      <c r="N3135" s="7" t="str">
        <f t="shared" ca="1" si="634"/>
        <v/>
      </c>
      <c r="O3135">
        <f t="shared" si="635"/>
        <v>3988.55</v>
      </c>
      <c r="Q3135">
        <f t="shared" si="636"/>
        <v>3134</v>
      </c>
    </row>
    <row r="3136" spans="1:17" x14ac:dyDescent="0.3">
      <c r="A3136" s="13" t="str">
        <f ca="1">N3136&amp;"-"&amp;COUNTIF($N$2:N3136,N3136)</f>
        <v>-3095</v>
      </c>
      <c r="B3136" t="str">
        <f t="shared" ca="1" si="626"/>
        <v/>
      </c>
      <c r="C3136" s="1">
        <v>39638</v>
      </c>
      <c r="D3136">
        <v>4157.1000000000004</v>
      </c>
      <c r="E3136">
        <f t="shared" si="627"/>
        <v>168.55000000000018</v>
      </c>
      <c r="F3136">
        <f t="shared" si="628"/>
        <v>168.55000000000018</v>
      </c>
      <c r="G3136" t="str">
        <f t="shared" si="629"/>
        <v/>
      </c>
      <c r="H3136">
        <f t="shared" ca="1" si="637"/>
        <v>99.02500000000002</v>
      </c>
      <c r="I3136">
        <f t="shared" ca="1" si="638"/>
        <v>117.66249999999997</v>
      </c>
      <c r="J3136" s="3">
        <f t="shared" ca="1" si="630"/>
        <v>0.84160203973228553</v>
      </c>
      <c r="K3136" s="5">
        <f t="shared" ca="1" si="631"/>
        <v>45.699451975771566</v>
      </c>
      <c r="L3136">
        <f t="shared" ca="1" si="632"/>
        <v>1</v>
      </c>
      <c r="M3136" t="str">
        <f t="shared" ca="1" si="633"/>
        <v>SELL</v>
      </c>
      <c r="N3136" s="7" t="str">
        <f t="shared" ca="1" si="634"/>
        <v/>
      </c>
      <c r="O3136">
        <f t="shared" si="635"/>
        <v>4157.1000000000004</v>
      </c>
      <c r="Q3136">
        <f t="shared" si="636"/>
        <v>3135</v>
      </c>
    </row>
    <row r="3137" spans="1:17" x14ac:dyDescent="0.3">
      <c r="A3137" s="13" t="str">
        <f ca="1">N3137&amp;"-"&amp;COUNTIF($N$2:N3137,N3137)</f>
        <v>-3096</v>
      </c>
      <c r="B3137" t="str">
        <f t="shared" ca="1" si="626"/>
        <v/>
      </c>
      <c r="C3137" s="1">
        <v>39639</v>
      </c>
      <c r="D3137">
        <v>4162.2</v>
      </c>
      <c r="E3137">
        <f t="shared" si="627"/>
        <v>5.0999999999994543</v>
      </c>
      <c r="F3137">
        <f t="shared" si="628"/>
        <v>5.0999999999994543</v>
      </c>
      <c r="G3137" t="str">
        <f t="shared" si="629"/>
        <v/>
      </c>
      <c r="H3137">
        <f t="shared" ca="1" si="637"/>
        <v>85.60714285714279</v>
      </c>
      <c r="I3137">
        <f t="shared" ca="1" si="638"/>
        <v>112.08571428571427</v>
      </c>
      <c r="J3137" s="3">
        <f t="shared" ca="1" si="630"/>
        <v>0.7637649757838384</v>
      </c>
      <c r="K3137" s="5">
        <f t="shared" ca="1" si="631"/>
        <v>43.303103660078747</v>
      </c>
      <c r="L3137">
        <f t="shared" ca="1" si="632"/>
        <v>1</v>
      </c>
      <c r="M3137" t="str">
        <f t="shared" ca="1" si="633"/>
        <v>SELL</v>
      </c>
      <c r="N3137" s="7" t="str">
        <f t="shared" ca="1" si="634"/>
        <v/>
      </c>
      <c r="O3137">
        <f t="shared" si="635"/>
        <v>4162.2</v>
      </c>
      <c r="Q3137">
        <f t="shared" si="636"/>
        <v>3136</v>
      </c>
    </row>
    <row r="3138" spans="1:17" x14ac:dyDescent="0.3">
      <c r="A3138" s="13" t="str">
        <f ca="1">N3138&amp;"-"&amp;COUNTIF($N$2:N3138,N3138)</f>
        <v>-3097</v>
      </c>
      <c r="B3138" t="str">
        <f t="shared" ca="1" si="626"/>
        <v/>
      </c>
      <c r="C3138" s="1">
        <v>39640</v>
      </c>
      <c r="D3138">
        <v>4049</v>
      </c>
      <c r="E3138">
        <f t="shared" si="627"/>
        <v>-113.19999999999982</v>
      </c>
      <c r="F3138" t="str">
        <f t="shared" si="628"/>
        <v/>
      </c>
      <c r="G3138">
        <f t="shared" si="629"/>
        <v>-113.19999999999982</v>
      </c>
      <c r="H3138">
        <f t="shared" ca="1" si="637"/>
        <v>85.60714285714279</v>
      </c>
      <c r="I3138">
        <f t="shared" ca="1" si="638"/>
        <v>116.6642857142856</v>
      </c>
      <c r="J3138" s="3">
        <f t="shared" ca="1" si="630"/>
        <v>0.73379048552011283</v>
      </c>
      <c r="K3138" s="5">
        <f t="shared" ca="1" si="631"/>
        <v>42.322904159898307</v>
      </c>
      <c r="L3138">
        <f t="shared" ca="1" si="632"/>
        <v>1</v>
      </c>
      <c r="M3138" t="str">
        <f t="shared" ca="1" si="633"/>
        <v>SELL</v>
      </c>
      <c r="N3138" s="7" t="str">
        <f t="shared" ca="1" si="634"/>
        <v/>
      </c>
      <c r="O3138">
        <f t="shared" si="635"/>
        <v>4049</v>
      </c>
      <c r="Q3138">
        <f t="shared" si="636"/>
        <v>3137</v>
      </c>
    </row>
    <row r="3139" spans="1:17" x14ac:dyDescent="0.3">
      <c r="A3139" s="13" t="str">
        <f ca="1">N3139&amp;"-"&amp;COUNTIF($N$2:N3139,N3139)</f>
        <v>-3098</v>
      </c>
      <c r="B3139" t="str">
        <f t="shared" ref="B3139:B3202" ca="1" si="639">N3139</f>
        <v/>
      </c>
      <c r="C3139" s="1">
        <v>39643</v>
      </c>
      <c r="D3139">
        <v>4039.7</v>
      </c>
      <c r="E3139">
        <f t="shared" ref="E3139:E3202" si="640">IF(E3138="Change", "", D3139-D3138)</f>
        <v>-9.3000000000001819</v>
      </c>
      <c r="F3139" t="str">
        <f t="shared" ref="F3139:F3202" si="641">IF(F3138="Gain","",IF(E3139&gt;0,E3139,""))</f>
        <v/>
      </c>
      <c r="G3139">
        <f t="shared" ref="G3139:G3202" si="642">IF(G3138="Loss","",IF(E3139&lt;0,E3139,""))</f>
        <v>-9.3000000000001819</v>
      </c>
      <c r="H3139">
        <f t="shared" ca="1" si="637"/>
        <v>85.60714285714279</v>
      </c>
      <c r="I3139">
        <f t="shared" ca="1" si="638"/>
        <v>107.23571428571429</v>
      </c>
      <c r="J3139" s="3">
        <f t="shared" ref="J3139:J3202" ca="1" si="643">IFERROR(H3139/I3139, "")</f>
        <v>0.79830813295144143</v>
      </c>
      <c r="K3139" s="5">
        <f t="shared" ref="K3139:K3202" ca="1" si="644">IFERROR((IF(J3139=0, 0, (100-(100/(1+J3139))))), "")</f>
        <v>44.392177198310968</v>
      </c>
      <c r="L3139">
        <f t="shared" ref="L3139:L3202" ca="1" si="645">IF(M3138="Signal","",IF(M3138="",IF(M3139="SELL",0,IF(M3139="BUY",1,"")),IF(M3139="BUY",1,L3138)))</f>
        <v>1</v>
      </c>
      <c r="M3139" t="str">
        <f t="shared" ref="M3139:M3202" ca="1" si="646">IF(K3139="","",IF(K3139&lt;$V$4,"BUY",IF(K3139&gt;$V$5,"SELL",M3138)))</f>
        <v>SELL</v>
      </c>
      <c r="N3139" s="7" t="str">
        <f t="shared" ref="N3139:N3202" ca="1" si="647">IF(L3139=1, IF(M3139="BUY",IF(M3138="BUY","",1),IF(M3139="SELL",IF(M3138="SELL","",0),"")), "")</f>
        <v/>
      </c>
      <c r="O3139">
        <f t="shared" ref="O3139:O3202" si="648">D3139</f>
        <v>4039.7</v>
      </c>
      <c r="Q3139">
        <f t="shared" si="636"/>
        <v>3138</v>
      </c>
    </row>
    <row r="3140" spans="1:17" x14ac:dyDescent="0.3">
      <c r="A3140" s="13" t="str">
        <f ca="1">N3140&amp;"-"&amp;COUNTIF($N$2:N3140,N3140)</f>
        <v>-3099</v>
      </c>
      <c r="B3140" t="str">
        <f t="shared" ca="1" si="639"/>
        <v/>
      </c>
      <c r="C3140" s="1">
        <v>39644</v>
      </c>
      <c r="D3140">
        <v>3861.1</v>
      </c>
      <c r="E3140">
        <f t="shared" si="640"/>
        <v>-178.59999999999991</v>
      </c>
      <c r="F3140" t="str">
        <f t="shared" si="641"/>
        <v/>
      </c>
      <c r="G3140">
        <f t="shared" si="642"/>
        <v>-178.59999999999991</v>
      </c>
      <c r="H3140">
        <f t="shared" ca="1" si="637"/>
        <v>89.616666666666717</v>
      </c>
      <c r="I3140">
        <f t="shared" ca="1" si="638"/>
        <v>116.15625</v>
      </c>
      <c r="J3140" s="3">
        <f t="shared" ca="1" si="643"/>
        <v>0.77151824948435166</v>
      </c>
      <c r="K3140" s="5">
        <f t="shared" ca="1" si="644"/>
        <v>43.551244798574501</v>
      </c>
      <c r="L3140">
        <f t="shared" ca="1" si="645"/>
        <v>1</v>
      </c>
      <c r="M3140" t="str">
        <f t="shared" ca="1" si="646"/>
        <v>SELL</v>
      </c>
      <c r="N3140" s="7" t="str">
        <f t="shared" ca="1" si="647"/>
        <v/>
      </c>
      <c r="O3140">
        <f t="shared" si="648"/>
        <v>3861.1</v>
      </c>
      <c r="Q3140">
        <f t="shared" ref="Q3140:Q3203" si="649">Q3139+1</f>
        <v>3139</v>
      </c>
    </row>
    <row r="3141" spans="1:17" x14ac:dyDescent="0.3">
      <c r="A3141" s="13" t="str">
        <f ca="1">N3141&amp;"-"&amp;COUNTIF($N$2:N3141,N3141)</f>
        <v>-3100</v>
      </c>
      <c r="B3141" t="str">
        <f t="shared" ca="1" si="639"/>
        <v/>
      </c>
      <c r="C3141" s="1">
        <v>39645</v>
      </c>
      <c r="D3141">
        <v>3816.7</v>
      </c>
      <c r="E3141">
        <f t="shared" si="640"/>
        <v>-44.400000000000091</v>
      </c>
      <c r="F3141" t="str">
        <f t="shared" si="641"/>
        <v/>
      </c>
      <c r="G3141">
        <f t="shared" si="642"/>
        <v>-44.400000000000091</v>
      </c>
      <c r="H3141">
        <f t="shared" ca="1" si="637"/>
        <v>94.899999999999906</v>
      </c>
      <c r="I3141">
        <f t="shared" ca="1" si="638"/>
        <v>108.18333333333334</v>
      </c>
      <c r="J3141" s="3">
        <f t="shared" ca="1" si="643"/>
        <v>0.87721460483746638</v>
      </c>
      <c r="K3141" s="5">
        <f t="shared" ca="1" si="644"/>
        <v>46.729585556011465</v>
      </c>
      <c r="L3141">
        <f t="shared" ca="1" si="645"/>
        <v>1</v>
      </c>
      <c r="M3141" t="str">
        <f t="shared" ca="1" si="646"/>
        <v>SELL</v>
      </c>
      <c r="N3141" s="7" t="str">
        <f t="shared" ca="1" si="647"/>
        <v/>
      </c>
      <c r="O3141">
        <f t="shared" si="648"/>
        <v>3816.7</v>
      </c>
      <c r="Q3141">
        <f t="shared" si="649"/>
        <v>3140</v>
      </c>
    </row>
    <row r="3142" spans="1:17" x14ac:dyDescent="0.3">
      <c r="A3142" s="13" t="str">
        <f ca="1">N3142&amp;"-"&amp;COUNTIF($N$2:N3142,N3142)</f>
        <v>-3101</v>
      </c>
      <c r="B3142" t="str">
        <f t="shared" ca="1" si="639"/>
        <v/>
      </c>
      <c r="C3142" s="1">
        <v>39646</v>
      </c>
      <c r="D3142">
        <v>3947.2</v>
      </c>
      <c r="E3142">
        <f t="shared" si="640"/>
        <v>130.5</v>
      </c>
      <c r="F3142">
        <f t="shared" si="641"/>
        <v>130.5</v>
      </c>
      <c r="G3142" t="str">
        <f t="shared" si="642"/>
        <v/>
      </c>
      <c r="H3142">
        <f t="shared" ca="1" si="637"/>
        <v>100.83333333333326</v>
      </c>
      <c r="I3142">
        <f t="shared" ca="1" si="638"/>
        <v>99.30624999999992</v>
      </c>
      <c r="J3142" s="3">
        <f t="shared" ca="1" si="643"/>
        <v>1.0153775148425537</v>
      </c>
      <c r="K3142" s="5">
        <f t="shared" ca="1" si="644"/>
        <v>50.381504574932073</v>
      </c>
      <c r="L3142">
        <f t="shared" ca="1" si="645"/>
        <v>1</v>
      </c>
      <c r="M3142" t="str">
        <f t="shared" ca="1" si="646"/>
        <v>SELL</v>
      </c>
      <c r="N3142" s="7" t="str">
        <f t="shared" ca="1" si="647"/>
        <v/>
      </c>
      <c r="O3142">
        <f t="shared" si="648"/>
        <v>3947.2</v>
      </c>
      <c r="Q3142">
        <f t="shared" si="649"/>
        <v>3141</v>
      </c>
    </row>
    <row r="3143" spans="1:17" x14ac:dyDescent="0.3">
      <c r="A3143" s="13" t="str">
        <f ca="1">N3143&amp;"-"&amp;COUNTIF($N$2:N3143,N3143)</f>
        <v>-3102</v>
      </c>
      <c r="B3143" t="str">
        <f t="shared" ca="1" si="639"/>
        <v/>
      </c>
      <c r="C3143" s="1">
        <v>39647</v>
      </c>
      <c r="D3143">
        <v>4092.25</v>
      </c>
      <c r="E3143">
        <f t="shared" si="640"/>
        <v>145.05000000000018</v>
      </c>
      <c r="F3143">
        <f t="shared" si="641"/>
        <v>145.05000000000018</v>
      </c>
      <c r="G3143" t="str">
        <f t="shared" si="642"/>
        <v/>
      </c>
      <c r="H3143">
        <f t="shared" ca="1" si="637"/>
        <v>107.14999999999996</v>
      </c>
      <c r="I3143">
        <f t="shared" ca="1" si="638"/>
        <v>99.764285714285705</v>
      </c>
      <c r="J3143" s="3">
        <f t="shared" ca="1" si="643"/>
        <v>1.0740316460227677</v>
      </c>
      <c r="K3143" s="5">
        <f t="shared" ca="1" si="644"/>
        <v>51.784727975697308</v>
      </c>
      <c r="L3143">
        <f t="shared" ca="1" si="645"/>
        <v>1</v>
      </c>
      <c r="M3143" t="str">
        <f t="shared" ca="1" si="646"/>
        <v>SELL</v>
      </c>
      <c r="N3143" s="7" t="str">
        <f t="shared" ca="1" si="647"/>
        <v/>
      </c>
      <c r="O3143">
        <f t="shared" si="648"/>
        <v>4092.25</v>
      </c>
      <c r="Q3143">
        <f t="shared" si="649"/>
        <v>3142</v>
      </c>
    </row>
    <row r="3144" spans="1:17" x14ac:dyDescent="0.3">
      <c r="A3144" s="13" t="str">
        <f ca="1">N3144&amp;"-"&amp;COUNTIF($N$2:N3144,N3144)</f>
        <v>-3103</v>
      </c>
      <c r="B3144" t="str">
        <f t="shared" ca="1" si="639"/>
        <v/>
      </c>
      <c r="C3144" s="1">
        <v>39650</v>
      </c>
      <c r="D3144">
        <v>4159.5</v>
      </c>
      <c r="E3144">
        <f t="shared" si="640"/>
        <v>67.25</v>
      </c>
      <c r="F3144">
        <f t="shared" si="641"/>
        <v>67.25</v>
      </c>
      <c r="G3144" t="str">
        <f t="shared" si="642"/>
        <v/>
      </c>
      <c r="H3144">
        <f t="shared" ca="1" si="637"/>
        <v>102.16249999999997</v>
      </c>
      <c r="I3144">
        <f t="shared" ca="1" si="638"/>
        <v>92.424999999999955</v>
      </c>
      <c r="J3144" s="3">
        <f t="shared" ca="1" si="643"/>
        <v>1.1053556938057887</v>
      </c>
      <c r="K3144" s="5">
        <f t="shared" ca="1" si="644"/>
        <v>52.502087749726989</v>
      </c>
      <c r="L3144">
        <f t="shared" ca="1" si="645"/>
        <v>1</v>
      </c>
      <c r="M3144" t="str">
        <f t="shared" ca="1" si="646"/>
        <v>SELL</v>
      </c>
      <c r="N3144" s="7" t="str">
        <f t="shared" ca="1" si="647"/>
        <v/>
      </c>
      <c r="O3144">
        <f t="shared" si="648"/>
        <v>4159.5</v>
      </c>
      <c r="Q3144">
        <f t="shared" si="649"/>
        <v>3143</v>
      </c>
    </row>
    <row r="3145" spans="1:17" x14ac:dyDescent="0.3">
      <c r="A3145" s="13" t="str">
        <f ca="1">N3145&amp;"-"&amp;COUNTIF($N$2:N3145,N3145)</f>
        <v>-3104</v>
      </c>
      <c r="B3145" t="str">
        <f t="shared" ca="1" si="639"/>
        <v/>
      </c>
      <c r="C3145" s="1">
        <v>39651</v>
      </c>
      <c r="D3145">
        <v>4240.1000000000004</v>
      </c>
      <c r="E3145">
        <f t="shared" si="640"/>
        <v>80.600000000000364</v>
      </c>
      <c r="F3145">
        <f t="shared" si="641"/>
        <v>80.600000000000364</v>
      </c>
      <c r="G3145" t="str">
        <f t="shared" si="642"/>
        <v/>
      </c>
      <c r="H3145">
        <f t="shared" ca="1" si="637"/>
        <v>87.662500000000023</v>
      </c>
      <c r="I3145">
        <f t="shared" ca="1" si="638"/>
        <v>92.424999999999955</v>
      </c>
      <c r="J3145" s="3">
        <f t="shared" ca="1" si="643"/>
        <v>0.9484717338382479</v>
      </c>
      <c r="K3145" s="5">
        <f t="shared" ca="1" si="644"/>
        <v>48.677726105365466</v>
      </c>
      <c r="L3145">
        <f t="shared" ca="1" si="645"/>
        <v>1</v>
      </c>
      <c r="M3145" t="str">
        <f t="shared" ca="1" si="646"/>
        <v>SELL</v>
      </c>
      <c r="N3145" s="7" t="str">
        <f t="shared" ca="1" si="647"/>
        <v/>
      </c>
      <c r="O3145">
        <f t="shared" si="648"/>
        <v>4240.1000000000004</v>
      </c>
      <c r="Q3145">
        <f t="shared" si="649"/>
        <v>3144</v>
      </c>
    </row>
    <row r="3146" spans="1:17" x14ac:dyDescent="0.3">
      <c r="A3146" s="13" t="str">
        <f ca="1">N3146&amp;"-"&amp;COUNTIF($N$2:N3146,N3146)</f>
        <v>-3105</v>
      </c>
      <c r="B3146" t="str">
        <f t="shared" ca="1" si="639"/>
        <v/>
      </c>
      <c r="C3146" s="1">
        <v>39652</v>
      </c>
      <c r="D3146">
        <v>4476.8</v>
      </c>
      <c r="E3146">
        <f t="shared" si="640"/>
        <v>236.69999999999982</v>
      </c>
      <c r="F3146">
        <f t="shared" si="641"/>
        <v>236.69999999999982</v>
      </c>
      <c r="G3146" t="str">
        <f t="shared" si="642"/>
        <v/>
      </c>
      <c r="H3146">
        <f t="shared" ca="1" si="637"/>
        <v>104.22222222222223</v>
      </c>
      <c r="I3146">
        <f t="shared" ca="1" si="638"/>
        <v>77.389999999999958</v>
      </c>
      <c r="J3146" s="3">
        <f t="shared" ca="1" si="643"/>
        <v>1.346714332888258</v>
      </c>
      <c r="K3146" s="5">
        <f t="shared" ca="1" si="644"/>
        <v>57.38722920018845</v>
      </c>
      <c r="L3146">
        <f t="shared" ca="1" si="645"/>
        <v>1</v>
      </c>
      <c r="M3146" t="str">
        <f t="shared" ca="1" si="646"/>
        <v>SELL</v>
      </c>
      <c r="N3146" s="7" t="str">
        <f t="shared" ca="1" si="647"/>
        <v/>
      </c>
      <c r="O3146">
        <f t="shared" si="648"/>
        <v>4476.8</v>
      </c>
      <c r="Q3146">
        <f t="shared" si="649"/>
        <v>3145</v>
      </c>
    </row>
    <row r="3147" spans="1:17" x14ac:dyDescent="0.3">
      <c r="A3147" s="13" t="str">
        <f ca="1">N3147&amp;"-"&amp;COUNTIF($N$2:N3147,N3147)</f>
        <v>-3106</v>
      </c>
      <c r="B3147" t="str">
        <f t="shared" ca="1" si="639"/>
        <v/>
      </c>
      <c r="C3147" s="1">
        <v>39653</v>
      </c>
      <c r="D3147">
        <v>4433.55</v>
      </c>
      <c r="E3147">
        <f t="shared" si="640"/>
        <v>-43.25</v>
      </c>
      <c r="F3147" t="str">
        <f t="shared" si="641"/>
        <v/>
      </c>
      <c r="G3147">
        <f t="shared" si="642"/>
        <v>-43.25</v>
      </c>
      <c r="H3147">
        <f t="shared" ca="1" si="637"/>
        <v>105.96875</v>
      </c>
      <c r="I3147">
        <f t="shared" ca="1" si="638"/>
        <v>71.699999999999974</v>
      </c>
      <c r="J3147" s="3">
        <f t="shared" ca="1" si="643"/>
        <v>1.477946304044631</v>
      </c>
      <c r="K3147" s="5">
        <f t="shared" ca="1" si="644"/>
        <v>59.6440004221339</v>
      </c>
      <c r="L3147">
        <f t="shared" ca="1" si="645"/>
        <v>1</v>
      </c>
      <c r="M3147" t="str">
        <f t="shared" ca="1" si="646"/>
        <v>SELL</v>
      </c>
      <c r="N3147" s="7" t="str">
        <f t="shared" ca="1" si="647"/>
        <v/>
      </c>
      <c r="O3147">
        <f t="shared" si="648"/>
        <v>4433.55</v>
      </c>
      <c r="Q3147">
        <f t="shared" si="649"/>
        <v>3146</v>
      </c>
    </row>
    <row r="3148" spans="1:17" x14ac:dyDescent="0.3">
      <c r="A3148" s="13" t="str">
        <f ca="1">N3148&amp;"-"&amp;COUNTIF($N$2:N3148,N3148)</f>
        <v>-3107</v>
      </c>
      <c r="B3148" t="str">
        <f t="shared" ca="1" si="639"/>
        <v/>
      </c>
      <c r="C3148" s="1">
        <v>39654</v>
      </c>
      <c r="D3148">
        <v>4311.8500000000004</v>
      </c>
      <c r="E3148">
        <f t="shared" si="640"/>
        <v>-121.69999999999982</v>
      </c>
      <c r="F3148" t="str">
        <f t="shared" si="641"/>
        <v/>
      </c>
      <c r="G3148">
        <f t="shared" si="642"/>
        <v>-121.69999999999982</v>
      </c>
      <c r="H3148">
        <f t="shared" ca="1" si="637"/>
        <v>119.10714285714286</v>
      </c>
      <c r="I3148">
        <f t="shared" ca="1" si="638"/>
        <v>78.842857142857085</v>
      </c>
      <c r="J3148" s="3">
        <f t="shared" ca="1" si="643"/>
        <v>1.5106903424533442</v>
      </c>
      <c r="K3148" s="5">
        <f t="shared" ca="1" si="644"/>
        <v>60.170317179662995</v>
      </c>
      <c r="L3148">
        <f t="shared" ca="1" si="645"/>
        <v>1</v>
      </c>
      <c r="M3148" t="str">
        <f t="shared" ca="1" si="646"/>
        <v>SELL</v>
      </c>
      <c r="N3148" s="7" t="str">
        <f t="shared" ca="1" si="647"/>
        <v/>
      </c>
      <c r="O3148">
        <f t="shared" si="648"/>
        <v>4311.8500000000004</v>
      </c>
      <c r="Q3148">
        <f t="shared" si="649"/>
        <v>3147</v>
      </c>
    </row>
    <row r="3149" spans="1:17" x14ac:dyDescent="0.3">
      <c r="A3149" s="13" t="str">
        <f ca="1">N3149&amp;"-"&amp;COUNTIF($N$2:N3149,N3149)</f>
        <v>-3108</v>
      </c>
      <c r="B3149" t="str">
        <f t="shared" ca="1" si="639"/>
        <v/>
      </c>
      <c r="C3149" s="1">
        <v>39657</v>
      </c>
      <c r="D3149">
        <v>4332.1000000000004</v>
      </c>
      <c r="E3149">
        <f t="shared" si="640"/>
        <v>20.25</v>
      </c>
      <c r="F3149">
        <f t="shared" si="641"/>
        <v>20.25</v>
      </c>
      <c r="G3149" t="str">
        <f t="shared" si="642"/>
        <v/>
      </c>
      <c r="H3149">
        <f t="shared" ca="1" si="637"/>
        <v>106.75</v>
      </c>
      <c r="I3149">
        <f t="shared" ca="1" si="638"/>
        <v>85.074999999999974</v>
      </c>
      <c r="J3149" s="3">
        <f t="shared" ca="1" si="643"/>
        <v>1.2547751983543936</v>
      </c>
      <c r="K3149" s="5">
        <f t="shared" ca="1" si="644"/>
        <v>55.649680698553382</v>
      </c>
      <c r="L3149">
        <f t="shared" ca="1" si="645"/>
        <v>1</v>
      </c>
      <c r="M3149" t="str">
        <f t="shared" ca="1" si="646"/>
        <v>SELL</v>
      </c>
      <c r="N3149" s="7" t="str">
        <f t="shared" ca="1" si="647"/>
        <v/>
      </c>
      <c r="O3149">
        <f t="shared" si="648"/>
        <v>4332.1000000000004</v>
      </c>
      <c r="Q3149">
        <f t="shared" si="649"/>
        <v>3148</v>
      </c>
    </row>
    <row r="3150" spans="1:17" x14ac:dyDescent="0.3">
      <c r="A3150" s="13" t="str">
        <f ca="1">N3150&amp;"-"&amp;COUNTIF($N$2:N3150,N3150)</f>
        <v>-3109</v>
      </c>
      <c r="B3150" t="str">
        <f t="shared" ca="1" si="639"/>
        <v/>
      </c>
      <c r="C3150" s="1">
        <v>39658</v>
      </c>
      <c r="D3150">
        <v>4189.8500000000004</v>
      </c>
      <c r="E3150">
        <f t="shared" si="640"/>
        <v>-142.25</v>
      </c>
      <c r="F3150" t="str">
        <f t="shared" si="641"/>
        <v/>
      </c>
      <c r="G3150">
        <f t="shared" si="642"/>
        <v>-142.25</v>
      </c>
      <c r="H3150">
        <f t="shared" ca="1" si="637"/>
        <v>97.92142857142855</v>
      </c>
      <c r="I3150">
        <f t="shared" ca="1" si="638"/>
        <v>93.242857142857119</v>
      </c>
      <c r="J3150" s="3">
        <f t="shared" ca="1" si="643"/>
        <v>1.0501761912057608</v>
      </c>
      <c r="K3150" s="5">
        <f t="shared" ca="1" si="644"/>
        <v>51.223704367970711</v>
      </c>
      <c r="L3150">
        <f t="shared" ca="1" si="645"/>
        <v>1</v>
      </c>
      <c r="M3150" t="str">
        <f t="shared" ca="1" si="646"/>
        <v>SELL</v>
      </c>
      <c r="N3150" s="7" t="str">
        <f t="shared" ca="1" si="647"/>
        <v/>
      </c>
      <c r="O3150">
        <f t="shared" si="648"/>
        <v>4189.8500000000004</v>
      </c>
      <c r="Q3150">
        <f t="shared" si="649"/>
        <v>3149</v>
      </c>
    </row>
    <row r="3151" spans="1:17" x14ac:dyDescent="0.3">
      <c r="A3151" s="13" t="str">
        <f ca="1">N3151&amp;"-"&amp;COUNTIF($N$2:N3151,N3151)</f>
        <v>-3110</v>
      </c>
      <c r="B3151" t="str">
        <f t="shared" ca="1" si="639"/>
        <v/>
      </c>
      <c r="C3151" s="1">
        <v>39659</v>
      </c>
      <c r="D3151">
        <v>4313.55</v>
      </c>
      <c r="E3151">
        <f t="shared" si="640"/>
        <v>123.69999999999982</v>
      </c>
      <c r="F3151">
        <f t="shared" si="641"/>
        <v>123.69999999999982</v>
      </c>
      <c r="G3151" t="str">
        <f t="shared" si="642"/>
        <v/>
      </c>
      <c r="H3151">
        <f t="shared" ca="1" si="637"/>
        <v>114.86428571428574</v>
      </c>
      <c r="I3151">
        <f t="shared" ca="1" si="638"/>
        <v>93.242857142857119</v>
      </c>
      <c r="J3151" s="3">
        <f t="shared" ca="1" si="643"/>
        <v>1.2318829477554778</v>
      </c>
      <c r="K3151" s="5">
        <f t="shared" ca="1" si="644"/>
        <v>55.194782907156352</v>
      </c>
      <c r="L3151">
        <f t="shared" ca="1" si="645"/>
        <v>1</v>
      </c>
      <c r="M3151" t="str">
        <f t="shared" ca="1" si="646"/>
        <v>SELL</v>
      </c>
      <c r="N3151" s="7" t="str">
        <f t="shared" ca="1" si="647"/>
        <v/>
      </c>
      <c r="O3151">
        <f t="shared" si="648"/>
        <v>4313.55</v>
      </c>
      <c r="Q3151">
        <f t="shared" si="649"/>
        <v>3150</v>
      </c>
    </row>
    <row r="3152" spans="1:17" x14ac:dyDescent="0.3">
      <c r="A3152" s="13" t="str">
        <f ca="1">N3152&amp;"-"&amp;COUNTIF($N$2:N3152,N3152)</f>
        <v>-3111</v>
      </c>
      <c r="B3152" t="str">
        <f t="shared" ca="1" si="639"/>
        <v/>
      </c>
      <c r="C3152" s="1">
        <v>39660</v>
      </c>
      <c r="D3152">
        <v>4332.95</v>
      </c>
      <c r="E3152">
        <f t="shared" si="640"/>
        <v>19.399999999999636</v>
      </c>
      <c r="F3152">
        <f t="shared" si="641"/>
        <v>19.399999999999636</v>
      </c>
      <c r="G3152" t="str">
        <f t="shared" si="642"/>
        <v/>
      </c>
      <c r="H3152">
        <f t="shared" ca="1" si="637"/>
        <v>102.93124999999998</v>
      </c>
      <c r="I3152">
        <f t="shared" ca="1" si="638"/>
        <v>89.916666666666671</v>
      </c>
      <c r="J3152" s="3">
        <f t="shared" ca="1" si="643"/>
        <v>1.1447405004633917</v>
      </c>
      <c r="K3152" s="5">
        <f t="shared" ca="1" si="644"/>
        <v>53.374312660019221</v>
      </c>
      <c r="L3152">
        <f t="shared" ca="1" si="645"/>
        <v>1</v>
      </c>
      <c r="M3152" t="str">
        <f t="shared" ca="1" si="646"/>
        <v>SELL</v>
      </c>
      <c r="N3152" s="7" t="str">
        <f t="shared" ca="1" si="647"/>
        <v/>
      </c>
      <c r="O3152">
        <f t="shared" si="648"/>
        <v>4332.95</v>
      </c>
      <c r="Q3152">
        <f t="shared" si="649"/>
        <v>3151</v>
      </c>
    </row>
    <row r="3153" spans="1:17" x14ac:dyDescent="0.3">
      <c r="A3153" s="13" t="str">
        <f ca="1">N3153&amp;"-"&amp;COUNTIF($N$2:N3153,N3153)</f>
        <v>-3112</v>
      </c>
      <c r="B3153" t="str">
        <f t="shared" ca="1" si="639"/>
        <v/>
      </c>
      <c r="C3153" s="1">
        <v>39661</v>
      </c>
      <c r="D3153">
        <v>4413.55</v>
      </c>
      <c r="E3153">
        <f t="shared" si="640"/>
        <v>80.600000000000364</v>
      </c>
      <c r="F3153">
        <f t="shared" si="641"/>
        <v>80.600000000000364</v>
      </c>
      <c r="G3153" t="str">
        <f t="shared" si="642"/>
        <v/>
      </c>
      <c r="H3153">
        <f t="shared" ref="H3153:H3216" ca="1" si="650">IF(Q3153&gt;$U$2,AVERAGE(OFFSET(F3153,0,0,-$U$2,1)),"")</f>
        <v>100.45000000000002</v>
      </c>
      <c r="I3153">
        <f t="shared" ref="I3153:I3216" ca="1" si="651">IF($Q3153&gt;$U$2,ABS((AVERAGE(OFFSET(G3153,0,0,-$U$2,1)))),"")</f>
        <v>106.03999999999996</v>
      </c>
      <c r="J3153" s="3">
        <f t="shared" ca="1" si="643"/>
        <v>0.94728404375707331</v>
      </c>
      <c r="K3153" s="5">
        <f t="shared" ca="1" si="644"/>
        <v>48.646423555620139</v>
      </c>
      <c r="L3153">
        <f t="shared" ca="1" si="645"/>
        <v>1</v>
      </c>
      <c r="M3153" t="str">
        <f t="shared" ca="1" si="646"/>
        <v>SELL</v>
      </c>
      <c r="N3153" s="7" t="str">
        <f t="shared" ca="1" si="647"/>
        <v/>
      </c>
      <c r="O3153">
        <f t="shared" si="648"/>
        <v>4413.55</v>
      </c>
      <c r="Q3153">
        <f t="shared" si="649"/>
        <v>3152</v>
      </c>
    </row>
    <row r="3154" spans="1:17" x14ac:dyDescent="0.3">
      <c r="A3154" s="13" t="str">
        <f ca="1">N3154&amp;"-"&amp;COUNTIF($N$2:N3154,N3154)</f>
        <v>-3113</v>
      </c>
      <c r="B3154" t="str">
        <f t="shared" ca="1" si="639"/>
        <v/>
      </c>
      <c r="C3154" s="1">
        <v>39664</v>
      </c>
      <c r="D3154">
        <v>4395.3500000000004</v>
      </c>
      <c r="E3154">
        <f t="shared" si="640"/>
        <v>-18.199999999999818</v>
      </c>
      <c r="F3154" t="str">
        <f t="shared" si="641"/>
        <v/>
      </c>
      <c r="G3154">
        <f t="shared" si="642"/>
        <v>-18.199999999999818</v>
      </c>
      <c r="H3154">
        <f t="shared" ca="1" si="650"/>
        <v>100.45000000000002</v>
      </c>
      <c r="I3154">
        <f t="shared" ca="1" si="651"/>
        <v>73.959999999999951</v>
      </c>
      <c r="J3154" s="3">
        <f t="shared" ca="1" si="643"/>
        <v>1.3581665765278541</v>
      </c>
      <c r="K3154" s="5">
        <f t="shared" ca="1" si="644"/>
        <v>57.594174645949224</v>
      </c>
      <c r="L3154">
        <f t="shared" ca="1" si="645"/>
        <v>1</v>
      </c>
      <c r="M3154" t="str">
        <f t="shared" ca="1" si="646"/>
        <v>SELL</v>
      </c>
      <c r="N3154" s="7" t="str">
        <f t="shared" ca="1" si="647"/>
        <v/>
      </c>
      <c r="O3154">
        <f t="shared" si="648"/>
        <v>4395.3500000000004</v>
      </c>
      <c r="Q3154">
        <f t="shared" si="649"/>
        <v>3153</v>
      </c>
    </row>
    <row r="3155" spans="1:17" x14ac:dyDescent="0.3">
      <c r="A3155" s="13" t="str">
        <f ca="1">N3155&amp;"-"&amp;COUNTIF($N$2:N3155,N3155)</f>
        <v>-3114</v>
      </c>
      <c r="B3155" t="str">
        <f t="shared" ca="1" si="639"/>
        <v/>
      </c>
      <c r="C3155" s="1">
        <v>39665</v>
      </c>
      <c r="D3155">
        <v>4502.8500000000004</v>
      </c>
      <c r="E3155">
        <f t="shared" si="640"/>
        <v>107.5</v>
      </c>
      <c r="F3155">
        <f t="shared" si="641"/>
        <v>107.5</v>
      </c>
      <c r="G3155" t="str">
        <f t="shared" si="642"/>
        <v/>
      </c>
      <c r="H3155">
        <f t="shared" ca="1" si="650"/>
        <v>101.15500000000002</v>
      </c>
      <c r="I3155">
        <f t="shared" ca="1" si="651"/>
        <v>81.349999999999909</v>
      </c>
      <c r="J3155" s="3">
        <f t="shared" ca="1" si="643"/>
        <v>1.2434542102028288</v>
      </c>
      <c r="K3155" s="5">
        <f t="shared" ca="1" si="644"/>
        <v>55.425878743048166</v>
      </c>
      <c r="L3155">
        <f t="shared" ca="1" si="645"/>
        <v>1</v>
      </c>
      <c r="M3155" t="str">
        <f t="shared" ca="1" si="646"/>
        <v>SELL</v>
      </c>
      <c r="N3155" s="7" t="str">
        <f t="shared" ca="1" si="647"/>
        <v/>
      </c>
      <c r="O3155">
        <f t="shared" si="648"/>
        <v>4502.8500000000004</v>
      </c>
      <c r="Q3155">
        <f t="shared" si="649"/>
        <v>3154</v>
      </c>
    </row>
    <row r="3156" spans="1:17" x14ac:dyDescent="0.3">
      <c r="A3156" s="13" t="str">
        <f ca="1">N3156&amp;"-"&amp;COUNTIF($N$2:N3156,N3156)</f>
        <v>-3115</v>
      </c>
      <c r="B3156" t="str">
        <f t="shared" ca="1" si="639"/>
        <v/>
      </c>
      <c r="C3156" s="1">
        <v>39666</v>
      </c>
      <c r="D3156">
        <v>4517.55</v>
      </c>
      <c r="E3156">
        <f t="shared" si="640"/>
        <v>14.699999999999818</v>
      </c>
      <c r="F3156">
        <f t="shared" si="641"/>
        <v>14.699999999999818</v>
      </c>
      <c r="G3156" t="str">
        <f t="shared" si="642"/>
        <v/>
      </c>
      <c r="H3156">
        <f t="shared" ca="1" si="650"/>
        <v>89.575000000000003</v>
      </c>
      <c r="I3156">
        <f t="shared" ca="1" si="651"/>
        <v>81.349999999999909</v>
      </c>
      <c r="J3156" s="3">
        <f t="shared" ca="1" si="643"/>
        <v>1.101106330669946</v>
      </c>
      <c r="K3156" s="5">
        <f t="shared" ca="1" si="644"/>
        <v>52.406026034810623</v>
      </c>
      <c r="L3156">
        <f t="shared" ca="1" si="645"/>
        <v>1</v>
      </c>
      <c r="M3156" t="str">
        <f t="shared" ca="1" si="646"/>
        <v>SELL</v>
      </c>
      <c r="N3156" s="7" t="str">
        <f t="shared" ca="1" si="647"/>
        <v/>
      </c>
      <c r="O3156">
        <f t="shared" si="648"/>
        <v>4517.55</v>
      </c>
      <c r="Q3156">
        <f t="shared" si="649"/>
        <v>3155</v>
      </c>
    </row>
    <row r="3157" spans="1:17" x14ac:dyDescent="0.3">
      <c r="A3157" s="13" t="str">
        <f ca="1">N3157&amp;"-"&amp;COUNTIF($N$2:N3157,N3157)</f>
        <v>-3116</v>
      </c>
      <c r="B3157" t="str">
        <f t="shared" ca="1" si="639"/>
        <v/>
      </c>
      <c r="C3157" s="1">
        <v>39667</v>
      </c>
      <c r="D3157">
        <v>4523.8500000000004</v>
      </c>
      <c r="E3157">
        <f t="shared" si="640"/>
        <v>6.3000000000001819</v>
      </c>
      <c r="F3157">
        <f t="shared" si="641"/>
        <v>6.3000000000001819</v>
      </c>
      <c r="G3157" t="str">
        <f t="shared" si="642"/>
        <v/>
      </c>
      <c r="H3157">
        <f t="shared" ca="1" si="650"/>
        <v>75.7</v>
      </c>
      <c r="I3157">
        <f t="shared" ca="1" si="651"/>
        <v>81.349999999999909</v>
      </c>
      <c r="J3157" s="3">
        <f t="shared" ca="1" si="643"/>
        <v>0.9305470190534737</v>
      </c>
      <c r="K3157" s="5">
        <f t="shared" ca="1" si="644"/>
        <v>48.201209805794363</v>
      </c>
      <c r="L3157">
        <f t="shared" ca="1" si="645"/>
        <v>1</v>
      </c>
      <c r="M3157" t="str">
        <f t="shared" ca="1" si="646"/>
        <v>SELL</v>
      </c>
      <c r="N3157" s="7" t="str">
        <f t="shared" ca="1" si="647"/>
        <v/>
      </c>
      <c r="O3157">
        <f t="shared" si="648"/>
        <v>4523.8500000000004</v>
      </c>
      <c r="Q3157">
        <f t="shared" si="649"/>
        <v>3156</v>
      </c>
    </row>
    <row r="3158" spans="1:17" x14ac:dyDescent="0.3">
      <c r="A3158" s="13" t="str">
        <f ca="1">N3158&amp;"-"&amp;COUNTIF($N$2:N3158,N3158)</f>
        <v>-3117</v>
      </c>
      <c r="B3158" t="str">
        <f t="shared" ca="1" si="639"/>
        <v/>
      </c>
      <c r="C3158" s="1">
        <v>39668</v>
      </c>
      <c r="D3158">
        <v>4529.5</v>
      </c>
      <c r="E3158">
        <f t="shared" si="640"/>
        <v>5.6499999999996362</v>
      </c>
      <c r="F3158">
        <f t="shared" si="641"/>
        <v>5.6499999999996362</v>
      </c>
      <c r="G3158" t="str">
        <f t="shared" si="642"/>
        <v/>
      </c>
      <c r="H3158">
        <f t="shared" ca="1" si="650"/>
        <v>69.539999999999964</v>
      </c>
      <c r="I3158">
        <f t="shared" ca="1" si="651"/>
        <v>81.349999999999909</v>
      </c>
      <c r="J3158" s="3">
        <f t="shared" ca="1" si="643"/>
        <v>0.85482483097725925</v>
      </c>
      <c r="K3158" s="5">
        <f t="shared" ca="1" si="644"/>
        <v>46.086553118165568</v>
      </c>
      <c r="L3158">
        <f t="shared" ca="1" si="645"/>
        <v>1</v>
      </c>
      <c r="M3158" t="str">
        <f t="shared" ca="1" si="646"/>
        <v>SELL</v>
      </c>
      <c r="N3158" s="7" t="str">
        <f t="shared" ca="1" si="647"/>
        <v/>
      </c>
      <c r="O3158">
        <f t="shared" si="648"/>
        <v>4529.5</v>
      </c>
      <c r="Q3158">
        <f t="shared" si="649"/>
        <v>3157</v>
      </c>
    </row>
    <row r="3159" spans="1:17" x14ac:dyDescent="0.3">
      <c r="A3159" s="13" t="str">
        <f ca="1">N3159&amp;"-"&amp;COUNTIF($N$2:N3159,N3159)</f>
        <v>-3118</v>
      </c>
      <c r="B3159" t="str">
        <f t="shared" ca="1" si="639"/>
        <v/>
      </c>
      <c r="C3159" s="1">
        <v>39671</v>
      </c>
      <c r="D3159">
        <v>4620.3999999999996</v>
      </c>
      <c r="E3159">
        <f t="shared" si="640"/>
        <v>90.899999999999636</v>
      </c>
      <c r="F3159">
        <f t="shared" si="641"/>
        <v>90.899999999999636</v>
      </c>
      <c r="G3159" t="str">
        <f t="shared" si="642"/>
        <v/>
      </c>
      <c r="H3159">
        <f t="shared" ca="1" si="650"/>
        <v>70.569999999999894</v>
      </c>
      <c r="I3159">
        <f t="shared" ca="1" si="651"/>
        <v>81.349999999999909</v>
      </c>
      <c r="J3159" s="3">
        <f t="shared" ca="1" si="643"/>
        <v>0.86748617086662538</v>
      </c>
      <c r="K3159" s="5">
        <f t="shared" ca="1" si="644"/>
        <v>46.45208004212742</v>
      </c>
      <c r="L3159">
        <f t="shared" ca="1" si="645"/>
        <v>1</v>
      </c>
      <c r="M3159" t="str">
        <f t="shared" ca="1" si="646"/>
        <v>SELL</v>
      </c>
      <c r="N3159" s="7" t="str">
        <f t="shared" ca="1" si="647"/>
        <v/>
      </c>
      <c r="O3159">
        <f t="shared" si="648"/>
        <v>4620.3999999999996</v>
      </c>
      <c r="Q3159">
        <f t="shared" si="649"/>
        <v>3158</v>
      </c>
    </row>
    <row r="3160" spans="1:17" x14ac:dyDescent="0.3">
      <c r="A3160" s="13" t="str">
        <f ca="1">N3160&amp;"-"&amp;COUNTIF($N$2:N3160,N3160)</f>
        <v>-3119</v>
      </c>
      <c r="B3160" t="str">
        <f t="shared" ca="1" si="639"/>
        <v/>
      </c>
      <c r="C3160" s="1">
        <v>39672</v>
      </c>
      <c r="D3160">
        <v>4552.25</v>
      </c>
      <c r="E3160">
        <f t="shared" si="640"/>
        <v>-68.149999999999636</v>
      </c>
      <c r="F3160" t="str">
        <f t="shared" si="641"/>
        <v/>
      </c>
      <c r="G3160">
        <f t="shared" si="642"/>
        <v>-68.149999999999636</v>
      </c>
      <c r="H3160">
        <f t="shared" ca="1" si="650"/>
        <v>52.111111111111008</v>
      </c>
      <c r="I3160">
        <f t="shared" ca="1" si="651"/>
        <v>78.709999999999852</v>
      </c>
      <c r="J3160" s="3">
        <f t="shared" ca="1" si="643"/>
        <v>0.6620646818842727</v>
      </c>
      <c r="K3160" s="5">
        <f t="shared" ca="1" si="644"/>
        <v>39.833869830727281</v>
      </c>
      <c r="L3160">
        <f t="shared" ca="1" si="645"/>
        <v>1</v>
      </c>
      <c r="M3160" t="str">
        <f t="shared" ca="1" si="646"/>
        <v>SELL</v>
      </c>
      <c r="N3160" s="7" t="str">
        <f t="shared" ca="1" si="647"/>
        <v/>
      </c>
      <c r="O3160">
        <f t="shared" si="648"/>
        <v>4552.25</v>
      </c>
      <c r="Q3160">
        <f t="shared" si="649"/>
        <v>3159</v>
      </c>
    </row>
    <row r="3161" spans="1:17" x14ac:dyDescent="0.3">
      <c r="A3161" s="13" t="str">
        <f ca="1">N3161&amp;"-"&amp;COUNTIF($N$2:N3161,N3161)</f>
        <v>-3120</v>
      </c>
      <c r="B3161" t="str">
        <f t="shared" ca="1" si="639"/>
        <v/>
      </c>
      <c r="C3161" s="1">
        <v>39673</v>
      </c>
      <c r="D3161">
        <v>4529.05</v>
      </c>
      <c r="E3161">
        <f t="shared" si="640"/>
        <v>-23.199999999999818</v>
      </c>
      <c r="F3161" t="str">
        <f t="shared" si="641"/>
        <v/>
      </c>
      <c r="G3161">
        <f t="shared" si="642"/>
        <v>-23.199999999999818</v>
      </c>
      <c r="H3161">
        <f t="shared" ca="1" si="650"/>
        <v>52.111111111111008</v>
      </c>
      <c r="I3161">
        <f t="shared" ca="1" si="651"/>
        <v>74.699999999999818</v>
      </c>
      <c r="J3161" s="3">
        <f t="shared" ca="1" si="643"/>
        <v>0.6976052357578465</v>
      </c>
      <c r="K3161" s="5">
        <f t="shared" ca="1" si="644"/>
        <v>41.093489879961453</v>
      </c>
      <c r="L3161">
        <f t="shared" ca="1" si="645"/>
        <v>1</v>
      </c>
      <c r="M3161" t="str">
        <f t="shared" ca="1" si="646"/>
        <v>SELL</v>
      </c>
      <c r="N3161" s="7" t="str">
        <f t="shared" ca="1" si="647"/>
        <v/>
      </c>
      <c r="O3161">
        <f t="shared" si="648"/>
        <v>4529.05</v>
      </c>
      <c r="Q3161">
        <f t="shared" si="649"/>
        <v>3160</v>
      </c>
    </row>
    <row r="3162" spans="1:17" x14ac:dyDescent="0.3">
      <c r="A3162" s="13" t="str">
        <f ca="1">N3162&amp;"-"&amp;COUNTIF($N$2:N3162,N3162)</f>
        <v>-3121</v>
      </c>
      <c r="B3162" t="str">
        <f t="shared" ca="1" si="639"/>
        <v/>
      </c>
      <c r="C3162" s="1">
        <v>39674</v>
      </c>
      <c r="D3162">
        <v>4430.7</v>
      </c>
      <c r="E3162">
        <f t="shared" si="640"/>
        <v>-98.350000000000364</v>
      </c>
      <c r="F3162" t="str">
        <f t="shared" si="641"/>
        <v/>
      </c>
      <c r="G3162">
        <f t="shared" si="642"/>
        <v>-98.350000000000364</v>
      </c>
      <c r="H3162">
        <f t="shared" ca="1" si="650"/>
        <v>52.111111111111008</v>
      </c>
      <c r="I3162">
        <f t="shared" ca="1" si="651"/>
        <v>70.02999999999993</v>
      </c>
      <c r="J3162" s="3">
        <f t="shared" ca="1" si="643"/>
        <v>0.74412553350151445</v>
      </c>
      <c r="K3162" s="5">
        <f t="shared" ca="1" si="644"/>
        <v>42.664677467774041</v>
      </c>
      <c r="L3162">
        <f t="shared" ca="1" si="645"/>
        <v>1</v>
      </c>
      <c r="M3162" t="str">
        <f t="shared" ca="1" si="646"/>
        <v>SELL</v>
      </c>
      <c r="N3162" s="7" t="str">
        <f t="shared" ca="1" si="647"/>
        <v/>
      </c>
      <c r="O3162">
        <f t="shared" si="648"/>
        <v>4430.7</v>
      </c>
      <c r="Q3162">
        <f t="shared" si="649"/>
        <v>3161</v>
      </c>
    </row>
    <row r="3163" spans="1:17" x14ac:dyDescent="0.3">
      <c r="A3163" s="13" t="str">
        <f ca="1">N3163&amp;"-"&amp;COUNTIF($N$2:N3163,N3163)</f>
        <v>-3122</v>
      </c>
      <c r="B3163" t="str">
        <f t="shared" ca="1" si="639"/>
        <v/>
      </c>
      <c r="C3163" s="1">
        <v>39678</v>
      </c>
      <c r="D3163">
        <v>4393.05</v>
      </c>
      <c r="E3163">
        <f t="shared" si="640"/>
        <v>-37.649999999999636</v>
      </c>
      <c r="F3163" t="str">
        <f t="shared" si="641"/>
        <v/>
      </c>
      <c r="G3163">
        <f t="shared" si="642"/>
        <v>-37.649999999999636</v>
      </c>
      <c r="H3163">
        <f t="shared" ca="1" si="650"/>
        <v>56.093749999999886</v>
      </c>
      <c r="I3163">
        <f t="shared" ca="1" si="651"/>
        <v>64.633333333333212</v>
      </c>
      <c r="J3163" s="3">
        <f t="shared" ca="1" si="643"/>
        <v>0.86787648272305296</v>
      </c>
      <c r="K3163" s="5">
        <f t="shared" ca="1" si="644"/>
        <v>46.463269426564736</v>
      </c>
      <c r="L3163">
        <f t="shared" ca="1" si="645"/>
        <v>1</v>
      </c>
      <c r="M3163" t="str">
        <f t="shared" ca="1" si="646"/>
        <v>SELL</v>
      </c>
      <c r="N3163" s="7" t="str">
        <f t="shared" ca="1" si="647"/>
        <v/>
      </c>
      <c r="O3163">
        <f t="shared" si="648"/>
        <v>4393.05</v>
      </c>
      <c r="Q3163">
        <f t="shared" si="649"/>
        <v>3162</v>
      </c>
    </row>
    <row r="3164" spans="1:17" x14ac:dyDescent="0.3">
      <c r="A3164" s="13" t="str">
        <f ca="1">N3164&amp;"-"&amp;COUNTIF($N$2:N3164,N3164)</f>
        <v>-3123</v>
      </c>
      <c r="B3164" t="str">
        <f t="shared" ca="1" si="639"/>
        <v/>
      </c>
      <c r="C3164" s="1">
        <v>39679</v>
      </c>
      <c r="D3164">
        <v>4368.25</v>
      </c>
      <c r="E3164">
        <f t="shared" si="640"/>
        <v>-24.800000000000182</v>
      </c>
      <c r="F3164" t="str">
        <f t="shared" si="641"/>
        <v/>
      </c>
      <c r="G3164">
        <f t="shared" si="642"/>
        <v>-24.800000000000182</v>
      </c>
      <c r="H3164">
        <f t="shared" ca="1" si="650"/>
        <v>56.093749999999886</v>
      </c>
      <c r="I3164">
        <f t="shared" ca="1" si="651"/>
        <v>45.058333333333245</v>
      </c>
      <c r="J3164" s="3">
        <f t="shared" ca="1" si="643"/>
        <v>1.2449140003698909</v>
      </c>
      <c r="K3164" s="5">
        <f t="shared" ca="1" si="644"/>
        <v>55.454863757131385</v>
      </c>
      <c r="L3164">
        <f t="shared" ca="1" si="645"/>
        <v>1</v>
      </c>
      <c r="M3164" t="str">
        <f t="shared" ca="1" si="646"/>
        <v>SELL</v>
      </c>
      <c r="N3164" s="7" t="str">
        <f t="shared" ca="1" si="647"/>
        <v/>
      </c>
      <c r="O3164">
        <f t="shared" si="648"/>
        <v>4368.25</v>
      </c>
      <c r="Q3164">
        <f t="shared" si="649"/>
        <v>3163</v>
      </c>
    </row>
    <row r="3165" spans="1:17" x14ac:dyDescent="0.3">
      <c r="A3165" s="13" t="str">
        <f ca="1">N3165&amp;"-"&amp;COUNTIF($N$2:N3165,N3165)</f>
        <v>-3124</v>
      </c>
      <c r="B3165" t="str">
        <f t="shared" ca="1" si="639"/>
        <v/>
      </c>
      <c r="C3165" s="1">
        <v>39680</v>
      </c>
      <c r="D3165">
        <v>4415.75</v>
      </c>
      <c r="E3165">
        <f t="shared" si="640"/>
        <v>47.5</v>
      </c>
      <c r="F3165">
        <f t="shared" si="641"/>
        <v>47.5</v>
      </c>
      <c r="G3165" t="str">
        <f t="shared" si="642"/>
        <v/>
      </c>
      <c r="H3165">
        <f t="shared" ca="1" si="650"/>
        <v>46.568749999999909</v>
      </c>
      <c r="I3165">
        <f t="shared" ca="1" si="651"/>
        <v>45.058333333333245</v>
      </c>
      <c r="J3165" s="3">
        <f t="shared" ca="1" si="643"/>
        <v>1.0335213611984464</v>
      </c>
      <c r="K3165" s="5">
        <f t="shared" ca="1" si="644"/>
        <v>50.824219549350858</v>
      </c>
      <c r="L3165">
        <f t="shared" ca="1" si="645"/>
        <v>1</v>
      </c>
      <c r="M3165" t="str">
        <f t="shared" ca="1" si="646"/>
        <v>SELL</v>
      </c>
      <c r="N3165" s="7" t="str">
        <f t="shared" ca="1" si="647"/>
        <v/>
      </c>
      <c r="O3165">
        <f t="shared" si="648"/>
        <v>4415.75</v>
      </c>
      <c r="Q3165">
        <f t="shared" si="649"/>
        <v>3164</v>
      </c>
    </row>
    <row r="3166" spans="1:17" x14ac:dyDescent="0.3">
      <c r="A3166" s="13" t="str">
        <f ca="1">N3166&amp;"-"&amp;COUNTIF($N$2:N3166,N3166)</f>
        <v>-3125</v>
      </c>
      <c r="B3166" t="str">
        <f t="shared" ca="1" si="639"/>
        <v/>
      </c>
      <c r="C3166" s="1">
        <v>39681</v>
      </c>
      <c r="D3166">
        <v>4283.8500000000004</v>
      </c>
      <c r="E3166">
        <f t="shared" si="640"/>
        <v>-131.89999999999964</v>
      </c>
      <c r="F3166" t="str">
        <f t="shared" si="641"/>
        <v/>
      </c>
      <c r="G3166">
        <f t="shared" si="642"/>
        <v>-131.89999999999964</v>
      </c>
      <c r="H3166">
        <f t="shared" ca="1" si="650"/>
        <v>50.449999999999946</v>
      </c>
      <c r="I3166">
        <f t="shared" ca="1" si="651"/>
        <v>57.464285714285587</v>
      </c>
      <c r="J3166" s="3">
        <f t="shared" ca="1" si="643"/>
        <v>0.87793660658794381</v>
      </c>
      <c r="K3166" s="5">
        <f t="shared" ca="1" si="644"/>
        <v>46.750066190097989</v>
      </c>
      <c r="L3166">
        <f t="shared" ca="1" si="645"/>
        <v>1</v>
      </c>
      <c r="M3166" t="str">
        <f t="shared" ca="1" si="646"/>
        <v>SELL</v>
      </c>
      <c r="N3166" s="7" t="str">
        <f t="shared" ca="1" si="647"/>
        <v/>
      </c>
      <c r="O3166">
        <f t="shared" si="648"/>
        <v>4283.8500000000004</v>
      </c>
      <c r="Q3166">
        <f t="shared" si="649"/>
        <v>3165</v>
      </c>
    </row>
    <row r="3167" spans="1:17" x14ac:dyDescent="0.3">
      <c r="A3167" s="13" t="str">
        <f ca="1">N3167&amp;"-"&amp;COUNTIF($N$2:N3167,N3167)</f>
        <v>-3126</v>
      </c>
      <c r="B3167" t="str">
        <f t="shared" ca="1" si="639"/>
        <v/>
      </c>
      <c r="C3167" s="1">
        <v>39682</v>
      </c>
      <c r="D3167">
        <v>4327.45</v>
      </c>
      <c r="E3167">
        <f t="shared" si="640"/>
        <v>43.599999999999454</v>
      </c>
      <c r="F3167">
        <f t="shared" si="641"/>
        <v>43.599999999999454</v>
      </c>
      <c r="G3167" t="str">
        <f t="shared" si="642"/>
        <v/>
      </c>
      <c r="H3167">
        <f t="shared" ca="1" si="650"/>
        <v>45.164285714285533</v>
      </c>
      <c r="I3167">
        <f t="shared" ca="1" si="651"/>
        <v>57.464285714285587</v>
      </c>
      <c r="J3167" s="3">
        <f t="shared" ca="1" si="643"/>
        <v>0.78595400870105514</v>
      </c>
      <c r="K3167" s="5">
        <f t="shared" ca="1" si="644"/>
        <v>44.007516703786152</v>
      </c>
      <c r="L3167">
        <f t="shared" ca="1" si="645"/>
        <v>1</v>
      </c>
      <c r="M3167" t="str">
        <f t="shared" ca="1" si="646"/>
        <v>SELL</v>
      </c>
      <c r="N3167" s="7" t="str">
        <f t="shared" ca="1" si="647"/>
        <v/>
      </c>
      <c r="O3167">
        <f t="shared" si="648"/>
        <v>4327.45</v>
      </c>
      <c r="Q3167">
        <f t="shared" si="649"/>
        <v>3166</v>
      </c>
    </row>
    <row r="3168" spans="1:17" x14ac:dyDescent="0.3">
      <c r="A3168" s="13" t="str">
        <f ca="1">N3168&amp;"-"&amp;COUNTIF($N$2:N3168,N3168)</f>
        <v>-3127</v>
      </c>
      <c r="B3168" t="str">
        <f t="shared" ca="1" si="639"/>
        <v/>
      </c>
      <c r="C3168" s="1">
        <v>39685</v>
      </c>
      <c r="D3168">
        <v>4335.3500000000004</v>
      </c>
      <c r="E3168">
        <f t="shared" si="640"/>
        <v>7.9000000000005457</v>
      </c>
      <c r="F3168">
        <f t="shared" si="641"/>
        <v>7.9000000000005457</v>
      </c>
      <c r="G3168" t="str">
        <f t="shared" si="642"/>
        <v/>
      </c>
      <c r="H3168">
        <f t="shared" ca="1" si="650"/>
        <v>40.506249999999909</v>
      </c>
      <c r="I3168">
        <f t="shared" ca="1" si="651"/>
        <v>64.008333333333212</v>
      </c>
      <c r="J3168" s="3">
        <f t="shared" ca="1" si="643"/>
        <v>0.63282775680249947</v>
      </c>
      <c r="K3168" s="5">
        <f t="shared" ca="1" si="644"/>
        <v>38.756553112603896</v>
      </c>
      <c r="L3168">
        <f t="shared" ca="1" si="645"/>
        <v>1</v>
      </c>
      <c r="M3168" t="str">
        <f t="shared" ca="1" si="646"/>
        <v>SELL</v>
      </c>
      <c r="N3168" s="7" t="str">
        <f t="shared" ca="1" si="647"/>
        <v/>
      </c>
      <c r="O3168">
        <f t="shared" si="648"/>
        <v>4335.3500000000004</v>
      </c>
      <c r="Q3168">
        <f t="shared" si="649"/>
        <v>3167</v>
      </c>
    </row>
    <row r="3169" spans="1:17" x14ac:dyDescent="0.3">
      <c r="A3169" s="13" t="str">
        <f ca="1">N3169&amp;"-"&amp;COUNTIF($N$2:N3169,N3169)</f>
        <v>1-21</v>
      </c>
      <c r="B3169">
        <f t="shared" ca="1" si="639"/>
        <v>1</v>
      </c>
      <c r="C3169" s="1">
        <v>39686</v>
      </c>
      <c r="D3169">
        <v>4337.5</v>
      </c>
      <c r="E3169">
        <f t="shared" si="640"/>
        <v>2.1499999999996362</v>
      </c>
      <c r="F3169">
        <f t="shared" si="641"/>
        <v>2.1499999999996362</v>
      </c>
      <c r="G3169" t="str">
        <f t="shared" si="642"/>
        <v/>
      </c>
      <c r="H3169">
        <f t="shared" ca="1" si="650"/>
        <v>27.337499999999864</v>
      </c>
      <c r="I3169">
        <f t="shared" ca="1" si="651"/>
        <v>64.008333333333212</v>
      </c>
      <c r="J3169" s="3">
        <f t="shared" ca="1" si="643"/>
        <v>0.42709282645488739</v>
      </c>
      <c r="K3169" s="5">
        <f t="shared" ca="1" si="644"/>
        <v>29.927473429731265</v>
      </c>
      <c r="L3169">
        <f t="shared" ca="1" si="645"/>
        <v>1</v>
      </c>
      <c r="M3169" t="str">
        <f t="shared" ca="1" si="646"/>
        <v>BUY</v>
      </c>
      <c r="N3169" s="7">
        <f t="shared" ca="1" si="647"/>
        <v>1</v>
      </c>
      <c r="O3169">
        <f t="shared" si="648"/>
        <v>4337.5</v>
      </c>
      <c r="Q3169">
        <f t="shared" si="649"/>
        <v>3168</v>
      </c>
    </row>
    <row r="3170" spans="1:17" x14ac:dyDescent="0.3">
      <c r="A3170" s="13" t="str">
        <f ca="1">N3170&amp;"-"&amp;COUNTIF($N$2:N3170,N3170)</f>
        <v>-3128</v>
      </c>
      <c r="B3170" t="str">
        <f t="shared" ca="1" si="639"/>
        <v/>
      </c>
      <c r="C3170" s="1">
        <v>39687</v>
      </c>
      <c r="D3170">
        <v>4292.1000000000004</v>
      </c>
      <c r="E3170">
        <f t="shared" si="640"/>
        <v>-45.399999999999636</v>
      </c>
      <c r="F3170" t="str">
        <f t="shared" si="641"/>
        <v/>
      </c>
      <c r="G3170">
        <f t="shared" si="642"/>
        <v>-45.399999999999636</v>
      </c>
      <c r="H3170">
        <f t="shared" ca="1" si="650"/>
        <v>29.142857142857014</v>
      </c>
      <c r="I3170">
        <f t="shared" ca="1" si="651"/>
        <v>61.349999999999845</v>
      </c>
      <c r="J3170" s="3">
        <f t="shared" ca="1" si="643"/>
        <v>0.47502619629758902</v>
      </c>
      <c r="K3170" s="5">
        <f t="shared" ca="1" si="644"/>
        <v>32.204593890599057</v>
      </c>
      <c r="L3170">
        <f t="shared" ca="1" si="645"/>
        <v>1</v>
      </c>
      <c r="M3170" t="str">
        <f t="shared" ca="1" si="646"/>
        <v>BUY</v>
      </c>
      <c r="N3170" s="7" t="str">
        <f t="shared" ca="1" si="647"/>
        <v/>
      </c>
      <c r="O3170">
        <f t="shared" si="648"/>
        <v>4292.1000000000004</v>
      </c>
      <c r="Q3170">
        <f t="shared" si="649"/>
        <v>3169</v>
      </c>
    </row>
    <row r="3171" spans="1:17" x14ac:dyDescent="0.3">
      <c r="A3171" s="13" t="str">
        <f ca="1">N3171&amp;"-"&amp;COUNTIF($N$2:N3171,N3171)</f>
        <v>-3129</v>
      </c>
      <c r="B3171" t="str">
        <f t="shared" ca="1" si="639"/>
        <v/>
      </c>
      <c r="C3171" s="1">
        <v>39688</v>
      </c>
      <c r="D3171">
        <v>4214</v>
      </c>
      <c r="E3171">
        <f t="shared" si="640"/>
        <v>-78.100000000000364</v>
      </c>
      <c r="F3171" t="str">
        <f t="shared" si="641"/>
        <v/>
      </c>
      <c r="G3171">
        <f t="shared" si="642"/>
        <v>-78.100000000000364</v>
      </c>
      <c r="H3171">
        <f t="shared" ca="1" si="650"/>
        <v>32.949999999999818</v>
      </c>
      <c r="I3171">
        <f t="shared" ca="1" si="651"/>
        <v>63.443749999999909</v>
      </c>
      <c r="J3171" s="3">
        <f t="shared" ca="1" si="643"/>
        <v>0.5193576987488896</v>
      </c>
      <c r="K3171" s="5">
        <f t="shared" ca="1" si="644"/>
        <v>34.182714128249927</v>
      </c>
      <c r="L3171">
        <f t="shared" ca="1" si="645"/>
        <v>1</v>
      </c>
      <c r="M3171" t="str">
        <f t="shared" ca="1" si="646"/>
        <v>BUY</v>
      </c>
      <c r="N3171" s="7" t="str">
        <f t="shared" ca="1" si="647"/>
        <v/>
      </c>
      <c r="O3171">
        <f t="shared" si="648"/>
        <v>4214</v>
      </c>
      <c r="Q3171">
        <f t="shared" si="649"/>
        <v>3170</v>
      </c>
    </row>
    <row r="3172" spans="1:17" x14ac:dyDescent="0.3">
      <c r="A3172" s="13" t="str">
        <f ca="1">N3172&amp;"-"&amp;COUNTIF($N$2:N3172,N3172)</f>
        <v>-3130</v>
      </c>
      <c r="B3172" t="str">
        <f t="shared" ca="1" si="639"/>
        <v/>
      </c>
      <c r="C3172" s="1">
        <v>39689</v>
      </c>
      <c r="D3172">
        <v>4360</v>
      </c>
      <c r="E3172">
        <f t="shared" si="640"/>
        <v>146</v>
      </c>
      <c r="F3172">
        <f t="shared" si="641"/>
        <v>146</v>
      </c>
      <c r="G3172" t="str">
        <f t="shared" si="642"/>
        <v/>
      </c>
      <c r="H3172">
        <f t="shared" ca="1" si="650"/>
        <v>56.341666666666548</v>
      </c>
      <c r="I3172">
        <f t="shared" ca="1" si="651"/>
        <v>63.443749999999909</v>
      </c>
      <c r="J3172" s="3">
        <f t="shared" ca="1" si="643"/>
        <v>0.88805700587790959</v>
      </c>
      <c r="K3172" s="5">
        <f t="shared" ca="1" si="644"/>
        <v>47.035497504217595</v>
      </c>
      <c r="L3172">
        <f t="shared" ca="1" si="645"/>
        <v>1</v>
      </c>
      <c r="M3172" t="str">
        <f t="shared" ca="1" si="646"/>
        <v>BUY</v>
      </c>
      <c r="N3172" s="7" t="str">
        <f t="shared" ca="1" si="647"/>
        <v/>
      </c>
      <c r="O3172">
        <f t="shared" si="648"/>
        <v>4360</v>
      </c>
      <c r="Q3172">
        <f t="shared" si="649"/>
        <v>3171</v>
      </c>
    </row>
    <row r="3173" spans="1:17" x14ac:dyDescent="0.3">
      <c r="A3173" s="13" t="str">
        <f ca="1">N3173&amp;"-"&amp;COUNTIF($N$2:N3173,N3173)</f>
        <v>-3131</v>
      </c>
      <c r="B3173" t="str">
        <f t="shared" ca="1" si="639"/>
        <v/>
      </c>
      <c r="C3173" s="1">
        <v>39692</v>
      </c>
      <c r="D3173">
        <v>4348.6499999999996</v>
      </c>
      <c r="E3173">
        <f t="shared" si="640"/>
        <v>-11.350000000000364</v>
      </c>
      <c r="F3173" t="str">
        <f t="shared" si="641"/>
        <v/>
      </c>
      <c r="G3173">
        <f t="shared" si="642"/>
        <v>-11.350000000000364</v>
      </c>
      <c r="H3173">
        <f t="shared" ca="1" si="650"/>
        <v>49.429999999999929</v>
      </c>
      <c r="I3173">
        <f t="shared" ca="1" si="651"/>
        <v>57.655555555555516</v>
      </c>
      <c r="J3173" s="3">
        <f t="shared" ca="1" si="643"/>
        <v>0.8573328194257076</v>
      </c>
      <c r="K3173" s="5">
        <f t="shared" ca="1" si="644"/>
        <v>46.159353372692642</v>
      </c>
      <c r="L3173">
        <f t="shared" ca="1" si="645"/>
        <v>1</v>
      </c>
      <c r="M3173" t="str">
        <f t="shared" ca="1" si="646"/>
        <v>BUY</v>
      </c>
      <c r="N3173" s="7" t="str">
        <f t="shared" ca="1" si="647"/>
        <v/>
      </c>
      <c r="O3173">
        <f t="shared" si="648"/>
        <v>4348.6499999999996</v>
      </c>
      <c r="Q3173">
        <f t="shared" si="649"/>
        <v>3172</v>
      </c>
    </row>
    <row r="3174" spans="1:17" x14ac:dyDescent="0.3">
      <c r="A3174" s="13" t="str">
        <f ca="1">N3174&amp;"-"&amp;COUNTIF($N$2:N3174,N3174)</f>
        <v>-3132</v>
      </c>
      <c r="B3174" t="str">
        <f t="shared" ca="1" si="639"/>
        <v/>
      </c>
      <c r="C3174" s="1">
        <v>39693</v>
      </c>
      <c r="D3174">
        <v>4504</v>
      </c>
      <c r="E3174">
        <f t="shared" si="640"/>
        <v>155.35000000000036</v>
      </c>
      <c r="F3174">
        <f t="shared" si="641"/>
        <v>155.35000000000036</v>
      </c>
      <c r="G3174" t="str">
        <f t="shared" si="642"/>
        <v/>
      </c>
      <c r="H3174">
        <f t="shared" ca="1" si="650"/>
        <v>67.083333333333329</v>
      </c>
      <c r="I3174">
        <f t="shared" ca="1" si="651"/>
        <v>56.34375</v>
      </c>
      <c r="J3174" s="3">
        <f t="shared" ca="1" si="643"/>
        <v>1.1906082455167313</v>
      </c>
      <c r="K3174" s="5">
        <f t="shared" ca="1" si="644"/>
        <v>54.350578107857203</v>
      </c>
      <c r="L3174">
        <f t="shared" ca="1" si="645"/>
        <v>1</v>
      </c>
      <c r="M3174" t="str">
        <f t="shared" ca="1" si="646"/>
        <v>BUY</v>
      </c>
      <c r="N3174" s="7" t="str">
        <f t="shared" ca="1" si="647"/>
        <v/>
      </c>
      <c r="O3174">
        <f t="shared" si="648"/>
        <v>4504</v>
      </c>
      <c r="Q3174">
        <f t="shared" si="649"/>
        <v>3173</v>
      </c>
    </row>
    <row r="3175" spans="1:17" x14ac:dyDescent="0.3">
      <c r="A3175" s="13" t="str">
        <f ca="1">N3175&amp;"-"&amp;COUNTIF($N$2:N3175,N3175)</f>
        <v>-3133</v>
      </c>
      <c r="B3175" t="str">
        <f t="shared" ca="1" si="639"/>
        <v/>
      </c>
      <c r="C3175" s="1">
        <v>39695</v>
      </c>
      <c r="D3175">
        <v>4447.75</v>
      </c>
      <c r="E3175">
        <f t="shared" si="640"/>
        <v>-56.25</v>
      </c>
      <c r="F3175" t="str">
        <f t="shared" si="641"/>
        <v/>
      </c>
      <c r="G3175">
        <f t="shared" si="642"/>
        <v>-56.25</v>
      </c>
      <c r="H3175">
        <f t="shared" ca="1" si="650"/>
        <v>67.083333333333329</v>
      </c>
      <c r="I3175">
        <f t="shared" ca="1" si="651"/>
        <v>60.475000000000023</v>
      </c>
      <c r="J3175" s="3">
        <f t="shared" ca="1" si="643"/>
        <v>1.1092738046024524</v>
      </c>
      <c r="K3175" s="5">
        <f t="shared" ca="1" si="644"/>
        <v>52.590318155092426</v>
      </c>
      <c r="L3175">
        <f t="shared" ca="1" si="645"/>
        <v>1</v>
      </c>
      <c r="M3175" t="str">
        <f t="shared" ca="1" si="646"/>
        <v>BUY</v>
      </c>
      <c r="N3175" s="7" t="str">
        <f t="shared" ca="1" si="647"/>
        <v/>
      </c>
      <c r="O3175">
        <f t="shared" si="648"/>
        <v>4447.75</v>
      </c>
      <c r="Q3175">
        <f t="shared" si="649"/>
        <v>3174</v>
      </c>
    </row>
    <row r="3176" spans="1:17" x14ac:dyDescent="0.3">
      <c r="A3176" s="13" t="str">
        <f ca="1">N3176&amp;"-"&amp;COUNTIF($N$2:N3176,N3176)</f>
        <v>-3134</v>
      </c>
      <c r="B3176" t="str">
        <f t="shared" ca="1" si="639"/>
        <v/>
      </c>
      <c r="C3176" s="1">
        <v>39696</v>
      </c>
      <c r="D3176">
        <v>4352.3</v>
      </c>
      <c r="E3176">
        <f t="shared" si="640"/>
        <v>-95.449999999999818</v>
      </c>
      <c r="F3176" t="str">
        <f t="shared" si="641"/>
        <v/>
      </c>
      <c r="G3176">
        <f t="shared" si="642"/>
        <v>-95.449999999999818</v>
      </c>
      <c r="H3176">
        <f t="shared" ca="1" si="650"/>
        <v>67.083333333333329</v>
      </c>
      <c r="I3176">
        <f t="shared" ca="1" si="651"/>
        <v>60.112499999999955</v>
      </c>
      <c r="J3176" s="3">
        <f t="shared" ca="1" si="643"/>
        <v>1.1159631246967499</v>
      </c>
      <c r="K3176" s="5">
        <f t="shared" ca="1" si="644"/>
        <v>52.740197202476509</v>
      </c>
      <c r="L3176">
        <f t="shared" ca="1" si="645"/>
        <v>1</v>
      </c>
      <c r="M3176" t="str">
        <f t="shared" ca="1" si="646"/>
        <v>BUY</v>
      </c>
      <c r="N3176" s="7" t="str">
        <f t="shared" ca="1" si="647"/>
        <v/>
      </c>
      <c r="O3176">
        <f t="shared" si="648"/>
        <v>4352.3</v>
      </c>
      <c r="Q3176">
        <f t="shared" si="649"/>
        <v>3175</v>
      </c>
    </row>
    <row r="3177" spans="1:17" x14ac:dyDescent="0.3">
      <c r="A3177" s="13" t="str">
        <f ca="1">N3177&amp;"-"&amp;COUNTIF($N$2:N3177,N3177)</f>
        <v>-3135</v>
      </c>
      <c r="B3177" t="str">
        <f t="shared" ca="1" si="639"/>
        <v/>
      </c>
      <c r="C3177" s="1">
        <v>39699</v>
      </c>
      <c r="D3177">
        <v>4482.3</v>
      </c>
      <c r="E3177">
        <f t="shared" si="640"/>
        <v>130</v>
      </c>
      <c r="F3177">
        <f t="shared" si="641"/>
        <v>130</v>
      </c>
      <c r="G3177" t="str">
        <f t="shared" si="642"/>
        <v/>
      </c>
      <c r="H3177">
        <f t="shared" ca="1" si="650"/>
        <v>76.071428571428569</v>
      </c>
      <c r="I3177">
        <f t="shared" ca="1" si="651"/>
        <v>63.321428571428569</v>
      </c>
      <c r="J3177" s="3">
        <f t="shared" ca="1" si="643"/>
        <v>1.2013536379018612</v>
      </c>
      <c r="K3177" s="5">
        <f t="shared" ca="1" si="644"/>
        <v>54.573405073020751</v>
      </c>
      <c r="L3177">
        <f t="shared" ca="1" si="645"/>
        <v>1</v>
      </c>
      <c r="M3177" t="str">
        <f t="shared" ca="1" si="646"/>
        <v>BUY</v>
      </c>
      <c r="N3177" s="7" t="str">
        <f t="shared" ca="1" si="647"/>
        <v/>
      </c>
      <c r="O3177">
        <f t="shared" si="648"/>
        <v>4482.3</v>
      </c>
      <c r="Q3177">
        <f t="shared" si="649"/>
        <v>3176</v>
      </c>
    </row>
    <row r="3178" spans="1:17" x14ac:dyDescent="0.3">
      <c r="A3178" s="13" t="str">
        <f ca="1">N3178&amp;"-"&amp;COUNTIF($N$2:N3178,N3178)</f>
        <v>-3136</v>
      </c>
      <c r="B3178" t="str">
        <f t="shared" ca="1" si="639"/>
        <v/>
      </c>
      <c r="C3178" s="1">
        <v>39700</v>
      </c>
      <c r="D3178">
        <v>4468.7</v>
      </c>
      <c r="E3178">
        <f t="shared" si="640"/>
        <v>-13.600000000000364</v>
      </c>
      <c r="F3178" t="str">
        <f t="shared" si="641"/>
        <v/>
      </c>
      <c r="G3178">
        <f t="shared" si="642"/>
        <v>-13.600000000000364</v>
      </c>
      <c r="H3178">
        <f t="shared" ca="1" si="650"/>
        <v>76.071428571428569</v>
      </c>
      <c r="I3178">
        <f t="shared" ca="1" si="651"/>
        <v>61.721428571428596</v>
      </c>
      <c r="J3178" s="3">
        <f t="shared" ca="1" si="643"/>
        <v>1.2324962388612424</v>
      </c>
      <c r="K3178" s="5">
        <f t="shared" ca="1" si="644"/>
        <v>55.207091389767236</v>
      </c>
      <c r="L3178">
        <f t="shared" ca="1" si="645"/>
        <v>1</v>
      </c>
      <c r="M3178" t="str">
        <f t="shared" ca="1" si="646"/>
        <v>BUY</v>
      </c>
      <c r="N3178" s="7" t="str">
        <f t="shared" ca="1" si="647"/>
        <v/>
      </c>
      <c r="O3178">
        <f t="shared" si="648"/>
        <v>4468.7</v>
      </c>
      <c r="Q3178">
        <f t="shared" si="649"/>
        <v>3177</v>
      </c>
    </row>
    <row r="3179" spans="1:17" x14ac:dyDescent="0.3">
      <c r="A3179" s="13" t="str">
        <f ca="1">N3179&amp;"-"&amp;COUNTIF($N$2:N3179,N3179)</f>
        <v>-3137</v>
      </c>
      <c r="B3179" t="str">
        <f t="shared" ca="1" si="639"/>
        <v/>
      </c>
      <c r="C3179" s="1">
        <v>39701</v>
      </c>
      <c r="D3179">
        <v>4400.25</v>
      </c>
      <c r="E3179">
        <f t="shared" si="640"/>
        <v>-68.449999999999818</v>
      </c>
      <c r="F3179" t="str">
        <f t="shared" si="641"/>
        <v/>
      </c>
      <c r="G3179">
        <f t="shared" si="642"/>
        <v>-68.449999999999818</v>
      </c>
      <c r="H3179">
        <f t="shared" ca="1" si="650"/>
        <v>80.833333333333329</v>
      </c>
      <c r="I3179">
        <f t="shared" ca="1" si="651"/>
        <v>62.5625</v>
      </c>
      <c r="J3179" s="3">
        <f t="shared" ca="1" si="643"/>
        <v>1.292041292041292</v>
      </c>
      <c r="K3179" s="5">
        <f t="shared" ca="1" si="644"/>
        <v>56.370768560220831</v>
      </c>
      <c r="L3179">
        <f t="shared" ca="1" si="645"/>
        <v>1</v>
      </c>
      <c r="M3179" t="str">
        <f t="shared" ca="1" si="646"/>
        <v>BUY</v>
      </c>
      <c r="N3179" s="7" t="str">
        <f t="shared" ca="1" si="647"/>
        <v/>
      </c>
      <c r="O3179">
        <f t="shared" si="648"/>
        <v>4400.25</v>
      </c>
      <c r="Q3179">
        <f t="shared" si="649"/>
        <v>3178</v>
      </c>
    </row>
    <row r="3180" spans="1:17" x14ac:dyDescent="0.3">
      <c r="A3180" s="13" t="str">
        <f ca="1">N3180&amp;"-"&amp;COUNTIF($N$2:N3180,N3180)</f>
        <v>-3138</v>
      </c>
      <c r="B3180" t="str">
        <f t="shared" ca="1" si="639"/>
        <v/>
      </c>
      <c r="C3180" s="1">
        <v>39702</v>
      </c>
      <c r="D3180">
        <v>4290.3</v>
      </c>
      <c r="E3180">
        <f t="shared" si="640"/>
        <v>-109.94999999999982</v>
      </c>
      <c r="F3180" t="str">
        <f t="shared" si="641"/>
        <v/>
      </c>
      <c r="G3180">
        <f t="shared" si="642"/>
        <v>-109.94999999999982</v>
      </c>
      <c r="H3180">
        <f t="shared" ca="1" si="650"/>
        <v>80.833333333333329</v>
      </c>
      <c r="I3180">
        <f t="shared" ca="1" si="651"/>
        <v>59.818750000000023</v>
      </c>
      <c r="J3180" s="3">
        <f t="shared" ca="1" si="643"/>
        <v>1.3513042872566428</v>
      </c>
      <c r="K3180" s="5">
        <f t="shared" ca="1" si="644"/>
        <v>57.47041310562409</v>
      </c>
      <c r="L3180">
        <f t="shared" ca="1" si="645"/>
        <v>1</v>
      </c>
      <c r="M3180" t="str">
        <f t="shared" ca="1" si="646"/>
        <v>BUY</v>
      </c>
      <c r="N3180" s="7" t="str">
        <f t="shared" ca="1" si="647"/>
        <v/>
      </c>
      <c r="O3180">
        <f t="shared" si="648"/>
        <v>4290.3</v>
      </c>
      <c r="Q3180">
        <f t="shared" si="649"/>
        <v>3179</v>
      </c>
    </row>
    <row r="3181" spans="1:17" x14ac:dyDescent="0.3">
      <c r="A3181" s="13" t="str">
        <f ca="1">N3181&amp;"-"&amp;COUNTIF($N$2:N3181,N3181)</f>
        <v>-3139</v>
      </c>
      <c r="B3181" t="str">
        <f t="shared" ca="1" si="639"/>
        <v/>
      </c>
      <c r="C3181" s="1">
        <v>39703</v>
      </c>
      <c r="D3181">
        <v>4228.45</v>
      </c>
      <c r="E3181">
        <f t="shared" si="640"/>
        <v>-61.850000000000364</v>
      </c>
      <c r="F3181" t="str">
        <f t="shared" si="641"/>
        <v/>
      </c>
      <c r="G3181">
        <f t="shared" si="642"/>
        <v>-61.850000000000364</v>
      </c>
      <c r="H3181">
        <f t="shared" ca="1" si="650"/>
        <v>88.280000000000115</v>
      </c>
      <c r="I3181">
        <f t="shared" ca="1" si="651"/>
        <v>60.044444444444508</v>
      </c>
      <c r="J3181" s="3">
        <f t="shared" ca="1" si="643"/>
        <v>1.4702442635085127</v>
      </c>
      <c r="K3181" s="5">
        <f t="shared" ca="1" si="644"/>
        <v>59.518173373685329</v>
      </c>
      <c r="L3181">
        <f t="shared" ca="1" si="645"/>
        <v>1</v>
      </c>
      <c r="M3181" t="str">
        <f t="shared" ca="1" si="646"/>
        <v>BUY</v>
      </c>
      <c r="N3181" s="7" t="str">
        <f t="shared" ca="1" si="647"/>
        <v/>
      </c>
      <c r="O3181">
        <f t="shared" si="648"/>
        <v>4228.45</v>
      </c>
      <c r="Q3181">
        <f t="shared" si="649"/>
        <v>3180</v>
      </c>
    </row>
    <row r="3182" spans="1:17" x14ac:dyDescent="0.3">
      <c r="A3182" s="13" t="str">
        <f ca="1">N3182&amp;"-"&amp;COUNTIF($N$2:N3182,N3182)</f>
        <v>-3140</v>
      </c>
      <c r="B3182" t="str">
        <f t="shared" ca="1" si="639"/>
        <v/>
      </c>
      <c r="C3182" s="1">
        <v>39706</v>
      </c>
      <c r="D3182">
        <v>4072.9</v>
      </c>
      <c r="E3182">
        <f t="shared" si="640"/>
        <v>-155.54999999999973</v>
      </c>
      <c r="F3182" t="str">
        <f t="shared" si="641"/>
        <v/>
      </c>
      <c r="G3182">
        <f t="shared" si="642"/>
        <v>-155.54999999999973</v>
      </c>
      <c r="H3182">
        <f t="shared" ca="1" si="650"/>
        <v>108.375</v>
      </c>
      <c r="I3182">
        <f t="shared" ca="1" si="651"/>
        <v>69.595000000000027</v>
      </c>
      <c r="J3182" s="3">
        <f t="shared" ca="1" si="643"/>
        <v>1.5572239385013285</v>
      </c>
      <c r="K3182" s="5">
        <f t="shared" ca="1" si="644"/>
        <v>60.895094678878458</v>
      </c>
      <c r="L3182">
        <f t="shared" ca="1" si="645"/>
        <v>1</v>
      </c>
      <c r="M3182" t="str">
        <f t="shared" ca="1" si="646"/>
        <v>BUY</v>
      </c>
      <c r="N3182" s="7" t="str">
        <f t="shared" ca="1" si="647"/>
        <v/>
      </c>
      <c r="O3182">
        <f t="shared" si="648"/>
        <v>4072.9</v>
      </c>
      <c r="Q3182">
        <f t="shared" si="649"/>
        <v>3181</v>
      </c>
    </row>
    <row r="3183" spans="1:17" x14ac:dyDescent="0.3">
      <c r="A3183" s="13" t="str">
        <f ca="1">N3183&amp;"-"&amp;COUNTIF($N$2:N3183,N3183)</f>
        <v>-3141</v>
      </c>
      <c r="B3183" t="str">
        <f t="shared" ca="1" si="639"/>
        <v/>
      </c>
      <c r="C3183" s="1">
        <v>39707</v>
      </c>
      <c r="D3183">
        <v>4074.9</v>
      </c>
      <c r="E3183">
        <f t="shared" si="640"/>
        <v>2</v>
      </c>
      <c r="F3183">
        <f t="shared" si="641"/>
        <v>2</v>
      </c>
      <c r="G3183" t="str">
        <f t="shared" si="642"/>
        <v/>
      </c>
      <c r="H3183">
        <f t="shared" ca="1" si="650"/>
        <v>108.33750000000009</v>
      </c>
      <c r="I3183">
        <f t="shared" ca="1" si="651"/>
        <v>69.595000000000027</v>
      </c>
      <c r="J3183" s="3">
        <f t="shared" ca="1" si="643"/>
        <v>1.5566851066886995</v>
      </c>
      <c r="K3183" s="5">
        <f t="shared" ca="1" si="644"/>
        <v>60.886853160608666</v>
      </c>
      <c r="L3183">
        <f t="shared" ca="1" si="645"/>
        <v>1</v>
      </c>
      <c r="M3183" t="str">
        <f t="shared" ca="1" si="646"/>
        <v>BUY</v>
      </c>
      <c r="N3183" s="7" t="str">
        <f t="shared" ca="1" si="647"/>
        <v/>
      </c>
      <c r="O3183">
        <f t="shared" si="648"/>
        <v>4074.9</v>
      </c>
      <c r="Q3183">
        <f t="shared" si="649"/>
        <v>3182</v>
      </c>
    </row>
    <row r="3184" spans="1:17" x14ac:dyDescent="0.3">
      <c r="A3184" s="13" t="str">
        <f ca="1">N3184&amp;"-"&amp;COUNTIF($N$2:N3184,N3184)</f>
        <v>-3142</v>
      </c>
      <c r="B3184" t="str">
        <f t="shared" ca="1" si="639"/>
        <v/>
      </c>
      <c r="C3184" s="1">
        <v>39708</v>
      </c>
      <c r="D3184">
        <v>4008.25</v>
      </c>
      <c r="E3184">
        <f t="shared" si="640"/>
        <v>-66.650000000000091</v>
      </c>
      <c r="F3184" t="str">
        <f t="shared" si="641"/>
        <v/>
      </c>
      <c r="G3184">
        <f t="shared" si="642"/>
        <v>-66.650000000000091</v>
      </c>
      <c r="H3184">
        <f t="shared" ca="1" si="650"/>
        <v>108.33750000000009</v>
      </c>
      <c r="I3184">
        <f t="shared" ca="1" si="651"/>
        <v>71.72000000000007</v>
      </c>
      <c r="J3184" s="3">
        <f t="shared" ca="1" si="643"/>
        <v>1.5105619074177354</v>
      </c>
      <c r="K3184" s="5">
        <f t="shared" ca="1" si="644"/>
        <v>60.168279577357232</v>
      </c>
      <c r="L3184">
        <f t="shared" ca="1" si="645"/>
        <v>1</v>
      </c>
      <c r="M3184" t="str">
        <f t="shared" ca="1" si="646"/>
        <v>BUY</v>
      </c>
      <c r="N3184" s="7" t="str">
        <f t="shared" ca="1" si="647"/>
        <v/>
      </c>
      <c r="O3184">
        <f t="shared" si="648"/>
        <v>4008.25</v>
      </c>
      <c r="Q3184">
        <f t="shared" si="649"/>
        <v>3183</v>
      </c>
    </row>
    <row r="3185" spans="1:17" x14ac:dyDescent="0.3">
      <c r="A3185" s="13" t="str">
        <f ca="1">N3185&amp;"-"&amp;COUNTIF($N$2:N3185,N3185)</f>
        <v>-3143</v>
      </c>
      <c r="B3185" t="str">
        <f t="shared" ca="1" si="639"/>
        <v/>
      </c>
      <c r="C3185" s="1">
        <v>39709</v>
      </c>
      <c r="D3185">
        <v>4038.15</v>
      </c>
      <c r="E3185">
        <f t="shared" si="640"/>
        <v>29.900000000000091</v>
      </c>
      <c r="F3185">
        <f t="shared" si="641"/>
        <v>29.900000000000091</v>
      </c>
      <c r="G3185" t="str">
        <f t="shared" si="642"/>
        <v/>
      </c>
      <c r="H3185">
        <f t="shared" ca="1" si="650"/>
        <v>92.650000000000091</v>
      </c>
      <c r="I3185">
        <f t="shared" ca="1" si="651"/>
        <v>71.011111111111148</v>
      </c>
      <c r="J3185" s="3">
        <f t="shared" ca="1" si="643"/>
        <v>1.3047253950868414</v>
      </c>
      <c r="K3185" s="5">
        <f t="shared" ca="1" si="644"/>
        <v>56.610882922027237</v>
      </c>
      <c r="L3185">
        <f t="shared" ca="1" si="645"/>
        <v>1</v>
      </c>
      <c r="M3185" t="str">
        <f t="shared" ca="1" si="646"/>
        <v>BUY</v>
      </c>
      <c r="N3185" s="7" t="str">
        <f t="shared" ca="1" si="647"/>
        <v/>
      </c>
      <c r="O3185">
        <f t="shared" si="648"/>
        <v>4038.15</v>
      </c>
      <c r="Q3185">
        <f t="shared" si="649"/>
        <v>3184</v>
      </c>
    </row>
    <row r="3186" spans="1:17" x14ac:dyDescent="0.3">
      <c r="A3186" s="13" t="str">
        <f ca="1">N3186&amp;"-"&amp;COUNTIF($N$2:N3186,N3186)</f>
        <v>-3144</v>
      </c>
      <c r="B3186" t="str">
        <f t="shared" ca="1" si="639"/>
        <v/>
      </c>
      <c r="C3186" s="1">
        <v>39710</v>
      </c>
      <c r="D3186">
        <v>4245.25</v>
      </c>
      <c r="E3186">
        <f t="shared" si="640"/>
        <v>207.09999999999991</v>
      </c>
      <c r="F3186">
        <f t="shared" si="641"/>
        <v>207.09999999999991</v>
      </c>
      <c r="G3186" t="str">
        <f t="shared" si="642"/>
        <v/>
      </c>
      <c r="H3186">
        <f t="shared" ca="1" si="650"/>
        <v>104.87000000000008</v>
      </c>
      <c r="I3186">
        <f t="shared" ca="1" si="651"/>
        <v>71.011111111111148</v>
      </c>
      <c r="J3186" s="3">
        <f t="shared" ca="1" si="643"/>
        <v>1.4768111406665627</v>
      </c>
      <c r="K3186" s="5">
        <f t="shared" ca="1" si="644"/>
        <v>59.625504602224993</v>
      </c>
      <c r="L3186">
        <f t="shared" ca="1" si="645"/>
        <v>1</v>
      </c>
      <c r="M3186" t="str">
        <f t="shared" ca="1" si="646"/>
        <v>BUY</v>
      </c>
      <c r="N3186" s="7" t="str">
        <f t="shared" ca="1" si="647"/>
        <v/>
      </c>
      <c r="O3186">
        <f t="shared" si="648"/>
        <v>4245.25</v>
      </c>
      <c r="Q3186">
        <f t="shared" si="649"/>
        <v>3185</v>
      </c>
    </row>
    <row r="3187" spans="1:17" x14ac:dyDescent="0.3">
      <c r="A3187" s="13" t="str">
        <f ca="1">N3187&amp;"-"&amp;COUNTIF($N$2:N3187,N3187)</f>
        <v>-3145</v>
      </c>
      <c r="B3187" t="str">
        <f t="shared" ca="1" si="639"/>
        <v/>
      </c>
      <c r="C3187" s="1">
        <v>39713</v>
      </c>
      <c r="D3187">
        <v>4223.05</v>
      </c>
      <c r="E3187">
        <f t="shared" si="640"/>
        <v>-22.199999999999818</v>
      </c>
      <c r="F3187" t="str">
        <f t="shared" si="641"/>
        <v/>
      </c>
      <c r="G3187">
        <f t="shared" si="642"/>
        <v>-22.199999999999818</v>
      </c>
      <c r="H3187">
        <f t="shared" ca="1" si="650"/>
        <v>104.87000000000008</v>
      </c>
      <c r="I3187">
        <f t="shared" ca="1" si="651"/>
        <v>72.21666666666664</v>
      </c>
      <c r="J3187" s="3">
        <f t="shared" ca="1" si="643"/>
        <v>1.4521578582967936</v>
      </c>
      <c r="K3187" s="5">
        <f t="shared" ca="1" si="644"/>
        <v>59.219591160636995</v>
      </c>
      <c r="L3187">
        <f t="shared" ca="1" si="645"/>
        <v>1</v>
      </c>
      <c r="M3187" t="str">
        <f t="shared" ca="1" si="646"/>
        <v>BUY</v>
      </c>
      <c r="N3187" s="7" t="str">
        <f t="shared" ca="1" si="647"/>
        <v/>
      </c>
      <c r="O3187">
        <f t="shared" si="648"/>
        <v>4223.05</v>
      </c>
      <c r="Q3187">
        <f t="shared" si="649"/>
        <v>3186</v>
      </c>
    </row>
    <row r="3188" spans="1:17" x14ac:dyDescent="0.3">
      <c r="A3188" s="13" t="str">
        <f ca="1">N3188&amp;"-"&amp;COUNTIF($N$2:N3188,N3188)</f>
        <v>-3146</v>
      </c>
      <c r="B3188" t="str">
        <f t="shared" ca="1" si="639"/>
        <v/>
      </c>
      <c r="C3188" s="1">
        <v>39714</v>
      </c>
      <c r="D3188">
        <v>4126.8999999999996</v>
      </c>
      <c r="E3188">
        <f t="shared" si="640"/>
        <v>-96.150000000000546</v>
      </c>
      <c r="F3188" t="str">
        <f t="shared" si="641"/>
        <v/>
      </c>
      <c r="G3188">
        <f t="shared" si="642"/>
        <v>-96.150000000000546</v>
      </c>
      <c r="H3188">
        <f t="shared" ca="1" si="650"/>
        <v>92.25</v>
      </c>
      <c r="I3188">
        <f t="shared" ca="1" si="651"/>
        <v>74.610000000000042</v>
      </c>
      <c r="J3188" s="3">
        <f t="shared" ca="1" si="643"/>
        <v>1.236429433051869</v>
      </c>
      <c r="K3188" s="5">
        <f t="shared" ca="1" si="644"/>
        <v>55.285868392664497</v>
      </c>
      <c r="L3188">
        <f t="shared" ca="1" si="645"/>
        <v>1</v>
      </c>
      <c r="M3188" t="str">
        <f t="shared" ca="1" si="646"/>
        <v>BUY</v>
      </c>
      <c r="N3188" s="7" t="str">
        <f t="shared" ca="1" si="647"/>
        <v/>
      </c>
      <c r="O3188">
        <f t="shared" si="648"/>
        <v>4126.8999999999996</v>
      </c>
      <c r="Q3188">
        <f t="shared" si="649"/>
        <v>3187</v>
      </c>
    </row>
    <row r="3189" spans="1:17" x14ac:dyDescent="0.3">
      <c r="A3189" s="13" t="str">
        <f ca="1">N3189&amp;"-"&amp;COUNTIF($N$2:N3189,N3189)</f>
        <v>-3147</v>
      </c>
      <c r="B3189" t="str">
        <f t="shared" ca="1" si="639"/>
        <v/>
      </c>
      <c r="C3189" s="1">
        <v>39715</v>
      </c>
      <c r="D3189">
        <v>4161.25</v>
      </c>
      <c r="E3189">
        <f t="shared" si="640"/>
        <v>34.350000000000364</v>
      </c>
      <c r="F3189">
        <f t="shared" si="641"/>
        <v>34.350000000000364</v>
      </c>
      <c r="G3189" t="str">
        <f t="shared" si="642"/>
        <v/>
      </c>
      <c r="H3189">
        <f t="shared" ca="1" si="650"/>
        <v>80.670000000000073</v>
      </c>
      <c r="I3189">
        <f t="shared" ca="1" si="651"/>
        <v>76.650000000000034</v>
      </c>
      <c r="J3189" s="3">
        <f t="shared" ca="1" si="643"/>
        <v>1.0524461839530337</v>
      </c>
      <c r="K3189" s="5">
        <f t="shared" ca="1" si="644"/>
        <v>51.277650648360044</v>
      </c>
      <c r="L3189">
        <f t="shared" ca="1" si="645"/>
        <v>1</v>
      </c>
      <c r="M3189" t="str">
        <f t="shared" ca="1" si="646"/>
        <v>BUY</v>
      </c>
      <c r="N3189" s="7" t="str">
        <f t="shared" ca="1" si="647"/>
        <v/>
      </c>
      <c r="O3189">
        <f t="shared" si="648"/>
        <v>4161.25</v>
      </c>
      <c r="Q3189">
        <f t="shared" si="649"/>
        <v>3188</v>
      </c>
    </row>
    <row r="3190" spans="1:17" x14ac:dyDescent="0.3">
      <c r="A3190" s="13" t="str">
        <f ca="1">N3190&amp;"-"&amp;COUNTIF($N$2:N3190,N3190)</f>
        <v>-3148</v>
      </c>
      <c r="B3190" t="str">
        <f t="shared" ca="1" si="639"/>
        <v/>
      </c>
      <c r="C3190" s="1">
        <v>39716</v>
      </c>
      <c r="D3190">
        <v>4110.55</v>
      </c>
      <c r="E3190">
        <f t="shared" si="640"/>
        <v>-50.699999999999818</v>
      </c>
      <c r="F3190" t="str">
        <f t="shared" si="641"/>
        <v/>
      </c>
      <c r="G3190">
        <f t="shared" si="642"/>
        <v>-50.699999999999818</v>
      </c>
      <c r="H3190">
        <f t="shared" ca="1" si="650"/>
        <v>80.670000000000073</v>
      </c>
      <c r="I3190">
        <f t="shared" ca="1" si="651"/>
        <v>71.67777777777782</v>
      </c>
      <c r="J3190" s="3">
        <f t="shared" ca="1" si="643"/>
        <v>1.1254534180747175</v>
      </c>
      <c r="K3190" s="5">
        <f t="shared" ca="1" si="644"/>
        <v>52.951215420857253</v>
      </c>
      <c r="L3190">
        <f t="shared" ca="1" si="645"/>
        <v>1</v>
      </c>
      <c r="M3190" t="str">
        <f t="shared" ca="1" si="646"/>
        <v>BUY</v>
      </c>
      <c r="N3190" s="7" t="str">
        <f t="shared" ca="1" si="647"/>
        <v/>
      </c>
      <c r="O3190">
        <f t="shared" si="648"/>
        <v>4110.55</v>
      </c>
      <c r="Q3190">
        <f t="shared" si="649"/>
        <v>3189</v>
      </c>
    </row>
    <row r="3191" spans="1:17" x14ac:dyDescent="0.3">
      <c r="A3191" s="13" t="str">
        <f ca="1">N3191&amp;"-"&amp;COUNTIF($N$2:N3191,N3191)</f>
        <v>-3149</v>
      </c>
      <c r="B3191" t="str">
        <f t="shared" ca="1" si="639"/>
        <v/>
      </c>
      <c r="C3191" s="1">
        <v>39717</v>
      </c>
      <c r="D3191">
        <v>3985.25</v>
      </c>
      <c r="E3191">
        <f t="shared" si="640"/>
        <v>-125.30000000000018</v>
      </c>
      <c r="F3191" t="str">
        <f t="shared" si="641"/>
        <v/>
      </c>
      <c r="G3191">
        <f t="shared" si="642"/>
        <v>-125.30000000000018</v>
      </c>
      <c r="H3191">
        <f t="shared" ca="1" si="650"/>
        <v>68.337500000000091</v>
      </c>
      <c r="I3191">
        <f t="shared" ca="1" si="651"/>
        <v>77.040000000000049</v>
      </c>
      <c r="J3191" s="3">
        <f t="shared" ca="1" si="643"/>
        <v>0.88703920041536921</v>
      </c>
      <c r="K3191" s="5">
        <f t="shared" ca="1" si="644"/>
        <v>47.006930233357998</v>
      </c>
      <c r="L3191">
        <f t="shared" ca="1" si="645"/>
        <v>1</v>
      </c>
      <c r="M3191" t="str">
        <f t="shared" ca="1" si="646"/>
        <v>BUY</v>
      </c>
      <c r="N3191" s="7" t="str">
        <f t="shared" ca="1" si="647"/>
        <v/>
      </c>
      <c r="O3191">
        <f t="shared" si="648"/>
        <v>3985.25</v>
      </c>
      <c r="Q3191">
        <f t="shared" si="649"/>
        <v>3190</v>
      </c>
    </row>
    <row r="3192" spans="1:17" x14ac:dyDescent="0.3">
      <c r="A3192" s="13" t="str">
        <f ca="1">N3192&amp;"-"&amp;COUNTIF($N$2:N3192,N3192)</f>
        <v>-3150</v>
      </c>
      <c r="B3192" t="str">
        <f t="shared" ca="1" si="639"/>
        <v/>
      </c>
      <c r="C3192" s="1">
        <v>39720</v>
      </c>
      <c r="D3192">
        <v>3850.05</v>
      </c>
      <c r="E3192">
        <f t="shared" si="640"/>
        <v>-135.19999999999982</v>
      </c>
      <c r="F3192" t="str">
        <f t="shared" si="641"/>
        <v/>
      </c>
      <c r="G3192">
        <f t="shared" si="642"/>
        <v>-135.19999999999982</v>
      </c>
      <c r="H3192">
        <f t="shared" ca="1" si="650"/>
        <v>68.337500000000091</v>
      </c>
      <c r="I3192">
        <f t="shared" ca="1" si="651"/>
        <v>89.2</v>
      </c>
      <c r="J3192" s="3">
        <f t="shared" ca="1" si="643"/>
        <v>0.76611547085201892</v>
      </c>
      <c r="K3192" s="5">
        <f t="shared" ca="1" si="644"/>
        <v>43.378560660160311</v>
      </c>
      <c r="L3192">
        <f t="shared" ca="1" si="645"/>
        <v>1</v>
      </c>
      <c r="M3192" t="str">
        <f t="shared" ca="1" si="646"/>
        <v>BUY</v>
      </c>
      <c r="N3192" s="7" t="str">
        <f t="shared" ca="1" si="647"/>
        <v/>
      </c>
      <c r="O3192">
        <f t="shared" si="648"/>
        <v>3850.05</v>
      </c>
      <c r="Q3192">
        <f t="shared" si="649"/>
        <v>3191</v>
      </c>
    </row>
    <row r="3193" spans="1:17" x14ac:dyDescent="0.3">
      <c r="A3193" s="13" t="str">
        <f ca="1">N3193&amp;"-"&amp;COUNTIF($N$2:N3193,N3193)</f>
        <v>-3151</v>
      </c>
      <c r="B3193" t="str">
        <f t="shared" ca="1" si="639"/>
        <v/>
      </c>
      <c r="C3193" s="1">
        <v>39721</v>
      </c>
      <c r="D3193">
        <v>3921.2</v>
      </c>
      <c r="E3193">
        <f t="shared" si="640"/>
        <v>71.149999999999636</v>
      </c>
      <c r="F3193">
        <f t="shared" si="641"/>
        <v>71.149999999999636</v>
      </c>
      <c r="G3193" t="str">
        <f t="shared" si="642"/>
        <v/>
      </c>
      <c r="H3193">
        <f t="shared" ca="1" si="650"/>
        <v>68.900000000000006</v>
      </c>
      <c r="I3193">
        <f t="shared" ca="1" si="651"/>
        <v>91.505555555555574</v>
      </c>
      <c r="J3193" s="3">
        <f t="shared" ca="1" si="643"/>
        <v>0.75295974743488547</v>
      </c>
      <c r="K3193" s="5">
        <f t="shared" ca="1" si="644"/>
        <v>42.953624493471409</v>
      </c>
      <c r="L3193">
        <f t="shared" ca="1" si="645"/>
        <v>1</v>
      </c>
      <c r="M3193" t="str">
        <f t="shared" ca="1" si="646"/>
        <v>BUY</v>
      </c>
      <c r="N3193" s="7" t="str">
        <f t="shared" ca="1" si="647"/>
        <v/>
      </c>
      <c r="O3193">
        <f t="shared" si="648"/>
        <v>3921.2</v>
      </c>
      <c r="Q3193">
        <f t="shared" si="649"/>
        <v>3192</v>
      </c>
    </row>
    <row r="3194" spans="1:17" x14ac:dyDescent="0.3">
      <c r="A3194" s="13" t="str">
        <f ca="1">N3194&amp;"-"&amp;COUNTIF($N$2:N3194,N3194)</f>
        <v>-3152</v>
      </c>
      <c r="B3194" t="str">
        <f t="shared" ca="1" si="639"/>
        <v/>
      </c>
      <c r="C3194" s="1">
        <v>39722</v>
      </c>
      <c r="D3194">
        <v>3950.75</v>
      </c>
      <c r="E3194">
        <f t="shared" si="640"/>
        <v>29.550000000000182</v>
      </c>
      <c r="F3194">
        <f t="shared" si="641"/>
        <v>29.550000000000182</v>
      </c>
      <c r="G3194" t="str">
        <f t="shared" si="642"/>
        <v/>
      </c>
      <c r="H3194">
        <f t="shared" ca="1" si="650"/>
        <v>62.341666666666697</v>
      </c>
      <c r="I3194">
        <f t="shared" ca="1" si="651"/>
        <v>89.200000000000045</v>
      </c>
      <c r="J3194" s="3">
        <f t="shared" ca="1" si="643"/>
        <v>0.69889760837070247</v>
      </c>
      <c r="K3194" s="5">
        <f t="shared" ca="1" si="644"/>
        <v>41.138300797360458</v>
      </c>
      <c r="L3194">
        <f t="shared" ca="1" si="645"/>
        <v>1</v>
      </c>
      <c r="M3194" t="str">
        <f t="shared" ca="1" si="646"/>
        <v>BUY</v>
      </c>
      <c r="N3194" s="7" t="str">
        <f t="shared" ca="1" si="647"/>
        <v/>
      </c>
      <c r="O3194">
        <f t="shared" si="648"/>
        <v>3950.75</v>
      </c>
      <c r="Q3194">
        <f t="shared" si="649"/>
        <v>3193</v>
      </c>
    </row>
    <row r="3195" spans="1:17" x14ac:dyDescent="0.3">
      <c r="A3195" s="13" t="str">
        <f ca="1">N3195&amp;"-"&amp;COUNTIF($N$2:N3195,N3195)</f>
        <v>-3153</v>
      </c>
      <c r="B3195" t="str">
        <f t="shared" ca="1" si="639"/>
        <v/>
      </c>
      <c r="C3195" s="1">
        <v>39724</v>
      </c>
      <c r="D3195">
        <v>3818.3</v>
      </c>
      <c r="E3195">
        <f t="shared" si="640"/>
        <v>-132.44999999999982</v>
      </c>
      <c r="F3195" t="str">
        <f t="shared" si="641"/>
        <v/>
      </c>
      <c r="G3195">
        <f t="shared" si="642"/>
        <v>-132.44999999999982</v>
      </c>
      <c r="H3195">
        <f t="shared" ca="1" si="650"/>
        <v>62.341666666666697</v>
      </c>
      <c r="I3195">
        <f t="shared" ca="1" si="651"/>
        <v>98.024999999999977</v>
      </c>
      <c r="J3195" s="3">
        <f t="shared" ca="1" si="643"/>
        <v>0.63597721669642149</v>
      </c>
      <c r="K3195" s="5">
        <f t="shared" ca="1" si="644"/>
        <v>38.874454375389753</v>
      </c>
      <c r="L3195">
        <f t="shared" ca="1" si="645"/>
        <v>1</v>
      </c>
      <c r="M3195" t="str">
        <f t="shared" ca="1" si="646"/>
        <v>BUY</v>
      </c>
      <c r="N3195" s="7" t="str">
        <f t="shared" ca="1" si="647"/>
        <v/>
      </c>
      <c r="O3195">
        <f t="shared" si="648"/>
        <v>3818.3</v>
      </c>
      <c r="Q3195">
        <f t="shared" si="649"/>
        <v>3194</v>
      </c>
    </row>
    <row r="3196" spans="1:17" x14ac:dyDescent="0.3">
      <c r="A3196" s="13" t="str">
        <f ca="1">N3196&amp;"-"&amp;COUNTIF($N$2:N3196,N3196)</f>
        <v>-3154</v>
      </c>
      <c r="B3196" t="str">
        <f t="shared" ca="1" si="639"/>
        <v/>
      </c>
      <c r="C3196" s="1">
        <v>39727</v>
      </c>
      <c r="D3196">
        <v>3602.35</v>
      </c>
      <c r="E3196">
        <f t="shared" si="640"/>
        <v>-215.95000000000027</v>
      </c>
      <c r="F3196" t="str">
        <f t="shared" si="641"/>
        <v/>
      </c>
      <c r="G3196">
        <f t="shared" si="642"/>
        <v>-215.95000000000027</v>
      </c>
      <c r="H3196">
        <f t="shared" ca="1" si="650"/>
        <v>62.341666666666697</v>
      </c>
      <c r="I3196">
        <f t="shared" ca="1" si="651"/>
        <v>105.57500000000005</v>
      </c>
      <c r="J3196" s="3">
        <f t="shared" ca="1" si="643"/>
        <v>0.59049648748914674</v>
      </c>
      <c r="K3196" s="5">
        <f t="shared" ca="1" si="644"/>
        <v>37.126550868486355</v>
      </c>
      <c r="L3196">
        <f t="shared" ca="1" si="645"/>
        <v>1</v>
      </c>
      <c r="M3196" t="str">
        <f t="shared" ca="1" si="646"/>
        <v>BUY</v>
      </c>
      <c r="N3196" s="7" t="str">
        <f t="shared" ca="1" si="647"/>
        <v/>
      </c>
      <c r="O3196">
        <f t="shared" si="648"/>
        <v>3602.35</v>
      </c>
      <c r="Q3196">
        <f t="shared" si="649"/>
        <v>3195</v>
      </c>
    </row>
    <row r="3197" spans="1:17" x14ac:dyDescent="0.3">
      <c r="A3197" s="13" t="str">
        <f ca="1">N3197&amp;"-"&amp;COUNTIF($N$2:N3197,N3197)</f>
        <v>-3155</v>
      </c>
      <c r="B3197" t="str">
        <f t="shared" ca="1" si="639"/>
        <v/>
      </c>
      <c r="C3197" s="1">
        <v>39728</v>
      </c>
      <c r="D3197">
        <v>3606.6</v>
      </c>
      <c r="E3197">
        <f t="shared" si="640"/>
        <v>4.25</v>
      </c>
      <c r="F3197">
        <f t="shared" si="641"/>
        <v>4.25</v>
      </c>
      <c r="G3197" t="str">
        <f t="shared" si="642"/>
        <v/>
      </c>
      <c r="H3197">
        <f t="shared" ca="1" si="650"/>
        <v>62.716666666666697</v>
      </c>
      <c r="I3197">
        <f t="shared" ca="1" si="651"/>
        <v>105.57500000000005</v>
      </c>
      <c r="J3197" s="3">
        <f t="shared" ca="1" si="643"/>
        <v>0.59404846475649231</v>
      </c>
      <c r="K3197" s="5">
        <f t="shared" ca="1" si="644"/>
        <v>37.266650160930929</v>
      </c>
      <c r="L3197">
        <f t="shared" ca="1" si="645"/>
        <v>1</v>
      </c>
      <c r="M3197" t="str">
        <f t="shared" ca="1" si="646"/>
        <v>BUY</v>
      </c>
      <c r="N3197" s="7" t="str">
        <f t="shared" ca="1" si="647"/>
        <v/>
      </c>
      <c r="O3197">
        <f t="shared" si="648"/>
        <v>3606.6</v>
      </c>
      <c r="Q3197">
        <f t="shared" si="649"/>
        <v>3196</v>
      </c>
    </row>
    <row r="3198" spans="1:17" x14ac:dyDescent="0.3">
      <c r="A3198" s="13" t="str">
        <f ca="1">N3198&amp;"-"&amp;COUNTIF($N$2:N3198,N3198)</f>
        <v>-3156</v>
      </c>
      <c r="B3198" t="str">
        <f t="shared" ca="1" si="639"/>
        <v/>
      </c>
      <c r="C3198" s="1">
        <v>39729</v>
      </c>
      <c r="D3198">
        <v>3513.65</v>
      </c>
      <c r="E3198">
        <f t="shared" si="640"/>
        <v>-92.949999999999818</v>
      </c>
      <c r="F3198" t="str">
        <f t="shared" si="641"/>
        <v/>
      </c>
      <c r="G3198">
        <f t="shared" si="642"/>
        <v>-92.949999999999818</v>
      </c>
      <c r="H3198">
        <f t="shared" ca="1" si="650"/>
        <v>62.716666666666697</v>
      </c>
      <c r="I3198">
        <f t="shared" ca="1" si="651"/>
        <v>108.86250000000001</v>
      </c>
      <c r="J3198" s="3">
        <f t="shared" ca="1" si="643"/>
        <v>0.57610900600910953</v>
      </c>
      <c r="K3198" s="5">
        <f t="shared" ca="1" si="644"/>
        <v>36.552611768134248</v>
      </c>
      <c r="L3198">
        <f t="shared" ca="1" si="645"/>
        <v>1</v>
      </c>
      <c r="M3198" t="str">
        <f t="shared" ca="1" si="646"/>
        <v>BUY</v>
      </c>
      <c r="N3198" s="7" t="str">
        <f t="shared" ca="1" si="647"/>
        <v/>
      </c>
      <c r="O3198">
        <f t="shared" si="648"/>
        <v>3513.65</v>
      </c>
      <c r="Q3198">
        <f t="shared" si="649"/>
        <v>3197</v>
      </c>
    </row>
    <row r="3199" spans="1:17" x14ac:dyDescent="0.3">
      <c r="A3199" s="13" t="str">
        <f ca="1">N3199&amp;"-"&amp;COUNTIF($N$2:N3199,N3199)</f>
        <v>-3157</v>
      </c>
      <c r="B3199" t="str">
        <f t="shared" ca="1" si="639"/>
        <v/>
      </c>
      <c r="C3199" s="1">
        <v>39731</v>
      </c>
      <c r="D3199">
        <v>3279.95</v>
      </c>
      <c r="E3199">
        <f t="shared" si="640"/>
        <v>-233.70000000000027</v>
      </c>
      <c r="F3199" t="str">
        <f t="shared" si="641"/>
        <v/>
      </c>
      <c r="G3199">
        <f t="shared" si="642"/>
        <v>-233.70000000000027</v>
      </c>
      <c r="H3199">
        <f t="shared" ca="1" si="650"/>
        <v>69.280000000000015</v>
      </c>
      <c r="I3199">
        <f t="shared" ca="1" si="651"/>
        <v>122.73333333333338</v>
      </c>
      <c r="J3199" s="3">
        <f t="shared" ca="1" si="643"/>
        <v>0.56447582835415533</v>
      </c>
      <c r="K3199" s="5">
        <f t="shared" ca="1" si="644"/>
        <v>36.080827720297201</v>
      </c>
      <c r="L3199">
        <f t="shared" ca="1" si="645"/>
        <v>1</v>
      </c>
      <c r="M3199" t="str">
        <f t="shared" ca="1" si="646"/>
        <v>BUY</v>
      </c>
      <c r="N3199" s="7" t="str">
        <f t="shared" ca="1" si="647"/>
        <v/>
      </c>
      <c r="O3199">
        <f t="shared" si="648"/>
        <v>3279.95</v>
      </c>
      <c r="Q3199">
        <f t="shared" si="649"/>
        <v>3198</v>
      </c>
    </row>
    <row r="3200" spans="1:17" x14ac:dyDescent="0.3">
      <c r="A3200" s="13" t="str">
        <f ca="1">N3200&amp;"-"&amp;COUNTIF($N$2:N3200,N3200)</f>
        <v>-3158</v>
      </c>
      <c r="B3200" t="str">
        <f t="shared" ca="1" si="639"/>
        <v/>
      </c>
      <c r="C3200" s="1">
        <v>39734</v>
      </c>
      <c r="D3200">
        <v>3490.7</v>
      </c>
      <c r="E3200">
        <f t="shared" si="640"/>
        <v>210.75</v>
      </c>
      <c r="F3200">
        <f t="shared" si="641"/>
        <v>210.75</v>
      </c>
      <c r="G3200" t="str">
        <f t="shared" si="642"/>
        <v/>
      </c>
      <c r="H3200">
        <f t="shared" ca="1" si="650"/>
        <v>70.010000000000034</v>
      </c>
      <c r="I3200">
        <f t="shared" ca="1" si="651"/>
        <v>122.73333333333338</v>
      </c>
      <c r="J3200" s="3">
        <f t="shared" ca="1" si="643"/>
        <v>0.57042368278109734</v>
      </c>
      <c r="K3200" s="5">
        <f t="shared" ca="1" si="644"/>
        <v>36.322916486519212</v>
      </c>
      <c r="L3200">
        <f t="shared" ca="1" si="645"/>
        <v>1</v>
      </c>
      <c r="M3200" t="str">
        <f t="shared" ca="1" si="646"/>
        <v>BUY</v>
      </c>
      <c r="N3200" s="7" t="str">
        <f t="shared" ca="1" si="647"/>
        <v/>
      </c>
      <c r="O3200">
        <f t="shared" si="648"/>
        <v>3490.7</v>
      </c>
      <c r="Q3200">
        <f t="shared" si="649"/>
        <v>3199</v>
      </c>
    </row>
    <row r="3201" spans="1:17" x14ac:dyDescent="0.3">
      <c r="A3201" s="13" t="str">
        <f ca="1">N3201&amp;"-"&amp;COUNTIF($N$2:N3201,N3201)</f>
        <v>-3159</v>
      </c>
      <c r="B3201" t="str">
        <f t="shared" ca="1" si="639"/>
        <v/>
      </c>
      <c r="C3201" s="1">
        <v>39735</v>
      </c>
      <c r="D3201">
        <v>3518.65</v>
      </c>
      <c r="E3201">
        <f t="shared" si="640"/>
        <v>27.950000000000273</v>
      </c>
      <c r="F3201">
        <f t="shared" si="641"/>
        <v>27.950000000000273</v>
      </c>
      <c r="G3201" t="str">
        <f t="shared" si="642"/>
        <v/>
      </c>
      <c r="H3201">
        <f t="shared" ca="1" si="650"/>
        <v>63.000000000000078</v>
      </c>
      <c r="I3201">
        <f t="shared" ca="1" si="651"/>
        <v>135.30000000000007</v>
      </c>
      <c r="J3201" s="3">
        <f t="shared" ca="1" si="643"/>
        <v>0.46563192904656353</v>
      </c>
      <c r="K3201" s="5">
        <f t="shared" ca="1" si="644"/>
        <v>31.770045385779142</v>
      </c>
      <c r="L3201">
        <f t="shared" ca="1" si="645"/>
        <v>1</v>
      </c>
      <c r="M3201" t="str">
        <f t="shared" ca="1" si="646"/>
        <v>BUY</v>
      </c>
      <c r="N3201" s="7" t="str">
        <f t="shared" ca="1" si="647"/>
        <v/>
      </c>
      <c r="O3201">
        <f t="shared" si="648"/>
        <v>3518.65</v>
      </c>
      <c r="Q3201">
        <f t="shared" si="649"/>
        <v>3200</v>
      </c>
    </row>
    <row r="3202" spans="1:17" x14ac:dyDescent="0.3">
      <c r="A3202" s="13" t="str">
        <f ca="1">N3202&amp;"-"&amp;COUNTIF($N$2:N3202,N3202)</f>
        <v>-3160</v>
      </c>
      <c r="B3202" t="str">
        <f t="shared" ca="1" si="639"/>
        <v/>
      </c>
      <c r="C3202" s="1">
        <v>39736</v>
      </c>
      <c r="D3202">
        <v>3338.4</v>
      </c>
      <c r="E3202">
        <f t="shared" si="640"/>
        <v>-180.25</v>
      </c>
      <c r="F3202" t="str">
        <f t="shared" si="641"/>
        <v/>
      </c>
      <c r="G3202">
        <f t="shared" si="642"/>
        <v>-180.25</v>
      </c>
      <c r="H3202">
        <f t="shared" ca="1" si="650"/>
        <v>63.000000000000078</v>
      </c>
      <c r="I3202">
        <f t="shared" ca="1" si="651"/>
        <v>145.8125</v>
      </c>
      <c r="J3202" s="3">
        <f t="shared" ca="1" si="643"/>
        <v>0.43206172310330099</v>
      </c>
      <c r="K3202" s="5">
        <f t="shared" ca="1" si="644"/>
        <v>30.170607602514252</v>
      </c>
      <c r="L3202">
        <f t="shared" ca="1" si="645"/>
        <v>1</v>
      </c>
      <c r="M3202" t="str">
        <f t="shared" ca="1" si="646"/>
        <v>BUY</v>
      </c>
      <c r="N3202" s="7" t="str">
        <f t="shared" ca="1" si="647"/>
        <v/>
      </c>
      <c r="O3202">
        <f t="shared" si="648"/>
        <v>3338.4</v>
      </c>
      <c r="Q3202">
        <f t="shared" si="649"/>
        <v>3201</v>
      </c>
    </row>
    <row r="3203" spans="1:17" x14ac:dyDescent="0.3">
      <c r="A3203" s="13" t="str">
        <f ca="1">N3203&amp;"-"&amp;COUNTIF($N$2:N3203,N3203)</f>
        <v>-3161</v>
      </c>
      <c r="B3203" t="str">
        <f t="shared" ref="B3203:B3266" ca="1" si="652">N3203</f>
        <v/>
      </c>
      <c r="C3203" s="1">
        <v>39737</v>
      </c>
      <c r="D3203">
        <v>3269.3</v>
      </c>
      <c r="E3203">
        <f t="shared" ref="E3203:E3266" si="653">IF(E3202="Change", "", D3203-D3202)</f>
        <v>-69.099999999999909</v>
      </c>
      <c r="F3203" t="str">
        <f t="shared" ref="F3203:F3266" si="654">IF(F3202="Gain","",IF(E3203&gt;0,E3203,""))</f>
        <v/>
      </c>
      <c r="G3203">
        <f t="shared" ref="G3203:G3266" si="655">IF(G3202="Loss","",IF(E3203&lt;0,E3203,""))</f>
        <v>-69.099999999999909</v>
      </c>
      <c r="H3203">
        <f t="shared" ca="1" si="650"/>
        <v>68.730000000000018</v>
      </c>
      <c r="I3203">
        <f t="shared" ca="1" si="651"/>
        <v>137.28888888888889</v>
      </c>
      <c r="J3203" s="3">
        <f t="shared" ref="J3203:J3266" ca="1" si="656">IFERROR(H3203/I3203, "")</f>
        <v>0.50062317902233744</v>
      </c>
      <c r="K3203" s="5">
        <f t="shared" ref="K3203:K3266" ca="1" si="657">IFERROR((IF(J3203=0, 0, (100-(100/(1+J3203))))), "")</f>
        <v>33.361018676820365</v>
      </c>
      <c r="L3203">
        <f t="shared" ref="L3203:L3266" ca="1" si="658">IF(M3202="Signal","",IF(M3202="",IF(M3203="SELL",0,IF(M3203="BUY",1,"")),IF(M3203="BUY",1,L3202)))</f>
        <v>1</v>
      </c>
      <c r="M3203" t="str">
        <f t="shared" ref="M3203:M3266" ca="1" si="659">IF(K3203="","",IF(K3203&lt;$V$4,"BUY",IF(K3203&gt;$V$5,"SELL",M3202)))</f>
        <v>BUY</v>
      </c>
      <c r="N3203" s="7" t="str">
        <f t="shared" ref="N3203:N3266" ca="1" si="660">IF(L3203=1, IF(M3203="BUY",IF(M3202="BUY","",1),IF(M3203="SELL",IF(M3202="SELL","",0),"")), "")</f>
        <v/>
      </c>
      <c r="O3203">
        <f t="shared" ref="O3203:O3266" si="661">D3203</f>
        <v>3269.3</v>
      </c>
      <c r="Q3203">
        <f t="shared" si="649"/>
        <v>3202</v>
      </c>
    </row>
    <row r="3204" spans="1:17" x14ac:dyDescent="0.3">
      <c r="A3204" s="13" t="str">
        <f ca="1">N3204&amp;"-"&amp;COUNTIF($N$2:N3204,N3204)</f>
        <v>-3162</v>
      </c>
      <c r="B3204" t="str">
        <f t="shared" ca="1" si="652"/>
        <v/>
      </c>
      <c r="C3204" s="1">
        <v>39738</v>
      </c>
      <c r="D3204">
        <v>3074.35</v>
      </c>
      <c r="E3204">
        <f t="shared" si="653"/>
        <v>-194.95000000000027</v>
      </c>
      <c r="F3204" t="str">
        <f t="shared" si="654"/>
        <v/>
      </c>
      <c r="G3204">
        <f t="shared" si="655"/>
        <v>-194.95000000000027</v>
      </c>
      <c r="H3204">
        <f t="shared" ca="1" si="650"/>
        <v>68.730000000000018</v>
      </c>
      <c r="I3204">
        <f t="shared" ca="1" si="651"/>
        <v>153.31666666666672</v>
      </c>
      <c r="J3204" s="3">
        <f t="shared" ca="1" si="656"/>
        <v>0.44828785737580168</v>
      </c>
      <c r="K3204" s="5">
        <f t="shared" ca="1" si="657"/>
        <v>30.95295283273785</v>
      </c>
      <c r="L3204">
        <f t="shared" ca="1" si="658"/>
        <v>1</v>
      </c>
      <c r="M3204" t="str">
        <f t="shared" ca="1" si="659"/>
        <v>BUY</v>
      </c>
      <c r="N3204" s="7" t="str">
        <f t="shared" ca="1" si="660"/>
        <v/>
      </c>
      <c r="O3204">
        <f t="shared" si="661"/>
        <v>3074.35</v>
      </c>
      <c r="Q3204">
        <f t="shared" ref="Q3204:Q3267" si="662">Q3203+1</f>
        <v>3203</v>
      </c>
    </row>
    <row r="3205" spans="1:17" x14ac:dyDescent="0.3">
      <c r="A3205" s="13" t="str">
        <f ca="1">N3205&amp;"-"&amp;COUNTIF($N$2:N3205,N3205)</f>
        <v>-3163</v>
      </c>
      <c r="B3205" t="str">
        <f t="shared" ca="1" si="652"/>
        <v/>
      </c>
      <c r="C3205" s="1">
        <v>39741</v>
      </c>
      <c r="D3205">
        <v>3122.8</v>
      </c>
      <c r="E3205">
        <f t="shared" si="653"/>
        <v>48.450000000000273</v>
      </c>
      <c r="F3205">
        <f t="shared" si="654"/>
        <v>48.450000000000273</v>
      </c>
      <c r="G3205" t="str">
        <f t="shared" si="655"/>
        <v/>
      </c>
      <c r="H3205">
        <f t="shared" ca="1" si="650"/>
        <v>65.350000000000065</v>
      </c>
      <c r="I3205">
        <f t="shared" ca="1" si="651"/>
        <v>156.81875000000002</v>
      </c>
      <c r="J3205" s="3">
        <f t="shared" ca="1" si="656"/>
        <v>0.41672312781475462</v>
      </c>
      <c r="K3205" s="5">
        <f t="shared" ca="1" si="657"/>
        <v>29.414577882803059</v>
      </c>
      <c r="L3205">
        <f t="shared" ca="1" si="658"/>
        <v>1</v>
      </c>
      <c r="M3205" t="str">
        <f t="shared" ca="1" si="659"/>
        <v>BUY</v>
      </c>
      <c r="N3205" s="7" t="str">
        <f t="shared" ca="1" si="660"/>
        <v/>
      </c>
      <c r="O3205">
        <f t="shared" si="661"/>
        <v>3122.8</v>
      </c>
      <c r="Q3205">
        <f t="shared" si="662"/>
        <v>3204</v>
      </c>
    </row>
    <row r="3206" spans="1:17" x14ac:dyDescent="0.3">
      <c r="A3206" s="13" t="str">
        <f ca="1">N3206&amp;"-"&amp;COUNTIF($N$2:N3206,N3206)</f>
        <v>-3164</v>
      </c>
      <c r="B3206" t="str">
        <f t="shared" ca="1" si="652"/>
        <v/>
      </c>
      <c r="C3206" s="1">
        <v>39742</v>
      </c>
      <c r="D3206">
        <v>3234.9</v>
      </c>
      <c r="E3206">
        <f t="shared" si="653"/>
        <v>112.09999999999991</v>
      </c>
      <c r="F3206">
        <f t="shared" si="654"/>
        <v>112.09999999999991</v>
      </c>
      <c r="G3206" t="str">
        <f t="shared" si="655"/>
        <v/>
      </c>
      <c r="H3206">
        <f t="shared" ca="1" si="650"/>
        <v>72.028571428571468</v>
      </c>
      <c r="I3206">
        <f t="shared" ca="1" si="651"/>
        <v>159.9071428571429</v>
      </c>
      <c r="J3206" s="3">
        <f t="shared" ca="1" si="656"/>
        <v>0.45043998749274144</v>
      </c>
      <c r="K3206" s="5">
        <f t="shared" ca="1" si="657"/>
        <v>31.05540328292939</v>
      </c>
      <c r="L3206">
        <f t="shared" ca="1" si="658"/>
        <v>1</v>
      </c>
      <c r="M3206" t="str">
        <f t="shared" ca="1" si="659"/>
        <v>BUY</v>
      </c>
      <c r="N3206" s="7" t="str">
        <f t="shared" ca="1" si="660"/>
        <v/>
      </c>
      <c r="O3206">
        <f t="shared" si="661"/>
        <v>3234.9</v>
      </c>
      <c r="Q3206">
        <f t="shared" si="662"/>
        <v>3205</v>
      </c>
    </row>
    <row r="3207" spans="1:17" x14ac:dyDescent="0.3">
      <c r="A3207" s="13" t="str">
        <f ca="1">N3207&amp;"-"&amp;COUNTIF($N$2:N3207,N3207)</f>
        <v>-3165</v>
      </c>
      <c r="B3207" t="str">
        <f t="shared" ca="1" si="652"/>
        <v/>
      </c>
      <c r="C3207" s="1">
        <v>39743</v>
      </c>
      <c r="D3207">
        <v>3065.15</v>
      </c>
      <c r="E3207">
        <f t="shared" si="653"/>
        <v>-169.75</v>
      </c>
      <c r="F3207" t="str">
        <f t="shared" si="654"/>
        <v/>
      </c>
      <c r="G3207">
        <f t="shared" si="655"/>
        <v>-169.75</v>
      </c>
      <c r="H3207">
        <f t="shared" ca="1" si="650"/>
        <v>72.175000000000111</v>
      </c>
      <c r="I3207">
        <f t="shared" ca="1" si="651"/>
        <v>161.13750000000005</v>
      </c>
      <c r="J3207" s="3">
        <f t="shared" ca="1" si="656"/>
        <v>0.4479093941509586</v>
      </c>
      <c r="K3207" s="5">
        <f t="shared" ca="1" si="657"/>
        <v>30.934904902223437</v>
      </c>
      <c r="L3207">
        <f t="shared" ca="1" si="658"/>
        <v>1</v>
      </c>
      <c r="M3207" t="str">
        <f t="shared" ca="1" si="659"/>
        <v>BUY</v>
      </c>
      <c r="N3207" s="7" t="str">
        <f t="shared" ca="1" si="660"/>
        <v/>
      </c>
      <c r="O3207">
        <f t="shared" si="661"/>
        <v>3065.15</v>
      </c>
      <c r="Q3207">
        <f t="shared" si="662"/>
        <v>3206</v>
      </c>
    </row>
    <row r="3208" spans="1:17" x14ac:dyDescent="0.3">
      <c r="A3208" s="13" t="str">
        <f ca="1">N3208&amp;"-"&amp;COUNTIF($N$2:N3208,N3208)</f>
        <v>-3166</v>
      </c>
      <c r="B3208" t="str">
        <f t="shared" ca="1" si="652"/>
        <v/>
      </c>
      <c r="C3208" s="1">
        <v>39744</v>
      </c>
      <c r="D3208">
        <v>2943.15</v>
      </c>
      <c r="E3208">
        <f t="shared" si="653"/>
        <v>-122</v>
      </c>
      <c r="F3208" t="str">
        <f t="shared" si="654"/>
        <v/>
      </c>
      <c r="G3208">
        <f t="shared" si="655"/>
        <v>-122</v>
      </c>
      <c r="H3208">
        <f t="shared" ca="1" si="650"/>
        <v>80.700000000000088</v>
      </c>
      <c r="I3208">
        <f t="shared" ca="1" si="651"/>
        <v>156.78888888888892</v>
      </c>
      <c r="J3208" s="3">
        <f t="shared" ca="1" si="656"/>
        <v>0.51470484019559259</v>
      </c>
      <c r="K3208" s="5">
        <f t="shared" ca="1" si="657"/>
        <v>33.980537101150958</v>
      </c>
      <c r="L3208">
        <f t="shared" ca="1" si="658"/>
        <v>1</v>
      </c>
      <c r="M3208" t="str">
        <f t="shared" ca="1" si="659"/>
        <v>BUY</v>
      </c>
      <c r="N3208" s="7" t="str">
        <f t="shared" ca="1" si="660"/>
        <v/>
      </c>
      <c r="O3208">
        <f t="shared" si="661"/>
        <v>2943.15</v>
      </c>
      <c r="Q3208">
        <f t="shared" si="662"/>
        <v>3207</v>
      </c>
    </row>
    <row r="3209" spans="1:17" x14ac:dyDescent="0.3">
      <c r="A3209" s="13" t="str">
        <f ca="1">N3209&amp;"-"&amp;COUNTIF($N$2:N3209,N3209)</f>
        <v>-3167</v>
      </c>
      <c r="B3209" t="str">
        <f t="shared" ca="1" si="652"/>
        <v/>
      </c>
      <c r="C3209" s="1">
        <v>39745</v>
      </c>
      <c r="D3209">
        <v>2584</v>
      </c>
      <c r="E3209">
        <f t="shared" si="653"/>
        <v>-359.15000000000009</v>
      </c>
      <c r="F3209" t="str">
        <f t="shared" si="654"/>
        <v/>
      </c>
      <c r="G3209">
        <f t="shared" si="655"/>
        <v>-359.15000000000009</v>
      </c>
      <c r="H3209">
        <f t="shared" ca="1" si="650"/>
        <v>80.700000000000088</v>
      </c>
      <c r="I3209">
        <f t="shared" ca="1" si="651"/>
        <v>181.97777777777785</v>
      </c>
      <c r="J3209" s="3">
        <f t="shared" ca="1" si="656"/>
        <v>0.4434607400170964</v>
      </c>
      <c r="K3209" s="5">
        <f t="shared" ca="1" si="657"/>
        <v>30.722050674675373</v>
      </c>
      <c r="L3209">
        <f t="shared" ca="1" si="658"/>
        <v>1</v>
      </c>
      <c r="M3209" t="str">
        <f t="shared" ca="1" si="659"/>
        <v>BUY</v>
      </c>
      <c r="N3209" s="7" t="str">
        <f t="shared" ca="1" si="660"/>
        <v/>
      </c>
      <c r="O3209">
        <f t="shared" si="661"/>
        <v>2584</v>
      </c>
      <c r="Q3209">
        <f t="shared" si="662"/>
        <v>3208</v>
      </c>
    </row>
    <row r="3210" spans="1:17" x14ac:dyDescent="0.3">
      <c r="A3210" s="13" t="str">
        <f ca="1">N3210&amp;"-"&amp;COUNTIF($N$2:N3210,N3210)</f>
        <v>-3168</v>
      </c>
      <c r="B3210" t="str">
        <f t="shared" ca="1" si="652"/>
        <v/>
      </c>
      <c r="C3210" s="1">
        <v>39748</v>
      </c>
      <c r="D3210">
        <v>2524.1999999999998</v>
      </c>
      <c r="E3210">
        <f t="shared" si="653"/>
        <v>-59.800000000000182</v>
      </c>
      <c r="F3210" t="str">
        <f t="shared" si="654"/>
        <v/>
      </c>
      <c r="G3210">
        <f t="shared" si="655"/>
        <v>-59.800000000000182</v>
      </c>
      <c r="H3210">
        <f t="shared" ca="1" si="650"/>
        <v>80.700000000000088</v>
      </c>
      <c r="I3210">
        <f t="shared" ca="1" si="651"/>
        <v>164.62777777777785</v>
      </c>
      <c r="J3210" s="3">
        <f t="shared" ca="1" si="656"/>
        <v>0.49019674012081155</v>
      </c>
      <c r="K3210" s="5">
        <f t="shared" ca="1" si="657"/>
        <v>32.894766638737309</v>
      </c>
      <c r="L3210">
        <f t="shared" ca="1" si="658"/>
        <v>1</v>
      </c>
      <c r="M3210" t="str">
        <f t="shared" ca="1" si="659"/>
        <v>BUY</v>
      </c>
      <c r="N3210" s="7" t="str">
        <f t="shared" ca="1" si="660"/>
        <v/>
      </c>
      <c r="O3210">
        <f t="shared" si="661"/>
        <v>2524.1999999999998</v>
      </c>
      <c r="Q3210">
        <f t="shared" si="662"/>
        <v>3209</v>
      </c>
    </row>
    <row r="3211" spans="1:17" x14ac:dyDescent="0.3">
      <c r="A3211" s="13" t="str">
        <f ca="1">N3211&amp;"-"&amp;COUNTIF($N$2:N3211,N3211)</f>
        <v>-3169</v>
      </c>
      <c r="B3211" t="str">
        <f t="shared" ca="1" si="652"/>
        <v/>
      </c>
      <c r="C3211" s="1">
        <v>39749</v>
      </c>
      <c r="D3211">
        <v>2684.6</v>
      </c>
      <c r="E3211">
        <f t="shared" si="653"/>
        <v>160.40000000000009</v>
      </c>
      <c r="F3211">
        <f t="shared" si="654"/>
        <v>160.40000000000009</v>
      </c>
      <c r="G3211" t="str">
        <f t="shared" si="655"/>
        <v/>
      </c>
      <c r="H3211">
        <f t="shared" ca="1" si="650"/>
        <v>111.93000000000011</v>
      </c>
      <c r="I3211">
        <f t="shared" ca="1" si="651"/>
        <v>164.62777777777785</v>
      </c>
      <c r="J3211" s="3">
        <f t="shared" ca="1" si="656"/>
        <v>0.67989741166942297</v>
      </c>
      <c r="K3211" s="5">
        <f t="shared" ca="1" si="657"/>
        <v>40.47255546359613</v>
      </c>
      <c r="L3211">
        <f t="shared" ca="1" si="658"/>
        <v>1</v>
      </c>
      <c r="M3211" t="str">
        <f t="shared" ca="1" si="659"/>
        <v>BUY</v>
      </c>
      <c r="N3211" s="7" t="str">
        <f t="shared" ca="1" si="660"/>
        <v/>
      </c>
      <c r="O3211">
        <f t="shared" si="661"/>
        <v>2684.6</v>
      </c>
      <c r="Q3211">
        <f t="shared" si="662"/>
        <v>3210</v>
      </c>
    </row>
    <row r="3212" spans="1:17" x14ac:dyDescent="0.3">
      <c r="A3212" s="13" t="str">
        <f ca="1">N3212&amp;"-"&amp;COUNTIF($N$2:N3212,N3212)</f>
        <v>-3170</v>
      </c>
      <c r="B3212" t="str">
        <f t="shared" ca="1" si="652"/>
        <v/>
      </c>
      <c r="C3212" s="1">
        <v>39750</v>
      </c>
      <c r="D3212">
        <v>2697.05</v>
      </c>
      <c r="E3212">
        <f t="shared" si="653"/>
        <v>12.450000000000273</v>
      </c>
      <c r="F3212">
        <f t="shared" si="654"/>
        <v>12.450000000000273</v>
      </c>
      <c r="G3212" t="str">
        <f t="shared" si="655"/>
        <v/>
      </c>
      <c r="H3212">
        <f t="shared" ca="1" si="650"/>
        <v>95.350000000000136</v>
      </c>
      <c r="I3212">
        <f t="shared" ca="1" si="651"/>
        <v>173.58750000000009</v>
      </c>
      <c r="J3212" s="3">
        <f t="shared" ca="1" si="656"/>
        <v>0.54929070353568132</v>
      </c>
      <c r="K3212" s="5">
        <f t="shared" ca="1" si="657"/>
        <v>35.454334185452026</v>
      </c>
      <c r="L3212">
        <f t="shared" ca="1" si="658"/>
        <v>1</v>
      </c>
      <c r="M3212" t="str">
        <f t="shared" ca="1" si="659"/>
        <v>BUY</v>
      </c>
      <c r="N3212" s="7" t="str">
        <f t="shared" ca="1" si="660"/>
        <v/>
      </c>
      <c r="O3212">
        <f t="shared" si="661"/>
        <v>2697.05</v>
      </c>
      <c r="Q3212">
        <f t="shared" si="662"/>
        <v>3211</v>
      </c>
    </row>
    <row r="3213" spans="1:17" x14ac:dyDescent="0.3">
      <c r="A3213" s="13" t="str">
        <f ca="1">N3213&amp;"-"&amp;COUNTIF($N$2:N3213,N3213)</f>
        <v>-3171</v>
      </c>
      <c r="B3213" t="str">
        <f t="shared" ca="1" si="652"/>
        <v/>
      </c>
      <c r="C3213" s="1">
        <v>39752</v>
      </c>
      <c r="D3213">
        <v>2885.6</v>
      </c>
      <c r="E3213">
        <f t="shared" si="653"/>
        <v>188.54999999999973</v>
      </c>
      <c r="F3213">
        <f t="shared" si="654"/>
        <v>188.54999999999973</v>
      </c>
      <c r="G3213" t="str">
        <f t="shared" si="655"/>
        <v/>
      </c>
      <c r="H3213">
        <f t="shared" ca="1" si="650"/>
        <v>108.6642857142858</v>
      </c>
      <c r="I3213">
        <f t="shared" ca="1" si="651"/>
        <v>165.00000000000006</v>
      </c>
      <c r="J3213" s="3">
        <f t="shared" ca="1" si="656"/>
        <v>0.65857142857142881</v>
      </c>
      <c r="K3213" s="5">
        <f t="shared" ca="1" si="657"/>
        <v>39.707149009474598</v>
      </c>
      <c r="L3213">
        <f t="shared" ca="1" si="658"/>
        <v>1</v>
      </c>
      <c r="M3213" t="str">
        <f t="shared" ca="1" si="659"/>
        <v>BUY</v>
      </c>
      <c r="N3213" s="7" t="str">
        <f t="shared" ca="1" si="660"/>
        <v/>
      </c>
      <c r="O3213">
        <f t="shared" si="661"/>
        <v>2885.6</v>
      </c>
      <c r="Q3213">
        <f t="shared" si="662"/>
        <v>3212</v>
      </c>
    </row>
    <row r="3214" spans="1:17" x14ac:dyDescent="0.3">
      <c r="A3214" s="13" t="str">
        <f ca="1">N3214&amp;"-"&amp;COUNTIF($N$2:N3214,N3214)</f>
        <v>-3172</v>
      </c>
      <c r="B3214" t="str">
        <f t="shared" ca="1" si="652"/>
        <v/>
      </c>
      <c r="C3214" s="1">
        <v>39755</v>
      </c>
      <c r="D3214">
        <v>3043.85</v>
      </c>
      <c r="E3214">
        <f t="shared" si="653"/>
        <v>158.25</v>
      </c>
      <c r="F3214">
        <f t="shared" si="654"/>
        <v>158.25</v>
      </c>
      <c r="G3214" t="str">
        <f t="shared" si="655"/>
        <v/>
      </c>
      <c r="H3214">
        <f t="shared" ca="1" si="650"/>
        <v>101.1642857142858</v>
      </c>
      <c r="I3214">
        <f t="shared" ca="1" si="651"/>
        <v>165.00000000000006</v>
      </c>
      <c r="J3214" s="3">
        <f t="shared" ca="1" si="656"/>
        <v>0.61311688311688339</v>
      </c>
      <c r="K3214" s="5">
        <f t="shared" ca="1" si="657"/>
        <v>38.008211899202976</v>
      </c>
      <c r="L3214">
        <f t="shared" ca="1" si="658"/>
        <v>1</v>
      </c>
      <c r="M3214" t="str">
        <f t="shared" ca="1" si="659"/>
        <v>BUY</v>
      </c>
      <c r="N3214" s="7" t="str">
        <f t="shared" ca="1" si="660"/>
        <v/>
      </c>
      <c r="O3214">
        <f t="shared" si="661"/>
        <v>3043.85</v>
      </c>
      <c r="Q3214">
        <f t="shared" si="662"/>
        <v>3213</v>
      </c>
    </row>
    <row r="3215" spans="1:17" x14ac:dyDescent="0.3">
      <c r="A3215" s="13" t="str">
        <f ca="1">N3215&amp;"-"&amp;COUNTIF($N$2:N3215,N3215)</f>
        <v>-3173</v>
      </c>
      <c r="B3215" t="str">
        <f t="shared" ca="1" si="652"/>
        <v/>
      </c>
      <c r="C3215" s="1">
        <v>39756</v>
      </c>
      <c r="D3215">
        <v>3142.1</v>
      </c>
      <c r="E3215">
        <f t="shared" si="653"/>
        <v>98.25</v>
      </c>
      <c r="F3215">
        <f t="shared" si="654"/>
        <v>98.25</v>
      </c>
      <c r="G3215" t="str">
        <f t="shared" si="655"/>
        <v/>
      </c>
      <c r="H3215">
        <f t="shared" ca="1" si="650"/>
        <v>111.2071428571429</v>
      </c>
      <c r="I3215">
        <f t="shared" ca="1" si="651"/>
        <v>165.00000000000006</v>
      </c>
      <c r="J3215" s="3">
        <f t="shared" ca="1" si="656"/>
        <v>0.67398268398268402</v>
      </c>
      <c r="K3215" s="5">
        <f t="shared" ca="1" si="657"/>
        <v>40.262225555354412</v>
      </c>
      <c r="L3215">
        <f t="shared" ca="1" si="658"/>
        <v>1</v>
      </c>
      <c r="M3215" t="str">
        <f t="shared" ca="1" si="659"/>
        <v>BUY</v>
      </c>
      <c r="N3215" s="7" t="str">
        <f t="shared" ca="1" si="660"/>
        <v/>
      </c>
      <c r="O3215">
        <f t="shared" si="661"/>
        <v>3142.1</v>
      </c>
      <c r="Q3215">
        <f t="shared" si="662"/>
        <v>3214</v>
      </c>
    </row>
    <row r="3216" spans="1:17" x14ac:dyDescent="0.3">
      <c r="A3216" s="13" t="str">
        <f ca="1">N3216&amp;"-"&amp;COUNTIF($N$2:N3216,N3216)</f>
        <v>-3174</v>
      </c>
      <c r="B3216" t="str">
        <f t="shared" ca="1" si="652"/>
        <v/>
      </c>
      <c r="C3216" s="1">
        <v>39757</v>
      </c>
      <c r="D3216">
        <v>2994.95</v>
      </c>
      <c r="E3216">
        <f t="shared" si="653"/>
        <v>-147.15000000000009</v>
      </c>
      <c r="F3216" t="str">
        <f t="shared" si="654"/>
        <v/>
      </c>
      <c r="G3216">
        <f t="shared" si="655"/>
        <v>-147.15000000000009</v>
      </c>
      <c r="H3216">
        <f t="shared" ca="1" si="650"/>
        <v>111.2071428571429</v>
      </c>
      <c r="I3216">
        <f t="shared" ca="1" si="651"/>
        <v>160.27142857142866</v>
      </c>
      <c r="J3216" s="3">
        <f t="shared" ca="1" si="656"/>
        <v>0.69386754612710566</v>
      </c>
      <c r="K3216" s="5">
        <f t="shared" ca="1" si="657"/>
        <v>40.963506722445864</v>
      </c>
      <c r="L3216">
        <f t="shared" ca="1" si="658"/>
        <v>1</v>
      </c>
      <c r="M3216" t="str">
        <f t="shared" ca="1" si="659"/>
        <v>BUY</v>
      </c>
      <c r="N3216" s="7" t="str">
        <f t="shared" ca="1" si="660"/>
        <v/>
      </c>
      <c r="O3216">
        <f t="shared" si="661"/>
        <v>2994.95</v>
      </c>
      <c r="Q3216">
        <f t="shared" si="662"/>
        <v>3215</v>
      </c>
    </row>
    <row r="3217" spans="1:17" x14ac:dyDescent="0.3">
      <c r="A3217" s="13" t="str">
        <f ca="1">N3217&amp;"-"&amp;COUNTIF($N$2:N3217,N3217)</f>
        <v>-3175</v>
      </c>
      <c r="B3217" t="str">
        <f t="shared" ca="1" si="652"/>
        <v/>
      </c>
      <c r="C3217" s="1">
        <v>39758</v>
      </c>
      <c r="D3217">
        <v>2892.65</v>
      </c>
      <c r="E3217">
        <f t="shared" si="653"/>
        <v>-102.29999999999973</v>
      </c>
      <c r="F3217" t="str">
        <f t="shared" si="654"/>
        <v/>
      </c>
      <c r="G3217">
        <f t="shared" si="655"/>
        <v>-102.29999999999973</v>
      </c>
      <c r="H3217">
        <f t="shared" ref="H3217:H3280" ca="1" si="663">IF(Q3217&gt;$U$2,AVERAGE(OFFSET(F3217,0,0,-$U$2,1)),"")</f>
        <v>111.2071428571429</v>
      </c>
      <c r="I3217">
        <f t="shared" ref="I3217:I3280" ca="1" si="664">IF($Q3217&gt;$U$2,ABS((AVERAGE(OFFSET(G3217,0,0,-$U$2,1)))),"")</f>
        <v>165.01428571428576</v>
      </c>
      <c r="J3217" s="3">
        <f t="shared" ca="1" si="656"/>
        <v>0.67392433555536324</v>
      </c>
      <c r="K3217" s="5">
        <f t="shared" ca="1" si="657"/>
        <v>40.260143259807094</v>
      </c>
      <c r="L3217">
        <f t="shared" ca="1" si="658"/>
        <v>1</v>
      </c>
      <c r="M3217" t="str">
        <f t="shared" ca="1" si="659"/>
        <v>BUY</v>
      </c>
      <c r="N3217" s="7" t="str">
        <f t="shared" ca="1" si="660"/>
        <v/>
      </c>
      <c r="O3217">
        <f t="shared" si="661"/>
        <v>2892.65</v>
      </c>
      <c r="Q3217">
        <f t="shared" si="662"/>
        <v>3216</v>
      </c>
    </row>
    <row r="3218" spans="1:17" x14ac:dyDescent="0.3">
      <c r="A3218" s="13" t="str">
        <f ca="1">N3218&amp;"-"&amp;COUNTIF($N$2:N3218,N3218)</f>
        <v>-3176</v>
      </c>
      <c r="B3218" t="str">
        <f t="shared" ca="1" si="652"/>
        <v/>
      </c>
      <c r="C3218" s="1">
        <v>39759</v>
      </c>
      <c r="D3218">
        <v>2973</v>
      </c>
      <c r="E3218">
        <f t="shared" si="653"/>
        <v>80.349999999999909</v>
      </c>
      <c r="F3218">
        <f t="shared" si="654"/>
        <v>80.349999999999909</v>
      </c>
      <c r="G3218" t="str">
        <f t="shared" si="655"/>
        <v/>
      </c>
      <c r="H3218">
        <f t="shared" ca="1" si="663"/>
        <v>107.35000000000002</v>
      </c>
      <c r="I3218">
        <f t="shared" ca="1" si="664"/>
        <v>160.02500000000001</v>
      </c>
      <c r="J3218" s="3">
        <f t="shared" ca="1" si="656"/>
        <v>0.67083268239337612</v>
      </c>
      <c r="K3218" s="5">
        <f t="shared" ca="1" si="657"/>
        <v>40.149602618045819</v>
      </c>
      <c r="L3218">
        <f t="shared" ca="1" si="658"/>
        <v>1</v>
      </c>
      <c r="M3218" t="str">
        <f t="shared" ca="1" si="659"/>
        <v>BUY</v>
      </c>
      <c r="N3218" s="7" t="str">
        <f t="shared" ca="1" si="660"/>
        <v/>
      </c>
      <c r="O3218">
        <f t="shared" si="661"/>
        <v>2973</v>
      </c>
      <c r="Q3218">
        <f t="shared" si="662"/>
        <v>3217</v>
      </c>
    </row>
    <row r="3219" spans="1:17" x14ac:dyDescent="0.3">
      <c r="A3219" s="13" t="str">
        <f ca="1">N3219&amp;"-"&amp;COUNTIF($N$2:N3219,N3219)</f>
        <v>-3177</v>
      </c>
      <c r="B3219" t="str">
        <f t="shared" ca="1" si="652"/>
        <v/>
      </c>
      <c r="C3219" s="1">
        <v>39762</v>
      </c>
      <c r="D3219">
        <v>3148.25</v>
      </c>
      <c r="E3219">
        <f t="shared" si="653"/>
        <v>175.25</v>
      </c>
      <c r="F3219">
        <f t="shared" si="654"/>
        <v>175.25</v>
      </c>
      <c r="G3219" t="str">
        <f t="shared" si="655"/>
        <v/>
      </c>
      <c r="H3219">
        <f t="shared" ca="1" si="663"/>
        <v>123.19999999999999</v>
      </c>
      <c r="I3219">
        <f t="shared" ca="1" si="664"/>
        <v>160.02500000000001</v>
      </c>
      <c r="J3219" s="3">
        <f t="shared" ca="1" si="656"/>
        <v>0.7698797062958912</v>
      </c>
      <c r="K3219" s="5">
        <f t="shared" ca="1" si="657"/>
        <v>43.49898490599346</v>
      </c>
      <c r="L3219">
        <f t="shared" ca="1" si="658"/>
        <v>1</v>
      </c>
      <c r="M3219" t="str">
        <f t="shared" ca="1" si="659"/>
        <v>BUY</v>
      </c>
      <c r="N3219" s="7" t="str">
        <f t="shared" ca="1" si="660"/>
        <v/>
      </c>
      <c r="O3219">
        <f t="shared" si="661"/>
        <v>3148.25</v>
      </c>
      <c r="Q3219">
        <f t="shared" si="662"/>
        <v>3218</v>
      </c>
    </row>
    <row r="3220" spans="1:17" x14ac:dyDescent="0.3">
      <c r="A3220" s="13" t="str">
        <f ca="1">N3220&amp;"-"&amp;COUNTIF($N$2:N3220,N3220)</f>
        <v>-3178</v>
      </c>
      <c r="B3220" t="str">
        <f t="shared" ca="1" si="652"/>
        <v/>
      </c>
      <c r="C3220" s="1">
        <v>39763</v>
      </c>
      <c r="D3220">
        <v>2938.65</v>
      </c>
      <c r="E3220">
        <f t="shared" si="653"/>
        <v>-209.59999999999991</v>
      </c>
      <c r="F3220" t="str">
        <f t="shared" si="654"/>
        <v/>
      </c>
      <c r="G3220">
        <f t="shared" si="655"/>
        <v>-209.59999999999991</v>
      </c>
      <c r="H3220">
        <f t="shared" ca="1" si="663"/>
        <v>124.78571428571429</v>
      </c>
      <c r="I3220">
        <f t="shared" ca="1" si="664"/>
        <v>167.10714285714286</v>
      </c>
      <c r="J3220" s="3">
        <f t="shared" ca="1" si="656"/>
        <v>0.74674075657191707</v>
      </c>
      <c r="K3220" s="5">
        <f t="shared" ca="1" si="657"/>
        <v>42.750520004894163</v>
      </c>
      <c r="L3220">
        <f t="shared" ca="1" si="658"/>
        <v>1</v>
      </c>
      <c r="M3220" t="str">
        <f t="shared" ca="1" si="659"/>
        <v>BUY</v>
      </c>
      <c r="N3220" s="7" t="str">
        <f t="shared" ca="1" si="660"/>
        <v/>
      </c>
      <c r="O3220">
        <f t="shared" si="661"/>
        <v>2938.65</v>
      </c>
      <c r="Q3220">
        <f t="shared" si="662"/>
        <v>3219</v>
      </c>
    </row>
    <row r="3221" spans="1:17" x14ac:dyDescent="0.3">
      <c r="A3221" s="13" t="str">
        <f ca="1">N3221&amp;"-"&amp;COUNTIF($N$2:N3221,N3221)</f>
        <v>-3179</v>
      </c>
      <c r="B3221" t="str">
        <f t="shared" ca="1" si="652"/>
        <v/>
      </c>
      <c r="C3221" s="1">
        <v>39764</v>
      </c>
      <c r="D3221">
        <v>2848.45</v>
      </c>
      <c r="E3221">
        <f t="shared" si="653"/>
        <v>-90.200000000000273</v>
      </c>
      <c r="F3221" t="str">
        <f t="shared" si="654"/>
        <v/>
      </c>
      <c r="G3221">
        <f t="shared" si="655"/>
        <v>-90.200000000000273</v>
      </c>
      <c r="H3221">
        <f t="shared" ca="1" si="663"/>
        <v>124.78571428571429</v>
      </c>
      <c r="I3221">
        <f t="shared" ca="1" si="664"/>
        <v>155.74285714285719</v>
      </c>
      <c r="J3221" s="3">
        <f t="shared" ca="1" si="656"/>
        <v>0.80122913226930814</v>
      </c>
      <c r="K3221" s="5">
        <f t="shared" ca="1" si="657"/>
        <v>44.482354738503837</v>
      </c>
      <c r="L3221">
        <f t="shared" ca="1" si="658"/>
        <v>1</v>
      </c>
      <c r="M3221" t="str">
        <f t="shared" ca="1" si="659"/>
        <v>BUY</v>
      </c>
      <c r="N3221" s="7" t="str">
        <f t="shared" ca="1" si="660"/>
        <v/>
      </c>
      <c r="O3221">
        <f t="shared" si="661"/>
        <v>2848.45</v>
      </c>
      <c r="Q3221">
        <f t="shared" si="662"/>
        <v>3220</v>
      </c>
    </row>
    <row r="3222" spans="1:17" x14ac:dyDescent="0.3">
      <c r="A3222" s="13" t="str">
        <f ca="1">N3222&amp;"-"&amp;COUNTIF($N$2:N3222,N3222)</f>
        <v>-3180</v>
      </c>
      <c r="B3222" t="str">
        <f t="shared" ca="1" si="652"/>
        <v/>
      </c>
      <c r="C3222" s="1">
        <v>39766</v>
      </c>
      <c r="D3222">
        <v>2810.35</v>
      </c>
      <c r="E3222">
        <f t="shared" si="653"/>
        <v>-38.099999999999909</v>
      </c>
      <c r="F3222" t="str">
        <f t="shared" si="654"/>
        <v/>
      </c>
      <c r="G3222">
        <f t="shared" si="655"/>
        <v>-38.099999999999909</v>
      </c>
      <c r="H3222">
        <f t="shared" ca="1" si="663"/>
        <v>124.78571428571429</v>
      </c>
      <c r="I3222">
        <f t="shared" ca="1" si="664"/>
        <v>143.7571428571429</v>
      </c>
      <c r="J3222" s="3">
        <f t="shared" ca="1" si="656"/>
        <v>0.86803140216635177</v>
      </c>
      <c r="K3222" s="5">
        <f t="shared" ca="1" si="657"/>
        <v>46.467709330779861</v>
      </c>
      <c r="L3222">
        <f t="shared" ca="1" si="658"/>
        <v>1</v>
      </c>
      <c r="M3222" t="str">
        <f t="shared" ca="1" si="659"/>
        <v>BUY</v>
      </c>
      <c r="N3222" s="7" t="str">
        <f t="shared" ca="1" si="660"/>
        <v/>
      </c>
      <c r="O3222">
        <f t="shared" si="661"/>
        <v>2810.35</v>
      </c>
      <c r="Q3222">
        <f t="shared" si="662"/>
        <v>3221</v>
      </c>
    </row>
    <row r="3223" spans="1:17" x14ac:dyDescent="0.3">
      <c r="A3223" s="13" t="str">
        <f ca="1">N3223&amp;"-"&amp;COUNTIF($N$2:N3223,N3223)</f>
        <v>-3181</v>
      </c>
      <c r="B3223" t="str">
        <f t="shared" ca="1" si="652"/>
        <v/>
      </c>
      <c r="C3223" s="1">
        <v>39769</v>
      </c>
      <c r="D3223">
        <v>2799.55</v>
      </c>
      <c r="E3223">
        <f t="shared" si="653"/>
        <v>-10.799999999999727</v>
      </c>
      <c r="F3223" t="str">
        <f t="shared" si="654"/>
        <v/>
      </c>
      <c r="G3223">
        <f t="shared" si="655"/>
        <v>-10.799999999999727</v>
      </c>
      <c r="H3223">
        <f t="shared" ca="1" si="663"/>
        <v>124.78571428571429</v>
      </c>
      <c r="I3223">
        <f t="shared" ca="1" si="664"/>
        <v>93.992857142857119</v>
      </c>
      <c r="J3223" s="3">
        <f t="shared" ca="1" si="656"/>
        <v>1.3276084808876059</v>
      </c>
      <c r="K3223" s="5">
        <f t="shared" ca="1" si="657"/>
        <v>57.037448170034942</v>
      </c>
      <c r="L3223">
        <f t="shared" ca="1" si="658"/>
        <v>1</v>
      </c>
      <c r="M3223" t="str">
        <f t="shared" ca="1" si="659"/>
        <v>BUY</v>
      </c>
      <c r="N3223" s="7" t="str">
        <f t="shared" ca="1" si="660"/>
        <v/>
      </c>
      <c r="O3223">
        <f t="shared" si="661"/>
        <v>2799.55</v>
      </c>
      <c r="Q3223">
        <f t="shared" si="662"/>
        <v>3222</v>
      </c>
    </row>
    <row r="3224" spans="1:17" x14ac:dyDescent="0.3">
      <c r="A3224" s="13" t="str">
        <f ca="1">N3224&amp;"-"&amp;COUNTIF($N$2:N3224,N3224)</f>
        <v>-3182</v>
      </c>
      <c r="B3224" t="str">
        <f t="shared" ca="1" si="652"/>
        <v/>
      </c>
      <c r="C3224" s="1">
        <v>39770</v>
      </c>
      <c r="D3224">
        <v>2683.15</v>
      </c>
      <c r="E3224">
        <f t="shared" si="653"/>
        <v>-116.40000000000009</v>
      </c>
      <c r="F3224" t="str">
        <f t="shared" si="654"/>
        <v/>
      </c>
      <c r="G3224">
        <f t="shared" si="655"/>
        <v>-116.40000000000009</v>
      </c>
      <c r="H3224">
        <f t="shared" ca="1" si="663"/>
        <v>124.78571428571429</v>
      </c>
      <c r="I3224">
        <f t="shared" ca="1" si="664"/>
        <v>102.07857142857139</v>
      </c>
      <c r="J3224" s="3">
        <f t="shared" ca="1" si="656"/>
        <v>1.2224476943530898</v>
      </c>
      <c r="K3224" s="5">
        <f t="shared" ca="1" si="657"/>
        <v>55.004565347438685</v>
      </c>
      <c r="L3224">
        <f t="shared" ca="1" si="658"/>
        <v>1</v>
      </c>
      <c r="M3224" t="str">
        <f t="shared" ca="1" si="659"/>
        <v>BUY</v>
      </c>
      <c r="N3224" s="7" t="str">
        <f t="shared" ca="1" si="660"/>
        <v/>
      </c>
      <c r="O3224">
        <f t="shared" si="661"/>
        <v>2683.15</v>
      </c>
      <c r="Q3224">
        <f t="shared" si="662"/>
        <v>3223</v>
      </c>
    </row>
    <row r="3225" spans="1:17" x14ac:dyDescent="0.3">
      <c r="A3225" s="13" t="str">
        <f ca="1">N3225&amp;"-"&amp;COUNTIF($N$2:N3225,N3225)</f>
        <v>-3183</v>
      </c>
      <c r="B3225" t="str">
        <f t="shared" ca="1" si="652"/>
        <v/>
      </c>
      <c r="C3225" s="1">
        <v>39771</v>
      </c>
      <c r="D3225">
        <v>2635</v>
      </c>
      <c r="E3225">
        <f t="shared" si="653"/>
        <v>-48.150000000000091</v>
      </c>
      <c r="F3225" t="str">
        <f t="shared" si="654"/>
        <v/>
      </c>
      <c r="G3225">
        <f t="shared" si="655"/>
        <v>-48.150000000000091</v>
      </c>
      <c r="H3225">
        <f t="shared" ca="1" si="663"/>
        <v>118.84999999999998</v>
      </c>
      <c r="I3225">
        <f t="shared" ca="1" si="664"/>
        <v>95.337499999999977</v>
      </c>
      <c r="J3225" s="3">
        <f t="shared" ca="1" si="656"/>
        <v>1.246623836370788</v>
      </c>
      <c r="K3225" s="5">
        <f t="shared" ca="1" si="657"/>
        <v>55.488765684271961</v>
      </c>
      <c r="L3225">
        <f t="shared" ca="1" si="658"/>
        <v>1</v>
      </c>
      <c r="M3225" t="str">
        <f t="shared" ca="1" si="659"/>
        <v>BUY</v>
      </c>
      <c r="N3225" s="7" t="str">
        <f t="shared" ca="1" si="660"/>
        <v/>
      </c>
      <c r="O3225">
        <f t="shared" si="661"/>
        <v>2635</v>
      </c>
      <c r="Q3225">
        <f t="shared" si="662"/>
        <v>3224</v>
      </c>
    </row>
    <row r="3226" spans="1:17" x14ac:dyDescent="0.3">
      <c r="A3226" s="13" t="str">
        <f ca="1">N3226&amp;"-"&amp;COUNTIF($N$2:N3226,N3226)</f>
        <v>-3184</v>
      </c>
      <c r="B3226" t="str">
        <f t="shared" ca="1" si="652"/>
        <v/>
      </c>
      <c r="C3226" s="1">
        <v>39772</v>
      </c>
      <c r="D3226">
        <v>2553.15</v>
      </c>
      <c r="E3226">
        <f t="shared" si="653"/>
        <v>-81.849999999999909</v>
      </c>
      <c r="F3226" t="str">
        <f t="shared" si="654"/>
        <v/>
      </c>
      <c r="G3226">
        <f t="shared" si="655"/>
        <v>-81.849999999999909</v>
      </c>
      <c r="H3226">
        <f t="shared" ca="1" si="663"/>
        <v>140.12999999999994</v>
      </c>
      <c r="I3226">
        <f t="shared" ca="1" si="664"/>
        <v>93.83888888888886</v>
      </c>
      <c r="J3226" s="3">
        <f t="shared" ca="1" si="656"/>
        <v>1.4933041264578768</v>
      </c>
      <c r="K3226" s="5">
        <f t="shared" ca="1" si="657"/>
        <v>59.892578310506615</v>
      </c>
      <c r="L3226">
        <f t="shared" ca="1" si="658"/>
        <v>1</v>
      </c>
      <c r="M3226" t="str">
        <f t="shared" ca="1" si="659"/>
        <v>BUY</v>
      </c>
      <c r="N3226" s="7" t="str">
        <f t="shared" ca="1" si="660"/>
        <v/>
      </c>
      <c r="O3226">
        <f t="shared" si="661"/>
        <v>2553.15</v>
      </c>
      <c r="Q3226">
        <f t="shared" si="662"/>
        <v>3225</v>
      </c>
    </row>
    <row r="3227" spans="1:17" x14ac:dyDescent="0.3">
      <c r="A3227" s="13" t="str">
        <f ca="1">N3227&amp;"-"&amp;COUNTIF($N$2:N3227,N3227)</f>
        <v>-3185</v>
      </c>
      <c r="B3227" t="str">
        <f t="shared" ca="1" si="652"/>
        <v/>
      </c>
      <c r="C3227" s="1">
        <v>39773</v>
      </c>
      <c r="D3227">
        <v>2693.45</v>
      </c>
      <c r="E3227">
        <f t="shared" si="653"/>
        <v>140.29999999999973</v>
      </c>
      <c r="F3227">
        <f t="shared" si="654"/>
        <v>140.29999999999973</v>
      </c>
      <c r="G3227" t="str">
        <f t="shared" si="655"/>
        <v/>
      </c>
      <c r="H3227">
        <f t="shared" ca="1" si="663"/>
        <v>130.47999999999993</v>
      </c>
      <c r="I3227">
        <f t="shared" ca="1" si="664"/>
        <v>93.83888888888886</v>
      </c>
      <c r="J3227" s="3">
        <f t="shared" ca="1" si="656"/>
        <v>1.3904682967260669</v>
      </c>
      <c r="K3227" s="5">
        <f t="shared" ca="1" si="657"/>
        <v>58.167192538400194</v>
      </c>
      <c r="L3227">
        <f t="shared" ca="1" si="658"/>
        <v>1</v>
      </c>
      <c r="M3227" t="str">
        <f t="shared" ca="1" si="659"/>
        <v>BUY</v>
      </c>
      <c r="N3227" s="7" t="str">
        <f t="shared" ca="1" si="660"/>
        <v/>
      </c>
      <c r="O3227">
        <f t="shared" si="661"/>
        <v>2693.45</v>
      </c>
      <c r="Q3227">
        <f t="shared" si="662"/>
        <v>3226</v>
      </c>
    </row>
    <row r="3228" spans="1:17" x14ac:dyDescent="0.3">
      <c r="A3228" s="13" t="str">
        <f ca="1">N3228&amp;"-"&amp;COUNTIF($N$2:N3228,N3228)</f>
        <v>-3186</v>
      </c>
      <c r="B3228" t="str">
        <f t="shared" ca="1" si="652"/>
        <v/>
      </c>
      <c r="C3228" s="1">
        <v>39776</v>
      </c>
      <c r="D3228">
        <v>2708.25</v>
      </c>
      <c r="E3228">
        <f t="shared" si="653"/>
        <v>14.800000000000182</v>
      </c>
      <c r="F3228">
        <f t="shared" si="654"/>
        <v>14.800000000000182</v>
      </c>
      <c r="G3228" t="str">
        <f t="shared" si="655"/>
        <v/>
      </c>
      <c r="H3228">
        <f t="shared" ca="1" si="663"/>
        <v>101.78999999999996</v>
      </c>
      <c r="I3228">
        <f t="shared" ca="1" si="664"/>
        <v>93.83888888888886</v>
      </c>
      <c r="J3228" s="3">
        <f t="shared" ca="1" si="656"/>
        <v>1.0847315138239297</v>
      </c>
      <c r="K3228" s="5">
        <f t="shared" ca="1" si="657"/>
        <v>52.032192473277064</v>
      </c>
      <c r="L3228">
        <f t="shared" ca="1" si="658"/>
        <v>1</v>
      </c>
      <c r="M3228" t="str">
        <f t="shared" ca="1" si="659"/>
        <v>BUY</v>
      </c>
      <c r="N3228" s="7" t="str">
        <f t="shared" ca="1" si="660"/>
        <v/>
      </c>
      <c r="O3228">
        <f t="shared" si="661"/>
        <v>2708.25</v>
      </c>
      <c r="Q3228">
        <f t="shared" si="662"/>
        <v>3227</v>
      </c>
    </row>
    <row r="3229" spans="1:17" x14ac:dyDescent="0.3">
      <c r="A3229" s="13" t="str">
        <f ca="1">N3229&amp;"-"&amp;COUNTIF($N$2:N3229,N3229)</f>
        <v>-3187</v>
      </c>
      <c r="B3229" t="str">
        <f t="shared" ca="1" si="652"/>
        <v/>
      </c>
      <c r="C3229" s="1">
        <v>39777</v>
      </c>
      <c r="D3229">
        <v>2654</v>
      </c>
      <c r="E3229">
        <f t="shared" si="653"/>
        <v>-54.25</v>
      </c>
      <c r="F3229" t="str">
        <f t="shared" si="654"/>
        <v/>
      </c>
      <c r="G3229">
        <f t="shared" si="655"/>
        <v>-54.25</v>
      </c>
      <c r="H3229">
        <f t="shared" ca="1" si="663"/>
        <v>102.67499999999995</v>
      </c>
      <c r="I3229">
        <f t="shared" ca="1" si="664"/>
        <v>89.879999999999967</v>
      </c>
      <c r="J3229" s="3">
        <f t="shared" ca="1" si="656"/>
        <v>1.1423564753004005</v>
      </c>
      <c r="K3229" s="5">
        <f t="shared" ca="1" si="657"/>
        <v>53.322427358417073</v>
      </c>
      <c r="L3229">
        <f t="shared" ca="1" si="658"/>
        <v>1</v>
      </c>
      <c r="M3229" t="str">
        <f t="shared" ca="1" si="659"/>
        <v>BUY</v>
      </c>
      <c r="N3229" s="7" t="str">
        <f t="shared" ca="1" si="660"/>
        <v/>
      </c>
      <c r="O3229">
        <f t="shared" si="661"/>
        <v>2654</v>
      </c>
      <c r="Q3229">
        <f t="shared" si="662"/>
        <v>3228</v>
      </c>
    </row>
    <row r="3230" spans="1:17" x14ac:dyDescent="0.3">
      <c r="A3230" s="13" t="str">
        <f ca="1">N3230&amp;"-"&amp;COUNTIF($N$2:N3230,N3230)</f>
        <v>-3188</v>
      </c>
      <c r="B3230" t="str">
        <f t="shared" ca="1" si="652"/>
        <v/>
      </c>
      <c r="C3230" s="1">
        <v>39778</v>
      </c>
      <c r="D3230">
        <v>2752.25</v>
      </c>
      <c r="E3230">
        <f t="shared" si="653"/>
        <v>98.25</v>
      </c>
      <c r="F3230">
        <f t="shared" si="654"/>
        <v>98.25</v>
      </c>
      <c r="G3230" t="str">
        <f t="shared" si="655"/>
        <v/>
      </c>
      <c r="H3230">
        <f t="shared" ca="1" si="663"/>
        <v>101.78999999999996</v>
      </c>
      <c r="I3230">
        <f t="shared" ca="1" si="664"/>
        <v>83.516666666666623</v>
      </c>
      <c r="J3230" s="3">
        <f t="shared" ca="1" si="656"/>
        <v>1.2187986429854323</v>
      </c>
      <c r="K3230" s="5">
        <f t="shared" ca="1" si="657"/>
        <v>54.930565548999866</v>
      </c>
      <c r="L3230">
        <f t="shared" ca="1" si="658"/>
        <v>1</v>
      </c>
      <c r="M3230" t="str">
        <f t="shared" ca="1" si="659"/>
        <v>BUY</v>
      </c>
      <c r="N3230" s="7" t="str">
        <f t="shared" ca="1" si="660"/>
        <v/>
      </c>
      <c r="O3230">
        <f t="shared" si="661"/>
        <v>2752.25</v>
      </c>
      <c r="Q3230">
        <f t="shared" si="662"/>
        <v>3229</v>
      </c>
    </row>
    <row r="3231" spans="1:17" x14ac:dyDescent="0.3">
      <c r="A3231" s="13" t="str">
        <f ca="1">N3231&amp;"-"&amp;COUNTIF($N$2:N3231,N3231)</f>
        <v>-3189</v>
      </c>
      <c r="B3231" t="str">
        <f t="shared" ca="1" si="652"/>
        <v/>
      </c>
      <c r="C3231" s="1">
        <v>39780</v>
      </c>
      <c r="D3231">
        <v>2755.1</v>
      </c>
      <c r="E3231">
        <f t="shared" si="653"/>
        <v>2.8499999999999091</v>
      </c>
      <c r="F3231">
        <f t="shared" si="654"/>
        <v>2.8499999999999091</v>
      </c>
      <c r="G3231" t="str">
        <f t="shared" si="655"/>
        <v/>
      </c>
      <c r="H3231">
        <f t="shared" ca="1" si="663"/>
        <v>85.299999999999955</v>
      </c>
      <c r="I3231">
        <f t="shared" ca="1" si="664"/>
        <v>81.168749999999989</v>
      </c>
      <c r="J3231" s="3">
        <f t="shared" ca="1" si="656"/>
        <v>1.0508970508970505</v>
      </c>
      <c r="K3231" s="5">
        <f t="shared" ca="1" si="657"/>
        <v>51.24084850760277</v>
      </c>
      <c r="L3231">
        <f t="shared" ca="1" si="658"/>
        <v>1</v>
      </c>
      <c r="M3231" t="str">
        <f t="shared" ca="1" si="659"/>
        <v>BUY</v>
      </c>
      <c r="N3231" s="7" t="str">
        <f t="shared" ca="1" si="660"/>
        <v/>
      </c>
      <c r="O3231">
        <f t="shared" si="661"/>
        <v>2755.1</v>
      </c>
      <c r="Q3231">
        <f t="shared" si="662"/>
        <v>3230</v>
      </c>
    </row>
    <row r="3232" spans="1:17" x14ac:dyDescent="0.3">
      <c r="A3232" s="13" t="str">
        <f ca="1">N3232&amp;"-"&amp;COUNTIF($N$2:N3232,N3232)</f>
        <v>-3190</v>
      </c>
      <c r="B3232" t="str">
        <f t="shared" ca="1" si="652"/>
        <v/>
      </c>
      <c r="C3232" s="1">
        <v>39783</v>
      </c>
      <c r="D3232">
        <v>2682.9</v>
      </c>
      <c r="E3232">
        <f t="shared" si="653"/>
        <v>-72.199999999999818</v>
      </c>
      <c r="F3232" t="str">
        <f t="shared" si="654"/>
        <v/>
      </c>
      <c r="G3232">
        <f t="shared" si="655"/>
        <v>-72.199999999999818</v>
      </c>
      <c r="H3232">
        <f t="shared" ca="1" si="663"/>
        <v>86.289999999999964</v>
      </c>
      <c r="I3232">
        <f t="shared" ca="1" si="664"/>
        <v>80.172222222222189</v>
      </c>
      <c r="J3232" s="3">
        <f t="shared" ca="1" si="656"/>
        <v>1.0763079481671403</v>
      </c>
      <c r="K3232" s="5">
        <f t="shared" ca="1" si="657"/>
        <v>51.837587440593794</v>
      </c>
      <c r="L3232">
        <f t="shared" ca="1" si="658"/>
        <v>1</v>
      </c>
      <c r="M3232" t="str">
        <f t="shared" ca="1" si="659"/>
        <v>BUY</v>
      </c>
      <c r="N3232" s="7" t="str">
        <f t="shared" ca="1" si="660"/>
        <v/>
      </c>
      <c r="O3232">
        <f t="shared" si="661"/>
        <v>2682.9</v>
      </c>
      <c r="Q3232">
        <f t="shared" si="662"/>
        <v>3231</v>
      </c>
    </row>
    <row r="3233" spans="1:17" x14ac:dyDescent="0.3">
      <c r="A3233" s="13" t="str">
        <f ca="1">N3233&amp;"-"&amp;COUNTIF($N$2:N3233,N3233)</f>
        <v>-3191</v>
      </c>
      <c r="B3233" t="str">
        <f t="shared" ca="1" si="652"/>
        <v/>
      </c>
      <c r="C3233" s="1">
        <v>39784</v>
      </c>
      <c r="D3233">
        <v>2657.8</v>
      </c>
      <c r="E3233">
        <f t="shared" si="653"/>
        <v>-25.099999999999909</v>
      </c>
      <c r="F3233" t="str">
        <f t="shared" si="654"/>
        <v/>
      </c>
      <c r="G3233">
        <f t="shared" si="655"/>
        <v>-25.099999999999909</v>
      </c>
      <c r="H3233">
        <f t="shared" ca="1" si="663"/>
        <v>64.049999999999955</v>
      </c>
      <c r="I3233">
        <f t="shared" ca="1" si="664"/>
        <v>74.664999999999964</v>
      </c>
      <c r="J3233" s="3">
        <f t="shared" ca="1" si="656"/>
        <v>0.85783164802785761</v>
      </c>
      <c r="K3233" s="5">
        <f t="shared" ca="1" si="657"/>
        <v>46.173809609631256</v>
      </c>
      <c r="L3233">
        <f t="shared" ca="1" si="658"/>
        <v>1</v>
      </c>
      <c r="M3233" t="str">
        <f t="shared" ca="1" si="659"/>
        <v>BUY</v>
      </c>
      <c r="N3233" s="7" t="str">
        <f t="shared" ca="1" si="660"/>
        <v/>
      </c>
      <c r="O3233">
        <f t="shared" si="661"/>
        <v>2657.8</v>
      </c>
      <c r="Q3233">
        <f t="shared" si="662"/>
        <v>3232</v>
      </c>
    </row>
    <row r="3234" spans="1:17" x14ac:dyDescent="0.3">
      <c r="A3234" s="13" t="str">
        <f ca="1">N3234&amp;"-"&amp;COUNTIF($N$2:N3234,N3234)</f>
        <v>-3192</v>
      </c>
      <c r="B3234" t="str">
        <f t="shared" ca="1" si="652"/>
        <v/>
      </c>
      <c r="C3234" s="1">
        <v>39785</v>
      </c>
      <c r="D3234">
        <v>2656.45</v>
      </c>
      <c r="E3234">
        <f t="shared" si="653"/>
        <v>-1.3500000000003638</v>
      </c>
      <c r="F3234" t="str">
        <f t="shared" si="654"/>
        <v/>
      </c>
      <c r="G3234">
        <f t="shared" si="655"/>
        <v>-1.3500000000003638</v>
      </c>
      <c r="H3234">
        <f t="shared" ca="1" si="663"/>
        <v>64.049999999999955</v>
      </c>
      <c r="I3234">
        <f t="shared" ca="1" si="664"/>
        <v>53.840000000000011</v>
      </c>
      <c r="J3234" s="3">
        <f t="shared" ca="1" si="656"/>
        <v>1.1896359583952441</v>
      </c>
      <c r="K3234" s="5">
        <f t="shared" ca="1" si="657"/>
        <v>54.330307914157245</v>
      </c>
      <c r="L3234">
        <f t="shared" ca="1" si="658"/>
        <v>1</v>
      </c>
      <c r="M3234" t="str">
        <f t="shared" ca="1" si="659"/>
        <v>BUY</v>
      </c>
      <c r="N3234" s="7" t="str">
        <f t="shared" ca="1" si="660"/>
        <v/>
      </c>
      <c r="O3234">
        <f t="shared" si="661"/>
        <v>2656.45</v>
      </c>
      <c r="Q3234">
        <f t="shared" si="662"/>
        <v>3233</v>
      </c>
    </row>
    <row r="3235" spans="1:17" x14ac:dyDescent="0.3">
      <c r="A3235" s="13" t="str">
        <f ca="1">N3235&amp;"-"&amp;COUNTIF($N$2:N3235,N3235)</f>
        <v>-3193</v>
      </c>
      <c r="B3235" t="str">
        <f t="shared" ca="1" si="652"/>
        <v/>
      </c>
      <c r="C3235" s="1">
        <v>39786</v>
      </c>
      <c r="D3235">
        <v>2788</v>
      </c>
      <c r="E3235">
        <f t="shared" si="653"/>
        <v>131.55000000000018</v>
      </c>
      <c r="F3235">
        <f t="shared" si="654"/>
        <v>131.55000000000018</v>
      </c>
      <c r="G3235" t="str">
        <f t="shared" si="655"/>
        <v/>
      </c>
      <c r="H3235">
        <f t="shared" ca="1" si="663"/>
        <v>77.55</v>
      </c>
      <c r="I3235">
        <f t="shared" ca="1" si="664"/>
        <v>49.799999999999983</v>
      </c>
      <c r="J3235" s="3">
        <f t="shared" ca="1" si="656"/>
        <v>1.5572289156626511</v>
      </c>
      <c r="K3235" s="5">
        <f t="shared" ca="1" si="657"/>
        <v>60.895170789163728</v>
      </c>
      <c r="L3235">
        <f t="shared" ca="1" si="658"/>
        <v>1</v>
      </c>
      <c r="M3235" t="str">
        <f t="shared" ca="1" si="659"/>
        <v>BUY</v>
      </c>
      <c r="N3235" s="7" t="str">
        <f t="shared" ca="1" si="660"/>
        <v/>
      </c>
      <c r="O3235">
        <f t="shared" si="661"/>
        <v>2788</v>
      </c>
      <c r="Q3235">
        <f t="shared" si="662"/>
        <v>3234</v>
      </c>
    </row>
    <row r="3236" spans="1:17" x14ac:dyDescent="0.3">
      <c r="A3236" s="13" t="str">
        <f ca="1">N3236&amp;"-"&amp;COUNTIF($N$2:N3236,N3236)</f>
        <v>-3194</v>
      </c>
      <c r="B3236" t="str">
        <f t="shared" ca="1" si="652"/>
        <v/>
      </c>
      <c r="C3236" s="1">
        <v>39787</v>
      </c>
      <c r="D3236">
        <v>2714.4</v>
      </c>
      <c r="E3236">
        <f t="shared" si="653"/>
        <v>-73.599999999999909</v>
      </c>
      <c r="F3236" t="str">
        <f t="shared" si="654"/>
        <v/>
      </c>
      <c r="G3236">
        <f t="shared" si="655"/>
        <v>-73.599999999999909</v>
      </c>
      <c r="H3236">
        <f t="shared" ca="1" si="663"/>
        <v>77.55</v>
      </c>
      <c r="I3236">
        <f t="shared" ca="1" si="664"/>
        <v>53.744444444444426</v>
      </c>
      <c r="J3236" s="3">
        <f t="shared" ca="1" si="656"/>
        <v>1.442939838743023</v>
      </c>
      <c r="K3236" s="5">
        <f t="shared" ca="1" si="657"/>
        <v>59.065713197647362</v>
      </c>
      <c r="L3236">
        <f t="shared" ca="1" si="658"/>
        <v>1</v>
      </c>
      <c r="M3236" t="str">
        <f t="shared" ca="1" si="659"/>
        <v>BUY</v>
      </c>
      <c r="N3236" s="7" t="str">
        <f t="shared" ca="1" si="660"/>
        <v/>
      </c>
      <c r="O3236">
        <f t="shared" si="661"/>
        <v>2714.4</v>
      </c>
      <c r="Q3236">
        <f t="shared" si="662"/>
        <v>3235</v>
      </c>
    </row>
    <row r="3237" spans="1:17" x14ac:dyDescent="0.3">
      <c r="A3237" s="13" t="str">
        <f ca="1">N3237&amp;"-"&amp;COUNTIF($N$2:N3237,N3237)</f>
        <v>-3195</v>
      </c>
      <c r="B3237" t="str">
        <f t="shared" ca="1" si="652"/>
        <v/>
      </c>
      <c r="C3237" s="1">
        <v>39790</v>
      </c>
      <c r="D3237">
        <v>2784</v>
      </c>
      <c r="E3237">
        <f t="shared" si="653"/>
        <v>69.599999999999909</v>
      </c>
      <c r="F3237">
        <f t="shared" si="654"/>
        <v>69.599999999999909</v>
      </c>
      <c r="G3237" t="str">
        <f t="shared" si="655"/>
        <v/>
      </c>
      <c r="H3237">
        <f t="shared" ca="1" si="663"/>
        <v>76.22499999999998</v>
      </c>
      <c r="I3237">
        <f t="shared" ca="1" si="664"/>
        <v>59.112500000000011</v>
      </c>
      <c r="J3237" s="3">
        <f t="shared" ca="1" si="656"/>
        <v>1.2894903785155418</v>
      </c>
      <c r="K3237" s="5">
        <f t="shared" ca="1" si="657"/>
        <v>56.32215756904035</v>
      </c>
      <c r="L3237">
        <f t="shared" ca="1" si="658"/>
        <v>1</v>
      </c>
      <c r="M3237" t="str">
        <f t="shared" ca="1" si="659"/>
        <v>BUY</v>
      </c>
      <c r="N3237" s="7" t="str">
        <f t="shared" ca="1" si="660"/>
        <v/>
      </c>
      <c r="O3237">
        <f t="shared" si="661"/>
        <v>2784</v>
      </c>
      <c r="Q3237">
        <f t="shared" si="662"/>
        <v>3236</v>
      </c>
    </row>
    <row r="3238" spans="1:17" x14ac:dyDescent="0.3">
      <c r="A3238" s="13" t="str">
        <f ca="1">N3238&amp;"-"&amp;COUNTIF($N$2:N3238,N3238)</f>
        <v>-3196</v>
      </c>
      <c r="B3238" t="str">
        <f t="shared" ca="1" si="652"/>
        <v/>
      </c>
      <c r="C3238" s="1">
        <v>39792</v>
      </c>
      <c r="D3238">
        <v>2928.25</v>
      </c>
      <c r="E3238">
        <f t="shared" si="653"/>
        <v>144.25</v>
      </c>
      <c r="F3238">
        <f t="shared" si="654"/>
        <v>144.25</v>
      </c>
      <c r="G3238" t="str">
        <f t="shared" si="655"/>
        <v/>
      </c>
      <c r="H3238">
        <f t="shared" ca="1" si="663"/>
        <v>85.942857142857136</v>
      </c>
      <c r="I3238">
        <f t="shared" ca="1" si="664"/>
        <v>50.928571428571431</v>
      </c>
      <c r="J3238" s="3">
        <f t="shared" ca="1" si="656"/>
        <v>1.6875175315568021</v>
      </c>
      <c r="K3238" s="5">
        <f t="shared" ca="1" si="657"/>
        <v>62.790940402880693</v>
      </c>
      <c r="L3238">
        <f t="shared" ca="1" si="658"/>
        <v>1</v>
      </c>
      <c r="M3238" t="str">
        <f t="shared" ca="1" si="659"/>
        <v>BUY</v>
      </c>
      <c r="N3238" s="7" t="str">
        <f t="shared" ca="1" si="660"/>
        <v/>
      </c>
      <c r="O3238">
        <f t="shared" si="661"/>
        <v>2928.25</v>
      </c>
      <c r="Q3238">
        <f t="shared" si="662"/>
        <v>3237</v>
      </c>
    </row>
    <row r="3239" spans="1:17" x14ac:dyDescent="0.3">
      <c r="A3239" s="13" t="str">
        <f ca="1">N3239&amp;"-"&amp;COUNTIF($N$2:N3239,N3239)</f>
        <v>-3197</v>
      </c>
      <c r="B3239" t="str">
        <f t="shared" ca="1" si="652"/>
        <v/>
      </c>
      <c r="C3239" s="1">
        <v>39793</v>
      </c>
      <c r="D3239">
        <v>2920.15</v>
      </c>
      <c r="E3239">
        <f t="shared" si="653"/>
        <v>-8.0999999999999091</v>
      </c>
      <c r="F3239" t="str">
        <f t="shared" si="654"/>
        <v/>
      </c>
      <c r="G3239">
        <f t="shared" si="655"/>
        <v>-8.0999999999999091</v>
      </c>
      <c r="H3239">
        <f t="shared" ca="1" si="663"/>
        <v>85.942857142857136</v>
      </c>
      <c r="I3239">
        <f t="shared" ca="1" si="664"/>
        <v>45.207142857142834</v>
      </c>
      <c r="J3239" s="3">
        <f t="shared" ca="1" si="656"/>
        <v>1.9010902196239541</v>
      </c>
      <c r="K3239" s="5">
        <f t="shared" ca="1" si="657"/>
        <v>65.530199880180831</v>
      </c>
      <c r="L3239">
        <f t="shared" ca="1" si="658"/>
        <v>1</v>
      </c>
      <c r="M3239" t="str">
        <f t="shared" ca="1" si="659"/>
        <v>BUY</v>
      </c>
      <c r="N3239" s="7" t="str">
        <f t="shared" ca="1" si="660"/>
        <v/>
      </c>
      <c r="O3239">
        <f t="shared" si="661"/>
        <v>2920.15</v>
      </c>
      <c r="Q3239">
        <f t="shared" si="662"/>
        <v>3238</v>
      </c>
    </row>
    <row r="3240" spans="1:17" x14ac:dyDescent="0.3">
      <c r="A3240" s="13" t="str">
        <f ca="1">N3240&amp;"-"&amp;COUNTIF($N$2:N3240,N3240)</f>
        <v>-3198</v>
      </c>
      <c r="B3240" t="str">
        <f t="shared" ca="1" si="652"/>
        <v/>
      </c>
      <c r="C3240" s="1">
        <v>39794</v>
      </c>
      <c r="D3240">
        <v>2921.35</v>
      </c>
      <c r="E3240">
        <f t="shared" si="653"/>
        <v>1.1999999999998181</v>
      </c>
      <c r="F3240">
        <f t="shared" si="654"/>
        <v>1.1999999999998181</v>
      </c>
      <c r="G3240" t="str">
        <f t="shared" si="655"/>
        <v/>
      </c>
      <c r="H3240">
        <f t="shared" ca="1" si="663"/>
        <v>75.349999999999966</v>
      </c>
      <c r="I3240">
        <f t="shared" ca="1" si="664"/>
        <v>39.099999999999987</v>
      </c>
      <c r="J3240" s="3">
        <f t="shared" ca="1" si="656"/>
        <v>1.9271099744245521</v>
      </c>
      <c r="K3240" s="5">
        <f t="shared" ca="1" si="657"/>
        <v>65.836609873307111</v>
      </c>
      <c r="L3240">
        <f t="shared" ca="1" si="658"/>
        <v>1</v>
      </c>
      <c r="M3240" t="str">
        <f t="shared" ca="1" si="659"/>
        <v>BUY</v>
      </c>
      <c r="N3240" s="7" t="str">
        <f t="shared" ca="1" si="660"/>
        <v/>
      </c>
      <c r="O3240">
        <f t="shared" si="661"/>
        <v>2921.35</v>
      </c>
      <c r="Q3240">
        <f t="shared" si="662"/>
        <v>3239</v>
      </c>
    </row>
    <row r="3241" spans="1:17" x14ac:dyDescent="0.3">
      <c r="A3241" s="13" t="str">
        <f ca="1">N3241&amp;"-"&amp;COUNTIF($N$2:N3241,N3241)</f>
        <v>-3199</v>
      </c>
      <c r="B3241" t="str">
        <f t="shared" ca="1" si="652"/>
        <v/>
      </c>
      <c r="C3241" s="1">
        <v>39797</v>
      </c>
      <c r="D3241">
        <v>2981.2</v>
      </c>
      <c r="E3241">
        <f t="shared" si="653"/>
        <v>59.849999999999909</v>
      </c>
      <c r="F3241">
        <f t="shared" si="654"/>
        <v>59.849999999999909</v>
      </c>
      <c r="G3241" t="str">
        <f t="shared" si="655"/>
        <v/>
      </c>
      <c r="H3241">
        <f t="shared" ca="1" si="663"/>
        <v>65.293749999999989</v>
      </c>
      <c r="I3241">
        <f t="shared" ca="1" si="664"/>
        <v>39.099999999999987</v>
      </c>
      <c r="J3241" s="3">
        <f t="shared" ca="1" si="656"/>
        <v>1.6699168797953967</v>
      </c>
      <c r="K3241" s="5">
        <f t="shared" ca="1" si="657"/>
        <v>62.545650481949352</v>
      </c>
      <c r="L3241">
        <f t="shared" ca="1" si="658"/>
        <v>1</v>
      </c>
      <c r="M3241" t="str">
        <f t="shared" ca="1" si="659"/>
        <v>BUY</v>
      </c>
      <c r="N3241" s="7" t="str">
        <f t="shared" ca="1" si="660"/>
        <v/>
      </c>
      <c r="O3241">
        <f t="shared" si="661"/>
        <v>2981.2</v>
      </c>
      <c r="Q3241">
        <f t="shared" si="662"/>
        <v>3240</v>
      </c>
    </row>
    <row r="3242" spans="1:17" x14ac:dyDescent="0.3">
      <c r="A3242" s="13" t="str">
        <f ca="1">N3242&amp;"-"&amp;COUNTIF($N$2:N3242,N3242)</f>
        <v>-3200</v>
      </c>
      <c r="B3242" t="str">
        <f t="shared" ca="1" si="652"/>
        <v/>
      </c>
      <c r="C3242" s="1">
        <v>39798</v>
      </c>
      <c r="D3242">
        <v>3041.75</v>
      </c>
      <c r="E3242">
        <f t="shared" si="653"/>
        <v>60.550000000000182</v>
      </c>
      <c r="F3242">
        <f t="shared" si="654"/>
        <v>60.550000000000182</v>
      </c>
      <c r="G3242" t="str">
        <f t="shared" si="655"/>
        <v/>
      </c>
      <c r="H3242">
        <f t="shared" ca="1" si="663"/>
        <v>71.012499999999989</v>
      </c>
      <c r="I3242">
        <f t="shared" ca="1" si="664"/>
        <v>39.099999999999987</v>
      </c>
      <c r="J3242" s="3">
        <f t="shared" ca="1" si="656"/>
        <v>1.8161764705882355</v>
      </c>
      <c r="K3242" s="5">
        <f t="shared" ca="1" si="657"/>
        <v>64.490861618798959</v>
      </c>
      <c r="L3242">
        <f t="shared" ca="1" si="658"/>
        <v>1</v>
      </c>
      <c r="M3242" t="str">
        <f t="shared" ca="1" si="659"/>
        <v>BUY</v>
      </c>
      <c r="N3242" s="7" t="str">
        <f t="shared" ca="1" si="660"/>
        <v/>
      </c>
      <c r="O3242">
        <f t="shared" si="661"/>
        <v>3041.75</v>
      </c>
      <c r="Q3242">
        <f t="shared" si="662"/>
        <v>3241</v>
      </c>
    </row>
    <row r="3243" spans="1:17" x14ac:dyDescent="0.3">
      <c r="A3243" s="13" t="str">
        <f ca="1">N3243&amp;"-"&amp;COUNTIF($N$2:N3243,N3243)</f>
        <v>-3201</v>
      </c>
      <c r="B3243" t="str">
        <f t="shared" ca="1" si="652"/>
        <v/>
      </c>
      <c r="C3243" s="1">
        <v>39799</v>
      </c>
      <c r="D3243">
        <v>2954.35</v>
      </c>
      <c r="E3243">
        <f t="shared" si="653"/>
        <v>-87.400000000000091</v>
      </c>
      <c r="F3243" t="str">
        <f t="shared" si="654"/>
        <v/>
      </c>
      <c r="G3243">
        <f t="shared" si="655"/>
        <v>-87.400000000000091</v>
      </c>
      <c r="H3243">
        <f t="shared" ca="1" si="663"/>
        <v>71.012499999999989</v>
      </c>
      <c r="I3243">
        <f t="shared" ca="1" si="664"/>
        <v>44.625</v>
      </c>
      <c r="J3243" s="3">
        <f t="shared" ca="1" si="656"/>
        <v>1.5913165266106439</v>
      </c>
      <c r="K3243" s="5">
        <f t="shared" ca="1" si="657"/>
        <v>61.409577342989941</v>
      </c>
      <c r="L3243">
        <f t="shared" ca="1" si="658"/>
        <v>1</v>
      </c>
      <c r="M3243" t="str">
        <f t="shared" ca="1" si="659"/>
        <v>BUY</v>
      </c>
      <c r="N3243" s="7" t="str">
        <f t="shared" ca="1" si="660"/>
        <v/>
      </c>
      <c r="O3243">
        <f t="shared" si="661"/>
        <v>2954.35</v>
      </c>
      <c r="Q3243">
        <f t="shared" si="662"/>
        <v>3242</v>
      </c>
    </row>
    <row r="3244" spans="1:17" x14ac:dyDescent="0.3">
      <c r="A3244" s="13" t="str">
        <f ca="1">N3244&amp;"-"&amp;COUNTIF($N$2:N3244,N3244)</f>
        <v>-3202</v>
      </c>
      <c r="B3244" t="str">
        <f t="shared" ca="1" si="652"/>
        <v/>
      </c>
      <c r="C3244" s="1">
        <v>39800</v>
      </c>
      <c r="D3244">
        <v>3060.75</v>
      </c>
      <c r="E3244">
        <f t="shared" si="653"/>
        <v>106.40000000000009</v>
      </c>
      <c r="F3244">
        <f t="shared" si="654"/>
        <v>106.40000000000009</v>
      </c>
      <c r="G3244" t="str">
        <f t="shared" si="655"/>
        <v/>
      </c>
      <c r="H3244">
        <f t="shared" ca="1" si="663"/>
        <v>72.03125</v>
      </c>
      <c r="I3244">
        <f t="shared" ca="1" si="664"/>
        <v>44.625</v>
      </c>
      <c r="J3244" s="3">
        <f t="shared" ca="1" si="656"/>
        <v>1.6141456582633054</v>
      </c>
      <c r="K3244" s="5">
        <f t="shared" ca="1" si="657"/>
        <v>61.746584516474684</v>
      </c>
      <c r="L3244">
        <f t="shared" ca="1" si="658"/>
        <v>1</v>
      </c>
      <c r="M3244" t="str">
        <f t="shared" ca="1" si="659"/>
        <v>BUY</v>
      </c>
      <c r="N3244" s="7" t="str">
        <f t="shared" ca="1" si="660"/>
        <v/>
      </c>
      <c r="O3244">
        <f t="shared" si="661"/>
        <v>3060.75</v>
      </c>
      <c r="Q3244">
        <f t="shared" si="662"/>
        <v>3243</v>
      </c>
    </row>
    <row r="3245" spans="1:17" x14ac:dyDescent="0.3">
      <c r="A3245" s="13" t="str">
        <f ca="1">N3245&amp;"-"&amp;COUNTIF($N$2:N3245,N3245)</f>
        <v>-3203</v>
      </c>
      <c r="B3245" t="str">
        <f t="shared" ca="1" si="652"/>
        <v/>
      </c>
      <c r="C3245" s="1">
        <v>39801</v>
      </c>
      <c r="D3245">
        <v>3077.5</v>
      </c>
      <c r="E3245">
        <f t="shared" si="653"/>
        <v>16.75</v>
      </c>
      <c r="F3245">
        <f t="shared" si="654"/>
        <v>16.75</v>
      </c>
      <c r="G3245" t="str">
        <f t="shared" si="655"/>
        <v/>
      </c>
      <c r="H3245">
        <f t="shared" ca="1" si="663"/>
        <v>73.768750000000011</v>
      </c>
      <c r="I3245">
        <f t="shared" ca="1" si="664"/>
        <v>44.625</v>
      </c>
      <c r="J3245" s="3">
        <f t="shared" ca="1" si="656"/>
        <v>1.6530812324929975</v>
      </c>
      <c r="K3245" s="5">
        <f t="shared" ca="1" si="657"/>
        <v>62.307976561262741</v>
      </c>
      <c r="L3245">
        <f t="shared" ca="1" si="658"/>
        <v>1</v>
      </c>
      <c r="M3245" t="str">
        <f t="shared" ca="1" si="659"/>
        <v>BUY</v>
      </c>
      <c r="N3245" s="7" t="str">
        <f t="shared" ca="1" si="660"/>
        <v/>
      </c>
      <c r="O3245">
        <f t="shared" si="661"/>
        <v>3077.5</v>
      </c>
      <c r="Q3245">
        <f t="shared" si="662"/>
        <v>3244</v>
      </c>
    </row>
    <row r="3246" spans="1:17" x14ac:dyDescent="0.3">
      <c r="A3246" s="13" t="str">
        <f ca="1">N3246&amp;"-"&amp;COUNTIF($N$2:N3246,N3246)</f>
        <v>-3204</v>
      </c>
      <c r="B3246" t="str">
        <f t="shared" ca="1" si="652"/>
        <v/>
      </c>
      <c r="C3246" s="1">
        <v>39804</v>
      </c>
      <c r="D3246">
        <v>3039.3</v>
      </c>
      <c r="E3246">
        <f t="shared" si="653"/>
        <v>-38.199999999999818</v>
      </c>
      <c r="F3246" t="str">
        <f t="shared" si="654"/>
        <v/>
      </c>
      <c r="G3246">
        <f t="shared" si="655"/>
        <v>-38.199999999999818</v>
      </c>
      <c r="H3246">
        <f t="shared" ca="1" si="663"/>
        <v>73.768750000000011</v>
      </c>
      <c r="I3246">
        <f t="shared" ca="1" si="664"/>
        <v>38.958333333333336</v>
      </c>
      <c r="J3246" s="3">
        <f t="shared" ca="1" si="656"/>
        <v>1.8935294117647061</v>
      </c>
      <c r="K3246" s="5">
        <f t="shared" ca="1" si="657"/>
        <v>65.440130107745475</v>
      </c>
      <c r="L3246">
        <f t="shared" ca="1" si="658"/>
        <v>1</v>
      </c>
      <c r="M3246" t="str">
        <f t="shared" ca="1" si="659"/>
        <v>BUY</v>
      </c>
      <c r="N3246" s="7" t="str">
        <f t="shared" ca="1" si="660"/>
        <v/>
      </c>
      <c r="O3246">
        <f t="shared" si="661"/>
        <v>3039.3</v>
      </c>
      <c r="Q3246">
        <f t="shared" si="662"/>
        <v>3245</v>
      </c>
    </row>
    <row r="3247" spans="1:17" x14ac:dyDescent="0.3">
      <c r="A3247" s="13" t="str">
        <f ca="1">N3247&amp;"-"&amp;COUNTIF($N$2:N3247,N3247)</f>
        <v>-3205</v>
      </c>
      <c r="B3247" t="str">
        <f t="shared" ca="1" si="652"/>
        <v/>
      </c>
      <c r="C3247" s="1">
        <v>39805</v>
      </c>
      <c r="D3247">
        <v>2968.65</v>
      </c>
      <c r="E3247">
        <f t="shared" si="653"/>
        <v>-70.650000000000091</v>
      </c>
      <c r="F3247" t="str">
        <f t="shared" si="654"/>
        <v/>
      </c>
      <c r="G3247">
        <f t="shared" si="655"/>
        <v>-70.650000000000091</v>
      </c>
      <c r="H3247">
        <f t="shared" ca="1" si="663"/>
        <v>73.768750000000011</v>
      </c>
      <c r="I3247">
        <f t="shared" ca="1" si="664"/>
        <v>46.550000000000033</v>
      </c>
      <c r="J3247" s="3">
        <f t="shared" ca="1" si="656"/>
        <v>1.5847207303974213</v>
      </c>
      <c r="K3247" s="5">
        <f t="shared" ca="1" si="657"/>
        <v>61.311100722040408</v>
      </c>
      <c r="L3247">
        <f t="shared" ca="1" si="658"/>
        <v>1</v>
      </c>
      <c r="M3247" t="str">
        <f t="shared" ca="1" si="659"/>
        <v>BUY</v>
      </c>
      <c r="N3247" s="7" t="str">
        <f t="shared" ca="1" si="660"/>
        <v/>
      </c>
      <c r="O3247">
        <f t="shared" si="661"/>
        <v>2968.65</v>
      </c>
      <c r="Q3247">
        <f t="shared" si="662"/>
        <v>3246</v>
      </c>
    </row>
    <row r="3248" spans="1:17" x14ac:dyDescent="0.3">
      <c r="A3248" s="13" t="str">
        <f ca="1">N3248&amp;"-"&amp;COUNTIF($N$2:N3248,N3248)</f>
        <v>-3206</v>
      </c>
      <c r="B3248" t="str">
        <f t="shared" ca="1" si="652"/>
        <v/>
      </c>
      <c r="C3248" s="1">
        <v>39806</v>
      </c>
      <c r="D3248">
        <v>2916.85</v>
      </c>
      <c r="E3248">
        <f t="shared" si="653"/>
        <v>-51.800000000000182</v>
      </c>
      <c r="F3248" t="str">
        <f t="shared" si="654"/>
        <v/>
      </c>
      <c r="G3248">
        <f t="shared" si="655"/>
        <v>-51.800000000000182</v>
      </c>
      <c r="H3248">
        <f t="shared" ca="1" si="663"/>
        <v>73.768750000000011</v>
      </c>
      <c r="I3248">
        <f t="shared" ca="1" si="664"/>
        <v>54.958333333333336</v>
      </c>
      <c r="J3248" s="3">
        <f t="shared" ca="1" si="656"/>
        <v>1.3422668688400305</v>
      </c>
      <c r="K3248" s="5">
        <f t="shared" ca="1" si="657"/>
        <v>57.30631665830488</v>
      </c>
      <c r="L3248">
        <f t="shared" ca="1" si="658"/>
        <v>1</v>
      </c>
      <c r="M3248" t="str">
        <f t="shared" ca="1" si="659"/>
        <v>BUY</v>
      </c>
      <c r="N3248" s="7" t="str">
        <f t="shared" ca="1" si="660"/>
        <v/>
      </c>
      <c r="O3248">
        <f t="shared" si="661"/>
        <v>2916.85</v>
      </c>
      <c r="Q3248">
        <f t="shared" si="662"/>
        <v>3247</v>
      </c>
    </row>
    <row r="3249" spans="1:17" x14ac:dyDescent="0.3">
      <c r="A3249" s="13" t="str">
        <f ca="1">N3249&amp;"-"&amp;COUNTIF($N$2:N3249,N3249)</f>
        <v>-3207</v>
      </c>
      <c r="B3249" t="str">
        <f t="shared" ca="1" si="652"/>
        <v/>
      </c>
      <c r="C3249" s="1">
        <v>39808</v>
      </c>
      <c r="D3249">
        <v>2857.25</v>
      </c>
      <c r="E3249">
        <f t="shared" si="653"/>
        <v>-59.599999999999909</v>
      </c>
      <c r="F3249" t="str">
        <f t="shared" si="654"/>
        <v/>
      </c>
      <c r="G3249">
        <f t="shared" si="655"/>
        <v>-59.599999999999909</v>
      </c>
      <c r="H3249">
        <f t="shared" ca="1" si="663"/>
        <v>65.514285714285705</v>
      </c>
      <c r="I3249">
        <f t="shared" ca="1" si="664"/>
        <v>55.621428571428559</v>
      </c>
      <c r="J3249" s="3">
        <f t="shared" ca="1" si="656"/>
        <v>1.1778605367920896</v>
      </c>
      <c r="K3249" s="5">
        <f t="shared" ca="1" si="657"/>
        <v>54.083377557639018</v>
      </c>
      <c r="L3249">
        <f t="shared" ca="1" si="658"/>
        <v>1</v>
      </c>
      <c r="M3249" t="str">
        <f t="shared" ca="1" si="659"/>
        <v>BUY</v>
      </c>
      <c r="N3249" s="7" t="str">
        <f t="shared" ca="1" si="660"/>
        <v/>
      </c>
      <c r="O3249">
        <f t="shared" si="661"/>
        <v>2857.25</v>
      </c>
      <c r="Q3249">
        <f t="shared" si="662"/>
        <v>3248</v>
      </c>
    </row>
    <row r="3250" spans="1:17" x14ac:dyDescent="0.3">
      <c r="A3250" s="13" t="str">
        <f ca="1">N3250&amp;"-"&amp;COUNTIF($N$2:N3250,N3250)</f>
        <v>-3208</v>
      </c>
      <c r="B3250" t="str">
        <f t="shared" ca="1" si="652"/>
        <v/>
      </c>
      <c r="C3250" s="1">
        <v>39811</v>
      </c>
      <c r="D3250">
        <v>2922.2</v>
      </c>
      <c r="E3250">
        <f t="shared" si="653"/>
        <v>64.949999999999818</v>
      </c>
      <c r="F3250">
        <f t="shared" si="654"/>
        <v>64.949999999999818</v>
      </c>
      <c r="G3250" t="str">
        <f t="shared" si="655"/>
        <v/>
      </c>
      <c r="H3250">
        <f t="shared" ca="1" si="663"/>
        <v>65.443749999999966</v>
      </c>
      <c r="I3250">
        <f t="shared" ca="1" si="664"/>
        <v>52.625</v>
      </c>
      <c r="J3250" s="3">
        <f t="shared" ca="1" si="656"/>
        <v>1.2435866983372914</v>
      </c>
      <c r="K3250" s="5">
        <f t="shared" ca="1" si="657"/>
        <v>55.428510931131214</v>
      </c>
      <c r="L3250">
        <f t="shared" ca="1" si="658"/>
        <v>1</v>
      </c>
      <c r="M3250" t="str">
        <f t="shared" ca="1" si="659"/>
        <v>BUY</v>
      </c>
      <c r="N3250" s="7" t="str">
        <f t="shared" ca="1" si="660"/>
        <v/>
      </c>
      <c r="O3250">
        <f t="shared" si="661"/>
        <v>2922.2</v>
      </c>
      <c r="Q3250">
        <f t="shared" si="662"/>
        <v>3249</v>
      </c>
    </row>
    <row r="3251" spans="1:17" x14ac:dyDescent="0.3">
      <c r="A3251" s="13" t="str">
        <f ca="1">N3251&amp;"-"&amp;COUNTIF($N$2:N3251,N3251)</f>
        <v>-3209</v>
      </c>
      <c r="B3251" t="str">
        <f t="shared" ca="1" si="652"/>
        <v/>
      </c>
      <c r="C3251" s="1">
        <v>39812</v>
      </c>
      <c r="D3251">
        <v>2979.5</v>
      </c>
      <c r="E3251">
        <f t="shared" si="653"/>
        <v>57.300000000000182</v>
      </c>
      <c r="F3251">
        <f t="shared" si="654"/>
        <v>57.300000000000182</v>
      </c>
      <c r="G3251" t="str">
        <f t="shared" si="655"/>
        <v/>
      </c>
      <c r="H3251">
        <f t="shared" ca="1" si="663"/>
        <v>63.90625</v>
      </c>
      <c r="I3251">
        <f t="shared" ca="1" si="664"/>
        <v>52.625</v>
      </c>
      <c r="J3251" s="3">
        <f t="shared" ca="1" si="656"/>
        <v>1.2143705463182899</v>
      </c>
      <c r="K3251" s="5">
        <f t="shared" ca="1" si="657"/>
        <v>54.840439796192008</v>
      </c>
      <c r="L3251">
        <f t="shared" ca="1" si="658"/>
        <v>1</v>
      </c>
      <c r="M3251" t="str">
        <f t="shared" ca="1" si="659"/>
        <v>BUY</v>
      </c>
      <c r="N3251" s="7" t="str">
        <f t="shared" ca="1" si="660"/>
        <v/>
      </c>
      <c r="O3251">
        <f t="shared" si="661"/>
        <v>2979.5</v>
      </c>
      <c r="Q3251">
        <f t="shared" si="662"/>
        <v>3250</v>
      </c>
    </row>
    <row r="3252" spans="1:17" x14ac:dyDescent="0.3">
      <c r="A3252" s="13" t="str">
        <f ca="1">N3252&amp;"-"&amp;COUNTIF($N$2:N3252,N3252)</f>
        <v>-3210</v>
      </c>
      <c r="B3252" t="str">
        <f t="shared" ca="1" si="652"/>
        <v/>
      </c>
      <c r="C3252" s="1">
        <v>39813</v>
      </c>
      <c r="D3252">
        <v>2959.15</v>
      </c>
      <c r="E3252">
        <f t="shared" si="653"/>
        <v>-20.349999999999909</v>
      </c>
      <c r="F3252" t="str">
        <f t="shared" si="654"/>
        <v/>
      </c>
      <c r="G3252">
        <f t="shared" si="655"/>
        <v>-20.349999999999909</v>
      </c>
      <c r="H3252">
        <f t="shared" ca="1" si="663"/>
        <v>52.428571428571431</v>
      </c>
      <c r="I3252">
        <f t="shared" ca="1" si="664"/>
        <v>48.014285714285698</v>
      </c>
      <c r="J3252" s="3">
        <f t="shared" ca="1" si="656"/>
        <v>1.0919369235346628</v>
      </c>
      <c r="K3252" s="5">
        <f t="shared" ca="1" si="657"/>
        <v>52.197411463518705</v>
      </c>
      <c r="L3252">
        <f t="shared" ca="1" si="658"/>
        <v>1</v>
      </c>
      <c r="M3252" t="str">
        <f t="shared" ca="1" si="659"/>
        <v>BUY</v>
      </c>
      <c r="N3252" s="7" t="str">
        <f t="shared" ca="1" si="660"/>
        <v/>
      </c>
      <c r="O3252">
        <f t="shared" si="661"/>
        <v>2959.15</v>
      </c>
      <c r="Q3252">
        <f t="shared" si="662"/>
        <v>3251</v>
      </c>
    </row>
    <row r="3253" spans="1:17" x14ac:dyDescent="0.3">
      <c r="A3253" s="13" t="str">
        <f ca="1">N3253&amp;"-"&amp;COUNTIF($N$2:N3253,N3253)</f>
        <v>-3211</v>
      </c>
      <c r="B3253" t="str">
        <f t="shared" ca="1" si="652"/>
        <v/>
      </c>
      <c r="C3253" s="1">
        <v>39814</v>
      </c>
      <c r="D3253">
        <v>3033.45</v>
      </c>
      <c r="E3253">
        <f t="shared" si="653"/>
        <v>74.299999999999727</v>
      </c>
      <c r="F3253">
        <f t="shared" si="654"/>
        <v>74.299999999999727</v>
      </c>
      <c r="G3253" t="str">
        <f t="shared" si="655"/>
        <v/>
      </c>
      <c r="H3253">
        <f t="shared" ca="1" si="663"/>
        <v>55.162499999999966</v>
      </c>
      <c r="I3253">
        <f t="shared" ca="1" si="664"/>
        <v>54.666666666666664</v>
      </c>
      <c r="J3253" s="3">
        <f t="shared" ca="1" si="656"/>
        <v>1.009070121951219</v>
      </c>
      <c r="K3253" s="5">
        <f t="shared" ca="1" si="657"/>
        <v>50.225729352403349</v>
      </c>
      <c r="L3253">
        <f t="shared" ca="1" si="658"/>
        <v>1</v>
      </c>
      <c r="M3253" t="str">
        <f t="shared" ca="1" si="659"/>
        <v>BUY</v>
      </c>
      <c r="N3253" s="7" t="str">
        <f t="shared" ca="1" si="660"/>
        <v/>
      </c>
      <c r="O3253">
        <f t="shared" si="661"/>
        <v>3033.45</v>
      </c>
      <c r="Q3253">
        <f t="shared" si="662"/>
        <v>3252</v>
      </c>
    </row>
    <row r="3254" spans="1:17" x14ac:dyDescent="0.3">
      <c r="A3254" s="13" t="str">
        <f ca="1">N3254&amp;"-"&amp;COUNTIF($N$2:N3254,N3254)</f>
        <v>-3212</v>
      </c>
      <c r="B3254" t="str">
        <f t="shared" ca="1" si="652"/>
        <v/>
      </c>
      <c r="C3254" s="1">
        <v>39815</v>
      </c>
      <c r="D3254">
        <v>3046.75</v>
      </c>
      <c r="E3254">
        <f t="shared" si="653"/>
        <v>13.300000000000182</v>
      </c>
      <c r="F3254">
        <f t="shared" si="654"/>
        <v>13.300000000000182</v>
      </c>
      <c r="G3254" t="str">
        <f t="shared" si="655"/>
        <v/>
      </c>
      <c r="H3254">
        <f t="shared" ca="1" si="663"/>
        <v>56.675000000000011</v>
      </c>
      <c r="I3254">
        <f t="shared" ca="1" si="664"/>
        <v>54.666666666666664</v>
      </c>
      <c r="J3254" s="3">
        <f t="shared" ca="1" si="656"/>
        <v>1.0367378048780491</v>
      </c>
      <c r="K3254" s="5">
        <f t="shared" ca="1" si="657"/>
        <v>50.901878601901061</v>
      </c>
      <c r="L3254">
        <f t="shared" ca="1" si="658"/>
        <v>1</v>
      </c>
      <c r="M3254" t="str">
        <f t="shared" ca="1" si="659"/>
        <v>BUY</v>
      </c>
      <c r="N3254" s="7" t="str">
        <f t="shared" ca="1" si="660"/>
        <v/>
      </c>
      <c r="O3254">
        <f t="shared" si="661"/>
        <v>3046.75</v>
      </c>
      <c r="Q3254">
        <f t="shared" si="662"/>
        <v>3253</v>
      </c>
    </row>
    <row r="3255" spans="1:17" x14ac:dyDescent="0.3">
      <c r="A3255" s="13" t="str">
        <f ca="1">N3255&amp;"-"&amp;COUNTIF($N$2:N3255,N3255)</f>
        <v>-3213</v>
      </c>
      <c r="B3255" t="str">
        <f t="shared" ca="1" si="652"/>
        <v/>
      </c>
      <c r="C3255" s="1">
        <v>39818</v>
      </c>
      <c r="D3255">
        <v>3121.45</v>
      </c>
      <c r="E3255">
        <f t="shared" si="653"/>
        <v>74.699999999999818</v>
      </c>
      <c r="F3255">
        <f t="shared" si="654"/>
        <v>74.699999999999818</v>
      </c>
      <c r="G3255" t="str">
        <f t="shared" si="655"/>
        <v/>
      </c>
      <c r="H3255">
        <f t="shared" ca="1" si="663"/>
        <v>58.53125</v>
      </c>
      <c r="I3255">
        <f t="shared" ca="1" si="664"/>
        <v>54.666666666666664</v>
      </c>
      <c r="J3255" s="3">
        <f t="shared" ca="1" si="656"/>
        <v>1.0706935975609757</v>
      </c>
      <c r="K3255" s="5">
        <f t="shared" ca="1" si="657"/>
        <v>51.707002852673234</v>
      </c>
      <c r="L3255">
        <f t="shared" ca="1" si="658"/>
        <v>1</v>
      </c>
      <c r="M3255" t="str">
        <f t="shared" ca="1" si="659"/>
        <v>BUY</v>
      </c>
      <c r="N3255" s="7" t="str">
        <f t="shared" ca="1" si="660"/>
        <v/>
      </c>
      <c r="O3255">
        <f t="shared" si="661"/>
        <v>3121.45</v>
      </c>
      <c r="Q3255">
        <f t="shared" si="662"/>
        <v>3254</v>
      </c>
    </row>
    <row r="3256" spans="1:17" x14ac:dyDescent="0.3">
      <c r="A3256" s="13" t="str">
        <f ca="1">N3256&amp;"-"&amp;COUNTIF($N$2:N3256,N3256)</f>
        <v>-3214</v>
      </c>
      <c r="B3256" t="str">
        <f t="shared" ca="1" si="652"/>
        <v/>
      </c>
      <c r="C3256" s="1">
        <v>39819</v>
      </c>
      <c r="D3256">
        <v>3112.8</v>
      </c>
      <c r="E3256">
        <f t="shared" si="653"/>
        <v>-8.6499999999996362</v>
      </c>
      <c r="F3256" t="str">
        <f t="shared" si="654"/>
        <v/>
      </c>
      <c r="G3256">
        <f t="shared" si="655"/>
        <v>-8.6499999999996362</v>
      </c>
      <c r="H3256">
        <f t="shared" ca="1" si="663"/>
        <v>58.242857142857119</v>
      </c>
      <c r="I3256">
        <f t="shared" ca="1" si="664"/>
        <v>48.092857142857092</v>
      </c>
      <c r="J3256" s="3">
        <f t="shared" ca="1" si="656"/>
        <v>1.2110500519827723</v>
      </c>
      <c r="K3256" s="5">
        <f t="shared" ca="1" si="657"/>
        <v>54.772620407066583</v>
      </c>
      <c r="L3256">
        <f t="shared" ca="1" si="658"/>
        <v>1</v>
      </c>
      <c r="M3256" t="str">
        <f t="shared" ca="1" si="659"/>
        <v>BUY</v>
      </c>
      <c r="N3256" s="7" t="str">
        <f t="shared" ca="1" si="660"/>
        <v/>
      </c>
      <c r="O3256">
        <f t="shared" si="661"/>
        <v>3112.8</v>
      </c>
      <c r="Q3256">
        <f t="shared" si="662"/>
        <v>3255</v>
      </c>
    </row>
    <row r="3257" spans="1:17" x14ac:dyDescent="0.3">
      <c r="A3257" s="13" t="str">
        <f ca="1">N3257&amp;"-"&amp;COUNTIF($N$2:N3257,N3257)</f>
        <v>-3215</v>
      </c>
      <c r="B3257" t="str">
        <f t="shared" ca="1" si="652"/>
        <v/>
      </c>
      <c r="C3257" s="1">
        <v>39820</v>
      </c>
      <c r="D3257">
        <v>2920.4</v>
      </c>
      <c r="E3257">
        <f t="shared" si="653"/>
        <v>-192.40000000000009</v>
      </c>
      <c r="F3257" t="str">
        <f t="shared" si="654"/>
        <v/>
      </c>
      <c r="G3257">
        <f t="shared" si="655"/>
        <v>-192.40000000000009</v>
      </c>
      <c r="H3257">
        <f t="shared" ca="1" si="663"/>
        <v>58.242857142857119</v>
      </c>
      <c r="I3257">
        <f t="shared" ca="1" si="664"/>
        <v>63.092857142857092</v>
      </c>
      <c r="J3257" s="3">
        <f t="shared" ca="1" si="656"/>
        <v>0.92312917468583755</v>
      </c>
      <c r="K3257" s="5">
        <f t="shared" ca="1" si="657"/>
        <v>48.001412845116867</v>
      </c>
      <c r="L3257">
        <f t="shared" ca="1" si="658"/>
        <v>1</v>
      </c>
      <c r="M3257" t="str">
        <f t="shared" ca="1" si="659"/>
        <v>BUY</v>
      </c>
      <c r="N3257" s="7" t="str">
        <f t="shared" ca="1" si="660"/>
        <v/>
      </c>
      <c r="O3257">
        <f t="shared" si="661"/>
        <v>2920.4</v>
      </c>
      <c r="Q3257">
        <f t="shared" si="662"/>
        <v>3256</v>
      </c>
    </row>
    <row r="3258" spans="1:17" x14ac:dyDescent="0.3">
      <c r="A3258" s="13" t="str">
        <f ca="1">N3258&amp;"-"&amp;COUNTIF($N$2:N3258,N3258)</f>
        <v>-3216</v>
      </c>
      <c r="B3258" t="str">
        <f t="shared" ca="1" si="652"/>
        <v/>
      </c>
      <c r="C3258" s="1">
        <v>39822</v>
      </c>
      <c r="D3258">
        <v>2873</v>
      </c>
      <c r="E3258">
        <f t="shared" si="653"/>
        <v>-47.400000000000091</v>
      </c>
      <c r="F3258" t="str">
        <f t="shared" si="654"/>
        <v/>
      </c>
      <c r="G3258">
        <f t="shared" si="655"/>
        <v>-47.400000000000091</v>
      </c>
      <c r="H3258">
        <f t="shared" ca="1" si="663"/>
        <v>50.216666666666619</v>
      </c>
      <c r="I3258">
        <f t="shared" ca="1" si="664"/>
        <v>61.131249999999966</v>
      </c>
      <c r="J3258" s="3">
        <f t="shared" ca="1" si="656"/>
        <v>0.82145656545002188</v>
      </c>
      <c r="K3258" s="5">
        <f t="shared" ca="1" si="657"/>
        <v>45.098883005594317</v>
      </c>
      <c r="L3258">
        <f t="shared" ca="1" si="658"/>
        <v>1</v>
      </c>
      <c r="M3258" t="str">
        <f t="shared" ca="1" si="659"/>
        <v>BUY</v>
      </c>
      <c r="N3258" s="7" t="str">
        <f t="shared" ca="1" si="660"/>
        <v/>
      </c>
      <c r="O3258">
        <f t="shared" si="661"/>
        <v>2873</v>
      </c>
      <c r="Q3258">
        <f t="shared" si="662"/>
        <v>3257</v>
      </c>
    </row>
    <row r="3259" spans="1:17" x14ac:dyDescent="0.3">
      <c r="A3259" s="13" t="str">
        <f ca="1">N3259&amp;"-"&amp;COUNTIF($N$2:N3259,N3259)</f>
        <v>-3217</v>
      </c>
      <c r="B3259" t="str">
        <f t="shared" ca="1" si="652"/>
        <v/>
      </c>
      <c r="C3259" s="1">
        <v>39825</v>
      </c>
      <c r="D3259">
        <v>2773.1</v>
      </c>
      <c r="E3259">
        <f t="shared" si="653"/>
        <v>-99.900000000000091</v>
      </c>
      <c r="F3259" t="str">
        <f t="shared" si="654"/>
        <v/>
      </c>
      <c r="G3259">
        <f t="shared" si="655"/>
        <v>-99.900000000000091</v>
      </c>
      <c r="H3259">
        <f t="shared" ca="1" si="663"/>
        <v>56.909999999999947</v>
      </c>
      <c r="I3259">
        <f t="shared" ca="1" si="664"/>
        <v>65.438888888888869</v>
      </c>
      <c r="J3259" s="3">
        <f t="shared" ca="1" si="656"/>
        <v>0.86966635537821491</v>
      </c>
      <c r="K3259" s="5">
        <f t="shared" ca="1" si="657"/>
        <v>46.514521314274283</v>
      </c>
      <c r="L3259">
        <f t="shared" ca="1" si="658"/>
        <v>1</v>
      </c>
      <c r="M3259" t="str">
        <f t="shared" ca="1" si="659"/>
        <v>BUY</v>
      </c>
      <c r="N3259" s="7" t="str">
        <f t="shared" ca="1" si="660"/>
        <v/>
      </c>
      <c r="O3259">
        <f t="shared" si="661"/>
        <v>2773.1</v>
      </c>
      <c r="Q3259">
        <f t="shared" si="662"/>
        <v>3258</v>
      </c>
    </row>
    <row r="3260" spans="1:17" x14ac:dyDescent="0.3">
      <c r="A3260" s="13" t="str">
        <f ca="1">N3260&amp;"-"&amp;COUNTIF($N$2:N3260,N3260)</f>
        <v>-3218</v>
      </c>
      <c r="B3260" t="str">
        <f t="shared" ca="1" si="652"/>
        <v/>
      </c>
      <c r="C3260" s="1">
        <v>39826</v>
      </c>
      <c r="D3260">
        <v>2744.95</v>
      </c>
      <c r="E3260">
        <f t="shared" si="653"/>
        <v>-28.150000000000091</v>
      </c>
      <c r="F3260" t="str">
        <f t="shared" si="654"/>
        <v/>
      </c>
      <c r="G3260">
        <f t="shared" si="655"/>
        <v>-28.150000000000091</v>
      </c>
      <c r="H3260">
        <f t="shared" ca="1" si="663"/>
        <v>56.909999999999947</v>
      </c>
      <c r="I3260">
        <f t="shared" ca="1" si="664"/>
        <v>64.322222222222237</v>
      </c>
      <c r="J3260" s="3">
        <f t="shared" ca="1" si="656"/>
        <v>0.88476420798065192</v>
      </c>
      <c r="K3260" s="5">
        <f t="shared" ca="1" si="657"/>
        <v>46.942965291589118</v>
      </c>
      <c r="L3260">
        <f t="shared" ca="1" si="658"/>
        <v>1</v>
      </c>
      <c r="M3260" t="str">
        <f t="shared" ca="1" si="659"/>
        <v>BUY</v>
      </c>
      <c r="N3260" s="7" t="str">
        <f t="shared" ca="1" si="660"/>
        <v/>
      </c>
      <c r="O3260">
        <f t="shared" si="661"/>
        <v>2744.95</v>
      </c>
      <c r="Q3260">
        <f t="shared" si="662"/>
        <v>3259</v>
      </c>
    </row>
    <row r="3261" spans="1:17" x14ac:dyDescent="0.3">
      <c r="A3261" s="13" t="str">
        <f ca="1">N3261&amp;"-"&amp;COUNTIF($N$2:N3261,N3261)</f>
        <v>-3219</v>
      </c>
      <c r="B3261" t="str">
        <f t="shared" ca="1" si="652"/>
        <v/>
      </c>
      <c r="C3261" s="1">
        <v>39827</v>
      </c>
      <c r="D3261">
        <v>2835.3</v>
      </c>
      <c r="E3261">
        <f t="shared" si="653"/>
        <v>90.350000000000364</v>
      </c>
      <c r="F3261">
        <f t="shared" si="654"/>
        <v>90.350000000000364</v>
      </c>
      <c r="G3261" t="str">
        <f t="shared" si="655"/>
        <v/>
      </c>
      <c r="H3261">
        <f t="shared" ca="1" si="663"/>
        <v>62.483333333333348</v>
      </c>
      <c r="I3261">
        <f t="shared" ca="1" si="664"/>
        <v>63.53125</v>
      </c>
      <c r="J3261" s="3">
        <f t="shared" ca="1" si="656"/>
        <v>0.98350549270372212</v>
      </c>
      <c r="K3261" s="5">
        <f t="shared" ca="1" si="657"/>
        <v>49.584208176963649</v>
      </c>
      <c r="L3261">
        <f t="shared" ca="1" si="658"/>
        <v>1</v>
      </c>
      <c r="M3261" t="str">
        <f t="shared" ca="1" si="659"/>
        <v>BUY</v>
      </c>
      <c r="N3261" s="7" t="str">
        <f t="shared" ca="1" si="660"/>
        <v/>
      </c>
      <c r="O3261">
        <f t="shared" si="661"/>
        <v>2835.3</v>
      </c>
      <c r="Q3261">
        <f t="shared" si="662"/>
        <v>3260</v>
      </c>
    </row>
    <row r="3262" spans="1:17" x14ac:dyDescent="0.3">
      <c r="A3262" s="13" t="str">
        <f ca="1">N3262&amp;"-"&amp;COUNTIF($N$2:N3262,N3262)</f>
        <v>-3220</v>
      </c>
      <c r="B3262" t="str">
        <f t="shared" ca="1" si="652"/>
        <v/>
      </c>
      <c r="C3262" s="1">
        <v>39828</v>
      </c>
      <c r="D3262">
        <v>2736.7</v>
      </c>
      <c r="E3262">
        <f t="shared" si="653"/>
        <v>-98.600000000000364</v>
      </c>
      <c r="F3262" t="str">
        <f t="shared" si="654"/>
        <v/>
      </c>
      <c r="G3262">
        <f t="shared" si="655"/>
        <v>-98.600000000000364</v>
      </c>
      <c r="H3262">
        <f t="shared" ca="1" si="663"/>
        <v>62.483333333333348</v>
      </c>
      <c r="I3262">
        <f t="shared" ca="1" si="664"/>
        <v>69.381250000000023</v>
      </c>
      <c r="J3262" s="3">
        <f t="shared" ca="1" si="656"/>
        <v>0.90057952736990654</v>
      </c>
      <c r="K3262" s="5">
        <f t="shared" ca="1" si="657"/>
        <v>47.384469547357604</v>
      </c>
      <c r="L3262">
        <f t="shared" ca="1" si="658"/>
        <v>1</v>
      </c>
      <c r="M3262" t="str">
        <f t="shared" ca="1" si="659"/>
        <v>BUY</v>
      </c>
      <c r="N3262" s="7" t="str">
        <f t="shared" ca="1" si="660"/>
        <v/>
      </c>
      <c r="O3262">
        <f t="shared" si="661"/>
        <v>2736.7</v>
      </c>
      <c r="Q3262">
        <f t="shared" si="662"/>
        <v>3261</v>
      </c>
    </row>
    <row r="3263" spans="1:17" x14ac:dyDescent="0.3">
      <c r="A3263" s="13" t="str">
        <f ca="1">N3263&amp;"-"&amp;COUNTIF($N$2:N3263,N3263)</f>
        <v>-3221</v>
      </c>
      <c r="B3263" t="str">
        <f t="shared" ca="1" si="652"/>
        <v/>
      </c>
      <c r="C3263" s="1">
        <v>39829</v>
      </c>
      <c r="D3263">
        <v>2828.45</v>
      </c>
      <c r="E3263">
        <f t="shared" si="653"/>
        <v>91.75</v>
      </c>
      <c r="F3263">
        <f t="shared" si="654"/>
        <v>91.75</v>
      </c>
      <c r="G3263" t="str">
        <f t="shared" si="655"/>
        <v/>
      </c>
      <c r="H3263">
        <f t="shared" ca="1" si="663"/>
        <v>66.664285714285725</v>
      </c>
      <c r="I3263">
        <f t="shared" ca="1" si="664"/>
        <v>70.778571428571468</v>
      </c>
      <c r="J3263" s="3">
        <f t="shared" ca="1" si="656"/>
        <v>0.94187102633969078</v>
      </c>
      <c r="K3263" s="5">
        <f t="shared" ca="1" si="657"/>
        <v>48.503274087932638</v>
      </c>
      <c r="L3263">
        <f t="shared" ca="1" si="658"/>
        <v>1</v>
      </c>
      <c r="M3263" t="str">
        <f t="shared" ca="1" si="659"/>
        <v>BUY</v>
      </c>
      <c r="N3263" s="7" t="str">
        <f t="shared" ca="1" si="660"/>
        <v/>
      </c>
      <c r="O3263">
        <f t="shared" si="661"/>
        <v>2828.45</v>
      </c>
      <c r="Q3263">
        <f t="shared" si="662"/>
        <v>3262</v>
      </c>
    </row>
    <row r="3264" spans="1:17" x14ac:dyDescent="0.3">
      <c r="A3264" s="13" t="str">
        <f ca="1">N3264&amp;"-"&amp;COUNTIF($N$2:N3264,N3264)</f>
        <v>-3222</v>
      </c>
      <c r="B3264" t="str">
        <f t="shared" ca="1" si="652"/>
        <v/>
      </c>
      <c r="C3264" s="1">
        <v>39832</v>
      </c>
      <c r="D3264">
        <v>2846.2</v>
      </c>
      <c r="E3264">
        <f t="shared" si="653"/>
        <v>17.75</v>
      </c>
      <c r="F3264">
        <f t="shared" si="654"/>
        <v>17.75</v>
      </c>
      <c r="G3264" t="str">
        <f t="shared" si="655"/>
        <v/>
      </c>
      <c r="H3264">
        <f t="shared" ca="1" si="663"/>
        <v>59.921428571428613</v>
      </c>
      <c r="I3264">
        <f t="shared" ca="1" si="664"/>
        <v>70.778571428571468</v>
      </c>
      <c r="J3264" s="3">
        <f t="shared" ca="1" si="656"/>
        <v>0.84660409728529629</v>
      </c>
      <c r="K3264" s="5">
        <f t="shared" ca="1" si="657"/>
        <v>45.846540605530663</v>
      </c>
      <c r="L3264">
        <f t="shared" ca="1" si="658"/>
        <v>1</v>
      </c>
      <c r="M3264" t="str">
        <f t="shared" ca="1" si="659"/>
        <v>BUY</v>
      </c>
      <c r="N3264" s="7" t="str">
        <f t="shared" ca="1" si="660"/>
        <v/>
      </c>
      <c r="O3264">
        <f t="shared" si="661"/>
        <v>2846.2</v>
      </c>
      <c r="Q3264">
        <f t="shared" si="662"/>
        <v>3263</v>
      </c>
    </row>
    <row r="3265" spans="1:17" x14ac:dyDescent="0.3">
      <c r="A3265" s="13" t="str">
        <f ca="1">N3265&amp;"-"&amp;COUNTIF($N$2:N3265,N3265)</f>
        <v>-3223</v>
      </c>
      <c r="B3265" t="str">
        <f t="shared" ca="1" si="652"/>
        <v/>
      </c>
      <c r="C3265" s="1">
        <v>39833</v>
      </c>
      <c r="D3265">
        <v>2796.6</v>
      </c>
      <c r="E3265">
        <f t="shared" si="653"/>
        <v>-49.599999999999909</v>
      </c>
      <c r="F3265" t="str">
        <f t="shared" si="654"/>
        <v/>
      </c>
      <c r="G3265">
        <f t="shared" si="655"/>
        <v>-49.599999999999909</v>
      </c>
      <c r="H3265">
        <f t="shared" ca="1" si="663"/>
        <v>60.358333333333348</v>
      </c>
      <c r="I3265">
        <f t="shared" ca="1" si="664"/>
        <v>68.131250000000023</v>
      </c>
      <c r="J3265" s="3">
        <f t="shared" ca="1" si="656"/>
        <v>0.88591260740604827</v>
      </c>
      <c r="K3265" s="5">
        <f t="shared" ca="1" si="657"/>
        <v>46.975273611674098</v>
      </c>
      <c r="L3265">
        <f t="shared" ca="1" si="658"/>
        <v>1</v>
      </c>
      <c r="M3265" t="str">
        <f t="shared" ca="1" si="659"/>
        <v>BUY</v>
      </c>
      <c r="N3265" s="7" t="str">
        <f t="shared" ca="1" si="660"/>
        <v/>
      </c>
      <c r="O3265">
        <f t="shared" si="661"/>
        <v>2796.6</v>
      </c>
      <c r="Q3265">
        <f t="shared" si="662"/>
        <v>3264</v>
      </c>
    </row>
    <row r="3266" spans="1:17" x14ac:dyDescent="0.3">
      <c r="A3266" s="13" t="str">
        <f ca="1">N3266&amp;"-"&amp;COUNTIF($N$2:N3266,N3266)</f>
        <v>-3224</v>
      </c>
      <c r="B3266" t="str">
        <f t="shared" ca="1" si="652"/>
        <v/>
      </c>
      <c r="C3266" s="1">
        <v>39834</v>
      </c>
      <c r="D3266">
        <v>2706.15</v>
      </c>
      <c r="E3266">
        <f t="shared" si="653"/>
        <v>-90.449999999999818</v>
      </c>
      <c r="F3266" t="str">
        <f t="shared" si="654"/>
        <v/>
      </c>
      <c r="G3266">
        <f t="shared" si="655"/>
        <v>-90.449999999999818</v>
      </c>
      <c r="H3266">
        <f t="shared" ca="1" si="663"/>
        <v>60.358333333333348</v>
      </c>
      <c r="I3266">
        <f t="shared" ca="1" si="664"/>
        <v>76.893750000000011</v>
      </c>
      <c r="J3266" s="3">
        <f t="shared" ca="1" si="656"/>
        <v>0.78495759841773016</v>
      </c>
      <c r="K3266" s="5">
        <f t="shared" ca="1" si="657"/>
        <v>43.976260226772517</v>
      </c>
      <c r="L3266">
        <f t="shared" ca="1" si="658"/>
        <v>1</v>
      </c>
      <c r="M3266" t="str">
        <f t="shared" ca="1" si="659"/>
        <v>BUY</v>
      </c>
      <c r="N3266" s="7" t="str">
        <f t="shared" ca="1" si="660"/>
        <v/>
      </c>
      <c r="O3266">
        <f t="shared" si="661"/>
        <v>2706.15</v>
      </c>
      <c r="Q3266">
        <f t="shared" si="662"/>
        <v>3265</v>
      </c>
    </row>
    <row r="3267" spans="1:17" x14ac:dyDescent="0.3">
      <c r="A3267" s="13" t="str">
        <f ca="1">N3267&amp;"-"&amp;COUNTIF($N$2:N3267,N3267)</f>
        <v>-3225</v>
      </c>
      <c r="B3267" t="str">
        <f t="shared" ref="B3267:B3330" ca="1" si="665">N3267</f>
        <v/>
      </c>
      <c r="C3267" s="1">
        <v>39835</v>
      </c>
      <c r="D3267">
        <v>2713.8</v>
      </c>
      <c r="E3267">
        <f t="shared" ref="E3267:E3330" si="666">IF(E3266="Change", "", D3267-D3266)</f>
        <v>7.6500000000000909</v>
      </c>
      <c r="F3267">
        <f t="shared" ref="F3267:F3330" si="667">IF(F3266="Gain","",IF(E3267&gt;0,E3267,""))</f>
        <v>7.6500000000000909</v>
      </c>
      <c r="G3267" t="str">
        <f t="shared" ref="G3267:G3330" si="668">IF(G3266="Loss","",IF(E3267&lt;0,E3267,""))</f>
        <v/>
      </c>
      <c r="H3267">
        <f t="shared" ca="1" si="663"/>
        <v>49.250000000000078</v>
      </c>
      <c r="I3267">
        <f t="shared" ca="1" si="664"/>
        <v>76.893750000000011</v>
      </c>
      <c r="J3267" s="3">
        <f t="shared" ref="J3267:J3330" ca="1" si="669">IFERROR(H3267/I3267, "")</f>
        <v>0.64049418840933203</v>
      </c>
      <c r="K3267" s="5">
        <f t="shared" ref="K3267:K3330" ca="1" si="670">IFERROR((IF(J3267=0, 0, (100-(100/(1+J3267))))), "")</f>
        <v>39.042758757370102</v>
      </c>
      <c r="L3267">
        <f t="shared" ref="L3267:L3330" ca="1" si="671">IF(M3266="Signal","",IF(M3266="",IF(M3267="SELL",0,IF(M3267="BUY",1,"")),IF(M3267="BUY",1,L3266)))</f>
        <v>1</v>
      </c>
      <c r="M3267" t="str">
        <f t="shared" ref="M3267:M3330" ca="1" si="672">IF(K3267="","",IF(K3267&lt;$V$4,"BUY",IF(K3267&gt;$V$5,"SELL",M3266)))</f>
        <v>BUY</v>
      </c>
      <c r="N3267" s="7" t="str">
        <f t="shared" ref="N3267:N3330" ca="1" si="673">IF(L3267=1, IF(M3267="BUY",IF(M3266="BUY","",1),IF(M3267="SELL",IF(M3266="SELL","",0),"")), "")</f>
        <v/>
      </c>
      <c r="O3267">
        <f t="shared" ref="O3267:O3330" si="674">D3267</f>
        <v>2713.8</v>
      </c>
      <c r="Q3267">
        <f t="shared" si="662"/>
        <v>3266</v>
      </c>
    </row>
    <row r="3268" spans="1:17" x14ac:dyDescent="0.3">
      <c r="A3268" s="13" t="str">
        <f ca="1">N3268&amp;"-"&amp;COUNTIF($N$2:N3268,N3268)</f>
        <v>-3226</v>
      </c>
      <c r="B3268" t="str">
        <f t="shared" ca="1" si="665"/>
        <v/>
      </c>
      <c r="C3268" s="1">
        <v>39836</v>
      </c>
      <c r="D3268">
        <v>2678.55</v>
      </c>
      <c r="E3268">
        <f t="shared" si="666"/>
        <v>-35.25</v>
      </c>
      <c r="F3268" t="str">
        <f t="shared" si="667"/>
        <v/>
      </c>
      <c r="G3268">
        <f t="shared" si="668"/>
        <v>-35.25</v>
      </c>
      <c r="H3268">
        <f t="shared" ca="1" si="663"/>
        <v>56.440000000000055</v>
      </c>
      <c r="I3268">
        <f t="shared" ca="1" si="664"/>
        <v>72.26666666666668</v>
      </c>
      <c r="J3268" s="3">
        <f t="shared" ca="1" si="669"/>
        <v>0.78099630996310021</v>
      </c>
      <c r="K3268" s="5">
        <f t="shared" ca="1" si="670"/>
        <v>43.851652336061342</v>
      </c>
      <c r="L3268">
        <f t="shared" ca="1" si="671"/>
        <v>1</v>
      </c>
      <c r="M3268" t="str">
        <f t="shared" ca="1" si="672"/>
        <v>BUY</v>
      </c>
      <c r="N3268" s="7" t="str">
        <f t="shared" ca="1" si="673"/>
        <v/>
      </c>
      <c r="O3268">
        <f t="shared" si="674"/>
        <v>2678.55</v>
      </c>
      <c r="Q3268">
        <f t="shared" ref="Q3268:Q3331" si="675">Q3267+1</f>
        <v>3267</v>
      </c>
    </row>
    <row r="3269" spans="1:17" x14ac:dyDescent="0.3">
      <c r="A3269" s="13" t="str">
        <f ca="1">N3269&amp;"-"&amp;COUNTIF($N$2:N3269,N3269)</f>
        <v>-3227</v>
      </c>
      <c r="B3269" t="str">
        <f t="shared" ca="1" si="665"/>
        <v/>
      </c>
      <c r="C3269" s="1">
        <v>39840</v>
      </c>
      <c r="D3269">
        <v>2771.35</v>
      </c>
      <c r="E3269">
        <f t="shared" si="666"/>
        <v>92.799999999999727</v>
      </c>
      <c r="F3269">
        <f t="shared" si="667"/>
        <v>92.799999999999727</v>
      </c>
      <c r="G3269" t="str">
        <f t="shared" si="668"/>
        <v/>
      </c>
      <c r="H3269">
        <f t="shared" ca="1" si="663"/>
        <v>60.060000000000038</v>
      </c>
      <c r="I3269">
        <f t="shared" ca="1" si="664"/>
        <v>72.26666666666668</v>
      </c>
      <c r="J3269" s="3">
        <f t="shared" ca="1" si="669"/>
        <v>0.83108856088560923</v>
      </c>
      <c r="K3269" s="5">
        <f t="shared" ca="1" si="670"/>
        <v>45.387676961055988</v>
      </c>
      <c r="L3269">
        <f t="shared" ca="1" si="671"/>
        <v>1</v>
      </c>
      <c r="M3269" t="str">
        <f t="shared" ca="1" si="672"/>
        <v>BUY</v>
      </c>
      <c r="N3269" s="7" t="str">
        <f t="shared" ca="1" si="673"/>
        <v/>
      </c>
      <c r="O3269">
        <f t="shared" si="674"/>
        <v>2771.35</v>
      </c>
      <c r="Q3269">
        <f t="shared" si="675"/>
        <v>3268</v>
      </c>
    </row>
    <row r="3270" spans="1:17" x14ac:dyDescent="0.3">
      <c r="A3270" s="13" t="str">
        <f ca="1">N3270&amp;"-"&amp;COUNTIF($N$2:N3270,N3270)</f>
        <v>-3228</v>
      </c>
      <c r="B3270" t="str">
        <f t="shared" ca="1" si="665"/>
        <v/>
      </c>
      <c r="C3270" s="1">
        <v>39841</v>
      </c>
      <c r="D3270">
        <v>2849.5</v>
      </c>
      <c r="E3270">
        <f t="shared" si="666"/>
        <v>78.150000000000091</v>
      </c>
      <c r="F3270">
        <f t="shared" si="667"/>
        <v>78.150000000000091</v>
      </c>
      <c r="G3270" t="str">
        <f t="shared" si="668"/>
        <v/>
      </c>
      <c r="H3270">
        <f t="shared" ca="1" si="663"/>
        <v>63.075000000000045</v>
      </c>
      <c r="I3270">
        <f t="shared" ca="1" si="664"/>
        <v>80.218750000000057</v>
      </c>
      <c r="J3270" s="3">
        <f t="shared" ca="1" si="669"/>
        <v>0.78628749513050256</v>
      </c>
      <c r="K3270" s="5">
        <f t="shared" ca="1" si="670"/>
        <v>44.01797007894622</v>
      </c>
      <c r="L3270">
        <f t="shared" ca="1" si="671"/>
        <v>1</v>
      </c>
      <c r="M3270" t="str">
        <f t="shared" ca="1" si="672"/>
        <v>BUY</v>
      </c>
      <c r="N3270" s="7" t="str">
        <f t="shared" ca="1" si="673"/>
        <v/>
      </c>
      <c r="O3270">
        <f t="shared" si="674"/>
        <v>2849.5</v>
      </c>
      <c r="Q3270">
        <f t="shared" si="675"/>
        <v>3269</v>
      </c>
    </row>
    <row r="3271" spans="1:17" x14ac:dyDescent="0.3">
      <c r="A3271" s="13" t="str">
        <f ca="1">N3271&amp;"-"&amp;COUNTIF($N$2:N3271,N3271)</f>
        <v>-3229</v>
      </c>
      <c r="B3271" t="str">
        <f t="shared" ca="1" si="665"/>
        <v/>
      </c>
      <c r="C3271" s="1">
        <v>39842</v>
      </c>
      <c r="D3271">
        <v>2823.95</v>
      </c>
      <c r="E3271">
        <f t="shared" si="666"/>
        <v>-25.550000000000182</v>
      </c>
      <c r="F3271" t="str">
        <f t="shared" si="667"/>
        <v/>
      </c>
      <c r="G3271">
        <f t="shared" si="668"/>
        <v>-25.550000000000182</v>
      </c>
      <c r="H3271">
        <f t="shared" ca="1" si="663"/>
        <v>63.075000000000045</v>
      </c>
      <c r="I3271">
        <f t="shared" ca="1" si="664"/>
        <v>59.362500000000068</v>
      </c>
      <c r="J3271" s="3">
        <f t="shared" ca="1" si="669"/>
        <v>1.0625394819962093</v>
      </c>
      <c r="K3271" s="5">
        <f t="shared" ca="1" si="670"/>
        <v>51.516079632465534</v>
      </c>
      <c r="L3271">
        <f t="shared" ca="1" si="671"/>
        <v>1</v>
      </c>
      <c r="M3271" t="str">
        <f t="shared" ca="1" si="672"/>
        <v>BUY</v>
      </c>
      <c r="N3271" s="7" t="str">
        <f t="shared" ca="1" si="673"/>
        <v/>
      </c>
      <c r="O3271">
        <f t="shared" si="674"/>
        <v>2823.95</v>
      </c>
      <c r="Q3271">
        <f t="shared" si="675"/>
        <v>3270</v>
      </c>
    </row>
    <row r="3272" spans="1:17" x14ac:dyDescent="0.3">
      <c r="A3272" s="13" t="str">
        <f ca="1">N3272&amp;"-"&amp;COUNTIF($N$2:N3272,N3272)</f>
        <v>-3230</v>
      </c>
      <c r="B3272" t="str">
        <f t="shared" ca="1" si="665"/>
        <v/>
      </c>
      <c r="C3272" s="1">
        <v>39843</v>
      </c>
      <c r="D3272">
        <v>2874.8</v>
      </c>
      <c r="E3272">
        <f t="shared" si="666"/>
        <v>50.850000000000364</v>
      </c>
      <c r="F3272">
        <f t="shared" si="667"/>
        <v>50.850000000000364</v>
      </c>
      <c r="G3272" t="str">
        <f t="shared" si="668"/>
        <v/>
      </c>
      <c r="H3272">
        <f t="shared" ca="1" si="663"/>
        <v>61.328571428571522</v>
      </c>
      <c r="I3272">
        <f t="shared" ca="1" si="664"/>
        <v>61.071428571428633</v>
      </c>
      <c r="J3272" s="3">
        <f t="shared" ca="1" si="669"/>
        <v>1.0042105263157899</v>
      </c>
      <c r="K3272" s="5">
        <f t="shared" ca="1" si="670"/>
        <v>50.105042016806728</v>
      </c>
      <c r="L3272">
        <f t="shared" ca="1" si="671"/>
        <v>1</v>
      </c>
      <c r="M3272" t="str">
        <f t="shared" ca="1" si="672"/>
        <v>BUY</v>
      </c>
      <c r="N3272" s="7" t="str">
        <f t="shared" ca="1" si="673"/>
        <v/>
      </c>
      <c r="O3272">
        <f t="shared" si="674"/>
        <v>2874.8</v>
      </c>
      <c r="Q3272">
        <f t="shared" si="675"/>
        <v>3271</v>
      </c>
    </row>
    <row r="3273" spans="1:17" x14ac:dyDescent="0.3">
      <c r="A3273" s="13" t="str">
        <f ca="1">N3273&amp;"-"&amp;COUNTIF($N$2:N3273,N3273)</f>
        <v>-3231</v>
      </c>
      <c r="B3273" t="str">
        <f t="shared" ca="1" si="665"/>
        <v/>
      </c>
      <c r="C3273" s="1">
        <v>39846</v>
      </c>
      <c r="D3273">
        <v>2766.65</v>
      </c>
      <c r="E3273">
        <f t="shared" si="666"/>
        <v>-108.15000000000009</v>
      </c>
      <c r="F3273" t="str">
        <f t="shared" si="667"/>
        <v/>
      </c>
      <c r="G3273">
        <f t="shared" si="668"/>
        <v>-108.15000000000009</v>
      </c>
      <c r="H3273">
        <f t="shared" ca="1" si="663"/>
        <v>61.328571428571522</v>
      </c>
      <c r="I3273">
        <f t="shared" ca="1" si="664"/>
        <v>62.250000000000064</v>
      </c>
      <c r="J3273" s="3">
        <f t="shared" ca="1" si="669"/>
        <v>0.9851979345955254</v>
      </c>
      <c r="K3273" s="5">
        <f t="shared" ca="1" si="670"/>
        <v>49.627189179816206</v>
      </c>
      <c r="L3273">
        <f t="shared" ca="1" si="671"/>
        <v>1</v>
      </c>
      <c r="M3273" t="str">
        <f t="shared" ca="1" si="672"/>
        <v>BUY</v>
      </c>
      <c r="N3273" s="7" t="str">
        <f t="shared" ca="1" si="673"/>
        <v/>
      </c>
      <c r="O3273">
        <f t="shared" si="674"/>
        <v>2766.65</v>
      </c>
      <c r="Q3273">
        <f t="shared" si="675"/>
        <v>3272</v>
      </c>
    </row>
    <row r="3274" spans="1:17" x14ac:dyDescent="0.3">
      <c r="A3274" s="13" t="str">
        <f ca="1">N3274&amp;"-"&amp;COUNTIF($N$2:N3274,N3274)</f>
        <v>-3232</v>
      </c>
      <c r="B3274" t="str">
        <f t="shared" ca="1" si="665"/>
        <v/>
      </c>
      <c r="C3274" s="1">
        <v>39847</v>
      </c>
      <c r="D3274">
        <v>2783.9</v>
      </c>
      <c r="E3274">
        <f t="shared" si="666"/>
        <v>17.25</v>
      </c>
      <c r="F3274">
        <f t="shared" si="667"/>
        <v>17.25</v>
      </c>
      <c r="G3274" t="str">
        <f t="shared" si="668"/>
        <v/>
      </c>
      <c r="H3274">
        <f t="shared" ca="1" si="663"/>
        <v>55.81875000000008</v>
      </c>
      <c r="I3274">
        <f t="shared" ca="1" si="664"/>
        <v>67.933333333333394</v>
      </c>
      <c r="J3274" s="3">
        <f t="shared" ca="1" si="669"/>
        <v>0.82166952894995138</v>
      </c>
      <c r="K3274" s="5">
        <f t="shared" ca="1" si="670"/>
        <v>45.105301257554601</v>
      </c>
      <c r="L3274">
        <f t="shared" ca="1" si="671"/>
        <v>1</v>
      </c>
      <c r="M3274" t="str">
        <f t="shared" ca="1" si="672"/>
        <v>BUY</v>
      </c>
      <c r="N3274" s="7" t="str">
        <f t="shared" ca="1" si="673"/>
        <v/>
      </c>
      <c r="O3274">
        <f t="shared" si="674"/>
        <v>2783.9</v>
      </c>
      <c r="Q3274">
        <f t="shared" si="675"/>
        <v>3273</v>
      </c>
    </row>
    <row r="3275" spans="1:17" x14ac:dyDescent="0.3">
      <c r="A3275" s="13" t="str">
        <f ca="1">N3275&amp;"-"&amp;COUNTIF($N$2:N3275,N3275)</f>
        <v>-3233</v>
      </c>
      <c r="B3275" t="str">
        <f t="shared" ca="1" si="665"/>
        <v/>
      </c>
      <c r="C3275" s="1">
        <v>39848</v>
      </c>
      <c r="D3275">
        <v>2803.05</v>
      </c>
      <c r="E3275">
        <f t="shared" si="666"/>
        <v>19.150000000000091</v>
      </c>
      <c r="F3275">
        <f t="shared" si="667"/>
        <v>19.150000000000091</v>
      </c>
      <c r="G3275" t="str">
        <f t="shared" si="668"/>
        <v/>
      </c>
      <c r="H3275">
        <f t="shared" ca="1" si="663"/>
        <v>46.918750000000045</v>
      </c>
      <c r="I3275">
        <f t="shared" ca="1" si="664"/>
        <v>67.933333333333394</v>
      </c>
      <c r="J3275" s="3">
        <f t="shared" ca="1" si="669"/>
        <v>0.69065873405299316</v>
      </c>
      <c r="K3275" s="5">
        <f t="shared" ca="1" si="670"/>
        <v>40.851457490612923</v>
      </c>
      <c r="L3275">
        <f t="shared" ca="1" si="671"/>
        <v>1</v>
      </c>
      <c r="M3275" t="str">
        <f t="shared" ca="1" si="672"/>
        <v>BUY</v>
      </c>
      <c r="N3275" s="7" t="str">
        <f t="shared" ca="1" si="673"/>
        <v/>
      </c>
      <c r="O3275">
        <f t="shared" si="674"/>
        <v>2803.05</v>
      </c>
      <c r="Q3275">
        <f t="shared" si="675"/>
        <v>3274</v>
      </c>
    </row>
    <row r="3276" spans="1:17" x14ac:dyDescent="0.3">
      <c r="A3276" s="13" t="str">
        <f ca="1">N3276&amp;"-"&amp;COUNTIF($N$2:N3276,N3276)</f>
        <v>-3234</v>
      </c>
      <c r="B3276" t="str">
        <f t="shared" ca="1" si="665"/>
        <v/>
      </c>
      <c r="C3276" s="1">
        <v>39849</v>
      </c>
      <c r="D3276">
        <v>2780.05</v>
      </c>
      <c r="E3276">
        <f t="shared" si="666"/>
        <v>-23</v>
      </c>
      <c r="F3276" t="str">
        <f t="shared" si="667"/>
        <v/>
      </c>
      <c r="G3276">
        <f t="shared" si="668"/>
        <v>-23</v>
      </c>
      <c r="H3276">
        <f t="shared" ca="1" si="663"/>
        <v>46.918750000000045</v>
      </c>
      <c r="I3276">
        <f t="shared" ca="1" si="664"/>
        <v>55.333333333333336</v>
      </c>
      <c r="J3276" s="3">
        <f t="shared" ca="1" si="669"/>
        <v>0.84792921686747069</v>
      </c>
      <c r="K3276" s="5">
        <f t="shared" ca="1" si="670"/>
        <v>45.88537315865613</v>
      </c>
      <c r="L3276">
        <f t="shared" ca="1" si="671"/>
        <v>1</v>
      </c>
      <c r="M3276" t="str">
        <f t="shared" ca="1" si="672"/>
        <v>BUY</v>
      </c>
      <c r="N3276" s="7" t="str">
        <f t="shared" ca="1" si="673"/>
        <v/>
      </c>
      <c r="O3276">
        <f t="shared" si="674"/>
        <v>2780.05</v>
      </c>
      <c r="Q3276">
        <f t="shared" si="675"/>
        <v>3275</v>
      </c>
    </row>
    <row r="3277" spans="1:17" x14ac:dyDescent="0.3">
      <c r="A3277" s="13" t="str">
        <f ca="1">N3277&amp;"-"&amp;COUNTIF($N$2:N3277,N3277)</f>
        <v>-3235</v>
      </c>
      <c r="B3277" t="str">
        <f t="shared" ca="1" si="665"/>
        <v/>
      </c>
      <c r="C3277" s="1">
        <v>39850</v>
      </c>
      <c r="D3277">
        <v>2843.1</v>
      </c>
      <c r="E3277">
        <f t="shared" si="666"/>
        <v>63.049999999999727</v>
      </c>
      <c r="F3277">
        <f t="shared" si="667"/>
        <v>63.049999999999727</v>
      </c>
      <c r="G3277" t="str">
        <f t="shared" si="668"/>
        <v/>
      </c>
      <c r="H3277">
        <f t="shared" ca="1" si="663"/>
        <v>43.331250000000011</v>
      </c>
      <c r="I3277">
        <f t="shared" ca="1" si="664"/>
        <v>55.333333333333336</v>
      </c>
      <c r="J3277" s="3">
        <f t="shared" ca="1" si="669"/>
        <v>0.78309487951807244</v>
      </c>
      <c r="K3277" s="5">
        <f t="shared" ca="1" si="670"/>
        <v>43.917734749466838</v>
      </c>
      <c r="L3277">
        <f t="shared" ca="1" si="671"/>
        <v>1</v>
      </c>
      <c r="M3277" t="str">
        <f t="shared" ca="1" si="672"/>
        <v>BUY</v>
      </c>
      <c r="N3277" s="7" t="str">
        <f t="shared" ca="1" si="673"/>
        <v/>
      </c>
      <c r="O3277">
        <f t="shared" si="674"/>
        <v>2843.1</v>
      </c>
      <c r="Q3277">
        <f t="shared" si="675"/>
        <v>3276</v>
      </c>
    </row>
    <row r="3278" spans="1:17" x14ac:dyDescent="0.3">
      <c r="A3278" s="13" t="str">
        <f ca="1">N3278&amp;"-"&amp;COUNTIF($N$2:N3278,N3278)</f>
        <v>-3236</v>
      </c>
      <c r="B3278" t="str">
        <f t="shared" ca="1" si="665"/>
        <v/>
      </c>
      <c r="C3278" s="1">
        <v>39853</v>
      </c>
      <c r="D3278">
        <v>2919.9</v>
      </c>
      <c r="E3278">
        <f t="shared" si="666"/>
        <v>76.800000000000182</v>
      </c>
      <c r="F3278">
        <f t="shared" si="667"/>
        <v>76.800000000000182</v>
      </c>
      <c r="G3278" t="str">
        <f t="shared" si="668"/>
        <v/>
      </c>
      <c r="H3278">
        <f t="shared" ca="1" si="663"/>
        <v>50.712500000000034</v>
      </c>
      <c r="I3278">
        <f t="shared" ca="1" si="664"/>
        <v>55.333333333333336</v>
      </c>
      <c r="J3278" s="3">
        <f t="shared" ca="1" si="669"/>
        <v>0.91649096385542228</v>
      </c>
      <c r="K3278" s="5">
        <f t="shared" ca="1" si="670"/>
        <v>47.821303681584233</v>
      </c>
      <c r="L3278">
        <f t="shared" ca="1" si="671"/>
        <v>1</v>
      </c>
      <c r="M3278" t="str">
        <f t="shared" ca="1" si="672"/>
        <v>BUY</v>
      </c>
      <c r="N3278" s="7" t="str">
        <f t="shared" ca="1" si="673"/>
        <v/>
      </c>
      <c r="O3278">
        <f t="shared" si="674"/>
        <v>2919.9</v>
      </c>
      <c r="Q3278">
        <f t="shared" si="675"/>
        <v>3277</v>
      </c>
    </row>
    <row r="3279" spans="1:17" x14ac:dyDescent="0.3">
      <c r="A3279" s="13" t="str">
        <f ca="1">N3279&amp;"-"&amp;COUNTIF($N$2:N3279,N3279)</f>
        <v>-3237</v>
      </c>
      <c r="B3279" t="str">
        <f t="shared" ca="1" si="665"/>
        <v/>
      </c>
      <c r="C3279" s="1">
        <v>39854</v>
      </c>
      <c r="D3279">
        <v>2934.5</v>
      </c>
      <c r="E3279">
        <f t="shared" si="666"/>
        <v>14.599999999999909</v>
      </c>
      <c r="F3279">
        <f t="shared" si="667"/>
        <v>14.599999999999909</v>
      </c>
      <c r="G3279" t="str">
        <f t="shared" si="668"/>
        <v/>
      </c>
      <c r="H3279">
        <f t="shared" ca="1" si="663"/>
        <v>46.700000000000017</v>
      </c>
      <c r="I3279">
        <f t="shared" ca="1" si="664"/>
        <v>56.480000000000018</v>
      </c>
      <c r="J3279" s="3">
        <f t="shared" ca="1" si="669"/>
        <v>0.82684135977337114</v>
      </c>
      <c r="K3279" s="5">
        <f t="shared" ca="1" si="670"/>
        <v>45.260709439813915</v>
      </c>
      <c r="L3279">
        <f t="shared" ca="1" si="671"/>
        <v>1</v>
      </c>
      <c r="M3279" t="str">
        <f t="shared" ca="1" si="672"/>
        <v>BUY</v>
      </c>
      <c r="N3279" s="7" t="str">
        <f t="shared" ca="1" si="673"/>
        <v/>
      </c>
      <c r="O3279">
        <f t="shared" si="674"/>
        <v>2934.5</v>
      </c>
      <c r="Q3279">
        <f t="shared" si="675"/>
        <v>3278</v>
      </c>
    </row>
    <row r="3280" spans="1:17" x14ac:dyDescent="0.3">
      <c r="A3280" s="13" t="str">
        <f ca="1">N3280&amp;"-"&amp;COUNTIF($N$2:N3280,N3280)</f>
        <v>-3238</v>
      </c>
      <c r="B3280" t="str">
        <f t="shared" ca="1" si="665"/>
        <v/>
      </c>
      <c r="C3280" s="1">
        <v>39855</v>
      </c>
      <c r="D3280">
        <v>2925.7</v>
      </c>
      <c r="E3280">
        <f t="shared" si="666"/>
        <v>-8.8000000000001819</v>
      </c>
      <c r="F3280" t="str">
        <f t="shared" si="667"/>
        <v/>
      </c>
      <c r="G3280">
        <f t="shared" si="668"/>
        <v>-8.8000000000001819</v>
      </c>
      <c r="H3280">
        <f t="shared" ca="1" si="663"/>
        <v>46.700000000000017</v>
      </c>
      <c r="I3280">
        <f t="shared" ca="1" si="664"/>
        <v>40.150000000000091</v>
      </c>
      <c r="J3280" s="3">
        <f t="shared" ca="1" si="669"/>
        <v>1.1631382316313801</v>
      </c>
      <c r="K3280" s="5">
        <f t="shared" ca="1" si="670"/>
        <v>53.770869314910712</v>
      </c>
      <c r="L3280">
        <f t="shared" ca="1" si="671"/>
        <v>1</v>
      </c>
      <c r="M3280" t="str">
        <f t="shared" ca="1" si="672"/>
        <v>BUY</v>
      </c>
      <c r="N3280" s="7" t="str">
        <f t="shared" ca="1" si="673"/>
        <v/>
      </c>
      <c r="O3280">
        <f t="shared" si="674"/>
        <v>2925.7</v>
      </c>
      <c r="Q3280">
        <f t="shared" si="675"/>
        <v>3279</v>
      </c>
    </row>
    <row r="3281" spans="1:17" x14ac:dyDescent="0.3">
      <c r="A3281" s="13" t="str">
        <f ca="1">N3281&amp;"-"&amp;COUNTIF($N$2:N3281,N3281)</f>
        <v>-3239</v>
      </c>
      <c r="B3281" t="str">
        <f t="shared" ca="1" si="665"/>
        <v/>
      </c>
      <c r="C3281" s="1">
        <v>39856</v>
      </c>
      <c r="D3281">
        <v>2893.05</v>
      </c>
      <c r="E3281">
        <f t="shared" si="666"/>
        <v>-32.649999999999636</v>
      </c>
      <c r="F3281" t="str">
        <f t="shared" si="667"/>
        <v/>
      </c>
      <c r="G3281">
        <f t="shared" si="668"/>
        <v>-32.649999999999636</v>
      </c>
      <c r="H3281">
        <f t="shared" ref="H3281:H3344" ca="1" si="676">IF(Q3281&gt;$U$2,AVERAGE(OFFSET(F3281,0,0,-$U$2,1)),"")</f>
        <v>51.581250000000011</v>
      </c>
      <c r="I3281">
        <f t="shared" ref="I3281:I3344" ca="1" si="677">IF($Q3281&gt;$U$2,ABS((AVERAGE(OFFSET(G3281,0,0,-$U$2,1)))),"")</f>
        <v>38.900000000000013</v>
      </c>
      <c r="J3281" s="3">
        <f t="shared" ca="1" si="669"/>
        <v>1.3259961439588688</v>
      </c>
      <c r="K3281" s="5">
        <f t="shared" ca="1" si="670"/>
        <v>57.00766733439248</v>
      </c>
      <c r="L3281">
        <f t="shared" ca="1" si="671"/>
        <v>1</v>
      </c>
      <c r="M3281" t="str">
        <f t="shared" ca="1" si="672"/>
        <v>BUY</v>
      </c>
      <c r="N3281" s="7" t="str">
        <f t="shared" ca="1" si="673"/>
        <v/>
      </c>
      <c r="O3281">
        <f t="shared" si="674"/>
        <v>2893.05</v>
      </c>
      <c r="Q3281">
        <f t="shared" si="675"/>
        <v>3280</v>
      </c>
    </row>
    <row r="3282" spans="1:17" x14ac:dyDescent="0.3">
      <c r="A3282" s="13" t="str">
        <f ca="1">N3282&amp;"-"&amp;COUNTIF($N$2:N3282,N3282)</f>
        <v>-3240</v>
      </c>
      <c r="B3282" t="str">
        <f t="shared" ca="1" si="665"/>
        <v/>
      </c>
      <c r="C3282" s="1">
        <v>39857</v>
      </c>
      <c r="D3282">
        <v>2948.35</v>
      </c>
      <c r="E3282">
        <f t="shared" si="666"/>
        <v>55.299999999999727</v>
      </c>
      <c r="F3282">
        <f t="shared" si="667"/>
        <v>55.299999999999727</v>
      </c>
      <c r="G3282" t="str">
        <f t="shared" si="668"/>
        <v/>
      </c>
      <c r="H3282">
        <f t="shared" ca="1" si="676"/>
        <v>51.994444444444426</v>
      </c>
      <c r="I3282">
        <f t="shared" ca="1" si="677"/>
        <v>39.630000000000017</v>
      </c>
      <c r="J3282" s="3">
        <f t="shared" ca="1" si="669"/>
        <v>1.3119970841393995</v>
      </c>
      <c r="K3282" s="5">
        <f t="shared" ca="1" si="670"/>
        <v>56.747350294681162</v>
      </c>
      <c r="L3282">
        <f t="shared" ca="1" si="671"/>
        <v>1</v>
      </c>
      <c r="M3282" t="str">
        <f t="shared" ca="1" si="672"/>
        <v>BUY</v>
      </c>
      <c r="N3282" s="7" t="str">
        <f t="shared" ca="1" si="673"/>
        <v/>
      </c>
      <c r="O3282">
        <f t="shared" si="674"/>
        <v>2948.35</v>
      </c>
      <c r="Q3282">
        <f t="shared" si="675"/>
        <v>3281</v>
      </c>
    </row>
    <row r="3283" spans="1:17" x14ac:dyDescent="0.3">
      <c r="A3283" s="13" t="str">
        <f ca="1">N3283&amp;"-"&amp;COUNTIF($N$2:N3283,N3283)</f>
        <v>-3241</v>
      </c>
      <c r="B3283" t="str">
        <f t="shared" ca="1" si="665"/>
        <v/>
      </c>
      <c r="C3283" s="1">
        <v>39860</v>
      </c>
      <c r="D3283">
        <v>2848.5</v>
      </c>
      <c r="E3283">
        <f t="shared" si="666"/>
        <v>-99.849999999999909</v>
      </c>
      <c r="F3283" t="str">
        <f t="shared" si="667"/>
        <v/>
      </c>
      <c r="G3283">
        <f t="shared" si="668"/>
        <v>-99.849999999999909</v>
      </c>
      <c r="H3283">
        <f t="shared" ca="1" si="676"/>
        <v>46.893750000000011</v>
      </c>
      <c r="I3283">
        <f t="shared" ca="1" si="677"/>
        <v>49.666666666666664</v>
      </c>
      <c r="J3283" s="3">
        <f t="shared" ca="1" si="669"/>
        <v>0.94416946308724858</v>
      </c>
      <c r="K3283" s="5">
        <f t="shared" ca="1" si="670"/>
        <v>48.564154566441573</v>
      </c>
      <c r="L3283">
        <f t="shared" ca="1" si="671"/>
        <v>1</v>
      </c>
      <c r="M3283" t="str">
        <f t="shared" ca="1" si="672"/>
        <v>BUY</v>
      </c>
      <c r="N3283" s="7" t="str">
        <f t="shared" ca="1" si="673"/>
        <v/>
      </c>
      <c r="O3283">
        <f t="shared" si="674"/>
        <v>2848.5</v>
      </c>
      <c r="Q3283">
        <f t="shared" si="675"/>
        <v>3282</v>
      </c>
    </row>
    <row r="3284" spans="1:17" x14ac:dyDescent="0.3">
      <c r="A3284" s="13" t="str">
        <f ca="1">N3284&amp;"-"&amp;COUNTIF($N$2:N3284,N3284)</f>
        <v>-3242</v>
      </c>
      <c r="B3284" t="str">
        <f t="shared" ca="1" si="665"/>
        <v/>
      </c>
      <c r="C3284" s="1">
        <v>39861</v>
      </c>
      <c r="D3284">
        <v>2770.5</v>
      </c>
      <c r="E3284">
        <f t="shared" si="666"/>
        <v>-78</v>
      </c>
      <c r="F3284" t="str">
        <f t="shared" si="667"/>
        <v/>
      </c>
      <c r="G3284">
        <f t="shared" si="668"/>
        <v>-78</v>
      </c>
      <c r="H3284">
        <f t="shared" ca="1" si="676"/>
        <v>42.428571428571431</v>
      </c>
      <c r="I3284">
        <f t="shared" ca="1" si="677"/>
        <v>53.714285714285715</v>
      </c>
      <c r="J3284" s="3">
        <f t="shared" ca="1" si="669"/>
        <v>0.78989361702127658</v>
      </c>
      <c r="K3284" s="5">
        <f t="shared" ca="1" si="670"/>
        <v>44.13075780089153</v>
      </c>
      <c r="L3284">
        <f t="shared" ca="1" si="671"/>
        <v>1</v>
      </c>
      <c r="M3284" t="str">
        <f t="shared" ca="1" si="672"/>
        <v>BUY</v>
      </c>
      <c r="N3284" s="7" t="str">
        <f t="shared" ca="1" si="673"/>
        <v/>
      </c>
      <c r="O3284">
        <f t="shared" si="674"/>
        <v>2770.5</v>
      </c>
      <c r="Q3284">
        <f t="shared" si="675"/>
        <v>3283</v>
      </c>
    </row>
    <row r="3285" spans="1:17" x14ac:dyDescent="0.3">
      <c r="A3285" s="13" t="str">
        <f ca="1">N3285&amp;"-"&amp;COUNTIF($N$2:N3285,N3285)</f>
        <v>-3243</v>
      </c>
      <c r="B3285" t="str">
        <f t="shared" ca="1" si="665"/>
        <v/>
      </c>
      <c r="C3285" s="1">
        <v>39862</v>
      </c>
      <c r="D3285">
        <v>2776.15</v>
      </c>
      <c r="E3285">
        <f t="shared" si="666"/>
        <v>5.6500000000000909</v>
      </c>
      <c r="F3285">
        <f t="shared" si="667"/>
        <v>5.6500000000000909</v>
      </c>
      <c r="G3285" t="str">
        <f t="shared" si="668"/>
        <v/>
      </c>
      <c r="H3285">
        <f t="shared" ca="1" si="676"/>
        <v>37.831250000000011</v>
      </c>
      <c r="I3285">
        <f t="shared" ca="1" si="677"/>
        <v>58.408333333333303</v>
      </c>
      <c r="J3285" s="3">
        <f t="shared" ca="1" si="669"/>
        <v>0.64770295334569894</v>
      </c>
      <c r="K3285" s="5">
        <f t="shared" ca="1" si="670"/>
        <v>39.309449074575198</v>
      </c>
      <c r="L3285">
        <f t="shared" ca="1" si="671"/>
        <v>1</v>
      </c>
      <c r="M3285" t="str">
        <f t="shared" ca="1" si="672"/>
        <v>BUY</v>
      </c>
      <c r="N3285" s="7" t="str">
        <f t="shared" ca="1" si="673"/>
        <v/>
      </c>
      <c r="O3285">
        <f t="shared" si="674"/>
        <v>2776.15</v>
      </c>
      <c r="Q3285">
        <f t="shared" si="675"/>
        <v>3284</v>
      </c>
    </row>
    <row r="3286" spans="1:17" x14ac:dyDescent="0.3">
      <c r="A3286" s="13" t="str">
        <f ca="1">N3286&amp;"-"&amp;COUNTIF($N$2:N3286,N3286)</f>
        <v>-3244</v>
      </c>
      <c r="B3286" t="str">
        <f t="shared" ca="1" si="665"/>
        <v/>
      </c>
      <c r="C3286" s="1">
        <v>39863</v>
      </c>
      <c r="D3286">
        <v>2789.35</v>
      </c>
      <c r="E3286">
        <f t="shared" si="666"/>
        <v>13.199999999999818</v>
      </c>
      <c r="F3286">
        <f t="shared" si="667"/>
        <v>13.199999999999818</v>
      </c>
      <c r="G3286" t="str">
        <f t="shared" si="668"/>
        <v/>
      </c>
      <c r="H3286">
        <f t="shared" ca="1" si="676"/>
        <v>33.124999999999943</v>
      </c>
      <c r="I3286">
        <f t="shared" ca="1" si="677"/>
        <v>58.408333333333303</v>
      </c>
      <c r="J3286" s="3">
        <f t="shared" ca="1" si="669"/>
        <v>0.56712797831359607</v>
      </c>
      <c r="K3286" s="5">
        <f t="shared" ca="1" si="670"/>
        <v>36.189002184996326</v>
      </c>
      <c r="L3286">
        <f t="shared" ca="1" si="671"/>
        <v>1</v>
      </c>
      <c r="M3286" t="str">
        <f t="shared" ca="1" si="672"/>
        <v>BUY</v>
      </c>
      <c r="N3286" s="7" t="str">
        <f t="shared" ca="1" si="673"/>
        <v/>
      </c>
      <c r="O3286">
        <f t="shared" si="674"/>
        <v>2789.35</v>
      </c>
      <c r="Q3286">
        <f t="shared" si="675"/>
        <v>3285</v>
      </c>
    </row>
    <row r="3287" spans="1:17" x14ac:dyDescent="0.3">
      <c r="A3287" s="13" t="str">
        <f ca="1">N3287&amp;"-"&amp;COUNTIF($N$2:N3287,N3287)</f>
        <v>-3245</v>
      </c>
      <c r="B3287" t="str">
        <f t="shared" ca="1" si="665"/>
        <v/>
      </c>
      <c r="C3287" s="1">
        <v>39864</v>
      </c>
      <c r="D3287">
        <v>2736.45</v>
      </c>
      <c r="E3287">
        <f t="shared" si="666"/>
        <v>-52.900000000000091</v>
      </c>
      <c r="F3287" t="str">
        <f t="shared" si="667"/>
        <v/>
      </c>
      <c r="G3287">
        <f t="shared" si="668"/>
        <v>-52.900000000000091</v>
      </c>
      <c r="H3287">
        <f t="shared" ca="1" si="676"/>
        <v>33.124999999999943</v>
      </c>
      <c r="I3287">
        <f t="shared" ca="1" si="677"/>
        <v>49.199999999999967</v>
      </c>
      <c r="J3287" s="3">
        <f t="shared" ca="1" si="669"/>
        <v>0.67327235772357652</v>
      </c>
      <c r="K3287" s="5">
        <f t="shared" ca="1" si="670"/>
        <v>40.236866079562681</v>
      </c>
      <c r="L3287">
        <f t="shared" ca="1" si="671"/>
        <v>1</v>
      </c>
      <c r="M3287" t="str">
        <f t="shared" ca="1" si="672"/>
        <v>BUY</v>
      </c>
      <c r="N3287" s="7" t="str">
        <f t="shared" ca="1" si="673"/>
        <v/>
      </c>
      <c r="O3287">
        <f t="shared" si="674"/>
        <v>2736.45</v>
      </c>
      <c r="Q3287">
        <f t="shared" si="675"/>
        <v>3286</v>
      </c>
    </row>
    <row r="3288" spans="1:17" x14ac:dyDescent="0.3">
      <c r="A3288" s="13" t="str">
        <f ca="1">N3288&amp;"-"&amp;COUNTIF($N$2:N3288,N3288)</f>
        <v>-3246</v>
      </c>
      <c r="B3288" t="str">
        <f t="shared" ca="1" si="665"/>
        <v/>
      </c>
      <c r="C3288" s="1">
        <v>39868</v>
      </c>
      <c r="D3288">
        <v>2733.9</v>
      </c>
      <c r="E3288">
        <f t="shared" si="666"/>
        <v>-2.5499999999997272</v>
      </c>
      <c r="F3288" t="str">
        <f t="shared" si="667"/>
        <v/>
      </c>
      <c r="G3288">
        <f t="shared" si="668"/>
        <v>-2.5499999999997272</v>
      </c>
      <c r="H3288">
        <f t="shared" ca="1" si="676"/>
        <v>35.392857142857075</v>
      </c>
      <c r="I3288">
        <f t="shared" ca="1" si="677"/>
        <v>42.535714285714221</v>
      </c>
      <c r="J3288" s="3">
        <f t="shared" ca="1" si="669"/>
        <v>0.83207388748950428</v>
      </c>
      <c r="K3288" s="5">
        <f t="shared" ca="1" si="670"/>
        <v>45.417048579285051</v>
      </c>
      <c r="L3288">
        <f t="shared" ca="1" si="671"/>
        <v>1</v>
      </c>
      <c r="M3288" t="str">
        <f t="shared" ca="1" si="672"/>
        <v>BUY</v>
      </c>
      <c r="N3288" s="7" t="str">
        <f t="shared" ca="1" si="673"/>
        <v/>
      </c>
      <c r="O3288">
        <f t="shared" si="674"/>
        <v>2733.9</v>
      </c>
      <c r="Q3288">
        <f t="shared" si="675"/>
        <v>3287</v>
      </c>
    </row>
    <row r="3289" spans="1:17" x14ac:dyDescent="0.3">
      <c r="A3289" s="13" t="str">
        <f ca="1">N3289&amp;"-"&amp;COUNTIF($N$2:N3289,N3289)</f>
        <v>-3247</v>
      </c>
      <c r="B3289" t="str">
        <f t="shared" ca="1" si="665"/>
        <v/>
      </c>
      <c r="C3289" s="1">
        <v>39869</v>
      </c>
      <c r="D3289">
        <v>2762.5</v>
      </c>
      <c r="E3289">
        <f t="shared" si="666"/>
        <v>28.599999999999909</v>
      </c>
      <c r="F3289">
        <f t="shared" si="667"/>
        <v>28.599999999999909</v>
      </c>
      <c r="G3289" t="str">
        <f t="shared" si="668"/>
        <v/>
      </c>
      <c r="H3289">
        <f t="shared" ca="1" si="676"/>
        <v>36.742857142857055</v>
      </c>
      <c r="I3289">
        <f t="shared" ca="1" si="677"/>
        <v>42.535714285714221</v>
      </c>
      <c r="J3289" s="3">
        <f t="shared" ca="1" si="669"/>
        <v>0.86381192275398755</v>
      </c>
      <c r="K3289" s="5">
        <f t="shared" ca="1" si="670"/>
        <v>46.346517704297668</v>
      </c>
      <c r="L3289">
        <f t="shared" ca="1" si="671"/>
        <v>1</v>
      </c>
      <c r="M3289" t="str">
        <f t="shared" ca="1" si="672"/>
        <v>BUY</v>
      </c>
      <c r="N3289" s="7" t="str">
        <f t="shared" ca="1" si="673"/>
        <v/>
      </c>
      <c r="O3289">
        <f t="shared" si="674"/>
        <v>2762.5</v>
      </c>
      <c r="Q3289">
        <f t="shared" si="675"/>
        <v>3288</v>
      </c>
    </row>
    <row r="3290" spans="1:17" x14ac:dyDescent="0.3">
      <c r="A3290" s="13" t="str">
        <f ca="1">N3290&amp;"-"&amp;COUNTIF($N$2:N3290,N3290)</f>
        <v>-3248</v>
      </c>
      <c r="B3290" t="str">
        <f t="shared" ca="1" si="665"/>
        <v/>
      </c>
      <c r="C3290" s="1">
        <v>39870</v>
      </c>
      <c r="D3290">
        <v>2785.65</v>
      </c>
      <c r="E3290">
        <f t="shared" si="666"/>
        <v>23.150000000000091</v>
      </c>
      <c r="F3290">
        <f t="shared" si="667"/>
        <v>23.150000000000091</v>
      </c>
      <c r="G3290" t="str">
        <f t="shared" si="668"/>
        <v/>
      </c>
      <c r="H3290">
        <f t="shared" ca="1" si="676"/>
        <v>35.043749999999932</v>
      </c>
      <c r="I3290">
        <f t="shared" ca="1" si="677"/>
        <v>45.791666666666593</v>
      </c>
      <c r="J3290" s="3">
        <f t="shared" ca="1" si="669"/>
        <v>0.76528662420382143</v>
      </c>
      <c r="K3290" s="5">
        <f t="shared" ca="1" si="670"/>
        <v>43.351975464549874</v>
      </c>
      <c r="L3290">
        <f t="shared" ca="1" si="671"/>
        <v>1</v>
      </c>
      <c r="M3290" t="str">
        <f t="shared" ca="1" si="672"/>
        <v>BUY</v>
      </c>
      <c r="N3290" s="7" t="str">
        <f t="shared" ca="1" si="673"/>
        <v/>
      </c>
      <c r="O3290">
        <f t="shared" si="674"/>
        <v>2785.65</v>
      </c>
      <c r="Q3290">
        <f t="shared" si="675"/>
        <v>3289</v>
      </c>
    </row>
    <row r="3291" spans="1:17" x14ac:dyDescent="0.3">
      <c r="A3291" s="13" t="str">
        <f ca="1">N3291&amp;"-"&amp;COUNTIF($N$2:N3291,N3291)</f>
        <v>-3249</v>
      </c>
      <c r="B3291" t="str">
        <f t="shared" ca="1" si="665"/>
        <v/>
      </c>
      <c r="C3291" s="1">
        <v>39871</v>
      </c>
      <c r="D3291">
        <v>2763.65</v>
      </c>
      <c r="E3291">
        <f t="shared" si="666"/>
        <v>-22</v>
      </c>
      <c r="F3291" t="str">
        <f t="shared" si="667"/>
        <v/>
      </c>
      <c r="G3291">
        <f t="shared" si="668"/>
        <v>-22</v>
      </c>
      <c r="H3291">
        <f t="shared" ca="1" si="676"/>
        <v>31.042857142857105</v>
      </c>
      <c r="I3291">
        <f t="shared" ca="1" si="677"/>
        <v>42.392857142857075</v>
      </c>
      <c r="J3291" s="3">
        <f t="shared" ca="1" si="669"/>
        <v>0.7322662173546759</v>
      </c>
      <c r="K3291" s="5">
        <f t="shared" ca="1" si="670"/>
        <v>42.272152514346864</v>
      </c>
      <c r="L3291">
        <f t="shared" ca="1" si="671"/>
        <v>1</v>
      </c>
      <c r="M3291" t="str">
        <f t="shared" ca="1" si="672"/>
        <v>BUY</v>
      </c>
      <c r="N3291" s="7" t="str">
        <f t="shared" ca="1" si="673"/>
        <v/>
      </c>
      <c r="O3291">
        <f t="shared" si="674"/>
        <v>2763.65</v>
      </c>
      <c r="Q3291">
        <f t="shared" si="675"/>
        <v>3290</v>
      </c>
    </row>
    <row r="3292" spans="1:17" x14ac:dyDescent="0.3">
      <c r="A3292" s="13" t="str">
        <f ca="1">N3292&amp;"-"&amp;COUNTIF($N$2:N3292,N3292)</f>
        <v>-3250</v>
      </c>
      <c r="B3292" t="str">
        <f t="shared" ca="1" si="665"/>
        <v/>
      </c>
      <c r="C3292" s="1">
        <v>39874</v>
      </c>
      <c r="D3292">
        <v>2674.6</v>
      </c>
      <c r="E3292">
        <f t="shared" si="666"/>
        <v>-89.050000000000182</v>
      </c>
      <c r="F3292" t="str">
        <f t="shared" si="667"/>
        <v/>
      </c>
      <c r="G3292">
        <f t="shared" si="668"/>
        <v>-89.050000000000182</v>
      </c>
      <c r="H3292">
        <f t="shared" ca="1" si="676"/>
        <v>23.41666666666659</v>
      </c>
      <c r="I3292">
        <f t="shared" ca="1" si="677"/>
        <v>48.224999999999966</v>
      </c>
      <c r="J3292" s="3">
        <f t="shared" ca="1" si="669"/>
        <v>0.48557110765508776</v>
      </c>
      <c r="K3292" s="5">
        <f t="shared" ca="1" si="670"/>
        <v>32.685820635105216</v>
      </c>
      <c r="L3292">
        <f t="shared" ca="1" si="671"/>
        <v>1</v>
      </c>
      <c r="M3292" t="str">
        <f t="shared" ca="1" si="672"/>
        <v>BUY</v>
      </c>
      <c r="N3292" s="7" t="str">
        <f t="shared" ca="1" si="673"/>
        <v/>
      </c>
      <c r="O3292">
        <f t="shared" si="674"/>
        <v>2674.6</v>
      </c>
      <c r="Q3292">
        <f t="shared" si="675"/>
        <v>3291</v>
      </c>
    </row>
    <row r="3293" spans="1:17" x14ac:dyDescent="0.3">
      <c r="A3293" s="13" t="str">
        <f ca="1">N3293&amp;"-"&amp;COUNTIF($N$2:N3293,N3293)</f>
        <v>-3251</v>
      </c>
      <c r="B3293" t="str">
        <f t="shared" ca="1" si="665"/>
        <v/>
      </c>
      <c r="C3293" s="1">
        <v>39875</v>
      </c>
      <c r="D3293">
        <v>2622.4</v>
      </c>
      <c r="E3293">
        <f t="shared" si="666"/>
        <v>-52.199999999999818</v>
      </c>
      <c r="F3293" t="str">
        <f t="shared" si="667"/>
        <v/>
      </c>
      <c r="G3293">
        <f t="shared" si="668"/>
        <v>-52.199999999999818</v>
      </c>
      <c r="H3293">
        <f t="shared" ca="1" si="676"/>
        <v>25.179999999999929</v>
      </c>
      <c r="I3293">
        <f t="shared" ca="1" si="677"/>
        <v>48.666666666666615</v>
      </c>
      <c r="J3293" s="3">
        <f t="shared" ca="1" si="669"/>
        <v>0.5173972602739717</v>
      </c>
      <c r="K3293" s="5">
        <f t="shared" ca="1" si="670"/>
        <v>34.09767987722303</v>
      </c>
      <c r="L3293">
        <f t="shared" ca="1" si="671"/>
        <v>1</v>
      </c>
      <c r="M3293" t="str">
        <f t="shared" ca="1" si="672"/>
        <v>BUY</v>
      </c>
      <c r="N3293" s="7" t="str">
        <f t="shared" ca="1" si="673"/>
        <v/>
      </c>
      <c r="O3293">
        <f t="shared" si="674"/>
        <v>2622.4</v>
      </c>
      <c r="Q3293">
        <f t="shared" si="675"/>
        <v>3292</v>
      </c>
    </row>
    <row r="3294" spans="1:17" x14ac:dyDescent="0.3">
      <c r="A3294" s="13" t="str">
        <f ca="1">N3294&amp;"-"&amp;COUNTIF($N$2:N3294,N3294)</f>
        <v>-3252</v>
      </c>
      <c r="B3294" t="str">
        <f t="shared" ca="1" si="665"/>
        <v/>
      </c>
      <c r="C3294" s="1">
        <v>39876</v>
      </c>
      <c r="D3294">
        <v>2645.2</v>
      </c>
      <c r="E3294">
        <f t="shared" si="666"/>
        <v>22.799999999999727</v>
      </c>
      <c r="F3294">
        <f t="shared" si="667"/>
        <v>22.799999999999727</v>
      </c>
      <c r="G3294" t="str">
        <f t="shared" si="668"/>
        <v/>
      </c>
      <c r="H3294">
        <f t="shared" ca="1" si="676"/>
        <v>24.783333333333228</v>
      </c>
      <c r="I3294">
        <f t="shared" ca="1" si="677"/>
        <v>53.64999999999992</v>
      </c>
      <c r="J3294" s="3">
        <f t="shared" ca="1" si="669"/>
        <v>0.46194470332401238</v>
      </c>
      <c r="K3294" s="5">
        <f t="shared" ca="1" si="670"/>
        <v>31.597960050998665</v>
      </c>
      <c r="L3294">
        <f t="shared" ca="1" si="671"/>
        <v>1</v>
      </c>
      <c r="M3294" t="str">
        <f t="shared" ca="1" si="672"/>
        <v>BUY</v>
      </c>
      <c r="N3294" s="7" t="str">
        <f t="shared" ca="1" si="673"/>
        <v/>
      </c>
      <c r="O3294">
        <f t="shared" si="674"/>
        <v>2645.2</v>
      </c>
      <c r="Q3294">
        <f t="shared" si="675"/>
        <v>3293</v>
      </c>
    </row>
    <row r="3295" spans="1:17" x14ac:dyDescent="0.3">
      <c r="A3295" s="13" t="str">
        <f ca="1">N3295&amp;"-"&amp;COUNTIF($N$2:N3295,N3295)</f>
        <v>-3253</v>
      </c>
      <c r="B3295" t="str">
        <f t="shared" ca="1" si="665"/>
        <v/>
      </c>
      <c r="C3295" s="1">
        <v>39877</v>
      </c>
      <c r="D3295">
        <v>2576.6999999999998</v>
      </c>
      <c r="E3295">
        <f t="shared" si="666"/>
        <v>-68.5</v>
      </c>
      <c r="F3295" t="str">
        <f t="shared" si="667"/>
        <v/>
      </c>
      <c r="G3295">
        <f t="shared" si="668"/>
        <v>-68.5</v>
      </c>
      <c r="H3295">
        <f t="shared" ca="1" si="676"/>
        <v>24.783333333333228</v>
      </c>
      <c r="I3295">
        <f t="shared" ca="1" si="677"/>
        <v>58.131249999999966</v>
      </c>
      <c r="J3295" s="3">
        <f t="shared" ca="1" si="669"/>
        <v>0.42633408594057831</v>
      </c>
      <c r="K3295" s="5">
        <f t="shared" ca="1" si="670"/>
        <v>29.890198246187026</v>
      </c>
      <c r="L3295">
        <f t="shared" ca="1" si="671"/>
        <v>1</v>
      </c>
      <c r="M3295" t="str">
        <f t="shared" ca="1" si="672"/>
        <v>BUY</v>
      </c>
      <c r="N3295" s="7" t="str">
        <f t="shared" ca="1" si="673"/>
        <v/>
      </c>
      <c r="O3295">
        <f t="shared" si="674"/>
        <v>2576.6999999999998</v>
      </c>
      <c r="Q3295">
        <f t="shared" si="675"/>
        <v>3294</v>
      </c>
    </row>
    <row r="3296" spans="1:17" x14ac:dyDescent="0.3">
      <c r="A3296" s="13" t="str">
        <f ca="1">N3296&amp;"-"&amp;COUNTIF($N$2:N3296,N3296)</f>
        <v>-3254</v>
      </c>
      <c r="B3296" t="str">
        <f t="shared" ca="1" si="665"/>
        <v/>
      </c>
      <c r="C3296" s="1">
        <v>39878</v>
      </c>
      <c r="D3296">
        <v>2620.15</v>
      </c>
      <c r="E3296">
        <f t="shared" si="666"/>
        <v>43.450000000000273</v>
      </c>
      <c r="F3296">
        <f t="shared" si="667"/>
        <v>43.450000000000273</v>
      </c>
      <c r="G3296" t="str">
        <f t="shared" si="668"/>
        <v/>
      </c>
      <c r="H3296">
        <f t="shared" ca="1" si="676"/>
        <v>22.808333333333319</v>
      </c>
      <c r="I3296">
        <f t="shared" ca="1" si="677"/>
        <v>58.131249999999966</v>
      </c>
      <c r="J3296" s="3">
        <f t="shared" ca="1" si="669"/>
        <v>0.39235924452567822</v>
      </c>
      <c r="K3296" s="5">
        <f t="shared" ca="1" si="670"/>
        <v>28.179454840287249</v>
      </c>
      <c r="L3296">
        <f t="shared" ca="1" si="671"/>
        <v>1</v>
      </c>
      <c r="M3296" t="str">
        <f t="shared" ca="1" si="672"/>
        <v>BUY</v>
      </c>
      <c r="N3296" s="7" t="str">
        <f t="shared" ca="1" si="673"/>
        <v/>
      </c>
      <c r="O3296">
        <f t="shared" si="674"/>
        <v>2620.15</v>
      </c>
      <c r="Q3296">
        <f t="shared" si="675"/>
        <v>3295</v>
      </c>
    </row>
    <row r="3297" spans="1:17" x14ac:dyDescent="0.3">
      <c r="A3297" s="13" t="str">
        <f ca="1">N3297&amp;"-"&amp;COUNTIF($N$2:N3297,N3297)</f>
        <v>-3255</v>
      </c>
      <c r="B3297" t="str">
        <f t="shared" ca="1" si="665"/>
        <v/>
      </c>
      <c r="C3297" s="1">
        <v>39881</v>
      </c>
      <c r="D3297">
        <v>2573.15</v>
      </c>
      <c r="E3297">
        <f t="shared" si="666"/>
        <v>-47</v>
      </c>
      <c r="F3297" t="str">
        <f t="shared" si="667"/>
        <v/>
      </c>
      <c r="G3297">
        <f t="shared" si="668"/>
        <v>-47</v>
      </c>
      <c r="H3297">
        <f t="shared" ca="1" si="676"/>
        <v>22.808333333333319</v>
      </c>
      <c r="I3297">
        <f t="shared" ca="1" si="677"/>
        <v>51.524999999999977</v>
      </c>
      <c r="J3297" s="3">
        <f t="shared" ca="1" si="669"/>
        <v>0.44266537279637708</v>
      </c>
      <c r="K3297" s="5">
        <f t="shared" ca="1" si="670"/>
        <v>30.683856502242151</v>
      </c>
      <c r="L3297">
        <f t="shared" ca="1" si="671"/>
        <v>1</v>
      </c>
      <c r="M3297" t="str">
        <f t="shared" ca="1" si="672"/>
        <v>BUY</v>
      </c>
      <c r="N3297" s="7" t="str">
        <f t="shared" ca="1" si="673"/>
        <v/>
      </c>
      <c r="O3297">
        <f t="shared" si="674"/>
        <v>2573.15</v>
      </c>
      <c r="Q3297">
        <f t="shared" si="675"/>
        <v>3296</v>
      </c>
    </row>
    <row r="3298" spans="1:17" x14ac:dyDescent="0.3">
      <c r="A3298" s="13" t="str">
        <f ca="1">N3298&amp;"-"&amp;COUNTIF($N$2:N3298,N3298)</f>
        <v>-3256</v>
      </c>
      <c r="B3298" t="str">
        <f t="shared" ca="1" si="665"/>
        <v/>
      </c>
      <c r="C3298" s="1">
        <v>39884</v>
      </c>
      <c r="D3298">
        <v>2617.4499999999998</v>
      </c>
      <c r="E3298">
        <f t="shared" si="666"/>
        <v>44.299999999999727</v>
      </c>
      <c r="F3298">
        <f t="shared" si="667"/>
        <v>44.299999999999727</v>
      </c>
      <c r="G3298" t="str">
        <f t="shared" si="668"/>
        <v/>
      </c>
      <c r="H3298">
        <f t="shared" ca="1" si="676"/>
        <v>25.878571428571377</v>
      </c>
      <c r="I3298">
        <f t="shared" ca="1" si="677"/>
        <v>47.742857142857119</v>
      </c>
      <c r="J3298" s="3">
        <f t="shared" ca="1" si="669"/>
        <v>0.54204069419509193</v>
      </c>
      <c r="K3298" s="5">
        <f t="shared" ca="1" si="670"/>
        <v>35.150868341903532</v>
      </c>
      <c r="L3298">
        <f t="shared" ca="1" si="671"/>
        <v>1</v>
      </c>
      <c r="M3298" t="str">
        <f t="shared" ca="1" si="672"/>
        <v>BUY</v>
      </c>
      <c r="N3298" s="7" t="str">
        <f t="shared" ca="1" si="673"/>
        <v/>
      </c>
      <c r="O3298">
        <f t="shared" si="674"/>
        <v>2617.4499999999998</v>
      </c>
      <c r="Q3298">
        <f t="shared" si="675"/>
        <v>3297</v>
      </c>
    </row>
    <row r="3299" spans="1:17" x14ac:dyDescent="0.3">
      <c r="A3299" s="13" t="str">
        <f ca="1">N3299&amp;"-"&amp;COUNTIF($N$2:N3299,N3299)</f>
        <v>-3257</v>
      </c>
      <c r="B3299" t="str">
        <f t="shared" ca="1" si="665"/>
        <v/>
      </c>
      <c r="C3299" s="1">
        <v>39885</v>
      </c>
      <c r="D3299">
        <v>2719.25</v>
      </c>
      <c r="E3299">
        <f t="shared" si="666"/>
        <v>101.80000000000018</v>
      </c>
      <c r="F3299">
        <f t="shared" si="667"/>
        <v>101.80000000000018</v>
      </c>
      <c r="G3299" t="str">
        <f t="shared" si="668"/>
        <v/>
      </c>
      <c r="H3299">
        <f t="shared" ca="1" si="676"/>
        <v>39.614285714285678</v>
      </c>
      <c r="I3299">
        <f t="shared" ca="1" si="677"/>
        <v>47.742857142857119</v>
      </c>
      <c r="J3299" s="3">
        <f t="shared" ca="1" si="669"/>
        <v>0.82974266906044247</v>
      </c>
      <c r="K3299" s="5">
        <f t="shared" ca="1" si="670"/>
        <v>45.347506132461156</v>
      </c>
      <c r="L3299">
        <f t="shared" ca="1" si="671"/>
        <v>1</v>
      </c>
      <c r="M3299" t="str">
        <f t="shared" ca="1" si="672"/>
        <v>BUY</v>
      </c>
      <c r="N3299" s="7" t="str">
        <f t="shared" ca="1" si="673"/>
        <v/>
      </c>
      <c r="O3299">
        <f t="shared" si="674"/>
        <v>2719.25</v>
      </c>
      <c r="Q3299">
        <f t="shared" si="675"/>
        <v>3298</v>
      </c>
    </row>
    <row r="3300" spans="1:17" x14ac:dyDescent="0.3">
      <c r="A3300" s="13" t="str">
        <f ca="1">N3300&amp;"-"&amp;COUNTIF($N$2:N3300,N3300)</f>
        <v>-3258</v>
      </c>
      <c r="B3300" t="str">
        <f t="shared" ca="1" si="665"/>
        <v/>
      </c>
      <c r="C3300" s="1">
        <v>39888</v>
      </c>
      <c r="D3300">
        <v>2777.25</v>
      </c>
      <c r="E3300">
        <f t="shared" si="666"/>
        <v>58</v>
      </c>
      <c r="F3300">
        <f t="shared" si="667"/>
        <v>58</v>
      </c>
      <c r="G3300" t="str">
        <f t="shared" si="668"/>
        <v/>
      </c>
      <c r="H3300">
        <f t="shared" ca="1" si="676"/>
        <v>46.014285714285698</v>
      </c>
      <c r="I3300">
        <f t="shared" ca="1" si="677"/>
        <v>47.742857142857119</v>
      </c>
      <c r="J3300" s="3">
        <f t="shared" ca="1" si="669"/>
        <v>0.96379413524835444</v>
      </c>
      <c r="K3300" s="5">
        <f t="shared" ca="1" si="670"/>
        <v>49.078165473106814</v>
      </c>
      <c r="L3300">
        <f t="shared" ca="1" si="671"/>
        <v>1</v>
      </c>
      <c r="M3300" t="str">
        <f t="shared" ca="1" si="672"/>
        <v>BUY</v>
      </c>
      <c r="N3300" s="7" t="str">
        <f t="shared" ca="1" si="673"/>
        <v/>
      </c>
      <c r="O3300">
        <f t="shared" si="674"/>
        <v>2777.25</v>
      </c>
      <c r="Q3300">
        <f t="shared" si="675"/>
        <v>3299</v>
      </c>
    </row>
    <row r="3301" spans="1:17" x14ac:dyDescent="0.3">
      <c r="A3301" s="13" t="str">
        <f ca="1">N3301&amp;"-"&amp;COUNTIF($N$2:N3301,N3301)</f>
        <v>-3259</v>
      </c>
      <c r="B3301" t="str">
        <f t="shared" ca="1" si="665"/>
        <v/>
      </c>
      <c r="C3301" s="1">
        <v>39889</v>
      </c>
      <c r="D3301">
        <v>2757.45</v>
      </c>
      <c r="E3301">
        <f t="shared" si="666"/>
        <v>-19.800000000000182</v>
      </c>
      <c r="F3301" t="str">
        <f t="shared" si="667"/>
        <v/>
      </c>
      <c r="G3301">
        <f t="shared" si="668"/>
        <v>-19.800000000000182</v>
      </c>
      <c r="H3301">
        <f t="shared" ca="1" si="676"/>
        <v>46.014285714285698</v>
      </c>
      <c r="I3301">
        <f t="shared" ca="1" si="677"/>
        <v>43.014285714285698</v>
      </c>
      <c r="J3301" s="3">
        <f t="shared" ca="1" si="669"/>
        <v>1.0697442710063103</v>
      </c>
      <c r="K3301" s="5">
        <f t="shared" ca="1" si="670"/>
        <v>51.684852374839544</v>
      </c>
      <c r="L3301">
        <f t="shared" ca="1" si="671"/>
        <v>1</v>
      </c>
      <c r="M3301" t="str">
        <f t="shared" ca="1" si="672"/>
        <v>BUY</v>
      </c>
      <c r="N3301" s="7" t="str">
        <f t="shared" ca="1" si="673"/>
        <v/>
      </c>
      <c r="O3301">
        <f t="shared" si="674"/>
        <v>2757.45</v>
      </c>
      <c r="Q3301">
        <f t="shared" si="675"/>
        <v>3300</v>
      </c>
    </row>
    <row r="3302" spans="1:17" x14ac:dyDescent="0.3">
      <c r="A3302" s="13" t="str">
        <f ca="1">N3302&amp;"-"&amp;COUNTIF($N$2:N3302,N3302)</f>
        <v>-3260</v>
      </c>
      <c r="B3302" t="str">
        <f t="shared" ca="1" si="665"/>
        <v/>
      </c>
      <c r="C3302" s="1">
        <v>39890</v>
      </c>
      <c r="D3302">
        <v>2794.7</v>
      </c>
      <c r="E3302">
        <f t="shared" si="666"/>
        <v>37.25</v>
      </c>
      <c r="F3302">
        <f t="shared" si="667"/>
        <v>37.25</v>
      </c>
      <c r="G3302" t="str">
        <f t="shared" si="668"/>
        <v/>
      </c>
      <c r="H3302">
        <f t="shared" ca="1" si="676"/>
        <v>44.918749999999989</v>
      </c>
      <c r="I3302">
        <f t="shared" ca="1" si="677"/>
        <v>49.758333333333361</v>
      </c>
      <c r="J3302" s="3">
        <f t="shared" ca="1" si="669"/>
        <v>0.90273823480154003</v>
      </c>
      <c r="K3302" s="5">
        <f t="shared" ca="1" si="670"/>
        <v>47.444163274287583</v>
      </c>
      <c r="L3302">
        <f t="shared" ca="1" si="671"/>
        <v>1</v>
      </c>
      <c r="M3302" t="str">
        <f t="shared" ca="1" si="672"/>
        <v>BUY</v>
      </c>
      <c r="N3302" s="7" t="str">
        <f t="shared" ca="1" si="673"/>
        <v/>
      </c>
      <c r="O3302">
        <f t="shared" si="674"/>
        <v>2794.7</v>
      </c>
      <c r="Q3302">
        <f t="shared" si="675"/>
        <v>3301</v>
      </c>
    </row>
    <row r="3303" spans="1:17" x14ac:dyDescent="0.3">
      <c r="A3303" s="13" t="str">
        <f ca="1">N3303&amp;"-"&amp;COUNTIF($N$2:N3303,N3303)</f>
        <v>-3261</v>
      </c>
      <c r="B3303" t="str">
        <f t="shared" ca="1" si="665"/>
        <v/>
      </c>
      <c r="C3303" s="1">
        <v>39891</v>
      </c>
      <c r="D3303">
        <v>2807.15</v>
      </c>
      <c r="E3303">
        <f t="shared" si="666"/>
        <v>12.450000000000273</v>
      </c>
      <c r="F3303">
        <f t="shared" si="667"/>
        <v>12.450000000000273</v>
      </c>
      <c r="G3303" t="str">
        <f t="shared" si="668"/>
        <v/>
      </c>
      <c r="H3303">
        <f t="shared" ca="1" si="676"/>
        <v>42.900000000000034</v>
      </c>
      <c r="I3303">
        <f t="shared" ca="1" si="677"/>
        <v>49.758333333333361</v>
      </c>
      <c r="J3303" s="3">
        <f t="shared" ca="1" si="669"/>
        <v>0.86216714118238169</v>
      </c>
      <c r="K3303" s="5">
        <f t="shared" ca="1" si="670"/>
        <v>46.299127619390241</v>
      </c>
      <c r="L3303">
        <f t="shared" ca="1" si="671"/>
        <v>1</v>
      </c>
      <c r="M3303" t="str">
        <f t="shared" ca="1" si="672"/>
        <v>BUY</v>
      </c>
      <c r="N3303" s="7" t="str">
        <f t="shared" ca="1" si="673"/>
        <v/>
      </c>
      <c r="O3303">
        <f t="shared" si="674"/>
        <v>2807.15</v>
      </c>
      <c r="Q3303">
        <f t="shared" si="675"/>
        <v>3302</v>
      </c>
    </row>
    <row r="3304" spans="1:17" x14ac:dyDescent="0.3">
      <c r="A3304" s="13" t="str">
        <f ca="1">N3304&amp;"-"&amp;COUNTIF($N$2:N3304,N3304)</f>
        <v>-3262</v>
      </c>
      <c r="B3304" t="str">
        <f t="shared" ca="1" si="665"/>
        <v/>
      </c>
      <c r="C3304" s="1">
        <v>39892</v>
      </c>
      <c r="D3304">
        <v>2807.05</v>
      </c>
      <c r="E3304">
        <f t="shared" si="666"/>
        <v>-9.9999999999909051E-2</v>
      </c>
      <c r="F3304" t="str">
        <f t="shared" si="667"/>
        <v/>
      </c>
      <c r="G3304">
        <f t="shared" si="668"/>
        <v>-9.9999999999909051E-2</v>
      </c>
      <c r="H3304">
        <f t="shared" ca="1" si="676"/>
        <v>45.721428571428596</v>
      </c>
      <c r="I3304">
        <f t="shared" ca="1" si="677"/>
        <v>42.664285714285725</v>
      </c>
      <c r="J3304" s="3">
        <f t="shared" ca="1" si="669"/>
        <v>1.071655784362967</v>
      </c>
      <c r="K3304" s="5">
        <f t="shared" ca="1" si="670"/>
        <v>51.729432681428818</v>
      </c>
      <c r="L3304">
        <f t="shared" ca="1" si="671"/>
        <v>1</v>
      </c>
      <c r="M3304" t="str">
        <f t="shared" ca="1" si="672"/>
        <v>BUY</v>
      </c>
      <c r="N3304" s="7" t="str">
        <f t="shared" ca="1" si="673"/>
        <v/>
      </c>
      <c r="O3304">
        <f t="shared" si="674"/>
        <v>2807.05</v>
      </c>
      <c r="Q3304">
        <f t="shared" si="675"/>
        <v>3303</v>
      </c>
    </row>
    <row r="3305" spans="1:17" x14ac:dyDescent="0.3">
      <c r="A3305" s="13" t="str">
        <f ca="1">N3305&amp;"-"&amp;COUNTIF($N$2:N3305,N3305)</f>
        <v>-3263</v>
      </c>
      <c r="B3305" t="str">
        <f t="shared" ca="1" si="665"/>
        <v/>
      </c>
      <c r="C3305" s="1">
        <v>39895</v>
      </c>
      <c r="D3305">
        <v>2939.9</v>
      </c>
      <c r="E3305">
        <f t="shared" si="666"/>
        <v>132.84999999999991</v>
      </c>
      <c r="F3305">
        <f t="shared" si="667"/>
        <v>132.84999999999991</v>
      </c>
      <c r="G3305" t="str">
        <f t="shared" si="668"/>
        <v/>
      </c>
      <c r="H3305">
        <f t="shared" ca="1" si="676"/>
        <v>56.612500000000011</v>
      </c>
      <c r="I3305">
        <f t="shared" ca="1" si="677"/>
        <v>46.108333333333348</v>
      </c>
      <c r="J3305" s="3">
        <f t="shared" ca="1" si="669"/>
        <v>1.2278149286101572</v>
      </c>
      <c r="K3305" s="5">
        <f t="shared" ca="1" si="670"/>
        <v>55.112967995781446</v>
      </c>
      <c r="L3305">
        <f t="shared" ca="1" si="671"/>
        <v>1</v>
      </c>
      <c r="M3305" t="str">
        <f t="shared" ca="1" si="672"/>
        <v>BUY</v>
      </c>
      <c r="N3305" s="7" t="str">
        <f t="shared" ca="1" si="673"/>
        <v/>
      </c>
      <c r="O3305">
        <f t="shared" si="674"/>
        <v>2939.9</v>
      </c>
      <c r="Q3305">
        <f t="shared" si="675"/>
        <v>3304</v>
      </c>
    </row>
    <row r="3306" spans="1:17" x14ac:dyDescent="0.3">
      <c r="A3306" s="13" t="str">
        <f ca="1">N3306&amp;"-"&amp;COUNTIF($N$2:N3306,N3306)</f>
        <v>-3264</v>
      </c>
      <c r="B3306" t="str">
        <f t="shared" ca="1" si="665"/>
        <v/>
      </c>
      <c r="C3306" s="1">
        <v>39896</v>
      </c>
      <c r="D3306">
        <v>2938.7</v>
      </c>
      <c r="E3306">
        <f t="shared" si="666"/>
        <v>-1.2000000000002728</v>
      </c>
      <c r="F3306" t="str">
        <f t="shared" si="667"/>
        <v/>
      </c>
      <c r="G3306">
        <f t="shared" si="668"/>
        <v>-1.2000000000002728</v>
      </c>
      <c r="H3306">
        <f t="shared" ca="1" si="676"/>
        <v>56.612500000000011</v>
      </c>
      <c r="I3306">
        <f t="shared" ca="1" si="677"/>
        <v>31.466666666666697</v>
      </c>
      <c r="J3306" s="3">
        <f t="shared" ca="1" si="669"/>
        <v>1.7991260593220326</v>
      </c>
      <c r="K3306" s="5">
        <f t="shared" ca="1" si="670"/>
        <v>64.274563602819427</v>
      </c>
      <c r="L3306">
        <f t="shared" ca="1" si="671"/>
        <v>1</v>
      </c>
      <c r="M3306" t="str">
        <f t="shared" ca="1" si="672"/>
        <v>BUY</v>
      </c>
      <c r="N3306" s="7" t="str">
        <f t="shared" ca="1" si="673"/>
        <v/>
      </c>
      <c r="O3306">
        <f t="shared" si="674"/>
        <v>2938.7</v>
      </c>
      <c r="Q3306">
        <f t="shared" si="675"/>
        <v>3305</v>
      </c>
    </row>
    <row r="3307" spans="1:17" x14ac:dyDescent="0.3">
      <c r="A3307" s="13" t="str">
        <f ca="1">N3307&amp;"-"&amp;COUNTIF($N$2:N3307,N3307)</f>
        <v>-3265</v>
      </c>
      <c r="B3307" t="str">
        <f t="shared" ca="1" si="665"/>
        <v/>
      </c>
      <c r="C3307" s="1">
        <v>39897</v>
      </c>
      <c r="D3307">
        <v>2984.35</v>
      </c>
      <c r="E3307">
        <f t="shared" si="666"/>
        <v>45.650000000000091</v>
      </c>
      <c r="F3307">
        <f t="shared" si="667"/>
        <v>45.650000000000091</v>
      </c>
      <c r="G3307" t="str">
        <f t="shared" si="668"/>
        <v/>
      </c>
      <c r="H3307">
        <f t="shared" ca="1" si="676"/>
        <v>55.394444444444467</v>
      </c>
      <c r="I3307">
        <f t="shared" ca="1" si="677"/>
        <v>27.320000000000071</v>
      </c>
      <c r="J3307" s="3">
        <f t="shared" ca="1" si="669"/>
        <v>2.0276150967951803</v>
      </c>
      <c r="K3307" s="5">
        <f t="shared" ca="1" si="670"/>
        <v>66.970702416614003</v>
      </c>
      <c r="L3307">
        <f t="shared" ca="1" si="671"/>
        <v>1</v>
      </c>
      <c r="M3307" t="str">
        <f t="shared" ca="1" si="672"/>
        <v>BUY</v>
      </c>
      <c r="N3307" s="7" t="str">
        <f t="shared" ca="1" si="673"/>
        <v/>
      </c>
      <c r="O3307">
        <f t="shared" si="674"/>
        <v>2984.35</v>
      </c>
      <c r="Q3307">
        <f t="shared" si="675"/>
        <v>3306</v>
      </c>
    </row>
    <row r="3308" spans="1:17" x14ac:dyDescent="0.3">
      <c r="A3308" s="13" t="str">
        <f ca="1">N3308&amp;"-"&amp;COUNTIF($N$2:N3308,N3308)</f>
        <v>-3266</v>
      </c>
      <c r="B3308" t="str">
        <f t="shared" ca="1" si="665"/>
        <v/>
      </c>
      <c r="C3308" s="1">
        <v>39898</v>
      </c>
      <c r="D3308">
        <v>3082.25</v>
      </c>
      <c r="E3308">
        <f t="shared" si="666"/>
        <v>97.900000000000091</v>
      </c>
      <c r="F3308">
        <f t="shared" si="667"/>
        <v>97.900000000000091</v>
      </c>
      <c r="G3308" t="str">
        <f t="shared" si="668"/>
        <v/>
      </c>
      <c r="H3308">
        <f t="shared" ca="1" si="676"/>
        <v>63.738888888888951</v>
      </c>
      <c r="I3308">
        <f t="shared" ca="1" si="677"/>
        <v>27.320000000000071</v>
      </c>
      <c r="J3308" s="3">
        <f t="shared" ca="1" si="669"/>
        <v>2.3330486416137917</v>
      </c>
      <c r="K3308" s="5">
        <f t="shared" ca="1" si="670"/>
        <v>69.997437555672121</v>
      </c>
      <c r="L3308">
        <f t="shared" ca="1" si="671"/>
        <v>1</v>
      </c>
      <c r="M3308" t="str">
        <f t="shared" ca="1" si="672"/>
        <v>BUY</v>
      </c>
      <c r="N3308" s="7" t="str">
        <f t="shared" ca="1" si="673"/>
        <v/>
      </c>
      <c r="O3308">
        <f t="shared" si="674"/>
        <v>3082.25</v>
      </c>
      <c r="Q3308">
        <f t="shared" si="675"/>
        <v>3307</v>
      </c>
    </row>
    <row r="3309" spans="1:17" x14ac:dyDescent="0.3">
      <c r="A3309" s="13" t="str">
        <f ca="1">N3309&amp;"-"&amp;COUNTIF($N$2:N3309,N3309)</f>
        <v>0-21</v>
      </c>
      <c r="B3309">
        <f t="shared" ca="1" si="665"/>
        <v>0</v>
      </c>
      <c r="C3309" s="1">
        <v>39899</v>
      </c>
      <c r="D3309">
        <v>3108.65</v>
      </c>
      <c r="E3309">
        <f t="shared" si="666"/>
        <v>26.400000000000091</v>
      </c>
      <c r="F3309">
        <f t="shared" si="667"/>
        <v>26.400000000000091</v>
      </c>
      <c r="G3309" t="str">
        <f t="shared" si="668"/>
        <v/>
      </c>
      <c r="H3309">
        <f t="shared" ca="1" si="676"/>
        <v>60.005000000000067</v>
      </c>
      <c r="I3309">
        <f t="shared" ca="1" si="677"/>
        <v>17.025000000000091</v>
      </c>
      <c r="J3309" s="3">
        <f t="shared" ca="1" si="669"/>
        <v>3.5245227606460938</v>
      </c>
      <c r="K3309" s="5">
        <f t="shared" ca="1" si="670"/>
        <v>77.898221472153637</v>
      </c>
      <c r="L3309">
        <f t="shared" ca="1" si="671"/>
        <v>1</v>
      </c>
      <c r="M3309" t="str">
        <f t="shared" ca="1" si="672"/>
        <v>SELL</v>
      </c>
      <c r="N3309" s="7">
        <f t="shared" ca="1" si="673"/>
        <v>0</v>
      </c>
      <c r="O3309">
        <f t="shared" si="674"/>
        <v>3108.65</v>
      </c>
      <c r="Q3309">
        <f t="shared" si="675"/>
        <v>3308</v>
      </c>
    </row>
    <row r="3310" spans="1:17" x14ac:dyDescent="0.3">
      <c r="A3310" s="13" t="str">
        <f ca="1">N3310&amp;"-"&amp;COUNTIF($N$2:N3310,N3310)</f>
        <v>-3267</v>
      </c>
      <c r="B3310" t="str">
        <f t="shared" ca="1" si="665"/>
        <v/>
      </c>
      <c r="C3310" s="1">
        <v>39902</v>
      </c>
      <c r="D3310">
        <v>2978.15</v>
      </c>
      <c r="E3310">
        <f t="shared" si="666"/>
        <v>-130.5</v>
      </c>
      <c r="F3310" t="str">
        <f t="shared" si="667"/>
        <v/>
      </c>
      <c r="G3310">
        <f t="shared" si="668"/>
        <v>-130.5</v>
      </c>
      <c r="H3310">
        <f t="shared" ca="1" si="676"/>
        <v>61.844444444444484</v>
      </c>
      <c r="I3310">
        <f t="shared" ca="1" si="677"/>
        <v>39.72000000000007</v>
      </c>
      <c r="J3310" s="3">
        <f t="shared" ca="1" si="669"/>
        <v>1.5570101823878242</v>
      </c>
      <c r="K3310" s="5">
        <f t="shared" ca="1" si="670"/>
        <v>60.891825660773641</v>
      </c>
      <c r="L3310">
        <f t="shared" ca="1" si="671"/>
        <v>1</v>
      </c>
      <c r="M3310" t="str">
        <f t="shared" ca="1" si="672"/>
        <v>SELL</v>
      </c>
      <c r="N3310" s="7" t="str">
        <f t="shared" ca="1" si="673"/>
        <v/>
      </c>
      <c r="O3310">
        <f t="shared" si="674"/>
        <v>2978.15</v>
      </c>
      <c r="Q3310">
        <f t="shared" si="675"/>
        <v>3309</v>
      </c>
    </row>
    <row r="3311" spans="1:17" x14ac:dyDescent="0.3">
      <c r="A3311" s="13" t="str">
        <f ca="1">N3311&amp;"-"&amp;COUNTIF($N$2:N3311,N3311)</f>
        <v>-3268</v>
      </c>
      <c r="B3311" t="str">
        <f t="shared" ca="1" si="665"/>
        <v/>
      </c>
      <c r="C3311" s="1">
        <v>39903</v>
      </c>
      <c r="D3311">
        <v>3020.95</v>
      </c>
      <c r="E3311">
        <f t="shared" si="666"/>
        <v>42.799999999999727</v>
      </c>
      <c r="F3311">
        <f t="shared" si="667"/>
        <v>42.799999999999727</v>
      </c>
      <c r="G3311" t="str">
        <f t="shared" si="668"/>
        <v/>
      </c>
      <c r="H3311">
        <f t="shared" ca="1" si="676"/>
        <v>59.940000000000012</v>
      </c>
      <c r="I3311">
        <f t="shared" ca="1" si="677"/>
        <v>37.900000000000091</v>
      </c>
      <c r="J3311" s="3">
        <f t="shared" ca="1" si="669"/>
        <v>1.5815303430079122</v>
      </c>
      <c r="K3311" s="5">
        <f t="shared" ca="1" si="670"/>
        <v>61.263286999182284</v>
      </c>
      <c r="L3311">
        <f t="shared" ca="1" si="671"/>
        <v>1</v>
      </c>
      <c r="M3311" t="str">
        <f t="shared" ca="1" si="672"/>
        <v>SELL</v>
      </c>
      <c r="N3311" s="7" t="str">
        <f t="shared" ca="1" si="673"/>
        <v/>
      </c>
      <c r="O3311">
        <f t="shared" si="674"/>
        <v>3020.95</v>
      </c>
      <c r="Q3311">
        <f t="shared" si="675"/>
        <v>3310</v>
      </c>
    </row>
    <row r="3312" spans="1:17" x14ac:dyDescent="0.3">
      <c r="A3312" s="13" t="str">
        <f ca="1">N3312&amp;"-"&amp;COUNTIF($N$2:N3312,N3312)</f>
        <v>-3269</v>
      </c>
      <c r="B3312" t="str">
        <f t="shared" ca="1" si="665"/>
        <v/>
      </c>
      <c r="C3312" s="1">
        <v>39904</v>
      </c>
      <c r="D3312">
        <v>3060.35</v>
      </c>
      <c r="E3312">
        <f t="shared" si="666"/>
        <v>39.400000000000091</v>
      </c>
      <c r="F3312">
        <f t="shared" si="667"/>
        <v>39.400000000000091</v>
      </c>
      <c r="G3312" t="str">
        <f t="shared" si="668"/>
        <v/>
      </c>
      <c r="H3312">
        <f t="shared" ca="1" si="676"/>
        <v>59.450000000000045</v>
      </c>
      <c r="I3312">
        <f t="shared" ca="1" si="677"/>
        <v>37.900000000000091</v>
      </c>
      <c r="J3312" s="3">
        <f t="shared" ca="1" si="669"/>
        <v>1.5686015831134539</v>
      </c>
      <c r="K3312" s="5">
        <f t="shared" ca="1" si="670"/>
        <v>61.068310220852553</v>
      </c>
      <c r="L3312">
        <f t="shared" ca="1" si="671"/>
        <v>1</v>
      </c>
      <c r="M3312" t="str">
        <f t="shared" ca="1" si="672"/>
        <v>SELL</v>
      </c>
      <c r="N3312" s="7" t="str">
        <f t="shared" ca="1" si="673"/>
        <v/>
      </c>
      <c r="O3312">
        <f t="shared" si="674"/>
        <v>3060.35</v>
      </c>
      <c r="Q3312">
        <f t="shared" si="675"/>
        <v>3311</v>
      </c>
    </row>
    <row r="3313" spans="1:17" x14ac:dyDescent="0.3">
      <c r="A3313" s="13" t="str">
        <f ca="1">N3313&amp;"-"&amp;COUNTIF($N$2:N3313,N3313)</f>
        <v>-3270</v>
      </c>
      <c r="B3313" t="str">
        <f t="shared" ca="1" si="665"/>
        <v/>
      </c>
      <c r="C3313" s="1">
        <v>39905</v>
      </c>
      <c r="D3313">
        <v>3211.05</v>
      </c>
      <c r="E3313">
        <f t="shared" si="666"/>
        <v>150.70000000000027</v>
      </c>
      <c r="F3313">
        <f t="shared" si="667"/>
        <v>150.70000000000027</v>
      </c>
      <c r="G3313" t="str">
        <f t="shared" si="668"/>
        <v/>
      </c>
      <c r="H3313">
        <f t="shared" ca="1" si="676"/>
        <v>64.34000000000006</v>
      </c>
      <c r="I3313">
        <f t="shared" ca="1" si="677"/>
        <v>37.900000000000091</v>
      </c>
      <c r="J3313" s="3">
        <f t="shared" ca="1" si="669"/>
        <v>1.697625329815301</v>
      </c>
      <c r="K3313" s="5">
        <f t="shared" ca="1" si="670"/>
        <v>62.930359937402152</v>
      </c>
      <c r="L3313">
        <f t="shared" ca="1" si="671"/>
        <v>1</v>
      </c>
      <c r="M3313" t="str">
        <f t="shared" ca="1" si="672"/>
        <v>SELL</v>
      </c>
      <c r="N3313" s="7" t="str">
        <f t="shared" ca="1" si="673"/>
        <v/>
      </c>
      <c r="O3313">
        <f t="shared" si="674"/>
        <v>3211.05</v>
      </c>
      <c r="Q3313">
        <f t="shared" si="675"/>
        <v>3312</v>
      </c>
    </row>
    <row r="3314" spans="1:17" x14ac:dyDescent="0.3">
      <c r="A3314" s="13" t="str">
        <f ca="1">N3314&amp;"-"&amp;COUNTIF($N$2:N3314,N3314)</f>
        <v>-3271</v>
      </c>
      <c r="B3314" t="str">
        <f t="shared" ca="1" si="665"/>
        <v/>
      </c>
      <c r="C3314" s="1">
        <v>39909</v>
      </c>
      <c r="D3314">
        <v>3256.6</v>
      </c>
      <c r="E3314">
        <f t="shared" si="666"/>
        <v>45.549999999999727</v>
      </c>
      <c r="F3314">
        <f t="shared" si="667"/>
        <v>45.549999999999727</v>
      </c>
      <c r="G3314" t="str">
        <f t="shared" si="668"/>
        <v/>
      </c>
      <c r="H3314">
        <f t="shared" ca="1" si="676"/>
        <v>63.095000000000027</v>
      </c>
      <c r="I3314">
        <f t="shared" ca="1" si="677"/>
        <v>37.900000000000091</v>
      </c>
      <c r="J3314" s="3">
        <f t="shared" ca="1" si="669"/>
        <v>1.6647757255936644</v>
      </c>
      <c r="K3314" s="5">
        <f t="shared" ca="1" si="670"/>
        <v>62.473389771770833</v>
      </c>
      <c r="L3314">
        <f t="shared" ca="1" si="671"/>
        <v>1</v>
      </c>
      <c r="M3314" t="str">
        <f t="shared" ca="1" si="672"/>
        <v>SELL</v>
      </c>
      <c r="N3314" s="7" t="str">
        <f t="shared" ca="1" si="673"/>
        <v/>
      </c>
      <c r="O3314">
        <f t="shared" si="674"/>
        <v>3256.6</v>
      </c>
      <c r="Q3314">
        <f t="shared" si="675"/>
        <v>3313</v>
      </c>
    </row>
    <row r="3315" spans="1:17" x14ac:dyDescent="0.3">
      <c r="A3315" s="13" t="str">
        <f ca="1">N3315&amp;"-"&amp;COUNTIF($N$2:N3315,N3315)</f>
        <v>-3272</v>
      </c>
      <c r="B3315" t="str">
        <f t="shared" ca="1" si="665"/>
        <v/>
      </c>
      <c r="C3315" s="1">
        <v>39911</v>
      </c>
      <c r="D3315">
        <v>3342.95</v>
      </c>
      <c r="E3315">
        <f t="shared" si="666"/>
        <v>86.349999999999909</v>
      </c>
      <c r="F3315">
        <f t="shared" si="667"/>
        <v>86.349999999999909</v>
      </c>
      <c r="G3315" t="str">
        <f t="shared" si="668"/>
        <v/>
      </c>
      <c r="H3315">
        <f t="shared" ca="1" si="676"/>
        <v>65.209090909090932</v>
      </c>
      <c r="I3315">
        <f t="shared" ca="1" si="677"/>
        <v>43.933333333333394</v>
      </c>
      <c r="J3315" s="3">
        <f t="shared" ca="1" si="669"/>
        <v>1.4842736929231604</v>
      </c>
      <c r="K3315" s="5">
        <f t="shared" ca="1" si="670"/>
        <v>59.746786239831174</v>
      </c>
      <c r="L3315">
        <f t="shared" ca="1" si="671"/>
        <v>1</v>
      </c>
      <c r="M3315" t="str">
        <f t="shared" ca="1" si="672"/>
        <v>SELL</v>
      </c>
      <c r="N3315" s="7" t="str">
        <f t="shared" ca="1" si="673"/>
        <v/>
      </c>
      <c r="O3315">
        <f t="shared" si="674"/>
        <v>3342.95</v>
      </c>
      <c r="Q3315">
        <f t="shared" si="675"/>
        <v>3314</v>
      </c>
    </row>
    <row r="3316" spans="1:17" x14ac:dyDescent="0.3">
      <c r="A3316" s="13" t="str">
        <f ca="1">N3316&amp;"-"&amp;COUNTIF($N$2:N3316,N3316)</f>
        <v>-3273</v>
      </c>
      <c r="B3316" t="str">
        <f t="shared" ca="1" si="665"/>
        <v/>
      </c>
      <c r="C3316" s="1">
        <v>39912</v>
      </c>
      <c r="D3316">
        <v>3342.05</v>
      </c>
      <c r="E3316">
        <f t="shared" si="666"/>
        <v>-0.8999999999996362</v>
      </c>
      <c r="F3316" t="str">
        <f t="shared" si="667"/>
        <v/>
      </c>
      <c r="G3316">
        <f t="shared" si="668"/>
        <v>-0.8999999999996362</v>
      </c>
      <c r="H3316">
        <f t="shared" ca="1" si="676"/>
        <v>68.005000000000024</v>
      </c>
      <c r="I3316">
        <f t="shared" ca="1" si="677"/>
        <v>33.174999999999955</v>
      </c>
      <c r="J3316" s="3">
        <f t="shared" ca="1" si="669"/>
        <v>2.0498869630746079</v>
      </c>
      <c r="K3316" s="5">
        <f t="shared" ca="1" si="670"/>
        <v>67.211899584898248</v>
      </c>
      <c r="L3316">
        <f t="shared" ca="1" si="671"/>
        <v>1</v>
      </c>
      <c r="M3316" t="str">
        <f t="shared" ca="1" si="672"/>
        <v>SELL</v>
      </c>
      <c r="N3316" s="7" t="str">
        <f t="shared" ca="1" si="673"/>
        <v/>
      </c>
      <c r="O3316">
        <f t="shared" si="674"/>
        <v>3342.05</v>
      </c>
      <c r="Q3316">
        <f t="shared" si="675"/>
        <v>3315</v>
      </c>
    </row>
    <row r="3317" spans="1:17" x14ac:dyDescent="0.3">
      <c r="A3317" s="13" t="str">
        <f ca="1">N3317&amp;"-"&amp;COUNTIF($N$2:N3317,N3317)</f>
        <v>-3274</v>
      </c>
      <c r="B3317" t="str">
        <f t="shared" ca="1" si="665"/>
        <v/>
      </c>
      <c r="C3317" s="1">
        <v>39916</v>
      </c>
      <c r="D3317">
        <v>3382.6</v>
      </c>
      <c r="E3317">
        <f t="shared" si="666"/>
        <v>40.549999999999727</v>
      </c>
      <c r="F3317">
        <f t="shared" si="667"/>
        <v>40.549999999999727</v>
      </c>
      <c r="G3317" t="str">
        <f t="shared" si="668"/>
        <v/>
      </c>
      <c r="H3317">
        <f t="shared" ca="1" si="676"/>
        <v>70.814999999999969</v>
      </c>
      <c r="I3317">
        <f t="shared" ca="1" si="677"/>
        <v>33.174999999999955</v>
      </c>
      <c r="J3317" s="3">
        <f t="shared" ca="1" si="669"/>
        <v>2.1345892991710644</v>
      </c>
      <c r="K3317" s="5">
        <f t="shared" ca="1" si="670"/>
        <v>68.097894028271966</v>
      </c>
      <c r="L3317">
        <f t="shared" ca="1" si="671"/>
        <v>1</v>
      </c>
      <c r="M3317" t="str">
        <f t="shared" ca="1" si="672"/>
        <v>SELL</v>
      </c>
      <c r="N3317" s="7" t="str">
        <f t="shared" ca="1" si="673"/>
        <v/>
      </c>
      <c r="O3317">
        <f t="shared" si="674"/>
        <v>3382.6</v>
      </c>
      <c r="Q3317">
        <f t="shared" si="675"/>
        <v>3316</v>
      </c>
    </row>
    <row r="3318" spans="1:17" x14ac:dyDescent="0.3">
      <c r="A3318" s="13" t="str">
        <f ca="1">N3318&amp;"-"&amp;COUNTIF($N$2:N3318,N3318)</f>
        <v>-3275</v>
      </c>
      <c r="B3318" t="str">
        <f t="shared" ca="1" si="665"/>
        <v/>
      </c>
      <c r="C3318" s="1">
        <v>39918</v>
      </c>
      <c r="D3318">
        <v>3484.15</v>
      </c>
      <c r="E3318">
        <f t="shared" si="666"/>
        <v>101.55000000000018</v>
      </c>
      <c r="F3318">
        <f t="shared" si="667"/>
        <v>101.55000000000018</v>
      </c>
      <c r="G3318" t="str">
        <f t="shared" si="668"/>
        <v/>
      </c>
      <c r="H3318">
        <f t="shared" ca="1" si="676"/>
        <v>73.609090909090895</v>
      </c>
      <c r="I3318">
        <f t="shared" ca="1" si="677"/>
        <v>44.199999999999967</v>
      </c>
      <c r="J3318" s="3">
        <f t="shared" ca="1" si="669"/>
        <v>1.6653640477169898</v>
      </c>
      <c r="K3318" s="5">
        <f t="shared" ca="1" si="670"/>
        <v>62.481672968593266</v>
      </c>
      <c r="L3318">
        <f t="shared" ca="1" si="671"/>
        <v>1</v>
      </c>
      <c r="M3318" t="str">
        <f t="shared" ca="1" si="672"/>
        <v>SELL</v>
      </c>
      <c r="N3318" s="7" t="str">
        <f t="shared" ca="1" si="673"/>
        <v/>
      </c>
      <c r="O3318">
        <f t="shared" si="674"/>
        <v>3484.15</v>
      </c>
      <c r="Q3318">
        <f t="shared" si="675"/>
        <v>3317</v>
      </c>
    </row>
    <row r="3319" spans="1:17" x14ac:dyDescent="0.3">
      <c r="A3319" s="13" t="str">
        <f ca="1">N3319&amp;"-"&amp;COUNTIF($N$2:N3319,N3319)</f>
        <v>-3276</v>
      </c>
      <c r="B3319" t="str">
        <f t="shared" ca="1" si="665"/>
        <v/>
      </c>
      <c r="C3319" s="1">
        <v>39919</v>
      </c>
      <c r="D3319">
        <v>3369.5</v>
      </c>
      <c r="E3319">
        <f t="shared" si="666"/>
        <v>-114.65000000000009</v>
      </c>
      <c r="F3319" t="str">
        <f t="shared" si="667"/>
        <v/>
      </c>
      <c r="G3319">
        <f t="shared" si="668"/>
        <v>-114.65000000000009</v>
      </c>
      <c r="H3319">
        <f t="shared" ca="1" si="676"/>
        <v>67.684999999999988</v>
      </c>
      <c r="I3319">
        <f t="shared" ca="1" si="677"/>
        <v>61.8125</v>
      </c>
      <c r="J3319" s="3">
        <f t="shared" ca="1" si="669"/>
        <v>1.0950050556117288</v>
      </c>
      <c r="K3319" s="5">
        <f t="shared" ca="1" si="670"/>
        <v>52.267418289928379</v>
      </c>
      <c r="L3319">
        <f t="shared" ca="1" si="671"/>
        <v>1</v>
      </c>
      <c r="M3319" t="str">
        <f t="shared" ca="1" si="672"/>
        <v>SELL</v>
      </c>
      <c r="N3319" s="7" t="str">
        <f t="shared" ca="1" si="673"/>
        <v/>
      </c>
      <c r="O3319">
        <f t="shared" si="674"/>
        <v>3369.5</v>
      </c>
      <c r="Q3319">
        <f t="shared" si="675"/>
        <v>3318</v>
      </c>
    </row>
    <row r="3320" spans="1:17" x14ac:dyDescent="0.3">
      <c r="A3320" s="13" t="str">
        <f ca="1">N3320&amp;"-"&amp;COUNTIF($N$2:N3320,N3320)</f>
        <v>-3277</v>
      </c>
      <c r="B3320" t="str">
        <f t="shared" ca="1" si="665"/>
        <v/>
      </c>
      <c r="C3320" s="1">
        <v>39920</v>
      </c>
      <c r="D3320">
        <v>3384.4</v>
      </c>
      <c r="E3320">
        <f t="shared" si="666"/>
        <v>14.900000000000091</v>
      </c>
      <c r="F3320">
        <f t="shared" si="667"/>
        <v>14.900000000000091</v>
      </c>
      <c r="G3320" t="str">
        <f t="shared" si="668"/>
        <v/>
      </c>
      <c r="H3320">
        <f t="shared" ca="1" si="676"/>
        <v>62.886363636363633</v>
      </c>
      <c r="I3320">
        <f t="shared" ca="1" si="677"/>
        <v>82.01666666666658</v>
      </c>
      <c r="J3320" s="3">
        <f t="shared" ca="1" si="669"/>
        <v>0.76675102990892541</v>
      </c>
      <c r="K3320" s="5">
        <f t="shared" ca="1" si="670"/>
        <v>43.398929273495355</v>
      </c>
      <c r="L3320">
        <f t="shared" ca="1" si="671"/>
        <v>1</v>
      </c>
      <c r="M3320" t="str">
        <f t="shared" ca="1" si="672"/>
        <v>SELL</v>
      </c>
      <c r="N3320" s="7" t="str">
        <f t="shared" ca="1" si="673"/>
        <v/>
      </c>
      <c r="O3320">
        <f t="shared" si="674"/>
        <v>3384.4</v>
      </c>
      <c r="Q3320">
        <f t="shared" si="675"/>
        <v>3319</v>
      </c>
    </row>
    <row r="3321" spans="1:17" x14ac:dyDescent="0.3">
      <c r="A3321" s="13" t="str">
        <f ca="1">N3321&amp;"-"&amp;COUNTIF($N$2:N3321,N3321)</f>
        <v>-3278</v>
      </c>
      <c r="B3321" t="str">
        <f t="shared" ca="1" si="665"/>
        <v/>
      </c>
      <c r="C3321" s="1">
        <v>39923</v>
      </c>
      <c r="D3321">
        <v>3377.1</v>
      </c>
      <c r="E3321">
        <f t="shared" si="666"/>
        <v>-7.3000000000001819</v>
      </c>
      <c r="F3321" t="str">
        <f t="shared" si="667"/>
        <v/>
      </c>
      <c r="G3321">
        <f t="shared" si="668"/>
        <v>-7.3000000000001819</v>
      </c>
      <c r="H3321">
        <f t="shared" ca="1" si="676"/>
        <v>64.609999999999985</v>
      </c>
      <c r="I3321">
        <f t="shared" ca="1" si="677"/>
        <v>63.337499999999977</v>
      </c>
      <c r="J3321" s="3">
        <f t="shared" ca="1" si="669"/>
        <v>1.0200907835010855</v>
      </c>
      <c r="K3321" s="5">
        <f t="shared" ca="1" si="670"/>
        <v>50.497274272650891</v>
      </c>
      <c r="L3321">
        <f t="shared" ca="1" si="671"/>
        <v>1</v>
      </c>
      <c r="M3321" t="str">
        <f t="shared" ca="1" si="672"/>
        <v>SELL</v>
      </c>
      <c r="N3321" s="7" t="str">
        <f t="shared" ca="1" si="673"/>
        <v/>
      </c>
      <c r="O3321">
        <f t="shared" si="674"/>
        <v>3377.1</v>
      </c>
      <c r="Q3321">
        <f t="shared" si="675"/>
        <v>3320</v>
      </c>
    </row>
    <row r="3322" spans="1:17" x14ac:dyDescent="0.3">
      <c r="A3322" s="13" t="str">
        <f ca="1">N3322&amp;"-"&amp;COUNTIF($N$2:N3322,N3322)</f>
        <v>-3279</v>
      </c>
      <c r="B3322" t="str">
        <f t="shared" ca="1" si="665"/>
        <v/>
      </c>
      <c r="C3322" s="1">
        <v>39924</v>
      </c>
      <c r="D3322">
        <v>3365.3</v>
      </c>
      <c r="E3322">
        <f t="shared" si="666"/>
        <v>-11.799999999999727</v>
      </c>
      <c r="F3322" t="str">
        <f t="shared" si="667"/>
        <v/>
      </c>
      <c r="G3322">
        <f t="shared" si="668"/>
        <v>-11.799999999999727</v>
      </c>
      <c r="H3322">
        <f t="shared" ca="1" si="676"/>
        <v>60.91111111111109</v>
      </c>
      <c r="I3322">
        <f t="shared" ca="1" si="677"/>
        <v>53.02999999999993</v>
      </c>
      <c r="J3322" s="3">
        <f t="shared" ca="1" si="669"/>
        <v>1.148616087330024</v>
      </c>
      <c r="K3322" s="5">
        <f t="shared" ca="1" si="670"/>
        <v>53.458414190566295</v>
      </c>
      <c r="L3322">
        <f t="shared" ca="1" si="671"/>
        <v>1</v>
      </c>
      <c r="M3322" t="str">
        <f t="shared" ca="1" si="672"/>
        <v>SELL</v>
      </c>
      <c r="N3322" s="7" t="str">
        <f t="shared" ca="1" si="673"/>
        <v/>
      </c>
      <c r="O3322">
        <f t="shared" si="674"/>
        <v>3365.3</v>
      </c>
      <c r="Q3322">
        <f t="shared" si="675"/>
        <v>3321</v>
      </c>
    </row>
    <row r="3323" spans="1:17" x14ac:dyDescent="0.3">
      <c r="A3323" s="13" t="str">
        <f ca="1">N3323&amp;"-"&amp;COUNTIF($N$2:N3323,N3323)</f>
        <v>-3280</v>
      </c>
      <c r="B3323" t="str">
        <f t="shared" ca="1" si="665"/>
        <v/>
      </c>
      <c r="C3323" s="1">
        <v>39925</v>
      </c>
      <c r="D3323">
        <v>3330.3</v>
      </c>
      <c r="E3323">
        <f t="shared" si="666"/>
        <v>-35</v>
      </c>
      <c r="F3323" t="str">
        <f t="shared" si="667"/>
        <v/>
      </c>
      <c r="G3323">
        <f t="shared" si="668"/>
        <v>-35</v>
      </c>
      <c r="H3323">
        <f t="shared" ca="1" si="676"/>
        <v>65.224999999999966</v>
      </c>
      <c r="I3323">
        <f t="shared" ca="1" si="677"/>
        <v>50.024999999999942</v>
      </c>
      <c r="J3323" s="3">
        <f t="shared" ca="1" si="669"/>
        <v>1.3038480759620199</v>
      </c>
      <c r="K3323" s="5">
        <f t="shared" ca="1" si="670"/>
        <v>56.594360086767914</v>
      </c>
      <c r="L3323">
        <f t="shared" ca="1" si="671"/>
        <v>1</v>
      </c>
      <c r="M3323" t="str">
        <f t="shared" ca="1" si="672"/>
        <v>SELL</v>
      </c>
      <c r="N3323" s="7" t="str">
        <f t="shared" ca="1" si="673"/>
        <v/>
      </c>
      <c r="O3323">
        <f t="shared" si="674"/>
        <v>3330.3</v>
      </c>
      <c r="Q3323">
        <f t="shared" si="675"/>
        <v>3322</v>
      </c>
    </row>
    <row r="3324" spans="1:17" x14ac:dyDescent="0.3">
      <c r="A3324" s="13" t="str">
        <f ca="1">N3324&amp;"-"&amp;COUNTIF($N$2:N3324,N3324)</f>
        <v>-3281</v>
      </c>
      <c r="B3324" t="str">
        <f t="shared" ca="1" si="665"/>
        <v/>
      </c>
      <c r="C3324" s="1">
        <v>39926</v>
      </c>
      <c r="D3324">
        <v>3423.7</v>
      </c>
      <c r="E3324">
        <f t="shared" si="666"/>
        <v>93.399999999999636</v>
      </c>
      <c r="F3324">
        <f t="shared" si="667"/>
        <v>93.399999999999636</v>
      </c>
      <c r="G3324" t="str">
        <f t="shared" si="668"/>
        <v/>
      </c>
      <c r="H3324">
        <f t="shared" ca="1" si="676"/>
        <v>68.355555555555483</v>
      </c>
      <c r="I3324">
        <f t="shared" ca="1" si="677"/>
        <v>33.929999999999929</v>
      </c>
      <c r="J3324" s="3">
        <f t="shared" ca="1" si="669"/>
        <v>2.0146052329960398</v>
      </c>
      <c r="K3324" s="5">
        <f t="shared" ca="1" si="670"/>
        <v>66.828160813409113</v>
      </c>
      <c r="L3324">
        <f t="shared" ca="1" si="671"/>
        <v>1</v>
      </c>
      <c r="M3324" t="str">
        <f t="shared" ca="1" si="672"/>
        <v>SELL</v>
      </c>
      <c r="N3324" s="7" t="str">
        <f t="shared" ca="1" si="673"/>
        <v/>
      </c>
      <c r="O3324">
        <f t="shared" si="674"/>
        <v>3423.7</v>
      </c>
      <c r="Q3324">
        <f t="shared" si="675"/>
        <v>3323</v>
      </c>
    </row>
    <row r="3325" spans="1:17" x14ac:dyDescent="0.3">
      <c r="A3325" s="13" t="str">
        <f ca="1">N3325&amp;"-"&amp;COUNTIF($N$2:N3325,N3325)</f>
        <v>-3282</v>
      </c>
      <c r="B3325" t="str">
        <f t="shared" ca="1" si="665"/>
        <v/>
      </c>
      <c r="C3325" s="1">
        <v>39927</v>
      </c>
      <c r="D3325">
        <v>3480.75</v>
      </c>
      <c r="E3325">
        <f t="shared" si="666"/>
        <v>57.050000000000182</v>
      </c>
      <c r="F3325">
        <f t="shared" si="667"/>
        <v>57.050000000000182</v>
      </c>
      <c r="G3325" t="str">
        <f t="shared" si="668"/>
        <v/>
      </c>
      <c r="H3325">
        <f t="shared" ca="1" si="676"/>
        <v>69.938888888888869</v>
      </c>
      <c r="I3325">
        <f t="shared" ca="1" si="677"/>
        <v>33.929999999999929</v>
      </c>
      <c r="J3325" s="3">
        <f t="shared" ca="1" si="669"/>
        <v>2.0612699348331569</v>
      </c>
      <c r="K3325" s="5">
        <f t="shared" ca="1" si="670"/>
        <v>67.333818275176014</v>
      </c>
      <c r="L3325">
        <f t="shared" ca="1" si="671"/>
        <v>1</v>
      </c>
      <c r="M3325" t="str">
        <f t="shared" ca="1" si="672"/>
        <v>SELL</v>
      </c>
      <c r="N3325" s="7" t="str">
        <f t="shared" ca="1" si="673"/>
        <v/>
      </c>
      <c r="O3325">
        <f t="shared" si="674"/>
        <v>3480.75</v>
      </c>
      <c r="Q3325">
        <f t="shared" si="675"/>
        <v>3324</v>
      </c>
    </row>
    <row r="3326" spans="1:17" x14ac:dyDescent="0.3">
      <c r="A3326" s="13" t="str">
        <f ca="1">N3326&amp;"-"&amp;COUNTIF($N$2:N3326,N3326)</f>
        <v>-3283</v>
      </c>
      <c r="B3326" t="str">
        <f t="shared" ca="1" si="665"/>
        <v/>
      </c>
      <c r="C3326" s="1">
        <v>39930</v>
      </c>
      <c r="D3326">
        <v>3470</v>
      </c>
      <c r="E3326">
        <f t="shared" si="666"/>
        <v>-10.75</v>
      </c>
      <c r="F3326" t="str">
        <f t="shared" si="667"/>
        <v/>
      </c>
      <c r="G3326">
        <f t="shared" si="668"/>
        <v>-10.75</v>
      </c>
      <c r="H3326">
        <f t="shared" ca="1" si="676"/>
        <v>73.756249999999966</v>
      </c>
      <c r="I3326">
        <f t="shared" ca="1" si="677"/>
        <v>30.066666666666606</v>
      </c>
      <c r="J3326" s="3">
        <f t="shared" ca="1" si="669"/>
        <v>2.4530903547671881</v>
      </c>
      <c r="K3326" s="5">
        <f t="shared" ca="1" si="670"/>
        <v>71.040433430320093</v>
      </c>
      <c r="L3326">
        <f t="shared" ca="1" si="671"/>
        <v>1</v>
      </c>
      <c r="M3326" t="str">
        <f t="shared" ca="1" si="672"/>
        <v>SELL</v>
      </c>
      <c r="N3326" s="7" t="str">
        <f t="shared" ca="1" si="673"/>
        <v/>
      </c>
      <c r="O3326">
        <f t="shared" si="674"/>
        <v>3470</v>
      </c>
      <c r="Q3326">
        <f t="shared" si="675"/>
        <v>3325</v>
      </c>
    </row>
    <row r="3327" spans="1:17" x14ac:dyDescent="0.3">
      <c r="A3327" s="13" t="str">
        <f ca="1">N3327&amp;"-"&amp;COUNTIF($N$2:N3327,N3327)</f>
        <v>-3284</v>
      </c>
      <c r="B3327" t="str">
        <f t="shared" ca="1" si="665"/>
        <v/>
      </c>
      <c r="C3327" s="1">
        <v>39931</v>
      </c>
      <c r="D3327">
        <v>3362.35</v>
      </c>
      <c r="E3327">
        <f t="shared" si="666"/>
        <v>-107.65000000000009</v>
      </c>
      <c r="F3327" t="str">
        <f t="shared" si="667"/>
        <v/>
      </c>
      <c r="G3327">
        <f t="shared" si="668"/>
        <v>-107.65000000000009</v>
      </c>
      <c r="H3327">
        <f t="shared" ca="1" si="676"/>
        <v>62.764285714285634</v>
      </c>
      <c r="I3327">
        <f t="shared" ca="1" si="677"/>
        <v>41.149999999999963</v>
      </c>
      <c r="J3327" s="3">
        <f t="shared" ca="1" si="669"/>
        <v>1.525256031938899</v>
      </c>
      <c r="K3327" s="5">
        <f t="shared" ca="1" si="670"/>
        <v>60.400054990376681</v>
      </c>
      <c r="L3327">
        <f t="shared" ca="1" si="671"/>
        <v>1</v>
      </c>
      <c r="M3327" t="str">
        <f t="shared" ca="1" si="672"/>
        <v>SELL</v>
      </c>
      <c r="N3327" s="7" t="str">
        <f t="shared" ca="1" si="673"/>
        <v/>
      </c>
      <c r="O3327">
        <f t="shared" si="674"/>
        <v>3362.35</v>
      </c>
      <c r="Q3327">
        <f t="shared" si="675"/>
        <v>3326</v>
      </c>
    </row>
    <row r="3328" spans="1:17" x14ac:dyDescent="0.3">
      <c r="A3328" s="13" t="str">
        <f ca="1">N3328&amp;"-"&amp;COUNTIF($N$2:N3328,N3328)</f>
        <v>-3285</v>
      </c>
      <c r="B3328" t="str">
        <f t="shared" ca="1" si="665"/>
        <v/>
      </c>
      <c r="C3328" s="1">
        <v>39932</v>
      </c>
      <c r="D3328">
        <v>3473.95</v>
      </c>
      <c r="E3328">
        <f t="shared" si="666"/>
        <v>111.59999999999991</v>
      </c>
      <c r="F3328">
        <f t="shared" si="667"/>
        <v>111.59999999999991</v>
      </c>
      <c r="G3328" t="str">
        <f t="shared" si="668"/>
        <v/>
      </c>
      <c r="H3328">
        <f t="shared" ca="1" si="676"/>
        <v>72.199999999999946</v>
      </c>
      <c r="I3328">
        <f t="shared" ca="1" si="677"/>
        <v>41.149999999999963</v>
      </c>
      <c r="J3328" s="3">
        <f t="shared" ca="1" si="669"/>
        <v>1.7545565006075337</v>
      </c>
      <c r="K3328" s="5">
        <f t="shared" ca="1" si="670"/>
        <v>63.696515218350243</v>
      </c>
      <c r="L3328">
        <f t="shared" ca="1" si="671"/>
        <v>1</v>
      </c>
      <c r="M3328" t="str">
        <f t="shared" ca="1" si="672"/>
        <v>SELL</v>
      </c>
      <c r="N3328" s="7" t="str">
        <f t="shared" ca="1" si="673"/>
        <v/>
      </c>
      <c r="O3328">
        <f t="shared" si="674"/>
        <v>3473.95</v>
      </c>
      <c r="Q3328">
        <f t="shared" si="675"/>
        <v>3327</v>
      </c>
    </row>
    <row r="3329" spans="1:17" x14ac:dyDescent="0.3">
      <c r="A3329" s="13" t="str">
        <f ca="1">N3329&amp;"-"&amp;COUNTIF($N$2:N3329,N3329)</f>
        <v>-3286</v>
      </c>
      <c r="B3329" t="str">
        <f t="shared" ca="1" si="665"/>
        <v/>
      </c>
      <c r="C3329" s="1">
        <v>39937</v>
      </c>
      <c r="D3329">
        <v>3654</v>
      </c>
      <c r="E3329">
        <f t="shared" si="666"/>
        <v>180.05000000000018</v>
      </c>
      <c r="F3329">
        <f t="shared" si="667"/>
        <v>180.05000000000018</v>
      </c>
      <c r="G3329" t="str">
        <f t="shared" si="668"/>
        <v/>
      </c>
      <c r="H3329">
        <f t="shared" ca="1" si="676"/>
        <v>85.585714285714275</v>
      </c>
      <c r="I3329">
        <f t="shared" ca="1" si="677"/>
        <v>41.149999999999963</v>
      </c>
      <c r="J3329" s="3">
        <f t="shared" ca="1" si="669"/>
        <v>2.0798472487415394</v>
      </c>
      <c r="K3329" s="5">
        <f t="shared" ca="1" si="670"/>
        <v>67.530857239474727</v>
      </c>
      <c r="L3329">
        <f t="shared" ca="1" si="671"/>
        <v>1</v>
      </c>
      <c r="M3329" t="str">
        <f t="shared" ca="1" si="672"/>
        <v>SELL</v>
      </c>
      <c r="N3329" s="7" t="str">
        <f t="shared" ca="1" si="673"/>
        <v/>
      </c>
      <c r="O3329">
        <f t="shared" si="674"/>
        <v>3654</v>
      </c>
      <c r="Q3329">
        <f t="shared" si="675"/>
        <v>3328</v>
      </c>
    </row>
    <row r="3330" spans="1:17" x14ac:dyDescent="0.3">
      <c r="A3330" s="13" t="str">
        <f ca="1">N3330&amp;"-"&amp;COUNTIF($N$2:N3330,N3330)</f>
        <v>-3287</v>
      </c>
      <c r="B3330" t="str">
        <f t="shared" ca="1" si="665"/>
        <v/>
      </c>
      <c r="C3330" s="1">
        <v>39938</v>
      </c>
      <c r="D3330">
        <v>3661.9</v>
      </c>
      <c r="E3330">
        <f t="shared" si="666"/>
        <v>7.9000000000000909</v>
      </c>
      <c r="F3330">
        <f t="shared" si="667"/>
        <v>7.9000000000000909</v>
      </c>
      <c r="G3330" t="str">
        <f t="shared" si="668"/>
        <v/>
      </c>
      <c r="H3330">
        <f t="shared" ca="1" si="676"/>
        <v>75.875</v>
      </c>
      <c r="I3330">
        <f t="shared" ca="1" si="677"/>
        <v>47.858333333333348</v>
      </c>
      <c r="J3330" s="3">
        <f t="shared" ca="1" si="669"/>
        <v>1.5854083231760399</v>
      </c>
      <c r="K3330" s="5">
        <f t="shared" ca="1" si="670"/>
        <v>61.32139008620689</v>
      </c>
      <c r="L3330">
        <f t="shared" ca="1" si="671"/>
        <v>1</v>
      </c>
      <c r="M3330" t="str">
        <f t="shared" ca="1" si="672"/>
        <v>SELL</v>
      </c>
      <c r="N3330" s="7" t="str">
        <f t="shared" ca="1" si="673"/>
        <v/>
      </c>
      <c r="O3330">
        <f t="shared" si="674"/>
        <v>3661.9</v>
      </c>
      <c r="Q3330">
        <f t="shared" si="675"/>
        <v>3329</v>
      </c>
    </row>
    <row r="3331" spans="1:17" x14ac:dyDescent="0.3">
      <c r="A3331" s="13" t="str">
        <f ca="1">N3331&amp;"-"&amp;COUNTIF($N$2:N3331,N3331)</f>
        <v>-3288</v>
      </c>
      <c r="B3331" t="str">
        <f t="shared" ref="B3331:B3394" ca="1" si="678">N3331</f>
        <v/>
      </c>
      <c r="C3331" s="1">
        <v>39939</v>
      </c>
      <c r="D3331">
        <v>3625.05</v>
      </c>
      <c r="E3331">
        <f t="shared" ref="E3331:E3394" si="679">IF(E3330="Change", "", D3331-D3330)</f>
        <v>-36.849999999999909</v>
      </c>
      <c r="F3331" t="str">
        <f t="shared" ref="F3331:F3394" si="680">IF(F3330="Gain","",IF(E3331&gt;0,E3331,""))</f>
        <v/>
      </c>
      <c r="G3331">
        <f t="shared" ref="G3331:G3394" si="681">IF(G3330="Loss","",IF(E3331&lt;0,E3331,""))</f>
        <v>-36.849999999999909</v>
      </c>
      <c r="H3331">
        <f t="shared" ca="1" si="676"/>
        <v>80.921428571428606</v>
      </c>
      <c r="I3331">
        <f t="shared" ca="1" si="677"/>
        <v>46.285714285714285</v>
      </c>
      <c r="J3331" s="3">
        <f t="shared" ref="J3331:J3394" ca="1" si="682">IFERROR(H3331/I3331, "")</f>
        <v>1.7483024691358033</v>
      </c>
      <c r="K3331" s="5">
        <f t="shared" ref="K3331:K3394" ca="1" si="683">IFERROR((IF(J3331=0, 0, (100-(100/(1+J3331))))), "")</f>
        <v>63.613903082710998</v>
      </c>
      <c r="L3331">
        <f t="shared" ref="L3331:L3394" ca="1" si="684">IF(M3330="Signal","",IF(M3330="",IF(M3331="SELL",0,IF(M3331="BUY",1,"")),IF(M3331="BUY",1,L3330)))</f>
        <v>1</v>
      </c>
      <c r="M3331" t="str">
        <f t="shared" ref="M3331:M3394" ca="1" si="685">IF(K3331="","",IF(K3331&lt;$V$4,"BUY",IF(K3331&gt;$V$5,"SELL",M3330)))</f>
        <v>SELL</v>
      </c>
      <c r="N3331" s="7" t="str">
        <f t="shared" ref="N3331:N3394" ca="1" si="686">IF(L3331=1, IF(M3331="BUY",IF(M3330="BUY","",1),IF(M3331="SELL",IF(M3330="SELL","",0),"")), "")</f>
        <v/>
      </c>
      <c r="O3331">
        <f t="shared" ref="O3331:O3394" si="687">D3331</f>
        <v>3625.05</v>
      </c>
      <c r="Q3331">
        <f t="shared" si="675"/>
        <v>3330</v>
      </c>
    </row>
    <row r="3332" spans="1:17" x14ac:dyDescent="0.3">
      <c r="A3332" s="13" t="str">
        <f ca="1">N3332&amp;"-"&amp;COUNTIF($N$2:N3332,N3332)</f>
        <v>-3289</v>
      </c>
      <c r="B3332" t="str">
        <f t="shared" ca="1" si="678"/>
        <v/>
      </c>
      <c r="C3332" s="1">
        <v>39940</v>
      </c>
      <c r="D3332">
        <v>3683.9</v>
      </c>
      <c r="E3332">
        <f t="shared" si="679"/>
        <v>58.849999999999909</v>
      </c>
      <c r="F3332">
        <f t="shared" si="680"/>
        <v>58.849999999999909</v>
      </c>
      <c r="G3332" t="str">
        <f t="shared" si="681"/>
        <v/>
      </c>
      <c r="H3332">
        <f t="shared" ca="1" si="676"/>
        <v>74.821428571428569</v>
      </c>
      <c r="I3332">
        <f t="shared" ca="1" si="677"/>
        <v>46.285714285714285</v>
      </c>
      <c r="J3332" s="3">
        <f t="shared" ca="1" si="682"/>
        <v>1.6165123456790123</v>
      </c>
      <c r="K3332" s="5">
        <f t="shared" ca="1" si="683"/>
        <v>61.781185491005601</v>
      </c>
      <c r="L3332">
        <f t="shared" ca="1" si="684"/>
        <v>1</v>
      </c>
      <c r="M3332" t="str">
        <f t="shared" ca="1" si="685"/>
        <v>SELL</v>
      </c>
      <c r="N3332" s="7" t="str">
        <f t="shared" ca="1" si="686"/>
        <v/>
      </c>
      <c r="O3332">
        <f t="shared" si="687"/>
        <v>3683.9</v>
      </c>
      <c r="Q3332">
        <f t="shared" ref="Q3332:Q3395" si="688">Q3331+1</f>
        <v>3331</v>
      </c>
    </row>
    <row r="3333" spans="1:17" x14ac:dyDescent="0.3">
      <c r="A3333" s="13" t="str">
        <f ca="1">N3333&amp;"-"&amp;COUNTIF($N$2:N3333,N3333)</f>
        <v>-3290</v>
      </c>
      <c r="B3333" t="str">
        <f t="shared" ca="1" si="678"/>
        <v/>
      </c>
      <c r="C3333" s="1">
        <v>39941</v>
      </c>
      <c r="D3333">
        <v>3620.7</v>
      </c>
      <c r="E3333">
        <f t="shared" si="679"/>
        <v>-63.200000000000273</v>
      </c>
      <c r="F3333" t="str">
        <f t="shared" si="680"/>
        <v/>
      </c>
      <c r="G3333">
        <f t="shared" si="681"/>
        <v>-63.200000000000273</v>
      </c>
      <c r="H3333">
        <f t="shared" ca="1" si="676"/>
        <v>74.821428571428569</v>
      </c>
      <c r="I3333">
        <f t="shared" ca="1" si="677"/>
        <v>38.935714285714312</v>
      </c>
      <c r="J3333" s="3">
        <f t="shared" ca="1" si="682"/>
        <v>1.9216657494037779</v>
      </c>
      <c r="K3333" s="5">
        <f t="shared" ca="1" si="683"/>
        <v>65.772949893256296</v>
      </c>
      <c r="L3333">
        <f t="shared" ca="1" si="684"/>
        <v>1</v>
      </c>
      <c r="M3333" t="str">
        <f t="shared" ca="1" si="685"/>
        <v>SELL</v>
      </c>
      <c r="N3333" s="7" t="str">
        <f t="shared" ca="1" si="686"/>
        <v/>
      </c>
      <c r="O3333">
        <f t="shared" si="687"/>
        <v>3620.7</v>
      </c>
      <c r="Q3333">
        <f t="shared" si="688"/>
        <v>3332</v>
      </c>
    </row>
    <row r="3334" spans="1:17" x14ac:dyDescent="0.3">
      <c r="A3334" s="13" t="str">
        <f ca="1">N3334&amp;"-"&amp;COUNTIF($N$2:N3334,N3334)</f>
        <v>-3291</v>
      </c>
      <c r="B3334" t="str">
        <f t="shared" ca="1" si="678"/>
        <v/>
      </c>
      <c r="C3334" s="1">
        <v>39944</v>
      </c>
      <c r="D3334">
        <v>3554.6</v>
      </c>
      <c r="E3334">
        <f t="shared" si="679"/>
        <v>-66.099999999999909</v>
      </c>
      <c r="F3334" t="str">
        <f t="shared" si="680"/>
        <v/>
      </c>
      <c r="G3334">
        <f t="shared" si="681"/>
        <v>-66.099999999999909</v>
      </c>
      <c r="H3334">
        <f t="shared" ca="1" si="676"/>
        <v>84.808333333333323</v>
      </c>
      <c r="I3334">
        <f t="shared" ca="1" si="677"/>
        <v>42.331250000000011</v>
      </c>
      <c r="J3334" s="3">
        <f t="shared" ca="1" si="682"/>
        <v>2.0034450514296958</v>
      </c>
      <c r="K3334" s="5">
        <f t="shared" ca="1" si="683"/>
        <v>66.70490110934503</v>
      </c>
      <c r="L3334">
        <f t="shared" ca="1" si="684"/>
        <v>1</v>
      </c>
      <c r="M3334" t="str">
        <f t="shared" ca="1" si="685"/>
        <v>SELL</v>
      </c>
      <c r="N3334" s="7" t="str">
        <f t="shared" ca="1" si="686"/>
        <v/>
      </c>
      <c r="O3334">
        <f t="shared" si="687"/>
        <v>3554.6</v>
      </c>
      <c r="Q3334">
        <f t="shared" si="688"/>
        <v>3333</v>
      </c>
    </row>
    <row r="3335" spans="1:17" x14ac:dyDescent="0.3">
      <c r="A3335" s="13" t="str">
        <f ca="1">N3335&amp;"-"&amp;COUNTIF($N$2:N3335,N3335)</f>
        <v>-3292</v>
      </c>
      <c r="B3335" t="str">
        <f t="shared" ca="1" si="678"/>
        <v/>
      </c>
      <c r="C3335" s="1">
        <v>39945</v>
      </c>
      <c r="D3335">
        <v>3681.1</v>
      </c>
      <c r="E3335">
        <f t="shared" si="679"/>
        <v>126.5</v>
      </c>
      <c r="F3335">
        <f t="shared" si="680"/>
        <v>126.5</v>
      </c>
      <c r="G3335" t="str">
        <f t="shared" si="681"/>
        <v/>
      </c>
      <c r="H3335">
        <f t="shared" ca="1" si="676"/>
        <v>90.764285714285705</v>
      </c>
      <c r="I3335">
        <f t="shared" ca="1" si="677"/>
        <v>47.335714285714275</v>
      </c>
      <c r="J3335" s="3">
        <f t="shared" ca="1" si="682"/>
        <v>1.9174588803380115</v>
      </c>
      <c r="K3335" s="5">
        <f t="shared" ca="1" si="683"/>
        <v>65.723595738077989</v>
      </c>
      <c r="L3335">
        <f t="shared" ca="1" si="684"/>
        <v>1</v>
      </c>
      <c r="M3335" t="str">
        <f t="shared" ca="1" si="685"/>
        <v>SELL</v>
      </c>
      <c r="N3335" s="7" t="str">
        <f t="shared" ca="1" si="686"/>
        <v/>
      </c>
      <c r="O3335">
        <f t="shared" si="687"/>
        <v>3681.1</v>
      </c>
      <c r="Q3335">
        <f t="shared" si="688"/>
        <v>3334</v>
      </c>
    </row>
    <row r="3336" spans="1:17" x14ac:dyDescent="0.3">
      <c r="A3336" s="13" t="str">
        <f ca="1">N3336&amp;"-"&amp;COUNTIF($N$2:N3336,N3336)</f>
        <v>-3293</v>
      </c>
      <c r="B3336" t="str">
        <f t="shared" ca="1" si="678"/>
        <v/>
      </c>
      <c r="C3336" s="1">
        <v>39946</v>
      </c>
      <c r="D3336">
        <v>3635.25</v>
      </c>
      <c r="E3336">
        <f t="shared" si="679"/>
        <v>-45.849999999999909</v>
      </c>
      <c r="F3336" t="str">
        <f t="shared" si="680"/>
        <v/>
      </c>
      <c r="G3336">
        <f t="shared" si="681"/>
        <v>-45.849999999999909</v>
      </c>
      <c r="H3336">
        <f t="shared" ca="1" si="676"/>
        <v>90.764285714285705</v>
      </c>
      <c r="I3336">
        <f t="shared" ca="1" si="677"/>
        <v>52.20000000000001</v>
      </c>
      <c r="J3336" s="3">
        <f t="shared" ca="1" si="682"/>
        <v>1.7387794198139022</v>
      </c>
      <c r="K3336" s="5">
        <f t="shared" ca="1" si="683"/>
        <v>63.487384461653754</v>
      </c>
      <c r="L3336">
        <f t="shared" ca="1" si="684"/>
        <v>1</v>
      </c>
      <c r="M3336" t="str">
        <f t="shared" ca="1" si="685"/>
        <v>SELL</v>
      </c>
      <c r="N3336" s="7" t="str">
        <f t="shared" ca="1" si="686"/>
        <v/>
      </c>
      <c r="O3336">
        <f t="shared" si="687"/>
        <v>3635.25</v>
      </c>
      <c r="Q3336">
        <f t="shared" si="688"/>
        <v>3335</v>
      </c>
    </row>
    <row r="3337" spans="1:17" x14ac:dyDescent="0.3">
      <c r="A3337" s="13" t="str">
        <f ca="1">N3337&amp;"-"&amp;COUNTIF($N$2:N3337,N3337)</f>
        <v>-3294</v>
      </c>
      <c r="B3337" t="str">
        <f t="shared" ca="1" si="678"/>
        <v/>
      </c>
      <c r="C3337" s="1">
        <v>39947</v>
      </c>
      <c r="D3337">
        <v>3593.45</v>
      </c>
      <c r="E3337">
        <f t="shared" si="679"/>
        <v>-41.800000000000182</v>
      </c>
      <c r="F3337" t="str">
        <f t="shared" si="680"/>
        <v/>
      </c>
      <c r="G3337">
        <f t="shared" si="681"/>
        <v>-41.800000000000182</v>
      </c>
      <c r="H3337">
        <f t="shared" ca="1" si="676"/>
        <v>90.764285714285705</v>
      </c>
      <c r="I3337">
        <f t="shared" ca="1" si="677"/>
        <v>53.171428571428613</v>
      </c>
      <c r="J3337" s="3">
        <f t="shared" ca="1" si="682"/>
        <v>1.7070123589468014</v>
      </c>
      <c r="K3337" s="5">
        <f t="shared" ca="1" si="683"/>
        <v>63.058905265247361</v>
      </c>
      <c r="L3337">
        <f t="shared" ca="1" si="684"/>
        <v>1</v>
      </c>
      <c r="M3337" t="str">
        <f t="shared" ca="1" si="685"/>
        <v>SELL</v>
      </c>
      <c r="N3337" s="7" t="str">
        <f t="shared" ca="1" si="686"/>
        <v/>
      </c>
      <c r="O3337">
        <f t="shared" si="687"/>
        <v>3593.45</v>
      </c>
      <c r="Q3337">
        <f t="shared" si="688"/>
        <v>3336</v>
      </c>
    </row>
    <row r="3338" spans="1:17" x14ac:dyDescent="0.3">
      <c r="A3338" s="13" t="str">
        <f ca="1">N3338&amp;"-"&amp;COUNTIF($N$2:N3338,N3338)</f>
        <v>-3295</v>
      </c>
      <c r="B3338" t="str">
        <f t="shared" ca="1" si="678"/>
        <v/>
      </c>
      <c r="C3338" s="1">
        <v>39948</v>
      </c>
      <c r="D3338">
        <v>3671.65</v>
      </c>
      <c r="E3338">
        <f t="shared" si="679"/>
        <v>78.200000000000273</v>
      </c>
      <c r="F3338">
        <f t="shared" si="680"/>
        <v>78.200000000000273</v>
      </c>
      <c r="G3338" t="str">
        <f t="shared" si="681"/>
        <v/>
      </c>
      <c r="H3338">
        <f t="shared" ca="1" si="676"/>
        <v>88.592857142857227</v>
      </c>
      <c r="I3338">
        <f t="shared" ca="1" si="677"/>
        <v>53.171428571428613</v>
      </c>
      <c r="J3338" s="3">
        <f t="shared" ca="1" si="682"/>
        <v>1.6661740999462658</v>
      </c>
      <c r="K3338" s="5">
        <f t="shared" ca="1" si="683"/>
        <v>62.493072000806173</v>
      </c>
      <c r="L3338">
        <f t="shared" ca="1" si="684"/>
        <v>1</v>
      </c>
      <c r="M3338" t="str">
        <f t="shared" ca="1" si="685"/>
        <v>SELL</v>
      </c>
      <c r="N3338" s="7" t="str">
        <f t="shared" ca="1" si="686"/>
        <v/>
      </c>
      <c r="O3338">
        <f t="shared" si="687"/>
        <v>3671.65</v>
      </c>
      <c r="Q3338">
        <f t="shared" si="688"/>
        <v>3337</v>
      </c>
    </row>
    <row r="3339" spans="1:17" x14ac:dyDescent="0.3">
      <c r="A3339" s="13" t="str">
        <f ca="1">N3339&amp;"-"&amp;COUNTIF($N$2:N3339,N3339)</f>
        <v>-3296</v>
      </c>
      <c r="B3339" t="str">
        <f t="shared" ca="1" si="678"/>
        <v/>
      </c>
      <c r="C3339" s="1">
        <v>39951</v>
      </c>
      <c r="D3339">
        <v>4323.1499999999996</v>
      </c>
      <c r="E3339">
        <f t="shared" si="679"/>
        <v>651.49999999999955</v>
      </c>
      <c r="F3339">
        <f t="shared" si="680"/>
        <v>651.49999999999955</v>
      </c>
      <c r="G3339" t="str">
        <f t="shared" si="681"/>
        <v/>
      </c>
      <c r="H3339">
        <f t="shared" ca="1" si="676"/>
        <v>173.51428571428571</v>
      </c>
      <c r="I3339">
        <f t="shared" ca="1" si="677"/>
        <v>53.171428571428613</v>
      </c>
      <c r="J3339" s="3">
        <f t="shared" ca="1" si="682"/>
        <v>3.26329930145083</v>
      </c>
      <c r="K3339" s="5">
        <f t="shared" ca="1" si="683"/>
        <v>76.543987900176447</v>
      </c>
      <c r="L3339">
        <f t="shared" ca="1" si="684"/>
        <v>1</v>
      </c>
      <c r="M3339" t="str">
        <f t="shared" ca="1" si="685"/>
        <v>SELL</v>
      </c>
      <c r="N3339" s="7" t="str">
        <f t="shared" ca="1" si="686"/>
        <v/>
      </c>
      <c r="O3339">
        <f t="shared" si="687"/>
        <v>4323.1499999999996</v>
      </c>
      <c r="Q3339">
        <f t="shared" si="688"/>
        <v>3338</v>
      </c>
    </row>
    <row r="3340" spans="1:17" x14ac:dyDescent="0.3">
      <c r="A3340" s="13" t="str">
        <f ca="1">N3340&amp;"-"&amp;COUNTIF($N$2:N3340,N3340)</f>
        <v>-3297</v>
      </c>
      <c r="B3340" t="str">
        <f t="shared" ca="1" si="678"/>
        <v/>
      </c>
      <c r="C3340" s="1">
        <v>39952</v>
      </c>
      <c r="D3340">
        <v>4318.45</v>
      </c>
      <c r="E3340">
        <f t="shared" si="679"/>
        <v>-4.6999999999998181</v>
      </c>
      <c r="F3340" t="str">
        <f t="shared" si="680"/>
        <v/>
      </c>
      <c r="G3340">
        <f t="shared" si="681"/>
        <v>-4.6999999999998181</v>
      </c>
      <c r="H3340">
        <f t="shared" ca="1" si="676"/>
        <v>173.51428571428571</v>
      </c>
      <c r="I3340">
        <f t="shared" ca="1" si="677"/>
        <v>52.307142857142871</v>
      </c>
      <c r="J3340" s="3">
        <f t="shared" ca="1" si="682"/>
        <v>3.3172197186945231</v>
      </c>
      <c r="K3340" s="5">
        <f t="shared" ca="1" si="683"/>
        <v>76.836944488375764</v>
      </c>
      <c r="L3340">
        <f t="shared" ca="1" si="684"/>
        <v>1</v>
      </c>
      <c r="M3340" t="str">
        <f t="shared" ca="1" si="685"/>
        <v>SELL</v>
      </c>
      <c r="N3340" s="7" t="str">
        <f t="shared" ca="1" si="686"/>
        <v/>
      </c>
      <c r="O3340">
        <f t="shared" si="687"/>
        <v>4318.45</v>
      </c>
      <c r="Q3340">
        <f t="shared" si="688"/>
        <v>3339</v>
      </c>
    </row>
    <row r="3341" spans="1:17" x14ac:dyDescent="0.3">
      <c r="A3341" s="13" t="str">
        <f ca="1">N3341&amp;"-"&amp;COUNTIF($N$2:N3341,N3341)</f>
        <v>-3298</v>
      </c>
      <c r="B3341" t="str">
        <f t="shared" ca="1" si="678"/>
        <v/>
      </c>
      <c r="C3341" s="1">
        <v>39953</v>
      </c>
      <c r="D3341">
        <v>4270.3</v>
      </c>
      <c r="E3341">
        <f t="shared" si="679"/>
        <v>-48.149999999999636</v>
      </c>
      <c r="F3341" t="str">
        <f t="shared" si="680"/>
        <v/>
      </c>
      <c r="G3341">
        <f t="shared" si="681"/>
        <v>-48.149999999999636</v>
      </c>
      <c r="H3341">
        <f t="shared" ca="1" si="676"/>
        <v>173.51428571428571</v>
      </c>
      <c r="I3341">
        <f t="shared" ca="1" si="677"/>
        <v>43.807142857142807</v>
      </c>
      <c r="J3341" s="3">
        <f t="shared" ca="1" si="682"/>
        <v>3.960867438447746</v>
      </c>
      <c r="K3341" s="5">
        <f t="shared" ca="1" si="683"/>
        <v>79.842235004108488</v>
      </c>
      <c r="L3341">
        <f t="shared" ca="1" si="684"/>
        <v>1</v>
      </c>
      <c r="M3341" t="str">
        <f t="shared" ca="1" si="685"/>
        <v>SELL</v>
      </c>
      <c r="N3341" s="7" t="str">
        <f t="shared" ca="1" si="686"/>
        <v/>
      </c>
      <c r="O3341">
        <f t="shared" si="687"/>
        <v>4270.3</v>
      </c>
      <c r="Q3341">
        <f t="shared" si="688"/>
        <v>3340</v>
      </c>
    </row>
    <row r="3342" spans="1:17" x14ac:dyDescent="0.3">
      <c r="A3342" s="13" t="str">
        <f ca="1">N3342&amp;"-"&amp;COUNTIF($N$2:N3342,N3342)</f>
        <v>-3299</v>
      </c>
      <c r="B3342" t="str">
        <f t="shared" ca="1" si="678"/>
        <v/>
      </c>
      <c r="C3342" s="1">
        <v>39954</v>
      </c>
      <c r="D3342">
        <v>4210.8999999999996</v>
      </c>
      <c r="E3342">
        <f t="shared" si="679"/>
        <v>-59.400000000000546</v>
      </c>
      <c r="F3342" t="str">
        <f t="shared" si="680"/>
        <v/>
      </c>
      <c r="G3342">
        <f t="shared" si="681"/>
        <v>-59.400000000000546</v>
      </c>
      <c r="H3342">
        <f t="shared" ca="1" si="676"/>
        <v>183.83333333333334</v>
      </c>
      <c r="I3342">
        <f t="shared" ca="1" si="677"/>
        <v>45.756250000000023</v>
      </c>
      <c r="J3342" s="3">
        <f t="shared" ca="1" si="682"/>
        <v>4.017666074762098</v>
      </c>
      <c r="K3342" s="5">
        <f t="shared" ca="1" si="683"/>
        <v>80.070415505929958</v>
      </c>
      <c r="L3342">
        <f t="shared" ca="1" si="684"/>
        <v>1</v>
      </c>
      <c r="M3342" t="str">
        <f t="shared" ca="1" si="685"/>
        <v>SELL</v>
      </c>
      <c r="N3342" s="7" t="str">
        <f t="shared" ca="1" si="686"/>
        <v/>
      </c>
      <c r="O3342">
        <f t="shared" si="687"/>
        <v>4210.8999999999996</v>
      </c>
      <c r="Q3342">
        <f t="shared" si="688"/>
        <v>3341</v>
      </c>
    </row>
    <row r="3343" spans="1:17" x14ac:dyDescent="0.3">
      <c r="A3343" s="13" t="str">
        <f ca="1">N3343&amp;"-"&amp;COUNTIF($N$2:N3343,N3343)</f>
        <v>-3300</v>
      </c>
      <c r="B3343" t="str">
        <f t="shared" ca="1" si="678"/>
        <v/>
      </c>
      <c r="C3343" s="1">
        <v>39955</v>
      </c>
      <c r="D3343">
        <v>4238.5</v>
      </c>
      <c r="E3343">
        <f t="shared" si="679"/>
        <v>27.600000000000364</v>
      </c>
      <c r="F3343">
        <f t="shared" si="680"/>
        <v>27.600000000000364</v>
      </c>
      <c r="G3343" t="str">
        <f t="shared" si="681"/>
        <v/>
      </c>
      <c r="H3343">
        <f t="shared" ca="1" si="676"/>
        <v>158.42500000000004</v>
      </c>
      <c r="I3343">
        <f t="shared" ca="1" si="677"/>
        <v>45.756250000000023</v>
      </c>
      <c r="J3343" s="3">
        <f t="shared" ca="1" si="682"/>
        <v>3.462368528889495</v>
      </c>
      <c r="K3343" s="5">
        <f t="shared" ca="1" si="683"/>
        <v>77.590376197618539</v>
      </c>
      <c r="L3343">
        <f t="shared" ca="1" si="684"/>
        <v>1</v>
      </c>
      <c r="M3343" t="str">
        <f t="shared" ca="1" si="685"/>
        <v>SELL</v>
      </c>
      <c r="N3343" s="7" t="str">
        <f t="shared" ca="1" si="686"/>
        <v/>
      </c>
      <c r="O3343">
        <f t="shared" si="687"/>
        <v>4238.5</v>
      </c>
      <c r="Q3343">
        <f t="shared" si="688"/>
        <v>3342</v>
      </c>
    </row>
    <row r="3344" spans="1:17" x14ac:dyDescent="0.3">
      <c r="A3344" s="13" t="str">
        <f ca="1">N3344&amp;"-"&amp;COUNTIF($N$2:N3344,N3344)</f>
        <v>-3301</v>
      </c>
      <c r="B3344" t="str">
        <f t="shared" ca="1" si="678"/>
        <v/>
      </c>
      <c r="C3344" s="1">
        <v>39958</v>
      </c>
      <c r="D3344">
        <v>4237.55</v>
      </c>
      <c r="E3344">
        <f t="shared" si="679"/>
        <v>-0.9499999999998181</v>
      </c>
      <c r="F3344" t="str">
        <f t="shared" si="680"/>
        <v/>
      </c>
      <c r="G3344">
        <f t="shared" si="681"/>
        <v>-0.9499999999998181</v>
      </c>
      <c r="H3344">
        <f t="shared" ca="1" si="676"/>
        <v>188.53000000000003</v>
      </c>
      <c r="I3344">
        <f t="shared" ca="1" si="677"/>
        <v>40.777777777777779</v>
      </c>
      <c r="J3344" s="3">
        <f t="shared" ca="1" si="682"/>
        <v>4.6233514986376028</v>
      </c>
      <c r="K3344" s="5">
        <f t="shared" ca="1" si="683"/>
        <v>82.217010616493127</v>
      </c>
      <c r="L3344">
        <f t="shared" ca="1" si="684"/>
        <v>1</v>
      </c>
      <c r="M3344" t="str">
        <f t="shared" ca="1" si="685"/>
        <v>SELL</v>
      </c>
      <c r="N3344" s="7" t="str">
        <f t="shared" ca="1" si="686"/>
        <v/>
      </c>
      <c r="O3344">
        <f t="shared" si="687"/>
        <v>4237.55</v>
      </c>
      <c r="Q3344">
        <f t="shared" si="688"/>
        <v>3343</v>
      </c>
    </row>
    <row r="3345" spans="1:17" x14ac:dyDescent="0.3">
      <c r="A3345" s="13" t="str">
        <f ca="1">N3345&amp;"-"&amp;COUNTIF($N$2:N3345,N3345)</f>
        <v>-3302</v>
      </c>
      <c r="B3345" t="str">
        <f t="shared" ca="1" si="678"/>
        <v/>
      </c>
      <c r="C3345" s="1">
        <v>39959</v>
      </c>
      <c r="D3345">
        <v>4116.7</v>
      </c>
      <c r="E3345">
        <f t="shared" si="679"/>
        <v>-120.85000000000036</v>
      </c>
      <c r="F3345" t="str">
        <f t="shared" si="680"/>
        <v/>
      </c>
      <c r="G3345">
        <f t="shared" si="681"/>
        <v>-120.85000000000036</v>
      </c>
      <c r="H3345">
        <f t="shared" ref="H3345:H3408" ca="1" si="689">IF(Q3345&gt;$U$2,AVERAGE(OFFSET(F3345,0,0,-$U$2,1)),"")</f>
        <v>188.53000000000003</v>
      </c>
      <c r="I3345">
        <f t="shared" ref="I3345:I3408" ca="1" si="690">IF($Q3345&gt;$U$2,ABS((AVERAGE(OFFSET(G3345,0,0,-$U$2,1)))),"")</f>
        <v>50.111111111111164</v>
      </c>
      <c r="J3345" s="3">
        <f t="shared" ca="1" si="682"/>
        <v>3.7622394678492204</v>
      </c>
      <c r="K3345" s="5">
        <f t="shared" ca="1" si="683"/>
        <v>79.001475949473161</v>
      </c>
      <c r="L3345">
        <f t="shared" ca="1" si="684"/>
        <v>1</v>
      </c>
      <c r="M3345" t="str">
        <f t="shared" ca="1" si="685"/>
        <v>SELL</v>
      </c>
      <c r="N3345" s="7" t="str">
        <f t="shared" ca="1" si="686"/>
        <v/>
      </c>
      <c r="O3345">
        <f t="shared" si="687"/>
        <v>4116.7</v>
      </c>
      <c r="Q3345">
        <f t="shared" si="688"/>
        <v>3344</v>
      </c>
    </row>
    <row r="3346" spans="1:17" x14ac:dyDescent="0.3">
      <c r="A3346" s="13" t="str">
        <f ca="1">N3346&amp;"-"&amp;COUNTIF($N$2:N3346,N3346)</f>
        <v>-3303</v>
      </c>
      <c r="B3346" t="str">
        <f t="shared" ca="1" si="678"/>
        <v/>
      </c>
      <c r="C3346" s="1">
        <v>39960</v>
      </c>
      <c r="D3346">
        <v>4276.05</v>
      </c>
      <c r="E3346">
        <f t="shared" si="679"/>
        <v>159.35000000000036</v>
      </c>
      <c r="F3346">
        <f t="shared" si="680"/>
        <v>159.35000000000036</v>
      </c>
      <c r="G3346" t="str">
        <f t="shared" si="681"/>
        <v/>
      </c>
      <c r="H3346">
        <f t="shared" ca="1" si="689"/>
        <v>208.63000000000011</v>
      </c>
      <c r="I3346">
        <f t="shared" ca="1" si="690"/>
        <v>50.111111111111164</v>
      </c>
      <c r="J3346" s="3">
        <f t="shared" ca="1" si="682"/>
        <v>4.1633481152993328</v>
      </c>
      <c r="K3346" s="5">
        <f t="shared" ca="1" si="683"/>
        <v>80.632721682333681</v>
      </c>
      <c r="L3346">
        <f t="shared" ca="1" si="684"/>
        <v>1</v>
      </c>
      <c r="M3346" t="str">
        <f t="shared" ca="1" si="685"/>
        <v>SELL</v>
      </c>
      <c r="N3346" s="7" t="str">
        <f t="shared" ca="1" si="686"/>
        <v/>
      </c>
      <c r="O3346">
        <f t="shared" si="687"/>
        <v>4276.05</v>
      </c>
      <c r="Q3346">
        <f t="shared" si="688"/>
        <v>3345</v>
      </c>
    </row>
    <row r="3347" spans="1:17" x14ac:dyDescent="0.3">
      <c r="A3347" s="13" t="str">
        <f ca="1">N3347&amp;"-"&amp;COUNTIF($N$2:N3347,N3347)</f>
        <v>-3304</v>
      </c>
      <c r="B3347" t="str">
        <f t="shared" ca="1" si="678"/>
        <v/>
      </c>
      <c r="C3347" s="1">
        <v>39961</v>
      </c>
      <c r="D3347">
        <v>4337.1000000000004</v>
      </c>
      <c r="E3347">
        <f t="shared" si="679"/>
        <v>61.050000000000182</v>
      </c>
      <c r="F3347">
        <f t="shared" si="680"/>
        <v>61.050000000000182</v>
      </c>
      <c r="G3347" t="str">
        <f t="shared" si="681"/>
        <v/>
      </c>
      <c r="H3347">
        <f t="shared" ca="1" si="689"/>
        <v>184.03333333333345</v>
      </c>
      <c r="I3347">
        <f t="shared" ca="1" si="690"/>
        <v>48.475000000000023</v>
      </c>
      <c r="J3347" s="3">
        <f t="shared" ca="1" si="682"/>
        <v>3.7964586556644324</v>
      </c>
      <c r="K3347" s="5">
        <f t="shared" ca="1" si="683"/>
        <v>79.151284900182787</v>
      </c>
      <c r="L3347">
        <f t="shared" ca="1" si="684"/>
        <v>1</v>
      </c>
      <c r="M3347" t="str">
        <f t="shared" ca="1" si="685"/>
        <v>SELL</v>
      </c>
      <c r="N3347" s="7" t="str">
        <f t="shared" ca="1" si="686"/>
        <v/>
      </c>
      <c r="O3347">
        <f t="shared" si="687"/>
        <v>4337.1000000000004</v>
      </c>
      <c r="Q3347">
        <f t="shared" si="688"/>
        <v>3346</v>
      </c>
    </row>
    <row r="3348" spans="1:17" x14ac:dyDescent="0.3">
      <c r="A3348" s="13" t="str">
        <f ca="1">N3348&amp;"-"&amp;COUNTIF($N$2:N3348,N3348)</f>
        <v>-3305</v>
      </c>
      <c r="B3348" t="str">
        <f t="shared" ca="1" si="678"/>
        <v/>
      </c>
      <c r="C3348" s="1">
        <v>39962</v>
      </c>
      <c r="D3348">
        <v>4448.95</v>
      </c>
      <c r="E3348">
        <f t="shared" si="679"/>
        <v>111.84999999999945</v>
      </c>
      <c r="F3348">
        <f t="shared" si="680"/>
        <v>111.84999999999945</v>
      </c>
      <c r="G3348" t="str">
        <f t="shared" si="681"/>
        <v/>
      </c>
      <c r="H3348">
        <f t="shared" ca="1" si="689"/>
        <v>173.72142857142859</v>
      </c>
      <c r="I3348">
        <f t="shared" ca="1" si="690"/>
        <v>45.957142857142898</v>
      </c>
      <c r="J3348" s="3">
        <f t="shared" ca="1" si="682"/>
        <v>3.7800746036680106</v>
      </c>
      <c r="K3348" s="5">
        <f t="shared" ca="1" si="683"/>
        <v>79.079824418793677</v>
      </c>
      <c r="L3348">
        <f t="shared" ca="1" si="684"/>
        <v>1</v>
      </c>
      <c r="M3348" t="str">
        <f t="shared" ca="1" si="685"/>
        <v>SELL</v>
      </c>
      <c r="N3348" s="7" t="str">
        <f t="shared" ca="1" si="686"/>
        <v/>
      </c>
      <c r="O3348">
        <f t="shared" si="687"/>
        <v>4448.95</v>
      </c>
      <c r="Q3348">
        <f t="shared" si="688"/>
        <v>3347</v>
      </c>
    </row>
    <row r="3349" spans="1:17" x14ac:dyDescent="0.3">
      <c r="A3349" s="13" t="str">
        <f ca="1">N3349&amp;"-"&amp;COUNTIF($N$2:N3349,N3349)</f>
        <v>-3306</v>
      </c>
      <c r="B3349" t="str">
        <f t="shared" ca="1" si="678"/>
        <v/>
      </c>
      <c r="C3349" s="1">
        <v>39965</v>
      </c>
      <c r="D3349">
        <v>4529.8999999999996</v>
      </c>
      <c r="E3349">
        <f t="shared" si="679"/>
        <v>80.949999999999818</v>
      </c>
      <c r="F3349">
        <f t="shared" si="680"/>
        <v>80.949999999999818</v>
      </c>
      <c r="G3349" t="str">
        <f t="shared" si="681"/>
        <v/>
      </c>
      <c r="H3349">
        <f t="shared" ca="1" si="689"/>
        <v>167.21428571428572</v>
      </c>
      <c r="I3349">
        <f t="shared" ca="1" si="690"/>
        <v>45.957142857142898</v>
      </c>
      <c r="J3349" s="3">
        <f t="shared" ca="1" si="682"/>
        <v>3.6384830587503854</v>
      </c>
      <c r="K3349" s="5">
        <f t="shared" ca="1" si="683"/>
        <v>78.44122771746413</v>
      </c>
      <c r="L3349">
        <f t="shared" ca="1" si="684"/>
        <v>1</v>
      </c>
      <c r="M3349" t="str">
        <f t="shared" ca="1" si="685"/>
        <v>SELL</v>
      </c>
      <c r="N3349" s="7" t="str">
        <f t="shared" ca="1" si="686"/>
        <v/>
      </c>
      <c r="O3349">
        <f t="shared" si="687"/>
        <v>4529.8999999999996</v>
      </c>
      <c r="Q3349">
        <f t="shared" si="688"/>
        <v>3348</v>
      </c>
    </row>
    <row r="3350" spans="1:17" x14ac:dyDescent="0.3">
      <c r="A3350" s="13" t="str">
        <f ca="1">N3350&amp;"-"&amp;COUNTIF($N$2:N3350,N3350)</f>
        <v>-3307</v>
      </c>
      <c r="B3350" t="str">
        <f t="shared" ca="1" si="678"/>
        <v/>
      </c>
      <c r="C3350" s="1">
        <v>39966</v>
      </c>
      <c r="D3350">
        <v>4525.25</v>
      </c>
      <c r="E3350">
        <f t="shared" si="679"/>
        <v>-4.6499999999996362</v>
      </c>
      <c r="F3350" t="str">
        <f t="shared" si="680"/>
        <v/>
      </c>
      <c r="G3350">
        <f t="shared" si="681"/>
        <v>-4.6499999999996362</v>
      </c>
      <c r="H3350">
        <f t="shared" ca="1" si="689"/>
        <v>167.21428571428572</v>
      </c>
      <c r="I3350">
        <f t="shared" ca="1" si="690"/>
        <v>40.071428571428569</v>
      </c>
      <c r="J3350" s="3">
        <f t="shared" ca="1" si="682"/>
        <v>4.1729055258467032</v>
      </c>
      <c r="K3350" s="5">
        <f t="shared" ca="1" si="683"/>
        <v>80.668504479669195</v>
      </c>
      <c r="L3350">
        <f t="shared" ca="1" si="684"/>
        <v>1</v>
      </c>
      <c r="M3350" t="str">
        <f t="shared" ca="1" si="685"/>
        <v>SELL</v>
      </c>
      <c r="N3350" s="7" t="str">
        <f t="shared" ca="1" si="686"/>
        <v/>
      </c>
      <c r="O3350">
        <f t="shared" si="687"/>
        <v>4525.25</v>
      </c>
      <c r="Q3350">
        <f t="shared" si="688"/>
        <v>3349</v>
      </c>
    </row>
    <row r="3351" spans="1:17" x14ac:dyDescent="0.3">
      <c r="A3351" s="13" t="str">
        <f ca="1">N3351&amp;"-"&amp;COUNTIF($N$2:N3351,N3351)</f>
        <v>-3308</v>
      </c>
      <c r="B3351" t="str">
        <f t="shared" ca="1" si="678"/>
        <v/>
      </c>
      <c r="C3351" s="1">
        <v>39967</v>
      </c>
      <c r="D3351">
        <v>4530.7</v>
      </c>
      <c r="E3351">
        <f t="shared" si="679"/>
        <v>5.4499999999998181</v>
      </c>
      <c r="F3351">
        <f t="shared" si="680"/>
        <v>5.4499999999998181</v>
      </c>
      <c r="G3351" t="str">
        <f t="shared" si="681"/>
        <v/>
      </c>
      <c r="H3351">
        <f t="shared" ca="1" si="689"/>
        <v>146.99374999999998</v>
      </c>
      <c r="I3351">
        <f t="shared" ca="1" si="690"/>
        <v>39.783333333333303</v>
      </c>
      <c r="J3351" s="3">
        <f t="shared" ca="1" si="682"/>
        <v>3.6948575617930479</v>
      </c>
      <c r="K3351" s="5">
        <f t="shared" ca="1" si="683"/>
        <v>78.700099271636205</v>
      </c>
      <c r="L3351">
        <f t="shared" ca="1" si="684"/>
        <v>1</v>
      </c>
      <c r="M3351" t="str">
        <f t="shared" ca="1" si="685"/>
        <v>SELL</v>
      </c>
      <c r="N3351" s="7" t="str">
        <f t="shared" ca="1" si="686"/>
        <v/>
      </c>
      <c r="O3351">
        <f t="shared" si="687"/>
        <v>4530.7</v>
      </c>
      <c r="Q3351">
        <f t="shared" si="688"/>
        <v>3350</v>
      </c>
    </row>
    <row r="3352" spans="1:17" x14ac:dyDescent="0.3">
      <c r="A3352" s="13" t="str">
        <f ca="1">N3352&amp;"-"&amp;COUNTIF($N$2:N3352,N3352)</f>
        <v>-3309</v>
      </c>
      <c r="B3352" t="str">
        <f t="shared" ca="1" si="678"/>
        <v/>
      </c>
      <c r="C3352" s="1">
        <v>39968</v>
      </c>
      <c r="D3352">
        <v>4572.6499999999996</v>
      </c>
      <c r="E3352">
        <f t="shared" si="679"/>
        <v>41.949999999999818</v>
      </c>
      <c r="F3352">
        <f t="shared" si="680"/>
        <v>41.949999999999818</v>
      </c>
      <c r="G3352" t="str">
        <f t="shared" si="681"/>
        <v/>
      </c>
      <c r="H3352">
        <f t="shared" ca="1" si="689"/>
        <v>142.46249999999992</v>
      </c>
      <c r="I3352">
        <f t="shared" ca="1" si="690"/>
        <v>39.783333333333303</v>
      </c>
      <c r="J3352" s="3">
        <f t="shared" ca="1" si="682"/>
        <v>3.5809593632174286</v>
      </c>
      <c r="K3352" s="5">
        <f t="shared" ca="1" si="683"/>
        <v>78.170511442877071</v>
      </c>
      <c r="L3352">
        <f t="shared" ca="1" si="684"/>
        <v>1</v>
      </c>
      <c r="M3352" t="str">
        <f t="shared" ca="1" si="685"/>
        <v>SELL</v>
      </c>
      <c r="N3352" s="7" t="str">
        <f t="shared" ca="1" si="686"/>
        <v/>
      </c>
      <c r="O3352">
        <f t="shared" si="687"/>
        <v>4572.6499999999996</v>
      </c>
      <c r="Q3352">
        <f t="shared" si="688"/>
        <v>3351</v>
      </c>
    </row>
    <row r="3353" spans="1:17" x14ac:dyDescent="0.3">
      <c r="A3353" s="13" t="str">
        <f ca="1">N3353&amp;"-"&amp;COUNTIF($N$2:N3353,N3353)</f>
        <v>-3310</v>
      </c>
      <c r="B3353" t="str">
        <f t="shared" ca="1" si="678"/>
        <v/>
      </c>
      <c r="C3353" s="1">
        <v>39969</v>
      </c>
      <c r="D3353">
        <v>4586.8999999999996</v>
      </c>
      <c r="E3353">
        <f t="shared" si="679"/>
        <v>14.25</v>
      </c>
      <c r="F3353">
        <f t="shared" si="680"/>
        <v>14.25</v>
      </c>
      <c r="G3353" t="str">
        <f t="shared" si="681"/>
        <v/>
      </c>
      <c r="H3353">
        <f t="shared" ca="1" si="689"/>
        <v>62.806249999999977</v>
      </c>
      <c r="I3353">
        <f t="shared" ca="1" si="690"/>
        <v>39.783333333333303</v>
      </c>
      <c r="J3353" s="3">
        <f t="shared" ca="1" si="682"/>
        <v>1.5787075827398414</v>
      </c>
      <c r="K3353" s="5">
        <f t="shared" ca="1" si="683"/>
        <v>61.220884186584904</v>
      </c>
      <c r="L3353">
        <f t="shared" ca="1" si="684"/>
        <v>1</v>
      </c>
      <c r="M3353" t="str">
        <f t="shared" ca="1" si="685"/>
        <v>SELL</v>
      </c>
      <c r="N3353" s="7" t="str">
        <f t="shared" ca="1" si="686"/>
        <v/>
      </c>
      <c r="O3353">
        <f t="shared" si="687"/>
        <v>4586.8999999999996</v>
      </c>
      <c r="Q3353">
        <f t="shared" si="688"/>
        <v>3352</v>
      </c>
    </row>
    <row r="3354" spans="1:17" x14ac:dyDescent="0.3">
      <c r="A3354" s="13" t="str">
        <f ca="1">N3354&amp;"-"&amp;COUNTIF($N$2:N3354,N3354)</f>
        <v>-3311</v>
      </c>
      <c r="B3354" t="str">
        <f t="shared" ca="1" si="678"/>
        <v/>
      </c>
      <c r="C3354" s="1">
        <v>39972</v>
      </c>
      <c r="D3354">
        <v>4429.8999999999996</v>
      </c>
      <c r="E3354">
        <f t="shared" si="679"/>
        <v>-157</v>
      </c>
      <c r="F3354" t="str">
        <f t="shared" si="680"/>
        <v/>
      </c>
      <c r="G3354">
        <f t="shared" si="681"/>
        <v>-157</v>
      </c>
      <c r="H3354">
        <f t="shared" ca="1" si="689"/>
        <v>62.806249999999977</v>
      </c>
      <c r="I3354">
        <f t="shared" ca="1" si="690"/>
        <v>65.166666666666671</v>
      </c>
      <c r="J3354" s="3">
        <f t="shared" ca="1" si="682"/>
        <v>0.96377877237851617</v>
      </c>
      <c r="K3354" s="5">
        <f t="shared" ca="1" si="683"/>
        <v>49.077767105670134</v>
      </c>
      <c r="L3354">
        <f t="shared" ca="1" si="684"/>
        <v>1</v>
      </c>
      <c r="M3354" t="str">
        <f t="shared" ca="1" si="685"/>
        <v>SELL</v>
      </c>
      <c r="N3354" s="7" t="str">
        <f t="shared" ca="1" si="686"/>
        <v/>
      </c>
      <c r="O3354">
        <f t="shared" si="687"/>
        <v>4429.8999999999996</v>
      </c>
      <c r="Q3354">
        <f t="shared" si="688"/>
        <v>3353</v>
      </c>
    </row>
    <row r="3355" spans="1:17" x14ac:dyDescent="0.3">
      <c r="A3355" s="13" t="str">
        <f ca="1">N3355&amp;"-"&amp;COUNTIF($N$2:N3355,N3355)</f>
        <v>-3312</v>
      </c>
      <c r="B3355" t="str">
        <f t="shared" ca="1" si="678"/>
        <v/>
      </c>
      <c r="C3355" s="1">
        <v>39973</v>
      </c>
      <c r="D3355">
        <v>4550.95</v>
      </c>
      <c r="E3355">
        <f t="shared" si="679"/>
        <v>121.05000000000018</v>
      </c>
      <c r="F3355">
        <f t="shared" si="680"/>
        <v>121.05000000000018</v>
      </c>
      <c r="G3355" t="str">
        <f t="shared" si="681"/>
        <v/>
      </c>
      <c r="H3355">
        <f t="shared" ca="1" si="689"/>
        <v>69.277777777777771</v>
      </c>
      <c r="I3355">
        <f t="shared" ca="1" si="690"/>
        <v>68.570000000000078</v>
      </c>
      <c r="J3355" s="3">
        <f t="shared" ca="1" si="682"/>
        <v>1.0103219743003893</v>
      </c>
      <c r="K3355" s="5">
        <f t="shared" ca="1" si="683"/>
        <v>50.25672440614845</v>
      </c>
      <c r="L3355">
        <f t="shared" ca="1" si="684"/>
        <v>1</v>
      </c>
      <c r="M3355" t="str">
        <f t="shared" ca="1" si="685"/>
        <v>SELL</v>
      </c>
      <c r="N3355" s="7" t="str">
        <f t="shared" ca="1" si="686"/>
        <v/>
      </c>
      <c r="O3355">
        <f t="shared" si="687"/>
        <v>4550.95</v>
      </c>
      <c r="Q3355">
        <f t="shared" si="688"/>
        <v>3354</v>
      </c>
    </row>
    <row r="3356" spans="1:17" x14ac:dyDescent="0.3">
      <c r="A3356" s="13" t="str">
        <f ca="1">N3356&amp;"-"&amp;COUNTIF($N$2:N3356,N3356)</f>
        <v>-3313</v>
      </c>
      <c r="B3356" t="str">
        <f t="shared" ca="1" si="678"/>
        <v/>
      </c>
      <c r="C3356" s="1">
        <v>39974</v>
      </c>
      <c r="D3356">
        <v>4655.25</v>
      </c>
      <c r="E3356">
        <f t="shared" si="679"/>
        <v>104.30000000000018</v>
      </c>
      <c r="F3356">
        <f t="shared" si="680"/>
        <v>104.30000000000018</v>
      </c>
      <c r="G3356" t="str">
        <f t="shared" si="681"/>
        <v/>
      </c>
      <c r="H3356">
        <f t="shared" ca="1" si="689"/>
        <v>72.780000000000015</v>
      </c>
      <c r="I3356">
        <f t="shared" ca="1" si="690"/>
        <v>70.862499999999955</v>
      </c>
      <c r="J3356" s="3">
        <f t="shared" ca="1" si="682"/>
        <v>1.0270594461104261</v>
      </c>
      <c r="K3356" s="5">
        <f t="shared" ca="1" si="683"/>
        <v>50.667455662495463</v>
      </c>
      <c r="L3356">
        <f t="shared" ca="1" si="684"/>
        <v>1</v>
      </c>
      <c r="M3356" t="str">
        <f t="shared" ca="1" si="685"/>
        <v>SELL</v>
      </c>
      <c r="N3356" s="7" t="str">
        <f t="shared" ca="1" si="686"/>
        <v/>
      </c>
      <c r="O3356">
        <f t="shared" si="687"/>
        <v>4655.25</v>
      </c>
      <c r="Q3356">
        <f t="shared" si="688"/>
        <v>3355</v>
      </c>
    </row>
    <row r="3357" spans="1:17" x14ac:dyDescent="0.3">
      <c r="A3357" s="13" t="str">
        <f ca="1">N3357&amp;"-"&amp;COUNTIF($N$2:N3357,N3357)</f>
        <v>-3314</v>
      </c>
      <c r="B3357" t="str">
        <f t="shared" ca="1" si="678"/>
        <v/>
      </c>
      <c r="C3357" s="1">
        <v>39975</v>
      </c>
      <c r="D3357">
        <v>4637.7</v>
      </c>
      <c r="E3357">
        <f t="shared" si="679"/>
        <v>-17.550000000000182</v>
      </c>
      <c r="F3357" t="str">
        <f t="shared" si="680"/>
        <v/>
      </c>
      <c r="G3357">
        <f t="shared" si="681"/>
        <v>-17.550000000000182</v>
      </c>
      <c r="H3357">
        <f t="shared" ca="1" si="689"/>
        <v>77.799999999999983</v>
      </c>
      <c r="I3357">
        <f t="shared" ca="1" si="690"/>
        <v>60.2</v>
      </c>
      <c r="J3357" s="3">
        <f t="shared" ca="1" si="682"/>
        <v>1.2923588039867107</v>
      </c>
      <c r="K3357" s="5">
        <f t="shared" ca="1" si="683"/>
        <v>56.376811594202891</v>
      </c>
      <c r="L3357">
        <f t="shared" ca="1" si="684"/>
        <v>1</v>
      </c>
      <c r="M3357" t="str">
        <f t="shared" ca="1" si="685"/>
        <v>SELL</v>
      </c>
      <c r="N3357" s="7" t="str">
        <f t="shared" ca="1" si="686"/>
        <v/>
      </c>
      <c r="O3357">
        <f t="shared" si="687"/>
        <v>4637.7</v>
      </c>
      <c r="Q3357">
        <f t="shared" si="688"/>
        <v>3356</v>
      </c>
    </row>
    <row r="3358" spans="1:17" x14ac:dyDescent="0.3">
      <c r="A3358" s="13" t="str">
        <f ca="1">N3358&amp;"-"&amp;COUNTIF($N$2:N3358,N3358)</f>
        <v>-3315</v>
      </c>
      <c r="B3358" t="str">
        <f t="shared" ca="1" si="678"/>
        <v/>
      </c>
      <c r="C3358" s="1">
        <v>39976</v>
      </c>
      <c r="D3358">
        <v>4583.3999999999996</v>
      </c>
      <c r="E3358">
        <f t="shared" si="679"/>
        <v>-54.300000000000182</v>
      </c>
      <c r="F3358" t="str">
        <f t="shared" si="680"/>
        <v/>
      </c>
      <c r="G3358">
        <f t="shared" si="681"/>
        <v>-54.300000000000182</v>
      </c>
      <c r="H3358">
        <f t="shared" ca="1" si="689"/>
        <v>77.799999999999983</v>
      </c>
      <c r="I3358">
        <f t="shared" ca="1" si="690"/>
        <v>70.870000000000076</v>
      </c>
      <c r="J3358" s="3">
        <f t="shared" ca="1" si="682"/>
        <v>1.0977846761676295</v>
      </c>
      <c r="K3358" s="5">
        <f t="shared" ca="1" si="683"/>
        <v>52.330665231721227</v>
      </c>
      <c r="L3358">
        <f t="shared" ca="1" si="684"/>
        <v>1</v>
      </c>
      <c r="M3358" t="str">
        <f t="shared" ca="1" si="685"/>
        <v>SELL</v>
      </c>
      <c r="N3358" s="7" t="str">
        <f t="shared" ca="1" si="686"/>
        <v/>
      </c>
      <c r="O3358">
        <f t="shared" si="687"/>
        <v>4583.3999999999996</v>
      </c>
      <c r="Q3358">
        <f t="shared" si="688"/>
        <v>3357</v>
      </c>
    </row>
    <row r="3359" spans="1:17" x14ac:dyDescent="0.3">
      <c r="A3359" s="13" t="str">
        <f ca="1">N3359&amp;"-"&amp;COUNTIF($N$2:N3359,N3359)</f>
        <v>-3316</v>
      </c>
      <c r="B3359" t="str">
        <f t="shared" ca="1" si="678"/>
        <v/>
      </c>
      <c r="C3359" s="1">
        <v>39979</v>
      </c>
      <c r="D3359">
        <v>4484</v>
      </c>
      <c r="E3359">
        <f t="shared" si="679"/>
        <v>-99.399999999999636</v>
      </c>
      <c r="F3359" t="str">
        <f t="shared" si="680"/>
        <v/>
      </c>
      <c r="G3359">
        <f t="shared" si="681"/>
        <v>-99.399999999999636</v>
      </c>
      <c r="H3359">
        <f t="shared" ca="1" si="689"/>
        <v>77.799999999999983</v>
      </c>
      <c r="I3359">
        <f t="shared" ca="1" si="690"/>
        <v>66.579999999999927</v>
      </c>
      <c r="J3359" s="3">
        <f t="shared" ca="1" si="682"/>
        <v>1.1685190747972374</v>
      </c>
      <c r="K3359" s="5">
        <f t="shared" ca="1" si="683"/>
        <v>53.885579720182875</v>
      </c>
      <c r="L3359">
        <f t="shared" ca="1" si="684"/>
        <v>1</v>
      </c>
      <c r="M3359" t="str">
        <f t="shared" ca="1" si="685"/>
        <v>SELL</v>
      </c>
      <c r="N3359" s="7" t="str">
        <f t="shared" ca="1" si="686"/>
        <v/>
      </c>
      <c r="O3359">
        <f t="shared" si="687"/>
        <v>4484</v>
      </c>
      <c r="Q3359">
        <f t="shared" si="688"/>
        <v>3358</v>
      </c>
    </row>
    <row r="3360" spans="1:17" x14ac:dyDescent="0.3">
      <c r="A3360" s="13" t="str">
        <f ca="1">N3360&amp;"-"&amp;COUNTIF($N$2:N3360,N3360)</f>
        <v>-3317</v>
      </c>
      <c r="B3360" t="str">
        <f t="shared" ca="1" si="678"/>
        <v/>
      </c>
      <c r="C3360" s="1">
        <v>39980</v>
      </c>
      <c r="D3360">
        <v>4517.8</v>
      </c>
      <c r="E3360">
        <f t="shared" si="679"/>
        <v>33.800000000000182</v>
      </c>
      <c r="F3360">
        <f t="shared" si="680"/>
        <v>33.800000000000182</v>
      </c>
      <c r="G3360" t="str">
        <f t="shared" si="681"/>
        <v/>
      </c>
      <c r="H3360">
        <f t="shared" ca="1" si="689"/>
        <v>63.849999999999959</v>
      </c>
      <c r="I3360">
        <f t="shared" ca="1" si="690"/>
        <v>66.579999999999927</v>
      </c>
      <c r="J3360" s="3">
        <f t="shared" ca="1" si="682"/>
        <v>0.95899669570441615</v>
      </c>
      <c r="K3360" s="5">
        <f t="shared" ca="1" si="683"/>
        <v>48.953461626926334</v>
      </c>
      <c r="L3360">
        <f t="shared" ca="1" si="684"/>
        <v>1</v>
      </c>
      <c r="M3360" t="str">
        <f t="shared" ca="1" si="685"/>
        <v>SELL</v>
      </c>
      <c r="N3360" s="7" t="str">
        <f t="shared" ca="1" si="686"/>
        <v/>
      </c>
      <c r="O3360">
        <f t="shared" si="687"/>
        <v>4517.8</v>
      </c>
      <c r="Q3360">
        <f t="shared" si="688"/>
        <v>3359</v>
      </c>
    </row>
    <row r="3361" spans="1:17" x14ac:dyDescent="0.3">
      <c r="A3361" s="13" t="str">
        <f ca="1">N3361&amp;"-"&amp;COUNTIF($N$2:N3361,N3361)</f>
        <v>-3318</v>
      </c>
      <c r="B3361" t="str">
        <f t="shared" ca="1" si="678"/>
        <v/>
      </c>
      <c r="C3361" s="1">
        <v>39981</v>
      </c>
      <c r="D3361">
        <v>4356.1499999999996</v>
      </c>
      <c r="E3361">
        <f t="shared" si="679"/>
        <v>-161.65000000000055</v>
      </c>
      <c r="F3361" t="str">
        <f t="shared" si="680"/>
        <v/>
      </c>
      <c r="G3361">
        <f t="shared" si="681"/>
        <v>-161.65000000000055</v>
      </c>
      <c r="H3361">
        <f t="shared" ca="1" si="689"/>
        <v>64.199999999999932</v>
      </c>
      <c r="I3361">
        <f t="shared" ca="1" si="690"/>
        <v>82.425000000000026</v>
      </c>
      <c r="J3361" s="3">
        <f t="shared" ca="1" si="682"/>
        <v>0.77888989990900714</v>
      </c>
      <c r="K3361" s="5">
        <f t="shared" ca="1" si="683"/>
        <v>43.785166240409175</v>
      </c>
      <c r="L3361">
        <f t="shared" ca="1" si="684"/>
        <v>1</v>
      </c>
      <c r="M3361" t="str">
        <f t="shared" ca="1" si="685"/>
        <v>SELL</v>
      </c>
      <c r="N3361" s="7" t="str">
        <f t="shared" ca="1" si="686"/>
        <v/>
      </c>
      <c r="O3361">
        <f t="shared" si="687"/>
        <v>4356.1499999999996</v>
      </c>
      <c r="Q3361">
        <f t="shared" si="688"/>
        <v>3360</v>
      </c>
    </row>
    <row r="3362" spans="1:17" x14ac:dyDescent="0.3">
      <c r="A3362" s="13" t="str">
        <f ca="1">N3362&amp;"-"&amp;COUNTIF($N$2:N3362,N3362)</f>
        <v>-3319</v>
      </c>
      <c r="B3362" t="str">
        <f t="shared" ca="1" si="678"/>
        <v/>
      </c>
      <c r="C3362" s="1">
        <v>39982</v>
      </c>
      <c r="D3362">
        <v>4251.3999999999996</v>
      </c>
      <c r="E3362">
        <f t="shared" si="679"/>
        <v>-104.75</v>
      </c>
      <c r="F3362" t="str">
        <f t="shared" si="680"/>
        <v/>
      </c>
      <c r="G3362">
        <f t="shared" si="681"/>
        <v>-104.75</v>
      </c>
      <c r="H3362">
        <f t="shared" ca="1" si="689"/>
        <v>57.392857142857146</v>
      </c>
      <c r="I3362">
        <f t="shared" ca="1" si="690"/>
        <v>85.614285714285742</v>
      </c>
      <c r="J3362" s="3">
        <f t="shared" ca="1" si="682"/>
        <v>0.67036542633071894</v>
      </c>
      <c r="K3362" s="5">
        <f t="shared" ca="1" si="683"/>
        <v>40.132860496478692</v>
      </c>
      <c r="L3362">
        <f t="shared" ca="1" si="684"/>
        <v>1</v>
      </c>
      <c r="M3362" t="str">
        <f t="shared" ca="1" si="685"/>
        <v>SELL</v>
      </c>
      <c r="N3362" s="7" t="str">
        <f t="shared" ca="1" si="686"/>
        <v/>
      </c>
      <c r="O3362">
        <f t="shared" si="687"/>
        <v>4251.3999999999996</v>
      </c>
      <c r="Q3362">
        <f t="shared" si="688"/>
        <v>3361</v>
      </c>
    </row>
    <row r="3363" spans="1:17" x14ac:dyDescent="0.3">
      <c r="A3363" s="13" t="str">
        <f ca="1">N3363&amp;"-"&amp;COUNTIF($N$2:N3363,N3363)</f>
        <v>-3320</v>
      </c>
      <c r="B3363" t="str">
        <f t="shared" ca="1" si="678"/>
        <v/>
      </c>
      <c r="C3363" s="1">
        <v>39983</v>
      </c>
      <c r="D3363">
        <v>4313.6000000000004</v>
      </c>
      <c r="E3363">
        <f t="shared" si="679"/>
        <v>62.200000000000728</v>
      </c>
      <c r="F3363">
        <f t="shared" si="680"/>
        <v>62.200000000000728</v>
      </c>
      <c r="G3363" t="str">
        <f t="shared" si="681"/>
        <v/>
      </c>
      <c r="H3363">
        <f t="shared" ca="1" si="689"/>
        <v>54.714285714285843</v>
      </c>
      <c r="I3363">
        <f t="shared" ca="1" si="690"/>
        <v>85.614285714285742</v>
      </c>
      <c r="J3363" s="3">
        <f t="shared" ca="1" si="682"/>
        <v>0.63907892541298306</v>
      </c>
      <c r="K3363" s="5">
        <f t="shared" ca="1" si="683"/>
        <v>38.990125216329076</v>
      </c>
      <c r="L3363">
        <f t="shared" ca="1" si="684"/>
        <v>1</v>
      </c>
      <c r="M3363" t="str">
        <f t="shared" ca="1" si="685"/>
        <v>SELL</v>
      </c>
      <c r="N3363" s="7" t="str">
        <f t="shared" ca="1" si="686"/>
        <v/>
      </c>
      <c r="O3363">
        <f t="shared" si="687"/>
        <v>4313.6000000000004</v>
      </c>
      <c r="Q3363">
        <f t="shared" si="688"/>
        <v>3362</v>
      </c>
    </row>
    <row r="3364" spans="1:17" x14ac:dyDescent="0.3">
      <c r="A3364" s="13" t="str">
        <f ca="1">N3364&amp;"-"&amp;COUNTIF($N$2:N3364,N3364)</f>
        <v>-3321</v>
      </c>
      <c r="B3364" t="str">
        <f t="shared" ca="1" si="678"/>
        <v/>
      </c>
      <c r="C3364" s="1">
        <v>39986</v>
      </c>
      <c r="D3364">
        <v>4235.25</v>
      </c>
      <c r="E3364">
        <f t="shared" si="679"/>
        <v>-78.350000000000364</v>
      </c>
      <c r="F3364" t="str">
        <f t="shared" si="680"/>
        <v/>
      </c>
      <c r="G3364">
        <f t="shared" si="681"/>
        <v>-78.350000000000364</v>
      </c>
      <c r="H3364">
        <f t="shared" ca="1" si="689"/>
        <v>54.714285714285843</v>
      </c>
      <c r="I3364">
        <f t="shared" ca="1" si="690"/>
        <v>96.142857142857267</v>
      </c>
      <c r="J3364" s="3">
        <f t="shared" ca="1" si="682"/>
        <v>0.56909361069836617</v>
      </c>
      <c r="K3364" s="5">
        <f t="shared" ca="1" si="683"/>
        <v>36.268939393939419</v>
      </c>
      <c r="L3364">
        <f t="shared" ca="1" si="684"/>
        <v>1</v>
      </c>
      <c r="M3364" t="str">
        <f t="shared" ca="1" si="685"/>
        <v>SELL</v>
      </c>
      <c r="N3364" s="7" t="str">
        <f t="shared" ca="1" si="686"/>
        <v/>
      </c>
      <c r="O3364">
        <f t="shared" si="687"/>
        <v>4235.25</v>
      </c>
      <c r="Q3364">
        <f t="shared" si="688"/>
        <v>3363</v>
      </c>
    </row>
    <row r="3365" spans="1:17" x14ac:dyDescent="0.3">
      <c r="A3365" s="13" t="str">
        <f ca="1">N3365&amp;"-"&amp;COUNTIF($N$2:N3365,N3365)</f>
        <v>-3322</v>
      </c>
      <c r="B3365" t="str">
        <f t="shared" ca="1" si="678"/>
        <v/>
      </c>
      <c r="C3365" s="1">
        <v>39987</v>
      </c>
      <c r="D3365">
        <v>4247</v>
      </c>
      <c r="E3365">
        <f t="shared" si="679"/>
        <v>11.75</v>
      </c>
      <c r="F3365">
        <f t="shared" si="680"/>
        <v>11.75</v>
      </c>
      <c r="G3365" t="str">
        <f t="shared" si="681"/>
        <v/>
      </c>
      <c r="H3365">
        <f t="shared" ca="1" si="689"/>
        <v>55.61428571428587</v>
      </c>
      <c r="I3365">
        <f t="shared" ca="1" si="690"/>
        <v>96.142857142857267</v>
      </c>
      <c r="J3365" s="3">
        <f t="shared" ca="1" si="682"/>
        <v>0.57845468053491911</v>
      </c>
      <c r="K3365" s="5">
        <f t="shared" ca="1" si="683"/>
        <v>36.64689823966868</v>
      </c>
      <c r="L3365">
        <f t="shared" ca="1" si="684"/>
        <v>1</v>
      </c>
      <c r="M3365" t="str">
        <f t="shared" ca="1" si="685"/>
        <v>SELL</v>
      </c>
      <c r="N3365" s="7" t="str">
        <f t="shared" ca="1" si="686"/>
        <v/>
      </c>
      <c r="O3365">
        <f t="shared" si="687"/>
        <v>4247</v>
      </c>
      <c r="Q3365">
        <f t="shared" si="688"/>
        <v>3364</v>
      </c>
    </row>
    <row r="3366" spans="1:17" x14ac:dyDescent="0.3">
      <c r="A3366" s="13" t="str">
        <f ca="1">N3366&amp;"-"&amp;COUNTIF($N$2:N3366,N3366)</f>
        <v>-3323</v>
      </c>
      <c r="B3366" t="str">
        <f t="shared" ca="1" si="678"/>
        <v/>
      </c>
      <c r="C3366" s="1">
        <v>39988</v>
      </c>
      <c r="D3366">
        <v>4292.95</v>
      </c>
      <c r="E3366">
        <f t="shared" si="679"/>
        <v>45.949999999999818</v>
      </c>
      <c r="F3366">
        <f t="shared" si="680"/>
        <v>45.949999999999818</v>
      </c>
      <c r="G3366" t="str">
        <f t="shared" si="681"/>
        <v/>
      </c>
      <c r="H3366">
        <f t="shared" ca="1" si="689"/>
        <v>56.18571428571444</v>
      </c>
      <c r="I3366">
        <f t="shared" ca="1" si="690"/>
        <v>96.142857142857267</v>
      </c>
      <c r="J3366" s="3">
        <f t="shared" ca="1" si="682"/>
        <v>0.58439821693907956</v>
      </c>
      <c r="K3366" s="5">
        <f t="shared" ca="1" si="683"/>
        <v>36.884554065460037</v>
      </c>
      <c r="L3366">
        <f t="shared" ca="1" si="684"/>
        <v>1</v>
      </c>
      <c r="M3366" t="str">
        <f t="shared" ca="1" si="685"/>
        <v>SELL</v>
      </c>
      <c r="N3366" s="7" t="str">
        <f t="shared" ca="1" si="686"/>
        <v/>
      </c>
      <c r="O3366">
        <f t="shared" si="687"/>
        <v>4292.95</v>
      </c>
      <c r="Q3366">
        <f t="shared" si="688"/>
        <v>3365</v>
      </c>
    </row>
    <row r="3367" spans="1:17" x14ac:dyDescent="0.3">
      <c r="A3367" s="13" t="str">
        <f ca="1">N3367&amp;"-"&amp;COUNTIF($N$2:N3367,N3367)</f>
        <v>-3324</v>
      </c>
      <c r="B3367" t="str">
        <f t="shared" ca="1" si="678"/>
        <v/>
      </c>
      <c r="C3367" s="1">
        <v>39989</v>
      </c>
      <c r="D3367">
        <v>4241.8500000000004</v>
      </c>
      <c r="E3367">
        <f t="shared" si="679"/>
        <v>-51.099999999999454</v>
      </c>
      <c r="F3367" t="str">
        <f t="shared" si="680"/>
        <v/>
      </c>
      <c r="G3367">
        <f t="shared" si="681"/>
        <v>-51.099999999999454</v>
      </c>
      <c r="H3367">
        <f t="shared" ca="1" si="689"/>
        <v>63.175000000000182</v>
      </c>
      <c r="I3367">
        <f t="shared" ca="1" si="690"/>
        <v>90.512500000000045</v>
      </c>
      <c r="J3367" s="3">
        <f t="shared" ca="1" si="682"/>
        <v>0.69796989366109818</v>
      </c>
      <c r="K3367" s="5">
        <f t="shared" ca="1" si="683"/>
        <v>41.106140707604773</v>
      </c>
      <c r="L3367">
        <f t="shared" ca="1" si="684"/>
        <v>1</v>
      </c>
      <c r="M3367" t="str">
        <f t="shared" ca="1" si="685"/>
        <v>SELL</v>
      </c>
      <c r="N3367" s="7" t="str">
        <f t="shared" ca="1" si="686"/>
        <v/>
      </c>
      <c r="O3367">
        <f t="shared" si="687"/>
        <v>4241.8500000000004</v>
      </c>
      <c r="Q3367">
        <f t="shared" si="688"/>
        <v>3366</v>
      </c>
    </row>
    <row r="3368" spans="1:17" x14ac:dyDescent="0.3">
      <c r="A3368" s="13" t="str">
        <f ca="1">N3368&amp;"-"&amp;COUNTIF($N$2:N3368,N3368)</f>
        <v>-3325</v>
      </c>
      <c r="B3368" t="str">
        <f t="shared" ca="1" si="678"/>
        <v/>
      </c>
      <c r="C3368" s="1">
        <v>39990</v>
      </c>
      <c r="D3368">
        <v>4375.5</v>
      </c>
      <c r="E3368">
        <f t="shared" si="679"/>
        <v>133.64999999999964</v>
      </c>
      <c r="F3368">
        <f t="shared" si="680"/>
        <v>133.64999999999964</v>
      </c>
      <c r="G3368" t="str">
        <f t="shared" si="681"/>
        <v/>
      </c>
      <c r="H3368">
        <f t="shared" ca="1" si="689"/>
        <v>73.242857142857247</v>
      </c>
      <c r="I3368">
        <f t="shared" ca="1" si="690"/>
        <v>81.014285714285762</v>
      </c>
      <c r="J3368" s="3">
        <f t="shared" ca="1" si="682"/>
        <v>0.90407335566919489</v>
      </c>
      <c r="K3368" s="5">
        <f t="shared" ca="1" si="683"/>
        <v>47.481015002778314</v>
      </c>
      <c r="L3368">
        <f t="shared" ca="1" si="684"/>
        <v>1</v>
      </c>
      <c r="M3368" t="str">
        <f t="shared" ca="1" si="685"/>
        <v>SELL</v>
      </c>
      <c r="N3368" s="7" t="str">
        <f t="shared" ca="1" si="686"/>
        <v/>
      </c>
      <c r="O3368">
        <f t="shared" si="687"/>
        <v>4375.5</v>
      </c>
      <c r="Q3368">
        <f t="shared" si="688"/>
        <v>3367</v>
      </c>
    </row>
    <row r="3369" spans="1:17" x14ac:dyDescent="0.3">
      <c r="A3369" s="13" t="str">
        <f ca="1">N3369&amp;"-"&amp;COUNTIF($N$2:N3369,N3369)</f>
        <v>-3326</v>
      </c>
      <c r="B3369" t="str">
        <f t="shared" ca="1" si="678"/>
        <v/>
      </c>
      <c r="C3369" s="1">
        <v>39993</v>
      </c>
      <c r="D3369">
        <v>4390.95</v>
      </c>
      <c r="E3369">
        <f t="shared" si="679"/>
        <v>15.449999999999818</v>
      </c>
      <c r="F3369">
        <f t="shared" si="680"/>
        <v>15.449999999999818</v>
      </c>
      <c r="G3369" t="str">
        <f t="shared" si="681"/>
        <v/>
      </c>
      <c r="H3369">
        <f t="shared" ca="1" si="689"/>
        <v>58.157142857142908</v>
      </c>
      <c r="I3369">
        <f t="shared" ca="1" si="690"/>
        <v>81.014285714285762</v>
      </c>
      <c r="J3369" s="3">
        <f t="shared" ca="1" si="682"/>
        <v>0.71786281079174774</v>
      </c>
      <c r="K3369" s="5">
        <f t="shared" ca="1" si="683"/>
        <v>41.788133853418195</v>
      </c>
      <c r="L3369">
        <f t="shared" ca="1" si="684"/>
        <v>1</v>
      </c>
      <c r="M3369" t="str">
        <f t="shared" ca="1" si="685"/>
        <v>SELL</v>
      </c>
      <c r="N3369" s="7" t="str">
        <f t="shared" ca="1" si="686"/>
        <v/>
      </c>
      <c r="O3369">
        <f t="shared" si="687"/>
        <v>4390.95</v>
      </c>
      <c r="Q3369">
        <f t="shared" si="688"/>
        <v>3368</v>
      </c>
    </row>
    <row r="3370" spans="1:17" x14ac:dyDescent="0.3">
      <c r="A3370" s="13" t="str">
        <f ca="1">N3370&amp;"-"&amp;COUNTIF($N$2:N3370,N3370)</f>
        <v>-3327</v>
      </c>
      <c r="B3370" t="str">
        <f t="shared" ca="1" si="678"/>
        <v/>
      </c>
      <c r="C3370" s="1">
        <v>39994</v>
      </c>
      <c r="D3370">
        <v>4291.1000000000004</v>
      </c>
      <c r="E3370">
        <f t="shared" si="679"/>
        <v>-99.849999999999454</v>
      </c>
      <c r="F3370" t="str">
        <f t="shared" si="680"/>
        <v/>
      </c>
      <c r="G3370">
        <f t="shared" si="681"/>
        <v>-99.849999999999454</v>
      </c>
      <c r="H3370">
        <f t="shared" ca="1" si="689"/>
        <v>50.466666666666697</v>
      </c>
      <c r="I3370">
        <f t="shared" ca="1" si="690"/>
        <v>83.368749999999977</v>
      </c>
      <c r="J3370" s="3">
        <f t="shared" ca="1" si="682"/>
        <v>0.60534272934003097</v>
      </c>
      <c r="K3370" s="5">
        <f t="shared" ca="1" si="683"/>
        <v>37.708005790694429</v>
      </c>
      <c r="L3370">
        <f t="shared" ca="1" si="684"/>
        <v>1</v>
      </c>
      <c r="M3370" t="str">
        <f t="shared" ca="1" si="685"/>
        <v>SELL</v>
      </c>
      <c r="N3370" s="7" t="str">
        <f t="shared" ca="1" si="686"/>
        <v/>
      </c>
      <c r="O3370">
        <f t="shared" si="687"/>
        <v>4291.1000000000004</v>
      </c>
      <c r="Q3370">
        <f t="shared" si="688"/>
        <v>3369</v>
      </c>
    </row>
    <row r="3371" spans="1:17" x14ac:dyDescent="0.3">
      <c r="A3371" s="13" t="str">
        <f ca="1">N3371&amp;"-"&amp;COUNTIF($N$2:N3371,N3371)</f>
        <v>-3328</v>
      </c>
      <c r="B3371" t="str">
        <f t="shared" ca="1" si="678"/>
        <v/>
      </c>
      <c r="C3371" s="1">
        <v>39995</v>
      </c>
      <c r="D3371">
        <v>4340.8999999999996</v>
      </c>
      <c r="E3371">
        <f t="shared" si="679"/>
        <v>49.799999999999272</v>
      </c>
      <c r="F3371">
        <f t="shared" si="680"/>
        <v>49.799999999999272</v>
      </c>
      <c r="G3371" t="str">
        <f t="shared" si="681"/>
        <v/>
      </c>
      <c r="H3371">
        <f t="shared" ca="1" si="689"/>
        <v>50.371428571428496</v>
      </c>
      <c r="I3371">
        <f t="shared" ca="1" si="690"/>
        <v>92.771428571428515</v>
      </c>
      <c r="J3371" s="3">
        <f t="shared" ca="1" si="682"/>
        <v>0.54296273483215229</v>
      </c>
      <c r="K3371" s="5">
        <f t="shared" ca="1" si="683"/>
        <v>35.189620758483017</v>
      </c>
      <c r="L3371">
        <f t="shared" ca="1" si="684"/>
        <v>1</v>
      </c>
      <c r="M3371" t="str">
        <f t="shared" ca="1" si="685"/>
        <v>SELL</v>
      </c>
      <c r="N3371" s="7" t="str">
        <f t="shared" ca="1" si="686"/>
        <v/>
      </c>
      <c r="O3371">
        <f t="shared" si="687"/>
        <v>4340.8999999999996</v>
      </c>
      <c r="Q3371">
        <f t="shared" si="688"/>
        <v>3370</v>
      </c>
    </row>
    <row r="3372" spans="1:17" x14ac:dyDescent="0.3">
      <c r="A3372" s="13" t="str">
        <f ca="1">N3372&amp;"-"&amp;COUNTIF($N$2:N3372,N3372)</f>
        <v>-3329</v>
      </c>
      <c r="B3372" t="str">
        <f t="shared" ca="1" si="678"/>
        <v/>
      </c>
      <c r="C3372" s="1">
        <v>39996</v>
      </c>
      <c r="D3372">
        <v>4348.8500000000004</v>
      </c>
      <c r="E3372">
        <f t="shared" si="679"/>
        <v>7.9500000000007276</v>
      </c>
      <c r="F3372">
        <f t="shared" si="680"/>
        <v>7.9500000000007276</v>
      </c>
      <c r="G3372" t="str">
        <f t="shared" si="681"/>
        <v/>
      </c>
      <c r="H3372">
        <f t="shared" ca="1" si="689"/>
        <v>45.068750000000023</v>
      </c>
      <c r="I3372">
        <f t="shared" ca="1" si="690"/>
        <v>99.183333333333238</v>
      </c>
      <c r="J3372" s="3">
        <f t="shared" ca="1" si="682"/>
        <v>0.45439842043354123</v>
      </c>
      <c r="K3372" s="5">
        <f t="shared" ca="1" si="683"/>
        <v>31.243049638220157</v>
      </c>
      <c r="L3372">
        <f t="shared" ca="1" si="684"/>
        <v>1</v>
      </c>
      <c r="M3372" t="str">
        <f t="shared" ca="1" si="685"/>
        <v>SELL</v>
      </c>
      <c r="N3372" s="7" t="str">
        <f t="shared" ca="1" si="686"/>
        <v/>
      </c>
      <c r="O3372">
        <f t="shared" si="687"/>
        <v>4348.8500000000004</v>
      </c>
      <c r="Q3372">
        <f t="shared" si="688"/>
        <v>3371</v>
      </c>
    </row>
    <row r="3373" spans="1:17" x14ac:dyDescent="0.3">
      <c r="A3373" s="13" t="str">
        <f ca="1">N3373&amp;"-"&amp;COUNTIF($N$2:N3373,N3373)</f>
        <v>-3330</v>
      </c>
      <c r="B3373" t="str">
        <f t="shared" ca="1" si="678"/>
        <v/>
      </c>
      <c r="C3373" s="1">
        <v>39997</v>
      </c>
      <c r="D3373">
        <v>4424.25</v>
      </c>
      <c r="E3373">
        <f t="shared" si="679"/>
        <v>75.399999999999636</v>
      </c>
      <c r="F3373">
        <f t="shared" si="680"/>
        <v>75.399999999999636</v>
      </c>
      <c r="G3373" t="str">
        <f t="shared" si="681"/>
        <v/>
      </c>
      <c r="H3373">
        <f t="shared" ca="1" si="689"/>
        <v>48.438888888888869</v>
      </c>
      <c r="I3373">
        <f t="shared" ca="1" si="690"/>
        <v>99.139999999999958</v>
      </c>
      <c r="J3373" s="3">
        <f t="shared" ca="1" si="682"/>
        <v>0.48859076950664604</v>
      </c>
      <c r="K3373" s="5">
        <f t="shared" ca="1" si="683"/>
        <v>32.822369956558077</v>
      </c>
      <c r="L3373">
        <f t="shared" ca="1" si="684"/>
        <v>1</v>
      </c>
      <c r="M3373" t="str">
        <f t="shared" ca="1" si="685"/>
        <v>SELL</v>
      </c>
      <c r="N3373" s="7" t="str">
        <f t="shared" ca="1" si="686"/>
        <v/>
      </c>
      <c r="O3373">
        <f t="shared" si="687"/>
        <v>4424.25</v>
      </c>
      <c r="Q3373">
        <f t="shared" si="688"/>
        <v>3372</v>
      </c>
    </row>
    <row r="3374" spans="1:17" x14ac:dyDescent="0.3">
      <c r="A3374" s="13" t="str">
        <f ca="1">N3374&amp;"-"&amp;COUNTIF($N$2:N3374,N3374)</f>
        <v>1-22</v>
      </c>
      <c r="B3374">
        <f t="shared" ca="1" si="678"/>
        <v>1</v>
      </c>
      <c r="C3374" s="1">
        <v>40000</v>
      </c>
      <c r="D3374">
        <v>4165.7</v>
      </c>
      <c r="E3374">
        <f t="shared" si="679"/>
        <v>-258.55000000000018</v>
      </c>
      <c r="F3374" t="str">
        <f t="shared" si="680"/>
        <v/>
      </c>
      <c r="G3374">
        <f t="shared" si="681"/>
        <v>-258.55000000000018</v>
      </c>
      <c r="H3374">
        <f t="shared" ca="1" si="689"/>
        <v>50.268749999999955</v>
      </c>
      <c r="I3374">
        <f t="shared" ca="1" si="690"/>
        <v>125.70833333333333</v>
      </c>
      <c r="J3374" s="3">
        <f t="shared" ca="1" si="682"/>
        <v>0.39988399071925718</v>
      </c>
      <c r="K3374" s="5">
        <f t="shared" ca="1" si="683"/>
        <v>28.565509240076224</v>
      </c>
      <c r="L3374">
        <f t="shared" ca="1" si="684"/>
        <v>1</v>
      </c>
      <c r="M3374" t="str">
        <f t="shared" ca="1" si="685"/>
        <v>BUY</v>
      </c>
      <c r="N3374" s="7">
        <f t="shared" ca="1" si="686"/>
        <v>1</v>
      </c>
      <c r="O3374">
        <f t="shared" si="687"/>
        <v>4165.7</v>
      </c>
      <c r="Q3374">
        <f t="shared" si="688"/>
        <v>3373</v>
      </c>
    </row>
    <row r="3375" spans="1:17" x14ac:dyDescent="0.3">
      <c r="A3375" s="13" t="str">
        <f ca="1">N3375&amp;"-"&amp;COUNTIF($N$2:N3375,N3375)</f>
        <v>-3331</v>
      </c>
      <c r="B3375" t="str">
        <f t="shared" ca="1" si="678"/>
        <v/>
      </c>
      <c r="C3375" s="1">
        <v>40001</v>
      </c>
      <c r="D3375">
        <v>4202.1499999999996</v>
      </c>
      <c r="E3375">
        <f t="shared" si="679"/>
        <v>36.449999999999818</v>
      </c>
      <c r="F3375">
        <f t="shared" si="680"/>
        <v>36.449999999999818</v>
      </c>
      <c r="G3375" t="str">
        <f t="shared" si="681"/>
        <v/>
      </c>
      <c r="H3375">
        <f t="shared" ca="1" si="689"/>
        <v>48.73333333333327</v>
      </c>
      <c r="I3375">
        <f t="shared" ca="1" si="690"/>
        <v>118.5199999999999</v>
      </c>
      <c r="J3375" s="3">
        <f t="shared" ca="1" si="682"/>
        <v>0.41118236022049709</v>
      </c>
      <c r="K3375" s="5">
        <f t="shared" ca="1" si="683"/>
        <v>29.13743622448979</v>
      </c>
      <c r="L3375">
        <f t="shared" ca="1" si="684"/>
        <v>1</v>
      </c>
      <c r="M3375" t="str">
        <f t="shared" ca="1" si="685"/>
        <v>BUY</v>
      </c>
      <c r="N3375" s="7" t="str">
        <f t="shared" ca="1" si="686"/>
        <v/>
      </c>
      <c r="O3375">
        <f t="shared" si="687"/>
        <v>4202.1499999999996</v>
      </c>
      <c r="Q3375">
        <f t="shared" si="688"/>
        <v>3374</v>
      </c>
    </row>
    <row r="3376" spans="1:17" x14ac:dyDescent="0.3">
      <c r="A3376" s="13" t="str">
        <f ca="1">N3376&amp;"-"&amp;COUNTIF($N$2:N3376,N3376)</f>
        <v>-3332</v>
      </c>
      <c r="B3376" t="str">
        <f t="shared" ca="1" si="678"/>
        <v/>
      </c>
      <c r="C3376" s="1">
        <v>40002</v>
      </c>
      <c r="D3376">
        <v>4078.9</v>
      </c>
      <c r="E3376">
        <f t="shared" si="679"/>
        <v>-123.24999999999955</v>
      </c>
      <c r="F3376" t="str">
        <f t="shared" si="680"/>
        <v/>
      </c>
      <c r="G3376">
        <f t="shared" si="681"/>
        <v>-123.24999999999955</v>
      </c>
      <c r="H3376">
        <f t="shared" ca="1" si="689"/>
        <v>48.73333333333327</v>
      </c>
      <c r="I3376">
        <f t="shared" ca="1" si="690"/>
        <v>122.2199999999998</v>
      </c>
      <c r="J3376" s="3">
        <f t="shared" ca="1" si="682"/>
        <v>0.39873452244586277</v>
      </c>
      <c r="K3376" s="5">
        <f t="shared" ca="1" si="683"/>
        <v>28.506804976016852</v>
      </c>
      <c r="L3376">
        <f t="shared" ca="1" si="684"/>
        <v>1</v>
      </c>
      <c r="M3376" t="str">
        <f t="shared" ca="1" si="685"/>
        <v>BUY</v>
      </c>
      <c r="N3376" s="7" t="str">
        <f t="shared" ca="1" si="686"/>
        <v/>
      </c>
      <c r="O3376">
        <f t="shared" si="687"/>
        <v>4078.9</v>
      </c>
      <c r="Q3376">
        <f t="shared" si="688"/>
        <v>3375</v>
      </c>
    </row>
    <row r="3377" spans="1:17" x14ac:dyDescent="0.3">
      <c r="A3377" s="13" t="str">
        <f ca="1">N3377&amp;"-"&amp;COUNTIF($N$2:N3377,N3377)</f>
        <v>-3333</v>
      </c>
      <c r="B3377" t="str">
        <f t="shared" ca="1" si="678"/>
        <v/>
      </c>
      <c r="C3377" s="1">
        <v>40003</v>
      </c>
      <c r="D3377">
        <v>4080.95</v>
      </c>
      <c r="E3377">
        <f t="shared" si="679"/>
        <v>2.0499999999997272</v>
      </c>
      <c r="F3377">
        <f t="shared" si="680"/>
        <v>2.0499999999997272</v>
      </c>
      <c r="G3377" t="str">
        <f t="shared" si="681"/>
        <v/>
      </c>
      <c r="H3377">
        <f t="shared" ca="1" si="689"/>
        <v>42.049999999999827</v>
      </c>
      <c r="I3377">
        <f t="shared" ca="1" si="690"/>
        <v>122.2199999999998</v>
      </c>
      <c r="J3377" s="3">
        <f t="shared" ca="1" si="682"/>
        <v>0.34405171003109064</v>
      </c>
      <c r="K3377" s="5">
        <f t="shared" ca="1" si="683"/>
        <v>25.598100687891844</v>
      </c>
      <c r="L3377">
        <f t="shared" ca="1" si="684"/>
        <v>1</v>
      </c>
      <c r="M3377" t="str">
        <f t="shared" ca="1" si="685"/>
        <v>BUY</v>
      </c>
      <c r="N3377" s="7" t="str">
        <f t="shared" ca="1" si="686"/>
        <v/>
      </c>
      <c r="O3377">
        <f t="shared" si="687"/>
        <v>4080.95</v>
      </c>
      <c r="Q3377">
        <f t="shared" si="688"/>
        <v>3376</v>
      </c>
    </row>
    <row r="3378" spans="1:17" x14ac:dyDescent="0.3">
      <c r="A3378" s="13" t="str">
        <f ca="1">N3378&amp;"-"&amp;COUNTIF($N$2:N3378,N3378)</f>
        <v>-3334</v>
      </c>
      <c r="B3378" t="str">
        <f t="shared" ca="1" si="678"/>
        <v/>
      </c>
      <c r="C3378" s="1">
        <v>40004</v>
      </c>
      <c r="D3378">
        <v>4003.9</v>
      </c>
      <c r="E3378">
        <f t="shared" si="679"/>
        <v>-77.049999999999727</v>
      </c>
      <c r="F3378" t="str">
        <f t="shared" si="680"/>
        <v/>
      </c>
      <c r="G3378">
        <f t="shared" si="681"/>
        <v>-77.049999999999727</v>
      </c>
      <c r="H3378">
        <f t="shared" ca="1" si="689"/>
        <v>42.049999999999827</v>
      </c>
      <c r="I3378">
        <f t="shared" ca="1" si="690"/>
        <v>121.95999999999967</v>
      </c>
      <c r="J3378" s="3">
        <f t="shared" ca="1" si="682"/>
        <v>0.34478517546736587</v>
      </c>
      <c r="K3378" s="5">
        <f t="shared" ca="1" si="683"/>
        <v>25.63868056825801</v>
      </c>
      <c r="L3378">
        <f t="shared" ca="1" si="684"/>
        <v>1</v>
      </c>
      <c r="M3378" t="str">
        <f t="shared" ca="1" si="685"/>
        <v>BUY</v>
      </c>
      <c r="N3378" s="7" t="str">
        <f t="shared" ca="1" si="686"/>
        <v/>
      </c>
      <c r="O3378">
        <f t="shared" si="687"/>
        <v>4003.9</v>
      </c>
      <c r="Q3378">
        <f t="shared" si="688"/>
        <v>3377</v>
      </c>
    </row>
    <row r="3379" spans="1:17" x14ac:dyDescent="0.3">
      <c r="A3379" s="13" t="str">
        <f ca="1">N3379&amp;"-"&amp;COUNTIF($N$2:N3379,N3379)</f>
        <v>-3335</v>
      </c>
      <c r="B3379" t="str">
        <f t="shared" ca="1" si="678"/>
        <v/>
      </c>
      <c r="C3379" s="1">
        <v>40007</v>
      </c>
      <c r="D3379">
        <v>3974.05</v>
      </c>
      <c r="E3379">
        <f t="shared" si="679"/>
        <v>-29.849999999999909</v>
      </c>
      <c r="F3379" t="str">
        <f t="shared" si="680"/>
        <v/>
      </c>
      <c r="G3379">
        <f t="shared" si="681"/>
        <v>-29.849999999999909</v>
      </c>
      <c r="H3379">
        <f t="shared" ca="1" si="689"/>
        <v>45.837499999999807</v>
      </c>
      <c r="I3379">
        <f t="shared" ca="1" si="690"/>
        <v>106.60833333333305</v>
      </c>
      <c r="J3379" s="3">
        <f t="shared" ca="1" si="682"/>
        <v>0.42996169780348559</v>
      </c>
      <c r="K3379" s="5">
        <f t="shared" ca="1" si="683"/>
        <v>30.068056960122419</v>
      </c>
      <c r="L3379">
        <f t="shared" ca="1" si="684"/>
        <v>1</v>
      </c>
      <c r="M3379" t="str">
        <f t="shared" ca="1" si="685"/>
        <v>BUY</v>
      </c>
      <c r="N3379" s="7" t="str">
        <f t="shared" ca="1" si="686"/>
        <v/>
      </c>
      <c r="O3379">
        <f t="shared" si="687"/>
        <v>3974.05</v>
      </c>
      <c r="Q3379">
        <f t="shared" si="688"/>
        <v>3378</v>
      </c>
    </row>
    <row r="3380" spans="1:17" x14ac:dyDescent="0.3">
      <c r="A3380" s="13" t="str">
        <f ca="1">N3380&amp;"-"&amp;COUNTIF($N$2:N3380,N3380)</f>
        <v>-3336</v>
      </c>
      <c r="B3380" t="str">
        <f t="shared" ca="1" si="678"/>
        <v/>
      </c>
      <c r="C3380" s="1">
        <v>40008</v>
      </c>
      <c r="D3380">
        <v>4111.3999999999996</v>
      </c>
      <c r="E3380">
        <f t="shared" si="679"/>
        <v>137.34999999999945</v>
      </c>
      <c r="F3380">
        <f t="shared" si="680"/>
        <v>137.34999999999945</v>
      </c>
      <c r="G3380" t="str">
        <f t="shared" si="681"/>
        <v/>
      </c>
      <c r="H3380">
        <f t="shared" ca="1" si="689"/>
        <v>57.262499999999761</v>
      </c>
      <c r="I3380">
        <f t="shared" ca="1" si="690"/>
        <v>106.60833333333305</v>
      </c>
      <c r="J3380" s="3">
        <f t="shared" ca="1" si="682"/>
        <v>0.53712968029390995</v>
      </c>
      <c r="K3380" s="5">
        <f t="shared" ca="1" si="683"/>
        <v>34.943680235958155</v>
      </c>
      <c r="L3380">
        <f t="shared" ca="1" si="684"/>
        <v>1</v>
      </c>
      <c r="M3380" t="str">
        <f t="shared" ca="1" si="685"/>
        <v>BUY</v>
      </c>
      <c r="N3380" s="7" t="str">
        <f t="shared" ca="1" si="686"/>
        <v/>
      </c>
      <c r="O3380">
        <f t="shared" si="687"/>
        <v>4111.3999999999996</v>
      </c>
      <c r="Q3380">
        <f t="shared" si="688"/>
        <v>3379</v>
      </c>
    </row>
    <row r="3381" spans="1:17" x14ac:dyDescent="0.3">
      <c r="A3381" s="13" t="str">
        <f ca="1">N3381&amp;"-"&amp;COUNTIF($N$2:N3381,N3381)</f>
        <v>-3337</v>
      </c>
      <c r="B3381" t="str">
        <f t="shared" ca="1" si="678"/>
        <v/>
      </c>
      <c r="C3381" s="1">
        <v>40009</v>
      </c>
      <c r="D3381">
        <v>4233.5</v>
      </c>
      <c r="E3381">
        <f t="shared" si="679"/>
        <v>122.10000000000036</v>
      </c>
      <c r="F3381">
        <f t="shared" si="680"/>
        <v>122.10000000000036</v>
      </c>
      <c r="G3381" t="str">
        <f t="shared" si="681"/>
        <v/>
      </c>
      <c r="H3381">
        <f t="shared" ca="1" si="689"/>
        <v>64.466666666666498</v>
      </c>
      <c r="I3381">
        <f t="shared" ca="1" si="690"/>
        <v>117.70999999999977</v>
      </c>
      <c r="J3381" s="3">
        <f t="shared" ca="1" si="682"/>
        <v>0.5476736612578933</v>
      </c>
      <c r="K3381" s="5">
        <f t="shared" ca="1" si="683"/>
        <v>35.386895504363878</v>
      </c>
      <c r="L3381">
        <f t="shared" ca="1" si="684"/>
        <v>1</v>
      </c>
      <c r="M3381" t="str">
        <f t="shared" ca="1" si="685"/>
        <v>BUY</v>
      </c>
      <c r="N3381" s="7" t="str">
        <f t="shared" ca="1" si="686"/>
        <v/>
      </c>
      <c r="O3381">
        <f t="shared" si="687"/>
        <v>4233.5</v>
      </c>
      <c r="Q3381">
        <f t="shared" si="688"/>
        <v>3380</v>
      </c>
    </row>
    <row r="3382" spans="1:17" x14ac:dyDescent="0.3">
      <c r="A3382" s="13" t="str">
        <f ca="1">N3382&amp;"-"&amp;COUNTIF($N$2:N3382,N3382)</f>
        <v>-3338</v>
      </c>
      <c r="B3382" t="str">
        <f t="shared" ca="1" si="678"/>
        <v/>
      </c>
      <c r="C3382" s="1">
        <v>40010</v>
      </c>
      <c r="D3382">
        <v>4231.3999999999996</v>
      </c>
      <c r="E3382">
        <f t="shared" si="679"/>
        <v>-2.1000000000003638</v>
      </c>
      <c r="F3382" t="str">
        <f t="shared" si="680"/>
        <v/>
      </c>
      <c r="G3382">
        <f t="shared" si="681"/>
        <v>-2.1000000000003638</v>
      </c>
      <c r="H3382">
        <f t="shared" ca="1" si="689"/>
        <v>55.818749999999852</v>
      </c>
      <c r="I3382">
        <f t="shared" ca="1" si="690"/>
        <v>98.441666666666535</v>
      </c>
      <c r="J3382" s="3">
        <f t="shared" ca="1" si="682"/>
        <v>0.56702361804791257</v>
      </c>
      <c r="K3382" s="5">
        <f t="shared" ca="1" si="683"/>
        <v>36.184752515362256</v>
      </c>
      <c r="L3382">
        <f t="shared" ca="1" si="684"/>
        <v>1</v>
      </c>
      <c r="M3382" t="str">
        <f t="shared" ca="1" si="685"/>
        <v>BUY</v>
      </c>
      <c r="N3382" s="7" t="str">
        <f t="shared" ca="1" si="686"/>
        <v/>
      </c>
      <c r="O3382">
        <f t="shared" si="687"/>
        <v>4231.3999999999996</v>
      </c>
      <c r="Q3382">
        <f t="shared" si="688"/>
        <v>3381</v>
      </c>
    </row>
    <row r="3383" spans="1:17" x14ac:dyDescent="0.3">
      <c r="A3383" s="13" t="str">
        <f ca="1">N3383&amp;"-"&amp;COUNTIF($N$2:N3383,N3383)</f>
        <v>-3339</v>
      </c>
      <c r="B3383" t="str">
        <f t="shared" ca="1" si="678"/>
        <v/>
      </c>
      <c r="C3383" s="1">
        <v>40011</v>
      </c>
      <c r="D3383">
        <v>4374.95</v>
      </c>
      <c r="E3383">
        <f t="shared" si="679"/>
        <v>143.55000000000018</v>
      </c>
      <c r="F3383">
        <f t="shared" si="680"/>
        <v>143.55000000000018</v>
      </c>
      <c r="G3383" t="str">
        <f t="shared" si="681"/>
        <v/>
      </c>
      <c r="H3383">
        <f t="shared" ca="1" si="689"/>
        <v>71.831249999999898</v>
      </c>
      <c r="I3383">
        <f t="shared" ca="1" si="690"/>
        <v>98.441666666666535</v>
      </c>
      <c r="J3383" s="3">
        <f t="shared" ca="1" si="682"/>
        <v>0.72968339964445939</v>
      </c>
      <c r="K3383" s="5">
        <f t="shared" ca="1" si="683"/>
        <v>42.18595147496054</v>
      </c>
      <c r="L3383">
        <f t="shared" ca="1" si="684"/>
        <v>1</v>
      </c>
      <c r="M3383" t="str">
        <f t="shared" ca="1" si="685"/>
        <v>BUY</v>
      </c>
      <c r="N3383" s="7" t="str">
        <f t="shared" ca="1" si="686"/>
        <v/>
      </c>
      <c r="O3383">
        <f t="shared" si="687"/>
        <v>4374.95</v>
      </c>
      <c r="Q3383">
        <f t="shared" si="688"/>
        <v>3382</v>
      </c>
    </row>
    <row r="3384" spans="1:17" x14ac:dyDescent="0.3">
      <c r="A3384" s="13" t="str">
        <f ca="1">N3384&amp;"-"&amp;COUNTIF($N$2:N3384,N3384)</f>
        <v>-3340</v>
      </c>
      <c r="B3384" t="str">
        <f t="shared" ca="1" si="678"/>
        <v/>
      </c>
      <c r="C3384" s="1">
        <v>40014</v>
      </c>
      <c r="D3384">
        <v>4502.25</v>
      </c>
      <c r="E3384">
        <f t="shared" si="679"/>
        <v>127.30000000000018</v>
      </c>
      <c r="F3384">
        <f t="shared" si="680"/>
        <v>127.30000000000018</v>
      </c>
      <c r="G3384" t="str">
        <f t="shared" si="681"/>
        <v/>
      </c>
      <c r="H3384">
        <f t="shared" ca="1" si="689"/>
        <v>77.994444444444369</v>
      </c>
      <c r="I3384">
        <f t="shared" ca="1" si="690"/>
        <v>98.15999999999994</v>
      </c>
      <c r="J3384" s="3">
        <f t="shared" ca="1" si="682"/>
        <v>0.7945644299556277</v>
      </c>
      <c r="K3384" s="5">
        <f t="shared" ca="1" si="683"/>
        <v>44.276171793691134</v>
      </c>
      <c r="L3384">
        <f t="shared" ca="1" si="684"/>
        <v>1</v>
      </c>
      <c r="M3384" t="str">
        <f t="shared" ca="1" si="685"/>
        <v>BUY</v>
      </c>
      <c r="N3384" s="7" t="str">
        <f t="shared" ca="1" si="686"/>
        <v/>
      </c>
      <c r="O3384">
        <f t="shared" si="687"/>
        <v>4502.25</v>
      </c>
      <c r="Q3384">
        <f t="shared" si="688"/>
        <v>3383</v>
      </c>
    </row>
    <row r="3385" spans="1:17" x14ac:dyDescent="0.3">
      <c r="A3385" s="13" t="str">
        <f ca="1">N3385&amp;"-"&amp;COUNTIF($N$2:N3385,N3385)</f>
        <v>-3341</v>
      </c>
      <c r="B3385" t="str">
        <f t="shared" ca="1" si="678"/>
        <v/>
      </c>
      <c r="C3385" s="1">
        <v>40015</v>
      </c>
      <c r="D3385">
        <v>4469.1000000000004</v>
      </c>
      <c r="E3385">
        <f t="shared" si="679"/>
        <v>-33.149999999999636</v>
      </c>
      <c r="F3385" t="str">
        <f t="shared" si="680"/>
        <v/>
      </c>
      <c r="G3385">
        <f t="shared" si="681"/>
        <v>-33.149999999999636</v>
      </c>
      <c r="H3385">
        <f t="shared" ca="1" si="689"/>
        <v>81.518750000000011</v>
      </c>
      <c r="I3385">
        <f t="shared" ca="1" si="690"/>
        <v>87.324999999999889</v>
      </c>
      <c r="J3385" s="3">
        <f t="shared" ca="1" si="682"/>
        <v>0.93350987689665177</v>
      </c>
      <c r="K3385" s="5">
        <f t="shared" ca="1" si="683"/>
        <v>48.280584860262849</v>
      </c>
      <c r="L3385">
        <f t="shared" ca="1" si="684"/>
        <v>1</v>
      </c>
      <c r="M3385" t="str">
        <f t="shared" ca="1" si="685"/>
        <v>BUY</v>
      </c>
      <c r="N3385" s="7" t="str">
        <f t="shared" ca="1" si="686"/>
        <v/>
      </c>
      <c r="O3385">
        <f t="shared" si="687"/>
        <v>4469.1000000000004</v>
      </c>
      <c r="Q3385">
        <f t="shared" si="688"/>
        <v>3384</v>
      </c>
    </row>
    <row r="3386" spans="1:17" x14ac:dyDescent="0.3">
      <c r="A3386" s="13" t="str">
        <f ca="1">N3386&amp;"-"&amp;COUNTIF($N$2:N3386,N3386)</f>
        <v>-3342</v>
      </c>
      <c r="B3386" t="str">
        <f t="shared" ca="1" si="678"/>
        <v/>
      </c>
      <c r="C3386" s="1">
        <v>40016</v>
      </c>
      <c r="D3386">
        <v>4398.8999999999996</v>
      </c>
      <c r="E3386">
        <f t="shared" si="679"/>
        <v>-70.200000000000728</v>
      </c>
      <c r="F3386" t="str">
        <f t="shared" si="680"/>
        <v/>
      </c>
      <c r="G3386">
        <f t="shared" si="681"/>
        <v>-70.200000000000728</v>
      </c>
      <c r="H3386">
        <f t="shared" ca="1" si="689"/>
        <v>92.02857142857134</v>
      </c>
      <c r="I3386">
        <f t="shared" ca="1" si="690"/>
        <v>84.878571428571448</v>
      </c>
      <c r="J3386" s="3">
        <f t="shared" ca="1" si="682"/>
        <v>1.0842379870403085</v>
      </c>
      <c r="K3386" s="5">
        <f t="shared" ca="1" si="683"/>
        <v>52.020834174506369</v>
      </c>
      <c r="L3386">
        <f t="shared" ca="1" si="684"/>
        <v>1</v>
      </c>
      <c r="M3386" t="str">
        <f t="shared" ca="1" si="685"/>
        <v>BUY</v>
      </c>
      <c r="N3386" s="7" t="str">
        <f t="shared" ca="1" si="686"/>
        <v/>
      </c>
      <c r="O3386">
        <f t="shared" si="687"/>
        <v>4398.8999999999996</v>
      </c>
      <c r="Q3386">
        <f t="shared" si="688"/>
        <v>3385</v>
      </c>
    </row>
    <row r="3387" spans="1:17" x14ac:dyDescent="0.3">
      <c r="A3387" s="13" t="str">
        <f ca="1">N3387&amp;"-"&amp;COUNTIF($N$2:N3387,N3387)</f>
        <v>-3343</v>
      </c>
      <c r="B3387" t="str">
        <f t="shared" ca="1" si="678"/>
        <v/>
      </c>
      <c r="C3387" s="1">
        <v>40017</v>
      </c>
      <c r="D3387">
        <v>4523.75</v>
      </c>
      <c r="E3387">
        <f t="shared" si="679"/>
        <v>124.85000000000036</v>
      </c>
      <c r="F3387">
        <f t="shared" si="680"/>
        <v>124.85000000000036</v>
      </c>
      <c r="G3387" t="str">
        <f t="shared" si="681"/>
        <v/>
      </c>
      <c r="H3387">
        <f t="shared" ca="1" si="689"/>
        <v>99.092857142857156</v>
      </c>
      <c r="I3387">
        <f t="shared" ca="1" si="690"/>
        <v>84.878571428571448</v>
      </c>
      <c r="J3387" s="3">
        <f t="shared" ca="1" si="682"/>
        <v>1.1674661280821341</v>
      </c>
      <c r="K3387" s="5">
        <f t="shared" ca="1" si="683"/>
        <v>53.863177512036032</v>
      </c>
      <c r="L3387">
        <f t="shared" ca="1" si="684"/>
        <v>1</v>
      </c>
      <c r="M3387" t="str">
        <f t="shared" ca="1" si="685"/>
        <v>BUY</v>
      </c>
      <c r="N3387" s="7" t="str">
        <f t="shared" ca="1" si="686"/>
        <v/>
      </c>
      <c r="O3387">
        <f t="shared" si="687"/>
        <v>4523.75</v>
      </c>
      <c r="Q3387">
        <f t="shared" si="688"/>
        <v>3386</v>
      </c>
    </row>
    <row r="3388" spans="1:17" x14ac:dyDescent="0.3">
      <c r="A3388" s="13" t="str">
        <f ca="1">N3388&amp;"-"&amp;COUNTIF($N$2:N3388,N3388)</f>
        <v>-3344</v>
      </c>
      <c r="B3388" t="str">
        <f t="shared" ca="1" si="678"/>
        <v/>
      </c>
      <c r="C3388" s="1">
        <v>40018</v>
      </c>
      <c r="D3388">
        <v>4568.55</v>
      </c>
      <c r="E3388">
        <f t="shared" si="679"/>
        <v>44.800000000000182</v>
      </c>
      <c r="F3388">
        <f t="shared" si="680"/>
        <v>44.800000000000182</v>
      </c>
      <c r="G3388" t="str">
        <f t="shared" si="681"/>
        <v/>
      </c>
      <c r="H3388">
        <f t="shared" ca="1" si="689"/>
        <v>92.306250000000034</v>
      </c>
      <c r="I3388">
        <f t="shared" ca="1" si="690"/>
        <v>55.933333333333316</v>
      </c>
      <c r="J3388" s="3">
        <f t="shared" ca="1" si="682"/>
        <v>1.650290524433851</v>
      </c>
      <c r="K3388" s="5">
        <f t="shared" ca="1" si="683"/>
        <v>62.268287541283129</v>
      </c>
      <c r="L3388">
        <f t="shared" ca="1" si="684"/>
        <v>1</v>
      </c>
      <c r="M3388" t="str">
        <f t="shared" ca="1" si="685"/>
        <v>BUY</v>
      </c>
      <c r="N3388" s="7" t="str">
        <f t="shared" ca="1" si="686"/>
        <v/>
      </c>
      <c r="O3388">
        <f t="shared" si="687"/>
        <v>4568.55</v>
      </c>
      <c r="Q3388">
        <f t="shared" si="688"/>
        <v>3387</v>
      </c>
    </row>
    <row r="3389" spans="1:17" x14ac:dyDescent="0.3">
      <c r="A3389" s="13" t="str">
        <f ca="1">N3389&amp;"-"&amp;COUNTIF($N$2:N3389,N3389)</f>
        <v>-3345</v>
      </c>
      <c r="B3389" t="str">
        <f t="shared" ca="1" si="678"/>
        <v/>
      </c>
      <c r="C3389" s="1">
        <v>40021</v>
      </c>
      <c r="D3389">
        <v>4572.3</v>
      </c>
      <c r="E3389">
        <f t="shared" si="679"/>
        <v>3.75</v>
      </c>
      <c r="F3389">
        <f t="shared" si="680"/>
        <v>3.75</v>
      </c>
      <c r="G3389" t="str">
        <f t="shared" si="681"/>
        <v/>
      </c>
      <c r="H3389">
        <f t="shared" ca="1" si="689"/>
        <v>88.218750000000057</v>
      </c>
      <c r="I3389">
        <f t="shared" ca="1" si="690"/>
        <v>55.933333333333316</v>
      </c>
      <c r="J3389" s="3">
        <f t="shared" ca="1" si="682"/>
        <v>1.5772124553039348</v>
      </c>
      <c r="K3389" s="5">
        <f t="shared" ca="1" si="683"/>
        <v>61.198387120084426</v>
      </c>
      <c r="L3389">
        <f t="shared" ca="1" si="684"/>
        <v>1</v>
      </c>
      <c r="M3389" t="str">
        <f t="shared" ca="1" si="685"/>
        <v>BUY</v>
      </c>
      <c r="N3389" s="7" t="str">
        <f t="shared" ca="1" si="686"/>
        <v/>
      </c>
      <c r="O3389">
        <f t="shared" si="687"/>
        <v>4572.3</v>
      </c>
      <c r="Q3389">
        <f t="shared" si="688"/>
        <v>3388</v>
      </c>
    </row>
    <row r="3390" spans="1:17" x14ac:dyDescent="0.3">
      <c r="A3390" s="13" t="str">
        <f ca="1">N3390&amp;"-"&amp;COUNTIF($N$2:N3390,N3390)</f>
        <v>0-22</v>
      </c>
      <c r="B3390">
        <f t="shared" ca="1" si="678"/>
        <v>0</v>
      </c>
      <c r="C3390" s="1">
        <v>40022</v>
      </c>
      <c r="D3390">
        <v>4564.1000000000004</v>
      </c>
      <c r="E3390">
        <f t="shared" si="679"/>
        <v>-8.1999999999998181</v>
      </c>
      <c r="F3390" t="str">
        <f t="shared" si="680"/>
        <v/>
      </c>
      <c r="G3390">
        <f t="shared" si="681"/>
        <v>-8.1999999999998181</v>
      </c>
      <c r="H3390">
        <f t="shared" ca="1" si="689"/>
        <v>88.218750000000057</v>
      </c>
      <c r="I3390">
        <f t="shared" ca="1" si="690"/>
        <v>36.758333333333361</v>
      </c>
      <c r="J3390" s="3">
        <f t="shared" ca="1" si="682"/>
        <v>2.3999659941056448</v>
      </c>
      <c r="K3390" s="5">
        <f t="shared" ca="1" si="683"/>
        <v>70.587941122539135</v>
      </c>
      <c r="L3390">
        <f t="shared" ca="1" si="684"/>
        <v>1</v>
      </c>
      <c r="M3390" t="str">
        <f t="shared" ca="1" si="685"/>
        <v>SELL</v>
      </c>
      <c r="N3390" s="7">
        <f t="shared" ca="1" si="686"/>
        <v>0</v>
      </c>
      <c r="O3390">
        <f t="shared" si="687"/>
        <v>4564.1000000000004</v>
      </c>
      <c r="Q3390">
        <f t="shared" si="688"/>
        <v>3389</v>
      </c>
    </row>
    <row r="3391" spans="1:17" x14ac:dyDescent="0.3">
      <c r="A3391" s="13" t="str">
        <f ca="1">N3391&amp;"-"&amp;COUNTIF($N$2:N3391,N3391)</f>
        <v>-3346</v>
      </c>
      <c r="B3391" t="str">
        <f t="shared" ca="1" si="678"/>
        <v/>
      </c>
      <c r="C3391" s="1">
        <v>40023</v>
      </c>
      <c r="D3391">
        <v>4513.5</v>
      </c>
      <c r="E3391">
        <f t="shared" si="679"/>
        <v>-50.600000000000364</v>
      </c>
      <c r="F3391" t="str">
        <f t="shared" si="680"/>
        <v/>
      </c>
      <c r="G3391">
        <f t="shared" si="681"/>
        <v>-50.600000000000364</v>
      </c>
      <c r="H3391">
        <f t="shared" ca="1" si="689"/>
        <v>100.52857142857154</v>
      </c>
      <c r="I3391">
        <f t="shared" ca="1" si="690"/>
        <v>38.735714285714366</v>
      </c>
      <c r="J3391" s="3">
        <f t="shared" ca="1" si="682"/>
        <v>2.5952424857090146</v>
      </c>
      <c r="K3391" s="5">
        <f t="shared" ca="1" si="683"/>
        <v>72.185464430425171</v>
      </c>
      <c r="L3391">
        <f t="shared" ca="1" si="684"/>
        <v>1</v>
      </c>
      <c r="M3391" t="str">
        <f t="shared" ca="1" si="685"/>
        <v>SELL</v>
      </c>
      <c r="N3391" s="7" t="str">
        <f t="shared" ca="1" si="686"/>
        <v/>
      </c>
      <c r="O3391">
        <f t="shared" si="687"/>
        <v>4513.5</v>
      </c>
      <c r="Q3391">
        <f t="shared" si="688"/>
        <v>3390</v>
      </c>
    </row>
    <row r="3392" spans="1:17" x14ac:dyDescent="0.3">
      <c r="A3392" s="13" t="str">
        <f ca="1">N3392&amp;"-"&amp;COUNTIF($N$2:N3392,N3392)</f>
        <v>-3347</v>
      </c>
      <c r="B3392" t="str">
        <f t="shared" ca="1" si="678"/>
        <v/>
      </c>
      <c r="C3392" s="1">
        <v>40024</v>
      </c>
      <c r="D3392">
        <v>4571.45</v>
      </c>
      <c r="E3392">
        <f t="shared" si="679"/>
        <v>57.949999999999818</v>
      </c>
      <c r="F3392">
        <f t="shared" si="680"/>
        <v>57.949999999999818</v>
      </c>
      <c r="G3392" t="str">
        <f t="shared" si="681"/>
        <v/>
      </c>
      <c r="H3392">
        <f t="shared" ca="1" si="689"/>
        <v>95.206250000000068</v>
      </c>
      <c r="I3392">
        <f t="shared" ca="1" si="690"/>
        <v>32.350000000000136</v>
      </c>
      <c r="J3392" s="3">
        <f t="shared" ca="1" si="682"/>
        <v>2.9430061823802061</v>
      </c>
      <c r="K3392" s="5">
        <f t="shared" ca="1" si="683"/>
        <v>74.63863981576749</v>
      </c>
      <c r="L3392">
        <f t="shared" ca="1" si="684"/>
        <v>1</v>
      </c>
      <c r="M3392" t="str">
        <f t="shared" ca="1" si="685"/>
        <v>SELL</v>
      </c>
      <c r="N3392" s="7" t="str">
        <f t="shared" ca="1" si="686"/>
        <v/>
      </c>
      <c r="O3392">
        <f t="shared" si="687"/>
        <v>4571.45</v>
      </c>
      <c r="Q3392">
        <f t="shared" si="688"/>
        <v>3391</v>
      </c>
    </row>
    <row r="3393" spans="1:17" x14ac:dyDescent="0.3">
      <c r="A3393" s="13" t="str">
        <f ca="1">N3393&amp;"-"&amp;COUNTIF($N$2:N3393,N3393)</f>
        <v>-3348</v>
      </c>
      <c r="B3393" t="str">
        <f t="shared" ca="1" si="678"/>
        <v/>
      </c>
      <c r="C3393" s="1">
        <v>40025</v>
      </c>
      <c r="D3393">
        <v>4636.45</v>
      </c>
      <c r="E3393">
        <f t="shared" si="679"/>
        <v>65</v>
      </c>
      <c r="F3393">
        <f t="shared" si="680"/>
        <v>65</v>
      </c>
      <c r="G3393" t="str">
        <f t="shared" si="681"/>
        <v/>
      </c>
      <c r="H3393">
        <f t="shared" ca="1" si="689"/>
        <v>91.850000000000065</v>
      </c>
      <c r="I3393">
        <f t="shared" ca="1" si="690"/>
        <v>32.850000000000179</v>
      </c>
      <c r="J3393" s="3">
        <f t="shared" ca="1" si="682"/>
        <v>2.796042617960413</v>
      </c>
      <c r="K3393" s="5">
        <f t="shared" ca="1" si="683"/>
        <v>73.65677626303119</v>
      </c>
      <c r="L3393">
        <f t="shared" ca="1" si="684"/>
        <v>1</v>
      </c>
      <c r="M3393" t="str">
        <f t="shared" ca="1" si="685"/>
        <v>SELL</v>
      </c>
      <c r="N3393" s="7" t="str">
        <f t="shared" ca="1" si="686"/>
        <v/>
      </c>
      <c r="O3393">
        <f t="shared" si="687"/>
        <v>4636.45</v>
      </c>
      <c r="Q3393">
        <f t="shared" si="688"/>
        <v>3392</v>
      </c>
    </row>
    <row r="3394" spans="1:17" x14ac:dyDescent="0.3">
      <c r="A3394" s="13" t="str">
        <f ca="1">N3394&amp;"-"&amp;COUNTIF($N$2:N3394,N3394)</f>
        <v>-3349</v>
      </c>
      <c r="B3394" t="str">
        <f t="shared" ca="1" si="678"/>
        <v/>
      </c>
      <c r="C3394" s="1">
        <v>40028</v>
      </c>
      <c r="D3394">
        <v>4711.3999999999996</v>
      </c>
      <c r="E3394">
        <f t="shared" si="679"/>
        <v>74.949999999999818</v>
      </c>
      <c r="F3394">
        <f t="shared" si="680"/>
        <v>74.949999999999818</v>
      </c>
      <c r="G3394" t="str">
        <f t="shared" si="681"/>
        <v/>
      </c>
      <c r="H3394">
        <f t="shared" ca="1" si="689"/>
        <v>84.916666666666771</v>
      </c>
      <c r="I3394">
        <f t="shared" ca="1" si="690"/>
        <v>32.850000000000179</v>
      </c>
      <c r="J3394" s="3">
        <f t="shared" ca="1" si="682"/>
        <v>2.5849822425164781</v>
      </c>
      <c r="K3394" s="5">
        <f t="shared" ca="1" si="683"/>
        <v>72.105859043305884</v>
      </c>
      <c r="L3394">
        <f t="shared" ca="1" si="684"/>
        <v>1</v>
      </c>
      <c r="M3394" t="str">
        <f t="shared" ca="1" si="685"/>
        <v>SELL</v>
      </c>
      <c r="N3394" s="7" t="str">
        <f t="shared" ca="1" si="686"/>
        <v/>
      </c>
      <c r="O3394">
        <f t="shared" si="687"/>
        <v>4711.3999999999996</v>
      </c>
      <c r="Q3394">
        <f t="shared" si="688"/>
        <v>3393</v>
      </c>
    </row>
    <row r="3395" spans="1:17" x14ac:dyDescent="0.3">
      <c r="A3395" s="13" t="str">
        <f ca="1">N3395&amp;"-"&amp;COUNTIF($N$2:N3395,N3395)</f>
        <v>-3350</v>
      </c>
      <c r="B3395" t="str">
        <f t="shared" ref="B3395:B3458" ca="1" si="691">N3395</f>
        <v/>
      </c>
      <c r="C3395" s="1">
        <v>40029</v>
      </c>
      <c r="D3395">
        <v>4680.5</v>
      </c>
      <c r="E3395">
        <f t="shared" ref="E3395:E3458" si="692">IF(E3394="Change", "", D3395-D3394)</f>
        <v>-30.899999999999636</v>
      </c>
      <c r="F3395" t="str">
        <f t="shared" ref="F3395:F3458" si="693">IF(F3394="Gain","",IF(E3395&gt;0,E3395,""))</f>
        <v/>
      </c>
      <c r="G3395">
        <f t="shared" ref="G3395:G3458" si="694">IF(G3394="Loss","",IF(E3395&lt;0,E3395,""))</f>
        <v>-30.899999999999636</v>
      </c>
      <c r="H3395">
        <f t="shared" ca="1" si="689"/>
        <v>80.268750000000068</v>
      </c>
      <c r="I3395">
        <f t="shared" ca="1" si="690"/>
        <v>32.525000000000091</v>
      </c>
      <c r="J3395" s="3">
        <f t="shared" ref="J3395:J3458" ca="1" si="695">IFERROR(H3395/I3395, "")</f>
        <v>2.467909300538043</v>
      </c>
      <c r="K3395" s="5">
        <f t="shared" ref="K3395:K3458" ca="1" si="696">IFERROR((IF(J3395=0, 0, (100-(100/(1+J3395))))), "")</f>
        <v>71.164182412589312</v>
      </c>
      <c r="L3395">
        <f t="shared" ref="L3395:L3458" ca="1" si="697">IF(M3394="Signal","",IF(M3394="",IF(M3395="SELL",0,IF(M3395="BUY",1,"")),IF(M3395="BUY",1,L3394)))</f>
        <v>1</v>
      </c>
      <c r="M3395" t="str">
        <f t="shared" ref="M3395:M3458" ca="1" si="698">IF(K3395="","",IF(K3395&lt;$V$4,"BUY",IF(K3395&gt;$V$5,"SELL",M3394)))</f>
        <v>SELL</v>
      </c>
      <c r="N3395" s="7" t="str">
        <f t="shared" ref="N3395:N3458" ca="1" si="699">IF(L3395=1, IF(M3395="BUY",IF(M3394="BUY","",1),IF(M3395="SELL",IF(M3394="SELL","",0),"")), "")</f>
        <v/>
      </c>
      <c r="O3395">
        <f t="shared" ref="O3395:O3458" si="700">D3395</f>
        <v>4680.5</v>
      </c>
      <c r="Q3395">
        <f t="shared" si="688"/>
        <v>3394</v>
      </c>
    </row>
    <row r="3396" spans="1:17" x14ac:dyDescent="0.3">
      <c r="A3396" s="13" t="str">
        <f ca="1">N3396&amp;"-"&amp;COUNTIF($N$2:N3396,N3396)</f>
        <v>-3351</v>
      </c>
      <c r="B3396" t="str">
        <f t="shared" ca="1" si="691"/>
        <v/>
      </c>
      <c r="C3396" s="1">
        <v>40030</v>
      </c>
      <c r="D3396">
        <v>4694.1499999999996</v>
      </c>
      <c r="E3396">
        <f t="shared" si="692"/>
        <v>13.649999999999636</v>
      </c>
      <c r="F3396">
        <f t="shared" si="693"/>
        <v>13.649999999999636</v>
      </c>
      <c r="G3396" t="str">
        <f t="shared" si="694"/>
        <v/>
      </c>
      <c r="H3396">
        <f t="shared" ca="1" si="689"/>
        <v>72.866666666666688</v>
      </c>
      <c r="I3396">
        <f t="shared" ca="1" si="690"/>
        <v>38.610000000000035</v>
      </c>
      <c r="J3396" s="3">
        <f t="shared" ca="1" si="695"/>
        <v>1.8872485539152195</v>
      </c>
      <c r="K3396" s="5">
        <f t="shared" ca="1" si="696"/>
        <v>65.364949316747897</v>
      </c>
      <c r="L3396">
        <f t="shared" ca="1" si="697"/>
        <v>1</v>
      </c>
      <c r="M3396" t="str">
        <f t="shared" ca="1" si="698"/>
        <v>SELL</v>
      </c>
      <c r="N3396" s="7" t="str">
        <f t="shared" ca="1" si="699"/>
        <v/>
      </c>
      <c r="O3396">
        <f t="shared" si="700"/>
        <v>4694.1499999999996</v>
      </c>
      <c r="Q3396">
        <f t="shared" ref="Q3396:Q3459" si="701">Q3395+1</f>
        <v>3395</v>
      </c>
    </row>
    <row r="3397" spans="1:17" x14ac:dyDescent="0.3">
      <c r="A3397" s="13" t="str">
        <f ca="1">N3397&amp;"-"&amp;COUNTIF($N$2:N3397,N3397)</f>
        <v>-3352</v>
      </c>
      <c r="B3397" t="str">
        <f t="shared" ca="1" si="691"/>
        <v/>
      </c>
      <c r="C3397" s="1">
        <v>40031</v>
      </c>
      <c r="D3397">
        <v>4585.5</v>
      </c>
      <c r="E3397">
        <f t="shared" si="692"/>
        <v>-108.64999999999964</v>
      </c>
      <c r="F3397" t="str">
        <f t="shared" si="693"/>
        <v/>
      </c>
      <c r="G3397">
        <f t="shared" si="694"/>
        <v>-108.64999999999964</v>
      </c>
      <c r="H3397">
        <f t="shared" ca="1" si="689"/>
        <v>64.03125</v>
      </c>
      <c r="I3397">
        <f t="shared" ca="1" si="690"/>
        <v>50.283333333333303</v>
      </c>
      <c r="J3397" s="3">
        <f t="shared" ca="1" si="695"/>
        <v>1.2734090155783899</v>
      </c>
      <c r="K3397" s="5">
        <f t="shared" ca="1" si="696"/>
        <v>56.013194583659875</v>
      </c>
      <c r="L3397">
        <f t="shared" ca="1" si="697"/>
        <v>1</v>
      </c>
      <c r="M3397" t="str">
        <f t="shared" ca="1" si="698"/>
        <v>SELL</v>
      </c>
      <c r="N3397" s="7" t="str">
        <f t="shared" ca="1" si="699"/>
        <v/>
      </c>
      <c r="O3397">
        <f t="shared" si="700"/>
        <v>4585.5</v>
      </c>
      <c r="Q3397">
        <f t="shared" si="701"/>
        <v>3396</v>
      </c>
    </row>
    <row r="3398" spans="1:17" x14ac:dyDescent="0.3">
      <c r="A3398" s="13" t="str">
        <f ca="1">N3398&amp;"-"&amp;COUNTIF($N$2:N3398,N3398)</f>
        <v>-3353</v>
      </c>
      <c r="B3398" t="str">
        <f t="shared" ca="1" si="691"/>
        <v/>
      </c>
      <c r="C3398" s="1">
        <v>40032</v>
      </c>
      <c r="D3398">
        <v>4481.3999999999996</v>
      </c>
      <c r="E3398">
        <f t="shared" si="692"/>
        <v>-104.10000000000036</v>
      </c>
      <c r="F3398" t="str">
        <f t="shared" si="693"/>
        <v/>
      </c>
      <c r="G3398">
        <f t="shared" si="694"/>
        <v>-104.10000000000036</v>
      </c>
      <c r="H3398">
        <f t="shared" ca="1" si="689"/>
        <v>54.992857142857119</v>
      </c>
      <c r="I3398">
        <f t="shared" ca="1" si="690"/>
        <v>57.971428571428596</v>
      </c>
      <c r="J3398" s="3">
        <f t="shared" ca="1" si="695"/>
        <v>0.94862000985707162</v>
      </c>
      <c r="K3398" s="5">
        <f t="shared" ca="1" si="696"/>
        <v>48.681631362630391</v>
      </c>
      <c r="L3398">
        <f t="shared" ca="1" si="697"/>
        <v>1</v>
      </c>
      <c r="M3398" t="str">
        <f t="shared" ca="1" si="698"/>
        <v>SELL</v>
      </c>
      <c r="N3398" s="7" t="str">
        <f t="shared" ca="1" si="699"/>
        <v/>
      </c>
      <c r="O3398">
        <f t="shared" si="700"/>
        <v>4481.3999999999996</v>
      </c>
      <c r="Q3398">
        <f t="shared" si="701"/>
        <v>3397</v>
      </c>
    </row>
    <row r="3399" spans="1:17" x14ac:dyDescent="0.3">
      <c r="A3399" s="13" t="str">
        <f ca="1">N3399&amp;"-"&amp;COUNTIF($N$2:N3399,N3399)</f>
        <v>-3354</v>
      </c>
      <c r="B3399" t="str">
        <f t="shared" ca="1" si="691"/>
        <v/>
      </c>
      <c r="C3399" s="1">
        <v>40035</v>
      </c>
      <c r="D3399">
        <v>4437.6499999999996</v>
      </c>
      <c r="E3399">
        <f t="shared" si="692"/>
        <v>-43.75</v>
      </c>
      <c r="F3399" t="str">
        <f t="shared" si="693"/>
        <v/>
      </c>
      <c r="G3399">
        <f t="shared" si="694"/>
        <v>-43.75</v>
      </c>
      <c r="H3399">
        <f t="shared" ca="1" si="689"/>
        <v>54.992857142857119</v>
      </c>
      <c r="I3399">
        <f t="shared" ca="1" si="690"/>
        <v>59.485714285714366</v>
      </c>
      <c r="J3399" s="3">
        <f t="shared" ca="1" si="695"/>
        <v>0.92447166186359109</v>
      </c>
      <c r="K3399" s="5">
        <f t="shared" ca="1" si="696"/>
        <v>48.037686404192883</v>
      </c>
      <c r="L3399">
        <f t="shared" ca="1" si="697"/>
        <v>1</v>
      </c>
      <c r="M3399" t="str">
        <f t="shared" ca="1" si="698"/>
        <v>SELL</v>
      </c>
      <c r="N3399" s="7" t="str">
        <f t="shared" ca="1" si="699"/>
        <v/>
      </c>
      <c r="O3399">
        <f t="shared" si="700"/>
        <v>4437.6499999999996</v>
      </c>
      <c r="Q3399">
        <f t="shared" si="701"/>
        <v>3398</v>
      </c>
    </row>
    <row r="3400" spans="1:17" x14ac:dyDescent="0.3">
      <c r="A3400" s="13" t="str">
        <f ca="1">N3400&amp;"-"&amp;COUNTIF($N$2:N3400,N3400)</f>
        <v>-3355</v>
      </c>
      <c r="B3400" t="str">
        <f t="shared" ca="1" si="691"/>
        <v/>
      </c>
      <c r="C3400" s="1">
        <v>40036</v>
      </c>
      <c r="D3400">
        <v>4471.3500000000004</v>
      </c>
      <c r="E3400">
        <f t="shared" si="692"/>
        <v>33.700000000000728</v>
      </c>
      <c r="F3400">
        <f t="shared" si="693"/>
        <v>33.700000000000728</v>
      </c>
      <c r="G3400" t="str">
        <f t="shared" si="694"/>
        <v/>
      </c>
      <c r="H3400">
        <f t="shared" ca="1" si="689"/>
        <v>52.331250000000068</v>
      </c>
      <c r="I3400">
        <f t="shared" ca="1" si="690"/>
        <v>57.699999999999967</v>
      </c>
      <c r="J3400" s="3">
        <f t="shared" ca="1" si="695"/>
        <v>0.90695407279029627</v>
      </c>
      <c r="K3400" s="5">
        <f t="shared" ca="1" si="696"/>
        <v>47.560352172678265</v>
      </c>
      <c r="L3400">
        <f t="shared" ca="1" si="697"/>
        <v>1</v>
      </c>
      <c r="M3400" t="str">
        <f t="shared" ca="1" si="698"/>
        <v>SELL</v>
      </c>
      <c r="N3400" s="7" t="str">
        <f t="shared" ca="1" si="699"/>
        <v/>
      </c>
      <c r="O3400">
        <f t="shared" si="700"/>
        <v>4471.3500000000004</v>
      </c>
      <c r="Q3400">
        <f t="shared" si="701"/>
        <v>3399</v>
      </c>
    </row>
    <row r="3401" spans="1:17" x14ac:dyDescent="0.3">
      <c r="A3401" s="13" t="str">
        <f ca="1">N3401&amp;"-"&amp;COUNTIF($N$2:N3401,N3401)</f>
        <v>-3356</v>
      </c>
      <c r="B3401" t="str">
        <f t="shared" ca="1" si="691"/>
        <v/>
      </c>
      <c r="C3401" s="1">
        <v>40037</v>
      </c>
      <c r="D3401">
        <v>4457.5</v>
      </c>
      <c r="E3401">
        <f t="shared" si="692"/>
        <v>-13.850000000000364</v>
      </c>
      <c r="F3401" t="str">
        <f t="shared" si="693"/>
        <v/>
      </c>
      <c r="G3401">
        <f t="shared" si="694"/>
        <v>-13.850000000000364</v>
      </c>
      <c r="H3401">
        <f t="shared" ca="1" si="689"/>
        <v>41.971428571428596</v>
      </c>
      <c r="I3401">
        <f t="shared" ca="1" si="690"/>
        <v>51.435714285714312</v>
      </c>
      <c r="J3401" s="3">
        <f t="shared" ca="1" si="695"/>
        <v>0.81599777808637697</v>
      </c>
      <c r="K3401" s="5">
        <f t="shared" ca="1" si="696"/>
        <v>44.93385333027453</v>
      </c>
      <c r="L3401">
        <f t="shared" ca="1" si="697"/>
        <v>1</v>
      </c>
      <c r="M3401" t="str">
        <f t="shared" ca="1" si="698"/>
        <v>SELL</v>
      </c>
      <c r="N3401" s="7" t="str">
        <f t="shared" ca="1" si="699"/>
        <v/>
      </c>
      <c r="O3401">
        <f t="shared" si="700"/>
        <v>4457.5</v>
      </c>
      <c r="Q3401">
        <f t="shared" si="701"/>
        <v>3400</v>
      </c>
    </row>
    <row r="3402" spans="1:17" x14ac:dyDescent="0.3">
      <c r="A3402" s="13" t="str">
        <f ca="1">N3402&amp;"-"&amp;COUNTIF($N$2:N3402,N3402)</f>
        <v>-3357</v>
      </c>
      <c r="B3402" t="str">
        <f t="shared" ca="1" si="691"/>
        <v/>
      </c>
      <c r="C3402" s="1">
        <v>40038</v>
      </c>
      <c r="D3402">
        <v>4605</v>
      </c>
      <c r="E3402">
        <f t="shared" si="692"/>
        <v>147.5</v>
      </c>
      <c r="F3402">
        <f t="shared" si="693"/>
        <v>147.5</v>
      </c>
      <c r="G3402" t="str">
        <f t="shared" si="694"/>
        <v/>
      </c>
      <c r="H3402">
        <f t="shared" ca="1" si="689"/>
        <v>56.642857142857146</v>
      </c>
      <c r="I3402">
        <f t="shared" ca="1" si="690"/>
        <v>51.435714285714312</v>
      </c>
      <c r="J3402" s="3">
        <f t="shared" ca="1" si="695"/>
        <v>1.1012359394528533</v>
      </c>
      <c r="K3402" s="5">
        <f t="shared" ca="1" si="696"/>
        <v>52.408961734188082</v>
      </c>
      <c r="L3402">
        <f t="shared" ca="1" si="697"/>
        <v>1</v>
      </c>
      <c r="M3402" t="str">
        <f t="shared" ca="1" si="698"/>
        <v>SELL</v>
      </c>
      <c r="N3402" s="7" t="str">
        <f t="shared" ca="1" si="699"/>
        <v/>
      </c>
      <c r="O3402">
        <f t="shared" si="700"/>
        <v>4605</v>
      </c>
      <c r="Q3402">
        <f t="shared" si="701"/>
        <v>3401</v>
      </c>
    </row>
    <row r="3403" spans="1:17" x14ac:dyDescent="0.3">
      <c r="A3403" s="13" t="str">
        <f ca="1">N3403&amp;"-"&amp;COUNTIF($N$2:N3403,N3403)</f>
        <v>-3358</v>
      </c>
      <c r="B3403" t="str">
        <f t="shared" ca="1" si="691"/>
        <v/>
      </c>
      <c r="C3403" s="1">
        <v>40039</v>
      </c>
      <c r="D3403">
        <v>4580.05</v>
      </c>
      <c r="E3403">
        <f t="shared" si="692"/>
        <v>-24.949999999999818</v>
      </c>
      <c r="F3403" t="str">
        <f t="shared" si="693"/>
        <v/>
      </c>
      <c r="G3403">
        <f t="shared" si="694"/>
        <v>-24.949999999999818</v>
      </c>
      <c r="H3403">
        <f t="shared" ca="1" si="689"/>
        <v>65.458333333333329</v>
      </c>
      <c r="I3403">
        <f t="shared" ca="1" si="690"/>
        <v>48.125</v>
      </c>
      <c r="J3403" s="3">
        <f t="shared" ca="1" si="695"/>
        <v>1.3601731601731601</v>
      </c>
      <c r="K3403" s="5">
        <f t="shared" ca="1" si="696"/>
        <v>57.630227439471753</v>
      </c>
      <c r="L3403">
        <f t="shared" ca="1" si="697"/>
        <v>1</v>
      </c>
      <c r="M3403" t="str">
        <f t="shared" ca="1" si="698"/>
        <v>SELL</v>
      </c>
      <c r="N3403" s="7" t="str">
        <f t="shared" ca="1" si="699"/>
        <v/>
      </c>
      <c r="O3403">
        <f t="shared" si="700"/>
        <v>4580.05</v>
      </c>
      <c r="Q3403">
        <f t="shared" si="701"/>
        <v>3402</v>
      </c>
    </row>
    <row r="3404" spans="1:17" x14ac:dyDescent="0.3">
      <c r="A3404" s="13" t="str">
        <f ca="1">N3404&amp;"-"&amp;COUNTIF($N$2:N3404,N3404)</f>
        <v>-3359</v>
      </c>
      <c r="B3404" t="str">
        <f t="shared" ca="1" si="691"/>
        <v/>
      </c>
      <c r="C3404" s="1">
        <v>40042</v>
      </c>
      <c r="D3404">
        <v>4387.8999999999996</v>
      </c>
      <c r="E3404">
        <f t="shared" si="692"/>
        <v>-192.15000000000055</v>
      </c>
      <c r="F3404" t="str">
        <f t="shared" si="693"/>
        <v/>
      </c>
      <c r="G3404">
        <f t="shared" si="694"/>
        <v>-192.15000000000055</v>
      </c>
      <c r="H3404">
        <f t="shared" ca="1" si="689"/>
        <v>65.458333333333329</v>
      </c>
      <c r="I3404">
        <f t="shared" ca="1" si="690"/>
        <v>71.118750000000091</v>
      </c>
      <c r="J3404" s="3">
        <f t="shared" ca="1" si="695"/>
        <v>0.92040894044584931</v>
      </c>
      <c r="K3404" s="5">
        <f t="shared" ca="1" si="696"/>
        <v>47.927757523986728</v>
      </c>
      <c r="L3404">
        <f t="shared" ca="1" si="697"/>
        <v>1</v>
      </c>
      <c r="M3404" t="str">
        <f t="shared" ca="1" si="698"/>
        <v>SELL</v>
      </c>
      <c r="N3404" s="7" t="str">
        <f t="shared" ca="1" si="699"/>
        <v/>
      </c>
      <c r="O3404">
        <f t="shared" si="700"/>
        <v>4387.8999999999996</v>
      </c>
      <c r="Q3404">
        <f t="shared" si="701"/>
        <v>3403</v>
      </c>
    </row>
    <row r="3405" spans="1:17" x14ac:dyDescent="0.3">
      <c r="A3405" s="13" t="str">
        <f ca="1">N3405&amp;"-"&amp;COUNTIF($N$2:N3405,N3405)</f>
        <v>-3360</v>
      </c>
      <c r="B3405" t="str">
        <f t="shared" ca="1" si="691"/>
        <v/>
      </c>
      <c r="C3405" s="1">
        <v>40043</v>
      </c>
      <c r="D3405">
        <v>4458.8999999999996</v>
      </c>
      <c r="E3405">
        <f t="shared" si="692"/>
        <v>71</v>
      </c>
      <c r="F3405">
        <f t="shared" si="693"/>
        <v>71</v>
      </c>
      <c r="G3405" t="str">
        <f t="shared" si="694"/>
        <v/>
      </c>
      <c r="H3405">
        <f t="shared" ca="1" si="689"/>
        <v>66.25</v>
      </c>
      <c r="I3405">
        <f t="shared" ca="1" si="690"/>
        <v>74.050000000000054</v>
      </c>
      <c r="J3405" s="3">
        <f t="shared" ca="1" si="695"/>
        <v>0.89466576637407091</v>
      </c>
      <c r="K3405" s="5">
        <f t="shared" ca="1" si="696"/>
        <v>47.220242337847452</v>
      </c>
      <c r="L3405">
        <f t="shared" ca="1" si="697"/>
        <v>1</v>
      </c>
      <c r="M3405" t="str">
        <f t="shared" ca="1" si="698"/>
        <v>SELL</v>
      </c>
      <c r="N3405" s="7" t="str">
        <f t="shared" ca="1" si="699"/>
        <v/>
      </c>
      <c r="O3405">
        <f t="shared" si="700"/>
        <v>4458.8999999999996</v>
      </c>
      <c r="Q3405">
        <f t="shared" si="701"/>
        <v>3404</v>
      </c>
    </row>
    <row r="3406" spans="1:17" x14ac:dyDescent="0.3">
      <c r="A3406" s="13" t="str">
        <f ca="1">N3406&amp;"-"&amp;COUNTIF($N$2:N3406,N3406)</f>
        <v>-3361</v>
      </c>
      <c r="B3406" t="str">
        <f t="shared" ca="1" si="691"/>
        <v/>
      </c>
      <c r="C3406" s="1">
        <v>40044</v>
      </c>
      <c r="D3406">
        <v>4394.1000000000004</v>
      </c>
      <c r="E3406">
        <f t="shared" si="692"/>
        <v>-64.799999999999272</v>
      </c>
      <c r="F3406" t="str">
        <f t="shared" si="693"/>
        <v/>
      </c>
      <c r="G3406">
        <f t="shared" si="694"/>
        <v>-64.799999999999272</v>
      </c>
      <c r="H3406">
        <f t="shared" ca="1" si="689"/>
        <v>67.633333333333368</v>
      </c>
      <c r="I3406">
        <f t="shared" ca="1" si="690"/>
        <v>72.893749999999955</v>
      </c>
      <c r="J3406" s="3">
        <f t="shared" ca="1" si="695"/>
        <v>0.92783446225956834</v>
      </c>
      <c r="K3406" s="5">
        <f t="shared" ca="1" si="696"/>
        <v>48.128326390227294</v>
      </c>
      <c r="L3406">
        <f t="shared" ca="1" si="697"/>
        <v>1</v>
      </c>
      <c r="M3406" t="str">
        <f t="shared" ca="1" si="698"/>
        <v>SELL</v>
      </c>
      <c r="N3406" s="7" t="str">
        <f t="shared" ca="1" si="699"/>
        <v/>
      </c>
      <c r="O3406">
        <f t="shared" si="700"/>
        <v>4394.1000000000004</v>
      </c>
      <c r="Q3406">
        <f t="shared" si="701"/>
        <v>3405</v>
      </c>
    </row>
    <row r="3407" spans="1:17" x14ac:dyDescent="0.3">
      <c r="A3407" s="13" t="str">
        <f ca="1">N3407&amp;"-"&amp;COUNTIF($N$2:N3407,N3407)</f>
        <v>-3362</v>
      </c>
      <c r="B3407" t="str">
        <f t="shared" ca="1" si="691"/>
        <v/>
      </c>
      <c r="C3407" s="1">
        <v>40045</v>
      </c>
      <c r="D3407">
        <v>4453.45</v>
      </c>
      <c r="E3407">
        <f t="shared" si="692"/>
        <v>59.349999999999454</v>
      </c>
      <c r="F3407">
        <f t="shared" si="693"/>
        <v>59.349999999999454</v>
      </c>
      <c r="G3407" t="str">
        <f t="shared" si="694"/>
        <v/>
      </c>
      <c r="H3407">
        <f t="shared" ca="1" si="689"/>
        <v>66.691666666666606</v>
      </c>
      <c r="I3407">
        <f t="shared" ca="1" si="690"/>
        <v>72.893749999999955</v>
      </c>
      <c r="J3407" s="3">
        <f t="shared" ca="1" si="695"/>
        <v>0.91491611649375493</v>
      </c>
      <c r="K3407" s="5">
        <f t="shared" ca="1" si="696"/>
        <v>47.778391367293018</v>
      </c>
      <c r="L3407">
        <f t="shared" ca="1" si="697"/>
        <v>1</v>
      </c>
      <c r="M3407" t="str">
        <f t="shared" ca="1" si="698"/>
        <v>SELL</v>
      </c>
      <c r="N3407" s="7" t="str">
        <f t="shared" ca="1" si="699"/>
        <v/>
      </c>
      <c r="O3407">
        <f t="shared" si="700"/>
        <v>4453.45</v>
      </c>
      <c r="Q3407">
        <f t="shared" si="701"/>
        <v>3406</v>
      </c>
    </row>
    <row r="3408" spans="1:17" x14ac:dyDescent="0.3">
      <c r="A3408" s="13" t="str">
        <f ca="1">N3408&amp;"-"&amp;COUNTIF($N$2:N3408,N3408)</f>
        <v>-3363</v>
      </c>
      <c r="B3408" t="str">
        <f t="shared" ca="1" si="691"/>
        <v/>
      </c>
      <c r="C3408" s="1">
        <v>40046</v>
      </c>
      <c r="D3408">
        <v>4528.8</v>
      </c>
      <c r="E3408">
        <f t="shared" si="692"/>
        <v>75.350000000000364</v>
      </c>
      <c r="F3408">
        <f t="shared" si="693"/>
        <v>75.350000000000364</v>
      </c>
      <c r="G3408" t="str">
        <f t="shared" si="694"/>
        <v/>
      </c>
      <c r="H3408">
        <f t="shared" ca="1" si="689"/>
        <v>66.758333333333368</v>
      </c>
      <c r="I3408">
        <f t="shared" ca="1" si="690"/>
        <v>72.893749999999955</v>
      </c>
      <c r="J3408" s="3">
        <f t="shared" ca="1" si="695"/>
        <v>0.91583068964531811</v>
      </c>
      <c r="K3408" s="5">
        <f t="shared" ca="1" si="696"/>
        <v>47.803320752465233</v>
      </c>
      <c r="L3408">
        <f t="shared" ca="1" si="697"/>
        <v>1</v>
      </c>
      <c r="M3408" t="str">
        <f t="shared" ca="1" si="698"/>
        <v>SELL</v>
      </c>
      <c r="N3408" s="7" t="str">
        <f t="shared" ca="1" si="699"/>
        <v/>
      </c>
      <c r="O3408">
        <f t="shared" si="700"/>
        <v>4528.8</v>
      </c>
      <c r="Q3408">
        <f t="shared" si="701"/>
        <v>3407</v>
      </c>
    </row>
    <row r="3409" spans="1:17" x14ac:dyDescent="0.3">
      <c r="A3409" s="13" t="str">
        <f ca="1">N3409&amp;"-"&amp;COUNTIF($N$2:N3409,N3409)</f>
        <v>-3364</v>
      </c>
      <c r="B3409" t="str">
        <f t="shared" ca="1" si="691"/>
        <v/>
      </c>
      <c r="C3409" s="1">
        <v>40049</v>
      </c>
      <c r="D3409">
        <v>4642.8</v>
      </c>
      <c r="E3409">
        <f t="shared" si="692"/>
        <v>114</v>
      </c>
      <c r="F3409">
        <f t="shared" si="693"/>
        <v>114</v>
      </c>
      <c r="G3409" t="str">
        <f t="shared" si="694"/>
        <v/>
      </c>
      <c r="H3409">
        <f t="shared" ref="H3409:H3472" ca="1" si="702">IF(Q3409&gt;$U$2,AVERAGE(OFFSET(F3409,0,0,-$U$2,1)),"")</f>
        <v>73.507142857142881</v>
      </c>
      <c r="I3409">
        <f t="shared" ref="I3409:I3472" ca="1" si="703">IF($Q3409&gt;$U$2,ABS((AVERAGE(OFFSET(G3409,0,0,-$U$2,1)))),"")</f>
        <v>78.892857142857139</v>
      </c>
      <c r="J3409" s="3">
        <f t="shared" ca="1" si="695"/>
        <v>0.93173381620642859</v>
      </c>
      <c r="K3409" s="5">
        <f t="shared" ca="1" si="696"/>
        <v>48.233033370828657</v>
      </c>
      <c r="L3409">
        <f t="shared" ca="1" si="697"/>
        <v>1</v>
      </c>
      <c r="M3409" t="str">
        <f t="shared" ca="1" si="698"/>
        <v>SELL</v>
      </c>
      <c r="N3409" s="7" t="str">
        <f t="shared" ca="1" si="699"/>
        <v/>
      </c>
      <c r="O3409">
        <f t="shared" si="700"/>
        <v>4642.8</v>
      </c>
      <c r="Q3409">
        <f t="shared" si="701"/>
        <v>3408</v>
      </c>
    </row>
    <row r="3410" spans="1:17" x14ac:dyDescent="0.3">
      <c r="A3410" s="13" t="str">
        <f ca="1">N3410&amp;"-"&amp;COUNTIF($N$2:N3410,N3410)</f>
        <v>-3365</v>
      </c>
      <c r="B3410" t="str">
        <f t="shared" ca="1" si="691"/>
        <v/>
      </c>
      <c r="C3410" s="1">
        <v>40050</v>
      </c>
      <c r="D3410">
        <v>4659.3500000000004</v>
      </c>
      <c r="E3410">
        <f t="shared" si="692"/>
        <v>16.550000000000182</v>
      </c>
      <c r="F3410">
        <f t="shared" si="693"/>
        <v>16.550000000000182</v>
      </c>
      <c r="G3410" t="str">
        <f t="shared" si="694"/>
        <v/>
      </c>
      <c r="H3410">
        <f t="shared" ca="1" si="702"/>
        <v>73.921428571428677</v>
      </c>
      <c r="I3410">
        <f t="shared" ca="1" si="703"/>
        <v>78.892857142857139</v>
      </c>
      <c r="J3410" s="3">
        <f t="shared" ca="1" si="695"/>
        <v>0.93698506111362745</v>
      </c>
      <c r="K3410" s="5">
        <f t="shared" ca="1" si="696"/>
        <v>48.373375712816717</v>
      </c>
      <c r="L3410">
        <f t="shared" ca="1" si="697"/>
        <v>1</v>
      </c>
      <c r="M3410" t="str">
        <f t="shared" ca="1" si="698"/>
        <v>SELL</v>
      </c>
      <c r="N3410" s="7" t="str">
        <f t="shared" ca="1" si="699"/>
        <v/>
      </c>
      <c r="O3410">
        <f t="shared" si="700"/>
        <v>4659.3500000000004</v>
      </c>
      <c r="Q3410">
        <f t="shared" si="701"/>
        <v>3409</v>
      </c>
    </row>
    <row r="3411" spans="1:17" x14ac:dyDescent="0.3">
      <c r="A3411" s="13" t="str">
        <f ca="1">N3411&amp;"-"&amp;COUNTIF($N$2:N3411,N3411)</f>
        <v>-3366</v>
      </c>
      <c r="B3411" t="str">
        <f t="shared" ca="1" si="691"/>
        <v/>
      </c>
      <c r="C3411" s="1">
        <v>40051</v>
      </c>
      <c r="D3411">
        <v>4680.8500000000004</v>
      </c>
      <c r="E3411">
        <f t="shared" si="692"/>
        <v>21.5</v>
      </c>
      <c r="F3411">
        <f t="shared" si="693"/>
        <v>21.5</v>
      </c>
      <c r="G3411" t="str">
        <f t="shared" si="694"/>
        <v/>
      </c>
      <c r="H3411">
        <f t="shared" ca="1" si="702"/>
        <v>67.368750000000091</v>
      </c>
      <c r="I3411">
        <f t="shared" ca="1" si="703"/>
        <v>73.933333333333394</v>
      </c>
      <c r="J3411" s="3">
        <f t="shared" ca="1" si="695"/>
        <v>0.91120942290351714</v>
      </c>
      <c r="K3411" s="5">
        <f t="shared" ca="1" si="696"/>
        <v>47.677110210099528</v>
      </c>
      <c r="L3411">
        <f t="shared" ca="1" si="697"/>
        <v>1</v>
      </c>
      <c r="M3411" t="str">
        <f t="shared" ca="1" si="698"/>
        <v>SELL</v>
      </c>
      <c r="N3411" s="7" t="str">
        <f t="shared" ca="1" si="699"/>
        <v/>
      </c>
      <c r="O3411">
        <f t="shared" si="700"/>
        <v>4680.8500000000004</v>
      </c>
      <c r="Q3411">
        <f t="shared" si="701"/>
        <v>3410</v>
      </c>
    </row>
    <row r="3412" spans="1:17" x14ac:dyDescent="0.3">
      <c r="A3412" s="13" t="str">
        <f ca="1">N3412&amp;"-"&amp;COUNTIF($N$2:N3412,N3412)</f>
        <v>-3367</v>
      </c>
      <c r="B3412" t="str">
        <f t="shared" ca="1" si="691"/>
        <v/>
      </c>
      <c r="C3412" s="1">
        <v>40052</v>
      </c>
      <c r="D3412">
        <v>4688.2</v>
      </c>
      <c r="E3412">
        <f t="shared" si="692"/>
        <v>7.3499999999994543</v>
      </c>
      <c r="F3412">
        <f t="shared" si="693"/>
        <v>7.3499999999994543</v>
      </c>
      <c r="G3412" t="str">
        <f t="shared" si="694"/>
        <v/>
      </c>
      <c r="H3412">
        <f t="shared" ca="1" si="702"/>
        <v>60.700000000000017</v>
      </c>
      <c r="I3412">
        <f t="shared" ca="1" si="703"/>
        <v>67.900000000000006</v>
      </c>
      <c r="J3412" s="3">
        <f t="shared" ca="1" si="695"/>
        <v>0.89396170839469824</v>
      </c>
      <c r="K3412" s="5">
        <f t="shared" ca="1" si="696"/>
        <v>47.200622083981344</v>
      </c>
      <c r="L3412">
        <f t="shared" ca="1" si="697"/>
        <v>1</v>
      </c>
      <c r="M3412" t="str">
        <f t="shared" ca="1" si="698"/>
        <v>SELL</v>
      </c>
      <c r="N3412" s="7" t="str">
        <f t="shared" ca="1" si="699"/>
        <v/>
      </c>
      <c r="O3412">
        <f t="shared" si="700"/>
        <v>4688.2</v>
      </c>
      <c r="Q3412">
        <f t="shared" si="701"/>
        <v>3411</v>
      </c>
    </row>
    <row r="3413" spans="1:17" x14ac:dyDescent="0.3">
      <c r="A3413" s="13" t="str">
        <f ca="1">N3413&amp;"-"&amp;COUNTIF($N$2:N3413,N3413)</f>
        <v>-3368</v>
      </c>
      <c r="B3413" t="str">
        <f t="shared" ca="1" si="691"/>
        <v/>
      </c>
      <c r="C3413" s="1">
        <v>40053</v>
      </c>
      <c r="D3413">
        <v>4732.3500000000004</v>
      </c>
      <c r="E3413">
        <f t="shared" si="692"/>
        <v>44.150000000000546</v>
      </c>
      <c r="F3413">
        <f t="shared" si="693"/>
        <v>44.150000000000546</v>
      </c>
      <c r="G3413" t="str">
        <f t="shared" si="694"/>
        <v/>
      </c>
      <c r="H3413">
        <f t="shared" ca="1" si="702"/>
        <v>59.045000000000073</v>
      </c>
      <c r="I3413">
        <f t="shared" ca="1" si="703"/>
        <v>73.9375</v>
      </c>
      <c r="J3413" s="3">
        <f t="shared" ca="1" si="695"/>
        <v>0.79857988165680571</v>
      </c>
      <c r="K3413" s="5">
        <f t="shared" ca="1" si="696"/>
        <v>44.400579023555764</v>
      </c>
      <c r="L3413">
        <f t="shared" ca="1" si="697"/>
        <v>1</v>
      </c>
      <c r="M3413" t="str">
        <f t="shared" ca="1" si="698"/>
        <v>SELL</v>
      </c>
      <c r="N3413" s="7" t="str">
        <f t="shared" ca="1" si="699"/>
        <v/>
      </c>
      <c r="O3413">
        <f t="shared" si="700"/>
        <v>4732.3500000000004</v>
      </c>
      <c r="Q3413">
        <f t="shared" si="701"/>
        <v>3412</v>
      </c>
    </row>
    <row r="3414" spans="1:17" x14ac:dyDescent="0.3">
      <c r="A3414" s="13" t="str">
        <f ca="1">N3414&amp;"-"&amp;COUNTIF($N$2:N3414,N3414)</f>
        <v>-3369</v>
      </c>
      <c r="B3414" t="str">
        <f t="shared" ca="1" si="691"/>
        <v/>
      </c>
      <c r="C3414" s="1">
        <v>40056</v>
      </c>
      <c r="D3414">
        <v>4662.1000000000004</v>
      </c>
      <c r="E3414">
        <f t="shared" si="692"/>
        <v>-70.25</v>
      </c>
      <c r="F3414" t="str">
        <f t="shared" si="693"/>
        <v/>
      </c>
      <c r="G3414">
        <f t="shared" si="694"/>
        <v>-70.25</v>
      </c>
      <c r="H3414">
        <f t="shared" ca="1" si="702"/>
        <v>61.861111111111114</v>
      </c>
      <c r="I3414">
        <f t="shared" ca="1" si="703"/>
        <v>73.2</v>
      </c>
      <c r="J3414" s="3">
        <f t="shared" ca="1" si="695"/>
        <v>0.84509714632665456</v>
      </c>
      <c r="K3414" s="5">
        <f t="shared" ca="1" si="696"/>
        <v>45.802311710748221</v>
      </c>
      <c r="L3414">
        <f t="shared" ca="1" si="697"/>
        <v>1</v>
      </c>
      <c r="M3414" t="str">
        <f t="shared" ca="1" si="698"/>
        <v>SELL</v>
      </c>
      <c r="N3414" s="7" t="str">
        <f t="shared" ca="1" si="699"/>
        <v/>
      </c>
      <c r="O3414">
        <f t="shared" si="700"/>
        <v>4662.1000000000004</v>
      </c>
      <c r="Q3414">
        <f t="shared" si="701"/>
        <v>3413</v>
      </c>
    </row>
    <row r="3415" spans="1:17" x14ac:dyDescent="0.3">
      <c r="A3415" s="13" t="str">
        <f ca="1">N3415&amp;"-"&amp;COUNTIF($N$2:N3415,N3415)</f>
        <v>-3370</v>
      </c>
      <c r="B3415" t="str">
        <f t="shared" ca="1" si="691"/>
        <v/>
      </c>
      <c r="C3415" s="1">
        <v>40057</v>
      </c>
      <c r="D3415">
        <v>4625.3500000000004</v>
      </c>
      <c r="E3415">
        <f t="shared" si="692"/>
        <v>-36.75</v>
      </c>
      <c r="F3415" t="str">
        <f t="shared" si="693"/>
        <v/>
      </c>
      <c r="G3415">
        <f t="shared" si="694"/>
        <v>-36.75</v>
      </c>
      <c r="H3415">
        <f t="shared" ca="1" si="702"/>
        <v>61.861111111111114</v>
      </c>
      <c r="I3415">
        <f t="shared" ca="1" si="703"/>
        <v>77.77999999999993</v>
      </c>
      <c r="J3415" s="3">
        <f t="shared" ca="1" si="695"/>
        <v>0.79533441901660029</v>
      </c>
      <c r="K3415" s="5">
        <f t="shared" ca="1" si="696"/>
        <v>44.300070816458089</v>
      </c>
      <c r="L3415">
        <f t="shared" ca="1" si="697"/>
        <v>1</v>
      </c>
      <c r="M3415" t="str">
        <f t="shared" ca="1" si="698"/>
        <v>SELL</v>
      </c>
      <c r="N3415" s="7" t="str">
        <f t="shared" ca="1" si="699"/>
        <v/>
      </c>
      <c r="O3415">
        <f t="shared" si="700"/>
        <v>4625.3500000000004</v>
      </c>
      <c r="Q3415">
        <f t="shared" si="701"/>
        <v>3414</v>
      </c>
    </row>
    <row r="3416" spans="1:17" x14ac:dyDescent="0.3">
      <c r="A3416" s="13" t="str">
        <f ca="1">N3416&amp;"-"&amp;COUNTIF($N$2:N3416,N3416)</f>
        <v>-3371</v>
      </c>
      <c r="B3416" t="str">
        <f t="shared" ca="1" si="691"/>
        <v/>
      </c>
      <c r="C3416" s="1">
        <v>40058</v>
      </c>
      <c r="D3416">
        <v>4608.3500000000004</v>
      </c>
      <c r="E3416">
        <f t="shared" si="692"/>
        <v>-17</v>
      </c>
      <c r="F3416" t="str">
        <f t="shared" si="693"/>
        <v/>
      </c>
      <c r="G3416">
        <f t="shared" si="694"/>
        <v>-17</v>
      </c>
      <c r="H3416">
        <f t="shared" ca="1" si="702"/>
        <v>51.15625</v>
      </c>
      <c r="I3416">
        <f t="shared" ca="1" si="703"/>
        <v>67.649999999999935</v>
      </c>
      <c r="J3416" s="3">
        <f t="shared" ca="1" si="695"/>
        <v>0.75618994826311969</v>
      </c>
      <c r="K3416" s="5">
        <f t="shared" ca="1" si="696"/>
        <v>43.058551212583531</v>
      </c>
      <c r="L3416">
        <f t="shared" ca="1" si="697"/>
        <v>1</v>
      </c>
      <c r="M3416" t="str">
        <f t="shared" ca="1" si="698"/>
        <v>SELL</v>
      </c>
      <c r="N3416" s="7" t="str">
        <f t="shared" ca="1" si="699"/>
        <v/>
      </c>
      <c r="O3416">
        <f t="shared" si="700"/>
        <v>4608.3500000000004</v>
      </c>
      <c r="Q3416">
        <f t="shared" si="701"/>
        <v>3415</v>
      </c>
    </row>
    <row r="3417" spans="1:17" x14ac:dyDescent="0.3">
      <c r="A3417" s="13" t="str">
        <f ca="1">N3417&amp;"-"&amp;COUNTIF($N$2:N3417,N3417)</f>
        <v>-3372</v>
      </c>
      <c r="B3417" t="str">
        <f t="shared" ca="1" si="691"/>
        <v/>
      </c>
      <c r="C3417" s="1">
        <v>40059</v>
      </c>
      <c r="D3417">
        <v>4593.55</v>
      </c>
      <c r="E3417">
        <f t="shared" si="692"/>
        <v>-14.800000000000182</v>
      </c>
      <c r="F3417" t="str">
        <f t="shared" si="693"/>
        <v/>
      </c>
      <c r="G3417">
        <f t="shared" si="694"/>
        <v>-14.800000000000182</v>
      </c>
      <c r="H3417">
        <f t="shared" ca="1" si="702"/>
        <v>51.15625</v>
      </c>
      <c r="I3417">
        <f t="shared" ca="1" si="703"/>
        <v>65.958333333333329</v>
      </c>
      <c r="J3417" s="3">
        <f t="shared" ca="1" si="695"/>
        <v>0.77558433354390399</v>
      </c>
      <c r="K3417" s="5">
        <f t="shared" ca="1" si="696"/>
        <v>43.680512318776124</v>
      </c>
      <c r="L3417">
        <f t="shared" ca="1" si="697"/>
        <v>1</v>
      </c>
      <c r="M3417" t="str">
        <f t="shared" ca="1" si="698"/>
        <v>SELL</v>
      </c>
      <c r="N3417" s="7" t="str">
        <f t="shared" ca="1" si="699"/>
        <v/>
      </c>
      <c r="O3417">
        <f t="shared" si="700"/>
        <v>4593.55</v>
      </c>
      <c r="Q3417">
        <f t="shared" si="701"/>
        <v>3416</v>
      </c>
    </row>
    <row r="3418" spans="1:17" x14ac:dyDescent="0.3">
      <c r="A3418" s="13" t="str">
        <f ca="1">N3418&amp;"-"&amp;COUNTIF($N$2:N3418,N3418)</f>
        <v>-3373</v>
      </c>
      <c r="B3418" t="str">
        <f t="shared" ca="1" si="691"/>
        <v/>
      </c>
      <c r="C3418" s="1">
        <v>40060</v>
      </c>
      <c r="D3418">
        <v>4680.3999999999996</v>
      </c>
      <c r="E3418">
        <f t="shared" si="692"/>
        <v>86.849999999999454</v>
      </c>
      <c r="F3418">
        <f t="shared" si="693"/>
        <v>86.849999999999454</v>
      </c>
      <c r="G3418" t="str">
        <f t="shared" si="694"/>
        <v/>
      </c>
      <c r="H3418">
        <f t="shared" ca="1" si="702"/>
        <v>55.122222222222163</v>
      </c>
      <c r="I3418">
        <f t="shared" ca="1" si="703"/>
        <v>40.719999999999892</v>
      </c>
      <c r="J3418" s="3">
        <f t="shared" ca="1" si="695"/>
        <v>1.3536891508404301</v>
      </c>
      <c r="K3418" s="5">
        <f t="shared" ca="1" si="696"/>
        <v>57.513505993647009</v>
      </c>
      <c r="L3418">
        <f t="shared" ca="1" si="697"/>
        <v>1</v>
      </c>
      <c r="M3418" t="str">
        <f t="shared" ca="1" si="698"/>
        <v>SELL</v>
      </c>
      <c r="N3418" s="7" t="str">
        <f t="shared" ca="1" si="699"/>
        <v/>
      </c>
      <c r="O3418">
        <f t="shared" si="700"/>
        <v>4680.3999999999996</v>
      </c>
      <c r="Q3418">
        <f t="shared" si="701"/>
        <v>3417</v>
      </c>
    </row>
    <row r="3419" spans="1:17" x14ac:dyDescent="0.3">
      <c r="A3419" s="13" t="str">
        <f ca="1">N3419&amp;"-"&amp;COUNTIF($N$2:N3419,N3419)</f>
        <v>-3374</v>
      </c>
      <c r="B3419" t="str">
        <f t="shared" ca="1" si="691"/>
        <v/>
      </c>
      <c r="C3419" s="1">
        <v>40063</v>
      </c>
      <c r="D3419">
        <v>4782.8999999999996</v>
      </c>
      <c r="E3419">
        <f t="shared" si="692"/>
        <v>102.5</v>
      </c>
      <c r="F3419">
        <f t="shared" si="693"/>
        <v>102.5</v>
      </c>
      <c r="G3419" t="str">
        <f t="shared" si="694"/>
        <v/>
      </c>
      <c r="H3419">
        <f t="shared" ca="1" si="702"/>
        <v>58.622222222222163</v>
      </c>
      <c r="I3419">
        <f t="shared" ca="1" si="703"/>
        <v>40.719999999999892</v>
      </c>
      <c r="J3419" s="3">
        <f t="shared" ca="1" si="695"/>
        <v>1.4396419995634164</v>
      </c>
      <c r="K3419" s="5">
        <f t="shared" ca="1" si="696"/>
        <v>59.010379384395172</v>
      </c>
      <c r="L3419">
        <f t="shared" ca="1" si="697"/>
        <v>1</v>
      </c>
      <c r="M3419" t="str">
        <f t="shared" ca="1" si="698"/>
        <v>SELL</v>
      </c>
      <c r="N3419" s="7" t="str">
        <f t="shared" ca="1" si="699"/>
        <v/>
      </c>
      <c r="O3419">
        <f t="shared" si="700"/>
        <v>4782.8999999999996</v>
      </c>
      <c r="Q3419">
        <f t="shared" si="701"/>
        <v>3418</v>
      </c>
    </row>
    <row r="3420" spans="1:17" x14ac:dyDescent="0.3">
      <c r="A3420" s="13" t="str">
        <f ca="1">N3420&amp;"-"&amp;COUNTIF($N$2:N3420,N3420)</f>
        <v>-3375</v>
      </c>
      <c r="B3420" t="str">
        <f t="shared" ca="1" si="691"/>
        <v/>
      </c>
      <c r="C3420" s="1">
        <v>40064</v>
      </c>
      <c r="D3420">
        <v>4805.25</v>
      </c>
      <c r="E3420">
        <f t="shared" si="692"/>
        <v>22.350000000000364</v>
      </c>
      <c r="F3420">
        <f t="shared" si="693"/>
        <v>22.350000000000364</v>
      </c>
      <c r="G3420" t="str">
        <f t="shared" si="694"/>
        <v/>
      </c>
      <c r="H3420">
        <f t="shared" ca="1" si="702"/>
        <v>54.994999999999983</v>
      </c>
      <c r="I3420">
        <f t="shared" ca="1" si="703"/>
        <v>34.700000000000045</v>
      </c>
      <c r="J3420" s="3">
        <f t="shared" ca="1" si="695"/>
        <v>1.5848703170028793</v>
      </c>
      <c r="K3420" s="5">
        <f t="shared" ca="1" si="696"/>
        <v>61.313339651039598</v>
      </c>
      <c r="L3420">
        <f t="shared" ca="1" si="697"/>
        <v>1</v>
      </c>
      <c r="M3420" t="str">
        <f t="shared" ca="1" si="698"/>
        <v>SELL</v>
      </c>
      <c r="N3420" s="7" t="str">
        <f t="shared" ca="1" si="699"/>
        <v/>
      </c>
      <c r="O3420">
        <f t="shared" si="700"/>
        <v>4805.25</v>
      </c>
      <c r="Q3420">
        <f t="shared" si="701"/>
        <v>3419</v>
      </c>
    </row>
    <row r="3421" spans="1:17" x14ac:dyDescent="0.3">
      <c r="A3421" s="13" t="str">
        <f ca="1">N3421&amp;"-"&amp;COUNTIF($N$2:N3421,N3421)</f>
        <v>-3376</v>
      </c>
      <c r="B3421" t="str">
        <f t="shared" ca="1" si="691"/>
        <v/>
      </c>
      <c r="C3421" s="1">
        <v>40065</v>
      </c>
      <c r="D3421">
        <v>4814.25</v>
      </c>
      <c r="E3421">
        <f t="shared" si="692"/>
        <v>9</v>
      </c>
      <c r="F3421">
        <f t="shared" si="693"/>
        <v>9</v>
      </c>
      <c r="G3421" t="str">
        <f t="shared" si="694"/>
        <v/>
      </c>
      <c r="H3421">
        <f t="shared" ca="1" si="702"/>
        <v>49.960000000000036</v>
      </c>
      <c r="I3421">
        <f t="shared" ca="1" si="703"/>
        <v>34.700000000000045</v>
      </c>
      <c r="J3421" s="3">
        <f t="shared" ca="1" si="695"/>
        <v>1.4397694524495668</v>
      </c>
      <c r="K3421" s="5">
        <f t="shared" ca="1" si="696"/>
        <v>59.012520670918953</v>
      </c>
      <c r="L3421">
        <f t="shared" ca="1" si="697"/>
        <v>1</v>
      </c>
      <c r="M3421" t="str">
        <f t="shared" ca="1" si="698"/>
        <v>SELL</v>
      </c>
      <c r="N3421" s="7" t="str">
        <f t="shared" ca="1" si="699"/>
        <v/>
      </c>
      <c r="O3421">
        <f t="shared" si="700"/>
        <v>4814.25</v>
      </c>
      <c r="Q3421">
        <f t="shared" si="701"/>
        <v>3420</v>
      </c>
    </row>
    <row r="3422" spans="1:17" x14ac:dyDescent="0.3">
      <c r="A3422" s="13" t="str">
        <f ca="1">N3422&amp;"-"&amp;COUNTIF($N$2:N3422,N3422)</f>
        <v>-3377</v>
      </c>
      <c r="B3422" t="str">
        <f t="shared" ca="1" si="691"/>
        <v/>
      </c>
      <c r="C3422" s="1">
        <v>40066</v>
      </c>
      <c r="D3422">
        <v>4819.3999999999996</v>
      </c>
      <c r="E3422">
        <f t="shared" si="692"/>
        <v>5.1499999999996362</v>
      </c>
      <c r="F3422">
        <f t="shared" si="693"/>
        <v>5.1499999999996362</v>
      </c>
      <c r="G3422" t="str">
        <f t="shared" si="694"/>
        <v/>
      </c>
      <c r="H3422">
        <f t="shared" ca="1" si="702"/>
        <v>42.939999999999962</v>
      </c>
      <c r="I3422">
        <f t="shared" ca="1" si="703"/>
        <v>34.700000000000045</v>
      </c>
      <c r="J3422" s="3">
        <f t="shared" ca="1" si="695"/>
        <v>1.2374639769452422</v>
      </c>
      <c r="K3422" s="5">
        <f t="shared" ca="1" si="696"/>
        <v>55.306543019062282</v>
      </c>
      <c r="L3422">
        <f t="shared" ca="1" si="697"/>
        <v>1</v>
      </c>
      <c r="M3422" t="str">
        <f t="shared" ca="1" si="698"/>
        <v>SELL</v>
      </c>
      <c r="N3422" s="7" t="str">
        <f t="shared" ca="1" si="699"/>
        <v/>
      </c>
      <c r="O3422">
        <f t="shared" si="700"/>
        <v>4819.3999999999996</v>
      </c>
      <c r="Q3422">
        <f t="shared" si="701"/>
        <v>3421</v>
      </c>
    </row>
    <row r="3423" spans="1:17" x14ac:dyDescent="0.3">
      <c r="A3423" s="13" t="str">
        <f ca="1">N3423&amp;"-"&amp;COUNTIF($N$2:N3423,N3423)</f>
        <v>-3378</v>
      </c>
      <c r="B3423" t="str">
        <f t="shared" ca="1" si="691"/>
        <v/>
      </c>
      <c r="C3423" s="1">
        <v>40067</v>
      </c>
      <c r="D3423">
        <v>4829.55</v>
      </c>
      <c r="E3423">
        <f t="shared" si="692"/>
        <v>10.150000000000546</v>
      </c>
      <c r="F3423">
        <f t="shared" si="693"/>
        <v>10.150000000000546</v>
      </c>
      <c r="G3423" t="str">
        <f t="shared" si="694"/>
        <v/>
      </c>
      <c r="H3423">
        <f t="shared" ca="1" si="702"/>
        <v>32.555000000000021</v>
      </c>
      <c r="I3423">
        <f t="shared" ca="1" si="703"/>
        <v>34.700000000000045</v>
      </c>
      <c r="J3423" s="3">
        <f t="shared" ca="1" si="695"/>
        <v>0.93818443804034524</v>
      </c>
      <c r="K3423" s="5">
        <f t="shared" ca="1" si="696"/>
        <v>48.405323024310448</v>
      </c>
      <c r="L3423">
        <f t="shared" ca="1" si="697"/>
        <v>1</v>
      </c>
      <c r="M3423" t="str">
        <f t="shared" ca="1" si="698"/>
        <v>SELL</v>
      </c>
      <c r="N3423" s="7" t="str">
        <f t="shared" ca="1" si="699"/>
        <v/>
      </c>
      <c r="O3423">
        <f t="shared" si="700"/>
        <v>4829.55</v>
      </c>
      <c r="Q3423">
        <f t="shared" si="701"/>
        <v>3422</v>
      </c>
    </row>
    <row r="3424" spans="1:17" x14ac:dyDescent="0.3">
      <c r="A3424" s="13" t="str">
        <f ca="1">N3424&amp;"-"&amp;COUNTIF($N$2:N3424,N3424)</f>
        <v>-3379</v>
      </c>
      <c r="B3424" t="str">
        <f t="shared" ca="1" si="691"/>
        <v/>
      </c>
      <c r="C3424" s="1">
        <v>40070</v>
      </c>
      <c r="D3424">
        <v>4808.6000000000004</v>
      </c>
      <c r="E3424">
        <f t="shared" si="692"/>
        <v>-20.949999999999818</v>
      </c>
      <c r="F3424" t="str">
        <f t="shared" si="693"/>
        <v/>
      </c>
      <c r="G3424">
        <f t="shared" si="694"/>
        <v>-20.949999999999818</v>
      </c>
      <c r="H3424">
        <f t="shared" ca="1" si="702"/>
        <v>34.333333333333336</v>
      </c>
      <c r="I3424">
        <f t="shared" ca="1" si="703"/>
        <v>31.95</v>
      </c>
      <c r="J3424" s="3">
        <f t="shared" ca="1" si="695"/>
        <v>1.0745957224830465</v>
      </c>
      <c r="K3424" s="5">
        <f t="shared" ca="1" si="696"/>
        <v>51.797837566004524</v>
      </c>
      <c r="L3424">
        <f t="shared" ca="1" si="697"/>
        <v>1</v>
      </c>
      <c r="M3424" t="str">
        <f t="shared" ca="1" si="698"/>
        <v>SELL</v>
      </c>
      <c r="N3424" s="7" t="str">
        <f t="shared" ca="1" si="699"/>
        <v/>
      </c>
      <c r="O3424">
        <f t="shared" si="700"/>
        <v>4808.6000000000004</v>
      </c>
      <c r="Q3424">
        <f t="shared" si="701"/>
        <v>3423</v>
      </c>
    </row>
    <row r="3425" spans="1:17" x14ac:dyDescent="0.3">
      <c r="A3425" s="13" t="str">
        <f ca="1">N3425&amp;"-"&amp;COUNTIF($N$2:N3425,N3425)</f>
        <v>-3380</v>
      </c>
      <c r="B3425" t="str">
        <f t="shared" ca="1" si="691"/>
        <v/>
      </c>
      <c r="C3425" s="1">
        <v>40071</v>
      </c>
      <c r="D3425">
        <v>4892.1000000000004</v>
      </c>
      <c r="E3425">
        <f t="shared" si="692"/>
        <v>83.5</v>
      </c>
      <c r="F3425">
        <f t="shared" si="693"/>
        <v>83.5</v>
      </c>
      <c r="G3425" t="str">
        <f t="shared" si="694"/>
        <v/>
      </c>
      <c r="H3425">
        <f t="shared" ca="1" si="702"/>
        <v>41.222222222222221</v>
      </c>
      <c r="I3425">
        <f t="shared" ca="1" si="703"/>
        <v>31.95</v>
      </c>
      <c r="J3425" s="3">
        <f t="shared" ca="1" si="695"/>
        <v>1.2902103981916189</v>
      </c>
      <c r="K3425" s="5">
        <f t="shared" ca="1" si="696"/>
        <v>56.335889454103715</v>
      </c>
      <c r="L3425">
        <f t="shared" ca="1" si="697"/>
        <v>1</v>
      </c>
      <c r="M3425" t="str">
        <f t="shared" ca="1" si="698"/>
        <v>SELL</v>
      </c>
      <c r="N3425" s="7" t="str">
        <f t="shared" ca="1" si="699"/>
        <v/>
      </c>
      <c r="O3425">
        <f t="shared" si="700"/>
        <v>4892.1000000000004</v>
      </c>
      <c r="Q3425">
        <f t="shared" si="701"/>
        <v>3424</v>
      </c>
    </row>
    <row r="3426" spans="1:17" x14ac:dyDescent="0.3">
      <c r="A3426" s="13" t="str">
        <f ca="1">N3426&amp;"-"&amp;COUNTIF($N$2:N3426,N3426)</f>
        <v>-3381</v>
      </c>
      <c r="B3426" t="str">
        <f t="shared" ca="1" si="691"/>
        <v/>
      </c>
      <c r="C3426" s="1">
        <v>40072</v>
      </c>
      <c r="D3426">
        <v>4958.3999999999996</v>
      </c>
      <c r="E3426">
        <f t="shared" si="692"/>
        <v>66.299999999999272</v>
      </c>
      <c r="F3426">
        <f t="shared" si="693"/>
        <v>66.299999999999272</v>
      </c>
      <c r="G3426" t="str">
        <f t="shared" si="694"/>
        <v/>
      </c>
      <c r="H3426">
        <f t="shared" ca="1" si="702"/>
        <v>47.772222222222204</v>
      </c>
      <c r="I3426">
        <f t="shared" ca="1" si="703"/>
        <v>31.95</v>
      </c>
      <c r="J3426" s="3">
        <f t="shared" ca="1" si="695"/>
        <v>1.4952182229177529</v>
      </c>
      <c r="K3426" s="5">
        <f t="shared" ca="1" si="696"/>
        <v>59.923344947735188</v>
      </c>
      <c r="L3426">
        <f t="shared" ca="1" si="697"/>
        <v>1</v>
      </c>
      <c r="M3426" t="str">
        <f t="shared" ca="1" si="698"/>
        <v>SELL</v>
      </c>
      <c r="N3426" s="7" t="str">
        <f t="shared" ca="1" si="699"/>
        <v/>
      </c>
      <c r="O3426">
        <f t="shared" si="700"/>
        <v>4958.3999999999996</v>
      </c>
      <c r="Q3426">
        <f t="shared" si="701"/>
        <v>3425</v>
      </c>
    </row>
    <row r="3427" spans="1:17" x14ac:dyDescent="0.3">
      <c r="A3427" s="13" t="str">
        <f ca="1">N3427&amp;"-"&amp;COUNTIF($N$2:N3427,N3427)</f>
        <v>-3382</v>
      </c>
      <c r="B3427" t="str">
        <f t="shared" ca="1" si="691"/>
        <v/>
      </c>
      <c r="C3427" s="1">
        <v>40073</v>
      </c>
      <c r="D3427">
        <v>4965.55</v>
      </c>
      <c r="E3427">
        <f t="shared" si="692"/>
        <v>7.1500000000005457</v>
      </c>
      <c r="F3427">
        <f t="shared" si="693"/>
        <v>7.1500000000005457</v>
      </c>
      <c r="G3427" t="str">
        <f t="shared" si="694"/>
        <v/>
      </c>
      <c r="H3427">
        <f t="shared" ca="1" si="702"/>
        <v>43.66111111111109</v>
      </c>
      <c r="I3427">
        <f t="shared" ca="1" si="703"/>
        <v>31.95</v>
      </c>
      <c r="J3427" s="3">
        <f t="shared" ca="1" si="695"/>
        <v>1.3665449487045724</v>
      </c>
      <c r="K3427" s="5">
        <f t="shared" ca="1" si="696"/>
        <v>57.744305657604691</v>
      </c>
      <c r="L3427">
        <f t="shared" ca="1" si="697"/>
        <v>1</v>
      </c>
      <c r="M3427" t="str">
        <f t="shared" ca="1" si="698"/>
        <v>SELL</v>
      </c>
      <c r="N3427" s="7" t="str">
        <f t="shared" ca="1" si="699"/>
        <v/>
      </c>
      <c r="O3427">
        <f t="shared" si="700"/>
        <v>4965.55</v>
      </c>
      <c r="Q3427">
        <f t="shared" si="701"/>
        <v>3426</v>
      </c>
    </row>
    <row r="3428" spans="1:17" x14ac:dyDescent="0.3">
      <c r="A3428" s="13" t="str">
        <f ca="1">N3428&amp;"-"&amp;COUNTIF($N$2:N3428,N3428)</f>
        <v>-3383</v>
      </c>
      <c r="B3428" t="str">
        <f t="shared" ca="1" si="691"/>
        <v/>
      </c>
      <c r="C3428" s="1">
        <v>40074</v>
      </c>
      <c r="D3428">
        <v>4976.05</v>
      </c>
      <c r="E3428">
        <f t="shared" si="692"/>
        <v>10.5</v>
      </c>
      <c r="F3428">
        <f t="shared" si="693"/>
        <v>10.5</v>
      </c>
      <c r="G3428" t="str">
        <f t="shared" si="694"/>
        <v/>
      </c>
      <c r="H3428">
        <f t="shared" ca="1" si="702"/>
        <v>40.344999999999985</v>
      </c>
      <c r="I3428">
        <f t="shared" ca="1" si="703"/>
        <v>22.375</v>
      </c>
      <c r="J3428" s="3">
        <f t="shared" ca="1" si="695"/>
        <v>1.8031284916201111</v>
      </c>
      <c r="K3428" s="5">
        <f t="shared" ca="1" si="696"/>
        <v>64.325573979591823</v>
      </c>
      <c r="L3428">
        <f t="shared" ca="1" si="697"/>
        <v>1</v>
      </c>
      <c r="M3428" t="str">
        <f t="shared" ca="1" si="698"/>
        <v>SELL</v>
      </c>
      <c r="N3428" s="7" t="str">
        <f t="shared" ca="1" si="699"/>
        <v/>
      </c>
      <c r="O3428">
        <f t="shared" si="700"/>
        <v>4976.05</v>
      </c>
      <c r="Q3428">
        <f t="shared" si="701"/>
        <v>3427</v>
      </c>
    </row>
    <row r="3429" spans="1:17" x14ac:dyDescent="0.3">
      <c r="A3429" s="13" t="str">
        <f ca="1">N3429&amp;"-"&amp;COUNTIF($N$2:N3429,N3429)</f>
        <v>-3384</v>
      </c>
      <c r="B3429" t="str">
        <f t="shared" ca="1" si="691"/>
        <v/>
      </c>
      <c r="C3429" s="1">
        <v>40078</v>
      </c>
      <c r="D3429">
        <v>5020.2</v>
      </c>
      <c r="E3429">
        <f t="shared" si="692"/>
        <v>44.149999999999636</v>
      </c>
      <c r="F3429">
        <f t="shared" si="693"/>
        <v>44.149999999999636</v>
      </c>
      <c r="G3429" t="str">
        <f t="shared" si="694"/>
        <v/>
      </c>
      <c r="H3429">
        <f t="shared" ca="1" si="702"/>
        <v>40.690909090909038</v>
      </c>
      <c r="I3429">
        <f t="shared" ca="1" si="703"/>
        <v>17.583333333333332</v>
      </c>
      <c r="J3429" s="3">
        <f t="shared" ca="1" si="695"/>
        <v>2.314174924601462</v>
      </c>
      <c r="K3429" s="5">
        <f t="shared" ca="1" si="696"/>
        <v>69.826577572085981</v>
      </c>
      <c r="L3429">
        <f t="shared" ca="1" si="697"/>
        <v>1</v>
      </c>
      <c r="M3429" t="str">
        <f t="shared" ca="1" si="698"/>
        <v>SELL</v>
      </c>
      <c r="N3429" s="7" t="str">
        <f t="shared" ca="1" si="699"/>
        <v/>
      </c>
      <c r="O3429">
        <f t="shared" si="700"/>
        <v>5020.2</v>
      </c>
      <c r="Q3429">
        <f t="shared" si="701"/>
        <v>3428</v>
      </c>
    </row>
    <row r="3430" spans="1:17" x14ac:dyDescent="0.3">
      <c r="A3430" s="13" t="str">
        <f ca="1">N3430&amp;"-"&amp;COUNTIF($N$2:N3430,N3430)</f>
        <v>-3385</v>
      </c>
      <c r="B3430" t="str">
        <f t="shared" ca="1" si="691"/>
        <v/>
      </c>
      <c r="C3430" s="1">
        <v>40079</v>
      </c>
      <c r="D3430">
        <v>4969.95</v>
      </c>
      <c r="E3430">
        <f t="shared" si="692"/>
        <v>-50.25</v>
      </c>
      <c r="F3430" t="str">
        <f t="shared" si="693"/>
        <v/>
      </c>
      <c r="G3430">
        <f t="shared" si="694"/>
        <v>-50.25</v>
      </c>
      <c r="H3430">
        <f t="shared" ca="1" si="702"/>
        <v>40.690909090909038</v>
      </c>
      <c r="I3430">
        <f t="shared" ca="1" si="703"/>
        <v>28.666666666666668</v>
      </c>
      <c r="J3430" s="3">
        <f t="shared" ca="1" si="695"/>
        <v>1.4194503171247339</v>
      </c>
      <c r="K3430" s="5">
        <f t="shared" ca="1" si="696"/>
        <v>58.668297797972706</v>
      </c>
      <c r="L3430">
        <f t="shared" ca="1" si="697"/>
        <v>1</v>
      </c>
      <c r="M3430" t="str">
        <f t="shared" ca="1" si="698"/>
        <v>SELL</v>
      </c>
      <c r="N3430" s="7" t="str">
        <f t="shared" ca="1" si="699"/>
        <v/>
      </c>
      <c r="O3430">
        <f t="shared" si="700"/>
        <v>4969.95</v>
      </c>
      <c r="Q3430">
        <f t="shared" si="701"/>
        <v>3429</v>
      </c>
    </row>
    <row r="3431" spans="1:17" x14ac:dyDescent="0.3">
      <c r="A3431" s="13" t="str">
        <f ca="1">N3431&amp;"-"&amp;COUNTIF($N$2:N3431,N3431)</f>
        <v>-3386</v>
      </c>
      <c r="B3431" t="str">
        <f t="shared" ca="1" si="691"/>
        <v/>
      </c>
      <c r="C3431" s="1">
        <v>40080</v>
      </c>
      <c r="D3431">
        <v>4986.55</v>
      </c>
      <c r="E3431">
        <f t="shared" si="692"/>
        <v>16.600000000000364</v>
      </c>
      <c r="F3431">
        <f t="shared" si="693"/>
        <v>16.600000000000364</v>
      </c>
      <c r="G3431" t="str">
        <f t="shared" si="694"/>
        <v/>
      </c>
      <c r="H3431">
        <f t="shared" ca="1" si="702"/>
        <v>38.683333333333316</v>
      </c>
      <c r="I3431">
        <f t="shared" ca="1" si="703"/>
        <v>35.599999999999909</v>
      </c>
      <c r="J3431" s="3">
        <f t="shared" ca="1" si="695"/>
        <v>1.0866104868913879</v>
      </c>
      <c r="K3431" s="5">
        <f t="shared" ca="1" si="696"/>
        <v>52.075387031635678</v>
      </c>
      <c r="L3431">
        <f t="shared" ca="1" si="697"/>
        <v>1</v>
      </c>
      <c r="M3431" t="str">
        <f t="shared" ca="1" si="698"/>
        <v>SELL</v>
      </c>
      <c r="N3431" s="7" t="str">
        <f t="shared" ca="1" si="699"/>
        <v/>
      </c>
      <c r="O3431">
        <f t="shared" si="700"/>
        <v>4986.55</v>
      </c>
      <c r="Q3431">
        <f t="shared" si="701"/>
        <v>3430</v>
      </c>
    </row>
    <row r="3432" spans="1:17" x14ac:dyDescent="0.3">
      <c r="A3432" s="13" t="str">
        <f ca="1">N3432&amp;"-"&amp;COUNTIF($N$2:N3432,N3432)</f>
        <v>-3387</v>
      </c>
      <c r="B3432" t="str">
        <f t="shared" ca="1" si="691"/>
        <v/>
      </c>
      <c r="C3432" s="1">
        <v>40081</v>
      </c>
      <c r="D3432">
        <v>4958.95</v>
      </c>
      <c r="E3432">
        <f t="shared" si="692"/>
        <v>-27.600000000000364</v>
      </c>
      <c r="F3432" t="str">
        <f t="shared" si="693"/>
        <v/>
      </c>
      <c r="G3432">
        <f t="shared" si="694"/>
        <v>-27.600000000000364</v>
      </c>
      <c r="H3432">
        <f t="shared" ca="1" si="702"/>
        <v>34.30454545454549</v>
      </c>
      <c r="I3432">
        <f t="shared" ca="1" si="703"/>
        <v>32.933333333333394</v>
      </c>
      <c r="J3432" s="3">
        <f t="shared" ca="1" si="695"/>
        <v>1.0416359955833632</v>
      </c>
      <c r="K3432" s="5">
        <f t="shared" ca="1" si="696"/>
        <v>51.019672352795347</v>
      </c>
      <c r="L3432">
        <f t="shared" ca="1" si="697"/>
        <v>1</v>
      </c>
      <c r="M3432" t="str">
        <f t="shared" ca="1" si="698"/>
        <v>SELL</v>
      </c>
      <c r="N3432" s="7" t="str">
        <f t="shared" ca="1" si="699"/>
        <v/>
      </c>
      <c r="O3432">
        <f t="shared" si="700"/>
        <v>4958.95</v>
      </c>
      <c r="Q3432">
        <f t="shared" si="701"/>
        <v>3431</v>
      </c>
    </row>
    <row r="3433" spans="1:17" x14ac:dyDescent="0.3">
      <c r="A3433" s="13" t="str">
        <f ca="1">N3433&amp;"-"&amp;COUNTIF($N$2:N3433,N3433)</f>
        <v>-3388</v>
      </c>
      <c r="B3433" t="str">
        <f t="shared" ca="1" si="691"/>
        <v/>
      </c>
      <c r="C3433" s="1">
        <v>40085</v>
      </c>
      <c r="D3433">
        <v>5006.8500000000004</v>
      </c>
      <c r="E3433">
        <f t="shared" si="692"/>
        <v>47.900000000000546</v>
      </c>
      <c r="F3433">
        <f t="shared" si="693"/>
        <v>47.900000000000546</v>
      </c>
      <c r="G3433" t="str">
        <f t="shared" si="694"/>
        <v/>
      </c>
      <c r="H3433">
        <f t="shared" ca="1" si="702"/>
        <v>29.340909090909175</v>
      </c>
      <c r="I3433">
        <f t="shared" ca="1" si="703"/>
        <v>32.933333333333394</v>
      </c>
      <c r="J3433" s="3">
        <f t="shared" ca="1" si="695"/>
        <v>0.89091829223408259</v>
      </c>
      <c r="K3433" s="5">
        <f t="shared" ca="1" si="696"/>
        <v>47.115641955183598</v>
      </c>
      <c r="L3433">
        <f t="shared" ca="1" si="697"/>
        <v>1</v>
      </c>
      <c r="M3433" t="str">
        <f t="shared" ca="1" si="698"/>
        <v>SELL</v>
      </c>
      <c r="N3433" s="7" t="str">
        <f t="shared" ca="1" si="699"/>
        <v/>
      </c>
      <c r="O3433">
        <f t="shared" si="700"/>
        <v>5006.8500000000004</v>
      </c>
      <c r="Q3433">
        <f t="shared" si="701"/>
        <v>3432</v>
      </c>
    </row>
    <row r="3434" spans="1:17" x14ac:dyDescent="0.3">
      <c r="A3434" s="13" t="str">
        <f ca="1">N3434&amp;"-"&amp;COUNTIF($N$2:N3434,N3434)</f>
        <v>-3389</v>
      </c>
      <c r="B3434" t="str">
        <f t="shared" ca="1" si="691"/>
        <v/>
      </c>
      <c r="C3434" s="1">
        <v>40086</v>
      </c>
      <c r="D3434">
        <v>5083.95</v>
      </c>
      <c r="E3434">
        <f t="shared" si="692"/>
        <v>77.099999999999454</v>
      </c>
      <c r="F3434">
        <f t="shared" si="693"/>
        <v>77.099999999999454</v>
      </c>
      <c r="G3434" t="str">
        <f t="shared" si="694"/>
        <v/>
      </c>
      <c r="H3434">
        <f t="shared" ca="1" si="702"/>
        <v>34.31818181818182</v>
      </c>
      <c r="I3434">
        <f t="shared" ca="1" si="703"/>
        <v>32.933333333333394</v>
      </c>
      <c r="J3434" s="3">
        <f t="shared" ca="1" si="695"/>
        <v>1.0420500552079481</v>
      </c>
      <c r="K3434" s="5">
        <f t="shared" ca="1" si="696"/>
        <v>51.029603929166811</v>
      </c>
      <c r="L3434">
        <f t="shared" ca="1" si="697"/>
        <v>1</v>
      </c>
      <c r="M3434" t="str">
        <f t="shared" ca="1" si="698"/>
        <v>SELL</v>
      </c>
      <c r="N3434" s="7" t="str">
        <f t="shared" ca="1" si="699"/>
        <v/>
      </c>
      <c r="O3434">
        <f t="shared" si="700"/>
        <v>5083.95</v>
      </c>
      <c r="Q3434">
        <f t="shared" si="701"/>
        <v>3433</v>
      </c>
    </row>
    <row r="3435" spans="1:17" x14ac:dyDescent="0.3">
      <c r="A3435" s="13" t="str">
        <f ca="1">N3435&amp;"-"&amp;COUNTIF($N$2:N3435,N3435)</f>
        <v>-3390</v>
      </c>
      <c r="B3435" t="str">
        <f t="shared" ca="1" si="691"/>
        <v/>
      </c>
      <c r="C3435" s="1">
        <v>40087</v>
      </c>
      <c r="D3435">
        <v>5083.3999999999996</v>
      </c>
      <c r="E3435">
        <f t="shared" si="692"/>
        <v>-0.5500000000001819</v>
      </c>
      <c r="F3435" t="str">
        <f t="shared" si="693"/>
        <v/>
      </c>
      <c r="G3435">
        <f t="shared" si="694"/>
        <v>-0.5500000000001819</v>
      </c>
      <c r="H3435">
        <f t="shared" ca="1" si="702"/>
        <v>36.85</v>
      </c>
      <c r="I3435">
        <f t="shared" ca="1" si="703"/>
        <v>24.837500000000091</v>
      </c>
      <c r="J3435" s="3">
        <f t="shared" ca="1" si="695"/>
        <v>1.4836436839456413</v>
      </c>
      <c r="K3435" s="5">
        <f t="shared" ca="1" si="696"/>
        <v>59.736575481256246</v>
      </c>
      <c r="L3435">
        <f t="shared" ca="1" si="697"/>
        <v>1</v>
      </c>
      <c r="M3435" t="str">
        <f t="shared" ca="1" si="698"/>
        <v>SELL</v>
      </c>
      <c r="N3435" s="7" t="str">
        <f t="shared" ca="1" si="699"/>
        <v/>
      </c>
      <c r="O3435">
        <f t="shared" si="700"/>
        <v>5083.3999999999996</v>
      </c>
      <c r="Q3435">
        <f t="shared" si="701"/>
        <v>3434</v>
      </c>
    </row>
    <row r="3436" spans="1:17" x14ac:dyDescent="0.3">
      <c r="A3436" s="13" t="str">
        <f ca="1">N3436&amp;"-"&amp;COUNTIF($N$2:N3436,N3436)</f>
        <v>-3391</v>
      </c>
      <c r="B3436" t="str">
        <f t="shared" ca="1" si="691"/>
        <v/>
      </c>
      <c r="C3436" s="1">
        <v>40091</v>
      </c>
      <c r="D3436">
        <v>5003.2</v>
      </c>
      <c r="E3436">
        <f t="shared" si="692"/>
        <v>-80.199999999999818</v>
      </c>
      <c r="F3436" t="str">
        <f t="shared" si="693"/>
        <v/>
      </c>
      <c r="G3436">
        <f t="shared" si="694"/>
        <v>-80.199999999999818</v>
      </c>
      <c r="H3436">
        <f t="shared" ca="1" si="702"/>
        <v>40.372222222222263</v>
      </c>
      <c r="I3436">
        <f t="shared" ca="1" si="703"/>
        <v>35.910000000000039</v>
      </c>
      <c r="J3436" s="3">
        <f t="shared" ca="1" si="695"/>
        <v>1.1242612704601007</v>
      </c>
      <c r="K3436" s="5">
        <f t="shared" ca="1" si="696"/>
        <v>52.92481137297171</v>
      </c>
      <c r="L3436">
        <f t="shared" ca="1" si="697"/>
        <v>1</v>
      </c>
      <c r="M3436" t="str">
        <f t="shared" ca="1" si="698"/>
        <v>SELL</v>
      </c>
      <c r="N3436" s="7" t="str">
        <f t="shared" ca="1" si="699"/>
        <v/>
      </c>
      <c r="O3436">
        <f t="shared" si="700"/>
        <v>5003.2</v>
      </c>
      <c r="Q3436">
        <f t="shared" si="701"/>
        <v>3435</v>
      </c>
    </row>
    <row r="3437" spans="1:17" x14ac:dyDescent="0.3">
      <c r="A3437" s="13" t="str">
        <f ca="1">N3437&amp;"-"&amp;COUNTIF($N$2:N3437,N3437)</f>
        <v>-3392</v>
      </c>
      <c r="B3437" t="str">
        <f t="shared" ca="1" si="691"/>
        <v/>
      </c>
      <c r="C3437" s="1">
        <v>40092</v>
      </c>
      <c r="D3437">
        <v>5027.3999999999996</v>
      </c>
      <c r="E3437">
        <f t="shared" si="692"/>
        <v>24.199999999999818</v>
      </c>
      <c r="F3437">
        <f t="shared" si="693"/>
        <v>24.199999999999818</v>
      </c>
      <c r="G3437" t="str">
        <f t="shared" si="694"/>
        <v/>
      </c>
      <c r="H3437">
        <f t="shared" ca="1" si="702"/>
        <v>41.933333333333294</v>
      </c>
      <c r="I3437">
        <f t="shared" ca="1" si="703"/>
        <v>35.910000000000039</v>
      </c>
      <c r="J3437" s="3">
        <f t="shared" ca="1" si="695"/>
        <v>1.1677341501902883</v>
      </c>
      <c r="K3437" s="5">
        <f t="shared" ca="1" si="696"/>
        <v>53.868881942362812</v>
      </c>
      <c r="L3437">
        <f t="shared" ca="1" si="697"/>
        <v>1</v>
      </c>
      <c r="M3437" t="str">
        <f t="shared" ca="1" si="698"/>
        <v>SELL</v>
      </c>
      <c r="N3437" s="7" t="str">
        <f t="shared" ca="1" si="699"/>
        <v/>
      </c>
      <c r="O3437">
        <f t="shared" si="700"/>
        <v>5027.3999999999996</v>
      </c>
      <c r="Q3437">
        <f t="shared" si="701"/>
        <v>3436</v>
      </c>
    </row>
    <row r="3438" spans="1:17" x14ac:dyDescent="0.3">
      <c r="A3438" s="13" t="str">
        <f ca="1">N3438&amp;"-"&amp;COUNTIF($N$2:N3438,N3438)</f>
        <v>-3393</v>
      </c>
      <c r="B3438" t="str">
        <f t="shared" ca="1" si="691"/>
        <v/>
      </c>
      <c r="C3438" s="1">
        <v>40093</v>
      </c>
      <c r="D3438">
        <v>4985.75</v>
      </c>
      <c r="E3438">
        <f t="shared" si="692"/>
        <v>-41.649999999999636</v>
      </c>
      <c r="F3438" t="str">
        <f t="shared" si="693"/>
        <v/>
      </c>
      <c r="G3438">
        <f t="shared" si="694"/>
        <v>-41.649999999999636</v>
      </c>
      <c r="H3438">
        <f t="shared" ca="1" si="702"/>
        <v>41.933333333333294</v>
      </c>
      <c r="I3438">
        <f t="shared" ca="1" si="703"/>
        <v>40.049999999999997</v>
      </c>
      <c r="J3438" s="3">
        <f t="shared" ca="1" si="695"/>
        <v>1.0470245526425292</v>
      </c>
      <c r="K3438" s="5">
        <f t="shared" ca="1" si="696"/>
        <v>51.148607440536679</v>
      </c>
      <c r="L3438">
        <f t="shared" ca="1" si="697"/>
        <v>1</v>
      </c>
      <c r="M3438" t="str">
        <f t="shared" ca="1" si="698"/>
        <v>SELL</v>
      </c>
      <c r="N3438" s="7" t="str">
        <f t="shared" ca="1" si="699"/>
        <v/>
      </c>
      <c r="O3438">
        <f t="shared" si="700"/>
        <v>4985.75</v>
      </c>
      <c r="Q3438">
        <f t="shared" si="701"/>
        <v>3437</v>
      </c>
    </row>
    <row r="3439" spans="1:17" x14ac:dyDescent="0.3">
      <c r="A3439" s="13" t="str">
        <f ca="1">N3439&amp;"-"&amp;COUNTIF($N$2:N3439,N3439)</f>
        <v>-3394</v>
      </c>
      <c r="B3439" t="str">
        <f t="shared" ca="1" si="691"/>
        <v/>
      </c>
      <c r="C3439" s="1">
        <v>40094</v>
      </c>
      <c r="D3439">
        <v>5002.25</v>
      </c>
      <c r="E3439">
        <f t="shared" si="692"/>
        <v>16.5</v>
      </c>
      <c r="F3439">
        <f t="shared" si="693"/>
        <v>16.5</v>
      </c>
      <c r="G3439" t="str">
        <f t="shared" si="694"/>
        <v/>
      </c>
      <c r="H3439">
        <f t="shared" ca="1" si="702"/>
        <v>34.488888888888852</v>
      </c>
      <c r="I3439">
        <f t="shared" ca="1" si="703"/>
        <v>40.049999999999997</v>
      </c>
      <c r="J3439" s="3">
        <f t="shared" ca="1" si="695"/>
        <v>0.86114578998474045</v>
      </c>
      <c r="K3439" s="5">
        <f t="shared" ca="1" si="696"/>
        <v>46.269657896698192</v>
      </c>
      <c r="L3439">
        <f t="shared" ca="1" si="697"/>
        <v>1</v>
      </c>
      <c r="M3439" t="str">
        <f t="shared" ca="1" si="698"/>
        <v>SELL</v>
      </c>
      <c r="N3439" s="7" t="str">
        <f t="shared" ca="1" si="699"/>
        <v/>
      </c>
      <c r="O3439">
        <f t="shared" si="700"/>
        <v>5002.25</v>
      </c>
      <c r="Q3439">
        <f t="shared" si="701"/>
        <v>3438</v>
      </c>
    </row>
    <row r="3440" spans="1:17" x14ac:dyDescent="0.3">
      <c r="A3440" s="13" t="str">
        <f ca="1">N3440&amp;"-"&amp;COUNTIF($N$2:N3440,N3440)</f>
        <v>-3395</v>
      </c>
      <c r="B3440" t="str">
        <f t="shared" ca="1" si="691"/>
        <v/>
      </c>
      <c r="C3440" s="1">
        <v>40095</v>
      </c>
      <c r="D3440">
        <v>4945.2</v>
      </c>
      <c r="E3440">
        <f t="shared" si="692"/>
        <v>-57.050000000000182</v>
      </c>
      <c r="F3440" t="str">
        <f t="shared" si="693"/>
        <v/>
      </c>
      <c r="G3440">
        <f t="shared" si="694"/>
        <v>-57.050000000000182</v>
      </c>
      <c r="H3440">
        <f t="shared" ca="1" si="702"/>
        <v>30.512500000000045</v>
      </c>
      <c r="I3440">
        <f t="shared" ca="1" si="703"/>
        <v>42.883333333333361</v>
      </c>
      <c r="J3440" s="3">
        <f t="shared" ca="1" si="695"/>
        <v>0.7115235134084732</v>
      </c>
      <c r="K3440" s="5">
        <f t="shared" ca="1" si="696"/>
        <v>41.572523417541888</v>
      </c>
      <c r="L3440">
        <f t="shared" ca="1" si="697"/>
        <v>1</v>
      </c>
      <c r="M3440" t="str">
        <f t="shared" ca="1" si="698"/>
        <v>SELL</v>
      </c>
      <c r="N3440" s="7" t="str">
        <f t="shared" ca="1" si="699"/>
        <v/>
      </c>
      <c r="O3440">
        <f t="shared" si="700"/>
        <v>4945.2</v>
      </c>
      <c r="Q3440">
        <f t="shared" si="701"/>
        <v>3439</v>
      </c>
    </row>
    <row r="3441" spans="1:17" x14ac:dyDescent="0.3">
      <c r="A3441" s="13" t="str">
        <f ca="1">N3441&amp;"-"&amp;COUNTIF($N$2:N3441,N3441)</f>
        <v>-3396</v>
      </c>
      <c r="B3441" t="str">
        <f t="shared" ca="1" si="691"/>
        <v/>
      </c>
      <c r="C3441" s="1">
        <v>40098</v>
      </c>
      <c r="D3441">
        <v>5054.25</v>
      </c>
      <c r="E3441">
        <f t="shared" si="692"/>
        <v>109.05000000000018</v>
      </c>
      <c r="F3441">
        <f t="shared" si="693"/>
        <v>109.05000000000018</v>
      </c>
      <c r="G3441" t="str">
        <f t="shared" si="694"/>
        <v/>
      </c>
      <c r="H3441">
        <f t="shared" ca="1" si="702"/>
        <v>43.25</v>
      </c>
      <c r="I3441">
        <f t="shared" ca="1" si="703"/>
        <v>42.883333333333361</v>
      </c>
      <c r="J3441" s="3">
        <f t="shared" ca="1" si="695"/>
        <v>1.008550330353672</v>
      </c>
      <c r="K3441" s="5">
        <f t="shared" ca="1" si="696"/>
        <v>50.212848297213604</v>
      </c>
      <c r="L3441">
        <f t="shared" ca="1" si="697"/>
        <v>1</v>
      </c>
      <c r="M3441" t="str">
        <f t="shared" ca="1" si="698"/>
        <v>SELL</v>
      </c>
      <c r="N3441" s="7" t="str">
        <f t="shared" ca="1" si="699"/>
        <v/>
      </c>
      <c r="O3441">
        <f t="shared" si="700"/>
        <v>5054.25</v>
      </c>
      <c r="Q3441">
        <f t="shared" si="701"/>
        <v>3440</v>
      </c>
    </row>
    <row r="3442" spans="1:17" x14ac:dyDescent="0.3">
      <c r="A3442" s="13" t="str">
        <f ca="1">N3442&amp;"-"&amp;COUNTIF($N$2:N3442,N3442)</f>
        <v>-3397</v>
      </c>
      <c r="B3442" t="str">
        <f t="shared" ca="1" si="691"/>
        <v/>
      </c>
      <c r="C3442" s="1">
        <v>40100</v>
      </c>
      <c r="D3442">
        <v>5118.2</v>
      </c>
      <c r="E3442">
        <f t="shared" si="692"/>
        <v>63.949999999999818</v>
      </c>
      <c r="F3442">
        <f t="shared" si="693"/>
        <v>63.949999999999818</v>
      </c>
      <c r="G3442" t="str">
        <f t="shared" si="694"/>
        <v/>
      </c>
      <c r="H3442">
        <f t="shared" ca="1" si="702"/>
        <v>49.931249999999977</v>
      </c>
      <c r="I3442">
        <f t="shared" ca="1" si="703"/>
        <v>42.883333333333361</v>
      </c>
      <c r="J3442" s="3">
        <f t="shared" ca="1" si="695"/>
        <v>1.164350952195879</v>
      </c>
      <c r="K3442" s="5">
        <f t="shared" ca="1" si="696"/>
        <v>53.796772238558034</v>
      </c>
      <c r="L3442">
        <f t="shared" ca="1" si="697"/>
        <v>1</v>
      </c>
      <c r="M3442" t="str">
        <f t="shared" ca="1" si="698"/>
        <v>SELL</v>
      </c>
      <c r="N3442" s="7" t="str">
        <f t="shared" ca="1" si="699"/>
        <v/>
      </c>
      <c r="O3442">
        <f t="shared" si="700"/>
        <v>5118.2</v>
      </c>
      <c r="Q3442">
        <f t="shared" si="701"/>
        <v>3441</v>
      </c>
    </row>
    <row r="3443" spans="1:17" x14ac:dyDescent="0.3">
      <c r="A3443" s="13" t="str">
        <f ca="1">N3443&amp;"-"&amp;COUNTIF($N$2:N3443,N3443)</f>
        <v>-3398</v>
      </c>
      <c r="B3443" t="str">
        <f t="shared" ca="1" si="691"/>
        <v/>
      </c>
      <c r="C3443" s="1">
        <v>40101</v>
      </c>
      <c r="D3443">
        <v>5108.8500000000004</v>
      </c>
      <c r="E3443">
        <f t="shared" si="692"/>
        <v>-9.3499999999994543</v>
      </c>
      <c r="F3443" t="str">
        <f t="shared" si="693"/>
        <v/>
      </c>
      <c r="G3443">
        <f t="shared" si="694"/>
        <v>-9.3499999999994543</v>
      </c>
      <c r="H3443">
        <f t="shared" ca="1" si="702"/>
        <v>50.757142857142881</v>
      </c>
      <c r="I3443">
        <f t="shared" ca="1" si="703"/>
        <v>38.092857142857092</v>
      </c>
      <c r="J3443" s="3">
        <f t="shared" ca="1" si="695"/>
        <v>1.3324582786424175</v>
      </c>
      <c r="K3443" s="5">
        <f t="shared" ca="1" si="696"/>
        <v>57.126778679958242</v>
      </c>
      <c r="L3443">
        <f t="shared" ca="1" si="697"/>
        <v>1</v>
      </c>
      <c r="M3443" t="str">
        <f t="shared" ca="1" si="698"/>
        <v>SELL</v>
      </c>
      <c r="N3443" s="7" t="str">
        <f t="shared" ca="1" si="699"/>
        <v/>
      </c>
      <c r="O3443">
        <f t="shared" si="700"/>
        <v>5108.8500000000004</v>
      </c>
      <c r="Q3443">
        <f t="shared" si="701"/>
        <v>3442</v>
      </c>
    </row>
    <row r="3444" spans="1:17" x14ac:dyDescent="0.3">
      <c r="A3444" s="13" t="str">
        <f ca="1">N3444&amp;"-"&amp;COUNTIF($N$2:N3444,N3444)</f>
        <v>-3399</v>
      </c>
      <c r="B3444" t="str">
        <f t="shared" ca="1" si="691"/>
        <v/>
      </c>
      <c r="C3444" s="1">
        <v>40102</v>
      </c>
      <c r="D3444">
        <v>5142.1499999999996</v>
      </c>
      <c r="E3444">
        <f t="shared" si="692"/>
        <v>33.299999999999272</v>
      </c>
      <c r="F3444">
        <f t="shared" si="693"/>
        <v>33.299999999999272</v>
      </c>
      <c r="G3444" t="str">
        <f t="shared" si="694"/>
        <v/>
      </c>
      <c r="H3444">
        <f t="shared" ca="1" si="702"/>
        <v>48.574999999999932</v>
      </c>
      <c r="I3444">
        <f t="shared" ca="1" si="703"/>
        <v>36.066666666666606</v>
      </c>
      <c r="J3444" s="3">
        <f t="shared" ca="1" si="695"/>
        <v>1.3468114602587804</v>
      </c>
      <c r="K3444" s="5">
        <f t="shared" ca="1" si="696"/>
        <v>57.388992812838438</v>
      </c>
      <c r="L3444">
        <f t="shared" ca="1" si="697"/>
        <v>1</v>
      </c>
      <c r="M3444" t="str">
        <f t="shared" ca="1" si="698"/>
        <v>SELL</v>
      </c>
      <c r="N3444" s="7" t="str">
        <f t="shared" ca="1" si="699"/>
        <v/>
      </c>
      <c r="O3444">
        <f t="shared" si="700"/>
        <v>5142.1499999999996</v>
      </c>
      <c r="Q3444">
        <f t="shared" si="701"/>
        <v>3443</v>
      </c>
    </row>
    <row r="3445" spans="1:17" x14ac:dyDescent="0.3">
      <c r="A3445" s="13" t="str">
        <f ca="1">N3445&amp;"-"&amp;COUNTIF($N$2:N3445,N3445)</f>
        <v>-3400</v>
      </c>
      <c r="B3445" t="str">
        <f t="shared" ca="1" si="691"/>
        <v/>
      </c>
      <c r="C3445" s="1">
        <v>40106</v>
      </c>
      <c r="D3445">
        <v>5114.45</v>
      </c>
      <c r="E3445">
        <f t="shared" si="692"/>
        <v>-27.699999999999818</v>
      </c>
      <c r="F3445" t="str">
        <f t="shared" si="693"/>
        <v/>
      </c>
      <c r="G3445">
        <f t="shared" si="694"/>
        <v>-27.699999999999818</v>
      </c>
      <c r="H3445">
        <f t="shared" ca="1" si="702"/>
        <v>53.142857142857011</v>
      </c>
      <c r="I3445">
        <f t="shared" ca="1" si="703"/>
        <v>34.871428571428496</v>
      </c>
      <c r="J3445" s="3">
        <f t="shared" ca="1" si="695"/>
        <v>1.5239655878738216</v>
      </c>
      <c r="K3445" s="5">
        <f t="shared" ca="1" si="696"/>
        <v>60.379808472650538</v>
      </c>
      <c r="L3445">
        <f t="shared" ca="1" si="697"/>
        <v>1</v>
      </c>
      <c r="M3445" t="str">
        <f t="shared" ca="1" si="698"/>
        <v>SELL</v>
      </c>
      <c r="N3445" s="7" t="str">
        <f t="shared" ca="1" si="699"/>
        <v/>
      </c>
      <c r="O3445">
        <f t="shared" si="700"/>
        <v>5114.45</v>
      </c>
      <c r="Q3445">
        <f t="shared" si="701"/>
        <v>3444</v>
      </c>
    </row>
    <row r="3446" spans="1:17" x14ac:dyDescent="0.3">
      <c r="A3446" s="13" t="str">
        <f ca="1">N3446&amp;"-"&amp;COUNTIF($N$2:N3446,N3446)</f>
        <v>-3401</v>
      </c>
      <c r="B3446" t="str">
        <f t="shared" ca="1" si="691"/>
        <v/>
      </c>
      <c r="C3446" s="1">
        <v>40107</v>
      </c>
      <c r="D3446">
        <v>5063.6000000000004</v>
      </c>
      <c r="E3446">
        <f t="shared" si="692"/>
        <v>-50.849999999999454</v>
      </c>
      <c r="F3446" t="str">
        <f t="shared" si="693"/>
        <v/>
      </c>
      <c r="G3446">
        <f t="shared" si="694"/>
        <v>-50.849999999999454</v>
      </c>
      <c r="H3446">
        <f t="shared" ca="1" si="702"/>
        <v>53.142857142857011</v>
      </c>
      <c r="I3446">
        <f t="shared" ca="1" si="703"/>
        <v>38.192857142856937</v>
      </c>
      <c r="J3446" s="3">
        <f t="shared" ca="1" si="695"/>
        <v>1.3914344492238679</v>
      </c>
      <c r="K3446" s="5">
        <f t="shared" ca="1" si="696"/>
        <v>58.184093219676306</v>
      </c>
      <c r="L3446">
        <f t="shared" ca="1" si="697"/>
        <v>1</v>
      </c>
      <c r="M3446" t="str">
        <f t="shared" ca="1" si="698"/>
        <v>SELL</v>
      </c>
      <c r="N3446" s="7" t="str">
        <f t="shared" ca="1" si="699"/>
        <v/>
      </c>
      <c r="O3446">
        <f t="shared" si="700"/>
        <v>5063.6000000000004</v>
      </c>
      <c r="Q3446">
        <f t="shared" si="701"/>
        <v>3445</v>
      </c>
    </row>
    <row r="3447" spans="1:17" x14ac:dyDescent="0.3">
      <c r="A3447" s="13" t="str">
        <f ca="1">N3447&amp;"-"&amp;COUNTIF($N$2:N3447,N3447)</f>
        <v>-3402</v>
      </c>
      <c r="B3447" t="str">
        <f t="shared" ca="1" si="691"/>
        <v/>
      </c>
      <c r="C3447" s="1">
        <v>40108</v>
      </c>
      <c r="D3447">
        <v>4988.6000000000004</v>
      </c>
      <c r="E3447">
        <f t="shared" si="692"/>
        <v>-75</v>
      </c>
      <c r="F3447" t="str">
        <f t="shared" si="693"/>
        <v/>
      </c>
      <c r="G3447">
        <f t="shared" si="694"/>
        <v>-75</v>
      </c>
      <c r="H3447">
        <f t="shared" ca="1" si="702"/>
        <v>54.016666666666424</v>
      </c>
      <c r="I3447">
        <f t="shared" ca="1" si="703"/>
        <v>42.793749999999818</v>
      </c>
      <c r="J3447" s="3">
        <f t="shared" ca="1" si="695"/>
        <v>1.2622559758531715</v>
      </c>
      <c r="K3447" s="5">
        <f t="shared" ca="1" si="696"/>
        <v>55.796337343175011</v>
      </c>
      <c r="L3447">
        <f t="shared" ca="1" si="697"/>
        <v>1</v>
      </c>
      <c r="M3447" t="str">
        <f t="shared" ca="1" si="698"/>
        <v>SELL</v>
      </c>
      <c r="N3447" s="7" t="str">
        <f t="shared" ca="1" si="699"/>
        <v/>
      </c>
      <c r="O3447">
        <f t="shared" si="700"/>
        <v>4988.6000000000004</v>
      </c>
      <c r="Q3447">
        <f t="shared" si="701"/>
        <v>3446</v>
      </c>
    </row>
    <row r="3448" spans="1:17" x14ac:dyDescent="0.3">
      <c r="A3448" s="13" t="str">
        <f ca="1">N3448&amp;"-"&amp;COUNTIF($N$2:N3448,N3448)</f>
        <v>-3403</v>
      </c>
      <c r="B3448" t="str">
        <f t="shared" ca="1" si="691"/>
        <v/>
      </c>
      <c r="C3448" s="1">
        <v>40109</v>
      </c>
      <c r="D3448">
        <v>4997.05</v>
      </c>
      <c r="E3448">
        <f t="shared" si="692"/>
        <v>8.4499999999998181</v>
      </c>
      <c r="F3448">
        <f t="shared" si="693"/>
        <v>8.4499999999998181</v>
      </c>
      <c r="G3448" t="str">
        <f t="shared" si="694"/>
        <v/>
      </c>
      <c r="H3448">
        <f t="shared" ca="1" si="702"/>
        <v>42.574999999999818</v>
      </c>
      <c r="I3448">
        <f t="shared" ca="1" si="703"/>
        <v>42.793749999999818</v>
      </c>
      <c r="J3448" s="3">
        <f t="shared" ca="1" si="695"/>
        <v>0.99488827223601572</v>
      </c>
      <c r="K3448" s="5">
        <f t="shared" ca="1" si="696"/>
        <v>49.871879346950728</v>
      </c>
      <c r="L3448">
        <f t="shared" ca="1" si="697"/>
        <v>1</v>
      </c>
      <c r="M3448" t="str">
        <f t="shared" ca="1" si="698"/>
        <v>SELL</v>
      </c>
      <c r="N3448" s="7" t="str">
        <f t="shared" ca="1" si="699"/>
        <v/>
      </c>
      <c r="O3448">
        <f t="shared" si="700"/>
        <v>4997.05</v>
      </c>
      <c r="Q3448">
        <f t="shared" si="701"/>
        <v>3447</v>
      </c>
    </row>
    <row r="3449" spans="1:17" x14ac:dyDescent="0.3">
      <c r="A3449" s="13" t="str">
        <f ca="1">N3449&amp;"-"&amp;COUNTIF($N$2:N3449,N3449)</f>
        <v>-3404</v>
      </c>
      <c r="B3449" t="str">
        <f t="shared" ca="1" si="691"/>
        <v/>
      </c>
      <c r="C3449" s="1">
        <v>40112</v>
      </c>
      <c r="D3449">
        <v>4970.8999999999996</v>
      </c>
      <c r="E3449">
        <f t="shared" si="692"/>
        <v>-26.150000000000546</v>
      </c>
      <c r="F3449" t="str">
        <f t="shared" si="693"/>
        <v/>
      </c>
      <c r="G3449">
        <f t="shared" si="694"/>
        <v>-26.150000000000546</v>
      </c>
      <c r="H3449">
        <f t="shared" ca="1" si="702"/>
        <v>42.574999999999818</v>
      </c>
      <c r="I3449">
        <f t="shared" ca="1" si="703"/>
        <v>45.993749999999864</v>
      </c>
      <c r="J3449" s="3">
        <f t="shared" ca="1" si="695"/>
        <v>0.92566924853920252</v>
      </c>
      <c r="K3449" s="5">
        <f t="shared" ca="1" si="696"/>
        <v>48.070002116999476</v>
      </c>
      <c r="L3449">
        <f t="shared" ca="1" si="697"/>
        <v>1</v>
      </c>
      <c r="M3449" t="str">
        <f t="shared" ca="1" si="698"/>
        <v>SELL</v>
      </c>
      <c r="N3449" s="7" t="str">
        <f t="shared" ca="1" si="699"/>
        <v/>
      </c>
      <c r="O3449">
        <f t="shared" si="700"/>
        <v>4970.8999999999996</v>
      </c>
      <c r="Q3449">
        <f t="shared" si="701"/>
        <v>3448</v>
      </c>
    </row>
    <row r="3450" spans="1:17" x14ac:dyDescent="0.3">
      <c r="A3450" s="13" t="str">
        <f ca="1">N3450&amp;"-"&amp;COUNTIF($N$2:N3450,N3450)</f>
        <v>-3405</v>
      </c>
      <c r="B3450" t="str">
        <f t="shared" ca="1" si="691"/>
        <v/>
      </c>
      <c r="C3450" s="1">
        <v>40113</v>
      </c>
      <c r="D3450">
        <v>4846.7</v>
      </c>
      <c r="E3450">
        <f t="shared" si="692"/>
        <v>-124.19999999999982</v>
      </c>
      <c r="F3450" t="str">
        <f t="shared" si="693"/>
        <v/>
      </c>
      <c r="G3450">
        <f t="shared" si="694"/>
        <v>-124.19999999999982</v>
      </c>
      <c r="H3450">
        <f t="shared" ca="1" si="702"/>
        <v>42.574999999999818</v>
      </c>
      <c r="I3450">
        <f t="shared" ca="1" si="703"/>
        <v>51.493749999999864</v>
      </c>
      <c r="J3450" s="3">
        <f t="shared" ca="1" si="695"/>
        <v>0.82679936885544225</v>
      </c>
      <c r="K3450" s="5">
        <f t="shared" ca="1" si="696"/>
        <v>45.259451199255821</v>
      </c>
      <c r="L3450">
        <f t="shared" ca="1" si="697"/>
        <v>1</v>
      </c>
      <c r="M3450" t="str">
        <f t="shared" ca="1" si="698"/>
        <v>SELL</v>
      </c>
      <c r="N3450" s="7" t="str">
        <f t="shared" ca="1" si="699"/>
        <v/>
      </c>
      <c r="O3450">
        <f t="shared" si="700"/>
        <v>4846.7</v>
      </c>
      <c r="Q3450">
        <f t="shared" si="701"/>
        <v>3449</v>
      </c>
    </row>
    <row r="3451" spans="1:17" x14ac:dyDescent="0.3">
      <c r="A3451" s="13" t="str">
        <f ca="1">N3451&amp;"-"&amp;COUNTIF($N$2:N3451,N3451)</f>
        <v>-3406</v>
      </c>
      <c r="B3451" t="str">
        <f t="shared" ca="1" si="691"/>
        <v/>
      </c>
      <c r="C3451" s="1">
        <v>40114</v>
      </c>
      <c r="D3451">
        <v>4826.1499999999996</v>
      </c>
      <c r="E3451">
        <f t="shared" si="692"/>
        <v>-20.550000000000182</v>
      </c>
      <c r="F3451" t="str">
        <f t="shared" si="693"/>
        <v/>
      </c>
      <c r="G3451">
        <f t="shared" si="694"/>
        <v>-20.550000000000182</v>
      </c>
      <c r="H3451">
        <f t="shared" ca="1" si="702"/>
        <v>46.249999999999815</v>
      </c>
      <c r="I3451">
        <f t="shared" ca="1" si="703"/>
        <v>48.055555555555458</v>
      </c>
      <c r="J3451" s="3">
        <f t="shared" ca="1" si="695"/>
        <v>0.96242774566473799</v>
      </c>
      <c r="K3451" s="5">
        <f t="shared" ca="1" si="696"/>
        <v>49.042709867452082</v>
      </c>
      <c r="L3451">
        <f t="shared" ca="1" si="697"/>
        <v>1</v>
      </c>
      <c r="M3451" t="str">
        <f t="shared" ca="1" si="698"/>
        <v>SELL</v>
      </c>
      <c r="N3451" s="7" t="str">
        <f t="shared" ca="1" si="699"/>
        <v/>
      </c>
      <c r="O3451">
        <f t="shared" si="700"/>
        <v>4826.1499999999996</v>
      </c>
      <c r="Q3451">
        <f t="shared" si="701"/>
        <v>3450</v>
      </c>
    </row>
    <row r="3452" spans="1:17" x14ac:dyDescent="0.3">
      <c r="A3452" s="13" t="str">
        <f ca="1">N3452&amp;"-"&amp;COUNTIF($N$2:N3452,N3452)</f>
        <v>-3407</v>
      </c>
      <c r="B3452" t="str">
        <f t="shared" ca="1" si="691"/>
        <v/>
      </c>
      <c r="C3452" s="1">
        <v>40115</v>
      </c>
      <c r="D3452">
        <v>4750.55</v>
      </c>
      <c r="E3452">
        <f t="shared" si="692"/>
        <v>-75.599999999999454</v>
      </c>
      <c r="F3452" t="str">
        <f t="shared" si="693"/>
        <v/>
      </c>
      <c r="G3452">
        <f t="shared" si="694"/>
        <v>-75.599999999999454</v>
      </c>
      <c r="H3452">
        <f t="shared" ca="1" si="702"/>
        <v>46.249999999999815</v>
      </c>
      <c r="I3452">
        <f t="shared" ca="1" si="703"/>
        <v>51.827777777777655</v>
      </c>
      <c r="J3452" s="3">
        <f t="shared" ca="1" si="695"/>
        <v>0.8923786043520191</v>
      </c>
      <c r="K3452" s="5">
        <f t="shared" ca="1" si="696"/>
        <v>47.156451795627007</v>
      </c>
      <c r="L3452">
        <f t="shared" ca="1" si="697"/>
        <v>1</v>
      </c>
      <c r="M3452" t="str">
        <f t="shared" ca="1" si="698"/>
        <v>SELL</v>
      </c>
      <c r="N3452" s="7" t="str">
        <f t="shared" ca="1" si="699"/>
        <v/>
      </c>
      <c r="O3452">
        <f t="shared" si="700"/>
        <v>4750.55</v>
      </c>
      <c r="Q3452">
        <f t="shared" si="701"/>
        <v>3451</v>
      </c>
    </row>
    <row r="3453" spans="1:17" x14ac:dyDescent="0.3">
      <c r="A3453" s="13" t="str">
        <f ca="1">N3453&amp;"-"&amp;COUNTIF($N$2:N3453,N3453)</f>
        <v>-3408</v>
      </c>
      <c r="B3453" t="str">
        <f t="shared" ca="1" si="691"/>
        <v/>
      </c>
      <c r="C3453" s="1">
        <v>40116</v>
      </c>
      <c r="D3453">
        <v>4711.7</v>
      </c>
      <c r="E3453">
        <f t="shared" si="692"/>
        <v>-38.850000000000364</v>
      </c>
      <c r="F3453" t="str">
        <f t="shared" si="693"/>
        <v/>
      </c>
      <c r="G3453">
        <f t="shared" si="694"/>
        <v>-38.850000000000364</v>
      </c>
      <c r="H3453">
        <f t="shared" ca="1" si="702"/>
        <v>53.687499999999773</v>
      </c>
      <c r="I3453">
        <f t="shared" ca="1" si="703"/>
        <v>50.52999999999993</v>
      </c>
      <c r="J3453" s="3">
        <f t="shared" ca="1" si="695"/>
        <v>1.0624876311102285</v>
      </c>
      <c r="K3453" s="5">
        <f t="shared" ca="1" si="696"/>
        <v>51.514860747954927</v>
      </c>
      <c r="L3453">
        <f t="shared" ca="1" si="697"/>
        <v>1</v>
      </c>
      <c r="M3453" t="str">
        <f t="shared" ca="1" si="698"/>
        <v>SELL</v>
      </c>
      <c r="N3453" s="7" t="str">
        <f t="shared" ca="1" si="699"/>
        <v/>
      </c>
      <c r="O3453">
        <f t="shared" si="700"/>
        <v>4711.7</v>
      </c>
      <c r="Q3453">
        <f t="shared" si="701"/>
        <v>3452</v>
      </c>
    </row>
    <row r="3454" spans="1:17" x14ac:dyDescent="0.3">
      <c r="A3454" s="13" t="str">
        <f ca="1">N3454&amp;"-"&amp;COUNTIF($N$2:N3454,N3454)</f>
        <v>-3409</v>
      </c>
      <c r="B3454" t="str">
        <f t="shared" ca="1" si="691"/>
        <v/>
      </c>
      <c r="C3454" s="1">
        <v>40120</v>
      </c>
      <c r="D3454">
        <v>4563.8999999999996</v>
      </c>
      <c r="E3454">
        <f t="shared" si="692"/>
        <v>-147.80000000000018</v>
      </c>
      <c r="F3454" t="str">
        <f t="shared" si="693"/>
        <v/>
      </c>
      <c r="G3454">
        <f t="shared" si="694"/>
        <v>-147.80000000000018</v>
      </c>
      <c r="H3454">
        <f t="shared" ca="1" si="702"/>
        <v>53.687499999999773</v>
      </c>
      <c r="I3454">
        <f t="shared" ca="1" si="703"/>
        <v>59.604999999999926</v>
      </c>
      <c r="J3454" s="3">
        <f t="shared" ca="1" si="695"/>
        <v>0.9007214159885889</v>
      </c>
      <c r="K3454" s="5">
        <f t="shared" ca="1" si="696"/>
        <v>47.388397290200068</v>
      </c>
      <c r="L3454">
        <f t="shared" ca="1" si="697"/>
        <v>1</v>
      </c>
      <c r="M3454" t="str">
        <f t="shared" ca="1" si="698"/>
        <v>SELL</v>
      </c>
      <c r="N3454" s="7" t="str">
        <f t="shared" ca="1" si="699"/>
        <v/>
      </c>
      <c r="O3454">
        <f t="shared" si="700"/>
        <v>4563.8999999999996</v>
      </c>
      <c r="Q3454">
        <f t="shared" si="701"/>
        <v>3453</v>
      </c>
    </row>
    <row r="3455" spans="1:17" x14ac:dyDescent="0.3">
      <c r="A3455" s="13" t="str">
        <f ca="1">N3455&amp;"-"&amp;COUNTIF($N$2:N3455,N3455)</f>
        <v>-3410</v>
      </c>
      <c r="B3455" t="str">
        <f t="shared" ca="1" si="691"/>
        <v/>
      </c>
      <c r="C3455" s="1">
        <v>40121</v>
      </c>
      <c r="D3455">
        <v>4710.8</v>
      </c>
      <c r="E3455">
        <f t="shared" si="692"/>
        <v>146.90000000000055</v>
      </c>
      <c r="F3455">
        <f t="shared" si="693"/>
        <v>146.90000000000055</v>
      </c>
      <c r="G3455" t="str">
        <f t="shared" si="694"/>
        <v/>
      </c>
      <c r="H3455">
        <f t="shared" ca="1" si="702"/>
        <v>63.149999999999864</v>
      </c>
      <c r="I3455">
        <f t="shared" ca="1" si="703"/>
        <v>59.604999999999926</v>
      </c>
      <c r="J3455" s="3">
        <f t="shared" ca="1" si="695"/>
        <v>1.0594748762687685</v>
      </c>
      <c r="K3455" s="5">
        <f t="shared" ca="1" si="696"/>
        <v>51.443933037350796</v>
      </c>
      <c r="L3455">
        <f t="shared" ca="1" si="697"/>
        <v>1</v>
      </c>
      <c r="M3455" t="str">
        <f t="shared" ca="1" si="698"/>
        <v>SELL</v>
      </c>
      <c r="N3455" s="7" t="str">
        <f t="shared" ca="1" si="699"/>
        <v/>
      </c>
      <c r="O3455">
        <f t="shared" si="700"/>
        <v>4710.8</v>
      </c>
      <c r="Q3455">
        <f t="shared" si="701"/>
        <v>3454</v>
      </c>
    </row>
    <row r="3456" spans="1:17" x14ac:dyDescent="0.3">
      <c r="A3456" s="13" t="str">
        <f ca="1">N3456&amp;"-"&amp;COUNTIF($N$2:N3456,N3456)</f>
        <v>-3411</v>
      </c>
      <c r="B3456" t="str">
        <f t="shared" ca="1" si="691"/>
        <v/>
      </c>
      <c r="C3456" s="1">
        <v>40122</v>
      </c>
      <c r="D3456">
        <v>4765.55</v>
      </c>
      <c r="E3456">
        <f t="shared" si="692"/>
        <v>54.75</v>
      </c>
      <c r="F3456">
        <f t="shared" si="693"/>
        <v>54.75</v>
      </c>
      <c r="G3456" t="str">
        <f t="shared" si="694"/>
        <v/>
      </c>
      <c r="H3456">
        <f t="shared" ca="1" si="702"/>
        <v>60.849999999999909</v>
      </c>
      <c r="I3456">
        <f t="shared" ca="1" si="703"/>
        <v>59.604999999999926</v>
      </c>
      <c r="J3456" s="3">
        <f t="shared" ca="1" si="695"/>
        <v>1.0208875094371275</v>
      </c>
      <c r="K3456" s="5">
        <f t="shared" ca="1" si="696"/>
        <v>50.516790502677338</v>
      </c>
      <c r="L3456">
        <f t="shared" ca="1" si="697"/>
        <v>1</v>
      </c>
      <c r="M3456" t="str">
        <f t="shared" ca="1" si="698"/>
        <v>SELL</v>
      </c>
      <c r="N3456" s="7" t="str">
        <f t="shared" ca="1" si="699"/>
        <v/>
      </c>
      <c r="O3456">
        <f t="shared" si="700"/>
        <v>4765.55</v>
      </c>
      <c r="Q3456">
        <f t="shared" si="701"/>
        <v>3455</v>
      </c>
    </row>
    <row r="3457" spans="1:17" x14ac:dyDescent="0.3">
      <c r="A3457" s="13" t="str">
        <f ca="1">N3457&amp;"-"&amp;COUNTIF($N$2:N3457,N3457)</f>
        <v>-3412</v>
      </c>
      <c r="B3457" t="str">
        <f t="shared" ca="1" si="691"/>
        <v/>
      </c>
      <c r="C3457" s="1">
        <v>40123</v>
      </c>
      <c r="D3457">
        <v>4796.1499999999996</v>
      </c>
      <c r="E3457">
        <f t="shared" si="692"/>
        <v>30.599999999999454</v>
      </c>
      <c r="F3457">
        <f t="shared" si="693"/>
        <v>30.599999999999454</v>
      </c>
      <c r="G3457" t="str">
        <f t="shared" si="694"/>
        <v/>
      </c>
      <c r="H3457">
        <f t="shared" ca="1" si="702"/>
        <v>54.79999999999982</v>
      </c>
      <c r="I3457">
        <f t="shared" ca="1" si="703"/>
        <v>65.188888888888869</v>
      </c>
      <c r="J3457" s="3">
        <f t="shared" ca="1" si="695"/>
        <v>0.84063405488324272</v>
      </c>
      <c r="K3457" s="5">
        <f t="shared" ca="1" si="696"/>
        <v>45.670895453282633</v>
      </c>
      <c r="L3457">
        <f t="shared" ca="1" si="697"/>
        <v>1</v>
      </c>
      <c r="M3457" t="str">
        <f t="shared" ca="1" si="698"/>
        <v>SELL</v>
      </c>
      <c r="N3457" s="7" t="str">
        <f t="shared" ca="1" si="699"/>
        <v/>
      </c>
      <c r="O3457">
        <f t="shared" si="700"/>
        <v>4796.1499999999996</v>
      </c>
      <c r="Q3457">
        <f t="shared" si="701"/>
        <v>3456</v>
      </c>
    </row>
    <row r="3458" spans="1:17" x14ac:dyDescent="0.3">
      <c r="A3458" s="13" t="str">
        <f ca="1">N3458&amp;"-"&amp;COUNTIF($N$2:N3458,N3458)</f>
        <v>-3413</v>
      </c>
      <c r="B3458" t="str">
        <f t="shared" ca="1" si="691"/>
        <v/>
      </c>
      <c r="C3458" s="1">
        <v>40126</v>
      </c>
      <c r="D3458">
        <v>4898.3999999999996</v>
      </c>
      <c r="E3458">
        <f t="shared" si="692"/>
        <v>102.25</v>
      </c>
      <c r="F3458">
        <f t="shared" si="693"/>
        <v>102.25</v>
      </c>
      <c r="G3458" t="str">
        <f t="shared" si="694"/>
        <v/>
      </c>
      <c r="H3458">
        <f t="shared" ca="1" si="702"/>
        <v>68.589999999999961</v>
      </c>
      <c r="I3458">
        <f t="shared" ca="1" si="703"/>
        <v>65.188888888888869</v>
      </c>
      <c r="J3458" s="3">
        <f t="shared" ca="1" si="695"/>
        <v>1.0521731719788645</v>
      </c>
      <c r="K3458" s="5">
        <f t="shared" ca="1" si="696"/>
        <v>51.271168844112587</v>
      </c>
      <c r="L3458">
        <f t="shared" ca="1" si="697"/>
        <v>1</v>
      </c>
      <c r="M3458" t="str">
        <f t="shared" ca="1" si="698"/>
        <v>SELL</v>
      </c>
      <c r="N3458" s="7" t="str">
        <f t="shared" ca="1" si="699"/>
        <v/>
      </c>
      <c r="O3458">
        <f t="shared" si="700"/>
        <v>4898.3999999999996</v>
      </c>
      <c r="Q3458">
        <f t="shared" si="701"/>
        <v>3457</v>
      </c>
    </row>
    <row r="3459" spans="1:17" x14ac:dyDescent="0.3">
      <c r="A3459" s="13" t="str">
        <f ca="1">N3459&amp;"-"&amp;COUNTIF($N$2:N3459,N3459)</f>
        <v>-3414</v>
      </c>
      <c r="B3459" t="str">
        <f t="shared" ref="B3459:B3522" ca="1" si="704">N3459</f>
        <v/>
      </c>
      <c r="C3459" s="1">
        <v>40127</v>
      </c>
      <c r="D3459">
        <v>4881.7</v>
      </c>
      <c r="E3459">
        <f t="shared" ref="E3459:E3522" si="705">IF(E3458="Change", "", D3459-D3458)</f>
        <v>-16.699999999999818</v>
      </c>
      <c r="F3459" t="str">
        <f t="shared" ref="F3459:F3522" si="706">IF(F3458="Gain","",IF(E3459&gt;0,E3459,""))</f>
        <v/>
      </c>
      <c r="G3459">
        <f t="shared" ref="G3459:G3522" si="707">IF(G3458="Loss","",IF(E3459&lt;0,E3459,""))</f>
        <v>-16.699999999999818</v>
      </c>
      <c r="H3459">
        <f t="shared" ca="1" si="702"/>
        <v>68.589999999999961</v>
      </c>
      <c r="I3459">
        <f t="shared" ca="1" si="703"/>
        <v>63.966666666666647</v>
      </c>
      <c r="J3459" s="3">
        <f t="shared" ref="J3459:J3522" ca="1" si="708">IFERROR(H3459/I3459, "")</f>
        <v>1.0722772277227719</v>
      </c>
      <c r="K3459" s="5">
        <f t="shared" ref="K3459:K3522" ca="1" si="709">IFERROR((IF(J3459=0, 0, (100-(100/(1+J3459))))), "")</f>
        <v>51.743908265647384</v>
      </c>
      <c r="L3459">
        <f t="shared" ref="L3459:L3522" ca="1" si="710">IF(M3458="Signal","",IF(M3458="",IF(M3459="SELL",0,IF(M3459="BUY",1,"")),IF(M3459="BUY",1,L3458)))</f>
        <v>1</v>
      </c>
      <c r="M3459" t="str">
        <f t="shared" ref="M3459:M3522" ca="1" si="711">IF(K3459="","",IF(K3459&lt;$V$4,"BUY",IF(K3459&gt;$V$5,"SELL",M3458)))</f>
        <v>SELL</v>
      </c>
      <c r="N3459" s="7" t="str">
        <f t="shared" ref="N3459:N3522" ca="1" si="712">IF(L3459=1, IF(M3459="BUY",IF(M3458="BUY","",1),IF(M3459="SELL",IF(M3458="SELL","",0),"")), "")</f>
        <v/>
      </c>
      <c r="O3459">
        <f t="shared" ref="O3459:O3522" si="713">D3459</f>
        <v>4881.7</v>
      </c>
      <c r="Q3459">
        <f t="shared" si="701"/>
        <v>3458</v>
      </c>
    </row>
    <row r="3460" spans="1:17" x14ac:dyDescent="0.3">
      <c r="A3460" s="13" t="str">
        <f ca="1">N3460&amp;"-"&amp;COUNTIF($N$2:N3460,N3460)</f>
        <v>-3415</v>
      </c>
      <c r="B3460" t="str">
        <f t="shared" ca="1" si="704"/>
        <v/>
      </c>
      <c r="C3460" s="1">
        <v>40128</v>
      </c>
      <c r="D3460">
        <v>5003.95</v>
      </c>
      <c r="E3460">
        <f t="shared" si="705"/>
        <v>122.25</v>
      </c>
      <c r="F3460">
        <f t="shared" si="706"/>
        <v>122.25</v>
      </c>
      <c r="G3460" t="str">
        <f t="shared" si="707"/>
        <v/>
      </c>
      <c r="H3460">
        <f t="shared" ca="1" si="702"/>
        <v>77.533333333333303</v>
      </c>
      <c r="I3460">
        <f t="shared" ca="1" si="703"/>
        <v>65.606250000000045</v>
      </c>
      <c r="J3460" s="3">
        <f t="shared" ca="1" si="708"/>
        <v>1.1817979740243232</v>
      </c>
      <c r="K3460" s="5">
        <f t="shared" ca="1" si="709"/>
        <v>54.166242158731976</v>
      </c>
      <c r="L3460">
        <f t="shared" ca="1" si="710"/>
        <v>1</v>
      </c>
      <c r="M3460" t="str">
        <f t="shared" ca="1" si="711"/>
        <v>SELL</v>
      </c>
      <c r="N3460" s="7" t="str">
        <f t="shared" ca="1" si="712"/>
        <v/>
      </c>
      <c r="O3460">
        <f t="shared" si="713"/>
        <v>5003.95</v>
      </c>
      <c r="Q3460">
        <f t="shared" ref="Q3460:Q3523" si="714">Q3459+1</f>
        <v>3459</v>
      </c>
    </row>
    <row r="3461" spans="1:17" x14ac:dyDescent="0.3">
      <c r="A3461" s="13" t="str">
        <f ca="1">N3461&amp;"-"&amp;COUNTIF($N$2:N3461,N3461)</f>
        <v>-3416</v>
      </c>
      <c r="B3461" t="str">
        <f t="shared" ca="1" si="704"/>
        <v/>
      </c>
      <c r="C3461" s="1">
        <v>40129</v>
      </c>
      <c r="D3461">
        <v>4952.6499999999996</v>
      </c>
      <c r="E3461">
        <f t="shared" si="705"/>
        <v>-51.300000000000182</v>
      </c>
      <c r="F3461" t="str">
        <f t="shared" si="706"/>
        <v/>
      </c>
      <c r="G3461">
        <f t="shared" si="707"/>
        <v>-51.300000000000182</v>
      </c>
      <c r="H3461">
        <f t="shared" ca="1" si="702"/>
        <v>77.533333333333303</v>
      </c>
      <c r="I3461">
        <f t="shared" ca="1" si="703"/>
        <v>62.643750000000068</v>
      </c>
      <c r="J3461" s="3">
        <f t="shared" ca="1" si="708"/>
        <v>1.2376866540290647</v>
      </c>
      <c r="K3461" s="5">
        <f t="shared" ca="1" si="709"/>
        <v>55.310990562532474</v>
      </c>
      <c r="L3461">
        <f t="shared" ca="1" si="710"/>
        <v>1</v>
      </c>
      <c r="M3461" t="str">
        <f t="shared" ca="1" si="711"/>
        <v>SELL</v>
      </c>
      <c r="N3461" s="7" t="str">
        <f t="shared" ca="1" si="712"/>
        <v/>
      </c>
      <c r="O3461">
        <f t="shared" si="713"/>
        <v>4952.6499999999996</v>
      </c>
      <c r="Q3461">
        <f t="shared" si="714"/>
        <v>3460</v>
      </c>
    </row>
    <row r="3462" spans="1:17" x14ac:dyDescent="0.3">
      <c r="A3462" s="13" t="str">
        <f ca="1">N3462&amp;"-"&amp;COUNTIF($N$2:N3462,N3462)</f>
        <v>-3417</v>
      </c>
      <c r="B3462" t="str">
        <f t="shared" ca="1" si="704"/>
        <v/>
      </c>
      <c r="C3462" s="1">
        <v>40130</v>
      </c>
      <c r="D3462">
        <v>4998.95</v>
      </c>
      <c r="E3462">
        <f t="shared" si="705"/>
        <v>46.300000000000182</v>
      </c>
      <c r="F3462">
        <f t="shared" si="706"/>
        <v>46.300000000000182</v>
      </c>
      <c r="G3462" t="str">
        <f t="shared" si="707"/>
        <v/>
      </c>
      <c r="H3462">
        <f t="shared" ca="1" si="702"/>
        <v>83.841666666666697</v>
      </c>
      <c r="I3462">
        <f t="shared" ca="1" si="703"/>
        <v>62.643750000000068</v>
      </c>
      <c r="J3462" s="3">
        <f t="shared" ca="1" si="708"/>
        <v>1.3383883734078277</v>
      </c>
      <c r="K3462" s="5">
        <f t="shared" ca="1" si="709"/>
        <v>57.235504103081915</v>
      </c>
      <c r="L3462">
        <f t="shared" ca="1" si="710"/>
        <v>1</v>
      </c>
      <c r="M3462" t="str">
        <f t="shared" ca="1" si="711"/>
        <v>SELL</v>
      </c>
      <c r="N3462" s="7" t="str">
        <f t="shared" ca="1" si="712"/>
        <v/>
      </c>
      <c r="O3462">
        <f t="shared" si="713"/>
        <v>4998.95</v>
      </c>
      <c r="Q3462">
        <f t="shared" si="714"/>
        <v>3461</v>
      </c>
    </row>
    <row r="3463" spans="1:17" x14ac:dyDescent="0.3">
      <c r="A3463" s="13" t="str">
        <f ca="1">N3463&amp;"-"&amp;COUNTIF($N$2:N3463,N3463)</f>
        <v>-3418</v>
      </c>
      <c r="B3463" t="str">
        <f t="shared" ca="1" si="704"/>
        <v/>
      </c>
      <c r="C3463" s="1">
        <v>40133</v>
      </c>
      <c r="D3463">
        <v>5058.05</v>
      </c>
      <c r="E3463">
        <f t="shared" si="705"/>
        <v>59.100000000000364</v>
      </c>
      <c r="F3463">
        <f t="shared" si="706"/>
        <v>59.100000000000364</v>
      </c>
      <c r="G3463" t="str">
        <f t="shared" si="707"/>
        <v/>
      </c>
      <c r="H3463">
        <f t="shared" ca="1" si="702"/>
        <v>80.307142857142935</v>
      </c>
      <c r="I3463">
        <f t="shared" ca="1" si="703"/>
        <v>67.857142857142861</v>
      </c>
      <c r="J3463" s="3">
        <f t="shared" ca="1" si="708"/>
        <v>1.1834736842105273</v>
      </c>
      <c r="K3463" s="5">
        <f t="shared" ca="1" si="709"/>
        <v>54.201417345610594</v>
      </c>
      <c r="L3463">
        <f t="shared" ca="1" si="710"/>
        <v>1</v>
      </c>
      <c r="M3463" t="str">
        <f t="shared" ca="1" si="711"/>
        <v>SELL</v>
      </c>
      <c r="N3463" s="7" t="str">
        <f t="shared" ca="1" si="712"/>
        <v/>
      </c>
      <c r="O3463">
        <f t="shared" si="713"/>
        <v>5058.05</v>
      </c>
      <c r="Q3463">
        <f t="shared" si="714"/>
        <v>3462</v>
      </c>
    </row>
    <row r="3464" spans="1:17" x14ac:dyDescent="0.3">
      <c r="A3464" s="13" t="str">
        <f ca="1">N3464&amp;"-"&amp;COUNTIF($N$2:N3464,N3464)</f>
        <v>-3419</v>
      </c>
      <c r="B3464" t="str">
        <f t="shared" ca="1" si="704"/>
        <v/>
      </c>
      <c r="C3464" s="1">
        <v>40134</v>
      </c>
      <c r="D3464">
        <v>5062.25</v>
      </c>
      <c r="E3464">
        <f t="shared" si="705"/>
        <v>4.1999999999998181</v>
      </c>
      <c r="F3464">
        <f t="shared" si="706"/>
        <v>4.1999999999998181</v>
      </c>
      <c r="G3464" t="str">
        <f t="shared" si="707"/>
        <v/>
      </c>
      <c r="H3464">
        <f t="shared" ca="1" si="702"/>
        <v>70.793750000000045</v>
      </c>
      <c r="I3464">
        <f t="shared" ca="1" si="703"/>
        <v>58.466666666666697</v>
      </c>
      <c r="J3464" s="3">
        <f t="shared" ca="1" si="708"/>
        <v>1.2108395096921325</v>
      </c>
      <c r="K3464" s="5">
        <f t="shared" ca="1" si="709"/>
        <v>54.768313320976716</v>
      </c>
      <c r="L3464">
        <f t="shared" ca="1" si="710"/>
        <v>1</v>
      </c>
      <c r="M3464" t="str">
        <f t="shared" ca="1" si="711"/>
        <v>SELL</v>
      </c>
      <c r="N3464" s="7" t="str">
        <f t="shared" ca="1" si="712"/>
        <v/>
      </c>
      <c r="O3464">
        <f t="shared" si="713"/>
        <v>5062.25</v>
      </c>
      <c r="Q3464">
        <f t="shared" si="714"/>
        <v>3463</v>
      </c>
    </row>
    <row r="3465" spans="1:17" x14ac:dyDescent="0.3">
      <c r="A3465" s="13" t="str">
        <f ca="1">N3465&amp;"-"&amp;COUNTIF($N$2:N3465,N3465)</f>
        <v>-3420</v>
      </c>
      <c r="B3465" t="str">
        <f t="shared" ca="1" si="704"/>
        <v/>
      </c>
      <c r="C3465" s="1">
        <v>40135</v>
      </c>
      <c r="D3465">
        <v>5054.7</v>
      </c>
      <c r="E3465">
        <f t="shared" si="705"/>
        <v>-7.5500000000001819</v>
      </c>
      <c r="F3465" t="str">
        <f t="shared" si="706"/>
        <v/>
      </c>
      <c r="G3465">
        <f t="shared" si="707"/>
        <v>-7.5500000000001819</v>
      </c>
      <c r="H3465">
        <f t="shared" ca="1" si="702"/>
        <v>70.793750000000045</v>
      </c>
      <c r="I3465">
        <f t="shared" ca="1" si="703"/>
        <v>56.300000000000033</v>
      </c>
      <c r="J3465" s="3">
        <f t="shared" ca="1" si="708"/>
        <v>1.2574378330373002</v>
      </c>
      <c r="K3465" s="5">
        <f t="shared" ca="1" si="709"/>
        <v>55.701991640029505</v>
      </c>
      <c r="L3465">
        <f t="shared" ca="1" si="710"/>
        <v>1</v>
      </c>
      <c r="M3465" t="str">
        <f t="shared" ca="1" si="711"/>
        <v>SELL</v>
      </c>
      <c r="N3465" s="7" t="str">
        <f t="shared" ca="1" si="712"/>
        <v/>
      </c>
      <c r="O3465">
        <f t="shared" si="713"/>
        <v>5054.7</v>
      </c>
      <c r="Q3465">
        <f t="shared" si="714"/>
        <v>3464</v>
      </c>
    </row>
    <row r="3466" spans="1:17" x14ac:dyDescent="0.3">
      <c r="A3466" s="13" t="str">
        <f ca="1">N3466&amp;"-"&amp;COUNTIF($N$2:N3466,N3466)</f>
        <v>-3421</v>
      </c>
      <c r="B3466" t="str">
        <f t="shared" ca="1" si="704"/>
        <v/>
      </c>
      <c r="C3466" s="1">
        <v>40136</v>
      </c>
      <c r="D3466">
        <v>4989</v>
      </c>
      <c r="E3466">
        <f t="shared" si="705"/>
        <v>-65.699999999999818</v>
      </c>
      <c r="F3466" t="str">
        <f t="shared" si="706"/>
        <v/>
      </c>
      <c r="G3466">
        <f t="shared" si="707"/>
        <v>-65.699999999999818</v>
      </c>
      <c r="H3466">
        <f t="shared" ca="1" si="702"/>
        <v>70.793750000000045</v>
      </c>
      <c r="I3466">
        <f t="shared" ca="1" si="703"/>
        <v>54.650000000000091</v>
      </c>
      <c r="J3466" s="3">
        <f t="shared" ca="1" si="708"/>
        <v>1.2954025617566318</v>
      </c>
      <c r="K3466" s="5">
        <f t="shared" ca="1" si="709"/>
        <v>56.434656967764404</v>
      </c>
      <c r="L3466">
        <f t="shared" ca="1" si="710"/>
        <v>1</v>
      </c>
      <c r="M3466" t="str">
        <f t="shared" ca="1" si="711"/>
        <v>SELL</v>
      </c>
      <c r="N3466" s="7" t="str">
        <f t="shared" ca="1" si="712"/>
        <v/>
      </c>
      <c r="O3466">
        <f t="shared" si="713"/>
        <v>4989</v>
      </c>
      <c r="Q3466">
        <f t="shared" si="714"/>
        <v>3465</v>
      </c>
    </row>
    <row r="3467" spans="1:17" x14ac:dyDescent="0.3">
      <c r="A3467" s="13" t="str">
        <f ca="1">N3467&amp;"-"&amp;COUNTIF($N$2:N3467,N3467)</f>
        <v>-3422</v>
      </c>
      <c r="B3467" t="str">
        <f t="shared" ca="1" si="704"/>
        <v/>
      </c>
      <c r="C3467" s="1">
        <v>40137</v>
      </c>
      <c r="D3467">
        <v>5052.45</v>
      </c>
      <c r="E3467">
        <f t="shared" si="705"/>
        <v>63.449999999999818</v>
      </c>
      <c r="F3467">
        <f t="shared" si="706"/>
        <v>63.449999999999818</v>
      </c>
      <c r="G3467" t="str">
        <f t="shared" si="707"/>
        <v/>
      </c>
      <c r="H3467">
        <f t="shared" ca="1" si="702"/>
        <v>69.977777777777803</v>
      </c>
      <c r="I3467">
        <f t="shared" ca="1" si="703"/>
        <v>57.810000000000038</v>
      </c>
      <c r="J3467" s="3">
        <f t="shared" ca="1" si="708"/>
        <v>1.2104787714543808</v>
      </c>
      <c r="K3467" s="5">
        <f t="shared" ca="1" si="709"/>
        <v>54.760931753167128</v>
      </c>
      <c r="L3467">
        <f t="shared" ca="1" si="710"/>
        <v>1</v>
      </c>
      <c r="M3467" t="str">
        <f t="shared" ca="1" si="711"/>
        <v>SELL</v>
      </c>
      <c r="N3467" s="7" t="str">
        <f t="shared" ca="1" si="712"/>
        <v/>
      </c>
      <c r="O3467">
        <f t="shared" si="713"/>
        <v>5052.45</v>
      </c>
      <c r="Q3467">
        <f t="shared" si="714"/>
        <v>3466</v>
      </c>
    </row>
    <row r="3468" spans="1:17" x14ac:dyDescent="0.3">
      <c r="A3468" s="13" t="str">
        <f ca="1">N3468&amp;"-"&amp;COUNTIF($N$2:N3468,N3468)</f>
        <v>-3423</v>
      </c>
      <c r="B3468" t="str">
        <f t="shared" ca="1" si="704"/>
        <v/>
      </c>
      <c r="C3468" s="1">
        <v>40140</v>
      </c>
      <c r="D3468">
        <v>5103.55</v>
      </c>
      <c r="E3468">
        <f t="shared" si="705"/>
        <v>51.100000000000364</v>
      </c>
      <c r="F3468">
        <f t="shared" si="706"/>
        <v>51.100000000000364</v>
      </c>
      <c r="G3468" t="str">
        <f t="shared" si="707"/>
        <v/>
      </c>
      <c r="H3468">
        <f t="shared" ca="1" si="702"/>
        <v>68.09000000000006</v>
      </c>
      <c r="I3468">
        <f t="shared" ca="1" si="703"/>
        <v>35.3125</v>
      </c>
      <c r="J3468" s="3">
        <f t="shared" ca="1" si="708"/>
        <v>1.9282123893805327</v>
      </c>
      <c r="K3468" s="5">
        <f t="shared" ca="1" si="709"/>
        <v>65.849471724571472</v>
      </c>
      <c r="L3468">
        <f t="shared" ca="1" si="710"/>
        <v>1</v>
      </c>
      <c r="M3468" t="str">
        <f t="shared" ca="1" si="711"/>
        <v>SELL</v>
      </c>
      <c r="N3468" s="7" t="str">
        <f t="shared" ca="1" si="712"/>
        <v/>
      </c>
      <c r="O3468">
        <f t="shared" si="713"/>
        <v>5103.55</v>
      </c>
      <c r="Q3468">
        <f t="shared" si="714"/>
        <v>3467</v>
      </c>
    </row>
    <row r="3469" spans="1:17" x14ac:dyDescent="0.3">
      <c r="A3469" s="13" t="str">
        <f ca="1">N3469&amp;"-"&amp;COUNTIF($N$2:N3469,N3469)</f>
        <v>-3424</v>
      </c>
      <c r="B3469" t="str">
        <f t="shared" ca="1" si="704"/>
        <v/>
      </c>
      <c r="C3469" s="1">
        <v>40141</v>
      </c>
      <c r="D3469">
        <v>5090.55</v>
      </c>
      <c r="E3469">
        <f t="shared" si="705"/>
        <v>-13</v>
      </c>
      <c r="F3469" t="str">
        <f t="shared" si="706"/>
        <v/>
      </c>
      <c r="G3469">
        <f t="shared" si="707"/>
        <v>-13</v>
      </c>
      <c r="H3469">
        <f t="shared" ca="1" si="702"/>
        <v>59.333333333333336</v>
      </c>
      <c r="I3469">
        <f t="shared" ca="1" si="703"/>
        <v>30.85</v>
      </c>
      <c r="J3469" s="3">
        <f t="shared" ca="1" si="708"/>
        <v>1.9232847109670448</v>
      </c>
      <c r="K3469" s="5">
        <f t="shared" ca="1" si="709"/>
        <v>65.79190537793383</v>
      </c>
      <c r="L3469">
        <f t="shared" ca="1" si="710"/>
        <v>1</v>
      </c>
      <c r="M3469" t="str">
        <f t="shared" ca="1" si="711"/>
        <v>SELL</v>
      </c>
      <c r="N3469" s="7" t="str">
        <f t="shared" ca="1" si="712"/>
        <v/>
      </c>
      <c r="O3469">
        <f t="shared" si="713"/>
        <v>5090.55</v>
      </c>
      <c r="Q3469">
        <f t="shared" si="714"/>
        <v>3468</v>
      </c>
    </row>
    <row r="3470" spans="1:17" x14ac:dyDescent="0.3">
      <c r="A3470" s="13" t="str">
        <f ca="1">N3470&amp;"-"&amp;COUNTIF($N$2:N3470,N3470)</f>
        <v>-3425</v>
      </c>
      <c r="B3470" t="str">
        <f t="shared" ca="1" si="704"/>
        <v/>
      </c>
      <c r="C3470" s="1">
        <v>40142</v>
      </c>
      <c r="D3470">
        <v>5108.1499999999996</v>
      </c>
      <c r="E3470">
        <f t="shared" si="705"/>
        <v>17.599999999999454</v>
      </c>
      <c r="F3470">
        <f t="shared" si="706"/>
        <v>17.599999999999454</v>
      </c>
      <c r="G3470" t="str">
        <f t="shared" si="707"/>
        <v/>
      </c>
      <c r="H3470">
        <f t="shared" ca="1" si="702"/>
        <v>55.205555555555492</v>
      </c>
      <c r="I3470">
        <f t="shared" ca="1" si="703"/>
        <v>30.85</v>
      </c>
      <c r="J3470" s="3">
        <f t="shared" ca="1" si="708"/>
        <v>1.789483162254635</v>
      </c>
      <c r="K3470" s="5">
        <f t="shared" ca="1" si="709"/>
        <v>64.151065203356978</v>
      </c>
      <c r="L3470">
        <f t="shared" ca="1" si="710"/>
        <v>1</v>
      </c>
      <c r="M3470" t="str">
        <f t="shared" ca="1" si="711"/>
        <v>SELL</v>
      </c>
      <c r="N3470" s="7" t="str">
        <f t="shared" ca="1" si="712"/>
        <v/>
      </c>
      <c r="O3470">
        <f t="shared" si="713"/>
        <v>5108.1499999999996</v>
      </c>
      <c r="Q3470">
        <f t="shared" si="714"/>
        <v>3469</v>
      </c>
    </row>
    <row r="3471" spans="1:17" x14ac:dyDescent="0.3">
      <c r="A3471" s="13" t="str">
        <f ca="1">N3471&amp;"-"&amp;COUNTIF($N$2:N3471,N3471)</f>
        <v>-3426</v>
      </c>
      <c r="B3471" t="str">
        <f t="shared" ca="1" si="704"/>
        <v/>
      </c>
      <c r="C3471" s="1">
        <v>40143</v>
      </c>
      <c r="D3471">
        <v>5005.55</v>
      </c>
      <c r="E3471">
        <f t="shared" si="705"/>
        <v>-102.59999999999945</v>
      </c>
      <c r="F3471" t="str">
        <f t="shared" si="706"/>
        <v/>
      </c>
      <c r="G3471">
        <f t="shared" si="707"/>
        <v>-102.59999999999945</v>
      </c>
      <c r="H3471">
        <f t="shared" ca="1" si="702"/>
        <v>58.28125</v>
      </c>
      <c r="I3471">
        <f t="shared" ca="1" si="703"/>
        <v>42.808333333333245</v>
      </c>
      <c r="J3471" s="3">
        <f t="shared" ca="1" si="708"/>
        <v>1.3614463694763508</v>
      </c>
      <c r="K3471" s="5">
        <f t="shared" ca="1" si="709"/>
        <v>57.653071739175289</v>
      </c>
      <c r="L3471">
        <f t="shared" ca="1" si="710"/>
        <v>1</v>
      </c>
      <c r="M3471" t="str">
        <f t="shared" ca="1" si="711"/>
        <v>SELL</v>
      </c>
      <c r="N3471" s="7" t="str">
        <f t="shared" ca="1" si="712"/>
        <v/>
      </c>
      <c r="O3471">
        <f t="shared" si="713"/>
        <v>5005.55</v>
      </c>
      <c r="Q3471">
        <f t="shared" si="714"/>
        <v>3470</v>
      </c>
    </row>
    <row r="3472" spans="1:17" x14ac:dyDescent="0.3">
      <c r="A3472" s="13" t="str">
        <f ca="1">N3472&amp;"-"&amp;COUNTIF($N$2:N3472,N3472)</f>
        <v>-3427</v>
      </c>
      <c r="B3472" t="str">
        <f t="shared" ca="1" si="704"/>
        <v/>
      </c>
      <c r="C3472" s="1">
        <v>40144</v>
      </c>
      <c r="D3472">
        <v>4941.75</v>
      </c>
      <c r="E3472">
        <f t="shared" si="705"/>
        <v>-63.800000000000182</v>
      </c>
      <c r="F3472" t="str">
        <f t="shared" si="706"/>
        <v/>
      </c>
      <c r="G3472">
        <f t="shared" si="707"/>
        <v>-63.800000000000182</v>
      </c>
      <c r="H3472">
        <f t="shared" ca="1" si="702"/>
        <v>52</v>
      </c>
      <c r="I3472">
        <f t="shared" ca="1" si="703"/>
        <v>45.807142857142807</v>
      </c>
      <c r="J3472" s="3">
        <f t="shared" ca="1" si="708"/>
        <v>1.1351941369094041</v>
      </c>
      <c r="K3472" s="5">
        <f t="shared" ca="1" si="709"/>
        <v>53.165851164828773</v>
      </c>
      <c r="L3472">
        <f t="shared" ca="1" si="710"/>
        <v>1</v>
      </c>
      <c r="M3472" t="str">
        <f t="shared" ca="1" si="711"/>
        <v>SELL</v>
      </c>
      <c r="N3472" s="7" t="str">
        <f t="shared" ca="1" si="712"/>
        <v/>
      </c>
      <c r="O3472">
        <f t="shared" si="713"/>
        <v>4941.75</v>
      </c>
      <c r="Q3472">
        <f t="shared" si="714"/>
        <v>3471</v>
      </c>
    </row>
    <row r="3473" spans="1:17" x14ac:dyDescent="0.3">
      <c r="A3473" s="13" t="str">
        <f ca="1">N3473&amp;"-"&amp;COUNTIF($N$2:N3473,N3473)</f>
        <v>-3428</v>
      </c>
      <c r="B3473" t="str">
        <f t="shared" ca="1" si="704"/>
        <v/>
      </c>
      <c r="C3473" s="1">
        <v>40147</v>
      </c>
      <c r="D3473">
        <v>5032.7</v>
      </c>
      <c r="E3473">
        <f t="shared" si="705"/>
        <v>90.949999999999818</v>
      </c>
      <c r="F3473">
        <f t="shared" si="706"/>
        <v>90.949999999999818</v>
      </c>
      <c r="G3473" t="str">
        <f t="shared" si="707"/>
        <v/>
      </c>
      <c r="H3473">
        <f t="shared" ref="H3473:H3536" ca="1" si="715">IF(Q3473&gt;$U$2,AVERAGE(OFFSET(F3473,0,0,-$U$2,1)),"")</f>
        <v>56.868749999999977</v>
      </c>
      <c r="I3473">
        <f t="shared" ref="I3473:I3536" ca="1" si="716">IF($Q3473&gt;$U$2,ABS((AVERAGE(OFFSET(G3473,0,0,-$U$2,1)))),"")</f>
        <v>50.658333333333303</v>
      </c>
      <c r="J3473" s="3">
        <f t="shared" ca="1" si="708"/>
        <v>1.1225941766737952</v>
      </c>
      <c r="K3473" s="5">
        <f t="shared" ca="1" si="709"/>
        <v>52.887838335303123</v>
      </c>
      <c r="L3473">
        <f t="shared" ca="1" si="710"/>
        <v>1</v>
      </c>
      <c r="M3473" t="str">
        <f t="shared" ca="1" si="711"/>
        <v>SELL</v>
      </c>
      <c r="N3473" s="7" t="str">
        <f t="shared" ca="1" si="712"/>
        <v/>
      </c>
      <c r="O3473">
        <f t="shared" si="713"/>
        <v>5032.7</v>
      </c>
      <c r="Q3473">
        <f t="shared" si="714"/>
        <v>3472</v>
      </c>
    </row>
    <row r="3474" spans="1:17" x14ac:dyDescent="0.3">
      <c r="A3474" s="13" t="str">
        <f ca="1">N3474&amp;"-"&amp;COUNTIF($N$2:N3474,N3474)</f>
        <v>-3429</v>
      </c>
      <c r="B3474" t="str">
        <f t="shared" ca="1" si="704"/>
        <v/>
      </c>
      <c r="C3474" s="1">
        <v>40148</v>
      </c>
      <c r="D3474">
        <v>5122</v>
      </c>
      <c r="E3474">
        <f t="shared" si="705"/>
        <v>89.300000000000182</v>
      </c>
      <c r="F3474">
        <f t="shared" si="706"/>
        <v>89.300000000000182</v>
      </c>
      <c r="G3474" t="str">
        <f t="shared" si="707"/>
        <v/>
      </c>
      <c r="H3474">
        <f t="shared" ca="1" si="715"/>
        <v>52.75</v>
      </c>
      <c r="I3474">
        <f t="shared" ca="1" si="716"/>
        <v>50.658333333333303</v>
      </c>
      <c r="J3474" s="3">
        <f t="shared" ca="1" si="708"/>
        <v>1.0412896858035867</v>
      </c>
      <c r="K3474" s="5">
        <f t="shared" ca="1" si="709"/>
        <v>51.011362720606023</v>
      </c>
      <c r="L3474">
        <f t="shared" ca="1" si="710"/>
        <v>1</v>
      </c>
      <c r="M3474" t="str">
        <f t="shared" ca="1" si="711"/>
        <v>SELL</v>
      </c>
      <c r="N3474" s="7" t="str">
        <f t="shared" ca="1" si="712"/>
        <v/>
      </c>
      <c r="O3474">
        <f t="shared" si="713"/>
        <v>5122</v>
      </c>
      <c r="Q3474">
        <f t="shared" si="714"/>
        <v>3473</v>
      </c>
    </row>
    <row r="3475" spans="1:17" x14ac:dyDescent="0.3">
      <c r="A3475" s="13" t="str">
        <f ca="1">N3475&amp;"-"&amp;COUNTIF($N$2:N3475,N3475)</f>
        <v>-3430</v>
      </c>
      <c r="B3475" t="str">
        <f t="shared" ca="1" si="704"/>
        <v/>
      </c>
      <c r="C3475" s="1">
        <v>40149</v>
      </c>
      <c r="D3475">
        <v>5123.25</v>
      </c>
      <c r="E3475">
        <f t="shared" si="705"/>
        <v>1.25</v>
      </c>
      <c r="F3475">
        <f t="shared" si="706"/>
        <v>1.25</v>
      </c>
      <c r="G3475" t="str">
        <f t="shared" si="707"/>
        <v/>
      </c>
      <c r="H3475">
        <f t="shared" ca="1" si="715"/>
        <v>47.027777777777779</v>
      </c>
      <c r="I3475">
        <f t="shared" ca="1" si="716"/>
        <v>50.52999999999993</v>
      </c>
      <c r="J3475" s="3">
        <f t="shared" ca="1" si="708"/>
        <v>0.93069023902192449</v>
      </c>
      <c r="K3475" s="5">
        <f t="shared" ca="1" si="709"/>
        <v>48.205052276713552</v>
      </c>
      <c r="L3475">
        <f t="shared" ca="1" si="710"/>
        <v>1</v>
      </c>
      <c r="M3475" t="str">
        <f t="shared" ca="1" si="711"/>
        <v>SELL</v>
      </c>
      <c r="N3475" s="7" t="str">
        <f t="shared" ca="1" si="712"/>
        <v/>
      </c>
      <c r="O3475">
        <f t="shared" si="713"/>
        <v>5123.25</v>
      </c>
      <c r="Q3475">
        <f t="shared" si="714"/>
        <v>3474</v>
      </c>
    </row>
    <row r="3476" spans="1:17" x14ac:dyDescent="0.3">
      <c r="A3476" s="13" t="str">
        <f ca="1">N3476&amp;"-"&amp;COUNTIF($N$2:N3476,N3476)</f>
        <v>-3431</v>
      </c>
      <c r="B3476" t="str">
        <f t="shared" ca="1" si="704"/>
        <v/>
      </c>
      <c r="C3476" s="1">
        <v>40150</v>
      </c>
      <c r="D3476">
        <v>5131.7</v>
      </c>
      <c r="E3476">
        <f t="shared" si="705"/>
        <v>8.4499999999998181</v>
      </c>
      <c r="F3476">
        <f t="shared" si="706"/>
        <v>8.4499999999998181</v>
      </c>
      <c r="G3476" t="str">
        <f t="shared" si="707"/>
        <v/>
      </c>
      <c r="H3476">
        <f t="shared" ca="1" si="715"/>
        <v>42.82222222222218</v>
      </c>
      <c r="I3476">
        <f t="shared" ca="1" si="716"/>
        <v>50.52999999999993</v>
      </c>
      <c r="J3476" s="3">
        <f t="shared" ca="1" si="708"/>
        <v>0.84746135409107937</v>
      </c>
      <c r="K3476" s="5">
        <f t="shared" ca="1" si="709"/>
        <v>45.87166882892749</v>
      </c>
      <c r="L3476">
        <f t="shared" ca="1" si="710"/>
        <v>1</v>
      </c>
      <c r="M3476" t="str">
        <f t="shared" ca="1" si="711"/>
        <v>SELL</v>
      </c>
      <c r="N3476" s="7" t="str">
        <f t="shared" ca="1" si="712"/>
        <v/>
      </c>
      <c r="O3476">
        <f t="shared" si="713"/>
        <v>5131.7</v>
      </c>
      <c r="Q3476">
        <f t="shared" si="714"/>
        <v>3475</v>
      </c>
    </row>
    <row r="3477" spans="1:17" x14ac:dyDescent="0.3">
      <c r="A3477" s="13" t="str">
        <f ca="1">N3477&amp;"-"&amp;COUNTIF($N$2:N3477,N3477)</f>
        <v>-3432</v>
      </c>
      <c r="B3477" t="str">
        <f t="shared" ca="1" si="704"/>
        <v/>
      </c>
      <c r="C3477" s="1">
        <v>40151</v>
      </c>
      <c r="D3477">
        <v>5108.8999999999996</v>
      </c>
      <c r="E3477">
        <f t="shared" si="705"/>
        <v>-22.800000000000182</v>
      </c>
      <c r="F3477" t="str">
        <f t="shared" si="706"/>
        <v/>
      </c>
      <c r="G3477">
        <f t="shared" si="707"/>
        <v>-22.800000000000182</v>
      </c>
      <c r="H3477">
        <f t="shared" ca="1" si="715"/>
        <v>40.787499999999909</v>
      </c>
      <c r="I3477">
        <f t="shared" ca="1" si="716"/>
        <v>45.908333333333303</v>
      </c>
      <c r="J3477" s="3">
        <f t="shared" ca="1" si="708"/>
        <v>0.88845525503721046</v>
      </c>
      <c r="K3477" s="5">
        <f t="shared" ca="1" si="709"/>
        <v>47.046666987071617</v>
      </c>
      <c r="L3477">
        <f t="shared" ca="1" si="710"/>
        <v>1</v>
      </c>
      <c r="M3477" t="str">
        <f t="shared" ca="1" si="711"/>
        <v>SELL</v>
      </c>
      <c r="N3477" s="7" t="str">
        <f t="shared" ca="1" si="712"/>
        <v/>
      </c>
      <c r="O3477">
        <f t="shared" si="713"/>
        <v>5108.8999999999996</v>
      </c>
      <c r="Q3477">
        <f t="shared" si="714"/>
        <v>3476</v>
      </c>
    </row>
    <row r="3478" spans="1:17" x14ac:dyDescent="0.3">
      <c r="A3478" s="13" t="str">
        <f ca="1">N3478&amp;"-"&amp;COUNTIF($N$2:N3478,N3478)</f>
        <v>-3433</v>
      </c>
      <c r="B3478" t="str">
        <f t="shared" ca="1" si="704"/>
        <v/>
      </c>
      <c r="C3478" s="1">
        <v>40154</v>
      </c>
      <c r="D3478">
        <v>5066.7</v>
      </c>
      <c r="E3478">
        <f t="shared" si="705"/>
        <v>-42.199999999999818</v>
      </c>
      <c r="F3478" t="str">
        <f t="shared" si="706"/>
        <v/>
      </c>
      <c r="G3478">
        <f t="shared" si="707"/>
        <v>-42.199999999999818</v>
      </c>
      <c r="H3478">
        <f t="shared" ca="1" si="715"/>
        <v>46.014285714285634</v>
      </c>
      <c r="I3478">
        <f t="shared" ca="1" si="716"/>
        <v>45.378571428571377</v>
      </c>
      <c r="J3478" s="3">
        <f t="shared" ca="1" si="708"/>
        <v>1.0140091295450961</v>
      </c>
      <c r="K3478" s="5">
        <f t="shared" ca="1" si="709"/>
        <v>50.347792106291507</v>
      </c>
      <c r="L3478">
        <f t="shared" ca="1" si="710"/>
        <v>1</v>
      </c>
      <c r="M3478" t="str">
        <f t="shared" ca="1" si="711"/>
        <v>SELL</v>
      </c>
      <c r="N3478" s="7" t="str">
        <f t="shared" ca="1" si="712"/>
        <v/>
      </c>
      <c r="O3478">
        <f t="shared" si="713"/>
        <v>5066.7</v>
      </c>
      <c r="Q3478">
        <f t="shared" si="714"/>
        <v>3477</v>
      </c>
    </row>
    <row r="3479" spans="1:17" x14ac:dyDescent="0.3">
      <c r="A3479" s="13" t="str">
        <f ca="1">N3479&amp;"-"&amp;COUNTIF($N$2:N3479,N3479)</f>
        <v>-3434</v>
      </c>
      <c r="B3479" t="str">
        <f t="shared" ca="1" si="704"/>
        <v/>
      </c>
      <c r="C3479" s="1">
        <v>40155</v>
      </c>
      <c r="D3479">
        <v>5147.95</v>
      </c>
      <c r="E3479">
        <f t="shared" si="705"/>
        <v>81.25</v>
      </c>
      <c r="F3479">
        <f t="shared" si="706"/>
        <v>81.25</v>
      </c>
      <c r="G3479" t="str">
        <f t="shared" si="707"/>
        <v/>
      </c>
      <c r="H3479">
        <f t="shared" ca="1" si="715"/>
        <v>50.418749999999932</v>
      </c>
      <c r="I3479">
        <f t="shared" ca="1" si="716"/>
        <v>51.683333333333245</v>
      </c>
      <c r="J3479" s="3">
        <f t="shared" ca="1" si="708"/>
        <v>0.97553208642373468</v>
      </c>
      <c r="K3479" s="5">
        <f t="shared" ca="1" si="709"/>
        <v>49.38072598910405</v>
      </c>
      <c r="L3479">
        <f t="shared" ca="1" si="710"/>
        <v>1</v>
      </c>
      <c r="M3479" t="str">
        <f t="shared" ca="1" si="711"/>
        <v>SELL</v>
      </c>
      <c r="N3479" s="7" t="str">
        <f t="shared" ca="1" si="712"/>
        <v/>
      </c>
      <c r="O3479">
        <f t="shared" si="713"/>
        <v>5147.95</v>
      </c>
      <c r="Q3479">
        <f t="shared" si="714"/>
        <v>3478</v>
      </c>
    </row>
    <row r="3480" spans="1:17" x14ac:dyDescent="0.3">
      <c r="A3480" s="13" t="str">
        <f ca="1">N3480&amp;"-"&amp;COUNTIF($N$2:N3480,N3480)</f>
        <v>-3435</v>
      </c>
      <c r="B3480" t="str">
        <f t="shared" ca="1" si="704"/>
        <v/>
      </c>
      <c r="C3480" s="1">
        <v>40156</v>
      </c>
      <c r="D3480">
        <v>5112</v>
      </c>
      <c r="E3480">
        <f t="shared" si="705"/>
        <v>-35.949999999999818</v>
      </c>
      <c r="F3480" t="str">
        <f t="shared" si="706"/>
        <v/>
      </c>
      <c r="G3480">
        <f t="shared" si="707"/>
        <v>-35.949999999999818</v>
      </c>
      <c r="H3480">
        <f t="shared" ca="1" si="715"/>
        <v>50.418749999999932</v>
      </c>
      <c r="I3480">
        <f t="shared" ca="1" si="716"/>
        <v>46.724999999999909</v>
      </c>
      <c r="J3480" s="3">
        <f t="shared" ca="1" si="708"/>
        <v>1.0790529695024083</v>
      </c>
      <c r="K3480" s="5">
        <f t="shared" ca="1" si="709"/>
        <v>51.901177378884391</v>
      </c>
      <c r="L3480">
        <f t="shared" ca="1" si="710"/>
        <v>1</v>
      </c>
      <c r="M3480" t="str">
        <f t="shared" ca="1" si="711"/>
        <v>SELL</v>
      </c>
      <c r="N3480" s="7" t="str">
        <f t="shared" ca="1" si="712"/>
        <v/>
      </c>
      <c r="O3480">
        <f t="shared" si="713"/>
        <v>5112</v>
      </c>
      <c r="Q3480">
        <f t="shared" si="714"/>
        <v>3479</v>
      </c>
    </row>
    <row r="3481" spans="1:17" x14ac:dyDescent="0.3">
      <c r="A3481" s="13" t="str">
        <f ca="1">N3481&amp;"-"&amp;COUNTIF($N$2:N3481,N3481)</f>
        <v>-3436</v>
      </c>
      <c r="B3481" t="str">
        <f t="shared" ca="1" si="704"/>
        <v/>
      </c>
      <c r="C3481" s="1">
        <v>40157</v>
      </c>
      <c r="D3481">
        <v>5134.6499999999996</v>
      </c>
      <c r="E3481">
        <f t="shared" si="705"/>
        <v>22.649999999999636</v>
      </c>
      <c r="F3481">
        <f t="shared" si="706"/>
        <v>22.649999999999636</v>
      </c>
      <c r="G3481" t="str">
        <f t="shared" si="707"/>
        <v/>
      </c>
      <c r="H3481">
        <f t="shared" ca="1" si="715"/>
        <v>45.318749999999909</v>
      </c>
      <c r="I3481">
        <f t="shared" ca="1" si="716"/>
        <v>46.724999999999909</v>
      </c>
      <c r="J3481" s="3">
        <f t="shared" ca="1" si="708"/>
        <v>0.96990369181380409</v>
      </c>
      <c r="K3481" s="5">
        <f t="shared" ca="1" si="709"/>
        <v>49.236096964758602</v>
      </c>
      <c r="L3481">
        <f t="shared" ca="1" si="710"/>
        <v>1</v>
      </c>
      <c r="M3481" t="str">
        <f t="shared" ca="1" si="711"/>
        <v>SELL</v>
      </c>
      <c r="N3481" s="7" t="str">
        <f t="shared" ca="1" si="712"/>
        <v/>
      </c>
      <c r="O3481">
        <f t="shared" si="713"/>
        <v>5134.6499999999996</v>
      </c>
      <c r="Q3481">
        <f t="shared" si="714"/>
        <v>3480</v>
      </c>
    </row>
    <row r="3482" spans="1:17" x14ac:dyDescent="0.3">
      <c r="A3482" s="13" t="str">
        <f ca="1">N3482&amp;"-"&amp;COUNTIF($N$2:N3482,N3482)</f>
        <v>-3437</v>
      </c>
      <c r="B3482" t="str">
        <f t="shared" ca="1" si="704"/>
        <v/>
      </c>
      <c r="C3482" s="1">
        <v>40158</v>
      </c>
      <c r="D3482">
        <v>5117.3</v>
      </c>
      <c r="E3482">
        <f t="shared" si="705"/>
        <v>-17.349999999999454</v>
      </c>
      <c r="F3482" t="str">
        <f t="shared" si="706"/>
        <v/>
      </c>
      <c r="G3482">
        <f t="shared" si="707"/>
        <v>-17.349999999999454</v>
      </c>
      <c r="H3482">
        <f t="shared" ca="1" si="715"/>
        <v>44.492857142856984</v>
      </c>
      <c r="I3482">
        <f t="shared" ca="1" si="716"/>
        <v>42.528571428571276</v>
      </c>
      <c r="J3482" s="3">
        <f t="shared" ca="1" si="708"/>
        <v>1.0461874370171313</v>
      </c>
      <c r="K3482" s="5">
        <f t="shared" ca="1" si="709"/>
        <v>51.128621850119025</v>
      </c>
      <c r="L3482">
        <f t="shared" ca="1" si="710"/>
        <v>1</v>
      </c>
      <c r="M3482" t="str">
        <f t="shared" ca="1" si="711"/>
        <v>SELL</v>
      </c>
      <c r="N3482" s="7" t="str">
        <f t="shared" ca="1" si="712"/>
        <v/>
      </c>
      <c r="O3482">
        <f t="shared" si="713"/>
        <v>5117.3</v>
      </c>
      <c r="Q3482">
        <f t="shared" si="714"/>
        <v>3481</v>
      </c>
    </row>
    <row r="3483" spans="1:17" x14ac:dyDescent="0.3">
      <c r="A3483" s="13" t="str">
        <f ca="1">N3483&amp;"-"&amp;COUNTIF($N$2:N3483,N3483)</f>
        <v>-3438</v>
      </c>
      <c r="B3483" t="str">
        <f t="shared" ca="1" si="704"/>
        <v/>
      </c>
      <c r="C3483" s="1">
        <v>40161</v>
      </c>
      <c r="D3483">
        <v>5105.7</v>
      </c>
      <c r="E3483">
        <f t="shared" si="705"/>
        <v>-11.600000000000364</v>
      </c>
      <c r="F3483" t="str">
        <f t="shared" si="706"/>
        <v/>
      </c>
      <c r="G3483">
        <f t="shared" si="707"/>
        <v>-11.600000000000364</v>
      </c>
      <c r="H3483">
        <f t="shared" ca="1" si="715"/>
        <v>44.492857142856984</v>
      </c>
      <c r="I3483">
        <f t="shared" ca="1" si="716"/>
        <v>42.328571428571323</v>
      </c>
      <c r="J3483" s="3">
        <f t="shared" ca="1" si="708"/>
        <v>1.051130610867363</v>
      </c>
      <c r="K3483" s="5">
        <f t="shared" ca="1" si="709"/>
        <v>51.246400658165335</v>
      </c>
      <c r="L3483">
        <f t="shared" ca="1" si="710"/>
        <v>1</v>
      </c>
      <c r="M3483" t="str">
        <f t="shared" ca="1" si="711"/>
        <v>SELL</v>
      </c>
      <c r="N3483" s="7" t="str">
        <f t="shared" ca="1" si="712"/>
        <v/>
      </c>
      <c r="O3483">
        <f t="shared" si="713"/>
        <v>5105.7</v>
      </c>
      <c r="Q3483">
        <f t="shared" si="714"/>
        <v>3482</v>
      </c>
    </row>
    <row r="3484" spans="1:17" x14ac:dyDescent="0.3">
      <c r="A3484" s="13" t="str">
        <f ca="1">N3484&amp;"-"&amp;COUNTIF($N$2:N3484,N3484)</f>
        <v>-3439</v>
      </c>
      <c r="B3484" t="str">
        <f t="shared" ca="1" si="704"/>
        <v/>
      </c>
      <c r="C3484" s="1">
        <v>40162</v>
      </c>
      <c r="D3484">
        <v>5033.05</v>
      </c>
      <c r="E3484">
        <f t="shared" si="705"/>
        <v>-72.649999999999636</v>
      </c>
      <c r="F3484" t="str">
        <f t="shared" si="706"/>
        <v/>
      </c>
      <c r="G3484">
        <f t="shared" si="707"/>
        <v>-72.649999999999636</v>
      </c>
      <c r="H3484">
        <f t="shared" ca="1" si="715"/>
        <v>48.974999999999909</v>
      </c>
      <c r="I3484">
        <f t="shared" ca="1" si="716"/>
        <v>46.118749999999864</v>
      </c>
      <c r="J3484" s="3">
        <f t="shared" ca="1" si="708"/>
        <v>1.0619325111803779</v>
      </c>
      <c r="K3484" s="5">
        <f t="shared" ca="1" si="709"/>
        <v>51.501807426881392</v>
      </c>
      <c r="L3484">
        <f t="shared" ca="1" si="710"/>
        <v>1</v>
      </c>
      <c r="M3484" t="str">
        <f t="shared" ca="1" si="711"/>
        <v>SELL</v>
      </c>
      <c r="N3484" s="7" t="str">
        <f t="shared" ca="1" si="712"/>
        <v/>
      </c>
      <c r="O3484">
        <f t="shared" si="713"/>
        <v>5033.05</v>
      </c>
      <c r="Q3484">
        <f t="shared" si="714"/>
        <v>3483</v>
      </c>
    </row>
    <row r="3485" spans="1:17" x14ac:dyDescent="0.3">
      <c r="A3485" s="13" t="str">
        <f ca="1">N3485&amp;"-"&amp;COUNTIF($N$2:N3485,N3485)</f>
        <v>-3440</v>
      </c>
      <c r="B3485" t="str">
        <f t="shared" ca="1" si="704"/>
        <v/>
      </c>
      <c r="C3485" s="1">
        <v>40163</v>
      </c>
      <c r="D3485">
        <v>5042.05</v>
      </c>
      <c r="E3485">
        <f t="shared" si="705"/>
        <v>9</v>
      </c>
      <c r="F3485">
        <f t="shared" si="706"/>
        <v>9</v>
      </c>
      <c r="G3485" t="str">
        <f t="shared" si="707"/>
        <v/>
      </c>
      <c r="H3485">
        <f t="shared" ca="1" si="715"/>
        <v>43.264285714285634</v>
      </c>
      <c r="I3485">
        <f t="shared" ca="1" si="716"/>
        <v>38.049999999999919</v>
      </c>
      <c r="J3485" s="3">
        <f t="shared" ca="1" si="708"/>
        <v>1.137037732307115</v>
      </c>
      <c r="K3485" s="5">
        <f t="shared" ca="1" si="709"/>
        <v>53.20625439212931</v>
      </c>
      <c r="L3485">
        <f t="shared" ca="1" si="710"/>
        <v>1</v>
      </c>
      <c r="M3485" t="str">
        <f t="shared" ca="1" si="711"/>
        <v>SELL</v>
      </c>
      <c r="N3485" s="7" t="str">
        <f t="shared" ca="1" si="712"/>
        <v/>
      </c>
      <c r="O3485">
        <f t="shared" si="713"/>
        <v>5042.05</v>
      </c>
      <c r="Q3485">
        <f t="shared" si="714"/>
        <v>3484</v>
      </c>
    </row>
    <row r="3486" spans="1:17" x14ac:dyDescent="0.3">
      <c r="A3486" s="13" t="str">
        <f ca="1">N3486&amp;"-"&amp;COUNTIF($N$2:N3486,N3486)</f>
        <v>-3441</v>
      </c>
      <c r="B3486" t="str">
        <f t="shared" ca="1" si="704"/>
        <v/>
      </c>
      <c r="C3486" s="1">
        <v>40164</v>
      </c>
      <c r="D3486">
        <v>5041.75</v>
      </c>
      <c r="E3486">
        <f t="shared" si="705"/>
        <v>-0.3000000000001819</v>
      </c>
      <c r="F3486" t="str">
        <f t="shared" si="706"/>
        <v/>
      </c>
      <c r="G3486">
        <f t="shared" si="707"/>
        <v>-0.3000000000001819</v>
      </c>
      <c r="H3486">
        <f t="shared" ca="1" si="715"/>
        <v>43.264285714285634</v>
      </c>
      <c r="I3486">
        <f t="shared" ca="1" si="716"/>
        <v>28.97857142857135</v>
      </c>
      <c r="J3486" s="3">
        <f t="shared" ca="1" si="708"/>
        <v>1.4929751047572111</v>
      </c>
      <c r="K3486" s="5">
        <f t="shared" ca="1" si="709"/>
        <v>59.887284951552331</v>
      </c>
      <c r="L3486">
        <f t="shared" ca="1" si="710"/>
        <v>1</v>
      </c>
      <c r="M3486" t="str">
        <f t="shared" ca="1" si="711"/>
        <v>SELL</v>
      </c>
      <c r="N3486" s="7" t="str">
        <f t="shared" ca="1" si="712"/>
        <v/>
      </c>
      <c r="O3486">
        <f t="shared" si="713"/>
        <v>5041.75</v>
      </c>
      <c r="Q3486">
        <f t="shared" si="714"/>
        <v>3485</v>
      </c>
    </row>
    <row r="3487" spans="1:17" x14ac:dyDescent="0.3">
      <c r="A3487" s="13" t="str">
        <f ca="1">N3487&amp;"-"&amp;COUNTIF($N$2:N3487,N3487)</f>
        <v>-3442</v>
      </c>
      <c r="B3487" t="str">
        <f t="shared" ca="1" si="704"/>
        <v/>
      </c>
      <c r="C3487" s="1">
        <v>40165</v>
      </c>
      <c r="D3487">
        <v>4987.7</v>
      </c>
      <c r="E3487">
        <f t="shared" si="705"/>
        <v>-54.050000000000182</v>
      </c>
      <c r="F3487" t="str">
        <f t="shared" si="706"/>
        <v/>
      </c>
      <c r="G3487">
        <f t="shared" si="707"/>
        <v>-54.050000000000182</v>
      </c>
      <c r="H3487">
        <f t="shared" ca="1" si="715"/>
        <v>35.316666666666606</v>
      </c>
      <c r="I3487">
        <f t="shared" ca="1" si="716"/>
        <v>32.112499999999955</v>
      </c>
      <c r="J3487" s="3">
        <f t="shared" ca="1" si="708"/>
        <v>1.0997794213053065</v>
      </c>
      <c r="K3487" s="5">
        <f t="shared" ca="1" si="709"/>
        <v>52.375950071062221</v>
      </c>
      <c r="L3487">
        <f t="shared" ca="1" si="710"/>
        <v>1</v>
      </c>
      <c r="M3487" t="str">
        <f t="shared" ca="1" si="711"/>
        <v>SELL</v>
      </c>
      <c r="N3487" s="7" t="str">
        <f t="shared" ca="1" si="712"/>
        <v/>
      </c>
      <c r="O3487">
        <f t="shared" si="713"/>
        <v>4987.7</v>
      </c>
      <c r="Q3487">
        <f t="shared" si="714"/>
        <v>3486</v>
      </c>
    </row>
    <row r="3488" spans="1:17" x14ac:dyDescent="0.3">
      <c r="A3488" s="13" t="str">
        <f ca="1">N3488&amp;"-"&amp;COUNTIF($N$2:N3488,N3488)</f>
        <v>-3443</v>
      </c>
      <c r="B3488" t="str">
        <f t="shared" ca="1" si="704"/>
        <v/>
      </c>
      <c r="C3488" s="1">
        <v>40168</v>
      </c>
      <c r="D3488">
        <v>4952.6000000000004</v>
      </c>
      <c r="E3488">
        <f t="shared" si="705"/>
        <v>-35.099999999999454</v>
      </c>
      <c r="F3488" t="str">
        <f t="shared" si="706"/>
        <v/>
      </c>
      <c r="G3488">
        <f t="shared" si="707"/>
        <v>-35.099999999999454</v>
      </c>
      <c r="H3488">
        <f t="shared" ca="1" si="715"/>
        <v>24.519999999999889</v>
      </c>
      <c r="I3488">
        <f t="shared" ca="1" si="716"/>
        <v>32.444444444444343</v>
      </c>
      <c r="J3488" s="3">
        <f t="shared" ca="1" si="708"/>
        <v>0.75575342465753315</v>
      </c>
      <c r="K3488" s="5">
        <f t="shared" ca="1" si="709"/>
        <v>43.044394164000899</v>
      </c>
      <c r="L3488">
        <f t="shared" ca="1" si="710"/>
        <v>1</v>
      </c>
      <c r="M3488" t="str">
        <f t="shared" ca="1" si="711"/>
        <v>SELL</v>
      </c>
      <c r="N3488" s="7" t="str">
        <f t="shared" ca="1" si="712"/>
        <v/>
      </c>
      <c r="O3488">
        <f t="shared" si="713"/>
        <v>4952.6000000000004</v>
      </c>
      <c r="Q3488">
        <f t="shared" si="714"/>
        <v>3487</v>
      </c>
    </row>
    <row r="3489" spans="1:17" x14ac:dyDescent="0.3">
      <c r="A3489" s="13" t="str">
        <f ca="1">N3489&amp;"-"&amp;COUNTIF($N$2:N3489,N3489)</f>
        <v>-3444</v>
      </c>
      <c r="B3489" t="str">
        <f t="shared" ca="1" si="704"/>
        <v/>
      </c>
      <c r="C3489" s="1">
        <v>40169</v>
      </c>
      <c r="D3489">
        <v>4985.8500000000004</v>
      </c>
      <c r="E3489">
        <f t="shared" si="705"/>
        <v>33.25</v>
      </c>
      <c r="F3489">
        <f t="shared" si="706"/>
        <v>33.25</v>
      </c>
      <c r="G3489" t="str">
        <f t="shared" si="707"/>
        <v/>
      </c>
      <c r="H3489">
        <f t="shared" ca="1" si="715"/>
        <v>30.919999999999892</v>
      </c>
      <c r="I3489">
        <f t="shared" ca="1" si="716"/>
        <v>32.444444444444343</v>
      </c>
      <c r="J3489" s="3">
        <f t="shared" ca="1" si="708"/>
        <v>0.95301369863013663</v>
      </c>
      <c r="K3489" s="5">
        <f t="shared" ca="1" si="709"/>
        <v>48.797082135091529</v>
      </c>
      <c r="L3489">
        <f t="shared" ca="1" si="710"/>
        <v>1</v>
      </c>
      <c r="M3489" t="str">
        <f t="shared" ca="1" si="711"/>
        <v>SELL</v>
      </c>
      <c r="N3489" s="7" t="str">
        <f t="shared" ca="1" si="712"/>
        <v/>
      </c>
      <c r="O3489">
        <f t="shared" si="713"/>
        <v>4985.8500000000004</v>
      </c>
      <c r="Q3489">
        <f t="shared" si="714"/>
        <v>3488</v>
      </c>
    </row>
    <row r="3490" spans="1:17" x14ac:dyDescent="0.3">
      <c r="A3490" s="13" t="str">
        <f ca="1">N3490&amp;"-"&amp;COUNTIF($N$2:N3490,N3490)</f>
        <v>-3445</v>
      </c>
      <c r="B3490" t="str">
        <f t="shared" ca="1" si="704"/>
        <v/>
      </c>
      <c r="C3490" s="1">
        <v>40170</v>
      </c>
      <c r="D3490">
        <v>5144.6000000000004</v>
      </c>
      <c r="E3490">
        <f t="shared" si="705"/>
        <v>158.75</v>
      </c>
      <c r="F3490">
        <f t="shared" si="706"/>
        <v>158.75</v>
      </c>
      <c r="G3490" t="str">
        <f t="shared" si="707"/>
        <v/>
      </c>
      <c r="H3490">
        <f t="shared" ca="1" si="715"/>
        <v>60.979999999999926</v>
      </c>
      <c r="I3490">
        <f t="shared" ca="1" si="716"/>
        <v>32.444444444444343</v>
      </c>
      <c r="J3490" s="3">
        <f t="shared" ca="1" si="708"/>
        <v>1.8795205479452091</v>
      </c>
      <c r="K3490" s="5">
        <f t="shared" ca="1" si="709"/>
        <v>65.271996384481866</v>
      </c>
      <c r="L3490">
        <f t="shared" ca="1" si="710"/>
        <v>1</v>
      </c>
      <c r="M3490" t="str">
        <f t="shared" ca="1" si="711"/>
        <v>SELL</v>
      </c>
      <c r="N3490" s="7" t="str">
        <f t="shared" ca="1" si="712"/>
        <v/>
      </c>
      <c r="O3490">
        <f t="shared" si="713"/>
        <v>5144.6000000000004</v>
      </c>
      <c r="Q3490">
        <f t="shared" si="714"/>
        <v>3489</v>
      </c>
    </row>
    <row r="3491" spans="1:17" x14ac:dyDescent="0.3">
      <c r="A3491" s="13" t="str">
        <f ca="1">N3491&amp;"-"&amp;COUNTIF($N$2:N3491,N3491)</f>
        <v>-3446</v>
      </c>
      <c r="B3491" t="str">
        <f t="shared" ca="1" si="704"/>
        <v/>
      </c>
      <c r="C3491" s="1">
        <v>40171</v>
      </c>
      <c r="D3491">
        <v>5178.3999999999996</v>
      </c>
      <c r="E3491">
        <f t="shared" si="705"/>
        <v>33.799999999999272</v>
      </c>
      <c r="F3491">
        <f t="shared" si="706"/>
        <v>33.799999999999272</v>
      </c>
      <c r="G3491" t="str">
        <f t="shared" si="707"/>
        <v/>
      </c>
      <c r="H3491">
        <f t="shared" ca="1" si="715"/>
        <v>56.449999999999818</v>
      </c>
      <c r="I3491">
        <f t="shared" ca="1" si="716"/>
        <v>33.649999999999864</v>
      </c>
      <c r="J3491" s="3">
        <f t="shared" ca="1" si="708"/>
        <v>1.6775631500742956</v>
      </c>
      <c r="K3491" s="5">
        <f t="shared" ca="1" si="709"/>
        <v>62.652608213096578</v>
      </c>
      <c r="L3491">
        <f t="shared" ca="1" si="710"/>
        <v>1</v>
      </c>
      <c r="M3491" t="str">
        <f t="shared" ca="1" si="711"/>
        <v>SELL</v>
      </c>
      <c r="N3491" s="7" t="str">
        <f t="shared" ca="1" si="712"/>
        <v/>
      </c>
      <c r="O3491">
        <f t="shared" si="713"/>
        <v>5178.3999999999996</v>
      </c>
      <c r="Q3491">
        <f t="shared" si="714"/>
        <v>3490</v>
      </c>
    </row>
    <row r="3492" spans="1:17" x14ac:dyDescent="0.3">
      <c r="A3492" s="13" t="str">
        <f ca="1">N3492&amp;"-"&amp;COUNTIF($N$2:N3492,N3492)</f>
        <v>-3447</v>
      </c>
      <c r="B3492" t="str">
        <f t="shared" ca="1" si="704"/>
        <v/>
      </c>
      <c r="C3492" s="1">
        <v>40176</v>
      </c>
      <c r="D3492">
        <v>5187.95</v>
      </c>
      <c r="E3492">
        <f t="shared" si="705"/>
        <v>9.5500000000001819</v>
      </c>
      <c r="F3492">
        <f t="shared" si="706"/>
        <v>9.5500000000001819</v>
      </c>
      <c r="G3492" t="str">
        <f t="shared" si="707"/>
        <v/>
      </c>
      <c r="H3492">
        <f t="shared" ca="1" si="715"/>
        <v>49.749999999999872</v>
      </c>
      <c r="I3492">
        <f t="shared" ca="1" si="716"/>
        <v>32.428571428571296</v>
      </c>
      <c r="J3492" s="3">
        <f t="shared" ca="1" si="708"/>
        <v>1.5341409691629979</v>
      </c>
      <c r="K3492" s="5">
        <f t="shared" ca="1" si="709"/>
        <v>60.538896132116506</v>
      </c>
      <c r="L3492">
        <f t="shared" ca="1" si="710"/>
        <v>1</v>
      </c>
      <c r="M3492" t="str">
        <f t="shared" ca="1" si="711"/>
        <v>SELL</v>
      </c>
      <c r="N3492" s="7" t="str">
        <f t="shared" ca="1" si="712"/>
        <v/>
      </c>
      <c r="O3492">
        <f t="shared" si="713"/>
        <v>5187.95</v>
      </c>
      <c r="Q3492">
        <f t="shared" si="714"/>
        <v>3491</v>
      </c>
    </row>
    <row r="3493" spans="1:17" x14ac:dyDescent="0.3">
      <c r="A3493" s="13" t="str">
        <f ca="1">N3493&amp;"-"&amp;COUNTIF($N$2:N3493,N3493)</f>
        <v>-3448</v>
      </c>
      <c r="B3493" t="str">
        <f t="shared" ca="1" si="704"/>
        <v/>
      </c>
      <c r="C3493" s="1">
        <v>40177</v>
      </c>
      <c r="D3493">
        <v>5169.45</v>
      </c>
      <c r="E3493">
        <f t="shared" si="705"/>
        <v>-18.5</v>
      </c>
      <c r="F3493" t="str">
        <f t="shared" si="706"/>
        <v/>
      </c>
      <c r="G3493">
        <f t="shared" si="707"/>
        <v>-18.5</v>
      </c>
      <c r="H3493">
        <f t="shared" ca="1" si="715"/>
        <v>44.499999999999851</v>
      </c>
      <c r="I3493">
        <f t="shared" ca="1" si="716"/>
        <v>30.687499999999886</v>
      </c>
      <c r="J3493" s="3">
        <f t="shared" ca="1" si="708"/>
        <v>1.4501018329938906</v>
      </c>
      <c r="K3493" s="5">
        <f t="shared" ca="1" si="709"/>
        <v>59.185369908561945</v>
      </c>
      <c r="L3493">
        <f t="shared" ca="1" si="710"/>
        <v>1</v>
      </c>
      <c r="M3493" t="str">
        <f t="shared" ca="1" si="711"/>
        <v>SELL</v>
      </c>
      <c r="N3493" s="7" t="str">
        <f t="shared" ca="1" si="712"/>
        <v/>
      </c>
      <c r="O3493">
        <f t="shared" si="713"/>
        <v>5169.45</v>
      </c>
      <c r="Q3493">
        <f t="shared" si="714"/>
        <v>3492</v>
      </c>
    </row>
    <row r="3494" spans="1:17" x14ac:dyDescent="0.3">
      <c r="A3494" s="13" t="str">
        <f ca="1">N3494&amp;"-"&amp;COUNTIF($N$2:N3494,N3494)</f>
        <v>-3449</v>
      </c>
      <c r="B3494" t="str">
        <f t="shared" ca="1" si="704"/>
        <v/>
      </c>
      <c r="C3494" s="1">
        <v>40178</v>
      </c>
      <c r="D3494">
        <v>5201.05</v>
      </c>
      <c r="E3494">
        <f t="shared" si="705"/>
        <v>31.600000000000364</v>
      </c>
      <c r="F3494">
        <f t="shared" si="706"/>
        <v>31.600000000000364</v>
      </c>
      <c r="G3494" t="str">
        <f t="shared" si="707"/>
        <v/>
      </c>
      <c r="H3494">
        <f t="shared" ca="1" si="715"/>
        <v>42.65714285714278</v>
      </c>
      <c r="I3494">
        <f t="shared" ca="1" si="716"/>
        <v>29.93571428571418</v>
      </c>
      <c r="J3494" s="3">
        <f t="shared" ca="1" si="708"/>
        <v>1.4249582438558841</v>
      </c>
      <c r="K3494" s="5">
        <f t="shared" ca="1" si="709"/>
        <v>58.762176522680356</v>
      </c>
      <c r="L3494">
        <f t="shared" ca="1" si="710"/>
        <v>1</v>
      </c>
      <c r="M3494" t="str">
        <f t="shared" ca="1" si="711"/>
        <v>SELL</v>
      </c>
      <c r="N3494" s="7" t="str">
        <f t="shared" ca="1" si="712"/>
        <v/>
      </c>
      <c r="O3494">
        <f t="shared" si="713"/>
        <v>5201.05</v>
      </c>
      <c r="Q3494">
        <f t="shared" si="714"/>
        <v>3493</v>
      </c>
    </row>
    <row r="3495" spans="1:17" x14ac:dyDescent="0.3">
      <c r="A3495" s="13" t="str">
        <f ca="1">N3495&amp;"-"&amp;COUNTIF($N$2:N3495,N3495)</f>
        <v>-3450</v>
      </c>
      <c r="B3495" t="str">
        <f t="shared" ca="1" si="704"/>
        <v/>
      </c>
      <c r="C3495" s="1">
        <v>40182</v>
      </c>
      <c r="D3495">
        <v>5232.2</v>
      </c>
      <c r="E3495">
        <f t="shared" si="705"/>
        <v>31.149999999999636</v>
      </c>
      <c r="F3495">
        <f t="shared" si="706"/>
        <v>31.149999999999636</v>
      </c>
      <c r="G3495" t="str">
        <f t="shared" si="707"/>
        <v/>
      </c>
      <c r="H3495">
        <f t="shared" ca="1" si="715"/>
        <v>43.871428571428496</v>
      </c>
      <c r="I3495">
        <f t="shared" ca="1" si="716"/>
        <v>29.93571428571418</v>
      </c>
      <c r="J3495" s="3">
        <f t="shared" ca="1" si="708"/>
        <v>1.4655213552851374</v>
      </c>
      <c r="K3495" s="5">
        <f t="shared" ca="1" si="709"/>
        <v>59.440627117003814</v>
      </c>
      <c r="L3495">
        <f t="shared" ca="1" si="710"/>
        <v>1</v>
      </c>
      <c r="M3495" t="str">
        <f t="shared" ca="1" si="711"/>
        <v>SELL</v>
      </c>
      <c r="N3495" s="7" t="str">
        <f t="shared" ca="1" si="712"/>
        <v/>
      </c>
      <c r="O3495">
        <f t="shared" si="713"/>
        <v>5232.2</v>
      </c>
      <c r="Q3495">
        <f t="shared" si="714"/>
        <v>3494</v>
      </c>
    </row>
    <row r="3496" spans="1:17" x14ac:dyDescent="0.3">
      <c r="A3496" s="13" t="str">
        <f ca="1">N3496&amp;"-"&amp;COUNTIF($N$2:N3496,N3496)</f>
        <v>-3451</v>
      </c>
      <c r="B3496" t="str">
        <f t="shared" ca="1" si="704"/>
        <v/>
      </c>
      <c r="C3496" s="1">
        <v>40183</v>
      </c>
      <c r="D3496">
        <v>5277.9</v>
      </c>
      <c r="E3496">
        <f t="shared" si="705"/>
        <v>45.699999999999818</v>
      </c>
      <c r="F3496">
        <f t="shared" si="706"/>
        <v>45.699999999999818</v>
      </c>
      <c r="G3496" t="str">
        <f t="shared" si="707"/>
        <v/>
      </c>
      <c r="H3496">
        <f t="shared" ca="1" si="715"/>
        <v>44.099999999999909</v>
      </c>
      <c r="I3496">
        <f t="shared" ca="1" si="716"/>
        <v>32.033333333333303</v>
      </c>
      <c r="J3496" s="3">
        <f t="shared" ca="1" si="708"/>
        <v>1.3766909469302795</v>
      </c>
      <c r="K3496" s="5">
        <f t="shared" ca="1" si="709"/>
        <v>57.924693520140082</v>
      </c>
      <c r="L3496">
        <f t="shared" ca="1" si="710"/>
        <v>1</v>
      </c>
      <c r="M3496" t="str">
        <f t="shared" ca="1" si="711"/>
        <v>SELL</v>
      </c>
      <c r="N3496" s="7" t="str">
        <f t="shared" ca="1" si="712"/>
        <v/>
      </c>
      <c r="O3496">
        <f t="shared" si="713"/>
        <v>5277.9</v>
      </c>
      <c r="Q3496">
        <f t="shared" si="714"/>
        <v>3495</v>
      </c>
    </row>
    <row r="3497" spans="1:17" x14ac:dyDescent="0.3">
      <c r="A3497" s="13" t="str">
        <f ca="1">N3497&amp;"-"&amp;COUNTIF($N$2:N3497,N3497)</f>
        <v>-3452</v>
      </c>
      <c r="B3497" t="str">
        <f t="shared" ca="1" si="704"/>
        <v/>
      </c>
      <c r="C3497" s="1">
        <v>40184</v>
      </c>
      <c r="D3497">
        <v>5281.8</v>
      </c>
      <c r="E3497">
        <f t="shared" si="705"/>
        <v>3.9000000000005457</v>
      </c>
      <c r="F3497">
        <f t="shared" si="706"/>
        <v>3.9000000000005457</v>
      </c>
      <c r="G3497" t="str">
        <f t="shared" si="707"/>
        <v/>
      </c>
      <c r="H3497">
        <f t="shared" ca="1" si="715"/>
        <v>39.633333333333312</v>
      </c>
      <c r="I3497">
        <f t="shared" ca="1" si="716"/>
        <v>36.119999999999891</v>
      </c>
      <c r="J3497" s="3">
        <f t="shared" ca="1" si="708"/>
        <v>1.0972683647102279</v>
      </c>
      <c r="K3497" s="5">
        <f t="shared" ca="1" si="709"/>
        <v>52.318929860072224</v>
      </c>
      <c r="L3497">
        <f t="shared" ca="1" si="710"/>
        <v>1</v>
      </c>
      <c r="M3497" t="str">
        <f t="shared" ca="1" si="711"/>
        <v>SELL</v>
      </c>
      <c r="N3497" s="7" t="str">
        <f t="shared" ca="1" si="712"/>
        <v/>
      </c>
      <c r="O3497">
        <f t="shared" si="713"/>
        <v>5281.8</v>
      </c>
      <c r="Q3497">
        <f t="shared" si="714"/>
        <v>3496</v>
      </c>
    </row>
    <row r="3498" spans="1:17" x14ac:dyDescent="0.3">
      <c r="A3498" s="13" t="str">
        <f ca="1">N3498&amp;"-"&amp;COUNTIF($N$2:N3498,N3498)</f>
        <v>-3453</v>
      </c>
      <c r="B3498" t="str">
        <f t="shared" ca="1" si="704"/>
        <v/>
      </c>
      <c r="C3498" s="1">
        <v>40185</v>
      </c>
      <c r="D3498">
        <v>5263.1</v>
      </c>
      <c r="E3498">
        <f t="shared" si="705"/>
        <v>-18.699999999999818</v>
      </c>
      <c r="F3498" t="str">
        <f t="shared" si="706"/>
        <v/>
      </c>
      <c r="G3498">
        <f t="shared" si="707"/>
        <v>-18.699999999999818</v>
      </c>
      <c r="H3498">
        <f t="shared" ca="1" si="715"/>
        <v>39.633333333333312</v>
      </c>
      <c r="I3498">
        <f t="shared" ca="1" si="716"/>
        <v>25.329999999999927</v>
      </c>
      <c r="J3498" s="3">
        <f t="shared" ca="1" si="708"/>
        <v>1.5646795631004116</v>
      </c>
      <c r="K3498" s="5">
        <f t="shared" ca="1" si="709"/>
        <v>61.008774180306894</v>
      </c>
      <c r="L3498">
        <f t="shared" ca="1" si="710"/>
        <v>1</v>
      </c>
      <c r="M3498" t="str">
        <f t="shared" ca="1" si="711"/>
        <v>SELL</v>
      </c>
      <c r="N3498" s="7" t="str">
        <f t="shared" ca="1" si="712"/>
        <v/>
      </c>
      <c r="O3498">
        <f t="shared" si="713"/>
        <v>5263.1</v>
      </c>
      <c r="Q3498">
        <f t="shared" si="714"/>
        <v>3497</v>
      </c>
    </row>
    <row r="3499" spans="1:17" x14ac:dyDescent="0.3">
      <c r="A3499" s="13" t="str">
        <f ca="1">N3499&amp;"-"&amp;COUNTIF($N$2:N3499,N3499)</f>
        <v>-3454</v>
      </c>
      <c r="B3499" t="str">
        <f t="shared" ca="1" si="704"/>
        <v/>
      </c>
      <c r="C3499" s="1">
        <v>40186</v>
      </c>
      <c r="D3499">
        <v>5244.75</v>
      </c>
      <c r="E3499">
        <f t="shared" si="705"/>
        <v>-18.350000000000364</v>
      </c>
      <c r="F3499" t="str">
        <f t="shared" si="706"/>
        <v/>
      </c>
      <c r="G3499">
        <f t="shared" si="707"/>
        <v>-18.350000000000364</v>
      </c>
      <c r="H3499">
        <f t="shared" ca="1" si="715"/>
        <v>43.462499999999977</v>
      </c>
      <c r="I3499">
        <f t="shared" ca="1" si="716"/>
        <v>24.166666666666668</v>
      </c>
      <c r="J3499" s="3">
        <f t="shared" ca="1" si="708"/>
        <v>1.7984482758620679</v>
      </c>
      <c r="K3499" s="5">
        <f t="shared" ca="1" si="709"/>
        <v>64.265910911219265</v>
      </c>
      <c r="L3499">
        <f t="shared" ca="1" si="710"/>
        <v>1</v>
      </c>
      <c r="M3499" t="str">
        <f t="shared" ca="1" si="711"/>
        <v>SELL</v>
      </c>
      <c r="N3499" s="7" t="str">
        <f t="shared" ca="1" si="712"/>
        <v/>
      </c>
      <c r="O3499">
        <f t="shared" si="713"/>
        <v>5244.75</v>
      </c>
      <c r="Q3499">
        <f t="shared" si="714"/>
        <v>3498</v>
      </c>
    </row>
    <row r="3500" spans="1:17" x14ac:dyDescent="0.3">
      <c r="A3500" s="13" t="str">
        <f ca="1">N3500&amp;"-"&amp;COUNTIF($N$2:N3500,N3500)</f>
        <v>-3455</v>
      </c>
      <c r="B3500" t="str">
        <f t="shared" ca="1" si="704"/>
        <v/>
      </c>
      <c r="C3500" s="1">
        <v>40189</v>
      </c>
      <c r="D3500">
        <v>5249.4</v>
      </c>
      <c r="E3500">
        <f t="shared" si="705"/>
        <v>4.6499999999996362</v>
      </c>
      <c r="F3500">
        <f t="shared" si="706"/>
        <v>4.6499999999996362</v>
      </c>
      <c r="G3500" t="str">
        <f t="shared" si="707"/>
        <v/>
      </c>
      <c r="H3500">
        <f t="shared" ca="1" si="715"/>
        <v>39.149999999999942</v>
      </c>
      <c r="I3500">
        <f t="shared" ca="1" si="716"/>
        <v>28.939999999999962</v>
      </c>
      <c r="J3500" s="3">
        <f t="shared" ca="1" si="708"/>
        <v>1.3527988942639941</v>
      </c>
      <c r="K3500" s="5">
        <f t="shared" ca="1" si="709"/>
        <v>57.497429872227933</v>
      </c>
      <c r="L3500">
        <f t="shared" ca="1" si="710"/>
        <v>1</v>
      </c>
      <c r="M3500" t="str">
        <f t="shared" ca="1" si="711"/>
        <v>SELL</v>
      </c>
      <c r="N3500" s="7" t="str">
        <f t="shared" ca="1" si="712"/>
        <v/>
      </c>
      <c r="O3500">
        <f t="shared" si="713"/>
        <v>5249.4</v>
      </c>
      <c r="Q3500">
        <f t="shared" si="714"/>
        <v>3499</v>
      </c>
    </row>
    <row r="3501" spans="1:17" x14ac:dyDescent="0.3">
      <c r="A3501" s="13" t="str">
        <f ca="1">N3501&amp;"-"&amp;COUNTIF($N$2:N3501,N3501)</f>
        <v>-3456</v>
      </c>
      <c r="B3501" t="str">
        <f t="shared" ca="1" si="704"/>
        <v/>
      </c>
      <c r="C3501" s="1">
        <v>40190</v>
      </c>
      <c r="D3501">
        <v>5210.3999999999996</v>
      </c>
      <c r="E3501">
        <f t="shared" si="705"/>
        <v>-39</v>
      </c>
      <c r="F3501" t="str">
        <f t="shared" si="706"/>
        <v/>
      </c>
      <c r="G3501">
        <f t="shared" si="707"/>
        <v>-39</v>
      </c>
      <c r="H3501">
        <f t="shared" ca="1" si="715"/>
        <v>39.149999999999942</v>
      </c>
      <c r="I3501">
        <f t="shared" ca="1" si="716"/>
        <v>25.929999999999929</v>
      </c>
      <c r="J3501" s="3">
        <f t="shared" ca="1" si="708"/>
        <v>1.5098341689163151</v>
      </c>
      <c r="K3501" s="5">
        <f t="shared" ca="1" si="709"/>
        <v>60.156730178242199</v>
      </c>
      <c r="L3501">
        <f t="shared" ca="1" si="710"/>
        <v>1</v>
      </c>
      <c r="M3501" t="str">
        <f t="shared" ca="1" si="711"/>
        <v>SELL</v>
      </c>
      <c r="N3501" s="7" t="str">
        <f t="shared" ca="1" si="712"/>
        <v/>
      </c>
      <c r="O3501">
        <f t="shared" si="713"/>
        <v>5210.3999999999996</v>
      </c>
      <c r="Q3501">
        <f t="shared" si="714"/>
        <v>3500</v>
      </c>
    </row>
    <row r="3502" spans="1:17" x14ac:dyDescent="0.3">
      <c r="A3502" s="13" t="str">
        <f ca="1">N3502&amp;"-"&amp;COUNTIF($N$2:N3502,N3502)</f>
        <v>-3457</v>
      </c>
      <c r="B3502" t="str">
        <f t="shared" ca="1" si="704"/>
        <v/>
      </c>
      <c r="C3502" s="1">
        <v>40191</v>
      </c>
      <c r="D3502">
        <v>5233.95</v>
      </c>
      <c r="E3502">
        <f t="shared" si="705"/>
        <v>23.550000000000182</v>
      </c>
      <c r="F3502">
        <f t="shared" si="706"/>
        <v>23.550000000000182</v>
      </c>
      <c r="G3502" t="str">
        <f t="shared" si="707"/>
        <v/>
      </c>
      <c r="H3502">
        <f t="shared" ca="1" si="715"/>
        <v>37.589999999999961</v>
      </c>
      <c r="I3502">
        <f t="shared" ca="1" si="716"/>
        <v>23.637500000000045</v>
      </c>
      <c r="J3502" s="3">
        <f t="shared" ca="1" si="708"/>
        <v>1.5902696985721794</v>
      </c>
      <c r="K3502" s="5">
        <f t="shared" ca="1" si="709"/>
        <v>61.393981462578019</v>
      </c>
      <c r="L3502">
        <f t="shared" ca="1" si="710"/>
        <v>1</v>
      </c>
      <c r="M3502" t="str">
        <f t="shared" ca="1" si="711"/>
        <v>SELL</v>
      </c>
      <c r="N3502" s="7" t="str">
        <f t="shared" ca="1" si="712"/>
        <v/>
      </c>
      <c r="O3502">
        <f t="shared" si="713"/>
        <v>5233.95</v>
      </c>
      <c r="Q3502">
        <f t="shared" si="714"/>
        <v>3501</v>
      </c>
    </row>
    <row r="3503" spans="1:17" x14ac:dyDescent="0.3">
      <c r="A3503" s="13" t="str">
        <f ca="1">N3503&amp;"-"&amp;COUNTIF($N$2:N3503,N3503)</f>
        <v>-3458</v>
      </c>
      <c r="B3503" t="str">
        <f t="shared" ca="1" si="704"/>
        <v/>
      </c>
      <c r="C3503" s="1">
        <v>40192</v>
      </c>
      <c r="D3503">
        <v>5259.9</v>
      </c>
      <c r="E3503">
        <f t="shared" si="705"/>
        <v>25.949999999999818</v>
      </c>
      <c r="F3503">
        <f t="shared" si="706"/>
        <v>25.949999999999818</v>
      </c>
      <c r="G3503" t="str">
        <f t="shared" si="707"/>
        <v/>
      </c>
      <c r="H3503">
        <f t="shared" ca="1" si="715"/>
        <v>36.859999999999943</v>
      </c>
      <c r="I3503">
        <f t="shared" ca="1" si="716"/>
        <v>23.637500000000045</v>
      </c>
      <c r="J3503" s="3">
        <f t="shared" ca="1" si="708"/>
        <v>1.5593865679534584</v>
      </c>
      <c r="K3503" s="5">
        <f t="shared" ca="1" si="709"/>
        <v>60.928137526343981</v>
      </c>
      <c r="L3503">
        <f t="shared" ca="1" si="710"/>
        <v>1</v>
      </c>
      <c r="M3503" t="str">
        <f t="shared" ca="1" si="711"/>
        <v>SELL</v>
      </c>
      <c r="N3503" s="7" t="str">
        <f t="shared" ca="1" si="712"/>
        <v/>
      </c>
      <c r="O3503">
        <f t="shared" si="713"/>
        <v>5259.9</v>
      </c>
      <c r="Q3503">
        <f t="shared" si="714"/>
        <v>3502</v>
      </c>
    </row>
    <row r="3504" spans="1:17" x14ac:dyDescent="0.3">
      <c r="A3504" s="13" t="str">
        <f ca="1">N3504&amp;"-"&amp;COUNTIF($N$2:N3504,N3504)</f>
        <v>-3459</v>
      </c>
      <c r="B3504" t="str">
        <f t="shared" ca="1" si="704"/>
        <v/>
      </c>
      <c r="C3504" s="1">
        <v>40193</v>
      </c>
      <c r="D3504">
        <v>5252.2</v>
      </c>
      <c r="E3504">
        <f t="shared" si="705"/>
        <v>-7.6999999999998181</v>
      </c>
      <c r="F3504" t="str">
        <f t="shared" si="706"/>
        <v/>
      </c>
      <c r="G3504">
        <f t="shared" si="707"/>
        <v>-7.6999999999998181</v>
      </c>
      <c r="H3504">
        <f t="shared" ca="1" si="715"/>
        <v>23.316666666666606</v>
      </c>
      <c r="I3504">
        <f t="shared" ca="1" si="716"/>
        <v>20.45</v>
      </c>
      <c r="J3504" s="3">
        <f t="shared" ca="1" si="708"/>
        <v>1.1401792991035016</v>
      </c>
      <c r="K3504" s="5">
        <f t="shared" ca="1" si="709"/>
        <v>53.274942878903218</v>
      </c>
      <c r="L3504">
        <f t="shared" ca="1" si="710"/>
        <v>1</v>
      </c>
      <c r="M3504" t="str">
        <f t="shared" ca="1" si="711"/>
        <v>SELL</v>
      </c>
      <c r="N3504" s="7" t="str">
        <f t="shared" ca="1" si="712"/>
        <v/>
      </c>
      <c r="O3504">
        <f t="shared" si="713"/>
        <v>5252.2</v>
      </c>
      <c r="Q3504">
        <f t="shared" si="714"/>
        <v>3503</v>
      </c>
    </row>
    <row r="3505" spans="1:17" x14ac:dyDescent="0.3">
      <c r="A3505" s="13" t="str">
        <f ca="1">N3505&amp;"-"&amp;COUNTIF($N$2:N3505,N3505)</f>
        <v>-3460</v>
      </c>
      <c r="B3505" t="str">
        <f t="shared" ca="1" si="704"/>
        <v/>
      </c>
      <c r="C3505" s="1">
        <v>40196</v>
      </c>
      <c r="D3505">
        <v>5274.85</v>
      </c>
      <c r="E3505">
        <f t="shared" si="705"/>
        <v>22.650000000000546</v>
      </c>
      <c r="F3505">
        <f t="shared" si="706"/>
        <v>22.650000000000546</v>
      </c>
      <c r="G3505" t="str">
        <f t="shared" si="707"/>
        <v/>
      </c>
      <c r="H3505">
        <f t="shared" ca="1" si="715"/>
        <v>22.077777777777857</v>
      </c>
      <c r="I3505">
        <f t="shared" ca="1" si="716"/>
        <v>20.45</v>
      </c>
      <c r="J3505" s="3">
        <f t="shared" ca="1" si="708"/>
        <v>1.0795979353436604</v>
      </c>
      <c r="K3505" s="5">
        <f t="shared" ca="1" si="709"/>
        <v>51.913781841933464</v>
      </c>
      <c r="L3505">
        <f t="shared" ca="1" si="710"/>
        <v>1</v>
      </c>
      <c r="M3505" t="str">
        <f t="shared" ca="1" si="711"/>
        <v>SELL</v>
      </c>
      <c r="N3505" s="7" t="str">
        <f t="shared" ca="1" si="712"/>
        <v/>
      </c>
      <c r="O3505">
        <f t="shared" si="713"/>
        <v>5274.85</v>
      </c>
      <c r="Q3505">
        <f t="shared" si="714"/>
        <v>3504</v>
      </c>
    </row>
    <row r="3506" spans="1:17" x14ac:dyDescent="0.3">
      <c r="A3506" s="13" t="str">
        <f ca="1">N3506&amp;"-"&amp;COUNTIF($N$2:N3506,N3506)</f>
        <v>-3461</v>
      </c>
      <c r="B3506" t="str">
        <f t="shared" ca="1" si="704"/>
        <v/>
      </c>
      <c r="C3506" s="1">
        <v>40197</v>
      </c>
      <c r="D3506">
        <v>5225.6499999999996</v>
      </c>
      <c r="E3506">
        <f t="shared" si="705"/>
        <v>-49.200000000000728</v>
      </c>
      <c r="F3506" t="str">
        <f t="shared" si="706"/>
        <v/>
      </c>
      <c r="G3506">
        <f t="shared" si="707"/>
        <v>-49.200000000000728</v>
      </c>
      <c r="H3506">
        <f t="shared" ca="1" si="715"/>
        <v>23.643750000000068</v>
      </c>
      <c r="I3506">
        <f t="shared" ca="1" si="716"/>
        <v>25.241666666666788</v>
      </c>
      <c r="J3506" s="3">
        <f t="shared" ca="1" si="708"/>
        <v>0.9366952789699553</v>
      </c>
      <c r="K3506" s="5">
        <f t="shared" ca="1" si="709"/>
        <v>48.365650969529042</v>
      </c>
      <c r="L3506">
        <f t="shared" ca="1" si="710"/>
        <v>1</v>
      </c>
      <c r="M3506" t="str">
        <f t="shared" ca="1" si="711"/>
        <v>SELL</v>
      </c>
      <c r="N3506" s="7" t="str">
        <f t="shared" ca="1" si="712"/>
        <v/>
      </c>
      <c r="O3506">
        <f t="shared" si="713"/>
        <v>5225.6499999999996</v>
      </c>
      <c r="Q3506">
        <f t="shared" si="714"/>
        <v>3505</v>
      </c>
    </row>
    <row r="3507" spans="1:17" x14ac:dyDescent="0.3">
      <c r="A3507" s="13" t="str">
        <f ca="1">N3507&amp;"-"&amp;COUNTIF($N$2:N3507,N3507)</f>
        <v>-3462</v>
      </c>
      <c r="B3507" t="str">
        <f t="shared" ca="1" si="704"/>
        <v/>
      </c>
      <c r="C3507" s="1">
        <v>40198</v>
      </c>
      <c r="D3507">
        <v>5221.7</v>
      </c>
      <c r="E3507">
        <f t="shared" si="705"/>
        <v>-3.9499999999998181</v>
      </c>
      <c r="F3507" t="str">
        <f t="shared" si="706"/>
        <v/>
      </c>
      <c r="G3507">
        <f t="shared" si="707"/>
        <v>-3.9499999999998181</v>
      </c>
      <c r="H3507">
        <f t="shared" ca="1" si="715"/>
        <v>23.643750000000068</v>
      </c>
      <c r="I3507">
        <f t="shared" ca="1" si="716"/>
        <v>22.816666666666759</v>
      </c>
      <c r="J3507" s="3">
        <f t="shared" ca="1" si="708"/>
        <v>1.0362490869247614</v>
      </c>
      <c r="K3507" s="5">
        <f t="shared" ca="1" si="709"/>
        <v>50.890094614591241</v>
      </c>
      <c r="L3507">
        <f t="shared" ca="1" si="710"/>
        <v>1</v>
      </c>
      <c r="M3507" t="str">
        <f t="shared" ca="1" si="711"/>
        <v>SELL</v>
      </c>
      <c r="N3507" s="7" t="str">
        <f t="shared" ca="1" si="712"/>
        <v/>
      </c>
      <c r="O3507">
        <f t="shared" si="713"/>
        <v>5221.7</v>
      </c>
      <c r="Q3507">
        <f t="shared" si="714"/>
        <v>3506</v>
      </c>
    </row>
    <row r="3508" spans="1:17" x14ac:dyDescent="0.3">
      <c r="A3508" s="13" t="str">
        <f ca="1">N3508&amp;"-"&amp;COUNTIF($N$2:N3508,N3508)</f>
        <v>-3463</v>
      </c>
      <c r="B3508" t="str">
        <f t="shared" ca="1" si="704"/>
        <v/>
      </c>
      <c r="C3508" s="1">
        <v>40199</v>
      </c>
      <c r="D3508">
        <v>5094.1499999999996</v>
      </c>
      <c r="E3508">
        <f t="shared" si="705"/>
        <v>-127.55000000000018</v>
      </c>
      <c r="F3508" t="str">
        <f t="shared" si="706"/>
        <v/>
      </c>
      <c r="G3508">
        <f t="shared" si="707"/>
        <v>-127.55000000000018</v>
      </c>
      <c r="H3508">
        <f t="shared" ca="1" si="715"/>
        <v>22.507142857142885</v>
      </c>
      <c r="I3508">
        <f t="shared" ca="1" si="716"/>
        <v>37.778571428571531</v>
      </c>
      <c r="J3508" s="3">
        <f t="shared" ca="1" si="708"/>
        <v>0.59576479485724998</v>
      </c>
      <c r="K3508" s="5">
        <f t="shared" ca="1" si="709"/>
        <v>37.334123222748779</v>
      </c>
      <c r="L3508">
        <f t="shared" ca="1" si="710"/>
        <v>1</v>
      </c>
      <c r="M3508" t="str">
        <f t="shared" ca="1" si="711"/>
        <v>SELL</v>
      </c>
      <c r="N3508" s="7" t="str">
        <f t="shared" ca="1" si="712"/>
        <v/>
      </c>
      <c r="O3508">
        <f t="shared" si="713"/>
        <v>5094.1499999999996</v>
      </c>
      <c r="Q3508">
        <f t="shared" si="714"/>
        <v>3507</v>
      </c>
    </row>
    <row r="3509" spans="1:17" x14ac:dyDescent="0.3">
      <c r="A3509" s="13" t="str">
        <f ca="1">N3509&amp;"-"&amp;COUNTIF($N$2:N3509,N3509)</f>
        <v>-3464</v>
      </c>
      <c r="B3509" t="str">
        <f t="shared" ca="1" si="704"/>
        <v/>
      </c>
      <c r="C3509" s="1">
        <v>40200</v>
      </c>
      <c r="D3509">
        <v>5036</v>
      </c>
      <c r="E3509">
        <f t="shared" si="705"/>
        <v>-58.149999999999636</v>
      </c>
      <c r="F3509" t="str">
        <f t="shared" si="706"/>
        <v/>
      </c>
      <c r="G3509">
        <f t="shared" si="707"/>
        <v>-58.149999999999636</v>
      </c>
      <c r="H3509">
        <f t="shared" ca="1" si="715"/>
        <v>21.066666666666759</v>
      </c>
      <c r="I3509">
        <f t="shared" ca="1" si="716"/>
        <v>40.325000000000045</v>
      </c>
      <c r="J3509" s="3">
        <f t="shared" ca="1" si="708"/>
        <v>0.52242198801405415</v>
      </c>
      <c r="K3509" s="5">
        <f t="shared" ca="1" si="709"/>
        <v>34.315189357947673</v>
      </c>
      <c r="L3509">
        <f t="shared" ca="1" si="710"/>
        <v>1</v>
      </c>
      <c r="M3509" t="str">
        <f t="shared" ca="1" si="711"/>
        <v>SELL</v>
      </c>
      <c r="N3509" s="7" t="str">
        <f t="shared" ca="1" si="712"/>
        <v/>
      </c>
      <c r="O3509">
        <f t="shared" si="713"/>
        <v>5036</v>
      </c>
      <c r="Q3509">
        <f t="shared" si="714"/>
        <v>3508</v>
      </c>
    </row>
    <row r="3510" spans="1:17" x14ac:dyDescent="0.3">
      <c r="A3510" s="13" t="str">
        <f ca="1">N3510&amp;"-"&amp;COUNTIF($N$2:N3510,N3510)</f>
        <v>1-23</v>
      </c>
      <c r="B3510">
        <f t="shared" ca="1" si="704"/>
        <v>1</v>
      </c>
      <c r="C3510" s="1">
        <v>40203</v>
      </c>
      <c r="D3510">
        <v>5007.8999999999996</v>
      </c>
      <c r="E3510">
        <f t="shared" si="705"/>
        <v>-28.100000000000364</v>
      </c>
      <c r="F3510" t="str">
        <f t="shared" si="706"/>
        <v/>
      </c>
      <c r="G3510">
        <f t="shared" si="707"/>
        <v>-28.100000000000364</v>
      </c>
      <c r="H3510">
        <f t="shared" ca="1" si="715"/>
        <v>16.140000000000146</v>
      </c>
      <c r="I3510">
        <f t="shared" ca="1" si="716"/>
        <v>38.966666666666747</v>
      </c>
      <c r="J3510" s="3">
        <f t="shared" ca="1" si="708"/>
        <v>0.41420017108640156</v>
      </c>
      <c r="K3510" s="5">
        <f t="shared" ca="1" si="709"/>
        <v>29.288652310670358</v>
      </c>
      <c r="L3510">
        <f t="shared" ca="1" si="710"/>
        <v>1</v>
      </c>
      <c r="M3510" t="str">
        <f t="shared" ca="1" si="711"/>
        <v>BUY</v>
      </c>
      <c r="N3510" s="7">
        <f t="shared" ca="1" si="712"/>
        <v>1</v>
      </c>
      <c r="O3510">
        <f t="shared" si="713"/>
        <v>5007.8999999999996</v>
      </c>
      <c r="Q3510">
        <f t="shared" si="714"/>
        <v>3509</v>
      </c>
    </row>
    <row r="3511" spans="1:17" x14ac:dyDescent="0.3">
      <c r="A3511" s="13" t="str">
        <f ca="1">N3511&amp;"-"&amp;COUNTIF($N$2:N3511,N3511)</f>
        <v>-3465</v>
      </c>
      <c r="B3511" t="str">
        <f t="shared" ca="1" si="704"/>
        <v/>
      </c>
      <c r="C3511" s="1">
        <v>40205</v>
      </c>
      <c r="D3511">
        <v>4853.1000000000004</v>
      </c>
      <c r="E3511">
        <f t="shared" si="705"/>
        <v>-154.79999999999927</v>
      </c>
      <c r="F3511" t="str">
        <f t="shared" si="706"/>
        <v/>
      </c>
      <c r="G3511">
        <f t="shared" si="707"/>
        <v>-154.79999999999927</v>
      </c>
      <c r="H3511">
        <f t="shared" ca="1" si="715"/>
        <v>19.200000000000045</v>
      </c>
      <c r="I3511">
        <f t="shared" ca="1" si="716"/>
        <v>50.55</v>
      </c>
      <c r="J3511" s="3">
        <f t="shared" ca="1" si="708"/>
        <v>0.3798219584569742</v>
      </c>
      <c r="K3511" s="5">
        <f t="shared" ca="1" si="709"/>
        <v>27.526881720430154</v>
      </c>
      <c r="L3511">
        <f t="shared" ca="1" si="710"/>
        <v>1</v>
      </c>
      <c r="M3511" t="str">
        <f t="shared" ca="1" si="711"/>
        <v>BUY</v>
      </c>
      <c r="N3511" s="7" t="str">
        <f t="shared" ca="1" si="712"/>
        <v/>
      </c>
      <c r="O3511">
        <f t="shared" si="713"/>
        <v>4853.1000000000004</v>
      </c>
      <c r="Q3511">
        <f t="shared" si="714"/>
        <v>3510</v>
      </c>
    </row>
    <row r="3512" spans="1:17" x14ac:dyDescent="0.3">
      <c r="A3512" s="13" t="str">
        <f ca="1">N3512&amp;"-"&amp;COUNTIF($N$2:N3512,N3512)</f>
        <v>-3466</v>
      </c>
      <c r="B3512" t="str">
        <f t="shared" ca="1" si="704"/>
        <v/>
      </c>
      <c r="C3512" s="1">
        <v>40206</v>
      </c>
      <c r="D3512">
        <v>4867.25</v>
      </c>
      <c r="E3512">
        <f t="shared" si="705"/>
        <v>14.149999999999636</v>
      </c>
      <c r="F3512">
        <f t="shared" si="706"/>
        <v>14.149999999999636</v>
      </c>
      <c r="G3512" t="str">
        <f t="shared" si="707"/>
        <v/>
      </c>
      <c r="H3512">
        <f t="shared" ca="1" si="715"/>
        <v>18.189999999999962</v>
      </c>
      <c r="I3512">
        <f t="shared" ca="1" si="716"/>
        <v>54.08888888888891</v>
      </c>
      <c r="J3512" s="3">
        <f t="shared" ca="1" si="708"/>
        <v>0.33629827444535659</v>
      </c>
      <c r="K3512" s="5">
        <f t="shared" ca="1" si="709"/>
        <v>25.16640789534361</v>
      </c>
      <c r="L3512">
        <f t="shared" ca="1" si="710"/>
        <v>1</v>
      </c>
      <c r="M3512" t="str">
        <f t="shared" ca="1" si="711"/>
        <v>BUY</v>
      </c>
      <c r="N3512" s="7" t="str">
        <f t="shared" ca="1" si="712"/>
        <v/>
      </c>
      <c r="O3512">
        <f t="shared" si="713"/>
        <v>4867.25</v>
      </c>
      <c r="Q3512">
        <f t="shared" si="714"/>
        <v>3511</v>
      </c>
    </row>
    <row r="3513" spans="1:17" x14ac:dyDescent="0.3">
      <c r="A3513" s="13" t="str">
        <f ca="1">N3513&amp;"-"&amp;COUNTIF($N$2:N3513,N3513)</f>
        <v>-3467</v>
      </c>
      <c r="B3513" t="str">
        <f t="shared" ca="1" si="704"/>
        <v/>
      </c>
      <c r="C3513" s="1">
        <v>40207</v>
      </c>
      <c r="D3513">
        <v>4882.05</v>
      </c>
      <c r="E3513">
        <f t="shared" si="705"/>
        <v>14.800000000000182</v>
      </c>
      <c r="F3513">
        <f t="shared" si="706"/>
        <v>14.800000000000182</v>
      </c>
      <c r="G3513" t="str">
        <f t="shared" si="707"/>
        <v/>
      </c>
      <c r="H3513">
        <f t="shared" ca="1" si="715"/>
        <v>17.625</v>
      </c>
      <c r="I3513">
        <f t="shared" ca="1" si="716"/>
        <v>58.556249999999977</v>
      </c>
      <c r="J3513" s="3">
        <f t="shared" ca="1" si="708"/>
        <v>0.30099263528658354</v>
      </c>
      <c r="K3513" s="5">
        <f t="shared" ca="1" si="709"/>
        <v>23.135614078267295</v>
      </c>
      <c r="L3513">
        <f t="shared" ca="1" si="710"/>
        <v>1</v>
      </c>
      <c r="M3513" t="str">
        <f t="shared" ca="1" si="711"/>
        <v>BUY</v>
      </c>
      <c r="N3513" s="7" t="str">
        <f t="shared" ca="1" si="712"/>
        <v/>
      </c>
      <c r="O3513">
        <f t="shared" si="713"/>
        <v>4882.05</v>
      </c>
      <c r="Q3513">
        <f t="shared" si="714"/>
        <v>3512</v>
      </c>
    </row>
    <row r="3514" spans="1:17" x14ac:dyDescent="0.3">
      <c r="A3514" s="13" t="str">
        <f ca="1">N3514&amp;"-"&amp;COUNTIF($N$2:N3514,N3514)</f>
        <v>-3468</v>
      </c>
      <c r="B3514" t="str">
        <f t="shared" ca="1" si="704"/>
        <v/>
      </c>
      <c r="C3514" s="1">
        <v>40210</v>
      </c>
      <c r="D3514">
        <v>4899.7</v>
      </c>
      <c r="E3514">
        <f t="shared" si="705"/>
        <v>17.649999999999636</v>
      </c>
      <c r="F3514">
        <f t="shared" si="706"/>
        <v>17.649999999999636</v>
      </c>
      <c r="G3514" t="str">
        <f t="shared" si="707"/>
        <v/>
      </c>
      <c r="H3514">
        <f t="shared" ca="1" si="715"/>
        <v>19.791666666666668</v>
      </c>
      <c r="I3514">
        <f t="shared" ca="1" si="716"/>
        <v>58.556249999999977</v>
      </c>
      <c r="J3514" s="3">
        <f t="shared" ca="1" si="708"/>
        <v>0.33799409399793662</v>
      </c>
      <c r="K3514" s="5">
        <f t="shared" ca="1" si="709"/>
        <v>25.261254553673524</v>
      </c>
      <c r="L3514">
        <f t="shared" ca="1" si="710"/>
        <v>1</v>
      </c>
      <c r="M3514" t="str">
        <f t="shared" ca="1" si="711"/>
        <v>BUY</v>
      </c>
      <c r="N3514" s="7" t="str">
        <f t="shared" ca="1" si="712"/>
        <v/>
      </c>
      <c r="O3514">
        <f t="shared" si="713"/>
        <v>4899.7</v>
      </c>
      <c r="Q3514">
        <f t="shared" si="714"/>
        <v>3513</v>
      </c>
    </row>
    <row r="3515" spans="1:17" x14ac:dyDescent="0.3">
      <c r="A3515" s="13" t="str">
        <f ca="1">N3515&amp;"-"&amp;COUNTIF($N$2:N3515,N3515)</f>
        <v>-3469</v>
      </c>
      <c r="B3515" t="str">
        <f t="shared" ca="1" si="704"/>
        <v/>
      </c>
      <c r="C3515" s="1">
        <v>40211</v>
      </c>
      <c r="D3515">
        <v>4830.1000000000004</v>
      </c>
      <c r="E3515">
        <f t="shared" si="705"/>
        <v>-69.599999999999454</v>
      </c>
      <c r="F3515" t="str">
        <f t="shared" si="706"/>
        <v/>
      </c>
      <c r="G3515">
        <f t="shared" si="707"/>
        <v>-69.599999999999454</v>
      </c>
      <c r="H3515">
        <f t="shared" ca="1" si="715"/>
        <v>19.791666666666668</v>
      </c>
      <c r="I3515">
        <f t="shared" ca="1" si="716"/>
        <v>62.381249999999909</v>
      </c>
      <c r="J3515" s="3">
        <f t="shared" ca="1" si="708"/>
        <v>0.31726947867615185</v>
      </c>
      <c r="K3515" s="5">
        <f t="shared" ca="1" si="709"/>
        <v>24.08538904241567</v>
      </c>
      <c r="L3515">
        <f t="shared" ca="1" si="710"/>
        <v>1</v>
      </c>
      <c r="M3515" t="str">
        <f t="shared" ca="1" si="711"/>
        <v>BUY</v>
      </c>
      <c r="N3515" s="7" t="str">
        <f t="shared" ca="1" si="712"/>
        <v/>
      </c>
      <c r="O3515">
        <f t="shared" si="713"/>
        <v>4830.1000000000004</v>
      </c>
      <c r="Q3515">
        <f t="shared" si="714"/>
        <v>3514</v>
      </c>
    </row>
    <row r="3516" spans="1:17" x14ac:dyDescent="0.3">
      <c r="A3516" s="13" t="str">
        <f ca="1">N3516&amp;"-"&amp;COUNTIF($N$2:N3516,N3516)</f>
        <v>-3470</v>
      </c>
      <c r="B3516" t="str">
        <f t="shared" ca="1" si="704"/>
        <v/>
      </c>
      <c r="C3516" s="1">
        <v>40212</v>
      </c>
      <c r="D3516">
        <v>4931.8500000000004</v>
      </c>
      <c r="E3516">
        <f t="shared" si="705"/>
        <v>101.75</v>
      </c>
      <c r="F3516">
        <f t="shared" si="706"/>
        <v>101.75</v>
      </c>
      <c r="G3516" t="str">
        <f t="shared" si="707"/>
        <v/>
      </c>
      <c r="H3516">
        <f t="shared" ca="1" si="715"/>
        <v>32.824999999999967</v>
      </c>
      <c r="I3516">
        <f t="shared" ca="1" si="716"/>
        <v>62.381249999999909</v>
      </c>
      <c r="J3516" s="3">
        <f t="shared" ca="1" si="708"/>
        <v>0.52619977958120456</v>
      </c>
      <c r="K3516" s="5">
        <f t="shared" ca="1" si="709"/>
        <v>34.477778507188347</v>
      </c>
      <c r="L3516">
        <f t="shared" ca="1" si="710"/>
        <v>1</v>
      </c>
      <c r="M3516" t="str">
        <f t="shared" ca="1" si="711"/>
        <v>BUY</v>
      </c>
      <c r="N3516" s="7" t="str">
        <f t="shared" ca="1" si="712"/>
        <v/>
      </c>
      <c r="O3516">
        <f t="shared" si="713"/>
        <v>4931.8500000000004</v>
      </c>
      <c r="Q3516">
        <f t="shared" si="714"/>
        <v>3515</v>
      </c>
    </row>
    <row r="3517" spans="1:17" x14ac:dyDescent="0.3">
      <c r="A3517" s="13" t="str">
        <f ca="1">N3517&amp;"-"&amp;COUNTIF($N$2:N3517,N3517)</f>
        <v>-3471</v>
      </c>
      <c r="B3517" t="str">
        <f t="shared" ca="1" si="704"/>
        <v/>
      </c>
      <c r="C3517" s="1">
        <v>40213</v>
      </c>
      <c r="D3517">
        <v>4845.3500000000004</v>
      </c>
      <c r="E3517">
        <f t="shared" si="705"/>
        <v>-86.5</v>
      </c>
      <c r="F3517" t="str">
        <f t="shared" si="706"/>
        <v/>
      </c>
      <c r="G3517">
        <f t="shared" si="707"/>
        <v>-86.5</v>
      </c>
      <c r="H3517">
        <f t="shared" ca="1" si="715"/>
        <v>34.200000000000003</v>
      </c>
      <c r="I3517">
        <f t="shared" ca="1" si="716"/>
        <v>65.061111111111032</v>
      </c>
      <c r="J3517" s="3">
        <f t="shared" ca="1" si="708"/>
        <v>0.52565963623943368</v>
      </c>
      <c r="K3517" s="5">
        <f t="shared" ca="1" si="709"/>
        <v>34.454581071248697</v>
      </c>
      <c r="L3517">
        <f t="shared" ca="1" si="710"/>
        <v>1</v>
      </c>
      <c r="M3517" t="str">
        <f t="shared" ca="1" si="711"/>
        <v>BUY</v>
      </c>
      <c r="N3517" s="7" t="str">
        <f t="shared" ca="1" si="712"/>
        <v/>
      </c>
      <c r="O3517">
        <f t="shared" si="713"/>
        <v>4845.3500000000004</v>
      </c>
      <c r="Q3517">
        <f t="shared" si="714"/>
        <v>3516</v>
      </c>
    </row>
    <row r="3518" spans="1:17" x14ac:dyDescent="0.3">
      <c r="A3518" s="13" t="str">
        <f ca="1">N3518&amp;"-"&amp;COUNTIF($N$2:N3518,N3518)</f>
        <v>-3472</v>
      </c>
      <c r="B3518" t="str">
        <f t="shared" ca="1" si="704"/>
        <v/>
      </c>
      <c r="C3518" s="1">
        <v>40214</v>
      </c>
      <c r="D3518">
        <v>4718.6499999999996</v>
      </c>
      <c r="E3518">
        <f t="shared" si="705"/>
        <v>-126.70000000000073</v>
      </c>
      <c r="F3518" t="str">
        <f t="shared" si="706"/>
        <v/>
      </c>
      <c r="G3518">
        <f t="shared" si="707"/>
        <v>-126.70000000000073</v>
      </c>
      <c r="H3518">
        <f t="shared" ca="1" si="715"/>
        <v>34.200000000000003</v>
      </c>
      <c r="I3518">
        <f t="shared" ca="1" si="716"/>
        <v>78.28333333333336</v>
      </c>
      <c r="J3518" s="3">
        <f t="shared" ca="1" si="708"/>
        <v>0.4368746008090269</v>
      </c>
      <c r="K3518" s="5">
        <f t="shared" ca="1" si="709"/>
        <v>30.404504371017921</v>
      </c>
      <c r="L3518">
        <f t="shared" ca="1" si="710"/>
        <v>1</v>
      </c>
      <c r="M3518" t="str">
        <f t="shared" ca="1" si="711"/>
        <v>BUY</v>
      </c>
      <c r="N3518" s="7" t="str">
        <f t="shared" ca="1" si="712"/>
        <v/>
      </c>
      <c r="O3518">
        <f t="shared" si="713"/>
        <v>4718.6499999999996</v>
      </c>
      <c r="Q3518">
        <f t="shared" si="714"/>
        <v>3517</v>
      </c>
    </row>
    <row r="3519" spans="1:17" x14ac:dyDescent="0.3">
      <c r="A3519" s="13" t="str">
        <f ca="1">N3519&amp;"-"&amp;COUNTIF($N$2:N3519,N3519)</f>
        <v>-3473</v>
      </c>
      <c r="B3519" t="str">
        <f t="shared" ca="1" si="704"/>
        <v/>
      </c>
      <c r="C3519" s="1">
        <v>40217</v>
      </c>
      <c r="D3519">
        <v>4760.3999999999996</v>
      </c>
      <c r="E3519">
        <f t="shared" si="705"/>
        <v>41.75</v>
      </c>
      <c r="F3519">
        <f t="shared" si="706"/>
        <v>41.75</v>
      </c>
      <c r="G3519" t="str">
        <f t="shared" si="707"/>
        <v/>
      </c>
      <c r="H3519">
        <f t="shared" ca="1" si="715"/>
        <v>38.019999999999889</v>
      </c>
      <c r="I3519">
        <f t="shared" ca="1" si="716"/>
        <v>78.28333333333336</v>
      </c>
      <c r="J3519" s="3">
        <f t="shared" ca="1" si="708"/>
        <v>0.48567170534383491</v>
      </c>
      <c r="K3519" s="5">
        <f t="shared" ca="1" si="709"/>
        <v>32.690378607663789</v>
      </c>
      <c r="L3519">
        <f t="shared" ca="1" si="710"/>
        <v>1</v>
      </c>
      <c r="M3519" t="str">
        <f t="shared" ca="1" si="711"/>
        <v>BUY</v>
      </c>
      <c r="N3519" s="7" t="str">
        <f t="shared" ca="1" si="712"/>
        <v/>
      </c>
      <c r="O3519">
        <f t="shared" si="713"/>
        <v>4760.3999999999996</v>
      </c>
      <c r="Q3519">
        <f t="shared" si="714"/>
        <v>3518</v>
      </c>
    </row>
    <row r="3520" spans="1:17" x14ac:dyDescent="0.3">
      <c r="A3520" s="13" t="str">
        <f ca="1">N3520&amp;"-"&amp;COUNTIF($N$2:N3520,N3520)</f>
        <v>-3474</v>
      </c>
      <c r="B3520" t="str">
        <f t="shared" ca="1" si="704"/>
        <v/>
      </c>
      <c r="C3520" s="1">
        <v>40218</v>
      </c>
      <c r="D3520">
        <v>4792.6499999999996</v>
      </c>
      <c r="E3520">
        <f t="shared" si="705"/>
        <v>32.25</v>
      </c>
      <c r="F3520">
        <f t="shared" si="706"/>
        <v>32.25</v>
      </c>
      <c r="G3520" t="str">
        <f t="shared" si="707"/>
        <v/>
      </c>
      <c r="H3520">
        <f t="shared" ca="1" si="715"/>
        <v>37.058333333333245</v>
      </c>
      <c r="I3520">
        <f t="shared" ca="1" si="716"/>
        <v>81.918749999999932</v>
      </c>
      <c r="J3520" s="3">
        <f t="shared" ca="1" si="708"/>
        <v>0.45237913583072586</v>
      </c>
      <c r="K3520" s="5">
        <f t="shared" ca="1" si="709"/>
        <v>31.147454867008662</v>
      </c>
      <c r="L3520">
        <f t="shared" ca="1" si="710"/>
        <v>1</v>
      </c>
      <c r="M3520" t="str">
        <f t="shared" ca="1" si="711"/>
        <v>BUY</v>
      </c>
      <c r="N3520" s="7" t="str">
        <f t="shared" ca="1" si="712"/>
        <v/>
      </c>
      <c r="O3520">
        <f t="shared" si="713"/>
        <v>4792.6499999999996</v>
      </c>
      <c r="Q3520">
        <f t="shared" si="714"/>
        <v>3519</v>
      </c>
    </row>
    <row r="3521" spans="1:17" x14ac:dyDescent="0.3">
      <c r="A3521" s="13" t="str">
        <f ca="1">N3521&amp;"-"&amp;COUNTIF($N$2:N3521,N3521)</f>
        <v>-3475</v>
      </c>
      <c r="B3521" t="str">
        <f t="shared" ca="1" si="704"/>
        <v/>
      </c>
      <c r="C3521" s="1">
        <v>40219</v>
      </c>
      <c r="D3521">
        <v>4757.2</v>
      </c>
      <c r="E3521">
        <f t="shared" si="705"/>
        <v>-35.449999999999818</v>
      </c>
      <c r="F3521" t="str">
        <f t="shared" si="706"/>
        <v/>
      </c>
      <c r="G3521">
        <f t="shared" si="707"/>
        <v>-35.449999999999818</v>
      </c>
      <c r="H3521">
        <f t="shared" ca="1" si="715"/>
        <v>37.058333333333245</v>
      </c>
      <c r="I3521">
        <f t="shared" ca="1" si="716"/>
        <v>85.856249999999932</v>
      </c>
      <c r="J3521" s="3">
        <f t="shared" ca="1" si="708"/>
        <v>0.43163233117371508</v>
      </c>
      <c r="K3521" s="5">
        <f t="shared" ca="1" si="709"/>
        <v>30.149663553619519</v>
      </c>
      <c r="L3521">
        <f t="shared" ca="1" si="710"/>
        <v>1</v>
      </c>
      <c r="M3521" t="str">
        <f t="shared" ca="1" si="711"/>
        <v>BUY</v>
      </c>
      <c r="N3521" s="7" t="str">
        <f t="shared" ca="1" si="712"/>
        <v/>
      </c>
      <c r="O3521">
        <f t="shared" si="713"/>
        <v>4757.2</v>
      </c>
      <c r="Q3521">
        <f t="shared" si="714"/>
        <v>3520</v>
      </c>
    </row>
    <row r="3522" spans="1:17" x14ac:dyDescent="0.3">
      <c r="A3522" s="13" t="str">
        <f ca="1">N3522&amp;"-"&amp;COUNTIF($N$2:N3522,N3522)</f>
        <v>-3476</v>
      </c>
      <c r="B3522" t="str">
        <f t="shared" ca="1" si="704"/>
        <v/>
      </c>
      <c r="C3522" s="1">
        <v>40220</v>
      </c>
      <c r="D3522">
        <v>4826.8500000000004</v>
      </c>
      <c r="E3522">
        <f t="shared" si="705"/>
        <v>69.650000000000546</v>
      </c>
      <c r="F3522">
        <f t="shared" si="706"/>
        <v>69.650000000000546</v>
      </c>
      <c r="G3522" t="str">
        <f t="shared" si="707"/>
        <v/>
      </c>
      <c r="H3522">
        <f t="shared" ca="1" si="715"/>
        <v>41.714285714285715</v>
      </c>
      <c r="I3522">
        <f t="shared" ca="1" si="716"/>
        <v>79.899999999999892</v>
      </c>
      <c r="J3522" s="3">
        <f t="shared" ca="1" si="708"/>
        <v>0.52208117289469047</v>
      </c>
      <c r="K3522" s="5">
        <f t="shared" ca="1" si="709"/>
        <v>34.30048161635149</v>
      </c>
      <c r="L3522">
        <f t="shared" ca="1" si="710"/>
        <v>1</v>
      </c>
      <c r="M3522" t="str">
        <f t="shared" ca="1" si="711"/>
        <v>BUY</v>
      </c>
      <c r="N3522" s="7" t="str">
        <f t="shared" ca="1" si="712"/>
        <v/>
      </c>
      <c r="O3522">
        <f t="shared" si="713"/>
        <v>4826.8500000000004</v>
      </c>
      <c r="Q3522">
        <f t="shared" si="714"/>
        <v>3521</v>
      </c>
    </row>
    <row r="3523" spans="1:17" x14ac:dyDescent="0.3">
      <c r="A3523" s="13" t="str">
        <f ca="1">N3523&amp;"-"&amp;COUNTIF($N$2:N3523,N3523)</f>
        <v>-3477</v>
      </c>
      <c r="B3523" t="str">
        <f t="shared" ref="B3523:B3586" ca="1" si="717">N3523</f>
        <v/>
      </c>
      <c r="C3523" s="1">
        <v>40224</v>
      </c>
      <c r="D3523">
        <v>4801.95</v>
      </c>
      <c r="E3523">
        <f t="shared" ref="E3523:E3586" si="718">IF(E3522="Change", "", D3523-D3522)</f>
        <v>-24.900000000000546</v>
      </c>
      <c r="F3523" t="str">
        <f t="shared" ref="F3523:F3586" si="719">IF(F3522="Gain","",IF(E3523&gt;0,E3523,""))</f>
        <v/>
      </c>
      <c r="G3523">
        <f t="shared" ref="G3523:G3586" si="720">IF(G3522="Loss","",IF(E3523&lt;0,E3523,""))</f>
        <v>-24.900000000000546</v>
      </c>
      <c r="H3523">
        <f t="shared" ca="1" si="715"/>
        <v>41.714285714285715</v>
      </c>
      <c r="I3523">
        <f t="shared" ca="1" si="716"/>
        <v>75.15000000000002</v>
      </c>
      <c r="J3523" s="3">
        <f t="shared" ref="J3523:J3586" ca="1" si="721">IFERROR(H3523/I3523, "")</f>
        <v>0.55508031555935733</v>
      </c>
      <c r="K3523" s="5">
        <f t="shared" ref="K3523:K3586" ca="1" si="722">IFERROR((IF(J3523=0, 0, (100-(100/(1+J3523))))), "")</f>
        <v>35.694639691950357</v>
      </c>
      <c r="L3523">
        <f t="shared" ref="L3523:L3586" ca="1" si="723">IF(M3522="Signal","",IF(M3522="",IF(M3523="SELL",0,IF(M3523="BUY",1,"")),IF(M3523="BUY",1,L3522)))</f>
        <v>1</v>
      </c>
      <c r="M3523" t="str">
        <f t="shared" ref="M3523:M3586" ca="1" si="724">IF(K3523="","",IF(K3523&lt;$V$4,"BUY",IF(K3523&gt;$V$5,"SELL",M3522)))</f>
        <v>BUY</v>
      </c>
      <c r="N3523" s="7" t="str">
        <f t="shared" ref="N3523:N3586" ca="1" si="725">IF(L3523=1, IF(M3523="BUY",IF(M3522="BUY","",1),IF(M3523="SELL",IF(M3522="SELL","",0),"")), "")</f>
        <v/>
      </c>
      <c r="O3523">
        <f t="shared" ref="O3523:O3586" si="726">D3523</f>
        <v>4801.95</v>
      </c>
      <c r="Q3523">
        <f t="shared" si="714"/>
        <v>3522</v>
      </c>
    </row>
    <row r="3524" spans="1:17" x14ac:dyDescent="0.3">
      <c r="A3524" s="13" t="str">
        <f ca="1">N3524&amp;"-"&amp;COUNTIF($N$2:N3524,N3524)</f>
        <v>-3478</v>
      </c>
      <c r="B3524" t="str">
        <f t="shared" ca="1" si="717"/>
        <v/>
      </c>
      <c r="C3524" s="1">
        <v>40225</v>
      </c>
      <c r="D3524">
        <v>4855.75</v>
      </c>
      <c r="E3524">
        <f t="shared" si="718"/>
        <v>53.800000000000182</v>
      </c>
      <c r="F3524">
        <f t="shared" si="719"/>
        <v>53.800000000000182</v>
      </c>
      <c r="G3524" t="str">
        <f t="shared" si="720"/>
        <v/>
      </c>
      <c r="H3524">
        <f t="shared" ca="1" si="715"/>
        <v>43.225000000000023</v>
      </c>
      <c r="I3524">
        <f t="shared" ca="1" si="716"/>
        <v>82.991666666666632</v>
      </c>
      <c r="J3524" s="3">
        <f t="shared" ca="1" si="721"/>
        <v>0.5208354252434988</v>
      </c>
      <c r="K3524" s="5">
        <f t="shared" ca="1" si="722"/>
        <v>34.246665786346256</v>
      </c>
      <c r="L3524">
        <f t="shared" ca="1" si="723"/>
        <v>1</v>
      </c>
      <c r="M3524" t="str">
        <f t="shared" ca="1" si="724"/>
        <v>BUY</v>
      </c>
      <c r="N3524" s="7" t="str">
        <f t="shared" ca="1" si="725"/>
        <v/>
      </c>
      <c r="O3524">
        <f t="shared" si="726"/>
        <v>4855.75</v>
      </c>
      <c r="Q3524">
        <f t="shared" ref="Q3524:Q3587" si="727">Q3523+1</f>
        <v>3523</v>
      </c>
    </row>
    <row r="3525" spans="1:17" x14ac:dyDescent="0.3">
      <c r="A3525" s="13" t="str">
        <f ca="1">N3525&amp;"-"&amp;COUNTIF($N$2:N3525,N3525)</f>
        <v>-3479</v>
      </c>
      <c r="B3525" t="str">
        <f t="shared" ca="1" si="717"/>
        <v/>
      </c>
      <c r="C3525" s="1">
        <v>40226</v>
      </c>
      <c r="D3525">
        <v>4914</v>
      </c>
      <c r="E3525">
        <f t="shared" si="718"/>
        <v>58.25</v>
      </c>
      <c r="F3525">
        <f t="shared" si="719"/>
        <v>58.25</v>
      </c>
      <c r="G3525" t="str">
        <f t="shared" si="720"/>
        <v/>
      </c>
      <c r="H3525">
        <f t="shared" ca="1" si="715"/>
        <v>44.894444444444467</v>
      </c>
      <c r="I3525">
        <f t="shared" ca="1" si="716"/>
        <v>68.630000000000109</v>
      </c>
      <c r="J3525" s="3">
        <f t="shared" ca="1" si="721"/>
        <v>0.65415189340586322</v>
      </c>
      <c r="K3525" s="5">
        <f t="shared" ca="1" si="722"/>
        <v>39.546059585796471</v>
      </c>
      <c r="L3525">
        <f t="shared" ca="1" si="723"/>
        <v>1</v>
      </c>
      <c r="M3525" t="str">
        <f t="shared" ca="1" si="724"/>
        <v>BUY</v>
      </c>
      <c r="N3525" s="7" t="str">
        <f t="shared" ca="1" si="725"/>
        <v/>
      </c>
      <c r="O3525">
        <f t="shared" si="726"/>
        <v>4914</v>
      </c>
      <c r="Q3525">
        <f t="shared" si="727"/>
        <v>3524</v>
      </c>
    </row>
    <row r="3526" spans="1:17" x14ac:dyDescent="0.3">
      <c r="A3526" s="13" t="str">
        <f ca="1">N3526&amp;"-"&amp;COUNTIF($N$2:N3526,N3526)</f>
        <v>-3480</v>
      </c>
      <c r="B3526" t="str">
        <f t="shared" ca="1" si="717"/>
        <v/>
      </c>
      <c r="C3526" s="1">
        <v>40227</v>
      </c>
      <c r="D3526">
        <v>4887.75</v>
      </c>
      <c r="E3526">
        <f t="shared" si="718"/>
        <v>-26.25</v>
      </c>
      <c r="F3526" t="str">
        <f t="shared" si="719"/>
        <v/>
      </c>
      <c r="G3526">
        <f t="shared" si="720"/>
        <v>-26.25</v>
      </c>
      <c r="H3526">
        <f t="shared" ca="1" si="715"/>
        <v>48.737500000000068</v>
      </c>
      <c r="I3526">
        <f t="shared" ca="1" si="716"/>
        <v>61.566666666666755</v>
      </c>
      <c r="J3526" s="3">
        <f t="shared" ca="1" si="721"/>
        <v>0.7916215484569572</v>
      </c>
      <c r="K3526" s="5">
        <f t="shared" ca="1" si="722"/>
        <v>44.184640954935219</v>
      </c>
      <c r="L3526">
        <f t="shared" ca="1" si="723"/>
        <v>1</v>
      </c>
      <c r="M3526" t="str">
        <f t="shared" ca="1" si="724"/>
        <v>BUY</v>
      </c>
      <c r="N3526" s="7" t="str">
        <f t="shared" ca="1" si="725"/>
        <v/>
      </c>
      <c r="O3526">
        <f t="shared" si="726"/>
        <v>4887.75</v>
      </c>
      <c r="Q3526">
        <f t="shared" si="727"/>
        <v>3525</v>
      </c>
    </row>
    <row r="3527" spans="1:17" x14ac:dyDescent="0.3">
      <c r="A3527" s="13" t="str">
        <f ca="1">N3527&amp;"-"&amp;COUNTIF($N$2:N3527,N3527)</f>
        <v>-3481</v>
      </c>
      <c r="B3527" t="str">
        <f t="shared" ca="1" si="717"/>
        <v/>
      </c>
      <c r="C3527" s="1">
        <v>40228</v>
      </c>
      <c r="D3527">
        <v>4844.8999999999996</v>
      </c>
      <c r="E3527">
        <f t="shared" si="718"/>
        <v>-42.850000000000364</v>
      </c>
      <c r="F3527" t="str">
        <f t="shared" si="719"/>
        <v/>
      </c>
      <c r="G3527">
        <f t="shared" si="720"/>
        <v>-42.850000000000364</v>
      </c>
      <c r="H3527">
        <f t="shared" ca="1" si="715"/>
        <v>53.585714285714339</v>
      </c>
      <c r="I3527">
        <f t="shared" ca="1" si="716"/>
        <v>58.892857142857274</v>
      </c>
      <c r="J3527" s="3">
        <f t="shared" ca="1" si="721"/>
        <v>0.90988477865372841</v>
      </c>
      <c r="K3527" s="5">
        <f t="shared" ca="1" si="722"/>
        <v>47.640820473741002</v>
      </c>
      <c r="L3527">
        <f t="shared" ca="1" si="723"/>
        <v>1</v>
      </c>
      <c r="M3527" t="str">
        <f t="shared" ca="1" si="724"/>
        <v>BUY</v>
      </c>
      <c r="N3527" s="7" t="str">
        <f t="shared" ca="1" si="725"/>
        <v/>
      </c>
      <c r="O3527">
        <f t="shared" si="726"/>
        <v>4844.8999999999996</v>
      </c>
      <c r="Q3527">
        <f t="shared" si="727"/>
        <v>3526</v>
      </c>
    </row>
    <row r="3528" spans="1:17" x14ac:dyDescent="0.3">
      <c r="A3528" s="13" t="str">
        <f ca="1">N3528&amp;"-"&amp;COUNTIF($N$2:N3528,N3528)</f>
        <v>-3482</v>
      </c>
      <c r="B3528" t="str">
        <f t="shared" ca="1" si="717"/>
        <v/>
      </c>
      <c r="C3528" s="1">
        <v>40231</v>
      </c>
      <c r="D3528">
        <v>4856.3999999999996</v>
      </c>
      <c r="E3528">
        <f t="shared" si="718"/>
        <v>11.5</v>
      </c>
      <c r="F3528">
        <f t="shared" si="719"/>
        <v>11.5</v>
      </c>
      <c r="G3528" t="str">
        <f t="shared" si="720"/>
        <v/>
      </c>
      <c r="H3528">
        <f t="shared" ca="1" si="715"/>
        <v>52.707142857142962</v>
      </c>
      <c r="I3528">
        <f t="shared" ca="1" si="716"/>
        <v>58.892857142857274</v>
      </c>
      <c r="J3528" s="3">
        <f t="shared" ca="1" si="721"/>
        <v>0.89496664645239521</v>
      </c>
      <c r="K3528" s="5">
        <f t="shared" ca="1" si="722"/>
        <v>47.228622631848438</v>
      </c>
      <c r="L3528">
        <f t="shared" ca="1" si="723"/>
        <v>1</v>
      </c>
      <c r="M3528" t="str">
        <f t="shared" ca="1" si="724"/>
        <v>BUY</v>
      </c>
      <c r="N3528" s="7" t="str">
        <f t="shared" ca="1" si="725"/>
        <v/>
      </c>
      <c r="O3528">
        <f t="shared" si="726"/>
        <v>4856.3999999999996</v>
      </c>
      <c r="Q3528">
        <f t="shared" si="727"/>
        <v>3527</v>
      </c>
    </row>
    <row r="3529" spans="1:17" x14ac:dyDescent="0.3">
      <c r="A3529" s="13" t="str">
        <f ca="1">N3529&amp;"-"&amp;COUNTIF($N$2:N3529,N3529)</f>
        <v>-3483</v>
      </c>
      <c r="B3529" t="str">
        <f t="shared" ca="1" si="717"/>
        <v/>
      </c>
      <c r="C3529" s="1">
        <v>40232</v>
      </c>
      <c r="D3529">
        <v>4870.05</v>
      </c>
      <c r="E3529">
        <f t="shared" si="718"/>
        <v>13.650000000000546</v>
      </c>
      <c r="F3529">
        <f t="shared" si="719"/>
        <v>13.650000000000546</v>
      </c>
      <c r="G3529" t="str">
        <f t="shared" si="720"/>
        <v/>
      </c>
      <c r="H3529">
        <f t="shared" ca="1" si="715"/>
        <v>47.825000000000159</v>
      </c>
      <c r="I3529">
        <f t="shared" ca="1" si="716"/>
        <v>57.108333333333576</v>
      </c>
      <c r="J3529" s="3">
        <f t="shared" ca="1" si="721"/>
        <v>0.83744345542098275</v>
      </c>
      <c r="K3529" s="5">
        <f t="shared" ca="1" si="722"/>
        <v>45.576556543837334</v>
      </c>
      <c r="L3529">
        <f t="shared" ca="1" si="723"/>
        <v>1</v>
      </c>
      <c r="M3529" t="str">
        <f t="shared" ca="1" si="724"/>
        <v>BUY</v>
      </c>
      <c r="N3529" s="7" t="str">
        <f t="shared" ca="1" si="725"/>
        <v/>
      </c>
      <c r="O3529">
        <f t="shared" si="726"/>
        <v>4870.05</v>
      </c>
      <c r="Q3529">
        <f t="shared" si="727"/>
        <v>3528</v>
      </c>
    </row>
    <row r="3530" spans="1:17" x14ac:dyDescent="0.3">
      <c r="A3530" s="13" t="str">
        <f ca="1">N3530&amp;"-"&amp;COUNTIF($N$2:N3530,N3530)</f>
        <v>-3484</v>
      </c>
      <c r="B3530" t="str">
        <f t="shared" ca="1" si="717"/>
        <v/>
      </c>
      <c r="C3530" s="1">
        <v>40233</v>
      </c>
      <c r="D3530">
        <v>4858.6000000000004</v>
      </c>
      <c r="E3530">
        <f t="shared" si="718"/>
        <v>-11.449999999999818</v>
      </c>
      <c r="F3530" t="str">
        <f t="shared" si="719"/>
        <v/>
      </c>
      <c r="G3530">
        <f t="shared" si="720"/>
        <v>-11.449999999999818</v>
      </c>
      <c r="H3530">
        <f t="shared" ca="1" si="715"/>
        <v>40.121428571428751</v>
      </c>
      <c r="I3530">
        <f t="shared" ca="1" si="716"/>
        <v>50.585714285714467</v>
      </c>
      <c r="J3530" s="3">
        <f t="shared" ca="1" si="721"/>
        <v>0.79313753177068702</v>
      </c>
      <c r="K3530" s="5">
        <f t="shared" ca="1" si="722"/>
        <v>44.231829277895919</v>
      </c>
      <c r="L3530">
        <f t="shared" ca="1" si="723"/>
        <v>1</v>
      </c>
      <c r="M3530" t="str">
        <f t="shared" ca="1" si="724"/>
        <v>BUY</v>
      </c>
      <c r="N3530" s="7" t="str">
        <f t="shared" ca="1" si="725"/>
        <v/>
      </c>
      <c r="O3530">
        <f t="shared" si="726"/>
        <v>4858.6000000000004</v>
      </c>
      <c r="Q3530">
        <f t="shared" si="727"/>
        <v>3529</v>
      </c>
    </row>
    <row r="3531" spans="1:17" x14ac:dyDescent="0.3">
      <c r="A3531" s="13" t="str">
        <f ca="1">N3531&amp;"-"&amp;COUNTIF($N$2:N3531,N3531)</f>
        <v>-3485</v>
      </c>
      <c r="B3531" t="str">
        <f t="shared" ca="1" si="717"/>
        <v/>
      </c>
      <c r="C3531" s="1">
        <v>40234</v>
      </c>
      <c r="D3531">
        <v>4859.75</v>
      </c>
      <c r="E3531">
        <f t="shared" si="718"/>
        <v>1.1499999999996362</v>
      </c>
      <c r="F3531">
        <f t="shared" si="719"/>
        <v>1.1499999999996362</v>
      </c>
      <c r="G3531" t="str">
        <f t="shared" si="720"/>
        <v/>
      </c>
      <c r="H3531">
        <f t="shared" ca="1" si="715"/>
        <v>35.250000000000114</v>
      </c>
      <c r="I3531">
        <f t="shared" ca="1" si="716"/>
        <v>44.600000000000215</v>
      </c>
      <c r="J3531" s="3">
        <f t="shared" ca="1" si="721"/>
        <v>0.79035874439461762</v>
      </c>
      <c r="K3531" s="5">
        <f t="shared" ca="1" si="722"/>
        <v>44.145272385723196</v>
      </c>
      <c r="L3531">
        <f t="shared" ca="1" si="723"/>
        <v>1</v>
      </c>
      <c r="M3531" t="str">
        <f t="shared" ca="1" si="724"/>
        <v>BUY</v>
      </c>
      <c r="N3531" s="7" t="str">
        <f t="shared" ca="1" si="725"/>
        <v/>
      </c>
      <c r="O3531">
        <f t="shared" si="726"/>
        <v>4859.75</v>
      </c>
      <c r="Q3531">
        <f t="shared" si="727"/>
        <v>3530</v>
      </c>
    </row>
    <row r="3532" spans="1:17" x14ac:dyDescent="0.3">
      <c r="A3532" s="13" t="str">
        <f ca="1">N3532&amp;"-"&amp;COUNTIF($N$2:N3532,N3532)</f>
        <v>-3486</v>
      </c>
      <c r="B3532" t="str">
        <f t="shared" ca="1" si="717"/>
        <v/>
      </c>
      <c r="C3532" s="1">
        <v>40235</v>
      </c>
      <c r="D3532">
        <v>4922.3</v>
      </c>
      <c r="E3532">
        <f t="shared" si="718"/>
        <v>62.550000000000182</v>
      </c>
      <c r="F3532">
        <f t="shared" si="719"/>
        <v>62.550000000000182</v>
      </c>
      <c r="G3532" t="str">
        <f t="shared" si="720"/>
        <v/>
      </c>
      <c r="H3532">
        <f t="shared" ca="1" si="715"/>
        <v>38.283333333333452</v>
      </c>
      <c r="I3532">
        <f t="shared" ca="1" si="716"/>
        <v>28.18000000000011</v>
      </c>
      <c r="J3532" s="3">
        <f t="shared" ca="1" si="721"/>
        <v>1.3585285072155182</v>
      </c>
      <c r="K3532" s="5">
        <f t="shared" ca="1" si="722"/>
        <v>57.600682080345031</v>
      </c>
      <c r="L3532">
        <f t="shared" ca="1" si="723"/>
        <v>1</v>
      </c>
      <c r="M3532" t="str">
        <f t="shared" ca="1" si="724"/>
        <v>BUY</v>
      </c>
      <c r="N3532" s="7" t="str">
        <f t="shared" ca="1" si="725"/>
        <v/>
      </c>
      <c r="O3532">
        <f t="shared" si="726"/>
        <v>4922.3</v>
      </c>
      <c r="Q3532">
        <f t="shared" si="727"/>
        <v>3531</v>
      </c>
    </row>
    <row r="3533" spans="1:17" x14ac:dyDescent="0.3">
      <c r="A3533" s="13" t="str">
        <f ca="1">N3533&amp;"-"&amp;COUNTIF($N$2:N3533,N3533)</f>
        <v>-3487</v>
      </c>
      <c r="B3533" t="str">
        <f t="shared" ca="1" si="717"/>
        <v/>
      </c>
      <c r="C3533" s="1">
        <v>40239</v>
      </c>
      <c r="D3533">
        <v>5017</v>
      </c>
      <c r="E3533">
        <f t="shared" si="718"/>
        <v>94.699999999999818</v>
      </c>
      <c r="F3533">
        <f t="shared" si="719"/>
        <v>94.699999999999818</v>
      </c>
      <c r="G3533" t="str">
        <f t="shared" si="720"/>
        <v/>
      </c>
      <c r="H3533">
        <f t="shared" ca="1" si="715"/>
        <v>44.166666666666771</v>
      </c>
      <c r="I3533">
        <f t="shared" ca="1" si="716"/>
        <v>28.18000000000011</v>
      </c>
      <c r="J3533" s="3">
        <f t="shared" ca="1" si="721"/>
        <v>1.5673054175538184</v>
      </c>
      <c r="K3533" s="5">
        <f t="shared" ca="1" si="722"/>
        <v>61.048654625875379</v>
      </c>
      <c r="L3533">
        <f t="shared" ca="1" si="723"/>
        <v>1</v>
      </c>
      <c r="M3533" t="str">
        <f t="shared" ca="1" si="724"/>
        <v>BUY</v>
      </c>
      <c r="N3533" s="7" t="str">
        <f t="shared" ca="1" si="725"/>
        <v/>
      </c>
      <c r="O3533">
        <f t="shared" si="726"/>
        <v>5017</v>
      </c>
      <c r="Q3533">
        <f t="shared" si="727"/>
        <v>3532</v>
      </c>
    </row>
    <row r="3534" spans="1:17" x14ac:dyDescent="0.3">
      <c r="A3534" s="13" t="str">
        <f ca="1">N3534&amp;"-"&amp;COUNTIF($N$2:N3534,N3534)</f>
        <v>-3488</v>
      </c>
      <c r="B3534" t="str">
        <f t="shared" ca="1" si="717"/>
        <v/>
      </c>
      <c r="C3534" s="1">
        <v>40240</v>
      </c>
      <c r="D3534">
        <v>5088.1000000000004</v>
      </c>
      <c r="E3534">
        <f t="shared" si="718"/>
        <v>71.100000000000364</v>
      </c>
      <c r="F3534">
        <f t="shared" si="719"/>
        <v>71.100000000000364</v>
      </c>
      <c r="G3534" t="str">
        <f t="shared" si="720"/>
        <v/>
      </c>
      <c r="H3534">
        <f t="shared" ca="1" si="715"/>
        <v>48.483333333333476</v>
      </c>
      <c r="I3534">
        <f t="shared" ca="1" si="716"/>
        <v>28.18000000000011</v>
      </c>
      <c r="J3534" s="3">
        <f t="shared" ca="1" si="721"/>
        <v>1.7204873432694565</v>
      </c>
      <c r="K3534" s="5">
        <f t="shared" ca="1" si="722"/>
        <v>63.241880081742664</v>
      </c>
      <c r="L3534">
        <f t="shared" ca="1" si="723"/>
        <v>1</v>
      </c>
      <c r="M3534" t="str">
        <f t="shared" ca="1" si="724"/>
        <v>BUY</v>
      </c>
      <c r="N3534" s="7" t="str">
        <f t="shared" ca="1" si="725"/>
        <v/>
      </c>
      <c r="O3534">
        <f t="shared" si="726"/>
        <v>5088.1000000000004</v>
      </c>
      <c r="Q3534">
        <f t="shared" si="727"/>
        <v>3533</v>
      </c>
    </row>
    <row r="3535" spans="1:17" x14ac:dyDescent="0.3">
      <c r="A3535" s="13" t="str">
        <f ca="1">N3535&amp;"-"&amp;COUNTIF($N$2:N3535,N3535)</f>
        <v>-3489</v>
      </c>
      <c r="B3535" t="str">
        <f t="shared" ca="1" si="717"/>
        <v/>
      </c>
      <c r="C3535" s="1">
        <v>40241</v>
      </c>
      <c r="D3535">
        <v>5080.25</v>
      </c>
      <c r="E3535">
        <f t="shared" si="718"/>
        <v>-7.8500000000003638</v>
      </c>
      <c r="F3535" t="str">
        <f t="shared" si="719"/>
        <v/>
      </c>
      <c r="G3535">
        <f t="shared" si="720"/>
        <v>-7.8500000000003638</v>
      </c>
      <c r="H3535">
        <f t="shared" ca="1" si="715"/>
        <v>48.483333333333476</v>
      </c>
      <c r="I3535">
        <f t="shared" ca="1" si="716"/>
        <v>22.660000000000217</v>
      </c>
      <c r="J3535" s="3">
        <f t="shared" ca="1" si="721"/>
        <v>2.1395998823183149</v>
      </c>
      <c r="K3535" s="5">
        <f t="shared" ca="1" si="722"/>
        <v>68.148807571568994</v>
      </c>
      <c r="L3535">
        <f t="shared" ca="1" si="723"/>
        <v>1</v>
      </c>
      <c r="M3535" t="str">
        <f t="shared" ca="1" si="724"/>
        <v>BUY</v>
      </c>
      <c r="N3535" s="7" t="str">
        <f t="shared" ca="1" si="725"/>
        <v/>
      </c>
      <c r="O3535">
        <f t="shared" si="726"/>
        <v>5080.25</v>
      </c>
      <c r="Q3535">
        <f t="shared" si="727"/>
        <v>3534</v>
      </c>
    </row>
    <row r="3536" spans="1:17" x14ac:dyDescent="0.3">
      <c r="A3536" s="13" t="str">
        <f ca="1">N3536&amp;"-"&amp;COUNTIF($N$2:N3536,N3536)</f>
        <v>-3490</v>
      </c>
      <c r="B3536" t="str">
        <f t="shared" ca="1" si="717"/>
        <v/>
      </c>
      <c r="C3536" s="1">
        <v>40242</v>
      </c>
      <c r="D3536">
        <v>5088.7</v>
      </c>
      <c r="E3536">
        <f t="shared" si="718"/>
        <v>8.4499999999998181</v>
      </c>
      <c r="F3536">
        <f t="shared" si="719"/>
        <v>8.4499999999998181</v>
      </c>
      <c r="G3536" t="str">
        <f t="shared" si="720"/>
        <v/>
      </c>
      <c r="H3536">
        <f t="shared" ca="1" si="715"/>
        <v>41.683333333333394</v>
      </c>
      <c r="I3536">
        <f t="shared" ca="1" si="716"/>
        <v>22.660000000000217</v>
      </c>
      <c r="J3536" s="3">
        <f t="shared" ca="1" si="721"/>
        <v>1.8395116210650042</v>
      </c>
      <c r="K3536" s="5">
        <f t="shared" ca="1" si="722"/>
        <v>64.782676267937433</v>
      </c>
      <c r="L3536">
        <f t="shared" ca="1" si="723"/>
        <v>1</v>
      </c>
      <c r="M3536" t="str">
        <f t="shared" ca="1" si="724"/>
        <v>BUY</v>
      </c>
      <c r="N3536" s="7" t="str">
        <f t="shared" ca="1" si="725"/>
        <v/>
      </c>
      <c r="O3536">
        <f t="shared" si="726"/>
        <v>5088.7</v>
      </c>
      <c r="Q3536">
        <f t="shared" si="727"/>
        <v>3535</v>
      </c>
    </row>
    <row r="3537" spans="1:17" x14ac:dyDescent="0.3">
      <c r="A3537" s="13" t="str">
        <f ca="1">N3537&amp;"-"&amp;COUNTIF($N$2:N3537,N3537)</f>
        <v>-3491</v>
      </c>
      <c r="B3537" t="str">
        <f t="shared" ca="1" si="717"/>
        <v/>
      </c>
      <c r="C3537" s="1">
        <v>40245</v>
      </c>
      <c r="D3537">
        <v>5124</v>
      </c>
      <c r="E3537">
        <f t="shared" si="718"/>
        <v>35.300000000000182</v>
      </c>
      <c r="F3537">
        <f t="shared" si="719"/>
        <v>35.300000000000182</v>
      </c>
      <c r="G3537" t="str">
        <f t="shared" si="720"/>
        <v/>
      </c>
      <c r="H3537">
        <f t="shared" ref="H3537:H3600" ca="1" si="728">IF(Q3537&gt;$U$2,AVERAGE(OFFSET(F3537,0,0,-$U$2,1)),"")</f>
        <v>41.045000000000073</v>
      </c>
      <c r="I3537">
        <f t="shared" ref="I3537:I3600" ca="1" si="729">IF($Q3537&gt;$U$2,ABS((AVERAGE(OFFSET(G3537,0,0,-$U$2,1)))),"")</f>
        <v>22.100000000000136</v>
      </c>
      <c r="J3537" s="3">
        <f t="shared" ca="1" si="721"/>
        <v>1.8572398190045167</v>
      </c>
      <c r="K3537" s="5">
        <f t="shared" ca="1" si="722"/>
        <v>65.001187742497322</v>
      </c>
      <c r="L3537">
        <f t="shared" ca="1" si="723"/>
        <v>1</v>
      </c>
      <c r="M3537" t="str">
        <f t="shared" ca="1" si="724"/>
        <v>BUY</v>
      </c>
      <c r="N3537" s="7" t="str">
        <f t="shared" ca="1" si="725"/>
        <v/>
      </c>
      <c r="O3537">
        <f t="shared" si="726"/>
        <v>5124</v>
      </c>
      <c r="Q3537">
        <f t="shared" si="727"/>
        <v>3536</v>
      </c>
    </row>
    <row r="3538" spans="1:17" x14ac:dyDescent="0.3">
      <c r="A3538" s="13" t="str">
        <f ca="1">N3538&amp;"-"&amp;COUNTIF($N$2:N3538,N3538)</f>
        <v>-3492</v>
      </c>
      <c r="B3538" t="str">
        <f t="shared" ca="1" si="717"/>
        <v/>
      </c>
      <c r="C3538" s="1">
        <v>40246</v>
      </c>
      <c r="D3538">
        <v>5101.5</v>
      </c>
      <c r="E3538">
        <f t="shared" si="718"/>
        <v>-22.5</v>
      </c>
      <c r="F3538" t="str">
        <f t="shared" si="719"/>
        <v/>
      </c>
      <c r="G3538">
        <f t="shared" si="720"/>
        <v>-22.5</v>
      </c>
      <c r="H3538">
        <f t="shared" ca="1" si="728"/>
        <v>39.627777777777837</v>
      </c>
      <c r="I3538">
        <f t="shared" ca="1" si="729"/>
        <v>22.18000000000011</v>
      </c>
      <c r="J3538" s="3">
        <f t="shared" ca="1" si="721"/>
        <v>1.7866446247870893</v>
      </c>
      <c r="K3538" s="5">
        <f t="shared" ca="1" si="722"/>
        <v>64.114548690384083</v>
      </c>
      <c r="L3538">
        <f t="shared" ca="1" si="723"/>
        <v>1</v>
      </c>
      <c r="M3538" t="str">
        <f t="shared" ca="1" si="724"/>
        <v>BUY</v>
      </c>
      <c r="N3538" s="7" t="str">
        <f t="shared" ca="1" si="725"/>
        <v/>
      </c>
      <c r="O3538">
        <f t="shared" si="726"/>
        <v>5101.5</v>
      </c>
      <c r="Q3538">
        <f t="shared" si="727"/>
        <v>3537</v>
      </c>
    </row>
    <row r="3539" spans="1:17" x14ac:dyDescent="0.3">
      <c r="A3539" s="13" t="str">
        <f ca="1">N3539&amp;"-"&amp;COUNTIF($N$2:N3539,N3539)</f>
        <v>-3493</v>
      </c>
      <c r="B3539" t="str">
        <f t="shared" ca="1" si="717"/>
        <v/>
      </c>
      <c r="C3539" s="1">
        <v>40247</v>
      </c>
      <c r="D3539">
        <v>5116.25</v>
      </c>
      <c r="E3539">
        <f t="shared" si="718"/>
        <v>14.75</v>
      </c>
      <c r="F3539">
        <f t="shared" si="719"/>
        <v>14.75</v>
      </c>
      <c r="G3539" t="str">
        <f t="shared" si="720"/>
        <v/>
      </c>
      <c r="H3539">
        <f t="shared" ca="1" si="728"/>
        <v>34.794444444444508</v>
      </c>
      <c r="I3539">
        <f t="shared" ca="1" si="729"/>
        <v>22.18000000000011</v>
      </c>
      <c r="J3539" s="3">
        <f t="shared" ca="1" si="721"/>
        <v>1.5687305881174183</v>
      </c>
      <c r="K3539" s="5">
        <f t="shared" ca="1" si="722"/>
        <v>61.070265421143908</v>
      </c>
      <c r="L3539">
        <f t="shared" ca="1" si="723"/>
        <v>1</v>
      </c>
      <c r="M3539" t="str">
        <f t="shared" ca="1" si="724"/>
        <v>BUY</v>
      </c>
      <c r="N3539" s="7" t="str">
        <f t="shared" ca="1" si="725"/>
        <v/>
      </c>
      <c r="O3539">
        <f t="shared" si="726"/>
        <v>5116.25</v>
      </c>
      <c r="Q3539">
        <f t="shared" si="727"/>
        <v>3538</v>
      </c>
    </row>
    <row r="3540" spans="1:17" x14ac:dyDescent="0.3">
      <c r="A3540" s="13" t="str">
        <f ca="1">N3540&amp;"-"&amp;COUNTIF($N$2:N3540,N3540)</f>
        <v>-3494</v>
      </c>
      <c r="B3540" t="str">
        <f t="shared" ca="1" si="717"/>
        <v/>
      </c>
      <c r="C3540" s="1">
        <v>40248</v>
      </c>
      <c r="D3540">
        <v>5133.3999999999996</v>
      </c>
      <c r="E3540">
        <f t="shared" si="718"/>
        <v>17.149999999999636</v>
      </c>
      <c r="F3540">
        <f t="shared" si="719"/>
        <v>17.149999999999636</v>
      </c>
      <c r="G3540" t="str">
        <f t="shared" si="720"/>
        <v/>
      </c>
      <c r="H3540">
        <f t="shared" ca="1" si="728"/>
        <v>33.030000000000015</v>
      </c>
      <c r="I3540">
        <f t="shared" ca="1" si="729"/>
        <v>21.162500000000136</v>
      </c>
      <c r="J3540" s="3">
        <f t="shared" ca="1" si="721"/>
        <v>1.5607796810395653</v>
      </c>
      <c r="K3540" s="5">
        <f t="shared" ca="1" si="722"/>
        <v>60.949393366240571</v>
      </c>
      <c r="L3540">
        <f t="shared" ca="1" si="723"/>
        <v>1</v>
      </c>
      <c r="M3540" t="str">
        <f t="shared" ca="1" si="724"/>
        <v>BUY</v>
      </c>
      <c r="N3540" s="7" t="str">
        <f t="shared" ca="1" si="725"/>
        <v/>
      </c>
      <c r="O3540">
        <f t="shared" si="726"/>
        <v>5133.3999999999996</v>
      </c>
      <c r="Q3540">
        <f t="shared" si="727"/>
        <v>3539</v>
      </c>
    </row>
    <row r="3541" spans="1:17" x14ac:dyDescent="0.3">
      <c r="A3541" s="13" t="str">
        <f ca="1">N3541&amp;"-"&amp;COUNTIF($N$2:N3541,N3541)</f>
        <v>-3495</v>
      </c>
      <c r="B3541" t="str">
        <f t="shared" ca="1" si="717"/>
        <v/>
      </c>
      <c r="C3541" s="1">
        <v>40249</v>
      </c>
      <c r="D3541">
        <v>5137</v>
      </c>
      <c r="E3541">
        <f t="shared" si="718"/>
        <v>3.6000000000003638</v>
      </c>
      <c r="F3541">
        <f t="shared" si="719"/>
        <v>3.6000000000003638</v>
      </c>
      <c r="G3541" t="str">
        <f t="shared" si="720"/>
        <v/>
      </c>
      <c r="H3541">
        <f t="shared" ca="1" si="728"/>
        <v>30.354545454545505</v>
      </c>
      <c r="I3541">
        <f t="shared" ca="1" si="729"/>
        <v>13.933333333333394</v>
      </c>
      <c r="J3541" s="3">
        <f t="shared" ca="1" si="721"/>
        <v>2.1785558938668927</v>
      </c>
      <c r="K3541" s="5">
        <f t="shared" ca="1" si="722"/>
        <v>68.539172083475819</v>
      </c>
      <c r="L3541">
        <f t="shared" ca="1" si="723"/>
        <v>1</v>
      </c>
      <c r="M3541" t="str">
        <f t="shared" ca="1" si="724"/>
        <v>BUY</v>
      </c>
      <c r="N3541" s="7" t="str">
        <f t="shared" ca="1" si="725"/>
        <v/>
      </c>
      <c r="O3541">
        <f t="shared" si="726"/>
        <v>5137</v>
      </c>
      <c r="Q3541">
        <f t="shared" si="727"/>
        <v>3540</v>
      </c>
    </row>
    <row r="3542" spans="1:17" x14ac:dyDescent="0.3">
      <c r="A3542" s="13" t="str">
        <f ca="1">N3542&amp;"-"&amp;COUNTIF($N$2:N3542,N3542)</f>
        <v>0-23</v>
      </c>
      <c r="B3542">
        <f t="shared" ca="1" si="717"/>
        <v>0</v>
      </c>
      <c r="C3542" s="1">
        <v>40252</v>
      </c>
      <c r="D3542">
        <v>5128.8999999999996</v>
      </c>
      <c r="E3542">
        <f t="shared" si="718"/>
        <v>-8.1000000000003638</v>
      </c>
      <c r="F3542" t="str">
        <f t="shared" si="719"/>
        <v/>
      </c>
      <c r="G3542">
        <f t="shared" si="720"/>
        <v>-8.1000000000003638</v>
      </c>
      <c r="H3542">
        <f t="shared" ca="1" si="728"/>
        <v>32.240000000000052</v>
      </c>
      <c r="I3542">
        <f t="shared" ca="1" si="729"/>
        <v>12.475000000000136</v>
      </c>
      <c r="J3542" s="3">
        <f t="shared" ca="1" si="721"/>
        <v>2.5843687374749256</v>
      </c>
      <c r="K3542" s="5">
        <f t="shared" ca="1" si="722"/>
        <v>72.101084647209916</v>
      </c>
      <c r="L3542">
        <f t="shared" ca="1" si="723"/>
        <v>1</v>
      </c>
      <c r="M3542" t="str">
        <f t="shared" ca="1" si="724"/>
        <v>SELL</v>
      </c>
      <c r="N3542" s="7">
        <f t="shared" ca="1" si="725"/>
        <v>0</v>
      </c>
      <c r="O3542">
        <f t="shared" si="726"/>
        <v>5128.8999999999996</v>
      </c>
      <c r="Q3542">
        <f t="shared" si="727"/>
        <v>3541</v>
      </c>
    </row>
    <row r="3543" spans="1:17" x14ac:dyDescent="0.3">
      <c r="A3543" s="13" t="str">
        <f ca="1">N3543&amp;"-"&amp;COUNTIF($N$2:N3543,N3543)</f>
        <v>-3496</v>
      </c>
      <c r="B3543" t="str">
        <f t="shared" ca="1" si="717"/>
        <v/>
      </c>
      <c r="C3543" s="1">
        <v>40253</v>
      </c>
      <c r="D3543">
        <v>5198.1000000000004</v>
      </c>
      <c r="E3543">
        <f t="shared" si="718"/>
        <v>69.200000000000728</v>
      </c>
      <c r="F3543">
        <f t="shared" si="719"/>
        <v>69.200000000000728</v>
      </c>
      <c r="G3543" t="str">
        <f t="shared" si="720"/>
        <v/>
      </c>
      <c r="H3543">
        <f t="shared" ca="1" si="728"/>
        <v>37.795000000000073</v>
      </c>
      <c r="I3543">
        <f t="shared" ca="1" si="729"/>
        <v>12.475000000000136</v>
      </c>
      <c r="J3543" s="3">
        <f t="shared" ca="1" si="721"/>
        <v>3.0296593186372474</v>
      </c>
      <c r="K3543" s="5">
        <f t="shared" ca="1" si="722"/>
        <v>75.18400636562545</v>
      </c>
      <c r="L3543">
        <f t="shared" ca="1" si="723"/>
        <v>1</v>
      </c>
      <c r="M3543" t="str">
        <f t="shared" ca="1" si="724"/>
        <v>SELL</v>
      </c>
      <c r="N3543" s="7" t="str">
        <f t="shared" ca="1" si="725"/>
        <v/>
      </c>
      <c r="O3543">
        <f t="shared" si="726"/>
        <v>5198.1000000000004</v>
      </c>
      <c r="Q3543">
        <f t="shared" si="727"/>
        <v>3542</v>
      </c>
    </row>
    <row r="3544" spans="1:17" x14ac:dyDescent="0.3">
      <c r="A3544" s="13" t="str">
        <f ca="1">N3544&amp;"-"&amp;COUNTIF($N$2:N3544,N3544)</f>
        <v>-3497</v>
      </c>
      <c r="B3544" t="str">
        <f t="shared" ca="1" si="717"/>
        <v/>
      </c>
      <c r="C3544" s="1">
        <v>40254</v>
      </c>
      <c r="D3544">
        <v>5231.8999999999996</v>
      </c>
      <c r="E3544">
        <f t="shared" si="718"/>
        <v>33.799999999999272</v>
      </c>
      <c r="F3544">
        <f t="shared" si="719"/>
        <v>33.799999999999272</v>
      </c>
      <c r="G3544" t="str">
        <f t="shared" si="720"/>
        <v/>
      </c>
      <c r="H3544">
        <f t="shared" ca="1" si="728"/>
        <v>37.43181818181818</v>
      </c>
      <c r="I3544">
        <f t="shared" ca="1" si="729"/>
        <v>12.81666666666691</v>
      </c>
      <c r="J3544" s="3">
        <f t="shared" ca="1" si="721"/>
        <v>2.9205579855774357</v>
      </c>
      <c r="K3544" s="5">
        <f t="shared" ca="1" si="722"/>
        <v>74.493426607164025</v>
      </c>
      <c r="L3544">
        <f t="shared" ca="1" si="723"/>
        <v>1</v>
      </c>
      <c r="M3544" t="str">
        <f t="shared" ca="1" si="724"/>
        <v>SELL</v>
      </c>
      <c r="N3544" s="7" t="str">
        <f t="shared" ca="1" si="725"/>
        <v/>
      </c>
      <c r="O3544">
        <f t="shared" si="726"/>
        <v>5231.8999999999996</v>
      </c>
      <c r="Q3544">
        <f t="shared" si="727"/>
        <v>3543</v>
      </c>
    </row>
    <row r="3545" spans="1:17" x14ac:dyDescent="0.3">
      <c r="A3545" s="13" t="str">
        <f ca="1">N3545&amp;"-"&amp;COUNTIF($N$2:N3545,N3545)</f>
        <v>-3498</v>
      </c>
      <c r="B3545" t="str">
        <f t="shared" ca="1" si="717"/>
        <v/>
      </c>
      <c r="C3545" s="1">
        <v>40255</v>
      </c>
      <c r="D3545">
        <v>5245.9</v>
      </c>
      <c r="E3545">
        <f t="shared" si="718"/>
        <v>14</v>
      </c>
      <c r="F3545">
        <f t="shared" si="719"/>
        <v>14</v>
      </c>
      <c r="G3545" t="str">
        <f t="shared" si="720"/>
        <v/>
      </c>
      <c r="H3545">
        <f t="shared" ca="1" si="728"/>
        <v>38.60000000000003</v>
      </c>
      <c r="I3545">
        <f t="shared" ca="1" si="729"/>
        <v>12.81666666666691</v>
      </c>
      <c r="J3545" s="3">
        <f t="shared" ca="1" si="721"/>
        <v>3.0117035110532613</v>
      </c>
      <c r="K3545" s="5">
        <f t="shared" ca="1" si="722"/>
        <v>75.072933549432392</v>
      </c>
      <c r="L3545">
        <f t="shared" ca="1" si="723"/>
        <v>1</v>
      </c>
      <c r="M3545" t="str">
        <f t="shared" ca="1" si="724"/>
        <v>SELL</v>
      </c>
      <c r="N3545" s="7" t="str">
        <f t="shared" ca="1" si="725"/>
        <v/>
      </c>
      <c r="O3545">
        <f t="shared" si="726"/>
        <v>5245.9</v>
      </c>
      <c r="Q3545">
        <f t="shared" si="727"/>
        <v>3544</v>
      </c>
    </row>
    <row r="3546" spans="1:17" x14ac:dyDescent="0.3">
      <c r="A3546" s="13" t="str">
        <f ca="1">N3546&amp;"-"&amp;COUNTIF($N$2:N3546,N3546)</f>
        <v>-3499</v>
      </c>
      <c r="B3546" t="str">
        <f t="shared" ca="1" si="717"/>
        <v/>
      </c>
      <c r="C3546" s="1">
        <v>40256</v>
      </c>
      <c r="D3546">
        <v>5262.8</v>
      </c>
      <c r="E3546">
        <f t="shared" si="718"/>
        <v>16.900000000000546</v>
      </c>
      <c r="F3546">
        <f t="shared" si="719"/>
        <v>16.900000000000546</v>
      </c>
      <c r="G3546" t="str">
        <f t="shared" si="720"/>
        <v/>
      </c>
      <c r="H3546">
        <f t="shared" ca="1" si="728"/>
        <v>34.450000000000067</v>
      </c>
      <c r="I3546">
        <f t="shared" ca="1" si="729"/>
        <v>12.81666666666691</v>
      </c>
      <c r="J3546" s="3">
        <f t="shared" ca="1" si="721"/>
        <v>2.6879063719115277</v>
      </c>
      <c r="K3546" s="5">
        <f t="shared" ca="1" si="722"/>
        <v>72.884344146685137</v>
      </c>
      <c r="L3546">
        <f t="shared" ca="1" si="723"/>
        <v>1</v>
      </c>
      <c r="M3546" t="str">
        <f t="shared" ca="1" si="724"/>
        <v>SELL</v>
      </c>
      <c r="N3546" s="7" t="str">
        <f t="shared" ca="1" si="725"/>
        <v/>
      </c>
      <c r="O3546">
        <f t="shared" si="726"/>
        <v>5262.8</v>
      </c>
      <c r="Q3546">
        <f t="shared" si="727"/>
        <v>3545</v>
      </c>
    </row>
    <row r="3547" spans="1:17" x14ac:dyDescent="0.3">
      <c r="A3547" s="13" t="str">
        <f ca="1">N3547&amp;"-"&amp;COUNTIF($N$2:N3547,N3547)</f>
        <v>-3500</v>
      </c>
      <c r="B3547" t="str">
        <f t="shared" ca="1" si="717"/>
        <v/>
      </c>
      <c r="C3547" s="1">
        <v>40259</v>
      </c>
      <c r="D3547">
        <v>5205.2</v>
      </c>
      <c r="E3547">
        <f t="shared" si="718"/>
        <v>-57.600000000000364</v>
      </c>
      <c r="F3547" t="str">
        <f t="shared" si="719"/>
        <v/>
      </c>
      <c r="G3547">
        <f t="shared" si="720"/>
        <v>-57.600000000000364</v>
      </c>
      <c r="H3547">
        <f t="shared" ca="1" si="728"/>
        <v>28.42500000000009</v>
      </c>
      <c r="I3547">
        <f t="shared" ca="1" si="729"/>
        <v>24.012500000000273</v>
      </c>
      <c r="J3547" s="3">
        <f t="shared" ca="1" si="721"/>
        <v>1.183758459135857</v>
      </c>
      <c r="K3547" s="5">
        <f t="shared" ca="1" si="722"/>
        <v>54.207389749701825</v>
      </c>
      <c r="L3547">
        <f t="shared" ca="1" si="723"/>
        <v>1</v>
      </c>
      <c r="M3547" t="str">
        <f t="shared" ca="1" si="724"/>
        <v>SELL</v>
      </c>
      <c r="N3547" s="7" t="str">
        <f t="shared" ca="1" si="725"/>
        <v/>
      </c>
      <c r="O3547">
        <f t="shared" si="726"/>
        <v>5205.2</v>
      </c>
      <c r="Q3547">
        <f t="shared" si="727"/>
        <v>3546</v>
      </c>
    </row>
    <row r="3548" spans="1:17" x14ac:dyDescent="0.3">
      <c r="A3548" s="13" t="str">
        <f ca="1">N3548&amp;"-"&amp;COUNTIF($N$2:N3548,N3548)</f>
        <v>-3501</v>
      </c>
      <c r="B3548" t="str">
        <f t="shared" ca="1" si="717"/>
        <v/>
      </c>
      <c r="C3548" s="1">
        <v>40260</v>
      </c>
      <c r="D3548">
        <v>5225.3</v>
      </c>
      <c r="E3548">
        <f t="shared" si="718"/>
        <v>20.100000000000364</v>
      </c>
      <c r="F3548">
        <f t="shared" si="719"/>
        <v>20.100000000000364</v>
      </c>
      <c r="G3548" t="str">
        <f t="shared" si="720"/>
        <v/>
      </c>
      <c r="H3548">
        <f t="shared" ca="1" si="728"/>
        <v>23.325000000000092</v>
      </c>
      <c r="I3548">
        <f t="shared" ca="1" si="729"/>
        <v>24.012500000000273</v>
      </c>
      <c r="J3548" s="3">
        <f t="shared" ca="1" si="721"/>
        <v>0.97136907860488608</v>
      </c>
      <c r="K3548" s="5">
        <f t="shared" ca="1" si="722"/>
        <v>49.273831528914521</v>
      </c>
      <c r="L3548">
        <f t="shared" ca="1" si="723"/>
        <v>1</v>
      </c>
      <c r="M3548" t="str">
        <f t="shared" ca="1" si="724"/>
        <v>SELL</v>
      </c>
      <c r="N3548" s="7" t="str">
        <f t="shared" ca="1" si="725"/>
        <v/>
      </c>
      <c r="O3548">
        <f t="shared" si="726"/>
        <v>5225.3</v>
      </c>
      <c r="Q3548">
        <f t="shared" si="727"/>
        <v>3547</v>
      </c>
    </row>
    <row r="3549" spans="1:17" x14ac:dyDescent="0.3">
      <c r="A3549" s="13" t="str">
        <f ca="1">N3549&amp;"-"&amp;COUNTIF($N$2:N3549,N3549)</f>
        <v>-3502</v>
      </c>
      <c r="B3549" t="str">
        <f t="shared" ca="1" si="717"/>
        <v/>
      </c>
      <c r="C3549" s="1">
        <v>40262</v>
      </c>
      <c r="D3549">
        <v>5260.4</v>
      </c>
      <c r="E3549">
        <f t="shared" si="718"/>
        <v>35.099999999999454</v>
      </c>
      <c r="F3549">
        <f t="shared" si="719"/>
        <v>35.099999999999454</v>
      </c>
      <c r="G3549" t="str">
        <f t="shared" si="720"/>
        <v/>
      </c>
      <c r="H3549">
        <f t="shared" ca="1" si="728"/>
        <v>24.39545454545458</v>
      </c>
      <c r="I3549">
        <f t="shared" ca="1" si="729"/>
        <v>29.400000000000244</v>
      </c>
      <c r="J3549" s="3">
        <f t="shared" ca="1" si="721"/>
        <v>0.82977736549164549</v>
      </c>
      <c r="K3549" s="5">
        <f t="shared" ca="1" si="722"/>
        <v>45.348542458808446</v>
      </c>
      <c r="L3549">
        <f t="shared" ca="1" si="723"/>
        <v>1</v>
      </c>
      <c r="M3549" t="str">
        <f t="shared" ca="1" si="724"/>
        <v>SELL</v>
      </c>
      <c r="N3549" s="7" t="str">
        <f t="shared" ca="1" si="725"/>
        <v/>
      </c>
      <c r="O3549">
        <f t="shared" si="726"/>
        <v>5260.4</v>
      </c>
      <c r="Q3549">
        <f t="shared" si="727"/>
        <v>3548</v>
      </c>
    </row>
    <row r="3550" spans="1:17" x14ac:dyDescent="0.3">
      <c r="A3550" s="13" t="str">
        <f ca="1">N3550&amp;"-"&amp;COUNTIF($N$2:N3550,N3550)</f>
        <v>-3503</v>
      </c>
      <c r="B3550" t="str">
        <f t="shared" ca="1" si="717"/>
        <v/>
      </c>
      <c r="C3550" s="1">
        <v>40263</v>
      </c>
      <c r="D3550">
        <v>5282</v>
      </c>
      <c r="E3550">
        <f t="shared" si="718"/>
        <v>21.600000000000364</v>
      </c>
      <c r="F3550">
        <f t="shared" si="719"/>
        <v>21.600000000000364</v>
      </c>
      <c r="G3550" t="str">
        <f t="shared" si="720"/>
        <v/>
      </c>
      <c r="H3550">
        <f t="shared" ca="1" si="728"/>
        <v>25.590909090909175</v>
      </c>
      <c r="I3550">
        <f t="shared" ca="1" si="729"/>
        <v>29.400000000000244</v>
      </c>
      <c r="J3550" s="3">
        <f t="shared" ca="1" si="721"/>
        <v>0.8704390847247947</v>
      </c>
      <c r="K3550" s="5">
        <f t="shared" ca="1" si="722"/>
        <v>46.536617622747436</v>
      </c>
      <c r="L3550">
        <f t="shared" ca="1" si="723"/>
        <v>1</v>
      </c>
      <c r="M3550" t="str">
        <f t="shared" ca="1" si="724"/>
        <v>SELL</v>
      </c>
      <c r="N3550" s="7" t="str">
        <f t="shared" ca="1" si="725"/>
        <v/>
      </c>
      <c r="O3550">
        <f t="shared" si="726"/>
        <v>5282</v>
      </c>
      <c r="Q3550">
        <f t="shared" si="727"/>
        <v>3549</v>
      </c>
    </row>
    <row r="3551" spans="1:17" x14ac:dyDescent="0.3">
      <c r="A3551" s="13" t="str">
        <f ca="1">N3551&amp;"-"&amp;COUNTIF($N$2:N3551,N3551)</f>
        <v>-3504</v>
      </c>
      <c r="B3551" t="str">
        <f t="shared" ca="1" si="717"/>
        <v/>
      </c>
      <c r="C3551" s="1">
        <v>40266</v>
      </c>
      <c r="D3551">
        <v>5302.85</v>
      </c>
      <c r="E3551">
        <f t="shared" si="718"/>
        <v>20.850000000000364</v>
      </c>
      <c r="F3551">
        <f t="shared" si="719"/>
        <v>20.850000000000364</v>
      </c>
      <c r="G3551" t="str">
        <f t="shared" si="720"/>
        <v/>
      </c>
      <c r="H3551">
        <f t="shared" ca="1" si="728"/>
        <v>24.277272727272827</v>
      </c>
      <c r="I3551">
        <f t="shared" ca="1" si="729"/>
        <v>29.400000000000244</v>
      </c>
      <c r="J3551" s="3">
        <f t="shared" ca="1" si="721"/>
        <v>0.82575757575757225</v>
      </c>
      <c r="K3551" s="5">
        <f t="shared" ca="1" si="722"/>
        <v>45.228215767634744</v>
      </c>
      <c r="L3551">
        <f t="shared" ca="1" si="723"/>
        <v>1</v>
      </c>
      <c r="M3551" t="str">
        <f t="shared" ca="1" si="724"/>
        <v>SELL</v>
      </c>
      <c r="N3551" s="7" t="str">
        <f t="shared" ca="1" si="725"/>
        <v/>
      </c>
      <c r="O3551">
        <f t="shared" si="726"/>
        <v>5302.85</v>
      </c>
      <c r="Q3551">
        <f t="shared" si="727"/>
        <v>3550</v>
      </c>
    </row>
    <row r="3552" spans="1:17" x14ac:dyDescent="0.3">
      <c r="A3552" s="13" t="str">
        <f ca="1">N3552&amp;"-"&amp;COUNTIF($N$2:N3552,N3552)</f>
        <v>-3505</v>
      </c>
      <c r="B3552" t="str">
        <f t="shared" ca="1" si="717"/>
        <v/>
      </c>
      <c r="C3552" s="1">
        <v>40267</v>
      </c>
      <c r="D3552">
        <v>5262.45</v>
      </c>
      <c r="E3552">
        <f t="shared" si="718"/>
        <v>-40.400000000000546</v>
      </c>
      <c r="F3552" t="str">
        <f t="shared" si="719"/>
        <v/>
      </c>
      <c r="G3552">
        <f t="shared" si="720"/>
        <v>-40.400000000000546</v>
      </c>
      <c r="H3552">
        <f t="shared" ca="1" si="728"/>
        <v>24.277272727272827</v>
      </c>
      <c r="I3552">
        <f t="shared" ca="1" si="729"/>
        <v>35.366666666667093</v>
      </c>
      <c r="J3552" s="3">
        <f t="shared" ca="1" si="721"/>
        <v>0.68644503470139118</v>
      </c>
      <c r="K3552" s="5">
        <f t="shared" ca="1" si="722"/>
        <v>40.703670773529588</v>
      </c>
      <c r="L3552">
        <f t="shared" ca="1" si="723"/>
        <v>1</v>
      </c>
      <c r="M3552" t="str">
        <f t="shared" ca="1" si="724"/>
        <v>SELL</v>
      </c>
      <c r="N3552" s="7" t="str">
        <f t="shared" ca="1" si="725"/>
        <v/>
      </c>
      <c r="O3552">
        <f t="shared" si="726"/>
        <v>5262.45</v>
      </c>
      <c r="Q3552">
        <f t="shared" si="727"/>
        <v>3551</v>
      </c>
    </row>
    <row r="3553" spans="1:17" x14ac:dyDescent="0.3">
      <c r="A3553" s="13" t="str">
        <f ca="1">N3553&amp;"-"&amp;COUNTIF($N$2:N3553,N3553)</f>
        <v>-3506</v>
      </c>
      <c r="B3553" t="str">
        <f t="shared" ca="1" si="717"/>
        <v/>
      </c>
      <c r="C3553" s="1">
        <v>40268</v>
      </c>
      <c r="D3553">
        <v>5249.1</v>
      </c>
      <c r="E3553">
        <f t="shared" si="718"/>
        <v>-13.349999999999454</v>
      </c>
      <c r="F3553" t="str">
        <f t="shared" si="719"/>
        <v/>
      </c>
      <c r="G3553">
        <f t="shared" si="720"/>
        <v>-13.349999999999454</v>
      </c>
      <c r="H3553">
        <f t="shared" ca="1" si="728"/>
        <v>25.230000000000111</v>
      </c>
      <c r="I3553">
        <f t="shared" ca="1" si="729"/>
        <v>29.862500000000182</v>
      </c>
      <c r="J3553" s="3">
        <f t="shared" ca="1" si="721"/>
        <v>0.84487233151946273</v>
      </c>
      <c r="K3553" s="5">
        <f t="shared" ca="1" si="722"/>
        <v>45.795707219675954</v>
      </c>
      <c r="L3553">
        <f t="shared" ca="1" si="723"/>
        <v>1</v>
      </c>
      <c r="M3553" t="str">
        <f t="shared" ca="1" si="724"/>
        <v>SELL</v>
      </c>
      <c r="N3553" s="7" t="str">
        <f t="shared" ca="1" si="725"/>
        <v/>
      </c>
      <c r="O3553">
        <f t="shared" si="726"/>
        <v>5249.1</v>
      </c>
      <c r="Q3553">
        <f t="shared" si="727"/>
        <v>3552</v>
      </c>
    </row>
    <row r="3554" spans="1:17" x14ac:dyDescent="0.3">
      <c r="A3554" s="13" t="str">
        <f ca="1">N3554&amp;"-"&amp;COUNTIF($N$2:N3554,N3554)</f>
        <v>-3507</v>
      </c>
      <c r="B3554" t="str">
        <f t="shared" ca="1" si="717"/>
        <v/>
      </c>
      <c r="C3554" s="1">
        <v>40269</v>
      </c>
      <c r="D3554">
        <v>5290.5</v>
      </c>
      <c r="E3554">
        <f t="shared" si="718"/>
        <v>41.399999999999636</v>
      </c>
      <c r="F3554">
        <f t="shared" si="719"/>
        <v>41.399999999999636</v>
      </c>
      <c r="G3554" t="str">
        <f t="shared" si="720"/>
        <v/>
      </c>
      <c r="H3554">
        <f t="shared" ca="1" si="728"/>
        <v>27.655000000000108</v>
      </c>
      <c r="I3554">
        <f t="shared" ca="1" si="729"/>
        <v>29.862500000000182</v>
      </c>
      <c r="J3554" s="3">
        <f t="shared" ca="1" si="721"/>
        <v>0.92607785684386568</v>
      </c>
      <c r="K3554" s="5">
        <f t="shared" ca="1" si="722"/>
        <v>48.081018820358963</v>
      </c>
      <c r="L3554">
        <f t="shared" ca="1" si="723"/>
        <v>1</v>
      </c>
      <c r="M3554" t="str">
        <f t="shared" ca="1" si="724"/>
        <v>SELL</v>
      </c>
      <c r="N3554" s="7" t="str">
        <f t="shared" ca="1" si="725"/>
        <v/>
      </c>
      <c r="O3554">
        <f t="shared" si="726"/>
        <v>5290.5</v>
      </c>
      <c r="Q3554">
        <f t="shared" si="727"/>
        <v>3553</v>
      </c>
    </row>
    <row r="3555" spans="1:17" x14ac:dyDescent="0.3">
      <c r="A3555" s="13" t="str">
        <f ca="1">N3555&amp;"-"&amp;COUNTIF($N$2:N3555,N3555)</f>
        <v>-3508</v>
      </c>
      <c r="B3555" t="str">
        <f t="shared" ca="1" si="717"/>
        <v/>
      </c>
      <c r="C3555" s="1">
        <v>40273</v>
      </c>
      <c r="D3555">
        <v>5368.4</v>
      </c>
      <c r="E3555">
        <f t="shared" si="718"/>
        <v>77.899999999999636</v>
      </c>
      <c r="F3555">
        <f t="shared" si="719"/>
        <v>77.899999999999636</v>
      </c>
      <c r="G3555" t="str">
        <f t="shared" si="720"/>
        <v/>
      </c>
      <c r="H3555">
        <f t="shared" ca="1" si="728"/>
        <v>35.085000000000036</v>
      </c>
      <c r="I3555">
        <f t="shared" ca="1" si="729"/>
        <v>29.862500000000182</v>
      </c>
      <c r="J3555" s="3">
        <f t="shared" ca="1" si="721"/>
        <v>1.1748848890749208</v>
      </c>
      <c r="K3555" s="5">
        <f t="shared" ca="1" si="722"/>
        <v>54.020555063705174</v>
      </c>
      <c r="L3555">
        <f t="shared" ca="1" si="723"/>
        <v>1</v>
      </c>
      <c r="M3555" t="str">
        <f t="shared" ca="1" si="724"/>
        <v>SELL</v>
      </c>
      <c r="N3555" s="7" t="str">
        <f t="shared" ca="1" si="725"/>
        <v/>
      </c>
      <c r="O3555">
        <f t="shared" si="726"/>
        <v>5368.4</v>
      </c>
      <c r="Q3555">
        <f t="shared" si="727"/>
        <v>3554</v>
      </c>
    </row>
    <row r="3556" spans="1:17" x14ac:dyDescent="0.3">
      <c r="A3556" s="13" t="str">
        <f ca="1">N3556&amp;"-"&amp;COUNTIF($N$2:N3556,N3556)</f>
        <v>-3509</v>
      </c>
      <c r="B3556" t="str">
        <f t="shared" ca="1" si="717"/>
        <v/>
      </c>
      <c r="C3556" s="1">
        <v>40274</v>
      </c>
      <c r="D3556">
        <v>5366</v>
      </c>
      <c r="E3556">
        <f t="shared" si="718"/>
        <v>-2.3999999999996362</v>
      </c>
      <c r="F3556" t="str">
        <f t="shared" si="719"/>
        <v/>
      </c>
      <c r="G3556">
        <f t="shared" si="720"/>
        <v>-2.3999999999996362</v>
      </c>
      <c r="H3556">
        <f t="shared" ca="1" si="728"/>
        <v>35.085000000000036</v>
      </c>
      <c r="I3556">
        <f t="shared" ca="1" si="729"/>
        <v>28.4375</v>
      </c>
      <c r="J3556" s="3">
        <f t="shared" ca="1" si="721"/>
        <v>1.2337582417582431</v>
      </c>
      <c r="K3556" s="5">
        <f t="shared" ca="1" si="722"/>
        <v>55.232397969223534</v>
      </c>
      <c r="L3556">
        <f t="shared" ca="1" si="723"/>
        <v>1</v>
      </c>
      <c r="M3556" t="str">
        <f t="shared" ca="1" si="724"/>
        <v>SELL</v>
      </c>
      <c r="N3556" s="7" t="str">
        <f t="shared" ca="1" si="725"/>
        <v/>
      </c>
      <c r="O3556">
        <f t="shared" si="726"/>
        <v>5366</v>
      </c>
      <c r="Q3556">
        <f t="shared" si="727"/>
        <v>3555</v>
      </c>
    </row>
    <row r="3557" spans="1:17" x14ac:dyDescent="0.3">
      <c r="A3557" s="13" t="str">
        <f ca="1">N3557&amp;"-"&amp;COUNTIF($N$2:N3557,N3557)</f>
        <v>-3510</v>
      </c>
      <c r="B3557" t="str">
        <f t="shared" ca="1" si="717"/>
        <v/>
      </c>
      <c r="C3557" s="1">
        <v>40275</v>
      </c>
      <c r="D3557">
        <v>5374.65</v>
      </c>
      <c r="E3557">
        <f t="shared" si="718"/>
        <v>8.6499999999996362</v>
      </c>
      <c r="F3557">
        <f t="shared" si="719"/>
        <v>8.6499999999996362</v>
      </c>
      <c r="G3557" t="str">
        <f t="shared" si="720"/>
        <v/>
      </c>
      <c r="H3557">
        <f t="shared" ca="1" si="728"/>
        <v>29.029999999999927</v>
      </c>
      <c r="I3557">
        <f t="shared" ca="1" si="729"/>
        <v>28.4375</v>
      </c>
      <c r="J3557" s="3">
        <f t="shared" ca="1" si="721"/>
        <v>1.0208351648351623</v>
      </c>
      <c r="K3557" s="5">
        <f t="shared" ca="1" si="722"/>
        <v>50.515508765824102</v>
      </c>
      <c r="L3557">
        <f t="shared" ca="1" si="723"/>
        <v>1</v>
      </c>
      <c r="M3557" t="str">
        <f t="shared" ca="1" si="724"/>
        <v>SELL</v>
      </c>
      <c r="N3557" s="7" t="str">
        <f t="shared" ca="1" si="725"/>
        <v/>
      </c>
      <c r="O3557">
        <f t="shared" si="726"/>
        <v>5374.65</v>
      </c>
      <c r="Q3557">
        <f t="shared" si="727"/>
        <v>3556</v>
      </c>
    </row>
    <row r="3558" spans="1:17" x14ac:dyDescent="0.3">
      <c r="A3558" s="13" t="str">
        <f ca="1">N3558&amp;"-"&amp;COUNTIF($N$2:N3558,N3558)</f>
        <v>-3511</v>
      </c>
      <c r="B3558" t="str">
        <f t="shared" ca="1" si="717"/>
        <v/>
      </c>
      <c r="C3558" s="1">
        <v>40276</v>
      </c>
      <c r="D3558">
        <v>5304.45</v>
      </c>
      <c r="E3558">
        <f t="shared" si="718"/>
        <v>-70.199999999999818</v>
      </c>
      <c r="F3558" t="str">
        <f t="shared" si="719"/>
        <v/>
      </c>
      <c r="G3558">
        <f t="shared" si="720"/>
        <v>-70.199999999999818</v>
      </c>
      <c r="H3558">
        <f t="shared" ca="1" si="728"/>
        <v>28.5</v>
      </c>
      <c r="I3558">
        <f t="shared" ca="1" si="729"/>
        <v>36.789999999999964</v>
      </c>
      <c r="J3558" s="3">
        <f t="shared" ca="1" si="721"/>
        <v>0.77466702908399099</v>
      </c>
      <c r="K3558" s="5">
        <f t="shared" ca="1" si="722"/>
        <v>43.651401439730456</v>
      </c>
      <c r="L3558">
        <f t="shared" ca="1" si="723"/>
        <v>1</v>
      </c>
      <c r="M3558" t="str">
        <f t="shared" ca="1" si="724"/>
        <v>SELL</v>
      </c>
      <c r="N3558" s="7" t="str">
        <f t="shared" ca="1" si="725"/>
        <v/>
      </c>
      <c r="O3558">
        <f t="shared" si="726"/>
        <v>5304.45</v>
      </c>
      <c r="Q3558">
        <f t="shared" si="727"/>
        <v>3557</v>
      </c>
    </row>
    <row r="3559" spans="1:17" x14ac:dyDescent="0.3">
      <c r="A3559" s="13" t="str">
        <f ca="1">N3559&amp;"-"&amp;COUNTIF($N$2:N3559,N3559)</f>
        <v>-3512</v>
      </c>
      <c r="B3559" t="str">
        <f t="shared" ca="1" si="717"/>
        <v/>
      </c>
      <c r="C3559" s="1">
        <v>40277</v>
      </c>
      <c r="D3559">
        <v>5361.75</v>
      </c>
      <c r="E3559">
        <f t="shared" si="718"/>
        <v>57.300000000000182</v>
      </c>
      <c r="F3559">
        <f t="shared" si="719"/>
        <v>57.300000000000182</v>
      </c>
      <c r="G3559" t="str">
        <f t="shared" si="720"/>
        <v/>
      </c>
      <c r="H3559">
        <f t="shared" ca="1" si="728"/>
        <v>33.311111111111131</v>
      </c>
      <c r="I3559">
        <f t="shared" ca="1" si="729"/>
        <v>36.789999999999964</v>
      </c>
      <c r="J3559" s="3">
        <f t="shared" ca="1" si="721"/>
        <v>0.90543927999758533</v>
      </c>
      <c r="K3559" s="5">
        <f t="shared" ca="1" si="722"/>
        <v>47.518663517775956</v>
      </c>
      <c r="L3559">
        <f t="shared" ca="1" si="723"/>
        <v>1</v>
      </c>
      <c r="M3559" t="str">
        <f t="shared" ca="1" si="724"/>
        <v>SELL</v>
      </c>
      <c r="N3559" s="7" t="str">
        <f t="shared" ca="1" si="725"/>
        <v/>
      </c>
      <c r="O3559">
        <f t="shared" si="726"/>
        <v>5361.75</v>
      </c>
      <c r="Q3559">
        <f t="shared" si="727"/>
        <v>3558</v>
      </c>
    </row>
    <row r="3560" spans="1:17" x14ac:dyDescent="0.3">
      <c r="A3560" s="13" t="str">
        <f ca="1">N3560&amp;"-"&amp;COUNTIF($N$2:N3560,N3560)</f>
        <v>-3513</v>
      </c>
      <c r="B3560" t="str">
        <f t="shared" ca="1" si="717"/>
        <v/>
      </c>
      <c r="C3560" s="1">
        <v>40280</v>
      </c>
      <c r="D3560">
        <v>5339.7</v>
      </c>
      <c r="E3560">
        <f t="shared" si="718"/>
        <v>-22.050000000000182</v>
      </c>
      <c r="F3560" t="str">
        <f t="shared" si="719"/>
        <v/>
      </c>
      <c r="G3560">
        <f t="shared" si="720"/>
        <v>-22.050000000000182</v>
      </c>
      <c r="H3560">
        <f t="shared" ca="1" si="728"/>
        <v>35.362499999999955</v>
      </c>
      <c r="I3560">
        <f t="shared" ca="1" si="729"/>
        <v>34.333333333333336</v>
      </c>
      <c r="J3560" s="3">
        <f t="shared" ca="1" si="721"/>
        <v>1.0299757281553383</v>
      </c>
      <c r="K3560" s="5">
        <f t="shared" ca="1" si="722"/>
        <v>50.738327255335641</v>
      </c>
      <c r="L3560">
        <f t="shared" ca="1" si="723"/>
        <v>1</v>
      </c>
      <c r="M3560" t="str">
        <f t="shared" ca="1" si="724"/>
        <v>SELL</v>
      </c>
      <c r="N3560" s="7" t="str">
        <f t="shared" ca="1" si="725"/>
        <v/>
      </c>
      <c r="O3560">
        <f t="shared" si="726"/>
        <v>5339.7</v>
      </c>
      <c r="Q3560">
        <f t="shared" si="727"/>
        <v>3559</v>
      </c>
    </row>
    <row r="3561" spans="1:17" x14ac:dyDescent="0.3">
      <c r="A3561" s="13" t="str">
        <f ca="1">N3561&amp;"-"&amp;COUNTIF($N$2:N3561,N3561)</f>
        <v>-3514</v>
      </c>
      <c r="B3561" t="str">
        <f t="shared" ca="1" si="717"/>
        <v/>
      </c>
      <c r="C3561" s="1">
        <v>40281</v>
      </c>
      <c r="D3561">
        <v>5322.95</v>
      </c>
      <c r="E3561">
        <f t="shared" si="718"/>
        <v>-16.75</v>
      </c>
      <c r="F3561" t="str">
        <f t="shared" si="719"/>
        <v/>
      </c>
      <c r="G3561">
        <f t="shared" si="720"/>
        <v>-16.75</v>
      </c>
      <c r="H3561">
        <f t="shared" ca="1" si="728"/>
        <v>35.362499999999955</v>
      </c>
      <c r="I3561">
        <f t="shared" ca="1" si="729"/>
        <v>27.524999999999938</v>
      </c>
      <c r="J3561" s="3">
        <f t="shared" ca="1" si="721"/>
        <v>1.2847411444141701</v>
      </c>
      <c r="K3561" s="5">
        <f t="shared" ca="1" si="722"/>
        <v>56.231365533691132</v>
      </c>
      <c r="L3561">
        <f t="shared" ca="1" si="723"/>
        <v>1</v>
      </c>
      <c r="M3561" t="str">
        <f t="shared" ca="1" si="724"/>
        <v>SELL</v>
      </c>
      <c r="N3561" s="7" t="str">
        <f t="shared" ca="1" si="725"/>
        <v/>
      </c>
      <c r="O3561">
        <f t="shared" si="726"/>
        <v>5322.95</v>
      </c>
      <c r="Q3561">
        <f t="shared" si="727"/>
        <v>3560</v>
      </c>
    </row>
    <row r="3562" spans="1:17" x14ac:dyDescent="0.3">
      <c r="A3562" s="13" t="str">
        <f ca="1">N3562&amp;"-"&amp;COUNTIF($N$2:N3562,N3562)</f>
        <v>-3515</v>
      </c>
      <c r="B3562" t="str">
        <f t="shared" ca="1" si="717"/>
        <v/>
      </c>
      <c r="C3562" s="1">
        <v>40283</v>
      </c>
      <c r="D3562">
        <v>5273.6</v>
      </c>
      <c r="E3562">
        <f t="shared" si="718"/>
        <v>-49.349999999999454</v>
      </c>
      <c r="F3562" t="str">
        <f t="shared" si="719"/>
        <v/>
      </c>
      <c r="G3562">
        <f t="shared" si="720"/>
        <v>-49.349999999999454</v>
      </c>
      <c r="H3562">
        <f t="shared" ca="1" si="728"/>
        <v>37.542857142857038</v>
      </c>
      <c r="I3562">
        <f t="shared" ca="1" si="729"/>
        <v>30.642857142857014</v>
      </c>
      <c r="J3562" s="3">
        <f t="shared" ca="1" si="721"/>
        <v>1.2251748251748269</v>
      </c>
      <c r="K3562" s="5">
        <f t="shared" ca="1" si="722"/>
        <v>55.0597108736644</v>
      </c>
      <c r="L3562">
        <f t="shared" ca="1" si="723"/>
        <v>1</v>
      </c>
      <c r="M3562" t="str">
        <f t="shared" ca="1" si="724"/>
        <v>SELL</v>
      </c>
      <c r="N3562" s="7" t="str">
        <f t="shared" ca="1" si="725"/>
        <v/>
      </c>
      <c r="O3562">
        <f t="shared" si="726"/>
        <v>5273.6</v>
      </c>
      <c r="Q3562">
        <f t="shared" si="727"/>
        <v>3561</v>
      </c>
    </row>
    <row r="3563" spans="1:17" x14ac:dyDescent="0.3">
      <c r="A3563" s="13" t="str">
        <f ca="1">N3563&amp;"-"&amp;COUNTIF($N$2:N3563,N3563)</f>
        <v>-3516</v>
      </c>
      <c r="B3563" t="str">
        <f t="shared" ca="1" si="717"/>
        <v/>
      </c>
      <c r="C3563" s="1">
        <v>40284</v>
      </c>
      <c r="D3563">
        <v>5262.6</v>
      </c>
      <c r="E3563">
        <f t="shared" si="718"/>
        <v>-11</v>
      </c>
      <c r="F3563" t="str">
        <f t="shared" si="719"/>
        <v/>
      </c>
      <c r="G3563">
        <f t="shared" si="720"/>
        <v>-11</v>
      </c>
      <c r="H3563">
        <f t="shared" ca="1" si="728"/>
        <v>37.949999999999967</v>
      </c>
      <c r="I3563">
        <f t="shared" ca="1" si="729"/>
        <v>28.187499999999886</v>
      </c>
      <c r="J3563" s="3">
        <f t="shared" ca="1" si="721"/>
        <v>1.3463414634146385</v>
      </c>
      <c r="K3563" s="5">
        <f t="shared" ca="1" si="722"/>
        <v>57.380457380457457</v>
      </c>
      <c r="L3563">
        <f t="shared" ca="1" si="723"/>
        <v>1</v>
      </c>
      <c r="M3563" t="str">
        <f t="shared" ca="1" si="724"/>
        <v>SELL</v>
      </c>
      <c r="N3563" s="7" t="str">
        <f t="shared" ca="1" si="725"/>
        <v/>
      </c>
      <c r="O3563">
        <f t="shared" si="726"/>
        <v>5262.6</v>
      </c>
      <c r="Q3563">
        <f t="shared" si="727"/>
        <v>3562</v>
      </c>
    </row>
    <row r="3564" spans="1:17" x14ac:dyDescent="0.3">
      <c r="A3564" s="13" t="str">
        <f ca="1">N3564&amp;"-"&amp;COUNTIF($N$2:N3564,N3564)</f>
        <v>-3517</v>
      </c>
      <c r="B3564" t="str">
        <f t="shared" ca="1" si="717"/>
        <v/>
      </c>
      <c r="C3564" s="1">
        <v>40287</v>
      </c>
      <c r="D3564">
        <v>5203.6499999999996</v>
      </c>
      <c r="E3564">
        <f t="shared" si="718"/>
        <v>-58.950000000000728</v>
      </c>
      <c r="F3564" t="str">
        <f t="shared" si="719"/>
        <v/>
      </c>
      <c r="G3564">
        <f t="shared" si="720"/>
        <v>-58.950000000000728</v>
      </c>
      <c r="H3564">
        <f t="shared" ca="1" si="728"/>
        <v>41.219999999999892</v>
      </c>
      <c r="I3564">
        <f t="shared" ca="1" si="729"/>
        <v>31.605555555555537</v>
      </c>
      <c r="J3564" s="3">
        <f t="shared" ca="1" si="721"/>
        <v>1.3042010898224619</v>
      </c>
      <c r="K3564" s="5">
        <f t="shared" ca="1" si="722"/>
        <v>56.601010023953691</v>
      </c>
      <c r="L3564">
        <f t="shared" ca="1" si="723"/>
        <v>1</v>
      </c>
      <c r="M3564" t="str">
        <f t="shared" ca="1" si="724"/>
        <v>SELL</v>
      </c>
      <c r="N3564" s="7" t="str">
        <f t="shared" ca="1" si="725"/>
        <v/>
      </c>
      <c r="O3564">
        <f t="shared" si="726"/>
        <v>5203.6499999999996</v>
      </c>
      <c r="Q3564">
        <f t="shared" si="727"/>
        <v>3563</v>
      </c>
    </row>
    <row r="3565" spans="1:17" x14ac:dyDescent="0.3">
      <c r="A3565" s="13" t="str">
        <f ca="1">N3565&amp;"-"&amp;COUNTIF($N$2:N3565,N3565)</f>
        <v>-3518</v>
      </c>
      <c r="B3565" t="str">
        <f t="shared" ca="1" si="717"/>
        <v/>
      </c>
      <c r="C3565" s="1">
        <v>40288</v>
      </c>
      <c r="D3565">
        <v>5230.1000000000004</v>
      </c>
      <c r="E3565">
        <f t="shared" si="718"/>
        <v>26.450000000000728</v>
      </c>
      <c r="F3565">
        <f t="shared" si="719"/>
        <v>26.450000000000728</v>
      </c>
      <c r="G3565" t="str">
        <f t="shared" si="720"/>
        <v/>
      </c>
      <c r="H3565">
        <f t="shared" ca="1" si="728"/>
        <v>42.339999999999961</v>
      </c>
      <c r="I3565">
        <f t="shared" ca="1" si="729"/>
        <v>31.605555555555537</v>
      </c>
      <c r="J3565" s="3">
        <f t="shared" ca="1" si="721"/>
        <v>1.3396378976973102</v>
      </c>
      <c r="K3565" s="5">
        <f t="shared" ca="1" si="722"/>
        <v>57.258343225496226</v>
      </c>
      <c r="L3565">
        <f t="shared" ca="1" si="723"/>
        <v>1</v>
      </c>
      <c r="M3565" t="str">
        <f t="shared" ca="1" si="724"/>
        <v>SELL</v>
      </c>
      <c r="N3565" s="7" t="str">
        <f t="shared" ca="1" si="725"/>
        <v/>
      </c>
      <c r="O3565">
        <f t="shared" si="726"/>
        <v>5230.1000000000004</v>
      </c>
      <c r="Q3565">
        <f t="shared" si="727"/>
        <v>3564</v>
      </c>
    </row>
    <row r="3566" spans="1:17" x14ac:dyDescent="0.3">
      <c r="A3566" s="13" t="str">
        <f ca="1">N3566&amp;"-"&amp;COUNTIF($N$2:N3566,N3566)</f>
        <v>-3519</v>
      </c>
      <c r="B3566" t="str">
        <f t="shared" ca="1" si="717"/>
        <v/>
      </c>
      <c r="C3566" s="1">
        <v>40289</v>
      </c>
      <c r="D3566">
        <v>5244.9</v>
      </c>
      <c r="E3566">
        <f t="shared" si="718"/>
        <v>14.799999999999272</v>
      </c>
      <c r="F3566">
        <f t="shared" si="719"/>
        <v>14.799999999999272</v>
      </c>
      <c r="G3566" t="str">
        <f t="shared" si="720"/>
        <v/>
      </c>
      <c r="H3566">
        <f t="shared" ca="1" si="728"/>
        <v>37.749999999999851</v>
      </c>
      <c r="I3566">
        <f t="shared" ca="1" si="729"/>
        <v>30.506249999999909</v>
      </c>
      <c r="J3566" s="3">
        <f t="shared" ca="1" si="721"/>
        <v>1.2374513419381263</v>
      </c>
      <c r="K3566" s="5">
        <f t="shared" ca="1" si="722"/>
        <v>55.306290632725918</v>
      </c>
      <c r="L3566">
        <f t="shared" ca="1" si="723"/>
        <v>1</v>
      </c>
      <c r="M3566" t="str">
        <f t="shared" ca="1" si="724"/>
        <v>SELL</v>
      </c>
      <c r="N3566" s="7" t="str">
        <f t="shared" ca="1" si="725"/>
        <v/>
      </c>
      <c r="O3566">
        <f t="shared" si="726"/>
        <v>5244.9</v>
      </c>
      <c r="Q3566">
        <f t="shared" si="727"/>
        <v>3565</v>
      </c>
    </row>
    <row r="3567" spans="1:17" x14ac:dyDescent="0.3">
      <c r="A3567" s="13" t="str">
        <f ca="1">N3567&amp;"-"&amp;COUNTIF($N$2:N3567,N3567)</f>
        <v>-3520</v>
      </c>
      <c r="B3567" t="str">
        <f t="shared" ca="1" si="717"/>
        <v/>
      </c>
      <c r="C3567" s="1">
        <v>40290</v>
      </c>
      <c r="D3567">
        <v>5269.35</v>
      </c>
      <c r="E3567">
        <f t="shared" si="718"/>
        <v>24.450000000000728</v>
      </c>
      <c r="F3567">
        <f t="shared" si="719"/>
        <v>24.450000000000728</v>
      </c>
      <c r="G3567" t="str">
        <f t="shared" si="720"/>
        <v/>
      </c>
      <c r="H3567">
        <f t="shared" ca="1" si="728"/>
        <v>35.849999999999973</v>
      </c>
      <c r="I3567">
        <f t="shared" ca="1" si="729"/>
        <v>32.957142857142834</v>
      </c>
      <c r="J3567" s="3">
        <f t="shared" ca="1" si="721"/>
        <v>1.08777633289987</v>
      </c>
      <c r="K3567" s="5">
        <f t="shared" ca="1" si="722"/>
        <v>52.102148863282473</v>
      </c>
      <c r="L3567">
        <f t="shared" ca="1" si="723"/>
        <v>1</v>
      </c>
      <c r="M3567" t="str">
        <f t="shared" ca="1" si="724"/>
        <v>SELL</v>
      </c>
      <c r="N3567" s="7" t="str">
        <f t="shared" ca="1" si="725"/>
        <v/>
      </c>
      <c r="O3567">
        <f t="shared" si="726"/>
        <v>5269.35</v>
      </c>
      <c r="Q3567">
        <f t="shared" si="727"/>
        <v>3566</v>
      </c>
    </row>
    <row r="3568" spans="1:17" x14ac:dyDescent="0.3">
      <c r="A3568" s="13" t="str">
        <f ca="1">N3568&amp;"-"&amp;COUNTIF($N$2:N3568,N3568)</f>
        <v>-3521</v>
      </c>
      <c r="B3568" t="str">
        <f t="shared" ca="1" si="717"/>
        <v/>
      </c>
      <c r="C3568" s="1">
        <v>40291</v>
      </c>
      <c r="D3568">
        <v>5304.1</v>
      </c>
      <c r="E3568">
        <f t="shared" si="718"/>
        <v>34.75</v>
      </c>
      <c r="F3568">
        <f t="shared" si="719"/>
        <v>34.75</v>
      </c>
      <c r="G3568" t="str">
        <f t="shared" si="720"/>
        <v/>
      </c>
      <c r="H3568">
        <f t="shared" ca="1" si="728"/>
        <v>34.900000000000027</v>
      </c>
      <c r="I3568">
        <f t="shared" ca="1" si="729"/>
        <v>32.957142857142834</v>
      </c>
      <c r="J3568" s="3">
        <f t="shared" ca="1" si="721"/>
        <v>1.0589510186389266</v>
      </c>
      <c r="K3568" s="5">
        <f t="shared" ca="1" si="722"/>
        <v>51.43157894736845</v>
      </c>
      <c r="L3568">
        <f t="shared" ca="1" si="723"/>
        <v>1</v>
      </c>
      <c r="M3568" t="str">
        <f t="shared" ca="1" si="724"/>
        <v>SELL</v>
      </c>
      <c r="N3568" s="7" t="str">
        <f t="shared" ca="1" si="725"/>
        <v/>
      </c>
      <c r="O3568">
        <f t="shared" si="726"/>
        <v>5304.1</v>
      </c>
      <c r="Q3568">
        <f t="shared" si="727"/>
        <v>3567</v>
      </c>
    </row>
    <row r="3569" spans="1:17" x14ac:dyDescent="0.3">
      <c r="A3569" s="13" t="str">
        <f ca="1">N3569&amp;"-"&amp;COUNTIF($N$2:N3569,N3569)</f>
        <v>-3522</v>
      </c>
      <c r="B3569" t="str">
        <f t="shared" ca="1" si="717"/>
        <v/>
      </c>
      <c r="C3569" s="1">
        <v>40294</v>
      </c>
      <c r="D3569">
        <v>5322.45</v>
      </c>
      <c r="E3569">
        <f t="shared" si="718"/>
        <v>18.349999999999454</v>
      </c>
      <c r="F3569">
        <f t="shared" si="719"/>
        <v>18.349999999999454</v>
      </c>
      <c r="G3569" t="str">
        <f t="shared" si="720"/>
        <v/>
      </c>
      <c r="H3569">
        <f t="shared" ca="1" si="728"/>
        <v>26.392857142857142</v>
      </c>
      <c r="I3569">
        <f t="shared" ca="1" si="729"/>
        <v>32.957142857142834</v>
      </c>
      <c r="J3569" s="3">
        <f t="shared" ca="1" si="721"/>
        <v>0.80082358040745616</v>
      </c>
      <c r="K3569" s="5">
        <f t="shared" ca="1" si="722"/>
        <v>44.469851967745839</v>
      </c>
      <c r="L3569">
        <f t="shared" ca="1" si="723"/>
        <v>1</v>
      </c>
      <c r="M3569" t="str">
        <f t="shared" ca="1" si="724"/>
        <v>SELL</v>
      </c>
      <c r="N3569" s="7" t="str">
        <f t="shared" ca="1" si="725"/>
        <v/>
      </c>
      <c r="O3569">
        <f t="shared" si="726"/>
        <v>5322.45</v>
      </c>
      <c r="Q3569">
        <f t="shared" si="727"/>
        <v>3568</v>
      </c>
    </row>
    <row r="3570" spans="1:17" x14ac:dyDescent="0.3">
      <c r="A3570" s="13" t="str">
        <f ca="1">N3570&amp;"-"&amp;COUNTIF($N$2:N3570,N3570)</f>
        <v>-3523</v>
      </c>
      <c r="B3570" t="str">
        <f t="shared" ca="1" si="717"/>
        <v/>
      </c>
      <c r="C3570" s="1">
        <v>40295</v>
      </c>
      <c r="D3570">
        <v>5308.35</v>
      </c>
      <c r="E3570">
        <f t="shared" si="718"/>
        <v>-14.099999999999454</v>
      </c>
      <c r="F3570" t="str">
        <f t="shared" si="719"/>
        <v/>
      </c>
      <c r="G3570">
        <f t="shared" si="720"/>
        <v>-14.099999999999454</v>
      </c>
      <c r="H3570">
        <f t="shared" ca="1" si="728"/>
        <v>26.392857142857142</v>
      </c>
      <c r="I3570">
        <f t="shared" ca="1" si="729"/>
        <v>34.628571428571377</v>
      </c>
      <c r="J3570" s="3">
        <f t="shared" ca="1" si="721"/>
        <v>0.76216996699670081</v>
      </c>
      <c r="K3570" s="5">
        <f t="shared" ca="1" si="722"/>
        <v>43.251785087205938</v>
      </c>
      <c r="L3570">
        <f t="shared" ca="1" si="723"/>
        <v>1</v>
      </c>
      <c r="M3570" t="str">
        <f t="shared" ca="1" si="724"/>
        <v>SELL</v>
      </c>
      <c r="N3570" s="7" t="str">
        <f t="shared" ca="1" si="725"/>
        <v/>
      </c>
      <c r="O3570">
        <f t="shared" si="726"/>
        <v>5308.35</v>
      </c>
      <c r="Q3570">
        <f t="shared" si="727"/>
        <v>3569</v>
      </c>
    </row>
    <row r="3571" spans="1:17" x14ac:dyDescent="0.3">
      <c r="A3571" s="13" t="str">
        <f ca="1">N3571&amp;"-"&amp;COUNTIF($N$2:N3571,N3571)</f>
        <v>-3524</v>
      </c>
      <c r="B3571" t="str">
        <f t="shared" ca="1" si="717"/>
        <v/>
      </c>
      <c r="C3571" s="1">
        <v>40296</v>
      </c>
      <c r="D3571">
        <v>5215.45</v>
      </c>
      <c r="E3571">
        <f t="shared" si="718"/>
        <v>-92.900000000000546</v>
      </c>
      <c r="F3571" t="str">
        <f t="shared" si="719"/>
        <v/>
      </c>
      <c r="G3571">
        <f t="shared" si="720"/>
        <v>-92.900000000000546</v>
      </c>
      <c r="H3571">
        <f t="shared" ca="1" si="728"/>
        <v>29.350000000000062</v>
      </c>
      <c r="I3571">
        <f t="shared" ca="1" si="729"/>
        <v>41.912500000000023</v>
      </c>
      <c r="J3571" s="3">
        <f t="shared" ca="1" si="721"/>
        <v>0.70026841634357406</v>
      </c>
      <c r="K3571" s="5">
        <f t="shared" ca="1" si="722"/>
        <v>41.185756884757105</v>
      </c>
      <c r="L3571">
        <f t="shared" ca="1" si="723"/>
        <v>1</v>
      </c>
      <c r="M3571" t="str">
        <f t="shared" ca="1" si="724"/>
        <v>SELL</v>
      </c>
      <c r="N3571" s="7" t="str">
        <f t="shared" ca="1" si="725"/>
        <v/>
      </c>
      <c r="O3571">
        <f t="shared" si="726"/>
        <v>5215.45</v>
      </c>
      <c r="Q3571">
        <f t="shared" si="727"/>
        <v>3570</v>
      </c>
    </row>
    <row r="3572" spans="1:17" x14ac:dyDescent="0.3">
      <c r="A3572" s="13" t="str">
        <f ca="1">N3572&amp;"-"&amp;COUNTIF($N$2:N3572,N3572)</f>
        <v>-3525</v>
      </c>
      <c r="B3572" t="str">
        <f t="shared" ca="1" si="717"/>
        <v/>
      </c>
      <c r="C3572" s="1">
        <v>40297</v>
      </c>
      <c r="D3572">
        <v>5254.15</v>
      </c>
      <c r="E3572">
        <f t="shared" si="718"/>
        <v>38.699999999999818</v>
      </c>
      <c r="F3572">
        <f t="shared" si="719"/>
        <v>38.699999999999818</v>
      </c>
      <c r="G3572" t="str">
        <f t="shared" si="720"/>
        <v/>
      </c>
      <c r="H3572">
        <f t="shared" ca="1" si="728"/>
        <v>30.685714285714312</v>
      </c>
      <c r="I3572">
        <f t="shared" ca="1" si="729"/>
        <v>37.871428571428623</v>
      </c>
      <c r="J3572" s="3">
        <f t="shared" ca="1" si="721"/>
        <v>0.8102602791399468</v>
      </c>
      <c r="K3572" s="5">
        <f t="shared" ca="1" si="722"/>
        <v>44.759324859345682</v>
      </c>
      <c r="L3572">
        <f t="shared" ca="1" si="723"/>
        <v>1</v>
      </c>
      <c r="M3572" t="str">
        <f t="shared" ca="1" si="724"/>
        <v>SELL</v>
      </c>
      <c r="N3572" s="7" t="str">
        <f t="shared" ca="1" si="725"/>
        <v/>
      </c>
      <c r="O3572">
        <f t="shared" si="726"/>
        <v>5254.15</v>
      </c>
      <c r="Q3572">
        <f t="shared" si="727"/>
        <v>3571</v>
      </c>
    </row>
    <row r="3573" spans="1:17" x14ac:dyDescent="0.3">
      <c r="A3573" s="13" t="str">
        <f ca="1">N3573&amp;"-"&amp;COUNTIF($N$2:N3573,N3573)</f>
        <v>-3526</v>
      </c>
      <c r="B3573" t="str">
        <f t="shared" ca="1" si="717"/>
        <v/>
      </c>
      <c r="C3573" s="1">
        <v>40298</v>
      </c>
      <c r="D3573">
        <v>5278</v>
      </c>
      <c r="E3573">
        <f t="shared" si="718"/>
        <v>23.850000000000364</v>
      </c>
      <c r="F3573">
        <f t="shared" si="719"/>
        <v>23.850000000000364</v>
      </c>
      <c r="G3573" t="str">
        <f t="shared" si="720"/>
        <v/>
      </c>
      <c r="H3573">
        <f t="shared" ca="1" si="728"/>
        <v>25.907142857142908</v>
      </c>
      <c r="I3573">
        <f t="shared" ca="1" si="729"/>
        <v>37.871428571428623</v>
      </c>
      <c r="J3573" s="3">
        <f t="shared" ca="1" si="721"/>
        <v>0.68408147868728819</v>
      </c>
      <c r="K3573" s="5">
        <f t="shared" ca="1" si="722"/>
        <v>40.620450218389529</v>
      </c>
      <c r="L3573">
        <f t="shared" ca="1" si="723"/>
        <v>1</v>
      </c>
      <c r="M3573" t="str">
        <f t="shared" ca="1" si="724"/>
        <v>SELL</v>
      </c>
      <c r="N3573" s="7" t="str">
        <f t="shared" ca="1" si="725"/>
        <v/>
      </c>
      <c r="O3573">
        <f t="shared" si="726"/>
        <v>5278</v>
      </c>
      <c r="Q3573">
        <f t="shared" si="727"/>
        <v>3572</v>
      </c>
    </row>
    <row r="3574" spans="1:17" x14ac:dyDescent="0.3">
      <c r="A3574" s="13" t="str">
        <f ca="1">N3574&amp;"-"&amp;COUNTIF($N$2:N3574,N3574)</f>
        <v>-3527</v>
      </c>
      <c r="B3574" t="str">
        <f t="shared" ca="1" si="717"/>
        <v/>
      </c>
      <c r="C3574" s="1">
        <v>40301</v>
      </c>
      <c r="D3574">
        <v>5222.75</v>
      </c>
      <c r="E3574">
        <f t="shared" si="718"/>
        <v>-55.25</v>
      </c>
      <c r="F3574" t="str">
        <f t="shared" si="719"/>
        <v/>
      </c>
      <c r="G3574">
        <f t="shared" si="720"/>
        <v>-55.25</v>
      </c>
      <c r="H3574">
        <f t="shared" ca="1" si="728"/>
        <v>25.907142857142908</v>
      </c>
      <c r="I3574">
        <f t="shared" ca="1" si="729"/>
        <v>42.614285714285742</v>
      </c>
      <c r="J3574" s="3">
        <f t="shared" ca="1" si="721"/>
        <v>0.60794502179014498</v>
      </c>
      <c r="K3574" s="5">
        <f t="shared" ca="1" si="722"/>
        <v>37.808818930470167</v>
      </c>
      <c r="L3574">
        <f t="shared" ca="1" si="723"/>
        <v>1</v>
      </c>
      <c r="M3574" t="str">
        <f t="shared" ca="1" si="724"/>
        <v>SELL</v>
      </c>
      <c r="N3574" s="7" t="str">
        <f t="shared" ca="1" si="725"/>
        <v/>
      </c>
      <c r="O3574">
        <f t="shared" si="726"/>
        <v>5222.75</v>
      </c>
      <c r="Q3574">
        <f t="shared" si="727"/>
        <v>3573</v>
      </c>
    </row>
    <row r="3575" spans="1:17" x14ac:dyDescent="0.3">
      <c r="A3575" s="13" t="str">
        <f ca="1">N3575&amp;"-"&amp;COUNTIF($N$2:N3575,N3575)</f>
        <v>-3528</v>
      </c>
      <c r="B3575" t="str">
        <f t="shared" ca="1" si="717"/>
        <v/>
      </c>
      <c r="C3575" s="1">
        <v>40302</v>
      </c>
      <c r="D3575">
        <v>5148.5</v>
      </c>
      <c r="E3575">
        <f t="shared" si="718"/>
        <v>-74.25</v>
      </c>
      <c r="F3575" t="str">
        <f t="shared" si="719"/>
        <v/>
      </c>
      <c r="G3575">
        <f t="shared" si="720"/>
        <v>-74.25</v>
      </c>
      <c r="H3575">
        <f t="shared" ca="1" si="728"/>
        <v>25.907142857142908</v>
      </c>
      <c r="I3575">
        <f t="shared" ca="1" si="729"/>
        <v>50.828571428571458</v>
      </c>
      <c r="J3575" s="3">
        <f t="shared" ca="1" si="721"/>
        <v>0.50969645868465496</v>
      </c>
      <c r="K3575" s="5">
        <f t="shared" ca="1" si="722"/>
        <v>33.761519128735017</v>
      </c>
      <c r="L3575">
        <f t="shared" ca="1" si="723"/>
        <v>1</v>
      </c>
      <c r="M3575" t="str">
        <f t="shared" ca="1" si="724"/>
        <v>SELL</v>
      </c>
      <c r="N3575" s="7" t="str">
        <f t="shared" ca="1" si="725"/>
        <v/>
      </c>
      <c r="O3575">
        <f t="shared" si="726"/>
        <v>5148.5</v>
      </c>
      <c r="Q3575">
        <f t="shared" si="727"/>
        <v>3574</v>
      </c>
    </row>
    <row r="3576" spans="1:17" x14ac:dyDescent="0.3">
      <c r="A3576" s="13" t="str">
        <f ca="1">N3576&amp;"-"&amp;COUNTIF($N$2:N3576,N3576)</f>
        <v>-3529</v>
      </c>
      <c r="B3576" t="str">
        <f t="shared" ca="1" si="717"/>
        <v/>
      </c>
      <c r="C3576" s="1">
        <v>40303</v>
      </c>
      <c r="D3576">
        <v>5124.8999999999996</v>
      </c>
      <c r="E3576">
        <f t="shared" si="718"/>
        <v>-23.600000000000364</v>
      </c>
      <c r="F3576" t="str">
        <f t="shared" si="719"/>
        <v/>
      </c>
      <c r="G3576">
        <f t="shared" si="720"/>
        <v>-23.600000000000364</v>
      </c>
      <c r="H3576">
        <f t="shared" ca="1" si="728"/>
        <v>25.907142857142908</v>
      </c>
      <c r="I3576">
        <f t="shared" ca="1" si="729"/>
        <v>47.150000000000155</v>
      </c>
      <c r="J3576" s="3">
        <f t="shared" ca="1" si="721"/>
        <v>0.54946220269656043</v>
      </c>
      <c r="K3576" s="5">
        <f t="shared" ca="1" si="722"/>
        <v>35.461478294876784</v>
      </c>
      <c r="L3576">
        <f t="shared" ca="1" si="723"/>
        <v>1</v>
      </c>
      <c r="M3576" t="str">
        <f t="shared" ca="1" si="724"/>
        <v>SELL</v>
      </c>
      <c r="N3576" s="7" t="str">
        <f t="shared" ca="1" si="725"/>
        <v/>
      </c>
      <c r="O3576">
        <f t="shared" si="726"/>
        <v>5124.8999999999996</v>
      </c>
      <c r="Q3576">
        <f t="shared" si="727"/>
        <v>3575</v>
      </c>
    </row>
    <row r="3577" spans="1:17" x14ac:dyDescent="0.3">
      <c r="A3577" s="13" t="str">
        <f ca="1">N3577&amp;"-"&amp;COUNTIF($N$2:N3577,N3577)</f>
        <v>-3530</v>
      </c>
      <c r="B3577" t="str">
        <f t="shared" ca="1" si="717"/>
        <v/>
      </c>
      <c r="C3577" s="1">
        <v>40304</v>
      </c>
      <c r="D3577">
        <v>5090.8500000000004</v>
      </c>
      <c r="E3577">
        <f t="shared" si="718"/>
        <v>-34.049999999999272</v>
      </c>
      <c r="F3577" t="str">
        <f t="shared" si="719"/>
        <v/>
      </c>
      <c r="G3577">
        <f t="shared" si="720"/>
        <v>-34.049999999999272</v>
      </c>
      <c r="H3577">
        <f t="shared" ca="1" si="728"/>
        <v>25.907142857142908</v>
      </c>
      <c r="I3577">
        <f t="shared" ca="1" si="729"/>
        <v>50.442857142857193</v>
      </c>
      <c r="J3577" s="3">
        <f t="shared" ca="1" si="721"/>
        <v>0.51359388275276174</v>
      </c>
      <c r="K3577" s="5">
        <f t="shared" ca="1" si="722"/>
        <v>33.932079708111161</v>
      </c>
      <c r="L3577">
        <f t="shared" ca="1" si="723"/>
        <v>1</v>
      </c>
      <c r="M3577" t="str">
        <f t="shared" ca="1" si="724"/>
        <v>SELL</v>
      </c>
      <c r="N3577" s="7" t="str">
        <f t="shared" ca="1" si="725"/>
        <v/>
      </c>
      <c r="O3577">
        <f t="shared" si="726"/>
        <v>5090.8500000000004</v>
      </c>
      <c r="Q3577">
        <f t="shared" si="727"/>
        <v>3576</v>
      </c>
    </row>
    <row r="3578" spans="1:17" x14ac:dyDescent="0.3">
      <c r="A3578" s="13" t="str">
        <f ca="1">N3578&amp;"-"&amp;COUNTIF($N$2:N3578,N3578)</f>
        <v>-3531</v>
      </c>
      <c r="B3578" t="str">
        <f t="shared" ca="1" si="717"/>
        <v/>
      </c>
      <c r="C3578" s="1">
        <v>40305</v>
      </c>
      <c r="D3578">
        <v>5018.05</v>
      </c>
      <c r="E3578">
        <f t="shared" si="718"/>
        <v>-72.800000000000182</v>
      </c>
      <c r="F3578" t="str">
        <f t="shared" si="719"/>
        <v/>
      </c>
      <c r="G3578">
        <f t="shared" si="720"/>
        <v>-72.800000000000182</v>
      </c>
      <c r="H3578">
        <f t="shared" ca="1" si="728"/>
        <v>25.907142857142908</v>
      </c>
      <c r="I3578">
        <f t="shared" ca="1" si="729"/>
        <v>52.421428571428542</v>
      </c>
      <c r="J3578" s="3">
        <f t="shared" ca="1" si="721"/>
        <v>0.49420902030249475</v>
      </c>
      <c r="K3578" s="5">
        <f t="shared" ca="1" si="722"/>
        <v>33.074958964070817</v>
      </c>
      <c r="L3578">
        <f t="shared" ca="1" si="723"/>
        <v>1</v>
      </c>
      <c r="M3578" t="str">
        <f t="shared" ca="1" si="724"/>
        <v>SELL</v>
      </c>
      <c r="N3578" s="7" t="str">
        <f t="shared" ca="1" si="725"/>
        <v/>
      </c>
      <c r="O3578">
        <f t="shared" si="726"/>
        <v>5018.05</v>
      </c>
      <c r="Q3578">
        <f t="shared" si="727"/>
        <v>3577</v>
      </c>
    </row>
    <row r="3579" spans="1:17" x14ac:dyDescent="0.3">
      <c r="A3579" s="13" t="str">
        <f ca="1">N3579&amp;"-"&amp;COUNTIF($N$2:N3579,N3579)</f>
        <v>-3532</v>
      </c>
      <c r="B3579" t="str">
        <f t="shared" ca="1" si="717"/>
        <v/>
      </c>
      <c r="C3579" s="1">
        <v>40308</v>
      </c>
      <c r="D3579">
        <v>5193.6000000000004</v>
      </c>
      <c r="E3579">
        <f t="shared" si="718"/>
        <v>175.55000000000018</v>
      </c>
      <c r="F3579">
        <f t="shared" si="719"/>
        <v>175.55000000000018</v>
      </c>
      <c r="G3579" t="str">
        <f t="shared" si="720"/>
        <v/>
      </c>
      <c r="H3579">
        <f t="shared" ca="1" si="728"/>
        <v>47.207142857142834</v>
      </c>
      <c r="I3579">
        <f t="shared" ca="1" si="729"/>
        <v>52.421428571428542</v>
      </c>
      <c r="J3579" s="3">
        <f t="shared" ca="1" si="721"/>
        <v>0.90053140754871241</v>
      </c>
      <c r="K3579" s="5">
        <f t="shared" ca="1" si="722"/>
        <v>47.383137367364505</v>
      </c>
      <c r="L3579">
        <f t="shared" ca="1" si="723"/>
        <v>1</v>
      </c>
      <c r="M3579" t="str">
        <f t="shared" ca="1" si="724"/>
        <v>SELL</v>
      </c>
      <c r="N3579" s="7" t="str">
        <f t="shared" ca="1" si="725"/>
        <v/>
      </c>
      <c r="O3579">
        <f t="shared" si="726"/>
        <v>5193.6000000000004</v>
      </c>
      <c r="Q3579">
        <f t="shared" si="727"/>
        <v>3578</v>
      </c>
    </row>
    <row r="3580" spans="1:17" x14ac:dyDescent="0.3">
      <c r="A3580" s="13" t="str">
        <f ca="1">N3580&amp;"-"&amp;COUNTIF($N$2:N3580,N3580)</f>
        <v>-3533</v>
      </c>
      <c r="B3580" t="str">
        <f t="shared" ca="1" si="717"/>
        <v/>
      </c>
      <c r="C3580" s="1">
        <v>40309</v>
      </c>
      <c r="D3580">
        <v>5136.1499999999996</v>
      </c>
      <c r="E3580">
        <f t="shared" si="718"/>
        <v>-57.450000000000728</v>
      </c>
      <c r="F3580" t="str">
        <f t="shared" si="719"/>
        <v/>
      </c>
      <c r="G3580">
        <f t="shared" si="720"/>
        <v>-57.450000000000728</v>
      </c>
      <c r="H3580">
        <f t="shared" ca="1" si="728"/>
        <v>52.608333333333427</v>
      </c>
      <c r="I3580">
        <f t="shared" ca="1" si="729"/>
        <v>53.050000000000068</v>
      </c>
      <c r="J3580" s="3">
        <f t="shared" ca="1" si="721"/>
        <v>0.99167452089224051</v>
      </c>
      <c r="K3580" s="5">
        <f t="shared" ca="1" si="722"/>
        <v>49.790992980518986</v>
      </c>
      <c r="L3580">
        <f t="shared" ca="1" si="723"/>
        <v>1</v>
      </c>
      <c r="M3580" t="str">
        <f t="shared" ca="1" si="724"/>
        <v>SELL</v>
      </c>
      <c r="N3580" s="7" t="str">
        <f t="shared" ca="1" si="725"/>
        <v/>
      </c>
      <c r="O3580">
        <f t="shared" si="726"/>
        <v>5136.1499999999996</v>
      </c>
      <c r="Q3580">
        <f t="shared" si="727"/>
        <v>3579</v>
      </c>
    </row>
    <row r="3581" spans="1:17" x14ac:dyDescent="0.3">
      <c r="A3581" s="13" t="str">
        <f ca="1">N3581&amp;"-"&amp;COUNTIF($N$2:N3581,N3581)</f>
        <v>-3534</v>
      </c>
      <c r="B3581" t="str">
        <f t="shared" ca="1" si="717"/>
        <v/>
      </c>
      <c r="C3581" s="1">
        <v>40310</v>
      </c>
      <c r="D3581">
        <v>5156.6499999999996</v>
      </c>
      <c r="E3581">
        <f t="shared" si="718"/>
        <v>20.5</v>
      </c>
      <c r="F3581">
        <f t="shared" si="719"/>
        <v>20.5</v>
      </c>
      <c r="G3581" t="str">
        <f t="shared" si="720"/>
        <v/>
      </c>
      <c r="H3581">
        <f t="shared" ca="1" si="728"/>
        <v>51.949999999999967</v>
      </c>
      <c r="I3581">
        <f t="shared" ca="1" si="729"/>
        <v>53.050000000000068</v>
      </c>
      <c r="J3581" s="3">
        <f t="shared" ca="1" si="721"/>
        <v>0.97926484448633178</v>
      </c>
      <c r="K3581" s="5">
        <f t="shared" ca="1" si="722"/>
        <v>49.476190476190425</v>
      </c>
      <c r="L3581">
        <f t="shared" ca="1" si="723"/>
        <v>1</v>
      </c>
      <c r="M3581" t="str">
        <f t="shared" ca="1" si="724"/>
        <v>SELL</v>
      </c>
      <c r="N3581" s="7" t="str">
        <f t="shared" ca="1" si="725"/>
        <v/>
      </c>
      <c r="O3581">
        <f t="shared" si="726"/>
        <v>5156.6499999999996</v>
      </c>
      <c r="Q3581">
        <f t="shared" si="727"/>
        <v>3580</v>
      </c>
    </row>
    <row r="3582" spans="1:17" x14ac:dyDescent="0.3">
      <c r="A3582" s="13" t="str">
        <f ca="1">N3582&amp;"-"&amp;COUNTIF($N$2:N3582,N3582)</f>
        <v>-3535</v>
      </c>
      <c r="B3582" t="str">
        <f t="shared" ca="1" si="717"/>
        <v/>
      </c>
      <c r="C3582" s="1">
        <v>40311</v>
      </c>
      <c r="D3582">
        <v>5178.8999999999996</v>
      </c>
      <c r="E3582">
        <f t="shared" si="718"/>
        <v>22.25</v>
      </c>
      <c r="F3582">
        <f t="shared" si="719"/>
        <v>22.25</v>
      </c>
      <c r="G3582" t="str">
        <f t="shared" si="720"/>
        <v/>
      </c>
      <c r="H3582">
        <f t="shared" ca="1" si="728"/>
        <v>49.866666666666639</v>
      </c>
      <c r="I3582">
        <f t="shared" ca="1" si="729"/>
        <v>53.050000000000068</v>
      </c>
      <c r="J3582" s="3">
        <f t="shared" ca="1" si="721"/>
        <v>0.93999371661953957</v>
      </c>
      <c r="K3582" s="5">
        <f t="shared" ca="1" si="722"/>
        <v>48.453441295546511</v>
      </c>
      <c r="L3582">
        <f t="shared" ca="1" si="723"/>
        <v>1</v>
      </c>
      <c r="M3582" t="str">
        <f t="shared" ca="1" si="724"/>
        <v>SELL</v>
      </c>
      <c r="N3582" s="7" t="str">
        <f t="shared" ca="1" si="725"/>
        <v/>
      </c>
      <c r="O3582">
        <f t="shared" si="726"/>
        <v>5178.8999999999996</v>
      </c>
      <c r="Q3582">
        <f t="shared" si="727"/>
        <v>3581</v>
      </c>
    </row>
    <row r="3583" spans="1:17" x14ac:dyDescent="0.3">
      <c r="A3583" s="13" t="str">
        <f ca="1">N3583&amp;"-"&amp;COUNTIF($N$2:N3583,N3583)</f>
        <v>-3536</v>
      </c>
      <c r="B3583" t="str">
        <f t="shared" ca="1" si="717"/>
        <v/>
      </c>
      <c r="C3583" s="1">
        <v>40312</v>
      </c>
      <c r="D3583">
        <v>5093.5</v>
      </c>
      <c r="E3583">
        <f t="shared" si="718"/>
        <v>-85.399999999999636</v>
      </c>
      <c r="F3583" t="str">
        <f t="shared" si="719"/>
        <v/>
      </c>
      <c r="G3583">
        <f t="shared" si="720"/>
        <v>-85.399999999999636</v>
      </c>
      <c r="H3583">
        <f t="shared" ca="1" si="728"/>
        <v>56.170000000000073</v>
      </c>
      <c r="I3583">
        <f t="shared" ca="1" si="729"/>
        <v>56.644444444444467</v>
      </c>
      <c r="J3583" s="3">
        <f t="shared" ca="1" si="721"/>
        <v>0.99162416633974193</v>
      </c>
      <c r="K3583" s="5">
        <f t="shared" ca="1" si="722"/>
        <v>49.789723538160025</v>
      </c>
      <c r="L3583">
        <f t="shared" ca="1" si="723"/>
        <v>1</v>
      </c>
      <c r="M3583" t="str">
        <f t="shared" ca="1" si="724"/>
        <v>SELL</v>
      </c>
      <c r="N3583" s="7" t="str">
        <f t="shared" ca="1" si="725"/>
        <v/>
      </c>
      <c r="O3583">
        <f t="shared" si="726"/>
        <v>5093.5</v>
      </c>
      <c r="Q3583">
        <f t="shared" si="727"/>
        <v>3582</v>
      </c>
    </row>
    <row r="3584" spans="1:17" x14ac:dyDescent="0.3">
      <c r="A3584" s="13" t="str">
        <f ca="1">N3584&amp;"-"&amp;COUNTIF($N$2:N3584,N3584)</f>
        <v>-3537</v>
      </c>
      <c r="B3584" t="str">
        <f t="shared" ca="1" si="717"/>
        <v/>
      </c>
      <c r="C3584" s="1">
        <v>40315</v>
      </c>
      <c r="D3584">
        <v>5059.8999999999996</v>
      </c>
      <c r="E3584">
        <f t="shared" si="718"/>
        <v>-33.600000000000364</v>
      </c>
      <c r="F3584" t="str">
        <f t="shared" si="719"/>
        <v/>
      </c>
      <c r="G3584">
        <f t="shared" si="720"/>
        <v>-33.600000000000364</v>
      </c>
      <c r="H3584">
        <f t="shared" ca="1" si="728"/>
        <v>56.170000000000073</v>
      </c>
      <c r="I3584">
        <f t="shared" ca="1" si="729"/>
        <v>58.811111111111231</v>
      </c>
      <c r="J3584" s="3">
        <f t="shared" ca="1" si="721"/>
        <v>0.95509163045531764</v>
      </c>
      <c r="K3584" s="5">
        <f t="shared" ca="1" si="722"/>
        <v>48.851502179101864</v>
      </c>
      <c r="L3584">
        <f t="shared" ca="1" si="723"/>
        <v>1</v>
      </c>
      <c r="M3584" t="str">
        <f t="shared" ca="1" si="724"/>
        <v>SELL</v>
      </c>
      <c r="N3584" s="7" t="str">
        <f t="shared" ca="1" si="725"/>
        <v/>
      </c>
      <c r="O3584">
        <f t="shared" si="726"/>
        <v>5059.8999999999996</v>
      </c>
      <c r="Q3584">
        <f t="shared" si="727"/>
        <v>3583</v>
      </c>
    </row>
    <row r="3585" spans="1:17" x14ac:dyDescent="0.3">
      <c r="A3585" s="13" t="str">
        <f ca="1">N3585&amp;"-"&amp;COUNTIF($N$2:N3585,N3585)</f>
        <v>-3538</v>
      </c>
      <c r="B3585" t="str">
        <f t="shared" ca="1" si="717"/>
        <v/>
      </c>
      <c r="C3585" s="1">
        <v>40316</v>
      </c>
      <c r="D3585">
        <v>5066.2</v>
      </c>
      <c r="E3585">
        <f t="shared" si="718"/>
        <v>6.3000000000001819</v>
      </c>
      <c r="F3585">
        <f t="shared" si="719"/>
        <v>6.3000000000001819</v>
      </c>
      <c r="G3585" t="str">
        <f t="shared" si="720"/>
        <v/>
      </c>
      <c r="H3585">
        <f t="shared" ca="1" si="728"/>
        <v>47.858333333333427</v>
      </c>
      <c r="I3585">
        <f t="shared" ca="1" si="729"/>
        <v>54.550000000000068</v>
      </c>
      <c r="J3585" s="3">
        <f t="shared" ca="1" si="721"/>
        <v>0.87732966697219739</v>
      </c>
      <c r="K3585" s="5">
        <f t="shared" ca="1" si="722"/>
        <v>46.732850516722294</v>
      </c>
      <c r="L3585">
        <f t="shared" ca="1" si="723"/>
        <v>1</v>
      </c>
      <c r="M3585" t="str">
        <f t="shared" ca="1" si="724"/>
        <v>SELL</v>
      </c>
      <c r="N3585" s="7" t="str">
        <f t="shared" ca="1" si="725"/>
        <v/>
      </c>
      <c r="O3585">
        <f t="shared" si="726"/>
        <v>5066.2</v>
      </c>
      <c r="Q3585">
        <f t="shared" si="727"/>
        <v>3584</v>
      </c>
    </row>
    <row r="3586" spans="1:17" x14ac:dyDescent="0.3">
      <c r="A3586" s="13" t="str">
        <f ca="1">N3586&amp;"-"&amp;COUNTIF($N$2:N3586,N3586)</f>
        <v>-3539</v>
      </c>
      <c r="B3586" t="str">
        <f t="shared" ca="1" si="717"/>
        <v/>
      </c>
      <c r="C3586" s="1">
        <v>40317</v>
      </c>
      <c r="D3586">
        <v>4919.6499999999996</v>
      </c>
      <c r="E3586">
        <f t="shared" si="718"/>
        <v>-146.55000000000018</v>
      </c>
      <c r="F3586" t="str">
        <f t="shared" si="719"/>
        <v/>
      </c>
      <c r="G3586">
        <f t="shared" si="720"/>
        <v>-146.55000000000018</v>
      </c>
      <c r="H3586">
        <f t="shared" ca="1" si="728"/>
        <v>49.690000000000147</v>
      </c>
      <c r="I3586">
        <f t="shared" ca="1" si="729"/>
        <v>64.772222222222297</v>
      </c>
      <c r="J3586" s="3">
        <f t="shared" ca="1" si="721"/>
        <v>0.7671498413243002</v>
      </c>
      <c r="K3586" s="5">
        <f t="shared" ca="1" si="722"/>
        <v>43.411703036421571</v>
      </c>
      <c r="L3586">
        <f t="shared" ca="1" si="723"/>
        <v>1</v>
      </c>
      <c r="M3586" t="str">
        <f t="shared" ca="1" si="724"/>
        <v>SELL</v>
      </c>
      <c r="N3586" s="7" t="str">
        <f t="shared" ca="1" si="725"/>
        <v/>
      </c>
      <c r="O3586">
        <f t="shared" si="726"/>
        <v>4919.6499999999996</v>
      </c>
      <c r="Q3586">
        <f t="shared" si="727"/>
        <v>3585</v>
      </c>
    </row>
    <row r="3587" spans="1:17" x14ac:dyDescent="0.3">
      <c r="A3587" s="13" t="str">
        <f ca="1">N3587&amp;"-"&amp;COUNTIF($N$2:N3587,N3587)</f>
        <v>-3540</v>
      </c>
      <c r="B3587" t="str">
        <f t="shared" ref="B3587:B3650" ca="1" si="730">N3587</f>
        <v/>
      </c>
      <c r="C3587" s="1">
        <v>40318</v>
      </c>
      <c r="D3587">
        <v>4947.6000000000004</v>
      </c>
      <c r="E3587">
        <f t="shared" ref="E3587:E3650" si="731">IF(E3586="Change", "", D3587-D3586)</f>
        <v>27.950000000000728</v>
      </c>
      <c r="F3587">
        <f t="shared" ref="F3587:F3650" si="732">IF(F3586="Gain","",IF(E3587&gt;0,E3587,""))</f>
        <v>27.950000000000728</v>
      </c>
      <c r="G3587" t="str">
        <f t="shared" ref="G3587:G3650" si="733">IF(G3586="Loss","",IF(E3587&lt;0,E3587,""))</f>
        <v/>
      </c>
      <c r="H3587">
        <f t="shared" ca="1" si="728"/>
        <v>50.510000000000218</v>
      </c>
      <c r="I3587">
        <f t="shared" ca="1" si="729"/>
        <v>64.772222222222297</v>
      </c>
      <c r="J3587" s="3">
        <f t="shared" ref="J3587:J3650" ca="1" si="734">IFERROR(H3587/I3587, "")</f>
        <v>0.77980958915859244</v>
      </c>
      <c r="K3587" s="5">
        <f t="shared" ref="K3587:K3650" ca="1" si="735">IFERROR((IF(J3587=0, 0, (100-(100/(1+J3587))))), "")</f>
        <v>43.814214391734367</v>
      </c>
      <c r="L3587">
        <f t="shared" ref="L3587:L3650" ca="1" si="736">IF(M3586="Signal","",IF(M3586="",IF(M3587="SELL",0,IF(M3587="BUY",1,"")),IF(M3587="BUY",1,L3586)))</f>
        <v>1</v>
      </c>
      <c r="M3587" t="str">
        <f t="shared" ref="M3587:M3650" ca="1" si="737">IF(K3587="","",IF(K3587&lt;$V$4,"BUY",IF(K3587&gt;$V$5,"SELL",M3586)))</f>
        <v>SELL</v>
      </c>
      <c r="N3587" s="7" t="str">
        <f t="shared" ref="N3587:N3650" ca="1" si="738">IF(L3587=1, IF(M3587="BUY",IF(M3586="BUY","",1),IF(M3587="SELL",IF(M3586="SELL","",0),"")), "")</f>
        <v/>
      </c>
      <c r="O3587">
        <f t="shared" ref="O3587:O3650" si="739">D3587</f>
        <v>4947.6000000000004</v>
      </c>
      <c r="Q3587">
        <f t="shared" si="727"/>
        <v>3586</v>
      </c>
    </row>
    <row r="3588" spans="1:17" x14ac:dyDescent="0.3">
      <c r="A3588" s="13" t="str">
        <f ca="1">N3588&amp;"-"&amp;COUNTIF($N$2:N3588,N3588)</f>
        <v>-3541</v>
      </c>
      <c r="B3588" t="str">
        <f t="shared" ca="1" si="730"/>
        <v/>
      </c>
      <c r="C3588" s="1">
        <v>40319</v>
      </c>
      <c r="D3588">
        <v>4931.1499999999996</v>
      </c>
      <c r="E3588">
        <f t="shared" si="731"/>
        <v>-16.450000000000728</v>
      </c>
      <c r="F3588" t="str">
        <f t="shared" si="732"/>
        <v/>
      </c>
      <c r="G3588">
        <f t="shared" si="733"/>
        <v>-16.450000000000728</v>
      </c>
      <c r="H3588">
        <f t="shared" ca="1" si="728"/>
        <v>50.510000000000218</v>
      </c>
      <c r="I3588">
        <f t="shared" ca="1" si="729"/>
        <v>60.461111111111272</v>
      </c>
      <c r="J3588" s="3">
        <f t="shared" ca="1" si="734"/>
        <v>0.83541302949554486</v>
      </c>
      <c r="K3588" s="5">
        <f t="shared" ca="1" si="735"/>
        <v>45.516350601758255</v>
      </c>
      <c r="L3588">
        <f t="shared" ca="1" si="736"/>
        <v>1</v>
      </c>
      <c r="M3588" t="str">
        <f t="shared" ca="1" si="737"/>
        <v>SELL</v>
      </c>
      <c r="N3588" s="7" t="str">
        <f t="shared" ca="1" si="738"/>
        <v/>
      </c>
      <c r="O3588">
        <f t="shared" si="739"/>
        <v>4931.1499999999996</v>
      </c>
      <c r="Q3588">
        <f t="shared" ref="Q3588:Q3651" si="740">Q3587+1</f>
        <v>3587</v>
      </c>
    </row>
    <row r="3589" spans="1:17" x14ac:dyDescent="0.3">
      <c r="A3589" s="13" t="str">
        <f ca="1">N3589&amp;"-"&amp;COUNTIF($N$2:N3589,N3589)</f>
        <v>-3542</v>
      </c>
      <c r="B3589" t="str">
        <f t="shared" ca="1" si="730"/>
        <v/>
      </c>
      <c r="C3589" s="1">
        <v>40322</v>
      </c>
      <c r="D3589">
        <v>4943.95</v>
      </c>
      <c r="E3589">
        <f t="shared" si="731"/>
        <v>12.800000000000182</v>
      </c>
      <c r="F3589">
        <f t="shared" si="732"/>
        <v>12.800000000000182</v>
      </c>
      <c r="G3589" t="str">
        <f t="shared" si="733"/>
        <v/>
      </c>
      <c r="H3589">
        <f t="shared" ca="1" si="728"/>
        <v>44.225000000000215</v>
      </c>
      <c r="I3589">
        <f t="shared" ca="1" si="729"/>
        <v>58.737500000000182</v>
      </c>
      <c r="J3589" s="3">
        <f t="shared" ca="1" si="734"/>
        <v>0.75292615450095901</v>
      </c>
      <c r="K3589" s="5">
        <f t="shared" ca="1" si="735"/>
        <v>42.952531261381615</v>
      </c>
      <c r="L3589">
        <f t="shared" ca="1" si="736"/>
        <v>1</v>
      </c>
      <c r="M3589" t="str">
        <f t="shared" ca="1" si="737"/>
        <v>SELL</v>
      </c>
      <c r="N3589" s="7" t="str">
        <f t="shared" ca="1" si="738"/>
        <v/>
      </c>
      <c r="O3589">
        <f t="shared" si="739"/>
        <v>4943.95</v>
      </c>
      <c r="Q3589">
        <f t="shared" si="740"/>
        <v>3588</v>
      </c>
    </row>
    <row r="3590" spans="1:17" x14ac:dyDescent="0.3">
      <c r="A3590" s="13" t="str">
        <f ca="1">N3590&amp;"-"&amp;COUNTIF($N$2:N3590,N3590)</f>
        <v>-3543</v>
      </c>
      <c r="B3590" t="str">
        <f t="shared" ca="1" si="730"/>
        <v/>
      </c>
      <c r="C3590" s="1">
        <v>40323</v>
      </c>
      <c r="D3590">
        <v>4806.75</v>
      </c>
      <c r="E3590">
        <f t="shared" si="731"/>
        <v>-137.19999999999982</v>
      </c>
      <c r="F3590" t="str">
        <f t="shared" si="732"/>
        <v/>
      </c>
      <c r="G3590">
        <f t="shared" si="733"/>
        <v>-137.19999999999982</v>
      </c>
      <c r="H3590">
        <f t="shared" ca="1" si="728"/>
        <v>44.225000000000215</v>
      </c>
      <c r="I3590">
        <f t="shared" ca="1" si="729"/>
        <v>72.937500000000114</v>
      </c>
      <c r="J3590" s="3">
        <f t="shared" ca="1" si="734"/>
        <v>0.60634104541559752</v>
      </c>
      <c r="K3590" s="5">
        <f t="shared" ca="1" si="735"/>
        <v>37.746719300117434</v>
      </c>
      <c r="L3590">
        <f t="shared" ca="1" si="736"/>
        <v>1</v>
      </c>
      <c r="M3590" t="str">
        <f t="shared" ca="1" si="737"/>
        <v>SELL</v>
      </c>
      <c r="N3590" s="7" t="str">
        <f t="shared" ca="1" si="738"/>
        <v/>
      </c>
      <c r="O3590">
        <f t="shared" si="739"/>
        <v>4806.75</v>
      </c>
      <c r="Q3590">
        <f t="shared" si="740"/>
        <v>3589</v>
      </c>
    </row>
    <row r="3591" spans="1:17" x14ac:dyDescent="0.3">
      <c r="A3591" s="13" t="str">
        <f ca="1">N3591&amp;"-"&amp;COUNTIF($N$2:N3591,N3591)</f>
        <v>-3544</v>
      </c>
      <c r="B3591" t="str">
        <f t="shared" ca="1" si="730"/>
        <v/>
      </c>
      <c r="C3591" s="1">
        <v>40324</v>
      </c>
      <c r="D3591">
        <v>4917.3999999999996</v>
      </c>
      <c r="E3591">
        <f t="shared" si="731"/>
        <v>110.64999999999964</v>
      </c>
      <c r="F3591">
        <f t="shared" si="732"/>
        <v>110.64999999999964</v>
      </c>
      <c r="G3591" t="str">
        <f t="shared" si="733"/>
        <v/>
      </c>
      <c r="H3591">
        <f t="shared" ca="1" si="728"/>
        <v>53.714285714285843</v>
      </c>
      <c r="I3591">
        <f t="shared" ca="1" si="729"/>
        <v>78.492857142857375</v>
      </c>
      <c r="J3591" s="3">
        <f t="shared" ca="1" si="734"/>
        <v>0.68432068432068394</v>
      </c>
      <c r="K3591" s="5">
        <f t="shared" ca="1" si="735"/>
        <v>40.628883245988426</v>
      </c>
      <c r="L3591">
        <f t="shared" ca="1" si="736"/>
        <v>1</v>
      </c>
      <c r="M3591" t="str">
        <f t="shared" ca="1" si="737"/>
        <v>SELL</v>
      </c>
      <c r="N3591" s="7" t="str">
        <f t="shared" ca="1" si="738"/>
        <v/>
      </c>
      <c r="O3591">
        <f t="shared" si="739"/>
        <v>4917.3999999999996</v>
      </c>
      <c r="Q3591">
        <f t="shared" si="740"/>
        <v>3590</v>
      </c>
    </row>
    <row r="3592" spans="1:17" x14ac:dyDescent="0.3">
      <c r="A3592" s="13" t="str">
        <f ca="1">N3592&amp;"-"&amp;COUNTIF($N$2:N3592,N3592)</f>
        <v>-3545</v>
      </c>
      <c r="B3592" t="str">
        <f t="shared" ca="1" si="730"/>
        <v/>
      </c>
      <c r="C3592" s="1">
        <v>40325</v>
      </c>
      <c r="D3592">
        <v>5003.1000000000004</v>
      </c>
      <c r="E3592">
        <f t="shared" si="731"/>
        <v>85.700000000000728</v>
      </c>
      <c r="F3592">
        <f t="shared" si="732"/>
        <v>85.700000000000728</v>
      </c>
      <c r="G3592" t="str">
        <f t="shared" si="733"/>
        <v/>
      </c>
      <c r="H3592">
        <f t="shared" ca="1" si="728"/>
        <v>57.712500000000205</v>
      </c>
      <c r="I3592">
        <f t="shared" ca="1" si="729"/>
        <v>79.441666666666904</v>
      </c>
      <c r="J3592" s="3">
        <f t="shared" ca="1" si="734"/>
        <v>0.72647645022553275</v>
      </c>
      <c r="K3592" s="5">
        <f t="shared" ca="1" si="735"/>
        <v>42.078561229759714</v>
      </c>
      <c r="L3592">
        <f t="shared" ca="1" si="736"/>
        <v>1</v>
      </c>
      <c r="M3592" t="str">
        <f t="shared" ca="1" si="737"/>
        <v>SELL</v>
      </c>
      <c r="N3592" s="7" t="str">
        <f t="shared" ca="1" si="738"/>
        <v/>
      </c>
      <c r="O3592">
        <f t="shared" si="739"/>
        <v>5003.1000000000004</v>
      </c>
      <c r="Q3592">
        <f t="shared" si="740"/>
        <v>3591</v>
      </c>
    </row>
    <row r="3593" spans="1:17" x14ac:dyDescent="0.3">
      <c r="A3593" s="13" t="str">
        <f ca="1">N3593&amp;"-"&amp;COUNTIF($N$2:N3593,N3593)</f>
        <v>-3546</v>
      </c>
      <c r="B3593" t="str">
        <f t="shared" ca="1" si="730"/>
        <v/>
      </c>
      <c r="C3593" s="1">
        <v>40326</v>
      </c>
      <c r="D3593">
        <v>5066.55</v>
      </c>
      <c r="E3593">
        <f t="shared" si="731"/>
        <v>63.449999999999818</v>
      </c>
      <c r="F3593">
        <f t="shared" si="732"/>
        <v>63.449999999999818</v>
      </c>
      <c r="G3593" t="str">
        <f t="shared" si="733"/>
        <v/>
      </c>
      <c r="H3593">
        <f t="shared" ca="1" si="728"/>
        <v>43.700000000000159</v>
      </c>
      <c r="I3593">
        <f t="shared" ca="1" si="729"/>
        <v>79.441666666666904</v>
      </c>
      <c r="J3593" s="3">
        <f t="shared" ca="1" si="734"/>
        <v>0.55008916395678209</v>
      </c>
      <c r="K3593" s="5">
        <f t="shared" ca="1" si="735"/>
        <v>35.487582053190792</v>
      </c>
      <c r="L3593">
        <f t="shared" ca="1" si="736"/>
        <v>1</v>
      </c>
      <c r="M3593" t="str">
        <f t="shared" ca="1" si="737"/>
        <v>SELL</v>
      </c>
      <c r="N3593" s="7" t="str">
        <f t="shared" ca="1" si="738"/>
        <v/>
      </c>
      <c r="O3593">
        <f t="shared" si="739"/>
        <v>5066.55</v>
      </c>
      <c r="Q3593">
        <f t="shared" si="740"/>
        <v>3592</v>
      </c>
    </row>
    <row r="3594" spans="1:17" x14ac:dyDescent="0.3">
      <c r="A3594" s="13" t="str">
        <f ca="1">N3594&amp;"-"&amp;COUNTIF($N$2:N3594,N3594)</f>
        <v>-3547</v>
      </c>
      <c r="B3594" t="str">
        <f t="shared" ca="1" si="730"/>
        <v/>
      </c>
      <c r="C3594" s="1">
        <v>40329</v>
      </c>
      <c r="D3594">
        <v>5086.3</v>
      </c>
      <c r="E3594">
        <f t="shared" si="731"/>
        <v>19.75</v>
      </c>
      <c r="F3594">
        <f t="shared" si="732"/>
        <v>19.75</v>
      </c>
      <c r="G3594" t="str">
        <f t="shared" si="733"/>
        <v/>
      </c>
      <c r="H3594">
        <f t="shared" ca="1" si="728"/>
        <v>41.038888888889034</v>
      </c>
      <c r="I3594">
        <f t="shared" ca="1" si="729"/>
        <v>83.840000000000146</v>
      </c>
      <c r="J3594" s="3">
        <f t="shared" ca="1" si="734"/>
        <v>0.48949056403732066</v>
      </c>
      <c r="K3594" s="5">
        <f t="shared" ca="1" si="735"/>
        <v>32.862951659830458</v>
      </c>
      <c r="L3594">
        <f t="shared" ca="1" si="736"/>
        <v>1</v>
      </c>
      <c r="M3594" t="str">
        <f t="shared" ca="1" si="737"/>
        <v>SELL</v>
      </c>
      <c r="N3594" s="7" t="str">
        <f t="shared" ca="1" si="738"/>
        <v/>
      </c>
      <c r="O3594">
        <f t="shared" si="739"/>
        <v>5086.3</v>
      </c>
      <c r="Q3594">
        <f t="shared" si="740"/>
        <v>3593</v>
      </c>
    </row>
    <row r="3595" spans="1:17" x14ac:dyDescent="0.3">
      <c r="A3595" s="13" t="str">
        <f ca="1">N3595&amp;"-"&amp;COUNTIF($N$2:N3595,N3595)</f>
        <v>-3548</v>
      </c>
      <c r="B3595" t="str">
        <f t="shared" ca="1" si="730"/>
        <v/>
      </c>
      <c r="C3595" s="1">
        <v>40330</v>
      </c>
      <c r="D3595">
        <v>4970.2</v>
      </c>
      <c r="E3595">
        <f t="shared" si="731"/>
        <v>-116.10000000000036</v>
      </c>
      <c r="F3595" t="str">
        <f t="shared" si="732"/>
        <v/>
      </c>
      <c r="G3595">
        <f t="shared" si="733"/>
        <v>-116.10000000000036</v>
      </c>
      <c r="H3595">
        <f t="shared" ca="1" si="728"/>
        <v>43.606250000000159</v>
      </c>
      <c r="I3595">
        <f t="shared" ca="1" si="729"/>
        <v>89.216666666666853</v>
      </c>
      <c r="J3595" s="3">
        <f t="shared" ca="1" si="734"/>
        <v>0.48876798057164283</v>
      </c>
      <c r="K3595" s="5">
        <f t="shared" ca="1" si="735"/>
        <v>32.830366245784674</v>
      </c>
      <c r="L3595">
        <f t="shared" ca="1" si="736"/>
        <v>1</v>
      </c>
      <c r="M3595" t="str">
        <f t="shared" ca="1" si="737"/>
        <v>SELL</v>
      </c>
      <c r="N3595" s="7" t="str">
        <f t="shared" ca="1" si="738"/>
        <v/>
      </c>
      <c r="O3595">
        <f t="shared" si="739"/>
        <v>4970.2</v>
      </c>
      <c r="Q3595">
        <f t="shared" si="740"/>
        <v>3594</v>
      </c>
    </row>
    <row r="3596" spans="1:17" x14ac:dyDescent="0.3">
      <c r="A3596" s="13" t="str">
        <f ca="1">N3596&amp;"-"&amp;COUNTIF($N$2:N3596,N3596)</f>
        <v>-3549</v>
      </c>
      <c r="B3596" t="str">
        <f t="shared" ca="1" si="730"/>
        <v/>
      </c>
      <c r="C3596" s="1">
        <v>40331</v>
      </c>
      <c r="D3596">
        <v>5019.8500000000004</v>
      </c>
      <c r="E3596">
        <f t="shared" si="731"/>
        <v>49.650000000000546</v>
      </c>
      <c r="F3596">
        <f t="shared" si="732"/>
        <v>49.650000000000546</v>
      </c>
      <c r="G3596" t="str">
        <f t="shared" si="733"/>
        <v/>
      </c>
      <c r="H3596">
        <f t="shared" ca="1" si="728"/>
        <v>47.031250000000227</v>
      </c>
      <c r="I3596">
        <f t="shared" ca="1" si="729"/>
        <v>89.216666666666853</v>
      </c>
      <c r="J3596" s="3">
        <f t="shared" ca="1" si="734"/>
        <v>0.52715766859704982</v>
      </c>
      <c r="K3596" s="5">
        <f t="shared" ca="1" si="735"/>
        <v>34.518876435419557</v>
      </c>
      <c r="L3596">
        <f t="shared" ca="1" si="736"/>
        <v>1</v>
      </c>
      <c r="M3596" t="str">
        <f t="shared" ca="1" si="737"/>
        <v>SELL</v>
      </c>
      <c r="N3596" s="7" t="str">
        <f t="shared" ca="1" si="738"/>
        <v/>
      </c>
      <c r="O3596">
        <f t="shared" si="739"/>
        <v>5019.8500000000004</v>
      </c>
      <c r="Q3596">
        <f t="shared" si="740"/>
        <v>3595</v>
      </c>
    </row>
    <row r="3597" spans="1:17" x14ac:dyDescent="0.3">
      <c r="A3597" s="13" t="str">
        <f ca="1">N3597&amp;"-"&amp;COUNTIF($N$2:N3597,N3597)</f>
        <v>-3550</v>
      </c>
      <c r="B3597" t="str">
        <f t="shared" ca="1" si="730"/>
        <v/>
      </c>
      <c r="C3597" s="1">
        <v>40332</v>
      </c>
      <c r="D3597">
        <v>5110.5</v>
      </c>
      <c r="E3597">
        <f t="shared" si="731"/>
        <v>90.649999999999636</v>
      </c>
      <c r="F3597">
        <f t="shared" si="732"/>
        <v>90.649999999999636</v>
      </c>
      <c r="G3597" t="str">
        <f t="shared" si="733"/>
        <v/>
      </c>
      <c r="H3597">
        <f t="shared" ca="1" si="728"/>
        <v>51.877777777777936</v>
      </c>
      <c r="I3597">
        <f t="shared" ca="1" si="729"/>
        <v>89.980000000000288</v>
      </c>
      <c r="J3597" s="3">
        <f t="shared" ca="1" si="734"/>
        <v>0.57654787483638326</v>
      </c>
      <c r="K3597" s="5">
        <f t="shared" ca="1" si="735"/>
        <v>36.570273826680861</v>
      </c>
      <c r="L3597">
        <f t="shared" ca="1" si="736"/>
        <v>1</v>
      </c>
      <c r="M3597" t="str">
        <f t="shared" ca="1" si="737"/>
        <v>SELL</v>
      </c>
      <c r="N3597" s="7" t="str">
        <f t="shared" ca="1" si="738"/>
        <v/>
      </c>
      <c r="O3597">
        <f t="shared" si="739"/>
        <v>5110.5</v>
      </c>
      <c r="Q3597">
        <f t="shared" si="740"/>
        <v>3596</v>
      </c>
    </row>
    <row r="3598" spans="1:17" x14ac:dyDescent="0.3">
      <c r="A3598" s="13" t="str">
        <f ca="1">N3598&amp;"-"&amp;COUNTIF($N$2:N3598,N3598)</f>
        <v>-3551</v>
      </c>
      <c r="B3598" t="str">
        <f t="shared" ca="1" si="730"/>
        <v/>
      </c>
      <c r="C3598" s="1">
        <v>40333</v>
      </c>
      <c r="D3598">
        <v>5135.5</v>
      </c>
      <c r="E3598">
        <f t="shared" si="731"/>
        <v>25</v>
      </c>
      <c r="F3598">
        <f t="shared" si="732"/>
        <v>25</v>
      </c>
      <c r="G3598" t="str">
        <f t="shared" si="733"/>
        <v/>
      </c>
      <c r="H3598">
        <f t="shared" ca="1" si="728"/>
        <v>49.190000000000147</v>
      </c>
      <c r="I3598">
        <f t="shared" ca="1" si="729"/>
        <v>104.07500000000027</v>
      </c>
      <c r="J3598" s="3">
        <f t="shared" ca="1" si="734"/>
        <v>0.47263992313235664</v>
      </c>
      <c r="K3598" s="5">
        <f t="shared" ca="1" si="735"/>
        <v>32.094737872312663</v>
      </c>
      <c r="L3598">
        <f t="shared" ca="1" si="736"/>
        <v>1</v>
      </c>
      <c r="M3598" t="str">
        <f t="shared" ca="1" si="737"/>
        <v>SELL</v>
      </c>
      <c r="N3598" s="7" t="str">
        <f t="shared" ca="1" si="738"/>
        <v/>
      </c>
      <c r="O3598">
        <f t="shared" si="739"/>
        <v>5135.5</v>
      </c>
      <c r="Q3598">
        <f t="shared" si="740"/>
        <v>3597</v>
      </c>
    </row>
    <row r="3599" spans="1:17" x14ac:dyDescent="0.3">
      <c r="A3599" s="13" t="str">
        <f ca="1">N3599&amp;"-"&amp;COUNTIF($N$2:N3599,N3599)</f>
        <v>-3552</v>
      </c>
      <c r="B3599" t="str">
        <f t="shared" ca="1" si="730"/>
        <v/>
      </c>
      <c r="C3599" s="1">
        <v>40336</v>
      </c>
      <c r="D3599">
        <v>5034</v>
      </c>
      <c r="E3599">
        <f t="shared" si="731"/>
        <v>-101.5</v>
      </c>
      <c r="F3599" t="str">
        <f t="shared" si="732"/>
        <v/>
      </c>
      <c r="G3599">
        <f t="shared" si="733"/>
        <v>-101.5</v>
      </c>
      <c r="H3599">
        <f t="shared" ca="1" si="728"/>
        <v>53.955555555555698</v>
      </c>
      <c r="I3599">
        <f t="shared" ca="1" si="729"/>
        <v>103.56000000000022</v>
      </c>
      <c r="J3599" s="3">
        <f t="shared" ca="1" si="734"/>
        <v>0.52100768207373105</v>
      </c>
      <c r="K3599" s="5">
        <f t="shared" ca="1" si="735"/>
        <v>34.254112468609819</v>
      </c>
      <c r="L3599">
        <f t="shared" ca="1" si="736"/>
        <v>1</v>
      </c>
      <c r="M3599" t="str">
        <f t="shared" ca="1" si="737"/>
        <v>SELL</v>
      </c>
      <c r="N3599" s="7" t="str">
        <f t="shared" ca="1" si="738"/>
        <v/>
      </c>
      <c r="O3599">
        <f t="shared" si="739"/>
        <v>5034</v>
      </c>
      <c r="Q3599">
        <f t="shared" si="740"/>
        <v>3598</v>
      </c>
    </row>
    <row r="3600" spans="1:17" x14ac:dyDescent="0.3">
      <c r="A3600" s="13" t="str">
        <f ca="1">N3600&amp;"-"&amp;COUNTIF($N$2:N3600,N3600)</f>
        <v>-3553</v>
      </c>
      <c r="B3600" t="str">
        <f t="shared" ca="1" si="730"/>
        <v/>
      </c>
      <c r="C3600" s="1">
        <v>40337</v>
      </c>
      <c r="D3600">
        <v>4987.1000000000004</v>
      </c>
      <c r="E3600">
        <f t="shared" si="731"/>
        <v>-46.899999999999636</v>
      </c>
      <c r="F3600" t="str">
        <f t="shared" si="732"/>
        <v/>
      </c>
      <c r="G3600">
        <f t="shared" si="733"/>
        <v>-46.899999999999636</v>
      </c>
      <c r="H3600">
        <f t="shared" ca="1" si="728"/>
        <v>53.955555555555698</v>
      </c>
      <c r="I3600">
        <f t="shared" ca="1" si="729"/>
        <v>83.630000000000109</v>
      </c>
      <c r="J3600" s="3">
        <f t="shared" ca="1" si="734"/>
        <v>0.64516986195809667</v>
      </c>
      <c r="K3600" s="5">
        <f t="shared" ca="1" si="735"/>
        <v>39.216002971888223</v>
      </c>
      <c r="L3600">
        <f t="shared" ca="1" si="736"/>
        <v>1</v>
      </c>
      <c r="M3600" t="str">
        <f t="shared" ca="1" si="737"/>
        <v>SELL</v>
      </c>
      <c r="N3600" s="7" t="str">
        <f t="shared" ca="1" si="738"/>
        <v/>
      </c>
      <c r="O3600">
        <f t="shared" si="739"/>
        <v>4987.1000000000004</v>
      </c>
      <c r="Q3600">
        <f t="shared" si="740"/>
        <v>3599</v>
      </c>
    </row>
    <row r="3601" spans="1:17" x14ac:dyDescent="0.3">
      <c r="A3601" s="13" t="str">
        <f ca="1">N3601&amp;"-"&amp;COUNTIF($N$2:N3601,N3601)</f>
        <v>-3554</v>
      </c>
      <c r="B3601" t="str">
        <f t="shared" ca="1" si="730"/>
        <v/>
      </c>
      <c r="C3601" s="1">
        <v>40338</v>
      </c>
      <c r="D3601">
        <v>5000.3</v>
      </c>
      <c r="E3601">
        <f t="shared" si="731"/>
        <v>13.199999999999818</v>
      </c>
      <c r="F3601">
        <f t="shared" si="732"/>
        <v>13.199999999999818</v>
      </c>
      <c r="G3601" t="str">
        <f t="shared" si="733"/>
        <v/>
      </c>
      <c r="H3601">
        <f t="shared" ref="H3601:H3664" ca="1" si="741">IF(Q3601&gt;$U$2,AVERAGE(OFFSET(F3601,0,0,-$U$2,1)),"")</f>
        <v>52.316666666666706</v>
      </c>
      <c r="I3601">
        <f t="shared" ref="I3601:I3664" ca="1" si="742">IF($Q3601&gt;$U$2,ABS((AVERAGE(OFFSET(G3601,0,0,-$U$2,1)))),"")</f>
        <v>83.630000000000109</v>
      </c>
      <c r="J3601" s="3">
        <f t="shared" ca="1" si="734"/>
        <v>0.6255729602614688</v>
      </c>
      <c r="K3601" s="5">
        <f t="shared" ca="1" si="735"/>
        <v>38.483228717143966</v>
      </c>
      <c r="L3601">
        <f t="shared" ca="1" si="736"/>
        <v>1</v>
      </c>
      <c r="M3601" t="str">
        <f t="shared" ca="1" si="737"/>
        <v>SELL</v>
      </c>
      <c r="N3601" s="7" t="str">
        <f t="shared" ca="1" si="738"/>
        <v/>
      </c>
      <c r="O3601">
        <f t="shared" si="739"/>
        <v>5000.3</v>
      </c>
      <c r="Q3601">
        <f t="shared" si="740"/>
        <v>3600</v>
      </c>
    </row>
    <row r="3602" spans="1:17" x14ac:dyDescent="0.3">
      <c r="A3602" s="13" t="str">
        <f ca="1">N3602&amp;"-"&amp;COUNTIF($N$2:N3602,N3602)</f>
        <v>-3555</v>
      </c>
      <c r="B3602" t="str">
        <f t="shared" ca="1" si="730"/>
        <v/>
      </c>
      <c r="C3602" s="1">
        <v>40339</v>
      </c>
      <c r="D3602">
        <v>5078.6000000000004</v>
      </c>
      <c r="E3602">
        <f t="shared" si="731"/>
        <v>78.300000000000182</v>
      </c>
      <c r="F3602">
        <f t="shared" si="732"/>
        <v>78.300000000000182</v>
      </c>
      <c r="G3602" t="str">
        <f t="shared" si="733"/>
        <v/>
      </c>
      <c r="H3602">
        <f t="shared" ca="1" si="741"/>
        <v>54.915000000000056</v>
      </c>
      <c r="I3602">
        <f t="shared" ca="1" si="742"/>
        <v>100.42499999999995</v>
      </c>
      <c r="J3602" s="3">
        <f t="shared" ca="1" si="734"/>
        <v>0.54682598954443695</v>
      </c>
      <c r="K3602" s="5">
        <f t="shared" ca="1" si="735"/>
        <v>35.351487060641205</v>
      </c>
      <c r="L3602">
        <f t="shared" ca="1" si="736"/>
        <v>1</v>
      </c>
      <c r="M3602" t="str">
        <f t="shared" ca="1" si="737"/>
        <v>SELL</v>
      </c>
      <c r="N3602" s="7" t="str">
        <f t="shared" ca="1" si="738"/>
        <v/>
      </c>
      <c r="O3602">
        <f t="shared" si="739"/>
        <v>5078.6000000000004</v>
      </c>
      <c r="Q3602">
        <f t="shared" si="740"/>
        <v>3601</v>
      </c>
    </row>
    <row r="3603" spans="1:17" x14ac:dyDescent="0.3">
      <c r="A3603" s="13" t="str">
        <f ca="1">N3603&amp;"-"&amp;COUNTIF($N$2:N3603,N3603)</f>
        <v>-3556</v>
      </c>
      <c r="B3603" t="str">
        <f t="shared" ca="1" si="730"/>
        <v/>
      </c>
      <c r="C3603" s="1">
        <v>40340</v>
      </c>
      <c r="D3603">
        <v>5119.3500000000004</v>
      </c>
      <c r="E3603">
        <f t="shared" si="731"/>
        <v>40.75</v>
      </c>
      <c r="F3603">
        <f t="shared" si="732"/>
        <v>40.75</v>
      </c>
      <c r="G3603" t="str">
        <f t="shared" si="733"/>
        <v/>
      </c>
      <c r="H3603">
        <f t="shared" ca="1" si="741"/>
        <v>57.710000000000036</v>
      </c>
      <c r="I3603">
        <f t="shared" ca="1" si="742"/>
        <v>100.42499999999995</v>
      </c>
      <c r="J3603" s="3">
        <f t="shared" ca="1" si="734"/>
        <v>0.57465770475479272</v>
      </c>
      <c r="K3603" s="5">
        <f t="shared" ca="1" si="735"/>
        <v>36.494134758276182</v>
      </c>
      <c r="L3603">
        <f t="shared" ca="1" si="736"/>
        <v>1</v>
      </c>
      <c r="M3603" t="str">
        <f t="shared" ca="1" si="737"/>
        <v>SELL</v>
      </c>
      <c r="N3603" s="7" t="str">
        <f t="shared" ca="1" si="738"/>
        <v/>
      </c>
      <c r="O3603">
        <f t="shared" si="739"/>
        <v>5119.3500000000004</v>
      </c>
      <c r="Q3603">
        <f t="shared" si="740"/>
        <v>3602</v>
      </c>
    </row>
    <row r="3604" spans="1:17" x14ac:dyDescent="0.3">
      <c r="A3604" s="13" t="str">
        <f ca="1">N3604&amp;"-"&amp;COUNTIF($N$2:N3604,N3604)</f>
        <v>-3557</v>
      </c>
      <c r="B3604" t="str">
        <f t="shared" ca="1" si="730"/>
        <v/>
      </c>
      <c r="C3604" s="1">
        <v>40343</v>
      </c>
      <c r="D3604">
        <v>5197.7</v>
      </c>
      <c r="E3604">
        <f t="shared" si="731"/>
        <v>78.349999999999454</v>
      </c>
      <c r="F3604">
        <f t="shared" si="732"/>
        <v>78.349999999999454</v>
      </c>
      <c r="G3604" t="str">
        <f t="shared" si="733"/>
        <v/>
      </c>
      <c r="H3604">
        <f t="shared" ca="1" si="741"/>
        <v>59.586363636363622</v>
      </c>
      <c r="I3604">
        <f t="shared" ca="1" si="742"/>
        <v>88.166666666666671</v>
      </c>
      <c r="J3604" s="3">
        <f t="shared" ca="1" si="734"/>
        <v>0.6758377728131979</v>
      </c>
      <c r="K3604" s="5">
        <f t="shared" ca="1" si="735"/>
        <v>40.328353005117044</v>
      </c>
      <c r="L3604">
        <f t="shared" ca="1" si="736"/>
        <v>1</v>
      </c>
      <c r="M3604" t="str">
        <f t="shared" ca="1" si="737"/>
        <v>SELL</v>
      </c>
      <c r="N3604" s="7" t="str">
        <f t="shared" ca="1" si="738"/>
        <v/>
      </c>
      <c r="O3604">
        <f t="shared" si="739"/>
        <v>5197.7</v>
      </c>
      <c r="Q3604">
        <f t="shared" si="740"/>
        <v>3603</v>
      </c>
    </row>
    <row r="3605" spans="1:17" x14ac:dyDescent="0.3">
      <c r="A3605" s="13" t="str">
        <f ca="1">N3605&amp;"-"&amp;COUNTIF($N$2:N3605,N3605)</f>
        <v>-3558</v>
      </c>
      <c r="B3605" t="str">
        <f t="shared" ca="1" si="730"/>
        <v/>
      </c>
      <c r="C3605" s="1">
        <v>40344</v>
      </c>
      <c r="D3605">
        <v>5222.3500000000004</v>
      </c>
      <c r="E3605">
        <f t="shared" si="731"/>
        <v>24.650000000000546</v>
      </c>
      <c r="F3605">
        <f t="shared" si="732"/>
        <v>24.650000000000546</v>
      </c>
      <c r="G3605" t="str">
        <f t="shared" si="733"/>
        <v/>
      </c>
      <c r="H3605">
        <f t="shared" ca="1" si="741"/>
        <v>51.768181818181887</v>
      </c>
      <c r="I3605">
        <f t="shared" ca="1" si="742"/>
        <v>88.166666666666671</v>
      </c>
      <c r="J3605" s="3">
        <f t="shared" ca="1" si="734"/>
        <v>0.58716274273930302</v>
      </c>
      <c r="K3605" s="5">
        <f t="shared" ca="1" si="735"/>
        <v>36.994488777244854</v>
      </c>
      <c r="L3605">
        <f t="shared" ca="1" si="736"/>
        <v>1</v>
      </c>
      <c r="M3605" t="str">
        <f t="shared" ca="1" si="737"/>
        <v>SELL</v>
      </c>
      <c r="N3605" s="7" t="str">
        <f t="shared" ca="1" si="738"/>
        <v/>
      </c>
      <c r="O3605">
        <f t="shared" si="739"/>
        <v>5222.3500000000004</v>
      </c>
      <c r="Q3605">
        <f t="shared" si="740"/>
        <v>3604</v>
      </c>
    </row>
    <row r="3606" spans="1:17" x14ac:dyDescent="0.3">
      <c r="A3606" s="13" t="str">
        <f ca="1">N3606&amp;"-"&amp;COUNTIF($N$2:N3606,N3606)</f>
        <v>-3559</v>
      </c>
      <c r="B3606" t="str">
        <f t="shared" ca="1" si="730"/>
        <v/>
      </c>
      <c r="C3606" s="1">
        <v>40345</v>
      </c>
      <c r="D3606">
        <v>5233.3500000000004</v>
      </c>
      <c r="E3606">
        <f t="shared" si="731"/>
        <v>11</v>
      </c>
      <c r="F3606">
        <f t="shared" si="732"/>
        <v>11</v>
      </c>
      <c r="G3606" t="str">
        <f t="shared" si="733"/>
        <v/>
      </c>
      <c r="H3606">
        <f t="shared" ca="1" si="741"/>
        <v>44.977272727272727</v>
      </c>
      <c r="I3606">
        <f t="shared" ca="1" si="742"/>
        <v>88.166666666666671</v>
      </c>
      <c r="J3606" s="3">
        <f t="shared" ca="1" si="734"/>
        <v>0.51013919917511596</v>
      </c>
      <c r="K3606" s="5">
        <f t="shared" ca="1" si="735"/>
        <v>33.780938833570417</v>
      </c>
      <c r="L3606">
        <f t="shared" ca="1" si="736"/>
        <v>1</v>
      </c>
      <c r="M3606" t="str">
        <f t="shared" ca="1" si="737"/>
        <v>SELL</v>
      </c>
      <c r="N3606" s="7" t="str">
        <f t="shared" ca="1" si="738"/>
        <v/>
      </c>
      <c r="O3606">
        <f t="shared" si="739"/>
        <v>5233.3500000000004</v>
      </c>
      <c r="Q3606">
        <f t="shared" si="740"/>
        <v>3605</v>
      </c>
    </row>
    <row r="3607" spans="1:17" x14ac:dyDescent="0.3">
      <c r="A3607" s="13" t="str">
        <f ca="1">N3607&amp;"-"&amp;COUNTIF($N$2:N3607,N3607)</f>
        <v>-3560</v>
      </c>
      <c r="B3607" t="str">
        <f t="shared" ca="1" si="730"/>
        <v/>
      </c>
      <c r="C3607" s="1">
        <v>40346</v>
      </c>
      <c r="D3607">
        <v>5274.85</v>
      </c>
      <c r="E3607">
        <f t="shared" si="731"/>
        <v>41.5</v>
      </c>
      <c r="F3607">
        <f t="shared" si="732"/>
        <v>41.5</v>
      </c>
      <c r="G3607" t="str">
        <f t="shared" si="733"/>
        <v/>
      </c>
      <c r="H3607">
        <f t="shared" ca="1" si="741"/>
        <v>42.981818181818198</v>
      </c>
      <c r="I3607">
        <f t="shared" ca="1" si="742"/>
        <v>88.166666666666671</v>
      </c>
      <c r="J3607" s="3">
        <f t="shared" ca="1" si="734"/>
        <v>0.48750644440625551</v>
      </c>
      <c r="K3607" s="5">
        <f t="shared" ca="1" si="735"/>
        <v>32.773400494466145</v>
      </c>
      <c r="L3607">
        <f t="shared" ca="1" si="736"/>
        <v>1</v>
      </c>
      <c r="M3607" t="str">
        <f t="shared" ca="1" si="737"/>
        <v>SELL</v>
      </c>
      <c r="N3607" s="7" t="str">
        <f t="shared" ca="1" si="738"/>
        <v/>
      </c>
      <c r="O3607">
        <f t="shared" si="739"/>
        <v>5274.85</v>
      </c>
      <c r="Q3607">
        <f t="shared" si="740"/>
        <v>3606</v>
      </c>
    </row>
    <row r="3608" spans="1:17" x14ac:dyDescent="0.3">
      <c r="A3608" s="13" t="str">
        <f ca="1">N3608&amp;"-"&amp;COUNTIF($N$2:N3608,N3608)</f>
        <v>-3561</v>
      </c>
      <c r="B3608" t="str">
        <f t="shared" ca="1" si="730"/>
        <v/>
      </c>
      <c r="C3608" s="1">
        <v>40347</v>
      </c>
      <c r="D3608">
        <v>5262.6</v>
      </c>
      <c r="E3608">
        <f t="shared" si="731"/>
        <v>-12.25</v>
      </c>
      <c r="F3608" t="str">
        <f t="shared" si="732"/>
        <v/>
      </c>
      <c r="G3608">
        <f t="shared" si="733"/>
        <v>-12.25</v>
      </c>
      <c r="H3608">
        <f t="shared" ca="1" si="741"/>
        <v>45.305000000000021</v>
      </c>
      <c r="I3608">
        <f t="shared" ca="1" si="742"/>
        <v>69.1875</v>
      </c>
      <c r="J3608" s="3">
        <f t="shared" ca="1" si="734"/>
        <v>0.65481481481481507</v>
      </c>
      <c r="K3608" s="5">
        <f t="shared" ca="1" si="735"/>
        <v>39.570277529095804</v>
      </c>
      <c r="L3608">
        <f t="shared" ca="1" si="736"/>
        <v>1</v>
      </c>
      <c r="M3608" t="str">
        <f t="shared" ca="1" si="737"/>
        <v>SELL</v>
      </c>
      <c r="N3608" s="7" t="str">
        <f t="shared" ca="1" si="738"/>
        <v/>
      </c>
      <c r="O3608">
        <f t="shared" si="739"/>
        <v>5262.6</v>
      </c>
      <c r="Q3608">
        <f t="shared" si="740"/>
        <v>3607</v>
      </c>
    </row>
    <row r="3609" spans="1:17" x14ac:dyDescent="0.3">
      <c r="A3609" s="13" t="str">
        <f ca="1">N3609&amp;"-"&amp;COUNTIF($N$2:N3609,N3609)</f>
        <v>-3562</v>
      </c>
      <c r="B3609" t="str">
        <f t="shared" ca="1" si="730"/>
        <v/>
      </c>
      <c r="C3609" s="1">
        <v>40350</v>
      </c>
      <c r="D3609">
        <v>5353.3</v>
      </c>
      <c r="E3609">
        <f t="shared" si="731"/>
        <v>90.699999999999818</v>
      </c>
      <c r="F3609">
        <f t="shared" si="732"/>
        <v>90.699999999999818</v>
      </c>
      <c r="G3609" t="str">
        <f t="shared" si="733"/>
        <v/>
      </c>
      <c r="H3609">
        <f t="shared" ca="1" si="741"/>
        <v>49.43181818181818</v>
      </c>
      <c r="I3609">
        <f t="shared" ca="1" si="742"/>
        <v>53.549999999999876</v>
      </c>
      <c r="J3609" s="3">
        <f t="shared" ca="1" si="734"/>
        <v>0.92309651133180759</v>
      </c>
      <c r="K3609" s="5">
        <f t="shared" ca="1" si="735"/>
        <v>48.000529661017012</v>
      </c>
      <c r="L3609">
        <f t="shared" ca="1" si="736"/>
        <v>1</v>
      </c>
      <c r="M3609" t="str">
        <f t="shared" ca="1" si="737"/>
        <v>SELL</v>
      </c>
      <c r="N3609" s="7" t="str">
        <f t="shared" ca="1" si="738"/>
        <v/>
      </c>
      <c r="O3609">
        <f t="shared" si="739"/>
        <v>5353.3</v>
      </c>
      <c r="Q3609">
        <f t="shared" si="740"/>
        <v>3608</v>
      </c>
    </row>
    <row r="3610" spans="1:17" x14ac:dyDescent="0.3">
      <c r="A3610" s="13" t="str">
        <f ca="1">N3610&amp;"-"&amp;COUNTIF($N$2:N3610,N3610)</f>
        <v>-3563</v>
      </c>
      <c r="B3610" t="str">
        <f t="shared" ca="1" si="730"/>
        <v/>
      </c>
      <c r="C3610" s="1">
        <v>40351</v>
      </c>
      <c r="D3610">
        <v>5316.55</v>
      </c>
      <c r="E3610">
        <f t="shared" si="731"/>
        <v>-36.75</v>
      </c>
      <c r="F3610" t="str">
        <f t="shared" si="732"/>
        <v/>
      </c>
      <c r="G3610">
        <f t="shared" si="733"/>
        <v>-36.75</v>
      </c>
      <c r="H3610">
        <f t="shared" ca="1" si="741"/>
        <v>49.409999999999947</v>
      </c>
      <c r="I3610">
        <f t="shared" ca="1" si="742"/>
        <v>49.349999999999909</v>
      </c>
      <c r="J3610" s="3">
        <f t="shared" ca="1" si="734"/>
        <v>1.0012158054711253</v>
      </c>
      <c r="K3610" s="5">
        <f t="shared" ca="1" si="735"/>
        <v>50.030376670716912</v>
      </c>
      <c r="L3610">
        <f t="shared" ca="1" si="736"/>
        <v>1</v>
      </c>
      <c r="M3610" t="str">
        <f t="shared" ca="1" si="737"/>
        <v>SELL</v>
      </c>
      <c r="N3610" s="7" t="str">
        <f t="shared" ca="1" si="738"/>
        <v/>
      </c>
      <c r="O3610">
        <f t="shared" si="739"/>
        <v>5316.55</v>
      </c>
      <c r="Q3610">
        <f t="shared" si="740"/>
        <v>3609</v>
      </c>
    </row>
    <row r="3611" spans="1:17" x14ac:dyDescent="0.3">
      <c r="A3611" s="13" t="str">
        <f ca="1">N3611&amp;"-"&amp;COUNTIF($N$2:N3611,N3611)</f>
        <v>-3564</v>
      </c>
      <c r="B3611" t="str">
        <f t="shared" ca="1" si="730"/>
        <v/>
      </c>
      <c r="C3611" s="1">
        <v>40352</v>
      </c>
      <c r="D3611">
        <v>5323.15</v>
      </c>
      <c r="E3611">
        <f t="shared" si="731"/>
        <v>6.5999999999994543</v>
      </c>
      <c r="F3611">
        <f t="shared" si="732"/>
        <v>6.5999999999994543</v>
      </c>
      <c r="G3611" t="str">
        <f t="shared" si="733"/>
        <v/>
      </c>
      <c r="H3611">
        <f t="shared" ca="1" si="741"/>
        <v>41.004999999999924</v>
      </c>
      <c r="I3611">
        <f t="shared" ca="1" si="742"/>
        <v>49.349999999999909</v>
      </c>
      <c r="J3611" s="3">
        <f t="shared" ca="1" si="734"/>
        <v>0.83090172239108406</v>
      </c>
      <c r="K3611" s="5">
        <f t="shared" ca="1" si="735"/>
        <v>45.382103923413204</v>
      </c>
      <c r="L3611">
        <f t="shared" ca="1" si="736"/>
        <v>1</v>
      </c>
      <c r="M3611" t="str">
        <f t="shared" ca="1" si="737"/>
        <v>SELL</v>
      </c>
      <c r="N3611" s="7" t="str">
        <f t="shared" ca="1" si="738"/>
        <v/>
      </c>
      <c r="O3611">
        <f t="shared" si="739"/>
        <v>5323.15</v>
      </c>
      <c r="Q3611">
        <f t="shared" si="740"/>
        <v>3610</v>
      </c>
    </row>
    <row r="3612" spans="1:17" x14ac:dyDescent="0.3">
      <c r="A3612" s="13" t="str">
        <f ca="1">N3612&amp;"-"&amp;COUNTIF($N$2:N3612,N3612)</f>
        <v>-3565</v>
      </c>
      <c r="B3612" t="str">
        <f t="shared" ca="1" si="730"/>
        <v/>
      </c>
      <c r="C3612" s="1">
        <v>40353</v>
      </c>
      <c r="D3612">
        <v>5320.6</v>
      </c>
      <c r="E3612">
        <f t="shared" si="731"/>
        <v>-2.5499999999992724</v>
      </c>
      <c r="F3612" t="str">
        <f t="shared" si="732"/>
        <v/>
      </c>
      <c r="G3612">
        <f t="shared" si="733"/>
        <v>-2.5499999999992724</v>
      </c>
      <c r="H3612">
        <f t="shared" ca="1" si="741"/>
        <v>42.783333333333253</v>
      </c>
      <c r="I3612">
        <f t="shared" ca="1" si="742"/>
        <v>39.989999999999782</v>
      </c>
      <c r="J3612" s="3">
        <f t="shared" ca="1" si="734"/>
        <v>1.0698507960323453</v>
      </c>
      <c r="K3612" s="5">
        <f t="shared" ca="1" si="735"/>
        <v>51.687338917525871</v>
      </c>
      <c r="L3612">
        <f t="shared" ca="1" si="736"/>
        <v>1</v>
      </c>
      <c r="M3612" t="str">
        <f t="shared" ca="1" si="737"/>
        <v>SELL</v>
      </c>
      <c r="N3612" s="7" t="str">
        <f t="shared" ca="1" si="738"/>
        <v/>
      </c>
      <c r="O3612">
        <f t="shared" si="739"/>
        <v>5320.6</v>
      </c>
      <c r="Q3612">
        <f t="shared" si="740"/>
        <v>3611</v>
      </c>
    </row>
    <row r="3613" spans="1:17" x14ac:dyDescent="0.3">
      <c r="A3613" s="13" t="str">
        <f ca="1">N3613&amp;"-"&amp;COUNTIF($N$2:N3613,N3613)</f>
        <v>-3566</v>
      </c>
      <c r="B3613" t="str">
        <f t="shared" ca="1" si="730"/>
        <v/>
      </c>
      <c r="C3613" s="1">
        <v>40354</v>
      </c>
      <c r="D3613">
        <v>5269.05</v>
      </c>
      <c r="E3613">
        <f t="shared" si="731"/>
        <v>-51.550000000000182</v>
      </c>
      <c r="F3613" t="str">
        <f t="shared" si="732"/>
        <v/>
      </c>
      <c r="G3613">
        <f t="shared" si="733"/>
        <v>-51.550000000000182</v>
      </c>
      <c r="H3613">
        <f t="shared" ca="1" si="741"/>
        <v>42.783333333333253</v>
      </c>
      <c r="I3613">
        <f t="shared" ca="1" si="742"/>
        <v>29.999999999999819</v>
      </c>
      <c r="J3613" s="3">
        <f t="shared" ca="1" si="734"/>
        <v>1.4261111111111171</v>
      </c>
      <c r="K3613" s="5">
        <f t="shared" ca="1" si="735"/>
        <v>58.781772383787604</v>
      </c>
      <c r="L3613">
        <f t="shared" ca="1" si="736"/>
        <v>1</v>
      </c>
      <c r="M3613" t="str">
        <f t="shared" ca="1" si="737"/>
        <v>SELL</v>
      </c>
      <c r="N3613" s="7" t="str">
        <f t="shared" ca="1" si="738"/>
        <v/>
      </c>
      <c r="O3613">
        <f t="shared" si="739"/>
        <v>5269.05</v>
      </c>
      <c r="Q3613">
        <f t="shared" si="740"/>
        <v>3612</v>
      </c>
    </row>
    <row r="3614" spans="1:17" x14ac:dyDescent="0.3">
      <c r="A3614" s="13" t="str">
        <f ca="1">N3614&amp;"-"&amp;COUNTIF($N$2:N3614,N3614)</f>
        <v>-3567</v>
      </c>
      <c r="B3614" t="str">
        <f t="shared" ca="1" si="730"/>
        <v/>
      </c>
      <c r="C3614" s="1">
        <v>40357</v>
      </c>
      <c r="D3614">
        <v>5333.5</v>
      </c>
      <c r="E3614">
        <f t="shared" si="731"/>
        <v>64.449999999999818</v>
      </c>
      <c r="F3614">
        <f t="shared" si="732"/>
        <v>64.449999999999818</v>
      </c>
      <c r="G3614" t="str">
        <f t="shared" si="733"/>
        <v/>
      </c>
      <c r="H3614">
        <f t="shared" ca="1" si="741"/>
        <v>44.94999999999991</v>
      </c>
      <c r="I3614">
        <f t="shared" ca="1" si="742"/>
        <v>25.774999999999864</v>
      </c>
      <c r="J3614" s="3">
        <f t="shared" ca="1" si="734"/>
        <v>1.7439379243453015</v>
      </c>
      <c r="K3614" s="5">
        <f t="shared" ca="1" si="735"/>
        <v>63.556026864616548</v>
      </c>
      <c r="L3614">
        <f t="shared" ca="1" si="736"/>
        <v>1</v>
      </c>
      <c r="M3614" t="str">
        <f t="shared" ca="1" si="737"/>
        <v>SELL</v>
      </c>
      <c r="N3614" s="7" t="str">
        <f t="shared" ca="1" si="738"/>
        <v/>
      </c>
      <c r="O3614">
        <f t="shared" si="739"/>
        <v>5333.5</v>
      </c>
      <c r="Q3614">
        <f t="shared" si="740"/>
        <v>3613</v>
      </c>
    </row>
    <row r="3615" spans="1:17" x14ac:dyDescent="0.3">
      <c r="A3615" s="13" t="str">
        <f ca="1">N3615&amp;"-"&amp;COUNTIF($N$2:N3615,N3615)</f>
        <v>-3568</v>
      </c>
      <c r="B3615" t="str">
        <f t="shared" ca="1" si="730"/>
        <v/>
      </c>
      <c r="C3615" s="1">
        <v>40358</v>
      </c>
      <c r="D3615">
        <v>5256.15</v>
      </c>
      <c r="E3615">
        <f t="shared" si="731"/>
        <v>-77.350000000000364</v>
      </c>
      <c r="F3615" t="str">
        <f t="shared" si="732"/>
        <v/>
      </c>
      <c r="G3615">
        <f t="shared" si="733"/>
        <v>-77.350000000000364</v>
      </c>
      <c r="H3615">
        <f t="shared" ca="1" si="741"/>
        <v>48.477777777777696</v>
      </c>
      <c r="I3615">
        <f t="shared" ca="1" si="742"/>
        <v>36.089999999999961</v>
      </c>
      <c r="J3615" s="3">
        <f t="shared" ca="1" si="734"/>
        <v>1.3432468212185578</v>
      </c>
      <c r="K3615" s="5">
        <f t="shared" ca="1" si="735"/>
        <v>57.324171276162431</v>
      </c>
      <c r="L3615">
        <f t="shared" ca="1" si="736"/>
        <v>1</v>
      </c>
      <c r="M3615" t="str">
        <f t="shared" ca="1" si="737"/>
        <v>SELL</v>
      </c>
      <c r="N3615" s="7" t="str">
        <f t="shared" ca="1" si="738"/>
        <v/>
      </c>
      <c r="O3615">
        <f t="shared" si="739"/>
        <v>5256.15</v>
      </c>
      <c r="Q3615">
        <f t="shared" si="740"/>
        <v>3614</v>
      </c>
    </row>
    <row r="3616" spans="1:17" x14ac:dyDescent="0.3">
      <c r="A3616" s="13" t="str">
        <f ca="1">N3616&amp;"-"&amp;COUNTIF($N$2:N3616,N3616)</f>
        <v>-3569</v>
      </c>
      <c r="B3616" t="str">
        <f t="shared" ca="1" si="730"/>
        <v/>
      </c>
      <c r="C3616" s="1">
        <v>40359</v>
      </c>
      <c r="D3616">
        <v>5312.5</v>
      </c>
      <c r="E3616">
        <f t="shared" si="731"/>
        <v>56.350000000000364</v>
      </c>
      <c r="F3616">
        <f t="shared" si="732"/>
        <v>56.350000000000364</v>
      </c>
      <c r="G3616" t="str">
        <f t="shared" si="733"/>
        <v/>
      </c>
      <c r="H3616">
        <f t="shared" ca="1" si="741"/>
        <v>46.038888888888827</v>
      </c>
      <c r="I3616">
        <f t="shared" ca="1" si="742"/>
        <v>36.089999999999961</v>
      </c>
      <c r="J3616" s="3">
        <f t="shared" ca="1" si="734"/>
        <v>1.2756688525599578</v>
      </c>
      <c r="K3616" s="5">
        <f t="shared" ca="1" si="735"/>
        <v>56.056875372043933</v>
      </c>
      <c r="L3616">
        <f t="shared" ca="1" si="736"/>
        <v>1</v>
      </c>
      <c r="M3616" t="str">
        <f t="shared" ca="1" si="737"/>
        <v>SELL</v>
      </c>
      <c r="N3616" s="7" t="str">
        <f t="shared" ca="1" si="738"/>
        <v/>
      </c>
      <c r="O3616">
        <f t="shared" si="739"/>
        <v>5312.5</v>
      </c>
      <c r="Q3616">
        <f t="shared" si="740"/>
        <v>3615</v>
      </c>
    </row>
    <row r="3617" spans="1:17" x14ac:dyDescent="0.3">
      <c r="A3617" s="13" t="str">
        <f ca="1">N3617&amp;"-"&amp;COUNTIF($N$2:N3617,N3617)</f>
        <v>-3570</v>
      </c>
      <c r="B3617" t="str">
        <f t="shared" ca="1" si="730"/>
        <v/>
      </c>
      <c r="C3617" s="1">
        <v>40360</v>
      </c>
      <c r="D3617">
        <v>5251.4</v>
      </c>
      <c r="E3617">
        <f t="shared" si="731"/>
        <v>-61.100000000000364</v>
      </c>
      <c r="F3617" t="str">
        <f t="shared" si="732"/>
        <v/>
      </c>
      <c r="G3617">
        <f t="shared" si="733"/>
        <v>-61.100000000000364</v>
      </c>
      <c r="H3617">
        <f t="shared" ca="1" si="741"/>
        <v>46.699999999999932</v>
      </c>
      <c r="I3617">
        <f t="shared" ca="1" si="742"/>
        <v>40.258333333333361</v>
      </c>
      <c r="J3617" s="3">
        <f t="shared" ca="1" si="734"/>
        <v>1.1600082798592399</v>
      </c>
      <c r="K3617" s="5">
        <f t="shared" ca="1" si="735"/>
        <v>53.703881169142264</v>
      </c>
      <c r="L3617">
        <f t="shared" ca="1" si="736"/>
        <v>1</v>
      </c>
      <c r="M3617" t="str">
        <f t="shared" ca="1" si="737"/>
        <v>SELL</v>
      </c>
      <c r="N3617" s="7" t="str">
        <f t="shared" ca="1" si="738"/>
        <v/>
      </c>
      <c r="O3617">
        <f t="shared" si="739"/>
        <v>5251.4</v>
      </c>
      <c r="Q3617">
        <f t="shared" si="740"/>
        <v>3616</v>
      </c>
    </row>
    <row r="3618" spans="1:17" x14ac:dyDescent="0.3">
      <c r="A3618" s="13" t="str">
        <f ca="1">N3618&amp;"-"&amp;COUNTIF($N$2:N3618,N3618)</f>
        <v>-3571</v>
      </c>
      <c r="B3618" t="str">
        <f t="shared" ca="1" si="730"/>
        <v/>
      </c>
      <c r="C3618" s="1">
        <v>40361</v>
      </c>
      <c r="D3618">
        <v>5237.1000000000004</v>
      </c>
      <c r="E3618">
        <f t="shared" si="731"/>
        <v>-14.299999999999272</v>
      </c>
      <c r="F3618" t="str">
        <f t="shared" si="732"/>
        <v/>
      </c>
      <c r="G3618">
        <f t="shared" si="733"/>
        <v>-14.299999999999272</v>
      </c>
      <c r="H3618">
        <f t="shared" ca="1" si="741"/>
        <v>42.178571428571431</v>
      </c>
      <c r="I3618">
        <f t="shared" ca="1" si="742"/>
        <v>36.549999999999919</v>
      </c>
      <c r="J3618" s="3">
        <f t="shared" ca="1" si="734"/>
        <v>1.1539964823138584</v>
      </c>
      <c r="K3618" s="5">
        <f t="shared" ca="1" si="735"/>
        <v>53.574668844129981</v>
      </c>
      <c r="L3618">
        <f t="shared" ca="1" si="736"/>
        <v>1</v>
      </c>
      <c r="M3618" t="str">
        <f t="shared" ca="1" si="737"/>
        <v>SELL</v>
      </c>
      <c r="N3618" s="7" t="str">
        <f t="shared" ca="1" si="738"/>
        <v/>
      </c>
      <c r="O3618">
        <f t="shared" si="739"/>
        <v>5237.1000000000004</v>
      </c>
      <c r="Q3618">
        <f t="shared" si="740"/>
        <v>3617</v>
      </c>
    </row>
    <row r="3619" spans="1:17" x14ac:dyDescent="0.3">
      <c r="A3619" s="13" t="str">
        <f ca="1">N3619&amp;"-"&amp;COUNTIF($N$2:N3619,N3619)</f>
        <v>-3572</v>
      </c>
      <c r="B3619" t="str">
        <f t="shared" ca="1" si="730"/>
        <v/>
      </c>
      <c r="C3619" s="1">
        <v>40364</v>
      </c>
      <c r="D3619">
        <v>5235.8999999999996</v>
      </c>
      <c r="E3619">
        <f t="shared" si="731"/>
        <v>-1.2000000000007276</v>
      </c>
      <c r="F3619" t="str">
        <f t="shared" si="732"/>
        <v/>
      </c>
      <c r="G3619">
        <f t="shared" si="733"/>
        <v>-1.2000000000007276</v>
      </c>
      <c r="H3619">
        <f t="shared" ca="1" si="741"/>
        <v>45.099999999999909</v>
      </c>
      <c r="I3619">
        <f t="shared" ca="1" si="742"/>
        <v>32.131250000000023</v>
      </c>
      <c r="J3619" s="3">
        <f t="shared" ca="1" si="734"/>
        <v>1.4036179731569696</v>
      </c>
      <c r="K3619" s="5">
        <f t="shared" ca="1" si="735"/>
        <v>58.39605082139672</v>
      </c>
      <c r="L3619">
        <f t="shared" ca="1" si="736"/>
        <v>1</v>
      </c>
      <c r="M3619" t="str">
        <f t="shared" ca="1" si="737"/>
        <v>SELL</v>
      </c>
      <c r="N3619" s="7" t="str">
        <f t="shared" ca="1" si="738"/>
        <v/>
      </c>
      <c r="O3619">
        <f t="shared" si="739"/>
        <v>5235.8999999999996</v>
      </c>
      <c r="Q3619">
        <f t="shared" si="740"/>
        <v>3618</v>
      </c>
    </row>
    <row r="3620" spans="1:17" x14ac:dyDescent="0.3">
      <c r="A3620" s="13" t="str">
        <f ca="1">N3620&amp;"-"&amp;COUNTIF($N$2:N3620,N3620)</f>
        <v>-3573</v>
      </c>
      <c r="B3620" t="str">
        <f t="shared" ca="1" si="730"/>
        <v/>
      </c>
      <c r="C3620" s="1">
        <v>40365</v>
      </c>
      <c r="D3620">
        <v>5289.05</v>
      </c>
      <c r="E3620">
        <f t="shared" si="731"/>
        <v>53.150000000000546</v>
      </c>
      <c r="F3620">
        <f t="shared" si="732"/>
        <v>53.150000000000546</v>
      </c>
      <c r="G3620" t="str">
        <f t="shared" si="733"/>
        <v/>
      </c>
      <c r="H3620">
        <f t="shared" ca="1" si="741"/>
        <v>52.125</v>
      </c>
      <c r="I3620">
        <f t="shared" ca="1" si="742"/>
        <v>32.131250000000023</v>
      </c>
      <c r="J3620" s="3">
        <f t="shared" ca="1" si="734"/>
        <v>1.6222524800622435</v>
      </c>
      <c r="K3620" s="5">
        <f t="shared" ca="1" si="735"/>
        <v>61.864846821452403</v>
      </c>
      <c r="L3620">
        <f t="shared" ca="1" si="736"/>
        <v>1</v>
      </c>
      <c r="M3620" t="str">
        <f t="shared" ca="1" si="737"/>
        <v>SELL</v>
      </c>
      <c r="N3620" s="7" t="str">
        <f t="shared" ca="1" si="738"/>
        <v/>
      </c>
      <c r="O3620">
        <f t="shared" si="739"/>
        <v>5289.05</v>
      </c>
      <c r="Q3620">
        <f t="shared" si="740"/>
        <v>3619</v>
      </c>
    </row>
    <row r="3621" spans="1:17" x14ac:dyDescent="0.3">
      <c r="A3621" s="13" t="str">
        <f ca="1">N3621&amp;"-"&amp;COUNTIF($N$2:N3621,N3621)</f>
        <v>-3574</v>
      </c>
      <c r="B3621" t="str">
        <f t="shared" ca="1" si="730"/>
        <v/>
      </c>
      <c r="C3621" s="1">
        <v>40366</v>
      </c>
      <c r="D3621">
        <v>5241.1000000000004</v>
      </c>
      <c r="E3621">
        <f t="shared" si="731"/>
        <v>-47.949999999999818</v>
      </c>
      <c r="F3621" t="str">
        <f t="shared" si="732"/>
        <v/>
      </c>
      <c r="G3621">
        <f t="shared" si="733"/>
        <v>-47.949999999999818</v>
      </c>
      <c r="H3621">
        <f t="shared" ca="1" si="741"/>
        <v>54.25</v>
      </c>
      <c r="I3621">
        <f t="shared" ca="1" si="742"/>
        <v>33.888888888888886</v>
      </c>
      <c r="J3621" s="3">
        <f t="shared" ca="1" si="734"/>
        <v>1.6008196721311476</v>
      </c>
      <c r="K3621" s="5">
        <f t="shared" ca="1" si="735"/>
        <v>61.550583044437445</v>
      </c>
      <c r="L3621">
        <f t="shared" ca="1" si="736"/>
        <v>1</v>
      </c>
      <c r="M3621" t="str">
        <f t="shared" ca="1" si="737"/>
        <v>SELL</v>
      </c>
      <c r="N3621" s="7" t="str">
        <f t="shared" ca="1" si="738"/>
        <v/>
      </c>
      <c r="O3621">
        <f t="shared" si="739"/>
        <v>5241.1000000000004</v>
      </c>
      <c r="Q3621">
        <f t="shared" si="740"/>
        <v>3620</v>
      </c>
    </row>
    <row r="3622" spans="1:17" x14ac:dyDescent="0.3">
      <c r="A3622" s="13" t="str">
        <f ca="1">N3622&amp;"-"&amp;COUNTIF($N$2:N3622,N3622)</f>
        <v>-3575</v>
      </c>
      <c r="B3622" t="str">
        <f t="shared" ca="1" si="730"/>
        <v/>
      </c>
      <c r="C3622" s="1">
        <v>40367</v>
      </c>
      <c r="D3622">
        <v>5296.85</v>
      </c>
      <c r="E3622">
        <f t="shared" si="731"/>
        <v>55.75</v>
      </c>
      <c r="F3622">
        <f t="shared" si="732"/>
        <v>55.75</v>
      </c>
      <c r="G3622" t="str">
        <f t="shared" si="733"/>
        <v/>
      </c>
      <c r="H3622">
        <f t="shared" ca="1" si="741"/>
        <v>54.5</v>
      </c>
      <c r="I3622">
        <f t="shared" ca="1" si="742"/>
        <v>36.59375</v>
      </c>
      <c r="J3622" s="3">
        <f t="shared" ca="1" si="734"/>
        <v>1.4893253629376602</v>
      </c>
      <c r="K3622" s="5">
        <f t="shared" ca="1" si="735"/>
        <v>59.828473413379079</v>
      </c>
      <c r="L3622">
        <f t="shared" ca="1" si="736"/>
        <v>1</v>
      </c>
      <c r="M3622" t="str">
        <f t="shared" ca="1" si="737"/>
        <v>SELL</v>
      </c>
      <c r="N3622" s="7" t="str">
        <f t="shared" ca="1" si="738"/>
        <v/>
      </c>
      <c r="O3622">
        <f t="shared" si="739"/>
        <v>5296.85</v>
      </c>
      <c r="Q3622">
        <f t="shared" si="740"/>
        <v>3621</v>
      </c>
    </row>
    <row r="3623" spans="1:17" x14ac:dyDescent="0.3">
      <c r="A3623" s="13" t="str">
        <f ca="1">N3623&amp;"-"&amp;COUNTIF($N$2:N3623,N3623)</f>
        <v>-3576</v>
      </c>
      <c r="B3623" t="str">
        <f t="shared" ca="1" si="730"/>
        <v/>
      </c>
      <c r="C3623" s="1">
        <v>40368</v>
      </c>
      <c r="D3623">
        <v>5352.45</v>
      </c>
      <c r="E3623">
        <f t="shared" si="731"/>
        <v>55.599999999999454</v>
      </c>
      <c r="F3623">
        <f t="shared" si="732"/>
        <v>55.599999999999454</v>
      </c>
      <c r="G3623" t="str">
        <f t="shared" si="733"/>
        <v/>
      </c>
      <c r="H3623">
        <f t="shared" ca="1" si="741"/>
        <v>48.649999999999942</v>
      </c>
      <c r="I3623">
        <f t="shared" ca="1" si="742"/>
        <v>36.59375</v>
      </c>
      <c r="J3623" s="3">
        <f t="shared" ca="1" si="734"/>
        <v>1.3294619982920566</v>
      </c>
      <c r="K3623" s="5">
        <f t="shared" ca="1" si="735"/>
        <v>57.071632817655221</v>
      </c>
      <c r="L3623">
        <f t="shared" ca="1" si="736"/>
        <v>1</v>
      </c>
      <c r="M3623" t="str">
        <f t="shared" ca="1" si="737"/>
        <v>SELL</v>
      </c>
      <c r="N3623" s="7" t="str">
        <f t="shared" ca="1" si="738"/>
        <v/>
      </c>
      <c r="O3623">
        <f t="shared" si="739"/>
        <v>5352.45</v>
      </c>
      <c r="Q3623">
        <f t="shared" si="740"/>
        <v>3622</v>
      </c>
    </row>
    <row r="3624" spans="1:17" x14ac:dyDescent="0.3">
      <c r="A3624" s="13" t="str">
        <f ca="1">N3624&amp;"-"&amp;COUNTIF($N$2:N3624,N3624)</f>
        <v>-3577</v>
      </c>
      <c r="B3624" t="str">
        <f t="shared" ca="1" si="730"/>
        <v/>
      </c>
      <c r="C3624" s="1">
        <v>40371</v>
      </c>
      <c r="D3624">
        <v>5383</v>
      </c>
      <c r="E3624">
        <f t="shared" si="731"/>
        <v>30.550000000000182</v>
      </c>
      <c r="F3624">
        <f t="shared" si="732"/>
        <v>30.550000000000182</v>
      </c>
      <c r="G3624" t="str">
        <f t="shared" si="733"/>
        <v/>
      </c>
      <c r="H3624">
        <f t="shared" ca="1" si="741"/>
        <v>46.064285714285688</v>
      </c>
      <c r="I3624">
        <f t="shared" ca="1" si="742"/>
        <v>36.571428571428569</v>
      </c>
      <c r="J3624" s="3">
        <f t="shared" ca="1" si="734"/>
        <v>1.2595703124999993</v>
      </c>
      <c r="K3624" s="5">
        <f t="shared" ca="1" si="735"/>
        <v>55.743798081078729</v>
      </c>
      <c r="L3624">
        <f t="shared" ca="1" si="736"/>
        <v>1</v>
      </c>
      <c r="M3624" t="str">
        <f t="shared" ca="1" si="737"/>
        <v>SELL</v>
      </c>
      <c r="N3624" s="7" t="str">
        <f t="shared" ca="1" si="738"/>
        <v/>
      </c>
      <c r="O3624">
        <f t="shared" si="739"/>
        <v>5383</v>
      </c>
      <c r="Q3624">
        <f t="shared" si="740"/>
        <v>3623</v>
      </c>
    </row>
    <row r="3625" spans="1:17" x14ac:dyDescent="0.3">
      <c r="A3625" s="13" t="str">
        <f ca="1">N3625&amp;"-"&amp;COUNTIF($N$2:N3625,N3625)</f>
        <v>-3578</v>
      </c>
      <c r="B3625" t="str">
        <f t="shared" ca="1" si="730"/>
        <v/>
      </c>
      <c r="C3625" s="1">
        <v>40372</v>
      </c>
      <c r="D3625">
        <v>5400.65</v>
      </c>
      <c r="E3625">
        <f t="shared" si="731"/>
        <v>17.649999999999636</v>
      </c>
      <c r="F3625">
        <f t="shared" si="732"/>
        <v>17.649999999999636</v>
      </c>
      <c r="G3625" t="str">
        <f t="shared" si="733"/>
        <v/>
      </c>
      <c r="H3625">
        <f t="shared" ca="1" si="741"/>
        <v>47.642857142857146</v>
      </c>
      <c r="I3625">
        <f t="shared" ca="1" si="742"/>
        <v>36.571428571428569</v>
      </c>
      <c r="J3625" s="3">
        <f t="shared" ca="1" si="734"/>
        <v>1.3027343750000002</v>
      </c>
      <c r="K3625" s="5">
        <f t="shared" ca="1" si="735"/>
        <v>56.573367260390164</v>
      </c>
      <c r="L3625">
        <f t="shared" ca="1" si="736"/>
        <v>1</v>
      </c>
      <c r="M3625" t="str">
        <f t="shared" ca="1" si="737"/>
        <v>SELL</v>
      </c>
      <c r="N3625" s="7" t="str">
        <f t="shared" ca="1" si="738"/>
        <v/>
      </c>
      <c r="O3625">
        <f t="shared" si="739"/>
        <v>5400.65</v>
      </c>
      <c r="Q3625">
        <f t="shared" si="740"/>
        <v>3624</v>
      </c>
    </row>
    <row r="3626" spans="1:17" x14ac:dyDescent="0.3">
      <c r="A3626" s="13" t="str">
        <f ca="1">N3626&amp;"-"&amp;COUNTIF($N$2:N3626,N3626)</f>
        <v>-3579</v>
      </c>
      <c r="B3626" t="str">
        <f t="shared" ca="1" si="730"/>
        <v/>
      </c>
      <c r="C3626" s="1">
        <v>40373</v>
      </c>
      <c r="D3626">
        <v>5386.15</v>
      </c>
      <c r="E3626">
        <f t="shared" si="731"/>
        <v>-14.5</v>
      </c>
      <c r="F3626" t="str">
        <f t="shared" si="732"/>
        <v/>
      </c>
      <c r="G3626">
        <f t="shared" si="733"/>
        <v>-14.5</v>
      </c>
      <c r="H3626">
        <f t="shared" ca="1" si="741"/>
        <v>47.642857142857146</v>
      </c>
      <c r="I3626">
        <f t="shared" ca="1" si="742"/>
        <v>38.278571428571531</v>
      </c>
      <c r="J3626" s="3">
        <f t="shared" ca="1" si="734"/>
        <v>1.2446351931330439</v>
      </c>
      <c r="K3626" s="5">
        <f t="shared" ca="1" si="735"/>
        <v>55.449330783938748</v>
      </c>
      <c r="L3626">
        <f t="shared" ca="1" si="736"/>
        <v>1</v>
      </c>
      <c r="M3626" t="str">
        <f t="shared" ca="1" si="737"/>
        <v>SELL</v>
      </c>
      <c r="N3626" s="7" t="str">
        <f t="shared" ca="1" si="738"/>
        <v/>
      </c>
      <c r="O3626">
        <f t="shared" si="739"/>
        <v>5386.15</v>
      </c>
      <c r="Q3626">
        <f t="shared" si="740"/>
        <v>3625</v>
      </c>
    </row>
    <row r="3627" spans="1:17" x14ac:dyDescent="0.3">
      <c r="A3627" s="13" t="str">
        <f ca="1">N3627&amp;"-"&amp;COUNTIF($N$2:N3627,N3627)</f>
        <v>-3580</v>
      </c>
      <c r="B3627" t="str">
        <f t="shared" ca="1" si="730"/>
        <v/>
      </c>
      <c r="C3627" s="1">
        <v>40374</v>
      </c>
      <c r="D3627">
        <v>5378.75</v>
      </c>
      <c r="E3627">
        <f t="shared" si="731"/>
        <v>-7.3999999999996362</v>
      </c>
      <c r="F3627" t="str">
        <f t="shared" si="732"/>
        <v/>
      </c>
      <c r="G3627">
        <f t="shared" si="733"/>
        <v>-7.3999999999996362</v>
      </c>
      <c r="H3627">
        <f t="shared" ca="1" si="741"/>
        <v>47.642857142857146</v>
      </c>
      <c r="I3627">
        <f t="shared" ca="1" si="742"/>
        <v>31.971428571428596</v>
      </c>
      <c r="J3627" s="3">
        <f t="shared" ca="1" si="734"/>
        <v>1.4901697944593377</v>
      </c>
      <c r="K3627" s="5">
        <f t="shared" ca="1" si="735"/>
        <v>59.84209581912792</v>
      </c>
      <c r="L3627">
        <f t="shared" ca="1" si="736"/>
        <v>1</v>
      </c>
      <c r="M3627" t="str">
        <f t="shared" ca="1" si="737"/>
        <v>SELL</v>
      </c>
      <c r="N3627" s="7" t="str">
        <f t="shared" ca="1" si="738"/>
        <v/>
      </c>
      <c r="O3627">
        <f t="shared" si="739"/>
        <v>5378.75</v>
      </c>
      <c r="Q3627">
        <f t="shared" si="740"/>
        <v>3626</v>
      </c>
    </row>
    <row r="3628" spans="1:17" x14ac:dyDescent="0.3">
      <c r="A3628" s="13" t="str">
        <f ca="1">N3628&amp;"-"&amp;COUNTIF($N$2:N3628,N3628)</f>
        <v>-3581</v>
      </c>
      <c r="B3628" t="str">
        <f t="shared" ca="1" si="730"/>
        <v/>
      </c>
      <c r="C3628" s="1">
        <v>40375</v>
      </c>
      <c r="D3628">
        <v>5393.9</v>
      </c>
      <c r="E3628">
        <f t="shared" si="731"/>
        <v>15.149999999999636</v>
      </c>
      <c r="F3628">
        <f t="shared" si="732"/>
        <v>15.149999999999636</v>
      </c>
      <c r="G3628" t="str">
        <f t="shared" si="733"/>
        <v/>
      </c>
      <c r="H3628">
        <f t="shared" ca="1" si="741"/>
        <v>40.599999999999973</v>
      </c>
      <c r="I3628">
        <f t="shared" ca="1" si="742"/>
        <v>31.971428571428596</v>
      </c>
      <c r="J3628" s="3">
        <f t="shared" ca="1" si="734"/>
        <v>1.2698838248436086</v>
      </c>
      <c r="K3628" s="5">
        <f t="shared" ca="1" si="735"/>
        <v>55.944881889763742</v>
      </c>
      <c r="L3628">
        <f t="shared" ca="1" si="736"/>
        <v>1</v>
      </c>
      <c r="M3628" t="str">
        <f t="shared" ca="1" si="737"/>
        <v>SELL</v>
      </c>
      <c r="N3628" s="7" t="str">
        <f t="shared" ca="1" si="738"/>
        <v/>
      </c>
      <c r="O3628">
        <f t="shared" si="739"/>
        <v>5393.9</v>
      </c>
      <c r="Q3628">
        <f t="shared" si="740"/>
        <v>3627</v>
      </c>
    </row>
    <row r="3629" spans="1:17" x14ac:dyDescent="0.3">
      <c r="A3629" s="13" t="str">
        <f ca="1">N3629&amp;"-"&amp;COUNTIF($N$2:N3629,N3629)</f>
        <v>-3582</v>
      </c>
      <c r="B3629" t="str">
        <f t="shared" ca="1" si="730"/>
        <v/>
      </c>
      <c r="C3629" s="1">
        <v>40378</v>
      </c>
      <c r="D3629">
        <v>5386.45</v>
      </c>
      <c r="E3629">
        <f t="shared" si="731"/>
        <v>-7.4499999999998181</v>
      </c>
      <c r="F3629" t="str">
        <f t="shared" si="732"/>
        <v/>
      </c>
      <c r="G3629">
        <f t="shared" si="733"/>
        <v>-7.4499999999998181</v>
      </c>
      <c r="H3629">
        <f t="shared" ca="1" si="741"/>
        <v>40.599999999999973</v>
      </c>
      <c r="I3629">
        <f t="shared" ca="1" si="742"/>
        <v>21.985714285714234</v>
      </c>
      <c r="J3629" s="3">
        <f t="shared" ca="1" si="734"/>
        <v>1.8466536712150778</v>
      </c>
      <c r="K3629" s="5">
        <f t="shared" ca="1" si="735"/>
        <v>64.871034010499926</v>
      </c>
      <c r="L3629">
        <f t="shared" ca="1" si="736"/>
        <v>1</v>
      </c>
      <c r="M3629" t="str">
        <f t="shared" ca="1" si="737"/>
        <v>SELL</v>
      </c>
      <c r="N3629" s="7" t="str">
        <f t="shared" ca="1" si="738"/>
        <v/>
      </c>
      <c r="O3629">
        <f t="shared" si="739"/>
        <v>5386.45</v>
      </c>
      <c r="Q3629">
        <f t="shared" si="740"/>
        <v>3628</v>
      </c>
    </row>
    <row r="3630" spans="1:17" x14ac:dyDescent="0.3">
      <c r="A3630" s="13" t="str">
        <f ca="1">N3630&amp;"-"&amp;COUNTIF($N$2:N3630,N3630)</f>
        <v>-3583</v>
      </c>
      <c r="B3630" t="str">
        <f t="shared" ca="1" si="730"/>
        <v/>
      </c>
      <c r="C3630" s="1">
        <v>40379</v>
      </c>
      <c r="D3630">
        <v>5368</v>
      </c>
      <c r="E3630">
        <f t="shared" si="731"/>
        <v>-18.449999999999818</v>
      </c>
      <c r="F3630" t="str">
        <f t="shared" si="732"/>
        <v/>
      </c>
      <c r="G3630">
        <f t="shared" si="733"/>
        <v>-18.449999999999818</v>
      </c>
      <c r="H3630">
        <f t="shared" ca="1" si="741"/>
        <v>37.974999999999909</v>
      </c>
      <c r="I3630">
        <f t="shared" ca="1" si="742"/>
        <v>21.543749999999932</v>
      </c>
      <c r="J3630" s="3">
        <f t="shared" ca="1" si="734"/>
        <v>1.762692196112563</v>
      </c>
      <c r="K3630" s="5">
        <f t="shared" ca="1" si="735"/>
        <v>63.803423290979751</v>
      </c>
      <c r="L3630">
        <f t="shared" ca="1" si="736"/>
        <v>1</v>
      </c>
      <c r="M3630" t="str">
        <f t="shared" ca="1" si="737"/>
        <v>SELL</v>
      </c>
      <c r="N3630" s="7" t="str">
        <f t="shared" ca="1" si="738"/>
        <v/>
      </c>
      <c r="O3630">
        <f t="shared" si="739"/>
        <v>5368</v>
      </c>
      <c r="Q3630">
        <f t="shared" si="740"/>
        <v>3629</v>
      </c>
    </row>
    <row r="3631" spans="1:17" x14ac:dyDescent="0.3">
      <c r="A3631" s="13" t="str">
        <f ca="1">N3631&amp;"-"&amp;COUNTIF($N$2:N3631,N3631)</f>
        <v>-3584</v>
      </c>
      <c r="B3631" t="str">
        <f t="shared" ca="1" si="730"/>
        <v/>
      </c>
      <c r="C3631" s="1">
        <v>40380</v>
      </c>
      <c r="D3631">
        <v>5399.35</v>
      </c>
      <c r="E3631">
        <f t="shared" si="731"/>
        <v>31.350000000000364</v>
      </c>
      <c r="F3631">
        <f t="shared" si="732"/>
        <v>31.350000000000364</v>
      </c>
      <c r="G3631" t="str">
        <f t="shared" si="733"/>
        <v/>
      </c>
      <c r="H3631">
        <f t="shared" ca="1" si="741"/>
        <v>37.028571428571404</v>
      </c>
      <c r="I3631">
        <f t="shared" ca="1" si="742"/>
        <v>15.892857142857013</v>
      </c>
      <c r="J3631" s="3">
        <f t="shared" ca="1" si="734"/>
        <v>2.3298876404494555</v>
      </c>
      <c r="K3631" s="5">
        <f t="shared" ca="1" si="735"/>
        <v>69.96895667431518</v>
      </c>
      <c r="L3631">
        <f t="shared" ca="1" si="736"/>
        <v>1</v>
      </c>
      <c r="M3631" t="str">
        <f t="shared" ca="1" si="737"/>
        <v>SELL</v>
      </c>
      <c r="N3631" s="7" t="str">
        <f t="shared" ca="1" si="738"/>
        <v/>
      </c>
      <c r="O3631">
        <f t="shared" si="739"/>
        <v>5399.35</v>
      </c>
      <c r="Q3631">
        <f t="shared" si="740"/>
        <v>3630</v>
      </c>
    </row>
    <row r="3632" spans="1:17" x14ac:dyDescent="0.3">
      <c r="A3632" s="13" t="str">
        <f ca="1">N3632&amp;"-"&amp;COUNTIF($N$2:N3632,N3632)</f>
        <v>-3585</v>
      </c>
      <c r="B3632" t="str">
        <f t="shared" ca="1" si="730"/>
        <v/>
      </c>
      <c r="C3632" s="1">
        <v>40381</v>
      </c>
      <c r="D3632">
        <v>5441.95</v>
      </c>
      <c r="E3632">
        <f t="shared" si="731"/>
        <v>42.599999999999454</v>
      </c>
      <c r="F3632">
        <f t="shared" si="732"/>
        <v>42.599999999999454</v>
      </c>
      <c r="G3632" t="str">
        <f t="shared" si="733"/>
        <v/>
      </c>
      <c r="H3632">
        <f t="shared" ca="1" si="741"/>
        <v>37.724999999999909</v>
      </c>
      <c r="I3632">
        <f t="shared" ca="1" si="742"/>
        <v>16.158333333333303</v>
      </c>
      <c r="J3632" s="3">
        <f t="shared" ca="1" si="734"/>
        <v>2.334708612686951</v>
      </c>
      <c r="K3632" s="5">
        <f t="shared" ca="1" si="735"/>
        <v>70.012372409526748</v>
      </c>
      <c r="L3632">
        <f t="shared" ca="1" si="736"/>
        <v>1</v>
      </c>
      <c r="M3632" t="str">
        <f t="shared" ca="1" si="737"/>
        <v>SELL</v>
      </c>
      <c r="N3632" s="7" t="str">
        <f t="shared" ca="1" si="738"/>
        <v/>
      </c>
      <c r="O3632">
        <f t="shared" si="739"/>
        <v>5441.95</v>
      </c>
      <c r="Q3632">
        <f t="shared" si="740"/>
        <v>3631</v>
      </c>
    </row>
    <row r="3633" spans="1:17" x14ac:dyDescent="0.3">
      <c r="A3633" s="13" t="str">
        <f ca="1">N3633&amp;"-"&amp;COUNTIF($N$2:N3633,N3633)</f>
        <v>-3586</v>
      </c>
      <c r="B3633" t="str">
        <f t="shared" ca="1" si="730"/>
        <v/>
      </c>
      <c r="C3633" s="1">
        <v>40382</v>
      </c>
      <c r="D3633">
        <v>5449.1</v>
      </c>
      <c r="E3633">
        <f t="shared" si="731"/>
        <v>7.1500000000005457</v>
      </c>
      <c r="F3633">
        <f t="shared" si="732"/>
        <v>7.1500000000005457</v>
      </c>
      <c r="G3633" t="str">
        <f t="shared" si="733"/>
        <v/>
      </c>
      <c r="H3633">
        <f t="shared" ca="1" si="741"/>
        <v>34.327777777777754</v>
      </c>
      <c r="I3633">
        <f t="shared" ca="1" si="742"/>
        <v>19.149999999999817</v>
      </c>
      <c r="J3633" s="3">
        <f t="shared" ca="1" si="734"/>
        <v>1.792573252103294</v>
      </c>
      <c r="K3633" s="5">
        <f t="shared" ca="1" si="735"/>
        <v>64.190733430293164</v>
      </c>
      <c r="L3633">
        <f t="shared" ca="1" si="736"/>
        <v>1</v>
      </c>
      <c r="M3633" t="str">
        <f t="shared" ca="1" si="737"/>
        <v>SELL</v>
      </c>
      <c r="N3633" s="7" t="str">
        <f t="shared" ca="1" si="738"/>
        <v/>
      </c>
      <c r="O3633">
        <f t="shared" si="739"/>
        <v>5449.1</v>
      </c>
      <c r="Q3633">
        <f t="shared" si="740"/>
        <v>3632</v>
      </c>
    </row>
    <row r="3634" spans="1:17" x14ac:dyDescent="0.3">
      <c r="A3634" s="13" t="str">
        <f ca="1">N3634&amp;"-"&amp;COUNTIF($N$2:N3634,N3634)</f>
        <v>-3587</v>
      </c>
      <c r="B3634" t="str">
        <f t="shared" ca="1" si="730"/>
        <v/>
      </c>
      <c r="C3634" s="1">
        <v>40385</v>
      </c>
      <c r="D3634">
        <v>5418.6</v>
      </c>
      <c r="E3634">
        <f t="shared" si="731"/>
        <v>-30.5</v>
      </c>
      <c r="F3634" t="str">
        <f t="shared" si="732"/>
        <v/>
      </c>
      <c r="G3634">
        <f t="shared" si="733"/>
        <v>-30.5</v>
      </c>
      <c r="H3634">
        <f t="shared" ca="1" si="741"/>
        <v>31.974999999999909</v>
      </c>
      <c r="I3634">
        <f t="shared" ca="1" si="742"/>
        <v>21.041666666666515</v>
      </c>
      <c r="J3634" s="3">
        <f t="shared" ca="1" si="734"/>
        <v>1.5196039603960463</v>
      </c>
      <c r="K3634" s="5">
        <f t="shared" ca="1" si="735"/>
        <v>60.311222885885044</v>
      </c>
      <c r="L3634">
        <f t="shared" ca="1" si="736"/>
        <v>1</v>
      </c>
      <c r="M3634" t="str">
        <f t="shared" ca="1" si="737"/>
        <v>SELL</v>
      </c>
      <c r="N3634" s="7" t="str">
        <f t="shared" ca="1" si="738"/>
        <v/>
      </c>
      <c r="O3634">
        <f t="shared" si="739"/>
        <v>5418.6</v>
      </c>
      <c r="Q3634">
        <f t="shared" si="740"/>
        <v>3633</v>
      </c>
    </row>
    <row r="3635" spans="1:17" x14ac:dyDescent="0.3">
      <c r="A3635" s="13" t="str">
        <f ca="1">N3635&amp;"-"&amp;COUNTIF($N$2:N3635,N3635)</f>
        <v>-3588</v>
      </c>
      <c r="B3635" t="str">
        <f t="shared" ca="1" si="730"/>
        <v/>
      </c>
      <c r="C3635" s="1">
        <v>40386</v>
      </c>
      <c r="D3635">
        <v>5430.6</v>
      </c>
      <c r="E3635">
        <f t="shared" si="731"/>
        <v>12</v>
      </c>
      <c r="F3635">
        <f t="shared" si="732"/>
        <v>12</v>
      </c>
      <c r="G3635" t="str">
        <f t="shared" si="733"/>
        <v/>
      </c>
      <c r="H3635">
        <f t="shared" ca="1" si="741"/>
        <v>29.755555555555475</v>
      </c>
      <c r="I3635">
        <f t="shared" ca="1" si="742"/>
        <v>15.659999999999854</v>
      </c>
      <c r="J3635" s="3">
        <f t="shared" ca="1" si="734"/>
        <v>1.900099333049537</v>
      </c>
      <c r="K3635" s="5">
        <f t="shared" ca="1" si="735"/>
        <v>65.518422469051387</v>
      </c>
      <c r="L3635">
        <f t="shared" ca="1" si="736"/>
        <v>1</v>
      </c>
      <c r="M3635" t="str">
        <f t="shared" ca="1" si="737"/>
        <v>SELL</v>
      </c>
      <c r="N3635" s="7" t="str">
        <f t="shared" ca="1" si="738"/>
        <v/>
      </c>
      <c r="O3635">
        <f t="shared" si="739"/>
        <v>5430.6</v>
      </c>
      <c r="Q3635">
        <f t="shared" si="740"/>
        <v>3634</v>
      </c>
    </row>
    <row r="3636" spans="1:17" x14ac:dyDescent="0.3">
      <c r="A3636" s="13" t="str">
        <f ca="1">N3636&amp;"-"&amp;COUNTIF($N$2:N3636,N3636)</f>
        <v>-3589</v>
      </c>
      <c r="B3636" t="str">
        <f t="shared" ca="1" si="730"/>
        <v/>
      </c>
      <c r="C3636" s="1">
        <v>40387</v>
      </c>
      <c r="D3636">
        <v>5397.55</v>
      </c>
      <c r="E3636">
        <f t="shared" si="731"/>
        <v>-33.050000000000182</v>
      </c>
      <c r="F3636" t="str">
        <f t="shared" si="732"/>
        <v/>
      </c>
      <c r="G3636">
        <f t="shared" si="733"/>
        <v>-33.050000000000182</v>
      </c>
      <c r="H3636">
        <f t="shared" ca="1" si="741"/>
        <v>26.506249999999909</v>
      </c>
      <c r="I3636">
        <f t="shared" ca="1" si="742"/>
        <v>18.558333333333241</v>
      </c>
      <c r="J3636" s="3">
        <f t="shared" ca="1" si="734"/>
        <v>1.4282667265379456</v>
      </c>
      <c r="K3636" s="5">
        <f t="shared" ca="1" si="735"/>
        <v>58.818362535250373</v>
      </c>
      <c r="L3636">
        <f t="shared" ca="1" si="736"/>
        <v>1</v>
      </c>
      <c r="M3636" t="str">
        <f t="shared" ca="1" si="737"/>
        <v>SELL</v>
      </c>
      <c r="N3636" s="7" t="str">
        <f t="shared" ca="1" si="738"/>
        <v/>
      </c>
      <c r="O3636">
        <f t="shared" si="739"/>
        <v>5397.55</v>
      </c>
      <c r="Q3636">
        <f t="shared" si="740"/>
        <v>3635</v>
      </c>
    </row>
    <row r="3637" spans="1:17" x14ac:dyDescent="0.3">
      <c r="A3637" s="13" t="str">
        <f ca="1">N3637&amp;"-"&amp;COUNTIF($N$2:N3637,N3637)</f>
        <v>-3590</v>
      </c>
      <c r="B3637" t="str">
        <f t="shared" ca="1" si="730"/>
        <v/>
      </c>
      <c r="C3637" s="1">
        <v>40388</v>
      </c>
      <c r="D3637">
        <v>5408.9</v>
      </c>
      <c r="E3637">
        <f t="shared" si="731"/>
        <v>11.349999999999454</v>
      </c>
      <c r="F3637">
        <f t="shared" si="732"/>
        <v>11.349999999999454</v>
      </c>
      <c r="G3637" t="str">
        <f t="shared" si="733"/>
        <v/>
      </c>
      <c r="H3637">
        <f t="shared" ca="1" si="741"/>
        <v>20.974999999999909</v>
      </c>
      <c r="I3637">
        <f t="shared" ca="1" si="742"/>
        <v>18.558333333333241</v>
      </c>
      <c r="J3637" s="3">
        <f t="shared" ca="1" si="734"/>
        <v>1.1302200269420752</v>
      </c>
      <c r="K3637" s="5">
        <f t="shared" ca="1" si="735"/>
        <v>53.056492411467133</v>
      </c>
      <c r="L3637">
        <f t="shared" ca="1" si="736"/>
        <v>1</v>
      </c>
      <c r="M3637" t="str">
        <f t="shared" ca="1" si="737"/>
        <v>SELL</v>
      </c>
      <c r="N3637" s="7" t="str">
        <f t="shared" ca="1" si="738"/>
        <v/>
      </c>
      <c r="O3637">
        <f t="shared" si="739"/>
        <v>5408.9</v>
      </c>
      <c r="Q3637">
        <f t="shared" si="740"/>
        <v>3636</v>
      </c>
    </row>
    <row r="3638" spans="1:17" x14ac:dyDescent="0.3">
      <c r="A3638" s="13" t="str">
        <f ca="1">N3638&amp;"-"&amp;COUNTIF($N$2:N3638,N3638)</f>
        <v>-3591</v>
      </c>
      <c r="B3638" t="str">
        <f t="shared" ca="1" si="730"/>
        <v/>
      </c>
      <c r="C3638" s="1">
        <v>40389</v>
      </c>
      <c r="D3638">
        <v>5367.6</v>
      </c>
      <c r="E3638">
        <f t="shared" si="731"/>
        <v>-41.299999999999272</v>
      </c>
      <c r="F3638" t="str">
        <f t="shared" si="732"/>
        <v/>
      </c>
      <c r="G3638">
        <f t="shared" si="733"/>
        <v>-41.299999999999272</v>
      </c>
      <c r="H3638">
        <f t="shared" ca="1" si="741"/>
        <v>19.607142857142726</v>
      </c>
      <c r="I3638">
        <f t="shared" ca="1" si="742"/>
        <v>21.807142857142676</v>
      </c>
      <c r="J3638" s="3">
        <f t="shared" ca="1" si="734"/>
        <v>0.89911562397641809</v>
      </c>
      <c r="K3638" s="5">
        <f t="shared" ca="1" si="735"/>
        <v>47.343911693687524</v>
      </c>
      <c r="L3638">
        <f t="shared" ca="1" si="736"/>
        <v>1</v>
      </c>
      <c r="M3638" t="str">
        <f t="shared" ca="1" si="737"/>
        <v>SELL</v>
      </c>
      <c r="N3638" s="7" t="str">
        <f t="shared" ca="1" si="738"/>
        <v/>
      </c>
      <c r="O3638">
        <f t="shared" si="739"/>
        <v>5367.6</v>
      </c>
      <c r="Q3638">
        <f t="shared" si="740"/>
        <v>3637</v>
      </c>
    </row>
    <row r="3639" spans="1:17" x14ac:dyDescent="0.3">
      <c r="A3639" s="13" t="str">
        <f ca="1">N3639&amp;"-"&amp;COUNTIF($N$2:N3639,N3639)</f>
        <v>-3592</v>
      </c>
      <c r="B3639" t="str">
        <f t="shared" ca="1" si="730"/>
        <v/>
      </c>
      <c r="C3639" s="1">
        <v>40392</v>
      </c>
      <c r="D3639">
        <v>5431.65</v>
      </c>
      <c r="E3639">
        <f t="shared" si="731"/>
        <v>64.049999999999272</v>
      </c>
      <c r="F3639">
        <f t="shared" si="732"/>
        <v>64.049999999999272</v>
      </c>
      <c r="G3639" t="str">
        <f t="shared" si="733"/>
        <v/>
      </c>
      <c r="H3639">
        <f t="shared" ca="1" si="741"/>
        <v>26.235714285714103</v>
      </c>
      <c r="I3639">
        <f t="shared" ca="1" si="742"/>
        <v>21.807142857142676</v>
      </c>
      <c r="J3639" s="3">
        <f t="shared" ca="1" si="734"/>
        <v>1.2030789387487733</v>
      </c>
      <c r="K3639" s="5">
        <f t="shared" ca="1" si="735"/>
        <v>54.608980077311962</v>
      </c>
      <c r="L3639">
        <f t="shared" ca="1" si="736"/>
        <v>1</v>
      </c>
      <c r="M3639" t="str">
        <f t="shared" ca="1" si="737"/>
        <v>SELL</v>
      </c>
      <c r="N3639" s="7" t="str">
        <f t="shared" ca="1" si="738"/>
        <v/>
      </c>
      <c r="O3639">
        <f t="shared" si="739"/>
        <v>5431.65</v>
      </c>
      <c r="Q3639">
        <f t="shared" si="740"/>
        <v>3638</v>
      </c>
    </row>
    <row r="3640" spans="1:17" x14ac:dyDescent="0.3">
      <c r="A3640" s="13" t="str">
        <f ca="1">N3640&amp;"-"&amp;COUNTIF($N$2:N3640,N3640)</f>
        <v>-3593</v>
      </c>
      <c r="B3640" t="str">
        <f t="shared" ca="1" si="730"/>
        <v/>
      </c>
      <c r="C3640" s="1">
        <v>40393</v>
      </c>
      <c r="D3640">
        <v>5439.55</v>
      </c>
      <c r="E3640">
        <f t="shared" si="731"/>
        <v>7.9000000000005457</v>
      </c>
      <c r="F3640">
        <f t="shared" si="732"/>
        <v>7.9000000000005457</v>
      </c>
      <c r="G3640" t="str">
        <f t="shared" si="733"/>
        <v/>
      </c>
      <c r="H3640">
        <f t="shared" ca="1" si="741"/>
        <v>23.943749999999909</v>
      </c>
      <c r="I3640">
        <f t="shared" ca="1" si="742"/>
        <v>23.024999999999789</v>
      </c>
      <c r="J3640" s="3">
        <f t="shared" ca="1" si="734"/>
        <v>1.0399022801302988</v>
      </c>
      <c r="K3640" s="5">
        <f t="shared" ca="1" si="735"/>
        <v>50.978043912175792</v>
      </c>
      <c r="L3640">
        <f t="shared" ca="1" si="736"/>
        <v>1</v>
      </c>
      <c r="M3640" t="str">
        <f t="shared" ca="1" si="737"/>
        <v>SELL</v>
      </c>
      <c r="N3640" s="7" t="str">
        <f t="shared" ca="1" si="738"/>
        <v/>
      </c>
      <c r="O3640">
        <f t="shared" si="739"/>
        <v>5439.55</v>
      </c>
      <c r="Q3640">
        <f t="shared" si="740"/>
        <v>3639</v>
      </c>
    </row>
    <row r="3641" spans="1:17" x14ac:dyDescent="0.3">
      <c r="A3641" s="13" t="str">
        <f ca="1">N3641&amp;"-"&amp;COUNTIF($N$2:N3641,N3641)</f>
        <v>-3594</v>
      </c>
      <c r="B3641" t="str">
        <f t="shared" ca="1" si="730"/>
        <v/>
      </c>
      <c r="C3641" s="1">
        <v>40394</v>
      </c>
      <c r="D3641">
        <v>5467.85</v>
      </c>
      <c r="E3641">
        <f t="shared" si="731"/>
        <v>28.300000000000182</v>
      </c>
      <c r="F3641">
        <f t="shared" si="732"/>
        <v>28.300000000000182</v>
      </c>
      <c r="G3641" t="str">
        <f t="shared" si="733"/>
        <v/>
      </c>
      <c r="H3641">
        <f t="shared" ca="1" si="741"/>
        <v>24.427777777777717</v>
      </c>
      <c r="I3641">
        <f t="shared" ca="1" si="742"/>
        <v>26.149999999999817</v>
      </c>
      <c r="J3641" s="3">
        <f t="shared" ca="1" si="734"/>
        <v>0.93414064159762478</v>
      </c>
      <c r="K3641" s="5">
        <f t="shared" ca="1" si="735"/>
        <v>48.297451669595894</v>
      </c>
      <c r="L3641">
        <f t="shared" ca="1" si="736"/>
        <v>1</v>
      </c>
      <c r="M3641" t="str">
        <f t="shared" ca="1" si="737"/>
        <v>SELL</v>
      </c>
      <c r="N3641" s="7" t="str">
        <f t="shared" ca="1" si="738"/>
        <v/>
      </c>
      <c r="O3641">
        <f t="shared" si="739"/>
        <v>5467.85</v>
      </c>
      <c r="Q3641">
        <f t="shared" si="740"/>
        <v>3640</v>
      </c>
    </row>
    <row r="3642" spans="1:17" x14ac:dyDescent="0.3">
      <c r="A3642" s="13" t="str">
        <f ca="1">N3642&amp;"-"&amp;COUNTIF($N$2:N3642,N3642)</f>
        <v>-3595</v>
      </c>
      <c r="B3642" t="str">
        <f t="shared" ca="1" si="730"/>
        <v/>
      </c>
      <c r="C3642" s="1">
        <v>40395</v>
      </c>
      <c r="D3642">
        <v>5447.1</v>
      </c>
      <c r="E3642">
        <f t="shared" si="731"/>
        <v>-20.75</v>
      </c>
      <c r="F3642" t="str">
        <f t="shared" si="732"/>
        <v/>
      </c>
      <c r="G3642">
        <f t="shared" si="733"/>
        <v>-20.75</v>
      </c>
      <c r="H3642">
        <f t="shared" ca="1" si="741"/>
        <v>25.587499999999977</v>
      </c>
      <c r="I3642">
        <f t="shared" ca="1" si="742"/>
        <v>25.249999999999847</v>
      </c>
      <c r="J3642" s="3">
        <f t="shared" ca="1" si="734"/>
        <v>1.0133663366336687</v>
      </c>
      <c r="K3642" s="5">
        <f t="shared" ca="1" si="735"/>
        <v>50.331940004917769</v>
      </c>
      <c r="L3642">
        <f t="shared" ca="1" si="736"/>
        <v>1</v>
      </c>
      <c r="M3642" t="str">
        <f t="shared" ca="1" si="737"/>
        <v>SELL</v>
      </c>
      <c r="N3642" s="7" t="str">
        <f t="shared" ca="1" si="738"/>
        <v/>
      </c>
      <c r="O3642">
        <f t="shared" si="739"/>
        <v>5447.1</v>
      </c>
      <c r="Q3642">
        <f t="shared" si="740"/>
        <v>3641</v>
      </c>
    </row>
    <row r="3643" spans="1:17" x14ac:dyDescent="0.3">
      <c r="A3643" s="13" t="str">
        <f ca="1">N3643&amp;"-"&amp;COUNTIF($N$2:N3643,N3643)</f>
        <v>-3596</v>
      </c>
      <c r="B3643" t="str">
        <f t="shared" ca="1" si="730"/>
        <v/>
      </c>
      <c r="C3643" s="1">
        <v>40396</v>
      </c>
      <c r="D3643">
        <v>5439.25</v>
      </c>
      <c r="E3643">
        <f t="shared" si="731"/>
        <v>-7.8500000000003638</v>
      </c>
      <c r="F3643" t="str">
        <f t="shared" si="732"/>
        <v/>
      </c>
      <c r="G3643">
        <f t="shared" si="733"/>
        <v>-7.8500000000003638</v>
      </c>
      <c r="H3643">
        <f t="shared" ca="1" si="741"/>
        <v>25.587499999999977</v>
      </c>
      <c r="I3643">
        <f t="shared" ca="1" si="742"/>
        <v>25.316666666666606</v>
      </c>
      <c r="J3643" s="3">
        <f t="shared" ca="1" si="734"/>
        <v>1.0106978275181056</v>
      </c>
      <c r="K3643" s="5">
        <f t="shared" ca="1" si="735"/>
        <v>50.266022755177254</v>
      </c>
      <c r="L3643">
        <f t="shared" ca="1" si="736"/>
        <v>1</v>
      </c>
      <c r="M3643" t="str">
        <f t="shared" ca="1" si="737"/>
        <v>SELL</v>
      </c>
      <c r="N3643" s="7" t="str">
        <f t="shared" ca="1" si="738"/>
        <v/>
      </c>
      <c r="O3643">
        <f t="shared" si="739"/>
        <v>5439.25</v>
      </c>
      <c r="Q3643">
        <f t="shared" si="740"/>
        <v>3642</v>
      </c>
    </row>
    <row r="3644" spans="1:17" x14ac:dyDescent="0.3">
      <c r="A3644" s="13" t="str">
        <f ca="1">N3644&amp;"-"&amp;COUNTIF($N$2:N3644,N3644)</f>
        <v>-3597</v>
      </c>
      <c r="B3644" t="str">
        <f t="shared" ca="1" si="730"/>
        <v/>
      </c>
      <c r="C3644" s="1">
        <v>40399</v>
      </c>
      <c r="D3644">
        <v>5486.15</v>
      </c>
      <c r="E3644">
        <f t="shared" si="731"/>
        <v>46.899999999999636</v>
      </c>
      <c r="F3644">
        <f t="shared" si="732"/>
        <v>46.899999999999636</v>
      </c>
      <c r="G3644" t="str">
        <f t="shared" si="733"/>
        <v/>
      </c>
      <c r="H3644">
        <f t="shared" ca="1" si="741"/>
        <v>27.955555555555495</v>
      </c>
      <c r="I3644">
        <f t="shared" ca="1" si="742"/>
        <v>26.689999999999962</v>
      </c>
      <c r="J3644" s="3">
        <f t="shared" ca="1" si="734"/>
        <v>1.0474168435951867</v>
      </c>
      <c r="K3644" s="5">
        <f t="shared" ca="1" si="735"/>
        <v>51.157967507777371</v>
      </c>
      <c r="L3644">
        <f t="shared" ca="1" si="736"/>
        <v>1</v>
      </c>
      <c r="M3644" t="str">
        <f t="shared" ca="1" si="737"/>
        <v>SELL</v>
      </c>
      <c r="N3644" s="7" t="str">
        <f t="shared" ca="1" si="738"/>
        <v/>
      </c>
      <c r="O3644">
        <f t="shared" si="739"/>
        <v>5486.15</v>
      </c>
      <c r="Q3644">
        <f t="shared" si="740"/>
        <v>3643</v>
      </c>
    </row>
    <row r="3645" spans="1:17" x14ac:dyDescent="0.3">
      <c r="A3645" s="13" t="str">
        <f ca="1">N3645&amp;"-"&amp;COUNTIF($N$2:N3645,N3645)</f>
        <v>-3598</v>
      </c>
      <c r="B3645" t="str">
        <f t="shared" ca="1" si="730"/>
        <v/>
      </c>
      <c r="C3645" s="1">
        <v>40400</v>
      </c>
      <c r="D3645">
        <v>5460.7</v>
      </c>
      <c r="E3645">
        <f t="shared" si="731"/>
        <v>-25.449999999999818</v>
      </c>
      <c r="F3645" t="str">
        <f t="shared" si="732"/>
        <v/>
      </c>
      <c r="G3645">
        <f t="shared" si="733"/>
        <v>-25.449999999999818</v>
      </c>
      <c r="H3645">
        <f t="shared" ca="1" si="741"/>
        <v>27.531249999999886</v>
      </c>
      <c r="I3645">
        <f t="shared" ca="1" si="742"/>
        <v>26.483333333333274</v>
      </c>
      <c r="J3645" s="3">
        <f t="shared" ca="1" si="734"/>
        <v>1.0395689112649444</v>
      </c>
      <c r="K3645" s="5">
        <f t="shared" ca="1" si="735"/>
        <v>50.970031241562801</v>
      </c>
      <c r="L3645">
        <f t="shared" ca="1" si="736"/>
        <v>1</v>
      </c>
      <c r="M3645" t="str">
        <f t="shared" ca="1" si="737"/>
        <v>SELL</v>
      </c>
      <c r="N3645" s="7" t="str">
        <f t="shared" ca="1" si="738"/>
        <v/>
      </c>
      <c r="O3645">
        <f t="shared" si="739"/>
        <v>5460.7</v>
      </c>
      <c r="Q3645">
        <f t="shared" si="740"/>
        <v>3644</v>
      </c>
    </row>
    <row r="3646" spans="1:17" x14ac:dyDescent="0.3">
      <c r="A3646" s="13" t="str">
        <f ca="1">N3646&amp;"-"&amp;COUNTIF($N$2:N3646,N3646)</f>
        <v>-3599</v>
      </c>
      <c r="B3646" t="str">
        <f t="shared" ca="1" si="730"/>
        <v/>
      </c>
      <c r="C3646" s="1">
        <v>40401</v>
      </c>
      <c r="D3646">
        <v>5420.6</v>
      </c>
      <c r="E3646">
        <f t="shared" si="731"/>
        <v>-40.099999999999454</v>
      </c>
      <c r="F3646" t="str">
        <f t="shared" si="732"/>
        <v/>
      </c>
      <c r="G3646">
        <f t="shared" si="733"/>
        <v>-40.099999999999454</v>
      </c>
      <c r="H3646">
        <f t="shared" ca="1" si="741"/>
        <v>25.378571428571377</v>
      </c>
      <c r="I3646">
        <f t="shared" ca="1" si="742"/>
        <v>28.428571428571299</v>
      </c>
      <c r="J3646" s="3">
        <f t="shared" ca="1" si="734"/>
        <v>0.8927135678391982</v>
      </c>
      <c r="K3646" s="5">
        <f t="shared" ca="1" si="735"/>
        <v>47.165803796628232</v>
      </c>
      <c r="L3646">
        <f t="shared" ca="1" si="736"/>
        <v>1</v>
      </c>
      <c r="M3646" t="str">
        <f t="shared" ca="1" si="737"/>
        <v>SELL</v>
      </c>
      <c r="N3646" s="7" t="str">
        <f t="shared" ca="1" si="738"/>
        <v/>
      </c>
      <c r="O3646">
        <f t="shared" si="739"/>
        <v>5420.6</v>
      </c>
      <c r="Q3646">
        <f t="shared" si="740"/>
        <v>3645</v>
      </c>
    </row>
    <row r="3647" spans="1:17" x14ac:dyDescent="0.3">
      <c r="A3647" s="13" t="str">
        <f ca="1">N3647&amp;"-"&amp;COUNTIF($N$2:N3647,N3647)</f>
        <v>-3600</v>
      </c>
      <c r="B3647" t="str">
        <f t="shared" ca="1" si="730"/>
        <v/>
      </c>
      <c r="C3647" s="1">
        <v>40402</v>
      </c>
      <c r="D3647">
        <v>5416.45</v>
      </c>
      <c r="E3647">
        <f t="shared" si="731"/>
        <v>-4.1500000000005457</v>
      </c>
      <c r="F3647" t="str">
        <f t="shared" si="732"/>
        <v/>
      </c>
      <c r="G3647">
        <f t="shared" si="733"/>
        <v>-4.1500000000005457</v>
      </c>
      <c r="H3647">
        <f t="shared" ca="1" si="741"/>
        <v>28.416666666666515</v>
      </c>
      <c r="I3647">
        <f t="shared" ca="1" si="742"/>
        <v>25.393749999999955</v>
      </c>
      <c r="J3647" s="3">
        <f t="shared" ca="1" si="734"/>
        <v>1.1190417589629955</v>
      </c>
      <c r="K3647" s="5">
        <f t="shared" ca="1" si="735"/>
        <v>52.808858260095157</v>
      </c>
      <c r="L3647">
        <f t="shared" ca="1" si="736"/>
        <v>1</v>
      </c>
      <c r="M3647" t="str">
        <f t="shared" ca="1" si="737"/>
        <v>SELL</v>
      </c>
      <c r="N3647" s="7" t="str">
        <f t="shared" ca="1" si="738"/>
        <v/>
      </c>
      <c r="O3647">
        <f t="shared" si="739"/>
        <v>5416.45</v>
      </c>
      <c r="Q3647">
        <f t="shared" si="740"/>
        <v>3646</v>
      </c>
    </row>
    <row r="3648" spans="1:17" x14ac:dyDescent="0.3">
      <c r="A3648" s="13" t="str">
        <f ca="1">N3648&amp;"-"&amp;COUNTIF($N$2:N3648,N3648)</f>
        <v>-3601</v>
      </c>
      <c r="B3648" t="str">
        <f t="shared" ca="1" si="730"/>
        <v/>
      </c>
      <c r="C3648" s="1">
        <v>40403</v>
      </c>
      <c r="D3648">
        <v>5452.1</v>
      </c>
      <c r="E3648">
        <f t="shared" si="731"/>
        <v>35.650000000000546</v>
      </c>
      <c r="F3648">
        <f t="shared" si="732"/>
        <v>35.650000000000546</v>
      </c>
      <c r="G3648" t="str">
        <f t="shared" si="733"/>
        <v/>
      </c>
      <c r="H3648">
        <f t="shared" ca="1" si="741"/>
        <v>29.44999999999995</v>
      </c>
      <c r="I3648">
        <f t="shared" ca="1" si="742"/>
        <v>24.664285714285661</v>
      </c>
      <c r="J3648" s="3">
        <f t="shared" ca="1" si="734"/>
        <v>1.1940341731827402</v>
      </c>
      <c r="K3648" s="5">
        <f t="shared" ca="1" si="735"/>
        <v>54.421858500527996</v>
      </c>
      <c r="L3648">
        <f t="shared" ca="1" si="736"/>
        <v>1</v>
      </c>
      <c r="M3648" t="str">
        <f t="shared" ca="1" si="737"/>
        <v>SELL</v>
      </c>
      <c r="N3648" s="7" t="str">
        <f t="shared" ca="1" si="738"/>
        <v/>
      </c>
      <c r="O3648">
        <f t="shared" si="739"/>
        <v>5452.1</v>
      </c>
      <c r="Q3648">
        <f t="shared" si="740"/>
        <v>3647</v>
      </c>
    </row>
    <row r="3649" spans="1:17" x14ac:dyDescent="0.3">
      <c r="A3649" s="13" t="str">
        <f ca="1">N3649&amp;"-"&amp;COUNTIF($N$2:N3649,N3649)</f>
        <v>-3602</v>
      </c>
      <c r="B3649" t="str">
        <f t="shared" ca="1" si="730"/>
        <v/>
      </c>
      <c r="C3649" s="1">
        <v>40406</v>
      </c>
      <c r="D3649">
        <v>5418.3</v>
      </c>
      <c r="E3649">
        <f t="shared" si="731"/>
        <v>-33.800000000000182</v>
      </c>
      <c r="F3649" t="str">
        <f t="shared" si="732"/>
        <v/>
      </c>
      <c r="G3649">
        <f t="shared" si="733"/>
        <v>-33.800000000000182</v>
      </c>
      <c r="H3649">
        <f t="shared" ca="1" si="741"/>
        <v>32.35833333333327</v>
      </c>
      <c r="I3649">
        <f t="shared" ca="1" si="742"/>
        <v>25.806249999999977</v>
      </c>
      <c r="J3649" s="3">
        <f t="shared" ca="1" si="734"/>
        <v>1.2538952127230147</v>
      </c>
      <c r="K3649" s="5">
        <f t="shared" ca="1" si="735"/>
        <v>55.632365056054994</v>
      </c>
      <c r="L3649">
        <f t="shared" ca="1" si="736"/>
        <v>1</v>
      </c>
      <c r="M3649" t="str">
        <f t="shared" ca="1" si="737"/>
        <v>SELL</v>
      </c>
      <c r="N3649" s="7" t="str">
        <f t="shared" ca="1" si="738"/>
        <v/>
      </c>
      <c r="O3649">
        <f t="shared" si="739"/>
        <v>5418.3</v>
      </c>
      <c r="Q3649">
        <f t="shared" si="740"/>
        <v>3648</v>
      </c>
    </row>
    <row r="3650" spans="1:17" x14ac:dyDescent="0.3">
      <c r="A3650" s="13" t="str">
        <f ca="1">N3650&amp;"-"&amp;COUNTIF($N$2:N3650,N3650)</f>
        <v>-3603</v>
      </c>
      <c r="B3650" t="str">
        <f t="shared" ca="1" si="730"/>
        <v/>
      </c>
      <c r="C3650" s="1">
        <v>40407</v>
      </c>
      <c r="D3650">
        <v>5414.15</v>
      </c>
      <c r="E3650">
        <f t="shared" si="731"/>
        <v>-4.1500000000005457</v>
      </c>
      <c r="F3650" t="str">
        <f t="shared" si="732"/>
        <v/>
      </c>
      <c r="G3650">
        <f t="shared" si="733"/>
        <v>-4.1500000000005457</v>
      </c>
      <c r="H3650">
        <f t="shared" ca="1" si="741"/>
        <v>32.35833333333327</v>
      </c>
      <c r="I3650">
        <f t="shared" ca="1" si="742"/>
        <v>22.193750000000023</v>
      </c>
      <c r="J3650" s="3">
        <f t="shared" ca="1" si="734"/>
        <v>1.4579930535999206</v>
      </c>
      <c r="K3650" s="5">
        <f t="shared" ca="1" si="735"/>
        <v>59.31640252052695</v>
      </c>
      <c r="L3650">
        <f t="shared" ca="1" si="736"/>
        <v>1</v>
      </c>
      <c r="M3650" t="str">
        <f t="shared" ca="1" si="737"/>
        <v>SELL</v>
      </c>
      <c r="N3650" s="7" t="str">
        <f t="shared" ca="1" si="738"/>
        <v/>
      </c>
      <c r="O3650">
        <f t="shared" si="739"/>
        <v>5414.15</v>
      </c>
      <c r="Q3650">
        <f t="shared" si="740"/>
        <v>3649</v>
      </c>
    </row>
    <row r="3651" spans="1:17" x14ac:dyDescent="0.3">
      <c r="A3651" s="13" t="str">
        <f ca="1">N3651&amp;"-"&amp;COUNTIF($N$2:N3651,N3651)</f>
        <v>-3604</v>
      </c>
      <c r="B3651" t="str">
        <f t="shared" ref="B3651:B3714" ca="1" si="743">N3651</f>
        <v/>
      </c>
      <c r="C3651" s="1">
        <v>40408</v>
      </c>
      <c r="D3651">
        <v>5479.15</v>
      </c>
      <c r="E3651">
        <f t="shared" ref="E3651:E3714" si="744">IF(E3650="Change", "", D3651-D3650)</f>
        <v>65</v>
      </c>
      <c r="F3651">
        <f t="shared" ref="F3651:F3714" si="745">IF(F3650="Gain","",IF(E3651&gt;0,E3651,""))</f>
        <v>65</v>
      </c>
      <c r="G3651" t="str">
        <f t="shared" ref="G3651:G3714" si="746">IF(G3650="Loss","",IF(E3651&lt;0,E3651,""))</f>
        <v/>
      </c>
      <c r="H3651">
        <f t="shared" ca="1" si="741"/>
        <v>41.300000000000033</v>
      </c>
      <c r="I3651">
        <f t="shared" ca="1" si="742"/>
        <v>22.193750000000023</v>
      </c>
      <c r="J3651" s="3">
        <f t="shared" ref="J3651:J3714" ca="1" si="747">IFERROR(H3651/I3651, "")</f>
        <v>1.8608842579555052</v>
      </c>
      <c r="K3651" s="5">
        <f t="shared" ref="K3651:K3714" ca="1" si="748">IFERROR((IF(J3651=0, 0, (100-(100/(1+J3651))))), "")</f>
        <v>65.045772221675364</v>
      </c>
      <c r="L3651">
        <f t="shared" ref="L3651:L3714" ca="1" si="749">IF(M3650="Signal","",IF(M3650="",IF(M3651="SELL",0,IF(M3651="BUY",1,"")),IF(M3651="BUY",1,L3650)))</f>
        <v>1</v>
      </c>
      <c r="M3651" t="str">
        <f t="shared" ref="M3651:M3714" ca="1" si="750">IF(K3651="","",IF(K3651&lt;$V$4,"BUY",IF(K3651&gt;$V$5,"SELL",M3650)))</f>
        <v>SELL</v>
      </c>
      <c r="N3651" s="7" t="str">
        <f t="shared" ref="N3651:N3714" ca="1" si="751">IF(L3651=1, IF(M3651="BUY",IF(M3650="BUY","",1),IF(M3651="SELL",IF(M3650="SELL","",0),"")), "")</f>
        <v/>
      </c>
      <c r="O3651">
        <f t="shared" ref="O3651:O3714" si="752">D3651</f>
        <v>5479.15</v>
      </c>
      <c r="Q3651">
        <f t="shared" si="740"/>
        <v>3650</v>
      </c>
    </row>
    <row r="3652" spans="1:17" x14ac:dyDescent="0.3">
      <c r="A3652" s="13" t="str">
        <f ca="1">N3652&amp;"-"&amp;COUNTIF($N$2:N3652,N3652)</f>
        <v>-3605</v>
      </c>
      <c r="B3652" t="str">
        <f t="shared" ca="1" si="743"/>
        <v/>
      </c>
      <c r="C3652" s="1">
        <v>40409</v>
      </c>
      <c r="D3652">
        <v>5540.2</v>
      </c>
      <c r="E3652">
        <f t="shared" si="744"/>
        <v>61.050000000000182</v>
      </c>
      <c r="F3652">
        <f t="shared" si="745"/>
        <v>61.050000000000182</v>
      </c>
      <c r="G3652" t="str">
        <f t="shared" si="746"/>
        <v/>
      </c>
      <c r="H3652">
        <f t="shared" ca="1" si="741"/>
        <v>44.121428571428623</v>
      </c>
      <c r="I3652">
        <f t="shared" ca="1" si="742"/>
        <v>19.464285714285843</v>
      </c>
      <c r="J3652" s="3">
        <f t="shared" ca="1" si="747"/>
        <v>2.2667889908256758</v>
      </c>
      <c r="K3652" s="5">
        <f t="shared" ca="1" si="748"/>
        <v>69.388901370478436</v>
      </c>
      <c r="L3652">
        <f t="shared" ca="1" si="749"/>
        <v>1</v>
      </c>
      <c r="M3652" t="str">
        <f t="shared" ca="1" si="750"/>
        <v>SELL</v>
      </c>
      <c r="N3652" s="7" t="str">
        <f t="shared" ca="1" si="751"/>
        <v/>
      </c>
      <c r="O3652">
        <f t="shared" si="752"/>
        <v>5540.2</v>
      </c>
      <c r="Q3652">
        <f t="shared" ref="Q3652:Q3715" si="753">Q3651+1</f>
        <v>3651</v>
      </c>
    </row>
    <row r="3653" spans="1:17" x14ac:dyDescent="0.3">
      <c r="A3653" s="13" t="str">
        <f ca="1">N3653&amp;"-"&amp;COUNTIF($N$2:N3653,N3653)</f>
        <v>-3606</v>
      </c>
      <c r="B3653" t="str">
        <f t="shared" ca="1" si="743"/>
        <v/>
      </c>
      <c r="C3653" s="1">
        <v>40410</v>
      </c>
      <c r="D3653">
        <v>5530.65</v>
      </c>
      <c r="E3653">
        <f t="shared" si="744"/>
        <v>-9.5500000000001819</v>
      </c>
      <c r="F3653" t="str">
        <f t="shared" si="745"/>
        <v/>
      </c>
      <c r="G3653">
        <f t="shared" si="746"/>
        <v>-9.5500000000001819</v>
      </c>
      <c r="H3653">
        <f t="shared" ca="1" si="741"/>
        <v>40.800000000000182</v>
      </c>
      <c r="I3653">
        <f t="shared" ca="1" si="742"/>
        <v>18.225000000000136</v>
      </c>
      <c r="J3653" s="3">
        <f t="shared" ca="1" si="747"/>
        <v>2.2386831275720098</v>
      </c>
      <c r="K3653" s="5">
        <f t="shared" ca="1" si="748"/>
        <v>69.123252858958011</v>
      </c>
      <c r="L3653">
        <f t="shared" ca="1" si="749"/>
        <v>1</v>
      </c>
      <c r="M3653" t="str">
        <f t="shared" ca="1" si="750"/>
        <v>SELL</v>
      </c>
      <c r="N3653" s="7" t="str">
        <f t="shared" ca="1" si="751"/>
        <v/>
      </c>
      <c r="O3653">
        <f t="shared" si="752"/>
        <v>5530.65</v>
      </c>
      <c r="Q3653">
        <f t="shared" si="753"/>
        <v>3652</v>
      </c>
    </row>
    <row r="3654" spans="1:17" x14ac:dyDescent="0.3">
      <c r="A3654" s="13" t="str">
        <f ca="1">N3654&amp;"-"&amp;COUNTIF($N$2:N3654,N3654)</f>
        <v>-3607</v>
      </c>
      <c r="B3654" t="str">
        <f t="shared" ca="1" si="743"/>
        <v/>
      </c>
      <c r="C3654" s="1">
        <v>40413</v>
      </c>
      <c r="D3654">
        <v>5543.5</v>
      </c>
      <c r="E3654">
        <f t="shared" si="744"/>
        <v>12.850000000000364</v>
      </c>
      <c r="F3654">
        <f t="shared" si="745"/>
        <v>12.850000000000364</v>
      </c>
      <c r="G3654" t="str">
        <f t="shared" si="746"/>
        <v/>
      </c>
      <c r="H3654">
        <f t="shared" ca="1" si="741"/>
        <v>41.625000000000149</v>
      </c>
      <c r="I3654">
        <f t="shared" ca="1" si="742"/>
        <v>18.225000000000136</v>
      </c>
      <c r="J3654" s="3">
        <f t="shared" ca="1" si="747"/>
        <v>2.2839506172839417</v>
      </c>
      <c r="K3654" s="5">
        <f t="shared" ca="1" si="748"/>
        <v>69.548872180451042</v>
      </c>
      <c r="L3654">
        <f t="shared" ca="1" si="749"/>
        <v>1</v>
      </c>
      <c r="M3654" t="str">
        <f t="shared" ca="1" si="750"/>
        <v>SELL</v>
      </c>
      <c r="N3654" s="7" t="str">
        <f t="shared" ca="1" si="751"/>
        <v/>
      </c>
      <c r="O3654">
        <f t="shared" si="752"/>
        <v>5543.5</v>
      </c>
      <c r="Q3654">
        <f t="shared" si="753"/>
        <v>3653</v>
      </c>
    </row>
    <row r="3655" spans="1:17" x14ac:dyDescent="0.3">
      <c r="A3655" s="13" t="str">
        <f ca="1">N3655&amp;"-"&amp;COUNTIF($N$2:N3655,N3655)</f>
        <v>-3608</v>
      </c>
      <c r="B3655" t="str">
        <f t="shared" ca="1" si="743"/>
        <v/>
      </c>
      <c r="C3655" s="1">
        <v>40414</v>
      </c>
      <c r="D3655">
        <v>5505.1</v>
      </c>
      <c r="E3655">
        <f t="shared" si="744"/>
        <v>-38.399999999999636</v>
      </c>
      <c r="F3655" t="str">
        <f t="shared" si="745"/>
        <v/>
      </c>
      <c r="G3655">
        <f t="shared" si="746"/>
        <v>-38.399999999999636</v>
      </c>
      <c r="H3655">
        <f t="shared" ca="1" si="741"/>
        <v>44.290000000000148</v>
      </c>
      <c r="I3655">
        <f t="shared" ca="1" si="742"/>
        <v>20.466666666666747</v>
      </c>
      <c r="J3655" s="3">
        <f t="shared" ca="1" si="747"/>
        <v>2.1640065146579794</v>
      </c>
      <c r="K3655" s="5">
        <f t="shared" ca="1" si="748"/>
        <v>68.394502496525448</v>
      </c>
      <c r="L3655">
        <f t="shared" ca="1" si="749"/>
        <v>1</v>
      </c>
      <c r="M3655" t="str">
        <f t="shared" ca="1" si="750"/>
        <v>SELL</v>
      </c>
      <c r="N3655" s="7" t="str">
        <f t="shared" ca="1" si="751"/>
        <v/>
      </c>
      <c r="O3655">
        <f t="shared" si="752"/>
        <v>5505.1</v>
      </c>
      <c r="Q3655">
        <f t="shared" si="753"/>
        <v>3654</v>
      </c>
    </row>
    <row r="3656" spans="1:17" x14ac:dyDescent="0.3">
      <c r="A3656" s="13" t="str">
        <f ca="1">N3656&amp;"-"&amp;COUNTIF($N$2:N3656,N3656)</f>
        <v>-3609</v>
      </c>
      <c r="B3656" t="str">
        <f t="shared" ca="1" si="743"/>
        <v/>
      </c>
      <c r="C3656" s="1">
        <v>40415</v>
      </c>
      <c r="D3656">
        <v>5462.35</v>
      </c>
      <c r="E3656">
        <f t="shared" si="744"/>
        <v>-42.75</v>
      </c>
      <c r="F3656" t="str">
        <f t="shared" si="745"/>
        <v/>
      </c>
      <c r="G3656">
        <f t="shared" si="746"/>
        <v>-42.75</v>
      </c>
      <c r="H3656">
        <f t="shared" ca="1" si="741"/>
        <v>44.290000000000148</v>
      </c>
      <c r="I3656">
        <f t="shared" ca="1" si="742"/>
        <v>22.911111111111193</v>
      </c>
      <c r="J3656" s="3">
        <f t="shared" ca="1" si="747"/>
        <v>1.9331231813773031</v>
      </c>
      <c r="K3656" s="5">
        <f t="shared" ca="1" si="748"/>
        <v>65.906648368909231</v>
      </c>
      <c r="L3656">
        <f t="shared" ca="1" si="749"/>
        <v>1</v>
      </c>
      <c r="M3656" t="str">
        <f t="shared" ca="1" si="750"/>
        <v>SELL</v>
      </c>
      <c r="N3656" s="7" t="str">
        <f t="shared" ca="1" si="751"/>
        <v/>
      </c>
      <c r="O3656">
        <f t="shared" si="752"/>
        <v>5462.35</v>
      </c>
      <c r="Q3656">
        <f t="shared" si="753"/>
        <v>3655</v>
      </c>
    </row>
    <row r="3657" spans="1:17" x14ac:dyDescent="0.3">
      <c r="A3657" s="13" t="str">
        <f ca="1">N3657&amp;"-"&amp;COUNTIF($N$2:N3657,N3657)</f>
        <v>-3610</v>
      </c>
      <c r="B3657" t="str">
        <f t="shared" ca="1" si="743"/>
        <v/>
      </c>
      <c r="C3657" s="1">
        <v>40416</v>
      </c>
      <c r="D3657">
        <v>5477.9</v>
      </c>
      <c r="E3657">
        <f t="shared" si="744"/>
        <v>15.549999999999272</v>
      </c>
      <c r="F3657">
        <f t="shared" si="745"/>
        <v>15.549999999999272</v>
      </c>
      <c r="G3657" t="str">
        <f t="shared" si="746"/>
        <v/>
      </c>
      <c r="H3657">
        <f t="shared" ca="1" si="741"/>
        <v>39.5</v>
      </c>
      <c r="I3657">
        <f t="shared" ca="1" si="742"/>
        <v>24.793750000000045</v>
      </c>
      <c r="J3657" s="3">
        <f t="shared" ca="1" si="747"/>
        <v>1.5931434333249277</v>
      </c>
      <c r="K3657" s="5">
        <f t="shared" ca="1" si="748"/>
        <v>61.436764848838294</v>
      </c>
      <c r="L3657">
        <f t="shared" ca="1" si="749"/>
        <v>1</v>
      </c>
      <c r="M3657" t="str">
        <f t="shared" ca="1" si="750"/>
        <v>SELL</v>
      </c>
      <c r="N3657" s="7" t="str">
        <f t="shared" ca="1" si="751"/>
        <v/>
      </c>
      <c r="O3657">
        <f t="shared" si="752"/>
        <v>5477.9</v>
      </c>
      <c r="Q3657">
        <f t="shared" si="753"/>
        <v>3656</v>
      </c>
    </row>
    <row r="3658" spans="1:17" x14ac:dyDescent="0.3">
      <c r="A3658" s="13" t="str">
        <f ca="1">N3658&amp;"-"&amp;COUNTIF($N$2:N3658,N3658)</f>
        <v>-3611</v>
      </c>
      <c r="B3658" t="str">
        <f t="shared" ca="1" si="743"/>
        <v/>
      </c>
      <c r="C3658" s="1">
        <v>40417</v>
      </c>
      <c r="D3658">
        <v>5408.7</v>
      </c>
      <c r="E3658">
        <f t="shared" si="744"/>
        <v>-69.199999999999818</v>
      </c>
      <c r="F3658" t="str">
        <f t="shared" si="745"/>
        <v/>
      </c>
      <c r="G3658">
        <f t="shared" si="746"/>
        <v>-69.199999999999818</v>
      </c>
      <c r="H3658">
        <f t="shared" ca="1" si="741"/>
        <v>38.020000000000074</v>
      </c>
      <c r="I3658">
        <f t="shared" ca="1" si="742"/>
        <v>29.727777777777799</v>
      </c>
      <c r="J3658" s="3">
        <f t="shared" ca="1" si="747"/>
        <v>1.2789385161652043</v>
      </c>
      <c r="K3658" s="5">
        <f t="shared" ca="1" si="748"/>
        <v>56.119921932658741</v>
      </c>
      <c r="L3658">
        <f t="shared" ca="1" si="749"/>
        <v>1</v>
      </c>
      <c r="M3658" t="str">
        <f t="shared" ca="1" si="750"/>
        <v>SELL</v>
      </c>
      <c r="N3658" s="7" t="str">
        <f t="shared" ca="1" si="751"/>
        <v/>
      </c>
      <c r="O3658">
        <f t="shared" si="752"/>
        <v>5408.7</v>
      </c>
      <c r="Q3658">
        <f t="shared" si="753"/>
        <v>3657</v>
      </c>
    </row>
    <row r="3659" spans="1:17" x14ac:dyDescent="0.3">
      <c r="A3659" s="13" t="str">
        <f ca="1">N3659&amp;"-"&amp;COUNTIF($N$2:N3659,N3659)</f>
        <v>-3612</v>
      </c>
      <c r="B3659" t="str">
        <f t="shared" ca="1" si="743"/>
        <v/>
      </c>
      <c r="C3659" s="1">
        <v>40420</v>
      </c>
      <c r="D3659">
        <v>5415.45</v>
      </c>
      <c r="E3659">
        <f t="shared" si="744"/>
        <v>6.75</v>
      </c>
      <c r="F3659">
        <f t="shared" si="745"/>
        <v>6.75</v>
      </c>
      <c r="G3659" t="str">
        <f t="shared" si="746"/>
        <v/>
      </c>
      <c r="H3659">
        <f t="shared" ca="1" si="741"/>
        <v>32.808333333333394</v>
      </c>
      <c r="I3659">
        <f t="shared" ca="1" si="742"/>
        <v>30.262500000000045</v>
      </c>
      <c r="J3659" s="3">
        <f t="shared" ca="1" si="747"/>
        <v>1.0841250172105195</v>
      </c>
      <c r="K3659" s="5">
        <f t="shared" ca="1" si="748"/>
        <v>52.018233467662029</v>
      </c>
      <c r="L3659">
        <f t="shared" ca="1" si="749"/>
        <v>1</v>
      </c>
      <c r="M3659" t="str">
        <f t="shared" ca="1" si="750"/>
        <v>SELL</v>
      </c>
      <c r="N3659" s="7" t="str">
        <f t="shared" ca="1" si="751"/>
        <v/>
      </c>
      <c r="O3659">
        <f t="shared" si="752"/>
        <v>5415.45</v>
      </c>
      <c r="Q3659">
        <f t="shared" si="753"/>
        <v>3658</v>
      </c>
    </row>
    <row r="3660" spans="1:17" x14ac:dyDescent="0.3">
      <c r="A3660" s="13" t="str">
        <f ca="1">N3660&amp;"-"&amp;COUNTIF($N$2:N3660,N3660)</f>
        <v>-3613</v>
      </c>
      <c r="B3660" t="str">
        <f t="shared" ca="1" si="743"/>
        <v/>
      </c>
      <c r="C3660" s="1">
        <v>40421</v>
      </c>
      <c r="D3660">
        <v>5402.4</v>
      </c>
      <c r="E3660">
        <f t="shared" si="744"/>
        <v>-13.050000000000182</v>
      </c>
      <c r="F3660" t="str">
        <f t="shared" si="745"/>
        <v/>
      </c>
      <c r="G3660">
        <f t="shared" si="746"/>
        <v>-13.050000000000182</v>
      </c>
      <c r="H3660">
        <f t="shared" ca="1" si="741"/>
        <v>32.808333333333394</v>
      </c>
      <c r="I3660">
        <f t="shared" ca="1" si="742"/>
        <v>26.881250000000136</v>
      </c>
      <c r="J3660" s="3">
        <f t="shared" ca="1" si="747"/>
        <v>1.2204913585987716</v>
      </c>
      <c r="K3660" s="5">
        <f t="shared" ca="1" si="748"/>
        <v>54.964922690307411</v>
      </c>
      <c r="L3660">
        <f t="shared" ca="1" si="749"/>
        <v>1</v>
      </c>
      <c r="M3660" t="str">
        <f t="shared" ca="1" si="750"/>
        <v>SELL</v>
      </c>
      <c r="N3660" s="7" t="str">
        <f t="shared" ca="1" si="751"/>
        <v/>
      </c>
      <c r="O3660">
        <f t="shared" si="752"/>
        <v>5402.4</v>
      </c>
      <c r="Q3660">
        <f t="shared" si="753"/>
        <v>3659</v>
      </c>
    </row>
    <row r="3661" spans="1:17" x14ac:dyDescent="0.3">
      <c r="A3661" s="13" t="str">
        <f ca="1">N3661&amp;"-"&amp;COUNTIF($N$2:N3661,N3661)</f>
        <v>-3614</v>
      </c>
      <c r="B3661" t="str">
        <f t="shared" ca="1" si="743"/>
        <v/>
      </c>
      <c r="C3661" s="1">
        <v>40422</v>
      </c>
      <c r="D3661">
        <v>5471.85</v>
      </c>
      <c r="E3661">
        <f t="shared" si="744"/>
        <v>69.450000000000728</v>
      </c>
      <c r="F3661">
        <f t="shared" si="745"/>
        <v>69.450000000000728</v>
      </c>
      <c r="G3661" t="str">
        <f t="shared" si="746"/>
        <v/>
      </c>
      <c r="H3661">
        <f t="shared" ca="1" si="741"/>
        <v>38.042857142857301</v>
      </c>
      <c r="I3661">
        <f t="shared" ca="1" si="742"/>
        <v>30.128571428571508</v>
      </c>
      <c r="J3661" s="3">
        <f t="shared" ca="1" si="747"/>
        <v>1.2626837363679488</v>
      </c>
      <c r="K3661" s="5">
        <f t="shared" ca="1" si="748"/>
        <v>55.804694048616973</v>
      </c>
      <c r="L3661">
        <f t="shared" ca="1" si="749"/>
        <v>1</v>
      </c>
      <c r="M3661" t="str">
        <f t="shared" ca="1" si="750"/>
        <v>SELL</v>
      </c>
      <c r="N3661" s="7" t="str">
        <f t="shared" ca="1" si="751"/>
        <v/>
      </c>
      <c r="O3661">
        <f t="shared" si="752"/>
        <v>5471.85</v>
      </c>
      <c r="Q3661">
        <f t="shared" si="753"/>
        <v>3660</v>
      </c>
    </row>
    <row r="3662" spans="1:17" x14ac:dyDescent="0.3">
      <c r="A3662" s="13" t="str">
        <f ca="1">N3662&amp;"-"&amp;COUNTIF($N$2:N3662,N3662)</f>
        <v>-3615</v>
      </c>
      <c r="B3662" t="str">
        <f t="shared" ca="1" si="743"/>
        <v/>
      </c>
      <c r="C3662" s="1">
        <v>40423</v>
      </c>
      <c r="D3662">
        <v>5486.15</v>
      </c>
      <c r="E3662">
        <f t="shared" si="744"/>
        <v>14.299999999999272</v>
      </c>
      <c r="F3662">
        <f t="shared" si="745"/>
        <v>14.299999999999272</v>
      </c>
      <c r="G3662" t="str">
        <f t="shared" si="746"/>
        <v/>
      </c>
      <c r="H3662">
        <f t="shared" ca="1" si="741"/>
        <v>34.992857142857119</v>
      </c>
      <c r="I3662">
        <f t="shared" ca="1" si="742"/>
        <v>30.128571428571508</v>
      </c>
      <c r="J3662" s="3">
        <f t="shared" ca="1" si="747"/>
        <v>1.1614509246088154</v>
      </c>
      <c r="K3662" s="5">
        <f t="shared" ca="1" si="748"/>
        <v>53.734781178019006</v>
      </c>
      <c r="L3662">
        <f t="shared" ca="1" si="749"/>
        <v>1</v>
      </c>
      <c r="M3662" t="str">
        <f t="shared" ca="1" si="750"/>
        <v>SELL</v>
      </c>
      <c r="N3662" s="7" t="str">
        <f t="shared" ca="1" si="751"/>
        <v/>
      </c>
      <c r="O3662">
        <f t="shared" si="752"/>
        <v>5486.15</v>
      </c>
      <c r="Q3662">
        <f t="shared" si="753"/>
        <v>3661</v>
      </c>
    </row>
    <row r="3663" spans="1:17" x14ac:dyDescent="0.3">
      <c r="A3663" s="13" t="str">
        <f ca="1">N3663&amp;"-"&amp;COUNTIF($N$2:N3663,N3663)</f>
        <v>-3616</v>
      </c>
      <c r="B3663" t="str">
        <f t="shared" ca="1" si="743"/>
        <v/>
      </c>
      <c r="C3663" s="1">
        <v>40424</v>
      </c>
      <c r="D3663">
        <v>5479.4</v>
      </c>
      <c r="E3663">
        <f t="shared" si="744"/>
        <v>-6.75</v>
      </c>
      <c r="F3663" t="str">
        <f t="shared" si="745"/>
        <v/>
      </c>
      <c r="G3663">
        <f t="shared" si="746"/>
        <v>-6.75</v>
      </c>
      <c r="H3663">
        <f t="shared" ca="1" si="741"/>
        <v>34.992857142857119</v>
      </c>
      <c r="I3663">
        <f t="shared" ca="1" si="742"/>
        <v>26.264285714285766</v>
      </c>
      <c r="J3663" s="3">
        <f t="shared" ca="1" si="747"/>
        <v>1.3323361435953187</v>
      </c>
      <c r="K3663" s="5">
        <f t="shared" ca="1" si="748"/>
        <v>57.124533582089484</v>
      </c>
      <c r="L3663">
        <f t="shared" ca="1" si="749"/>
        <v>1</v>
      </c>
      <c r="M3663" t="str">
        <f t="shared" ca="1" si="750"/>
        <v>SELL</v>
      </c>
      <c r="N3663" s="7" t="str">
        <f t="shared" ca="1" si="751"/>
        <v/>
      </c>
      <c r="O3663">
        <f t="shared" si="752"/>
        <v>5479.4</v>
      </c>
      <c r="Q3663">
        <f t="shared" si="753"/>
        <v>3662</v>
      </c>
    </row>
    <row r="3664" spans="1:17" x14ac:dyDescent="0.3">
      <c r="A3664" s="13" t="str">
        <f ca="1">N3664&amp;"-"&amp;COUNTIF($N$2:N3664,N3664)</f>
        <v>-3617</v>
      </c>
      <c r="B3664" t="str">
        <f t="shared" ca="1" si="743"/>
        <v/>
      </c>
      <c r="C3664" s="1">
        <v>40427</v>
      </c>
      <c r="D3664">
        <v>5576.95</v>
      </c>
      <c r="E3664">
        <f t="shared" si="744"/>
        <v>97.550000000000182</v>
      </c>
      <c r="F3664">
        <f t="shared" si="745"/>
        <v>97.550000000000182</v>
      </c>
      <c r="G3664" t="str">
        <f t="shared" si="746"/>
        <v/>
      </c>
      <c r="H3664">
        <f t="shared" ca="1" si="741"/>
        <v>42.8125</v>
      </c>
      <c r="I3664">
        <f t="shared" ca="1" si="742"/>
        <v>29.949999999999971</v>
      </c>
      <c r="J3664" s="3">
        <f t="shared" ca="1" si="747"/>
        <v>1.4294657762938243</v>
      </c>
      <c r="K3664" s="5">
        <f t="shared" ca="1" si="748"/>
        <v>58.83868751073701</v>
      </c>
      <c r="L3664">
        <f t="shared" ca="1" si="749"/>
        <v>1</v>
      </c>
      <c r="M3664" t="str">
        <f t="shared" ca="1" si="750"/>
        <v>SELL</v>
      </c>
      <c r="N3664" s="7" t="str">
        <f t="shared" ca="1" si="751"/>
        <v/>
      </c>
      <c r="O3664">
        <f t="shared" si="752"/>
        <v>5576.95</v>
      </c>
      <c r="Q3664">
        <f t="shared" si="753"/>
        <v>3663</v>
      </c>
    </row>
    <row r="3665" spans="1:17" x14ac:dyDescent="0.3">
      <c r="A3665" s="13" t="str">
        <f ca="1">N3665&amp;"-"&amp;COUNTIF($N$2:N3665,N3665)</f>
        <v>-3618</v>
      </c>
      <c r="B3665" t="str">
        <f t="shared" ca="1" si="743"/>
        <v/>
      </c>
      <c r="C3665" s="1">
        <v>40428</v>
      </c>
      <c r="D3665">
        <v>5604</v>
      </c>
      <c r="E3665">
        <f t="shared" si="744"/>
        <v>27.050000000000182</v>
      </c>
      <c r="F3665">
        <f t="shared" si="745"/>
        <v>27.050000000000182</v>
      </c>
      <c r="G3665" t="str">
        <f t="shared" si="746"/>
        <v/>
      </c>
      <c r="H3665">
        <f t="shared" ref="H3665:H3728" ca="1" si="754">IF(Q3665&gt;$U$2,AVERAGE(OFFSET(F3665,0,0,-$U$2,1)),"")</f>
        <v>38.068750000000023</v>
      </c>
      <c r="I3665">
        <f t="shared" ref="I3665:I3728" ca="1" si="755">IF($Q3665&gt;$U$2,ABS((AVERAGE(OFFSET(G3665,0,0,-$U$2,1)))),"")</f>
        <v>29.949999999999971</v>
      </c>
      <c r="J3665" s="3">
        <f t="shared" ca="1" si="747"/>
        <v>1.271076794657765</v>
      </c>
      <c r="K3665" s="5">
        <f t="shared" ca="1" si="748"/>
        <v>55.968023522925705</v>
      </c>
      <c r="L3665">
        <f t="shared" ca="1" si="749"/>
        <v>1</v>
      </c>
      <c r="M3665" t="str">
        <f t="shared" ca="1" si="750"/>
        <v>SELL</v>
      </c>
      <c r="N3665" s="7" t="str">
        <f t="shared" ca="1" si="751"/>
        <v/>
      </c>
      <c r="O3665">
        <f t="shared" si="752"/>
        <v>5604</v>
      </c>
      <c r="Q3665">
        <f t="shared" si="753"/>
        <v>3664</v>
      </c>
    </row>
    <row r="3666" spans="1:17" x14ac:dyDescent="0.3">
      <c r="A3666" s="13" t="str">
        <f ca="1">N3666&amp;"-"&amp;COUNTIF($N$2:N3666,N3666)</f>
        <v>-3619</v>
      </c>
      <c r="B3666" t="str">
        <f t="shared" ca="1" si="743"/>
        <v/>
      </c>
      <c r="C3666" s="1">
        <v>40429</v>
      </c>
      <c r="D3666">
        <v>5607.85</v>
      </c>
      <c r="E3666">
        <f t="shared" si="744"/>
        <v>3.8500000000003638</v>
      </c>
      <c r="F3666">
        <f t="shared" si="745"/>
        <v>3.8500000000003638</v>
      </c>
      <c r="G3666" t="str">
        <f t="shared" si="746"/>
        <v/>
      </c>
      <c r="H3666">
        <f t="shared" ca="1" si="754"/>
        <v>30.918750000000045</v>
      </c>
      <c r="I3666">
        <f t="shared" ca="1" si="755"/>
        <v>29.949999999999971</v>
      </c>
      <c r="J3666" s="3">
        <f t="shared" ca="1" si="747"/>
        <v>1.0323455759599358</v>
      </c>
      <c r="K3666" s="5">
        <f t="shared" ca="1" si="748"/>
        <v>50.795769586199881</v>
      </c>
      <c r="L3666">
        <f t="shared" ca="1" si="749"/>
        <v>1</v>
      </c>
      <c r="M3666" t="str">
        <f t="shared" ca="1" si="750"/>
        <v>SELL</v>
      </c>
      <c r="N3666" s="7" t="str">
        <f t="shared" ca="1" si="751"/>
        <v/>
      </c>
      <c r="O3666">
        <f t="shared" si="752"/>
        <v>5607.85</v>
      </c>
      <c r="Q3666">
        <f t="shared" si="753"/>
        <v>3665</v>
      </c>
    </row>
    <row r="3667" spans="1:17" x14ac:dyDescent="0.3">
      <c r="A3667" s="13" t="str">
        <f ca="1">N3667&amp;"-"&amp;COUNTIF($N$2:N3667,N3667)</f>
        <v>-3620</v>
      </c>
      <c r="B3667" t="str">
        <f t="shared" ca="1" si="743"/>
        <v/>
      </c>
      <c r="C3667" s="1">
        <v>40430</v>
      </c>
      <c r="D3667">
        <v>5640.05</v>
      </c>
      <c r="E3667">
        <f t="shared" si="744"/>
        <v>32.199999999999818</v>
      </c>
      <c r="F3667">
        <f t="shared" si="745"/>
        <v>32.199999999999818</v>
      </c>
      <c r="G3667" t="str">
        <f t="shared" si="746"/>
        <v/>
      </c>
      <c r="H3667">
        <f t="shared" ca="1" si="754"/>
        <v>31.061111111111131</v>
      </c>
      <c r="I3667">
        <f t="shared" ca="1" si="755"/>
        <v>34.02999999999993</v>
      </c>
      <c r="J3667" s="3">
        <f t="shared" ca="1" si="747"/>
        <v>0.91275671792862756</v>
      </c>
      <c r="K3667" s="5">
        <f t="shared" ca="1" si="748"/>
        <v>47.719436004233451</v>
      </c>
      <c r="L3667">
        <f t="shared" ca="1" si="749"/>
        <v>1</v>
      </c>
      <c r="M3667" t="str">
        <f t="shared" ca="1" si="750"/>
        <v>SELL</v>
      </c>
      <c r="N3667" s="7" t="str">
        <f t="shared" ca="1" si="751"/>
        <v/>
      </c>
      <c r="O3667">
        <f t="shared" si="752"/>
        <v>5640.05</v>
      </c>
      <c r="Q3667">
        <f t="shared" si="753"/>
        <v>3666</v>
      </c>
    </row>
    <row r="3668" spans="1:17" x14ac:dyDescent="0.3">
      <c r="A3668" s="13" t="str">
        <f ca="1">N3668&amp;"-"&amp;COUNTIF($N$2:N3668,N3668)</f>
        <v>-3621</v>
      </c>
      <c r="B3668" t="str">
        <f t="shared" ca="1" si="743"/>
        <v/>
      </c>
      <c r="C3668" s="1">
        <v>40434</v>
      </c>
      <c r="D3668">
        <v>5760</v>
      </c>
      <c r="E3668">
        <f t="shared" si="744"/>
        <v>119.94999999999982</v>
      </c>
      <c r="F3668">
        <f t="shared" si="745"/>
        <v>119.94999999999982</v>
      </c>
      <c r="G3668" t="str">
        <f t="shared" si="746"/>
        <v/>
      </c>
      <c r="H3668">
        <f t="shared" ca="1" si="754"/>
        <v>42.961111111111073</v>
      </c>
      <c r="I3668">
        <f t="shared" ca="1" si="755"/>
        <v>34.02999999999993</v>
      </c>
      <c r="J3668" s="3">
        <f t="shared" ca="1" si="747"/>
        <v>1.2624481666503427</v>
      </c>
      <c r="K3668" s="5">
        <f t="shared" ca="1" si="748"/>
        <v>55.800092362754746</v>
      </c>
      <c r="L3668">
        <f t="shared" ca="1" si="749"/>
        <v>1</v>
      </c>
      <c r="M3668" t="str">
        <f t="shared" ca="1" si="750"/>
        <v>SELL</v>
      </c>
      <c r="N3668" s="7" t="str">
        <f t="shared" ca="1" si="751"/>
        <v/>
      </c>
      <c r="O3668">
        <f t="shared" si="752"/>
        <v>5760</v>
      </c>
      <c r="Q3668">
        <f t="shared" si="753"/>
        <v>3667</v>
      </c>
    </row>
    <row r="3669" spans="1:17" x14ac:dyDescent="0.3">
      <c r="A3669" s="13" t="str">
        <f ca="1">N3669&amp;"-"&amp;COUNTIF($N$2:N3669,N3669)</f>
        <v>-3622</v>
      </c>
      <c r="B3669" t="str">
        <f t="shared" ca="1" si="743"/>
        <v/>
      </c>
      <c r="C3669" s="1">
        <v>40435</v>
      </c>
      <c r="D3669">
        <v>5795.55</v>
      </c>
      <c r="E3669">
        <f t="shared" si="744"/>
        <v>35.550000000000182</v>
      </c>
      <c r="F3669">
        <f t="shared" si="745"/>
        <v>35.550000000000182</v>
      </c>
      <c r="G3669" t="str">
        <f t="shared" si="746"/>
        <v/>
      </c>
      <c r="H3669">
        <f t="shared" ca="1" si="754"/>
        <v>42.219999999999985</v>
      </c>
      <c r="I3669">
        <f t="shared" ca="1" si="755"/>
        <v>32.9375</v>
      </c>
      <c r="J3669" s="3">
        <f t="shared" ca="1" si="747"/>
        <v>1.2818216318785574</v>
      </c>
      <c r="K3669" s="5">
        <f t="shared" ca="1" si="748"/>
        <v>56.175365066693267</v>
      </c>
      <c r="L3669">
        <f t="shared" ca="1" si="749"/>
        <v>1</v>
      </c>
      <c r="M3669" t="str">
        <f t="shared" ca="1" si="750"/>
        <v>SELL</v>
      </c>
      <c r="N3669" s="7" t="str">
        <f t="shared" ca="1" si="751"/>
        <v/>
      </c>
      <c r="O3669">
        <f t="shared" si="752"/>
        <v>5795.55</v>
      </c>
      <c r="Q3669">
        <f t="shared" si="753"/>
        <v>3668</v>
      </c>
    </row>
    <row r="3670" spans="1:17" x14ac:dyDescent="0.3">
      <c r="A3670" s="13" t="str">
        <f ca="1">N3670&amp;"-"&amp;COUNTIF($N$2:N3670,N3670)</f>
        <v>-3623</v>
      </c>
      <c r="B3670" t="str">
        <f t="shared" ca="1" si="743"/>
        <v/>
      </c>
      <c r="C3670" s="1">
        <v>40436</v>
      </c>
      <c r="D3670">
        <v>5860.95</v>
      </c>
      <c r="E3670">
        <f t="shared" si="744"/>
        <v>65.399999999999636</v>
      </c>
      <c r="F3670">
        <f t="shared" si="745"/>
        <v>65.399999999999636</v>
      </c>
      <c r="G3670" t="str">
        <f t="shared" si="746"/>
        <v/>
      </c>
      <c r="H3670">
        <f t="shared" ca="1" si="754"/>
        <v>44.327272727272678</v>
      </c>
      <c r="I3670">
        <f t="shared" ca="1" si="755"/>
        <v>29.666666666666668</v>
      </c>
      <c r="J3670" s="3">
        <f t="shared" ca="1" si="747"/>
        <v>1.4941777323799779</v>
      </c>
      <c r="K3670" s="5">
        <f t="shared" ca="1" si="748"/>
        <v>59.906626259316866</v>
      </c>
      <c r="L3670">
        <f t="shared" ca="1" si="749"/>
        <v>1</v>
      </c>
      <c r="M3670" t="str">
        <f t="shared" ca="1" si="750"/>
        <v>SELL</v>
      </c>
      <c r="N3670" s="7" t="str">
        <f t="shared" ca="1" si="751"/>
        <v/>
      </c>
      <c r="O3670">
        <f t="shared" si="752"/>
        <v>5860.95</v>
      </c>
      <c r="Q3670">
        <f t="shared" si="753"/>
        <v>3669</v>
      </c>
    </row>
    <row r="3671" spans="1:17" x14ac:dyDescent="0.3">
      <c r="A3671" s="13" t="str">
        <f ca="1">N3671&amp;"-"&amp;COUNTIF($N$2:N3671,N3671)</f>
        <v>-3624</v>
      </c>
      <c r="B3671" t="str">
        <f t="shared" ca="1" si="743"/>
        <v/>
      </c>
      <c r="C3671" s="1">
        <v>40437</v>
      </c>
      <c r="D3671">
        <v>5828.7</v>
      </c>
      <c r="E3671">
        <f t="shared" si="744"/>
        <v>-32.25</v>
      </c>
      <c r="F3671" t="str">
        <f t="shared" si="745"/>
        <v/>
      </c>
      <c r="G3671">
        <f t="shared" si="746"/>
        <v>-32.25</v>
      </c>
      <c r="H3671">
        <f t="shared" ca="1" si="754"/>
        <v>47.20500000000002</v>
      </c>
      <c r="I3671">
        <f t="shared" ca="1" si="755"/>
        <v>30.3125</v>
      </c>
      <c r="J3671" s="3">
        <f t="shared" ca="1" si="747"/>
        <v>1.5572783505154646</v>
      </c>
      <c r="K3671" s="5">
        <f t="shared" ca="1" si="748"/>
        <v>60.895926726223124</v>
      </c>
      <c r="L3671">
        <f t="shared" ca="1" si="749"/>
        <v>1</v>
      </c>
      <c r="M3671" t="str">
        <f t="shared" ca="1" si="750"/>
        <v>SELL</v>
      </c>
      <c r="N3671" s="7" t="str">
        <f t="shared" ca="1" si="751"/>
        <v/>
      </c>
      <c r="O3671">
        <f t="shared" si="752"/>
        <v>5828.7</v>
      </c>
      <c r="Q3671">
        <f t="shared" si="753"/>
        <v>3670</v>
      </c>
    </row>
    <row r="3672" spans="1:17" x14ac:dyDescent="0.3">
      <c r="A3672" s="13" t="str">
        <f ca="1">N3672&amp;"-"&amp;COUNTIF($N$2:N3672,N3672)</f>
        <v>-3625</v>
      </c>
      <c r="B3672" t="str">
        <f t="shared" ca="1" si="743"/>
        <v/>
      </c>
      <c r="C3672" s="1">
        <v>40438</v>
      </c>
      <c r="D3672">
        <v>5884.95</v>
      </c>
      <c r="E3672">
        <f t="shared" si="744"/>
        <v>56.25</v>
      </c>
      <c r="F3672">
        <f t="shared" si="745"/>
        <v>56.25</v>
      </c>
      <c r="G3672" t="str">
        <f t="shared" si="746"/>
        <v/>
      </c>
      <c r="H3672">
        <f t="shared" ca="1" si="754"/>
        <v>48.027272727272745</v>
      </c>
      <c r="I3672">
        <f t="shared" ca="1" si="755"/>
        <v>17.350000000000062</v>
      </c>
      <c r="J3672" s="3">
        <f t="shared" ca="1" si="747"/>
        <v>2.7681425203038947</v>
      </c>
      <c r="K3672" s="5">
        <f t="shared" ca="1" si="748"/>
        <v>73.461725648334777</v>
      </c>
      <c r="L3672">
        <f t="shared" ca="1" si="749"/>
        <v>1</v>
      </c>
      <c r="M3672" t="str">
        <f t="shared" ca="1" si="750"/>
        <v>SELL</v>
      </c>
      <c r="N3672" s="7" t="str">
        <f t="shared" ca="1" si="751"/>
        <v/>
      </c>
      <c r="O3672">
        <f t="shared" si="752"/>
        <v>5884.95</v>
      </c>
      <c r="Q3672">
        <f t="shared" si="753"/>
        <v>3671</v>
      </c>
    </row>
    <row r="3673" spans="1:17" x14ac:dyDescent="0.3">
      <c r="A3673" s="13" t="str">
        <f ca="1">N3673&amp;"-"&amp;COUNTIF($N$2:N3673,N3673)</f>
        <v>-3626</v>
      </c>
      <c r="B3673" t="str">
        <f t="shared" ca="1" si="743"/>
        <v/>
      </c>
      <c r="C3673" s="1">
        <v>40441</v>
      </c>
      <c r="D3673">
        <v>5980.45</v>
      </c>
      <c r="E3673">
        <f t="shared" si="744"/>
        <v>95.5</v>
      </c>
      <c r="F3673">
        <f t="shared" si="745"/>
        <v>95.5</v>
      </c>
      <c r="G3673" t="str">
        <f t="shared" si="746"/>
        <v/>
      </c>
      <c r="H3673">
        <f t="shared" ca="1" si="754"/>
        <v>56.095454545454565</v>
      </c>
      <c r="I3673">
        <f t="shared" ca="1" si="755"/>
        <v>17.350000000000062</v>
      </c>
      <c r="J3673" s="3">
        <f t="shared" ca="1" si="747"/>
        <v>3.2331674089599058</v>
      </c>
      <c r="K3673" s="5">
        <f t="shared" ca="1" si="748"/>
        <v>76.377026859759809</v>
      </c>
      <c r="L3673">
        <f t="shared" ca="1" si="749"/>
        <v>1</v>
      </c>
      <c r="M3673" t="str">
        <f t="shared" ca="1" si="750"/>
        <v>SELL</v>
      </c>
      <c r="N3673" s="7" t="str">
        <f t="shared" ca="1" si="751"/>
        <v/>
      </c>
      <c r="O3673">
        <f t="shared" si="752"/>
        <v>5980.45</v>
      </c>
      <c r="Q3673">
        <f t="shared" si="753"/>
        <v>3672</v>
      </c>
    </row>
    <row r="3674" spans="1:17" x14ac:dyDescent="0.3">
      <c r="A3674" s="13" t="str">
        <f ca="1">N3674&amp;"-"&amp;COUNTIF($N$2:N3674,N3674)</f>
        <v>-3627</v>
      </c>
      <c r="B3674" t="str">
        <f t="shared" ca="1" si="743"/>
        <v/>
      </c>
      <c r="C3674" s="1">
        <v>40442</v>
      </c>
      <c r="D3674">
        <v>6009.05</v>
      </c>
      <c r="E3674">
        <f t="shared" si="744"/>
        <v>28.600000000000364</v>
      </c>
      <c r="F3674">
        <f t="shared" si="745"/>
        <v>28.600000000000364</v>
      </c>
      <c r="G3674" t="str">
        <f t="shared" si="746"/>
        <v/>
      </c>
      <c r="H3674">
        <f t="shared" ca="1" si="754"/>
        <v>53.80416666666671</v>
      </c>
      <c r="I3674">
        <f t="shared" ca="1" si="755"/>
        <v>19.5</v>
      </c>
      <c r="J3674" s="3">
        <f t="shared" ca="1" si="747"/>
        <v>2.7591880341880364</v>
      </c>
      <c r="K3674" s="5">
        <f t="shared" ca="1" si="748"/>
        <v>73.398510771329526</v>
      </c>
      <c r="L3674">
        <f t="shared" ca="1" si="749"/>
        <v>1</v>
      </c>
      <c r="M3674" t="str">
        <f t="shared" ca="1" si="750"/>
        <v>SELL</v>
      </c>
      <c r="N3674" s="7" t="str">
        <f t="shared" ca="1" si="751"/>
        <v/>
      </c>
      <c r="O3674">
        <f t="shared" si="752"/>
        <v>6009.05</v>
      </c>
      <c r="Q3674">
        <f t="shared" si="753"/>
        <v>3673</v>
      </c>
    </row>
    <row r="3675" spans="1:17" x14ac:dyDescent="0.3">
      <c r="A3675" s="13" t="str">
        <f ca="1">N3675&amp;"-"&amp;COUNTIF($N$2:N3675,N3675)</f>
        <v>-3628</v>
      </c>
      <c r="B3675" t="str">
        <f t="shared" ca="1" si="743"/>
        <v/>
      </c>
      <c r="C3675" s="1">
        <v>40443</v>
      </c>
      <c r="D3675">
        <v>5991</v>
      </c>
      <c r="E3675">
        <f t="shared" si="744"/>
        <v>-18.050000000000182</v>
      </c>
      <c r="F3675" t="str">
        <f t="shared" si="745"/>
        <v/>
      </c>
      <c r="G3675">
        <f t="shared" si="746"/>
        <v>-18.050000000000182</v>
      </c>
      <c r="H3675">
        <f t="shared" ca="1" si="754"/>
        <v>52.381818181818169</v>
      </c>
      <c r="I3675">
        <f t="shared" ca="1" si="755"/>
        <v>19.016666666666726</v>
      </c>
      <c r="J3675" s="3">
        <f t="shared" ca="1" si="747"/>
        <v>2.7545215520675552</v>
      </c>
      <c r="K3675" s="5">
        <f t="shared" ca="1" si="748"/>
        <v>73.365447870466582</v>
      </c>
      <c r="L3675">
        <f t="shared" ca="1" si="749"/>
        <v>1</v>
      </c>
      <c r="M3675" t="str">
        <f t="shared" ca="1" si="750"/>
        <v>SELL</v>
      </c>
      <c r="N3675" s="7" t="str">
        <f t="shared" ca="1" si="751"/>
        <v/>
      </c>
      <c r="O3675">
        <f t="shared" si="752"/>
        <v>5991</v>
      </c>
      <c r="Q3675">
        <f t="shared" si="753"/>
        <v>3674</v>
      </c>
    </row>
    <row r="3676" spans="1:17" x14ac:dyDescent="0.3">
      <c r="A3676" s="13" t="str">
        <f ca="1">N3676&amp;"-"&amp;COUNTIF($N$2:N3676,N3676)</f>
        <v>-3629</v>
      </c>
      <c r="B3676" t="str">
        <f t="shared" ca="1" si="743"/>
        <v/>
      </c>
      <c r="C3676" s="1">
        <v>40444</v>
      </c>
      <c r="D3676">
        <v>5959.55</v>
      </c>
      <c r="E3676">
        <f t="shared" si="744"/>
        <v>-31.449999999999818</v>
      </c>
      <c r="F3676" t="str">
        <f t="shared" si="745"/>
        <v/>
      </c>
      <c r="G3676">
        <f t="shared" si="746"/>
        <v>-31.449999999999818</v>
      </c>
      <c r="H3676">
        <f t="shared" ca="1" si="754"/>
        <v>56.190000000000055</v>
      </c>
      <c r="I3676">
        <f t="shared" ca="1" si="755"/>
        <v>22.125</v>
      </c>
      <c r="J3676" s="3">
        <f t="shared" ca="1" si="747"/>
        <v>2.5396610169491551</v>
      </c>
      <c r="K3676" s="5">
        <f t="shared" ca="1" si="748"/>
        <v>71.748707144225264</v>
      </c>
      <c r="L3676">
        <f t="shared" ca="1" si="749"/>
        <v>1</v>
      </c>
      <c r="M3676" t="str">
        <f t="shared" ca="1" si="750"/>
        <v>SELL</v>
      </c>
      <c r="N3676" s="7" t="str">
        <f t="shared" ca="1" si="751"/>
        <v/>
      </c>
      <c r="O3676">
        <f t="shared" si="752"/>
        <v>5959.55</v>
      </c>
      <c r="Q3676">
        <f t="shared" si="753"/>
        <v>3675</v>
      </c>
    </row>
    <row r="3677" spans="1:17" x14ac:dyDescent="0.3">
      <c r="A3677" s="13" t="str">
        <f ca="1">N3677&amp;"-"&amp;COUNTIF($N$2:N3677,N3677)</f>
        <v>-3630</v>
      </c>
      <c r="B3677" t="str">
        <f t="shared" ca="1" si="743"/>
        <v/>
      </c>
      <c r="C3677" s="1">
        <v>40445</v>
      </c>
      <c r="D3677">
        <v>6018.3</v>
      </c>
      <c r="E3677">
        <f t="shared" si="744"/>
        <v>58.75</v>
      </c>
      <c r="F3677">
        <f t="shared" si="745"/>
        <v>58.75</v>
      </c>
      <c r="G3677" t="str">
        <f t="shared" si="746"/>
        <v/>
      </c>
      <c r="H3677">
        <f t="shared" ca="1" si="754"/>
        <v>56.422727272727322</v>
      </c>
      <c r="I3677">
        <f t="shared" ca="1" si="755"/>
        <v>27.25</v>
      </c>
      <c r="J3677" s="3">
        <f t="shared" ca="1" si="747"/>
        <v>2.0705587989991678</v>
      </c>
      <c r="K3677" s="5">
        <f t="shared" ca="1" si="748"/>
        <v>67.432637983485463</v>
      </c>
      <c r="L3677">
        <f t="shared" ca="1" si="749"/>
        <v>1</v>
      </c>
      <c r="M3677" t="str">
        <f t="shared" ca="1" si="750"/>
        <v>SELL</v>
      </c>
      <c r="N3677" s="7" t="str">
        <f t="shared" ca="1" si="751"/>
        <v/>
      </c>
      <c r="O3677">
        <f t="shared" si="752"/>
        <v>6018.3</v>
      </c>
      <c r="Q3677">
        <f t="shared" si="753"/>
        <v>3676</v>
      </c>
    </row>
    <row r="3678" spans="1:17" x14ac:dyDescent="0.3">
      <c r="A3678" s="13" t="str">
        <f ca="1">N3678&amp;"-"&amp;COUNTIF($N$2:N3678,N3678)</f>
        <v>-3631</v>
      </c>
      <c r="B3678" t="str">
        <f t="shared" ca="1" si="743"/>
        <v/>
      </c>
      <c r="C3678" s="1">
        <v>40448</v>
      </c>
      <c r="D3678">
        <v>6035.65</v>
      </c>
      <c r="E3678">
        <f t="shared" si="744"/>
        <v>17.349999999999454</v>
      </c>
      <c r="F3678">
        <f t="shared" si="745"/>
        <v>17.349999999999454</v>
      </c>
      <c r="G3678" t="str">
        <f t="shared" si="746"/>
        <v/>
      </c>
      <c r="H3678">
        <f t="shared" ca="1" si="754"/>
        <v>49.131818181818169</v>
      </c>
      <c r="I3678">
        <f t="shared" ca="1" si="755"/>
        <v>27.25</v>
      </c>
      <c r="J3678" s="3">
        <f t="shared" ca="1" si="747"/>
        <v>1.8030025020850704</v>
      </c>
      <c r="K3678" s="5">
        <f t="shared" ca="1" si="748"/>
        <v>64.323970483218275</v>
      </c>
      <c r="L3678">
        <f t="shared" ca="1" si="749"/>
        <v>1</v>
      </c>
      <c r="M3678" t="str">
        <f t="shared" ca="1" si="750"/>
        <v>SELL</v>
      </c>
      <c r="N3678" s="7" t="str">
        <f t="shared" ca="1" si="751"/>
        <v/>
      </c>
      <c r="O3678">
        <f t="shared" si="752"/>
        <v>6035.65</v>
      </c>
      <c r="Q3678">
        <f t="shared" si="753"/>
        <v>3677</v>
      </c>
    </row>
    <row r="3679" spans="1:17" x14ac:dyDescent="0.3">
      <c r="A3679" s="13" t="str">
        <f ca="1">N3679&amp;"-"&amp;COUNTIF($N$2:N3679,N3679)</f>
        <v>-3632</v>
      </c>
      <c r="B3679" t="str">
        <f t="shared" ca="1" si="743"/>
        <v/>
      </c>
      <c r="C3679" s="1">
        <v>40449</v>
      </c>
      <c r="D3679">
        <v>6029.5</v>
      </c>
      <c r="E3679">
        <f t="shared" si="744"/>
        <v>-6.1499999999996362</v>
      </c>
      <c r="F3679" t="str">
        <f t="shared" si="745"/>
        <v/>
      </c>
      <c r="G3679">
        <f t="shared" si="746"/>
        <v>-6.1499999999996362</v>
      </c>
      <c r="H3679">
        <f t="shared" ca="1" si="754"/>
        <v>51.339999999999961</v>
      </c>
      <c r="I3679">
        <f t="shared" ca="1" si="755"/>
        <v>21.974999999999909</v>
      </c>
      <c r="J3679" s="3">
        <f t="shared" ca="1" si="747"/>
        <v>2.3362912400455143</v>
      </c>
      <c r="K3679" s="5">
        <f t="shared" ca="1" si="748"/>
        <v>70.026597558480603</v>
      </c>
      <c r="L3679">
        <f t="shared" ca="1" si="749"/>
        <v>1</v>
      </c>
      <c r="M3679" t="str">
        <f t="shared" ca="1" si="750"/>
        <v>SELL</v>
      </c>
      <c r="N3679" s="7" t="str">
        <f t="shared" ca="1" si="751"/>
        <v/>
      </c>
      <c r="O3679">
        <f t="shared" si="752"/>
        <v>6029.5</v>
      </c>
      <c r="Q3679">
        <f t="shared" si="753"/>
        <v>3678</v>
      </c>
    </row>
    <row r="3680" spans="1:17" x14ac:dyDescent="0.3">
      <c r="A3680" s="13" t="str">
        <f ca="1">N3680&amp;"-"&amp;COUNTIF($N$2:N3680,N3680)</f>
        <v>-3633</v>
      </c>
      <c r="B3680" t="str">
        <f t="shared" ca="1" si="743"/>
        <v/>
      </c>
      <c r="C3680" s="1">
        <v>40450</v>
      </c>
      <c r="D3680">
        <v>5991.3</v>
      </c>
      <c r="E3680">
        <f t="shared" si="744"/>
        <v>-38.199999999999818</v>
      </c>
      <c r="F3680" t="str">
        <f t="shared" si="745"/>
        <v/>
      </c>
      <c r="G3680">
        <f t="shared" si="746"/>
        <v>-38.199999999999818</v>
      </c>
      <c r="H3680">
        <f t="shared" ca="1" si="754"/>
        <v>56.616666666666589</v>
      </c>
      <c r="I3680">
        <f t="shared" ca="1" si="755"/>
        <v>25.219999999999892</v>
      </c>
      <c r="J3680" s="3">
        <f t="shared" ca="1" si="747"/>
        <v>2.2449114459423805</v>
      </c>
      <c r="K3680" s="5">
        <f t="shared" ca="1" si="748"/>
        <v>69.182518023705825</v>
      </c>
      <c r="L3680">
        <f t="shared" ca="1" si="749"/>
        <v>1</v>
      </c>
      <c r="M3680" t="str">
        <f t="shared" ca="1" si="750"/>
        <v>SELL</v>
      </c>
      <c r="N3680" s="7" t="str">
        <f t="shared" ca="1" si="751"/>
        <v/>
      </c>
      <c r="O3680">
        <f t="shared" si="752"/>
        <v>5991.3</v>
      </c>
      <c r="Q3680">
        <f t="shared" si="753"/>
        <v>3679</v>
      </c>
    </row>
    <row r="3681" spans="1:17" x14ac:dyDescent="0.3">
      <c r="A3681" s="13" t="str">
        <f ca="1">N3681&amp;"-"&amp;COUNTIF($N$2:N3681,N3681)</f>
        <v>-3634</v>
      </c>
      <c r="B3681" t="str">
        <f t="shared" ca="1" si="743"/>
        <v/>
      </c>
      <c r="C3681" s="1">
        <v>40451</v>
      </c>
      <c r="D3681">
        <v>6029.95</v>
      </c>
      <c r="E3681">
        <f t="shared" si="744"/>
        <v>38.649999999999636</v>
      </c>
      <c r="F3681">
        <f t="shared" si="745"/>
        <v>38.649999999999636</v>
      </c>
      <c r="G3681" t="str">
        <f t="shared" si="746"/>
        <v/>
      </c>
      <c r="H3681">
        <f t="shared" ca="1" si="754"/>
        <v>57.333333333333229</v>
      </c>
      <c r="I3681">
        <f t="shared" ca="1" si="755"/>
        <v>25.219999999999892</v>
      </c>
      <c r="J3681" s="3">
        <f t="shared" ca="1" si="747"/>
        <v>2.2733280465239285</v>
      </c>
      <c r="K3681" s="5">
        <f t="shared" ca="1" si="748"/>
        <v>69.4500524913188</v>
      </c>
      <c r="L3681">
        <f t="shared" ca="1" si="749"/>
        <v>1</v>
      </c>
      <c r="M3681" t="str">
        <f t="shared" ca="1" si="750"/>
        <v>SELL</v>
      </c>
      <c r="N3681" s="7" t="str">
        <f t="shared" ca="1" si="751"/>
        <v/>
      </c>
      <c r="O3681">
        <f t="shared" si="752"/>
        <v>6029.95</v>
      </c>
      <c r="Q3681">
        <f t="shared" si="753"/>
        <v>3680</v>
      </c>
    </row>
    <row r="3682" spans="1:17" x14ac:dyDescent="0.3">
      <c r="A3682" s="13" t="str">
        <f ca="1">N3682&amp;"-"&amp;COUNTIF($N$2:N3682,N3682)</f>
        <v>-3635</v>
      </c>
      <c r="B3682" t="str">
        <f t="shared" ca="1" si="743"/>
        <v/>
      </c>
      <c r="C3682" s="1">
        <v>40452</v>
      </c>
      <c r="D3682">
        <v>6143.4</v>
      </c>
      <c r="E3682">
        <f t="shared" si="744"/>
        <v>113.44999999999982</v>
      </c>
      <c r="F3682">
        <f t="shared" si="745"/>
        <v>113.44999999999982</v>
      </c>
      <c r="G3682" t="str">
        <f t="shared" si="746"/>
        <v/>
      </c>
      <c r="H3682">
        <f t="shared" ca="1" si="754"/>
        <v>56.611111111111008</v>
      </c>
      <c r="I3682">
        <f t="shared" ca="1" si="755"/>
        <v>25.219999999999892</v>
      </c>
      <c r="J3682" s="3">
        <f t="shared" ca="1" si="747"/>
        <v>2.2446911622169408</v>
      </c>
      <c r="K3682" s="5">
        <f t="shared" ca="1" si="748"/>
        <v>69.180425809254885</v>
      </c>
      <c r="L3682">
        <f t="shared" ca="1" si="749"/>
        <v>1</v>
      </c>
      <c r="M3682" t="str">
        <f t="shared" ca="1" si="750"/>
        <v>SELL</v>
      </c>
      <c r="N3682" s="7" t="str">
        <f t="shared" ca="1" si="751"/>
        <v/>
      </c>
      <c r="O3682">
        <f t="shared" si="752"/>
        <v>6143.4</v>
      </c>
      <c r="Q3682">
        <f t="shared" si="753"/>
        <v>3681</v>
      </c>
    </row>
    <row r="3683" spans="1:17" x14ac:dyDescent="0.3">
      <c r="A3683" s="13" t="str">
        <f ca="1">N3683&amp;"-"&amp;COUNTIF($N$2:N3683,N3683)</f>
        <v>-3636</v>
      </c>
      <c r="B3683" t="str">
        <f t="shared" ca="1" si="743"/>
        <v/>
      </c>
      <c r="C3683" s="1">
        <v>40455</v>
      </c>
      <c r="D3683">
        <v>6159.45</v>
      </c>
      <c r="E3683">
        <f t="shared" si="744"/>
        <v>16.050000000000182</v>
      </c>
      <c r="F3683">
        <f t="shared" si="745"/>
        <v>16.050000000000182</v>
      </c>
      <c r="G3683" t="str">
        <f t="shared" si="746"/>
        <v/>
      </c>
      <c r="H3683">
        <f t="shared" ca="1" si="754"/>
        <v>54.444444444444343</v>
      </c>
      <c r="I3683">
        <f t="shared" ca="1" si="755"/>
        <v>25.219999999999892</v>
      </c>
      <c r="J3683" s="3">
        <f t="shared" ca="1" si="747"/>
        <v>2.1587805092959784</v>
      </c>
      <c r="K3683" s="5">
        <f t="shared" ca="1" si="748"/>
        <v>68.342213171915589</v>
      </c>
      <c r="L3683">
        <f t="shared" ca="1" si="749"/>
        <v>1</v>
      </c>
      <c r="M3683" t="str">
        <f t="shared" ca="1" si="750"/>
        <v>SELL</v>
      </c>
      <c r="N3683" s="7" t="str">
        <f t="shared" ca="1" si="751"/>
        <v/>
      </c>
      <c r="O3683">
        <f t="shared" si="752"/>
        <v>6159.45</v>
      </c>
      <c r="Q3683">
        <f t="shared" si="753"/>
        <v>3682</v>
      </c>
    </row>
    <row r="3684" spans="1:17" x14ac:dyDescent="0.3">
      <c r="A3684" s="13" t="str">
        <f ca="1">N3684&amp;"-"&amp;COUNTIF($N$2:N3684,N3684)</f>
        <v>-3637</v>
      </c>
      <c r="B3684" t="str">
        <f t="shared" ca="1" si="743"/>
        <v/>
      </c>
      <c r="C3684" s="1">
        <v>40456</v>
      </c>
      <c r="D3684">
        <v>6145.8</v>
      </c>
      <c r="E3684">
        <f t="shared" si="744"/>
        <v>-13.649999999999636</v>
      </c>
      <c r="F3684" t="str">
        <f t="shared" si="745"/>
        <v/>
      </c>
      <c r="G3684">
        <f t="shared" si="746"/>
        <v>-13.649999999999636</v>
      </c>
      <c r="H3684">
        <f t="shared" ca="1" si="754"/>
        <v>53.074999999999932</v>
      </c>
      <c r="I3684">
        <f t="shared" ca="1" si="755"/>
        <v>23.291666666666515</v>
      </c>
      <c r="J3684" s="3">
        <f t="shared" ca="1" si="747"/>
        <v>2.2787119856887417</v>
      </c>
      <c r="K3684" s="5">
        <f t="shared" ca="1" si="748"/>
        <v>69.500218245307835</v>
      </c>
      <c r="L3684">
        <f t="shared" ca="1" si="749"/>
        <v>1</v>
      </c>
      <c r="M3684" t="str">
        <f t="shared" ca="1" si="750"/>
        <v>SELL</v>
      </c>
      <c r="N3684" s="7" t="str">
        <f t="shared" ca="1" si="751"/>
        <v/>
      </c>
      <c r="O3684">
        <f t="shared" si="752"/>
        <v>6145.8</v>
      </c>
      <c r="Q3684">
        <f t="shared" si="753"/>
        <v>3683</v>
      </c>
    </row>
    <row r="3685" spans="1:17" x14ac:dyDescent="0.3">
      <c r="A3685" s="13" t="str">
        <f ca="1">N3685&amp;"-"&amp;COUNTIF($N$2:N3685,N3685)</f>
        <v>-3638</v>
      </c>
      <c r="B3685" t="str">
        <f t="shared" ca="1" si="743"/>
        <v/>
      </c>
      <c r="C3685" s="1">
        <v>40457</v>
      </c>
      <c r="D3685">
        <v>6186.45</v>
      </c>
      <c r="E3685">
        <f t="shared" si="744"/>
        <v>40.649999999999636</v>
      </c>
      <c r="F3685">
        <f t="shared" si="745"/>
        <v>40.649999999999636</v>
      </c>
      <c r="G3685" t="str">
        <f t="shared" si="746"/>
        <v/>
      </c>
      <c r="H3685">
        <f t="shared" ca="1" si="754"/>
        <v>51.694444444444343</v>
      </c>
      <c r="I3685">
        <f t="shared" ca="1" si="755"/>
        <v>21.499999999999819</v>
      </c>
      <c r="J3685" s="3">
        <f t="shared" ca="1" si="747"/>
        <v>2.4043927648578967</v>
      </c>
      <c r="K3685" s="5">
        <f t="shared" ca="1" si="748"/>
        <v>70.62618595825441</v>
      </c>
      <c r="L3685">
        <f t="shared" ca="1" si="749"/>
        <v>1</v>
      </c>
      <c r="M3685" t="str">
        <f t="shared" ca="1" si="750"/>
        <v>SELL</v>
      </c>
      <c r="N3685" s="7" t="str">
        <f t="shared" ca="1" si="751"/>
        <v/>
      </c>
      <c r="O3685">
        <f t="shared" si="752"/>
        <v>6186.45</v>
      </c>
      <c r="Q3685">
        <f t="shared" si="753"/>
        <v>3684</v>
      </c>
    </row>
    <row r="3686" spans="1:17" x14ac:dyDescent="0.3">
      <c r="A3686" s="13" t="str">
        <f ca="1">N3686&amp;"-"&amp;COUNTIF($N$2:N3686,N3686)</f>
        <v>-3639</v>
      </c>
      <c r="B3686" t="str">
        <f t="shared" ca="1" si="743"/>
        <v/>
      </c>
      <c r="C3686" s="1">
        <v>40458</v>
      </c>
      <c r="D3686">
        <v>6120.3</v>
      </c>
      <c r="E3686">
        <f t="shared" si="744"/>
        <v>-66.149999999999636</v>
      </c>
      <c r="F3686" t="str">
        <f t="shared" si="745"/>
        <v/>
      </c>
      <c r="G3686">
        <f t="shared" si="746"/>
        <v>-66.149999999999636</v>
      </c>
      <c r="H3686">
        <f t="shared" ca="1" si="754"/>
        <v>51.124999999999886</v>
      </c>
      <c r="I3686">
        <f t="shared" ca="1" si="755"/>
        <v>28.941666666666453</v>
      </c>
      <c r="J3686" s="3">
        <f t="shared" ca="1" si="747"/>
        <v>1.7664843075151258</v>
      </c>
      <c r="K3686" s="5">
        <f t="shared" ca="1" si="748"/>
        <v>63.853039134055074</v>
      </c>
      <c r="L3686">
        <f t="shared" ca="1" si="749"/>
        <v>1</v>
      </c>
      <c r="M3686" t="str">
        <f t="shared" ca="1" si="750"/>
        <v>SELL</v>
      </c>
      <c r="N3686" s="7" t="str">
        <f t="shared" ca="1" si="751"/>
        <v/>
      </c>
      <c r="O3686">
        <f t="shared" si="752"/>
        <v>6120.3</v>
      </c>
      <c r="Q3686">
        <f t="shared" si="753"/>
        <v>3685</v>
      </c>
    </row>
    <row r="3687" spans="1:17" x14ac:dyDescent="0.3">
      <c r="A3687" s="13" t="str">
        <f ca="1">N3687&amp;"-"&amp;COUNTIF($N$2:N3687,N3687)</f>
        <v>-3640</v>
      </c>
      <c r="B3687" t="str">
        <f t="shared" ca="1" si="743"/>
        <v/>
      </c>
      <c r="C3687" s="1">
        <v>40459</v>
      </c>
      <c r="D3687">
        <v>6103.45</v>
      </c>
      <c r="E3687">
        <f t="shared" si="744"/>
        <v>-16.850000000000364</v>
      </c>
      <c r="F3687" t="str">
        <f t="shared" si="745"/>
        <v/>
      </c>
      <c r="G3687">
        <f t="shared" si="746"/>
        <v>-16.850000000000364</v>
      </c>
      <c r="H3687">
        <f t="shared" ca="1" si="754"/>
        <v>44.785714285714157</v>
      </c>
      <c r="I3687">
        <f t="shared" ca="1" si="755"/>
        <v>27.214285714285584</v>
      </c>
      <c r="J3687" s="3">
        <f t="shared" ca="1" si="747"/>
        <v>1.6456692913385857</v>
      </c>
      <c r="K3687" s="5">
        <f t="shared" ca="1" si="748"/>
        <v>62.202380952380999</v>
      </c>
      <c r="L3687">
        <f t="shared" ca="1" si="749"/>
        <v>1</v>
      </c>
      <c r="M3687" t="str">
        <f t="shared" ca="1" si="750"/>
        <v>SELL</v>
      </c>
      <c r="N3687" s="7" t="str">
        <f t="shared" ca="1" si="751"/>
        <v/>
      </c>
      <c r="O3687">
        <f t="shared" si="752"/>
        <v>6103.45</v>
      </c>
      <c r="Q3687">
        <f t="shared" si="753"/>
        <v>3686</v>
      </c>
    </row>
    <row r="3688" spans="1:17" x14ac:dyDescent="0.3">
      <c r="A3688" s="13" t="str">
        <f ca="1">N3688&amp;"-"&amp;COUNTIF($N$2:N3688,N3688)</f>
        <v>-3641</v>
      </c>
      <c r="B3688" t="str">
        <f t="shared" ca="1" si="743"/>
        <v/>
      </c>
      <c r="C3688" s="1">
        <v>40462</v>
      </c>
      <c r="D3688">
        <v>6135.85</v>
      </c>
      <c r="E3688">
        <f t="shared" si="744"/>
        <v>32.400000000000546</v>
      </c>
      <c r="F3688">
        <f t="shared" si="745"/>
        <v>32.400000000000546</v>
      </c>
      <c r="G3688" t="str">
        <f t="shared" si="746"/>
        <v/>
      </c>
      <c r="H3688">
        <f t="shared" ca="1" si="754"/>
        <v>45.328571428571323</v>
      </c>
      <c r="I3688">
        <f t="shared" ca="1" si="755"/>
        <v>27.214285714285584</v>
      </c>
      <c r="J3688" s="3">
        <f t="shared" ca="1" si="747"/>
        <v>1.6656167979002665</v>
      </c>
      <c r="K3688" s="5">
        <f t="shared" ca="1" si="748"/>
        <v>62.485230405671587</v>
      </c>
      <c r="L3688">
        <f t="shared" ca="1" si="749"/>
        <v>1</v>
      </c>
      <c r="M3688" t="str">
        <f t="shared" ca="1" si="750"/>
        <v>SELL</v>
      </c>
      <c r="N3688" s="7" t="str">
        <f t="shared" ca="1" si="751"/>
        <v/>
      </c>
      <c r="O3688">
        <f t="shared" si="752"/>
        <v>6135.85</v>
      </c>
      <c r="Q3688">
        <f t="shared" si="753"/>
        <v>3687</v>
      </c>
    </row>
    <row r="3689" spans="1:17" x14ac:dyDescent="0.3">
      <c r="A3689" s="13" t="str">
        <f ca="1">N3689&amp;"-"&amp;COUNTIF($N$2:N3689,N3689)</f>
        <v>-3642</v>
      </c>
      <c r="B3689" t="str">
        <f t="shared" ca="1" si="743"/>
        <v/>
      </c>
      <c r="C3689" s="1">
        <v>40463</v>
      </c>
      <c r="D3689">
        <v>6090.9</v>
      </c>
      <c r="E3689">
        <f t="shared" si="744"/>
        <v>-44.950000000000728</v>
      </c>
      <c r="F3689" t="str">
        <f t="shared" si="745"/>
        <v/>
      </c>
      <c r="G3689">
        <f t="shared" si="746"/>
        <v>-44.950000000000728</v>
      </c>
      <c r="H3689">
        <f t="shared" ca="1" si="754"/>
        <v>45.328571428571323</v>
      </c>
      <c r="I3689">
        <f t="shared" ca="1" si="755"/>
        <v>31.057142857142804</v>
      </c>
      <c r="J3689" s="3">
        <f t="shared" ca="1" si="747"/>
        <v>1.4595216191352336</v>
      </c>
      <c r="K3689" s="5">
        <f t="shared" ca="1" si="748"/>
        <v>59.341686927248908</v>
      </c>
      <c r="L3689">
        <f t="shared" ca="1" si="749"/>
        <v>1</v>
      </c>
      <c r="M3689" t="str">
        <f t="shared" ca="1" si="750"/>
        <v>SELL</v>
      </c>
      <c r="N3689" s="7" t="str">
        <f t="shared" ca="1" si="751"/>
        <v/>
      </c>
      <c r="O3689">
        <f t="shared" si="752"/>
        <v>6090.9</v>
      </c>
      <c r="Q3689">
        <f t="shared" si="753"/>
        <v>3688</v>
      </c>
    </row>
    <row r="3690" spans="1:17" x14ac:dyDescent="0.3">
      <c r="A3690" s="13" t="str">
        <f ca="1">N3690&amp;"-"&amp;COUNTIF($N$2:N3690,N3690)</f>
        <v>-3643</v>
      </c>
      <c r="B3690" t="str">
        <f t="shared" ca="1" si="743"/>
        <v/>
      </c>
      <c r="C3690" s="1">
        <v>40464</v>
      </c>
      <c r="D3690">
        <v>6233.9</v>
      </c>
      <c r="E3690">
        <f t="shared" si="744"/>
        <v>143</v>
      </c>
      <c r="F3690">
        <f t="shared" si="745"/>
        <v>143</v>
      </c>
      <c r="G3690" t="str">
        <f t="shared" si="746"/>
        <v/>
      </c>
      <c r="H3690">
        <f t="shared" ca="1" si="754"/>
        <v>57.537499999999909</v>
      </c>
      <c r="I3690">
        <f t="shared" ca="1" si="755"/>
        <v>30.991666666666635</v>
      </c>
      <c r="J3690" s="3">
        <f t="shared" ca="1" si="747"/>
        <v>1.8565474589943523</v>
      </c>
      <c r="K3690" s="5">
        <f t="shared" ca="1" si="748"/>
        <v>64.992704852449748</v>
      </c>
      <c r="L3690">
        <f t="shared" ca="1" si="749"/>
        <v>1</v>
      </c>
      <c r="M3690" t="str">
        <f t="shared" ca="1" si="750"/>
        <v>SELL</v>
      </c>
      <c r="N3690" s="7" t="str">
        <f t="shared" ca="1" si="751"/>
        <v/>
      </c>
      <c r="O3690">
        <f t="shared" si="752"/>
        <v>6233.9</v>
      </c>
      <c r="Q3690">
        <f t="shared" si="753"/>
        <v>3689</v>
      </c>
    </row>
    <row r="3691" spans="1:17" x14ac:dyDescent="0.3">
      <c r="A3691" s="13" t="str">
        <f ca="1">N3691&amp;"-"&amp;COUNTIF($N$2:N3691,N3691)</f>
        <v>-3644</v>
      </c>
      <c r="B3691" t="str">
        <f t="shared" ca="1" si="743"/>
        <v/>
      </c>
      <c r="C3691" s="1">
        <v>40465</v>
      </c>
      <c r="D3691">
        <v>6177.35</v>
      </c>
      <c r="E3691">
        <f t="shared" si="744"/>
        <v>-56.549999999999272</v>
      </c>
      <c r="F3691" t="str">
        <f t="shared" si="745"/>
        <v/>
      </c>
      <c r="G3691">
        <f t="shared" si="746"/>
        <v>-56.549999999999272</v>
      </c>
      <c r="H3691">
        <f t="shared" ca="1" si="754"/>
        <v>57.364285714285607</v>
      </c>
      <c r="I3691">
        <f t="shared" ca="1" si="755"/>
        <v>34.642857142857011</v>
      </c>
      <c r="J3691" s="3">
        <f t="shared" ca="1" si="747"/>
        <v>1.6558762886597971</v>
      </c>
      <c r="K3691" s="5">
        <f t="shared" ca="1" si="748"/>
        <v>62.347643816473919</v>
      </c>
      <c r="L3691">
        <f t="shared" ca="1" si="749"/>
        <v>1</v>
      </c>
      <c r="M3691" t="str">
        <f t="shared" ca="1" si="750"/>
        <v>SELL</v>
      </c>
      <c r="N3691" s="7" t="str">
        <f t="shared" ca="1" si="751"/>
        <v/>
      </c>
      <c r="O3691">
        <f t="shared" si="752"/>
        <v>6177.35</v>
      </c>
      <c r="Q3691">
        <f t="shared" si="753"/>
        <v>3690</v>
      </c>
    </row>
    <row r="3692" spans="1:17" x14ac:dyDescent="0.3">
      <c r="A3692" s="13" t="str">
        <f ca="1">N3692&amp;"-"&amp;COUNTIF($N$2:N3692,N3692)</f>
        <v>-3645</v>
      </c>
      <c r="B3692" t="str">
        <f t="shared" ca="1" si="743"/>
        <v/>
      </c>
      <c r="C3692" s="1">
        <v>40466</v>
      </c>
      <c r="D3692">
        <v>6062.65</v>
      </c>
      <c r="E3692">
        <f t="shared" si="744"/>
        <v>-114.70000000000073</v>
      </c>
      <c r="F3692" t="str">
        <f t="shared" si="745"/>
        <v/>
      </c>
      <c r="G3692">
        <f t="shared" si="746"/>
        <v>-114.70000000000073</v>
      </c>
      <c r="H3692">
        <f t="shared" ca="1" si="754"/>
        <v>64.033333333333303</v>
      </c>
      <c r="I3692">
        <f t="shared" ca="1" si="755"/>
        <v>44.649999999999977</v>
      </c>
      <c r="J3692" s="3">
        <f t="shared" ca="1" si="747"/>
        <v>1.4341172079134006</v>
      </c>
      <c r="K3692" s="5">
        <f t="shared" ca="1" si="748"/>
        <v>58.917343965649444</v>
      </c>
      <c r="L3692">
        <f t="shared" ca="1" si="749"/>
        <v>1</v>
      </c>
      <c r="M3692" t="str">
        <f t="shared" ca="1" si="750"/>
        <v>SELL</v>
      </c>
      <c r="N3692" s="7" t="str">
        <f t="shared" ca="1" si="751"/>
        <v/>
      </c>
      <c r="O3692">
        <f t="shared" si="752"/>
        <v>6062.65</v>
      </c>
      <c r="Q3692">
        <f t="shared" si="753"/>
        <v>3691</v>
      </c>
    </row>
    <row r="3693" spans="1:17" x14ac:dyDescent="0.3">
      <c r="A3693" s="13" t="str">
        <f ca="1">N3693&amp;"-"&amp;COUNTIF($N$2:N3693,N3693)</f>
        <v>-3646</v>
      </c>
      <c r="B3693" t="str">
        <f t="shared" ca="1" si="743"/>
        <v/>
      </c>
      <c r="C3693" s="1">
        <v>40469</v>
      </c>
      <c r="D3693">
        <v>6075.95</v>
      </c>
      <c r="E3693">
        <f t="shared" si="744"/>
        <v>13.300000000000182</v>
      </c>
      <c r="F3693">
        <f t="shared" si="745"/>
        <v>13.300000000000182</v>
      </c>
      <c r="G3693" t="str">
        <f t="shared" si="746"/>
        <v/>
      </c>
      <c r="H3693">
        <f t="shared" ca="1" si="754"/>
        <v>56.785714285714285</v>
      </c>
      <c r="I3693">
        <f t="shared" ca="1" si="755"/>
        <v>50.150000000000027</v>
      </c>
      <c r="J3693" s="3">
        <f t="shared" ca="1" si="747"/>
        <v>1.1323173337131456</v>
      </c>
      <c r="K3693" s="5">
        <f t="shared" ca="1" si="748"/>
        <v>53.102665152628397</v>
      </c>
      <c r="L3693">
        <f t="shared" ca="1" si="749"/>
        <v>1</v>
      </c>
      <c r="M3693" t="str">
        <f t="shared" ca="1" si="750"/>
        <v>SELL</v>
      </c>
      <c r="N3693" s="7" t="str">
        <f t="shared" ca="1" si="751"/>
        <v/>
      </c>
      <c r="O3693">
        <f t="shared" si="752"/>
        <v>6075.95</v>
      </c>
      <c r="Q3693">
        <f t="shared" si="753"/>
        <v>3692</v>
      </c>
    </row>
    <row r="3694" spans="1:17" x14ac:dyDescent="0.3">
      <c r="A3694" s="13" t="str">
        <f ca="1">N3694&amp;"-"&amp;COUNTIF($N$2:N3694,N3694)</f>
        <v>-3647</v>
      </c>
      <c r="B3694" t="str">
        <f t="shared" ca="1" si="743"/>
        <v/>
      </c>
      <c r="C3694" s="1">
        <v>40470</v>
      </c>
      <c r="D3694">
        <v>6027.3</v>
      </c>
      <c r="E3694">
        <f t="shared" si="744"/>
        <v>-48.649999999999636</v>
      </c>
      <c r="F3694" t="str">
        <f t="shared" si="745"/>
        <v/>
      </c>
      <c r="G3694">
        <f t="shared" si="746"/>
        <v>-48.649999999999636</v>
      </c>
      <c r="H3694">
        <f t="shared" ca="1" si="754"/>
        <v>56.785714285714285</v>
      </c>
      <c r="I3694">
        <f t="shared" ca="1" si="755"/>
        <v>51.642857142857146</v>
      </c>
      <c r="J3694" s="3">
        <f t="shared" ca="1" si="747"/>
        <v>1.0995850622406638</v>
      </c>
      <c r="K3694" s="5">
        <f t="shared" ca="1" si="748"/>
        <v>52.371541501976274</v>
      </c>
      <c r="L3694">
        <f t="shared" ca="1" si="749"/>
        <v>1</v>
      </c>
      <c r="M3694" t="str">
        <f t="shared" ca="1" si="750"/>
        <v>SELL</v>
      </c>
      <c r="N3694" s="7" t="str">
        <f t="shared" ca="1" si="751"/>
        <v/>
      </c>
      <c r="O3694">
        <f t="shared" si="752"/>
        <v>6027.3</v>
      </c>
      <c r="Q3694">
        <f t="shared" si="753"/>
        <v>3693</v>
      </c>
    </row>
    <row r="3695" spans="1:17" x14ac:dyDescent="0.3">
      <c r="A3695" s="13" t="str">
        <f ca="1">N3695&amp;"-"&amp;COUNTIF($N$2:N3695,N3695)</f>
        <v>-3648</v>
      </c>
      <c r="B3695" t="str">
        <f t="shared" ca="1" si="743"/>
        <v/>
      </c>
      <c r="C3695" s="1">
        <v>40471</v>
      </c>
      <c r="D3695">
        <v>5982.1</v>
      </c>
      <c r="E3695">
        <f t="shared" si="744"/>
        <v>-45.199999999999818</v>
      </c>
      <c r="F3695" t="str">
        <f t="shared" si="745"/>
        <v/>
      </c>
      <c r="G3695">
        <f t="shared" si="746"/>
        <v>-45.199999999999818</v>
      </c>
      <c r="H3695">
        <f t="shared" ca="1" si="754"/>
        <v>59.808333333333394</v>
      </c>
      <c r="I3695">
        <f t="shared" ca="1" si="755"/>
        <v>50.837499999999977</v>
      </c>
      <c r="J3695" s="3">
        <f t="shared" ca="1" si="747"/>
        <v>1.1764609458241144</v>
      </c>
      <c r="K3695" s="5">
        <f t="shared" ca="1" si="748"/>
        <v>54.053850498964451</v>
      </c>
      <c r="L3695">
        <f t="shared" ca="1" si="749"/>
        <v>1</v>
      </c>
      <c r="M3695" t="str">
        <f t="shared" ca="1" si="750"/>
        <v>SELL</v>
      </c>
      <c r="N3695" s="7" t="str">
        <f t="shared" ca="1" si="751"/>
        <v/>
      </c>
      <c r="O3695">
        <f t="shared" si="752"/>
        <v>5982.1</v>
      </c>
      <c r="Q3695">
        <f t="shared" si="753"/>
        <v>3694</v>
      </c>
    </row>
    <row r="3696" spans="1:17" x14ac:dyDescent="0.3">
      <c r="A3696" s="13" t="str">
        <f ca="1">N3696&amp;"-"&amp;COUNTIF($N$2:N3696,N3696)</f>
        <v>-3649</v>
      </c>
      <c r="B3696" t="str">
        <f t="shared" ca="1" si="743"/>
        <v/>
      </c>
      <c r="C3696" s="1">
        <v>40472</v>
      </c>
      <c r="D3696">
        <v>6101.5</v>
      </c>
      <c r="E3696">
        <f t="shared" si="744"/>
        <v>119.39999999999964</v>
      </c>
      <c r="F3696">
        <f t="shared" si="745"/>
        <v>119.39999999999964</v>
      </c>
      <c r="G3696" t="str">
        <f t="shared" si="746"/>
        <v/>
      </c>
      <c r="H3696">
        <f t="shared" ca="1" si="754"/>
        <v>60.800000000000033</v>
      </c>
      <c r="I3696">
        <f t="shared" ca="1" si="755"/>
        <v>50.837499999999977</v>
      </c>
      <c r="J3696" s="3">
        <f t="shared" ca="1" si="747"/>
        <v>1.1959675436439647</v>
      </c>
      <c r="K3696" s="5">
        <f t="shared" ca="1" si="748"/>
        <v>54.461986339715622</v>
      </c>
      <c r="L3696">
        <f t="shared" ca="1" si="749"/>
        <v>1</v>
      </c>
      <c r="M3696" t="str">
        <f t="shared" ca="1" si="750"/>
        <v>SELL</v>
      </c>
      <c r="N3696" s="7" t="str">
        <f t="shared" ca="1" si="751"/>
        <v/>
      </c>
      <c r="O3696">
        <f t="shared" si="752"/>
        <v>6101.5</v>
      </c>
      <c r="Q3696">
        <f t="shared" si="753"/>
        <v>3695</v>
      </c>
    </row>
    <row r="3697" spans="1:17" x14ac:dyDescent="0.3">
      <c r="A3697" s="13" t="str">
        <f ca="1">N3697&amp;"-"&amp;COUNTIF($N$2:N3697,N3697)</f>
        <v>-3650</v>
      </c>
      <c r="B3697" t="str">
        <f t="shared" ca="1" si="743"/>
        <v/>
      </c>
      <c r="C3697" s="1">
        <v>40473</v>
      </c>
      <c r="D3697">
        <v>6066.05</v>
      </c>
      <c r="E3697">
        <f t="shared" si="744"/>
        <v>-35.449999999999818</v>
      </c>
      <c r="F3697" t="str">
        <f t="shared" si="745"/>
        <v/>
      </c>
      <c r="G3697">
        <f t="shared" si="746"/>
        <v>-35.449999999999818</v>
      </c>
      <c r="H3697">
        <f t="shared" ca="1" si="754"/>
        <v>69.75</v>
      </c>
      <c r="I3697">
        <f t="shared" ca="1" si="755"/>
        <v>49.127777777777737</v>
      </c>
      <c r="J3697" s="3">
        <f t="shared" ca="1" si="747"/>
        <v>1.4197670473821113</v>
      </c>
      <c r="K3697" s="5">
        <f t="shared" ca="1" si="748"/>
        <v>58.673707823161067</v>
      </c>
      <c r="L3697">
        <f t="shared" ca="1" si="749"/>
        <v>1</v>
      </c>
      <c r="M3697" t="str">
        <f t="shared" ca="1" si="750"/>
        <v>SELL</v>
      </c>
      <c r="N3697" s="7" t="str">
        <f t="shared" ca="1" si="751"/>
        <v/>
      </c>
      <c r="O3697">
        <f t="shared" si="752"/>
        <v>6066.05</v>
      </c>
      <c r="Q3697">
        <f t="shared" si="753"/>
        <v>3696</v>
      </c>
    </row>
    <row r="3698" spans="1:17" x14ac:dyDescent="0.3">
      <c r="A3698" s="13" t="str">
        <f ca="1">N3698&amp;"-"&amp;COUNTIF($N$2:N3698,N3698)</f>
        <v>-3651</v>
      </c>
      <c r="B3698" t="str">
        <f t="shared" ca="1" si="743"/>
        <v/>
      </c>
      <c r="C3698" s="1">
        <v>40476</v>
      </c>
      <c r="D3698">
        <v>6105.8</v>
      </c>
      <c r="E3698">
        <f t="shared" si="744"/>
        <v>39.75</v>
      </c>
      <c r="F3698">
        <f t="shared" si="745"/>
        <v>39.75</v>
      </c>
      <c r="G3698" t="str">
        <f t="shared" si="746"/>
        <v/>
      </c>
      <c r="H3698">
        <f t="shared" ca="1" si="754"/>
        <v>64.75</v>
      </c>
      <c r="I3698">
        <f t="shared" ca="1" si="755"/>
        <v>53.5625</v>
      </c>
      <c r="J3698" s="3">
        <f t="shared" ca="1" si="747"/>
        <v>1.2088681446907819</v>
      </c>
      <c r="K3698" s="5">
        <f t="shared" ca="1" si="748"/>
        <v>54.72794506075013</v>
      </c>
      <c r="L3698">
        <f t="shared" ca="1" si="749"/>
        <v>1</v>
      </c>
      <c r="M3698" t="str">
        <f t="shared" ca="1" si="750"/>
        <v>SELL</v>
      </c>
      <c r="N3698" s="7" t="str">
        <f t="shared" ca="1" si="751"/>
        <v/>
      </c>
      <c r="O3698">
        <f t="shared" si="752"/>
        <v>6105.8</v>
      </c>
      <c r="Q3698">
        <f t="shared" si="753"/>
        <v>3697</v>
      </c>
    </row>
    <row r="3699" spans="1:17" x14ac:dyDescent="0.3">
      <c r="A3699" s="13" t="str">
        <f ca="1">N3699&amp;"-"&amp;COUNTIF($N$2:N3699,N3699)</f>
        <v>-3652</v>
      </c>
      <c r="B3699" t="str">
        <f t="shared" ca="1" si="743"/>
        <v/>
      </c>
      <c r="C3699" s="1">
        <v>40477</v>
      </c>
      <c r="D3699">
        <v>6082</v>
      </c>
      <c r="E3699">
        <f t="shared" si="744"/>
        <v>-23.800000000000182</v>
      </c>
      <c r="F3699" t="str">
        <f t="shared" si="745"/>
        <v/>
      </c>
      <c r="G3699">
        <f t="shared" si="746"/>
        <v>-23.800000000000182</v>
      </c>
      <c r="H3699">
        <f t="shared" ca="1" si="754"/>
        <v>69.570000000000078</v>
      </c>
      <c r="I3699">
        <f t="shared" ca="1" si="755"/>
        <v>50.255555555555574</v>
      </c>
      <c r="J3699" s="3">
        <f t="shared" ca="1" si="747"/>
        <v>1.3843245633429151</v>
      </c>
      <c r="K3699" s="5">
        <f t="shared" ca="1" si="748"/>
        <v>58.05940116651059</v>
      </c>
      <c r="L3699">
        <f t="shared" ca="1" si="749"/>
        <v>1</v>
      </c>
      <c r="M3699" t="str">
        <f t="shared" ca="1" si="750"/>
        <v>SELL</v>
      </c>
      <c r="N3699" s="7" t="str">
        <f t="shared" ca="1" si="751"/>
        <v/>
      </c>
      <c r="O3699">
        <f t="shared" si="752"/>
        <v>6082</v>
      </c>
      <c r="Q3699">
        <f t="shared" si="753"/>
        <v>3698</v>
      </c>
    </row>
    <row r="3700" spans="1:17" x14ac:dyDescent="0.3">
      <c r="A3700" s="13" t="str">
        <f ca="1">N3700&amp;"-"&amp;COUNTIF($N$2:N3700,N3700)</f>
        <v>-3653</v>
      </c>
      <c r="B3700" t="str">
        <f t="shared" ca="1" si="743"/>
        <v/>
      </c>
      <c r="C3700" s="1">
        <v>40478</v>
      </c>
      <c r="D3700">
        <v>6012.65</v>
      </c>
      <c r="E3700">
        <f t="shared" si="744"/>
        <v>-69.350000000000364</v>
      </c>
      <c r="F3700" t="str">
        <f t="shared" si="745"/>
        <v/>
      </c>
      <c r="G3700">
        <f t="shared" si="746"/>
        <v>-69.350000000000364</v>
      </c>
      <c r="H3700">
        <f t="shared" ca="1" si="754"/>
        <v>69.570000000000078</v>
      </c>
      <c r="I3700">
        <f t="shared" ca="1" si="755"/>
        <v>50.611111111111214</v>
      </c>
      <c r="J3700" s="3">
        <f t="shared" ca="1" si="747"/>
        <v>1.3745993413830944</v>
      </c>
      <c r="K3700" s="5">
        <f t="shared" ca="1" si="748"/>
        <v>57.887632554570395</v>
      </c>
      <c r="L3700">
        <f t="shared" ca="1" si="749"/>
        <v>1</v>
      </c>
      <c r="M3700" t="str">
        <f t="shared" ca="1" si="750"/>
        <v>SELL</v>
      </c>
      <c r="N3700" s="7" t="str">
        <f t="shared" ca="1" si="751"/>
        <v/>
      </c>
      <c r="O3700">
        <f t="shared" si="752"/>
        <v>6012.65</v>
      </c>
      <c r="Q3700">
        <f t="shared" si="753"/>
        <v>3699</v>
      </c>
    </row>
    <row r="3701" spans="1:17" x14ac:dyDescent="0.3">
      <c r="A3701" s="13" t="str">
        <f ca="1">N3701&amp;"-"&amp;COUNTIF($N$2:N3701,N3701)</f>
        <v>-3654</v>
      </c>
      <c r="B3701" t="str">
        <f t="shared" ca="1" si="743"/>
        <v/>
      </c>
      <c r="C3701" s="1">
        <v>40479</v>
      </c>
      <c r="D3701">
        <v>5987.7</v>
      </c>
      <c r="E3701">
        <f t="shared" si="744"/>
        <v>-24.949999999999818</v>
      </c>
      <c r="F3701" t="str">
        <f t="shared" si="745"/>
        <v/>
      </c>
      <c r="G3701">
        <f t="shared" si="746"/>
        <v>-24.949999999999818</v>
      </c>
      <c r="H3701">
        <f t="shared" ca="1" si="754"/>
        <v>69.570000000000078</v>
      </c>
      <c r="I3701">
        <f t="shared" ca="1" si="755"/>
        <v>51.511111111111148</v>
      </c>
      <c r="J3701" s="3">
        <f t="shared" ca="1" si="747"/>
        <v>1.3505823986195</v>
      </c>
      <c r="K3701" s="5">
        <f t="shared" ca="1" si="748"/>
        <v>57.457351821093312</v>
      </c>
      <c r="L3701">
        <f t="shared" ca="1" si="749"/>
        <v>1</v>
      </c>
      <c r="M3701" t="str">
        <f t="shared" ca="1" si="750"/>
        <v>SELL</v>
      </c>
      <c r="N3701" s="7" t="str">
        <f t="shared" ca="1" si="751"/>
        <v/>
      </c>
      <c r="O3701">
        <f t="shared" si="752"/>
        <v>5987.7</v>
      </c>
      <c r="Q3701">
        <f t="shared" si="753"/>
        <v>3700</v>
      </c>
    </row>
    <row r="3702" spans="1:17" x14ac:dyDescent="0.3">
      <c r="A3702" s="13" t="str">
        <f ca="1">N3702&amp;"-"&amp;COUNTIF($N$2:N3702,N3702)</f>
        <v>-3655</v>
      </c>
      <c r="B3702" t="str">
        <f t="shared" ca="1" si="743"/>
        <v/>
      </c>
      <c r="C3702" s="1">
        <v>40480</v>
      </c>
      <c r="D3702">
        <v>6017.7</v>
      </c>
      <c r="E3702">
        <f t="shared" si="744"/>
        <v>30</v>
      </c>
      <c r="F3702">
        <f t="shared" si="745"/>
        <v>30</v>
      </c>
      <c r="G3702" t="str">
        <f t="shared" si="746"/>
        <v/>
      </c>
      <c r="H3702">
        <f t="shared" ca="1" si="754"/>
        <v>69.089999999999961</v>
      </c>
      <c r="I3702">
        <f t="shared" ca="1" si="755"/>
        <v>51.511111111111148</v>
      </c>
      <c r="J3702" s="3">
        <f t="shared" ca="1" si="747"/>
        <v>1.3412640207075048</v>
      </c>
      <c r="K3702" s="5">
        <f t="shared" ca="1" si="748"/>
        <v>57.288029408242018</v>
      </c>
      <c r="L3702">
        <f t="shared" ca="1" si="749"/>
        <v>1</v>
      </c>
      <c r="M3702" t="str">
        <f t="shared" ca="1" si="750"/>
        <v>SELL</v>
      </c>
      <c r="N3702" s="7" t="str">
        <f t="shared" ca="1" si="751"/>
        <v/>
      </c>
      <c r="O3702">
        <f t="shared" si="752"/>
        <v>6017.7</v>
      </c>
      <c r="Q3702">
        <f t="shared" si="753"/>
        <v>3701</v>
      </c>
    </row>
    <row r="3703" spans="1:17" x14ac:dyDescent="0.3">
      <c r="A3703" s="13" t="str">
        <f ca="1">N3703&amp;"-"&amp;COUNTIF($N$2:N3703,N3703)</f>
        <v>-3656</v>
      </c>
      <c r="B3703" t="str">
        <f t="shared" ca="1" si="743"/>
        <v/>
      </c>
      <c r="C3703" s="1">
        <v>40483</v>
      </c>
      <c r="D3703">
        <v>6117.55</v>
      </c>
      <c r="E3703">
        <f t="shared" si="744"/>
        <v>99.850000000000364</v>
      </c>
      <c r="F3703">
        <f t="shared" si="745"/>
        <v>99.850000000000364</v>
      </c>
      <c r="G3703" t="str">
        <f t="shared" si="746"/>
        <v/>
      </c>
      <c r="H3703">
        <f t="shared" ca="1" si="754"/>
        <v>74.216666666666697</v>
      </c>
      <c r="I3703">
        <f t="shared" ca="1" si="755"/>
        <v>52.331249999999955</v>
      </c>
      <c r="J3703" s="3">
        <f t="shared" ca="1" si="747"/>
        <v>1.4182093236195727</v>
      </c>
      <c r="K3703" s="5">
        <f t="shared" ca="1" si="748"/>
        <v>58.647086907133371</v>
      </c>
      <c r="L3703">
        <f t="shared" ca="1" si="749"/>
        <v>1</v>
      </c>
      <c r="M3703" t="str">
        <f t="shared" ca="1" si="750"/>
        <v>SELL</v>
      </c>
      <c r="N3703" s="7" t="str">
        <f t="shared" ca="1" si="751"/>
        <v/>
      </c>
      <c r="O3703">
        <f t="shared" si="752"/>
        <v>6117.55</v>
      </c>
      <c r="Q3703">
        <f t="shared" si="753"/>
        <v>3702</v>
      </c>
    </row>
    <row r="3704" spans="1:17" x14ac:dyDescent="0.3">
      <c r="A3704" s="13" t="str">
        <f ca="1">N3704&amp;"-"&amp;COUNTIF($N$2:N3704,N3704)</f>
        <v>-3657</v>
      </c>
      <c r="B3704" t="str">
        <f t="shared" ca="1" si="743"/>
        <v/>
      </c>
      <c r="C3704" s="1">
        <v>40484</v>
      </c>
      <c r="D3704">
        <v>6119</v>
      </c>
      <c r="E3704">
        <f t="shared" si="744"/>
        <v>1.4499999999998181</v>
      </c>
      <c r="F3704">
        <f t="shared" si="745"/>
        <v>1.4499999999998181</v>
      </c>
      <c r="G3704" t="str">
        <f t="shared" si="746"/>
        <v/>
      </c>
      <c r="H3704">
        <f t="shared" ca="1" si="754"/>
        <v>50.625</v>
      </c>
      <c r="I3704">
        <f t="shared" ca="1" si="755"/>
        <v>52.331249999999955</v>
      </c>
      <c r="J3704" s="3">
        <f t="shared" ca="1" si="747"/>
        <v>0.96739519885345837</v>
      </c>
      <c r="K3704" s="5">
        <f t="shared" ca="1" si="748"/>
        <v>49.171371334911697</v>
      </c>
      <c r="L3704">
        <f t="shared" ca="1" si="749"/>
        <v>1</v>
      </c>
      <c r="M3704" t="str">
        <f t="shared" ca="1" si="750"/>
        <v>SELL</v>
      </c>
      <c r="N3704" s="7" t="str">
        <f t="shared" ca="1" si="751"/>
        <v/>
      </c>
      <c r="O3704">
        <f t="shared" si="752"/>
        <v>6119</v>
      </c>
      <c r="Q3704">
        <f t="shared" si="753"/>
        <v>3703</v>
      </c>
    </row>
    <row r="3705" spans="1:17" x14ac:dyDescent="0.3">
      <c r="A3705" s="13" t="str">
        <f ca="1">N3705&amp;"-"&amp;COUNTIF($N$2:N3705,N3705)</f>
        <v>-3658</v>
      </c>
      <c r="B3705" t="str">
        <f t="shared" ca="1" si="743"/>
        <v/>
      </c>
      <c r="C3705" s="1">
        <v>40485</v>
      </c>
      <c r="D3705">
        <v>6160.5</v>
      </c>
      <c r="E3705">
        <f t="shared" si="744"/>
        <v>41.5</v>
      </c>
      <c r="F3705">
        <f t="shared" si="745"/>
        <v>41.5</v>
      </c>
      <c r="G3705" t="str">
        <f t="shared" si="746"/>
        <v/>
      </c>
      <c r="H3705">
        <f t="shared" ca="1" si="754"/>
        <v>49.321428571428569</v>
      </c>
      <c r="I3705">
        <f t="shared" ca="1" si="755"/>
        <v>51.728571428571477</v>
      </c>
      <c r="J3705" s="3">
        <f t="shared" ca="1" si="747"/>
        <v>0.95346589339961241</v>
      </c>
      <c r="K3705" s="5">
        <f t="shared" ca="1" si="748"/>
        <v>48.808934756485449</v>
      </c>
      <c r="L3705">
        <f t="shared" ca="1" si="749"/>
        <v>1</v>
      </c>
      <c r="M3705" t="str">
        <f t="shared" ca="1" si="750"/>
        <v>SELL</v>
      </c>
      <c r="N3705" s="7" t="str">
        <f t="shared" ca="1" si="751"/>
        <v/>
      </c>
      <c r="O3705">
        <f t="shared" si="752"/>
        <v>6160.5</v>
      </c>
      <c r="Q3705">
        <f t="shared" si="753"/>
        <v>3704</v>
      </c>
    </row>
    <row r="3706" spans="1:17" x14ac:dyDescent="0.3">
      <c r="A3706" s="13" t="str">
        <f ca="1">N3706&amp;"-"&amp;COUNTIF($N$2:N3706,N3706)</f>
        <v>-3659</v>
      </c>
      <c r="B3706" t="str">
        <f t="shared" ca="1" si="743"/>
        <v/>
      </c>
      <c r="C3706" s="1">
        <v>40486</v>
      </c>
      <c r="D3706">
        <v>6281.8</v>
      </c>
      <c r="E3706">
        <f t="shared" si="744"/>
        <v>121.30000000000018</v>
      </c>
      <c r="F3706">
        <f t="shared" si="745"/>
        <v>121.30000000000018</v>
      </c>
      <c r="G3706" t="str">
        <f t="shared" si="746"/>
        <v/>
      </c>
      <c r="H3706">
        <f t="shared" ca="1" si="754"/>
        <v>58.318750000000023</v>
      </c>
      <c r="I3706">
        <f t="shared" ca="1" si="755"/>
        <v>41.23333333333327</v>
      </c>
      <c r="J3706" s="3">
        <f t="shared" ca="1" si="747"/>
        <v>1.414359337105904</v>
      </c>
      <c r="K3706" s="5">
        <f t="shared" ca="1" si="748"/>
        <v>58.581144710683319</v>
      </c>
      <c r="L3706">
        <f t="shared" ca="1" si="749"/>
        <v>1</v>
      </c>
      <c r="M3706" t="str">
        <f t="shared" ca="1" si="750"/>
        <v>SELL</v>
      </c>
      <c r="N3706" s="7" t="str">
        <f t="shared" ca="1" si="751"/>
        <v/>
      </c>
      <c r="O3706">
        <f t="shared" si="752"/>
        <v>6281.8</v>
      </c>
      <c r="Q3706">
        <f t="shared" si="753"/>
        <v>3705</v>
      </c>
    </row>
    <row r="3707" spans="1:17" x14ac:dyDescent="0.3">
      <c r="A3707" s="13" t="str">
        <f ca="1">N3707&amp;"-"&amp;COUNTIF($N$2:N3707,N3707)</f>
        <v>-3660</v>
      </c>
      <c r="B3707" t="str">
        <f t="shared" ca="1" si="743"/>
        <v/>
      </c>
      <c r="C3707" s="1">
        <v>40487</v>
      </c>
      <c r="D3707">
        <v>6312.45</v>
      </c>
      <c r="E3707">
        <f t="shared" si="744"/>
        <v>30.649999999999636</v>
      </c>
      <c r="F3707">
        <f t="shared" si="745"/>
        <v>30.649999999999636</v>
      </c>
      <c r="G3707" t="str">
        <f t="shared" si="746"/>
        <v/>
      </c>
      <c r="H3707">
        <f t="shared" ca="1" si="754"/>
        <v>60.487499999999955</v>
      </c>
      <c r="I3707">
        <f t="shared" ca="1" si="755"/>
        <v>41.23333333333327</v>
      </c>
      <c r="J3707" s="3">
        <f t="shared" ca="1" si="747"/>
        <v>1.4669563459983843</v>
      </c>
      <c r="K3707" s="5">
        <f t="shared" ca="1" si="748"/>
        <v>59.464219882849321</v>
      </c>
      <c r="L3707">
        <f t="shared" ca="1" si="749"/>
        <v>1</v>
      </c>
      <c r="M3707" t="str">
        <f t="shared" ca="1" si="750"/>
        <v>SELL</v>
      </c>
      <c r="N3707" s="7" t="str">
        <f t="shared" ca="1" si="751"/>
        <v/>
      </c>
      <c r="O3707">
        <f t="shared" si="752"/>
        <v>6312.45</v>
      </c>
      <c r="Q3707">
        <f t="shared" si="753"/>
        <v>3706</v>
      </c>
    </row>
    <row r="3708" spans="1:17" x14ac:dyDescent="0.3">
      <c r="A3708" s="13" t="str">
        <f ca="1">N3708&amp;"-"&amp;COUNTIF($N$2:N3708,N3708)</f>
        <v>-3661</v>
      </c>
      <c r="B3708" t="str">
        <f t="shared" ca="1" si="743"/>
        <v/>
      </c>
      <c r="C3708" s="1">
        <v>40490</v>
      </c>
      <c r="D3708">
        <v>6273.2</v>
      </c>
      <c r="E3708">
        <f t="shared" si="744"/>
        <v>-39.25</v>
      </c>
      <c r="F3708" t="str">
        <f t="shared" si="745"/>
        <v/>
      </c>
      <c r="G3708">
        <f t="shared" si="746"/>
        <v>-39.25</v>
      </c>
      <c r="H3708">
        <f t="shared" ca="1" si="754"/>
        <v>60.487499999999955</v>
      </c>
      <c r="I3708">
        <f t="shared" ca="1" si="755"/>
        <v>39.666666666666664</v>
      </c>
      <c r="J3708" s="3">
        <f t="shared" ca="1" si="747"/>
        <v>1.5248949579831923</v>
      </c>
      <c r="K3708" s="5">
        <f t="shared" ca="1" si="748"/>
        <v>60.394391979032306</v>
      </c>
      <c r="L3708">
        <f t="shared" ca="1" si="749"/>
        <v>1</v>
      </c>
      <c r="M3708" t="str">
        <f t="shared" ca="1" si="750"/>
        <v>SELL</v>
      </c>
      <c r="N3708" s="7" t="str">
        <f t="shared" ca="1" si="751"/>
        <v/>
      </c>
      <c r="O3708">
        <f t="shared" si="752"/>
        <v>6273.2</v>
      </c>
      <c r="Q3708">
        <f t="shared" si="753"/>
        <v>3707</v>
      </c>
    </row>
    <row r="3709" spans="1:17" x14ac:dyDescent="0.3">
      <c r="A3709" s="13" t="str">
        <f ca="1">N3709&amp;"-"&amp;COUNTIF($N$2:N3709,N3709)</f>
        <v>-3662</v>
      </c>
      <c r="B3709" t="str">
        <f t="shared" ca="1" si="743"/>
        <v/>
      </c>
      <c r="C3709" s="1">
        <v>40491</v>
      </c>
      <c r="D3709">
        <v>6301.55</v>
      </c>
      <c r="E3709">
        <f t="shared" si="744"/>
        <v>28.350000000000364</v>
      </c>
      <c r="F3709">
        <f t="shared" si="745"/>
        <v>28.350000000000364</v>
      </c>
      <c r="G3709" t="str">
        <f t="shared" si="746"/>
        <v/>
      </c>
      <c r="H3709">
        <f t="shared" ca="1" si="754"/>
        <v>56.916666666666664</v>
      </c>
      <c r="I3709">
        <f t="shared" ca="1" si="755"/>
        <v>38.560000000000038</v>
      </c>
      <c r="J3709" s="3">
        <f t="shared" ca="1" si="747"/>
        <v>1.4760546334716445</v>
      </c>
      <c r="K3709" s="5">
        <f t="shared" ca="1" si="748"/>
        <v>59.61316901162585</v>
      </c>
      <c r="L3709">
        <f t="shared" ca="1" si="749"/>
        <v>1</v>
      </c>
      <c r="M3709" t="str">
        <f t="shared" ca="1" si="750"/>
        <v>SELL</v>
      </c>
      <c r="N3709" s="7" t="str">
        <f t="shared" ca="1" si="751"/>
        <v/>
      </c>
      <c r="O3709">
        <f t="shared" si="752"/>
        <v>6301.55</v>
      </c>
      <c r="Q3709">
        <f t="shared" si="753"/>
        <v>3708</v>
      </c>
    </row>
    <row r="3710" spans="1:17" x14ac:dyDescent="0.3">
      <c r="A3710" s="13" t="str">
        <f ca="1">N3710&amp;"-"&amp;COUNTIF($N$2:N3710,N3710)</f>
        <v>-3663</v>
      </c>
      <c r="B3710" t="str">
        <f t="shared" ca="1" si="743"/>
        <v/>
      </c>
      <c r="C3710" s="1">
        <v>40492</v>
      </c>
      <c r="D3710">
        <v>6275.7</v>
      </c>
      <c r="E3710">
        <f t="shared" si="744"/>
        <v>-25.850000000000364</v>
      </c>
      <c r="F3710" t="str">
        <f t="shared" si="745"/>
        <v/>
      </c>
      <c r="G3710">
        <f t="shared" si="746"/>
        <v>-25.850000000000364</v>
      </c>
      <c r="H3710">
        <f t="shared" ca="1" si="754"/>
        <v>49.106250000000045</v>
      </c>
      <c r="I3710">
        <f t="shared" ca="1" si="755"/>
        <v>36.441666666666755</v>
      </c>
      <c r="J3710" s="3">
        <f t="shared" ca="1" si="747"/>
        <v>1.3475302995655136</v>
      </c>
      <c r="K3710" s="5">
        <f t="shared" ca="1" si="748"/>
        <v>57.402040766626854</v>
      </c>
      <c r="L3710">
        <f t="shared" ca="1" si="749"/>
        <v>1</v>
      </c>
      <c r="M3710" t="str">
        <f t="shared" ca="1" si="750"/>
        <v>SELL</v>
      </c>
      <c r="N3710" s="7" t="str">
        <f t="shared" ca="1" si="751"/>
        <v/>
      </c>
      <c r="O3710">
        <f t="shared" si="752"/>
        <v>6275.7</v>
      </c>
      <c r="Q3710">
        <f t="shared" si="753"/>
        <v>3709</v>
      </c>
    </row>
    <row r="3711" spans="1:17" x14ac:dyDescent="0.3">
      <c r="A3711" s="13" t="str">
        <f ca="1">N3711&amp;"-"&amp;COUNTIF($N$2:N3711,N3711)</f>
        <v>-3664</v>
      </c>
      <c r="B3711" t="str">
        <f t="shared" ca="1" si="743"/>
        <v/>
      </c>
      <c r="C3711" s="1">
        <v>40493</v>
      </c>
      <c r="D3711">
        <v>6194.25</v>
      </c>
      <c r="E3711">
        <f t="shared" si="744"/>
        <v>-81.449999999999818</v>
      </c>
      <c r="F3711" t="str">
        <f t="shared" si="745"/>
        <v/>
      </c>
      <c r="G3711">
        <f t="shared" si="746"/>
        <v>-81.449999999999818</v>
      </c>
      <c r="H3711">
        <f t="shared" ca="1" si="754"/>
        <v>49.106250000000045</v>
      </c>
      <c r="I3711">
        <f t="shared" ca="1" si="755"/>
        <v>44.108333333333427</v>
      </c>
      <c r="J3711" s="3">
        <f t="shared" ca="1" si="747"/>
        <v>1.1133100321178901</v>
      </c>
      <c r="K3711" s="5">
        <f t="shared" ca="1" si="748"/>
        <v>52.680866280758963</v>
      </c>
      <c r="L3711">
        <f t="shared" ca="1" si="749"/>
        <v>1</v>
      </c>
      <c r="M3711" t="str">
        <f t="shared" ca="1" si="750"/>
        <v>SELL</v>
      </c>
      <c r="N3711" s="7" t="str">
        <f t="shared" ca="1" si="751"/>
        <v/>
      </c>
      <c r="O3711">
        <f t="shared" si="752"/>
        <v>6194.25</v>
      </c>
      <c r="Q3711">
        <f t="shared" si="753"/>
        <v>3710</v>
      </c>
    </row>
    <row r="3712" spans="1:17" x14ac:dyDescent="0.3">
      <c r="A3712" s="13" t="str">
        <f ca="1">N3712&amp;"-"&amp;COUNTIF($N$2:N3712,N3712)</f>
        <v>-3665</v>
      </c>
      <c r="B3712" t="str">
        <f t="shared" ca="1" si="743"/>
        <v/>
      </c>
      <c r="C3712" s="1">
        <v>40494</v>
      </c>
      <c r="D3712">
        <v>6071.65</v>
      </c>
      <c r="E3712">
        <f t="shared" si="744"/>
        <v>-122.60000000000036</v>
      </c>
      <c r="F3712" t="str">
        <f t="shared" si="745"/>
        <v/>
      </c>
      <c r="G3712">
        <f t="shared" si="746"/>
        <v>-122.60000000000036</v>
      </c>
      <c r="H3712">
        <f t="shared" ca="1" si="754"/>
        <v>50.442857142857193</v>
      </c>
      <c r="I3712">
        <f t="shared" ca="1" si="755"/>
        <v>55.321428571428704</v>
      </c>
      <c r="J3712" s="3">
        <f t="shared" ca="1" si="747"/>
        <v>0.91181407359586697</v>
      </c>
      <c r="K3712" s="5">
        <f t="shared" ca="1" si="748"/>
        <v>47.693658404808495</v>
      </c>
      <c r="L3712">
        <f t="shared" ca="1" si="749"/>
        <v>1</v>
      </c>
      <c r="M3712" t="str">
        <f t="shared" ca="1" si="750"/>
        <v>SELL</v>
      </c>
      <c r="N3712" s="7" t="str">
        <f t="shared" ca="1" si="751"/>
        <v/>
      </c>
      <c r="O3712">
        <f t="shared" si="752"/>
        <v>6071.65</v>
      </c>
      <c r="Q3712">
        <f t="shared" si="753"/>
        <v>3711</v>
      </c>
    </row>
    <row r="3713" spans="1:17" x14ac:dyDescent="0.3">
      <c r="A3713" s="13" t="str">
        <f ca="1">N3713&amp;"-"&amp;COUNTIF($N$2:N3713,N3713)</f>
        <v>-3666</v>
      </c>
      <c r="B3713" t="str">
        <f t="shared" ca="1" si="743"/>
        <v/>
      </c>
      <c r="C3713" s="1">
        <v>40497</v>
      </c>
      <c r="D3713">
        <v>6121.6</v>
      </c>
      <c r="E3713">
        <f t="shared" si="744"/>
        <v>49.950000000000728</v>
      </c>
      <c r="F3713">
        <f t="shared" si="745"/>
        <v>49.950000000000728</v>
      </c>
      <c r="G3713" t="str">
        <f t="shared" si="746"/>
        <v/>
      </c>
      <c r="H3713">
        <f t="shared" ca="1" si="754"/>
        <v>50.381250000000136</v>
      </c>
      <c r="I3713">
        <f t="shared" ca="1" si="755"/>
        <v>60.575000000000124</v>
      </c>
      <c r="J3713" s="3">
        <f t="shared" ca="1" si="747"/>
        <v>0.83171687990094978</v>
      </c>
      <c r="K3713" s="5">
        <f t="shared" ca="1" si="748"/>
        <v>45.406410184194236</v>
      </c>
      <c r="L3713">
        <f t="shared" ca="1" si="749"/>
        <v>1</v>
      </c>
      <c r="M3713" t="str">
        <f t="shared" ca="1" si="750"/>
        <v>SELL</v>
      </c>
      <c r="N3713" s="7" t="str">
        <f t="shared" ca="1" si="751"/>
        <v/>
      </c>
      <c r="O3713">
        <f t="shared" si="752"/>
        <v>6121.6</v>
      </c>
      <c r="Q3713">
        <f t="shared" si="753"/>
        <v>3712</v>
      </c>
    </row>
    <row r="3714" spans="1:17" x14ac:dyDescent="0.3">
      <c r="A3714" s="13" t="str">
        <f ca="1">N3714&amp;"-"&amp;COUNTIF($N$2:N3714,N3714)</f>
        <v>-3667</v>
      </c>
      <c r="B3714" t="str">
        <f t="shared" ca="1" si="743"/>
        <v/>
      </c>
      <c r="C3714" s="1">
        <v>40498</v>
      </c>
      <c r="D3714">
        <v>5988.7</v>
      </c>
      <c r="E3714">
        <f t="shared" si="744"/>
        <v>-132.90000000000055</v>
      </c>
      <c r="F3714" t="str">
        <f t="shared" si="745"/>
        <v/>
      </c>
      <c r="G3714">
        <f t="shared" si="746"/>
        <v>-132.90000000000055</v>
      </c>
      <c r="H3714">
        <f t="shared" ca="1" si="754"/>
        <v>50.381250000000136</v>
      </c>
      <c r="I3714">
        <f t="shared" ca="1" si="755"/>
        <v>71.166666666666814</v>
      </c>
      <c r="J3714" s="3">
        <f t="shared" ca="1" si="747"/>
        <v>0.70793325526932127</v>
      </c>
      <c r="K3714" s="5">
        <f t="shared" ca="1" si="748"/>
        <v>41.449702620708585</v>
      </c>
      <c r="L3714">
        <f t="shared" ca="1" si="749"/>
        <v>1</v>
      </c>
      <c r="M3714" t="str">
        <f t="shared" ca="1" si="750"/>
        <v>SELL</v>
      </c>
      <c r="N3714" s="7" t="str">
        <f t="shared" ca="1" si="751"/>
        <v/>
      </c>
      <c r="O3714">
        <f t="shared" si="752"/>
        <v>5988.7</v>
      </c>
      <c r="Q3714">
        <f t="shared" si="753"/>
        <v>3713</v>
      </c>
    </row>
    <row r="3715" spans="1:17" x14ac:dyDescent="0.3">
      <c r="A3715" s="13" t="str">
        <f ca="1">N3715&amp;"-"&amp;COUNTIF($N$2:N3715,N3715)</f>
        <v>-3668</v>
      </c>
      <c r="B3715" t="str">
        <f t="shared" ref="B3715:B3778" ca="1" si="756">N3715</f>
        <v/>
      </c>
      <c r="C3715" s="1">
        <v>40500</v>
      </c>
      <c r="D3715">
        <v>5998.8</v>
      </c>
      <c r="E3715">
        <f t="shared" ref="E3715:E3778" si="757">IF(E3714="Change", "", D3715-D3714)</f>
        <v>10.100000000000364</v>
      </c>
      <c r="F3715">
        <f t="shared" ref="F3715:F3778" si="758">IF(F3714="Gain","",IF(E3715&gt;0,E3715,""))</f>
        <v>10.100000000000364</v>
      </c>
      <c r="G3715" t="str">
        <f t="shared" ref="G3715:G3778" si="759">IF(G3714="Loss","",IF(E3715&lt;0,E3715,""))</f>
        <v/>
      </c>
      <c r="H3715">
        <f t="shared" ca="1" si="754"/>
        <v>45.905555555555715</v>
      </c>
      <c r="I3715">
        <f t="shared" ca="1" si="755"/>
        <v>80.410000000000224</v>
      </c>
      <c r="J3715" s="3">
        <f t="shared" ref="J3715:J3778" ca="1" si="760">IFERROR(H3715/I3715, "")</f>
        <v>0.5708936146692648</v>
      </c>
      <c r="K3715" s="5">
        <f t="shared" ref="K3715:K3778" ca="1" si="761">IFERROR((IF(J3715=0, 0, (100-(100/(1+J3715))))), "")</f>
        <v>36.341965448084174</v>
      </c>
      <c r="L3715">
        <f t="shared" ref="L3715:L3778" ca="1" si="762">IF(M3714="Signal","",IF(M3714="",IF(M3715="SELL",0,IF(M3715="BUY",1,"")),IF(M3715="BUY",1,L3714)))</f>
        <v>1</v>
      </c>
      <c r="M3715" t="str">
        <f t="shared" ref="M3715:M3778" ca="1" si="763">IF(K3715="","",IF(K3715&lt;$V$4,"BUY",IF(K3715&gt;$V$5,"SELL",M3714)))</f>
        <v>SELL</v>
      </c>
      <c r="N3715" s="7" t="str">
        <f t="shared" ref="N3715:N3778" ca="1" si="764">IF(L3715=1, IF(M3715="BUY",IF(M3714="BUY","",1),IF(M3715="SELL",IF(M3714="SELL","",0),"")), "")</f>
        <v/>
      </c>
      <c r="O3715">
        <f t="shared" ref="O3715:O3778" si="765">D3715</f>
        <v>5998.8</v>
      </c>
      <c r="Q3715">
        <f t="shared" si="753"/>
        <v>3714</v>
      </c>
    </row>
    <row r="3716" spans="1:17" x14ac:dyDescent="0.3">
      <c r="A3716" s="13" t="str">
        <f ca="1">N3716&amp;"-"&amp;COUNTIF($N$2:N3716,N3716)</f>
        <v>-3669</v>
      </c>
      <c r="B3716" t="str">
        <f t="shared" ca="1" si="756"/>
        <v/>
      </c>
      <c r="C3716" s="1">
        <v>40501</v>
      </c>
      <c r="D3716">
        <v>5890.3</v>
      </c>
      <c r="E3716">
        <f t="shared" si="757"/>
        <v>-108.5</v>
      </c>
      <c r="F3716" t="str">
        <f t="shared" si="758"/>
        <v/>
      </c>
      <c r="G3716">
        <f t="shared" si="759"/>
        <v>-108.5</v>
      </c>
      <c r="H3716">
        <f t="shared" ca="1" si="754"/>
        <v>47.893750000000182</v>
      </c>
      <c r="I3716">
        <f t="shared" ca="1" si="755"/>
        <v>85.091666666666853</v>
      </c>
      <c r="J3716" s="3">
        <f t="shared" ca="1" si="760"/>
        <v>0.56284888845362935</v>
      </c>
      <c r="K3716" s="5">
        <f t="shared" ca="1" si="761"/>
        <v>36.014287280873567</v>
      </c>
      <c r="L3716">
        <f t="shared" ca="1" si="762"/>
        <v>1</v>
      </c>
      <c r="M3716" t="str">
        <f t="shared" ca="1" si="763"/>
        <v>SELL</v>
      </c>
      <c r="N3716" s="7" t="str">
        <f t="shared" ca="1" si="764"/>
        <v/>
      </c>
      <c r="O3716">
        <f t="shared" si="765"/>
        <v>5890.3</v>
      </c>
      <c r="Q3716">
        <f t="shared" ref="Q3716:Q3779" si="766">Q3715+1</f>
        <v>3715</v>
      </c>
    </row>
    <row r="3717" spans="1:17" x14ac:dyDescent="0.3">
      <c r="A3717" s="13" t="str">
        <f ca="1">N3717&amp;"-"&amp;COUNTIF($N$2:N3717,N3717)</f>
        <v>-3670</v>
      </c>
      <c r="B3717" t="str">
        <f t="shared" ca="1" si="756"/>
        <v/>
      </c>
      <c r="C3717" s="1">
        <v>40504</v>
      </c>
      <c r="D3717">
        <v>6010</v>
      </c>
      <c r="E3717">
        <f t="shared" si="757"/>
        <v>119.69999999999982</v>
      </c>
      <c r="F3717">
        <f t="shared" si="758"/>
        <v>119.69999999999982</v>
      </c>
      <c r="G3717" t="str">
        <f t="shared" si="759"/>
        <v/>
      </c>
      <c r="H3717">
        <f t="shared" ca="1" si="754"/>
        <v>50.375000000000114</v>
      </c>
      <c r="I3717">
        <f t="shared" ca="1" si="755"/>
        <v>85.091666666666853</v>
      </c>
      <c r="J3717" s="3">
        <f t="shared" ca="1" si="760"/>
        <v>0.59200861815688965</v>
      </c>
      <c r="K3717" s="5">
        <f t="shared" ca="1" si="761"/>
        <v>37.186269685039363</v>
      </c>
      <c r="L3717">
        <f t="shared" ca="1" si="762"/>
        <v>1</v>
      </c>
      <c r="M3717" t="str">
        <f t="shared" ca="1" si="763"/>
        <v>SELL</v>
      </c>
      <c r="N3717" s="7" t="str">
        <f t="shared" ca="1" si="764"/>
        <v/>
      </c>
      <c r="O3717">
        <f t="shared" si="765"/>
        <v>6010</v>
      </c>
      <c r="Q3717">
        <f t="shared" si="766"/>
        <v>3716</v>
      </c>
    </row>
    <row r="3718" spans="1:17" x14ac:dyDescent="0.3">
      <c r="A3718" s="13" t="str">
        <f ca="1">N3718&amp;"-"&amp;COUNTIF($N$2:N3718,N3718)</f>
        <v>-3671</v>
      </c>
      <c r="B3718" t="str">
        <f t="shared" ca="1" si="756"/>
        <v/>
      </c>
      <c r="C3718" s="1">
        <v>40505</v>
      </c>
      <c r="D3718">
        <v>5934.75</v>
      </c>
      <c r="E3718">
        <f t="shared" si="757"/>
        <v>-75.25</v>
      </c>
      <c r="F3718" t="str">
        <f t="shared" si="758"/>
        <v/>
      </c>
      <c r="G3718">
        <f t="shared" si="759"/>
        <v>-75.25</v>
      </c>
      <c r="H3718">
        <f t="shared" ca="1" si="754"/>
        <v>57.36428571428587</v>
      </c>
      <c r="I3718">
        <f t="shared" ca="1" si="755"/>
        <v>83.68571428571444</v>
      </c>
      <c r="J3718" s="3">
        <f t="shared" ca="1" si="760"/>
        <v>0.68547285763059129</v>
      </c>
      <c r="K3718" s="5">
        <f t="shared" ca="1" si="761"/>
        <v>40.669468780067881</v>
      </c>
      <c r="L3718">
        <f t="shared" ca="1" si="762"/>
        <v>1</v>
      </c>
      <c r="M3718" t="str">
        <f t="shared" ca="1" si="763"/>
        <v>SELL</v>
      </c>
      <c r="N3718" s="7" t="str">
        <f t="shared" ca="1" si="764"/>
        <v/>
      </c>
      <c r="O3718">
        <f t="shared" si="765"/>
        <v>5934.75</v>
      </c>
      <c r="Q3718">
        <f t="shared" si="766"/>
        <v>3717</v>
      </c>
    </row>
    <row r="3719" spans="1:17" x14ac:dyDescent="0.3">
      <c r="A3719" s="13" t="str">
        <f ca="1">N3719&amp;"-"&amp;COUNTIF($N$2:N3719,N3719)</f>
        <v>-3672</v>
      </c>
      <c r="B3719" t="str">
        <f t="shared" ca="1" si="756"/>
        <v/>
      </c>
      <c r="C3719" s="1">
        <v>40506</v>
      </c>
      <c r="D3719">
        <v>5865.75</v>
      </c>
      <c r="E3719">
        <f t="shared" si="757"/>
        <v>-69</v>
      </c>
      <c r="F3719" t="str">
        <f t="shared" si="758"/>
        <v/>
      </c>
      <c r="G3719">
        <f t="shared" si="759"/>
        <v>-69</v>
      </c>
      <c r="H3719">
        <f t="shared" ca="1" si="754"/>
        <v>60.008333333333518</v>
      </c>
      <c r="I3719">
        <f t="shared" ca="1" si="755"/>
        <v>81.850000000000136</v>
      </c>
      <c r="J3719" s="3">
        <f t="shared" ca="1" si="760"/>
        <v>0.73315007126858178</v>
      </c>
      <c r="K3719" s="5">
        <f t="shared" ca="1" si="761"/>
        <v>42.301591963813699</v>
      </c>
      <c r="L3719">
        <f t="shared" ca="1" si="762"/>
        <v>1</v>
      </c>
      <c r="M3719" t="str">
        <f t="shared" ca="1" si="763"/>
        <v>SELL</v>
      </c>
      <c r="N3719" s="7" t="str">
        <f t="shared" ca="1" si="764"/>
        <v/>
      </c>
      <c r="O3719">
        <f t="shared" si="765"/>
        <v>5865.75</v>
      </c>
      <c r="Q3719">
        <f t="shared" si="766"/>
        <v>3718</v>
      </c>
    </row>
    <row r="3720" spans="1:17" x14ac:dyDescent="0.3">
      <c r="A3720" s="13" t="str">
        <f ca="1">N3720&amp;"-"&amp;COUNTIF($N$2:N3720,N3720)</f>
        <v>-3673</v>
      </c>
      <c r="B3720" t="str">
        <f t="shared" ca="1" si="756"/>
        <v/>
      </c>
      <c r="C3720" s="1">
        <v>40507</v>
      </c>
      <c r="D3720">
        <v>5799.75</v>
      </c>
      <c r="E3720">
        <f t="shared" si="757"/>
        <v>-66</v>
      </c>
      <c r="F3720" t="str">
        <f t="shared" si="758"/>
        <v/>
      </c>
      <c r="G3720">
        <f t="shared" si="759"/>
        <v>-66</v>
      </c>
      <c r="H3720">
        <f t="shared" ca="1" si="754"/>
        <v>47.750000000000185</v>
      </c>
      <c r="I3720">
        <f t="shared" ca="1" si="755"/>
        <v>80.088888888889016</v>
      </c>
      <c r="J3720" s="3">
        <f t="shared" ca="1" si="760"/>
        <v>0.59621254162042314</v>
      </c>
      <c r="K3720" s="5">
        <f t="shared" ca="1" si="761"/>
        <v>37.351701360219081</v>
      </c>
      <c r="L3720">
        <f t="shared" ca="1" si="762"/>
        <v>1</v>
      </c>
      <c r="M3720" t="str">
        <f t="shared" ca="1" si="763"/>
        <v>SELL</v>
      </c>
      <c r="N3720" s="7" t="str">
        <f t="shared" ca="1" si="764"/>
        <v/>
      </c>
      <c r="O3720">
        <f t="shared" si="765"/>
        <v>5799.75</v>
      </c>
      <c r="Q3720">
        <f t="shared" si="766"/>
        <v>3719</v>
      </c>
    </row>
    <row r="3721" spans="1:17" x14ac:dyDescent="0.3">
      <c r="A3721" s="13" t="str">
        <f ca="1">N3721&amp;"-"&amp;COUNTIF($N$2:N3721,N3721)</f>
        <v>-3674</v>
      </c>
      <c r="B3721" t="str">
        <f t="shared" ca="1" si="756"/>
        <v/>
      </c>
      <c r="C3721" s="1">
        <v>40508</v>
      </c>
      <c r="D3721">
        <v>5751.95</v>
      </c>
      <c r="E3721">
        <f t="shared" si="757"/>
        <v>-47.800000000000182</v>
      </c>
      <c r="F3721" t="str">
        <f t="shared" si="758"/>
        <v/>
      </c>
      <c r="G3721">
        <f t="shared" si="759"/>
        <v>-47.800000000000182</v>
      </c>
      <c r="H3721">
        <f t="shared" ca="1" si="754"/>
        <v>52.025000000000318</v>
      </c>
      <c r="I3721">
        <f t="shared" ca="1" si="755"/>
        <v>76.860000000000127</v>
      </c>
      <c r="J3721" s="3">
        <f t="shared" ca="1" si="760"/>
        <v>0.67688004163414306</v>
      </c>
      <c r="K3721" s="5">
        <f t="shared" ca="1" si="761"/>
        <v>40.365442060751938</v>
      </c>
      <c r="L3721">
        <f t="shared" ca="1" si="762"/>
        <v>1</v>
      </c>
      <c r="M3721" t="str">
        <f t="shared" ca="1" si="763"/>
        <v>SELL</v>
      </c>
      <c r="N3721" s="7" t="str">
        <f t="shared" ca="1" si="764"/>
        <v/>
      </c>
      <c r="O3721">
        <f t="shared" si="765"/>
        <v>5751.95</v>
      </c>
      <c r="Q3721">
        <f t="shared" si="766"/>
        <v>3720</v>
      </c>
    </row>
    <row r="3722" spans="1:17" x14ac:dyDescent="0.3">
      <c r="A3722" s="13" t="str">
        <f ca="1">N3722&amp;"-"&amp;COUNTIF($N$2:N3722,N3722)</f>
        <v>-3675</v>
      </c>
      <c r="B3722" t="str">
        <f t="shared" ca="1" si="756"/>
        <v/>
      </c>
      <c r="C3722" s="1">
        <v>40511</v>
      </c>
      <c r="D3722">
        <v>5830</v>
      </c>
      <c r="E3722">
        <f t="shared" si="757"/>
        <v>78.050000000000182</v>
      </c>
      <c r="F3722">
        <f t="shared" si="758"/>
        <v>78.050000000000182</v>
      </c>
      <c r="G3722" t="str">
        <f t="shared" si="759"/>
        <v/>
      </c>
      <c r="H3722">
        <f t="shared" ca="1" si="754"/>
        <v>57.230000000000288</v>
      </c>
      <c r="I3722">
        <f t="shared" ca="1" si="755"/>
        <v>81.038888888889034</v>
      </c>
      <c r="J3722" s="3">
        <f t="shared" ca="1" si="760"/>
        <v>0.70620415438404283</v>
      </c>
      <c r="K3722" s="5">
        <f t="shared" ca="1" si="761"/>
        <v>41.3903665964868</v>
      </c>
      <c r="L3722">
        <f t="shared" ca="1" si="762"/>
        <v>1</v>
      </c>
      <c r="M3722" t="str">
        <f t="shared" ca="1" si="763"/>
        <v>SELL</v>
      </c>
      <c r="N3722" s="7" t="str">
        <f t="shared" ca="1" si="764"/>
        <v/>
      </c>
      <c r="O3722">
        <f t="shared" si="765"/>
        <v>5830</v>
      </c>
      <c r="Q3722">
        <f t="shared" si="766"/>
        <v>3721</v>
      </c>
    </row>
    <row r="3723" spans="1:17" x14ac:dyDescent="0.3">
      <c r="A3723" s="13" t="str">
        <f ca="1">N3723&amp;"-"&amp;COUNTIF($N$2:N3723,N3723)</f>
        <v>-3676</v>
      </c>
      <c r="B3723" t="str">
        <f t="shared" ca="1" si="756"/>
        <v/>
      </c>
      <c r="C3723" s="1">
        <v>40512</v>
      </c>
      <c r="D3723">
        <v>5862.7</v>
      </c>
      <c r="E3723">
        <f t="shared" si="757"/>
        <v>32.699999999999818</v>
      </c>
      <c r="F3723">
        <f t="shared" si="758"/>
        <v>32.699999999999818</v>
      </c>
      <c r="G3723" t="str">
        <f t="shared" si="759"/>
        <v/>
      </c>
      <c r="H3723">
        <f t="shared" ca="1" si="754"/>
        <v>58.100000000000179</v>
      </c>
      <c r="I3723">
        <f t="shared" ca="1" si="755"/>
        <v>81.038888888889034</v>
      </c>
      <c r="J3723" s="3">
        <f t="shared" ca="1" si="760"/>
        <v>0.71693974086515488</v>
      </c>
      <c r="K3723" s="5">
        <f t="shared" ca="1" si="761"/>
        <v>41.756837692154157</v>
      </c>
      <c r="L3723">
        <f t="shared" ca="1" si="762"/>
        <v>1</v>
      </c>
      <c r="M3723" t="str">
        <f t="shared" ca="1" si="763"/>
        <v>SELL</v>
      </c>
      <c r="N3723" s="7" t="str">
        <f t="shared" ca="1" si="764"/>
        <v/>
      </c>
      <c r="O3723">
        <f t="shared" si="765"/>
        <v>5862.7</v>
      </c>
      <c r="Q3723">
        <f t="shared" si="766"/>
        <v>3722</v>
      </c>
    </row>
    <row r="3724" spans="1:17" x14ac:dyDescent="0.3">
      <c r="A3724" s="13" t="str">
        <f ca="1">N3724&amp;"-"&amp;COUNTIF($N$2:N3724,N3724)</f>
        <v>-3677</v>
      </c>
      <c r="B3724" t="str">
        <f t="shared" ca="1" si="756"/>
        <v/>
      </c>
      <c r="C3724" s="1">
        <v>40513</v>
      </c>
      <c r="D3724">
        <v>5960.9</v>
      </c>
      <c r="E3724">
        <f t="shared" si="757"/>
        <v>98.199999999999818</v>
      </c>
      <c r="F3724">
        <f t="shared" si="758"/>
        <v>98.199999999999818</v>
      </c>
      <c r="G3724" t="str">
        <f t="shared" si="759"/>
        <v/>
      </c>
      <c r="H3724">
        <f t="shared" ca="1" si="754"/>
        <v>64.783333333333459</v>
      </c>
      <c r="I3724">
        <f t="shared" ca="1" si="755"/>
        <v>87.937500000000114</v>
      </c>
      <c r="J3724" s="3">
        <f t="shared" ca="1" si="760"/>
        <v>0.73669746505567446</v>
      </c>
      <c r="K3724" s="5">
        <f t="shared" ca="1" si="761"/>
        <v>42.419447248519916</v>
      </c>
      <c r="L3724">
        <f t="shared" ca="1" si="762"/>
        <v>1</v>
      </c>
      <c r="M3724" t="str">
        <f t="shared" ca="1" si="763"/>
        <v>SELL</v>
      </c>
      <c r="N3724" s="7" t="str">
        <f t="shared" ca="1" si="764"/>
        <v/>
      </c>
      <c r="O3724">
        <f t="shared" si="765"/>
        <v>5960.9</v>
      </c>
      <c r="Q3724">
        <f t="shared" si="766"/>
        <v>3723</v>
      </c>
    </row>
    <row r="3725" spans="1:17" x14ac:dyDescent="0.3">
      <c r="A3725" s="13" t="str">
        <f ca="1">N3725&amp;"-"&amp;COUNTIF($N$2:N3725,N3725)</f>
        <v>-3678</v>
      </c>
      <c r="B3725" t="str">
        <f t="shared" ca="1" si="756"/>
        <v/>
      </c>
      <c r="C3725" s="1">
        <v>40514</v>
      </c>
      <c r="D3725">
        <v>6011.7</v>
      </c>
      <c r="E3725">
        <f t="shared" si="757"/>
        <v>50.800000000000182</v>
      </c>
      <c r="F3725">
        <f t="shared" si="758"/>
        <v>50.800000000000182</v>
      </c>
      <c r="G3725" t="str">
        <f t="shared" si="759"/>
        <v/>
      </c>
      <c r="H3725">
        <f t="shared" ca="1" si="754"/>
        <v>62.785714285714413</v>
      </c>
      <c r="I3725">
        <f t="shared" ca="1" si="755"/>
        <v>88.86428571428587</v>
      </c>
      <c r="J3725" s="3">
        <f t="shared" ca="1" si="760"/>
        <v>0.70653484446587911</v>
      </c>
      <c r="K3725" s="5">
        <f t="shared" ca="1" si="761"/>
        <v>41.401723894305498</v>
      </c>
      <c r="L3725">
        <f t="shared" ca="1" si="762"/>
        <v>1</v>
      </c>
      <c r="M3725" t="str">
        <f t="shared" ca="1" si="763"/>
        <v>SELL</v>
      </c>
      <c r="N3725" s="7" t="str">
        <f t="shared" ca="1" si="764"/>
        <v/>
      </c>
      <c r="O3725">
        <f t="shared" si="765"/>
        <v>6011.7</v>
      </c>
      <c r="Q3725">
        <f t="shared" si="766"/>
        <v>3724</v>
      </c>
    </row>
    <row r="3726" spans="1:17" x14ac:dyDescent="0.3">
      <c r="A3726" s="13" t="str">
        <f ca="1">N3726&amp;"-"&amp;COUNTIF($N$2:N3726,N3726)</f>
        <v>-3679</v>
      </c>
      <c r="B3726" t="str">
        <f t="shared" ca="1" si="756"/>
        <v/>
      </c>
      <c r="C3726" s="1">
        <v>40515</v>
      </c>
      <c r="D3726">
        <v>5992.8</v>
      </c>
      <c r="E3726">
        <f t="shared" si="757"/>
        <v>-18.899999999999636</v>
      </c>
      <c r="F3726" t="str">
        <f t="shared" si="758"/>
        <v/>
      </c>
      <c r="G3726">
        <f t="shared" si="759"/>
        <v>-18.899999999999636</v>
      </c>
      <c r="H3726">
        <f t="shared" ca="1" si="754"/>
        <v>62.785714285714413</v>
      </c>
      <c r="I3726">
        <f t="shared" ca="1" si="755"/>
        <v>74.050000000000054</v>
      </c>
      <c r="J3726" s="3">
        <f t="shared" ca="1" si="760"/>
        <v>0.84788270473618321</v>
      </c>
      <c r="K3726" s="5">
        <f t="shared" ca="1" si="761"/>
        <v>45.884011066450938</v>
      </c>
      <c r="L3726">
        <f t="shared" ca="1" si="762"/>
        <v>1</v>
      </c>
      <c r="M3726" t="str">
        <f t="shared" ca="1" si="763"/>
        <v>SELL</v>
      </c>
      <c r="N3726" s="7" t="str">
        <f t="shared" ca="1" si="764"/>
        <v/>
      </c>
      <c r="O3726">
        <f t="shared" si="765"/>
        <v>5992.8</v>
      </c>
      <c r="Q3726">
        <f t="shared" si="766"/>
        <v>3725</v>
      </c>
    </row>
    <row r="3727" spans="1:17" x14ac:dyDescent="0.3">
      <c r="A3727" s="13" t="str">
        <f ca="1">N3727&amp;"-"&amp;COUNTIF($N$2:N3727,N3727)</f>
        <v>-3680</v>
      </c>
      <c r="B3727" t="str">
        <f t="shared" ca="1" si="756"/>
        <v/>
      </c>
      <c r="C3727" s="1">
        <v>40518</v>
      </c>
      <c r="D3727">
        <v>5992.25</v>
      </c>
      <c r="E3727">
        <f t="shared" si="757"/>
        <v>-0.5500000000001819</v>
      </c>
      <c r="F3727" t="str">
        <f t="shared" si="758"/>
        <v/>
      </c>
      <c r="G3727">
        <f t="shared" si="759"/>
        <v>-0.5500000000001819</v>
      </c>
      <c r="H3727">
        <f t="shared" ca="1" si="754"/>
        <v>64.925000000000026</v>
      </c>
      <c r="I3727">
        <f t="shared" ca="1" si="755"/>
        <v>64.862500000000068</v>
      </c>
      <c r="J3727" s="3">
        <f t="shared" ca="1" si="760"/>
        <v>1.0009635767970702</v>
      </c>
      <c r="K3727" s="5">
        <f t="shared" ca="1" si="761"/>
        <v>50.024077819512648</v>
      </c>
      <c r="L3727">
        <f t="shared" ca="1" si="762"/>
        <v>1</v>
      </c>
      <c r="M3727" t="str">
        <f t="shared" ca="1" si="763"/>
        <v>SELL</v>
      </c>
      <c r="N3727" s="7" t="str">
        <f t="shared" ca="1" si="764"/>
        <v/>
      </c>
      <c r="O3727">
        <f t="shared" si="765"/>
        <v>5992.25</v>
      </c>
      <c r="Q3727">
        <f t="shared" si="766"/>
        <v>3726</v>
      </c>
    </row>
    <row r="3728" spans="1:17" x14ac:dyDescent="0.3">
      <c r="A3728" s="13" t="str">
        <f ca="1">N3728&amp;"-"&amp;COUNTIF($N$2:N3728,N3728)</f>
        <v>-3681</v>
      </c>
      <c r="B3728" t="str">
        <f t="shared" ca="1" si="756"/>
        <v/>
      </c>
      <c r="C3728" s="1">
        <v>40519</v>
      </c>
      <c r="D3728">
        <v>5976.55</v>
      </c>
      <c r="E3728">
        <f t="shared" si="757"/>
        <v>-15.699999999999818</v>
      </c>
      <c r="F3728" t="str">
        <f t="shared" si="758"/>
        <v/>
      </c>
      <c r="G3728">
        <f t="shared" si="759"/>
        <v>-15.699999999999818</v>
      </c>
      <c r="H3728">
        <f t="shared" ca="1" si="754"/>
        <v>64.925000000000026</v>
      </c>
      <c r="I3728">
        <f t="shared" ca="1" si="755"/>
        <v>50.212499999999977</v>
      </c>
      <c r="J3728" s="3">
        <f t="shared" ca="1" si="760"/>
        <v>1.2930047298979348</v>
      </c>
      <c r="K3728" s="5">
        <f t="shared" ca="1" si="761"/>
        <v>56.389099989143432</v>
      </c>
      <c r="L3728">
        <f t="shared" ca="1" si="762"/>
        <v>1</v>
      </c>
      <c r="M3728" t="str">
        <f t="shared" ca="1" si="763"/>
        <v>SELL</v>
      </c>
      <c r="N3728" s="7" t="str">
        <f t="shared" ca="1" si="764"/>
        <v/>
      </c>
      <c r="O3728">
        <f t="shared" si="765"/>
        <v>5976.55</v>
      </c>
      <c r="Q3728">
        <f t="shared" si="766"/>
        <v>3727</v>
      </c>
    </row>
    <row r="3729" spans="1:17" x14ac:dyDescent="0.3">
      <c r="A3729" s="13" t="str">
        <f ca="1">N3729&amp;"-"&amp;COUNTIF($N$2:N3729,N3729)</f>
        <v>-3682</v>
      </c>
      <c r="B3729" t="str">
        <f t="shared" ca="1" si="756"/>
        <v/>
      </c>
      <c r="C3729" s="1">
        <v>40520</v>
      </c>
      <c r="D3729">
        <v>5903.7</v>
      </c>
      <c r="E3729">
        <f t="shared" si="757"/>
        <v>-72.850000000000364</v>
      </c>
      <c r="F3729" t="str">
        <f t="shared" si="758"/>
        <v/>
      </c>
      <c r="G3729">
        <f t="shared" si="759"/>
        <v>-72.850000000000364</v>
      </c>
      <c r="H3729">
        <f t="shared" ref="H3729:H3792" ca="1" si="767">IF(Q3729&gt;$U$2,AVERAGE(OFFSET(F3729,0,0,-$U$2,1)),"")</f>
        <v>75.889999999999958</v>
      </c>
      <c r="I3729">
        <f t="shared" ref="I3729:I3792" ca="1" si="768">IF($Q3729&gt;$U$2,ABS((AVERAGE(OFFSET(G3729,0,0,-$U$2,1)))),"")</f>
        <v>52.727777777777796</v>
      </c>
      <c r="J3729" s="3">
        <f t="shared" ca="1" si="760"/>
        <v>1.4392793172479177</v>
      </c>
      <c r="K3729" s="5">
        <f t="shared" ca="1" si="761"/>
        <v>59.004284875082043</v>
      </c>
      <c r="L3729">
        <f t="shared" ca="1" si="762"/>
        <v>1</v>
      </c>
      <c r="M3729" t="str">
        <f t="shared" ca="1" si="763"/>
        <v>SELL</v>
      </c>
      <c r="N3729" s="7" t="str">
        <f t="shared" ca="1" si="764"/>
        <v/>
      </c>
      <c r="O3729">
        <f t="shared" si="765"/>
        <v>5903.7</v>
      </c>
      <c r="Q3729">
        <f t="shared" si="766"/>
        <v>3728</v>
      </c>
    </row>
    <row r="3730" spans="1:17" x14ac:dyDescent="0.3">
      <c r="A3730" s="13" t="str">
        <f ca="1">N3730&amp;"-"&amp;COUNTIF($N$2:N3730,N3730)</f>
        <v>-3683</v>
      </c>
      <c r="B3730" t="str">
        <f t="shared" ca="1" si="756"/>
        <v/>
      </c>
      <c r="C3730" s="1">
        <v>40521</v>
      </c>
      <c r="D3730">
        <v>5766.5</v>
      </c>
      <c r="E3730">
        <f t="shared" si="757"/>
        <v>-137.19999999999982</v>
      </c>
      <c r="F3730" t="str">
        <f t="shared" si="758"/>
        <v/>
      </c>
      <c r="G3730">
        <f t="shared" si="759"/>
        <v>-137.19999999999982</v>
      </c>
      <c r="H3730">
        <f t="shared" ca="1" si="767"/>
        <v>75.889999999999958</v>
      </c>
      <c r="I3730">
        <f t="shared" ca="1" si="768"/>
        <v>55.916666666666664</v>
      </c>
      <c r="J3730" s="3">
        <f t="shared" ca="1" si="760"/>
        <v>1.3571982116244405</v>
      </c>
      <c r="K3730" s="5">
        <f t="shared" ca="1" si="761"/>
        <v>57.576753831369167</v>
      </c>
      <c r="L3730">
        <f t="shared" ca="1" si="762"/>
        <v>1</v>
      </c>
      <c r="M3730" t="str">
        <f t="shared" ca="1" si="763"/>
        <v>SELL</v>
      </c>
      <c r="N3730" s="7" t="str">
        <f t="shared" ca="1" si="764"/>
        <v/>
      </c>
      <c r="O3730">
        <f t="shared" si="765"/>
        <v>5766.5</v>
      </c>
      <c r="Q3730">
        <f t="shared" si="766"/>
        <v>3729</v>
      </c>
    </row>
    <row r="3731" spans="1:17" x14ac:dyDescent="0.3">
      <c r="A3731" s="13" t="str">
        <f ca="1">N3731&amp;"-"&amp;COUNTIF($N$2:N3731,N3731)</f>
        <v>-3684</v>
      </c>
      <c r="B3731" t="str">
        <f t="shared" ca="1" si="756"/>
        <v/>
      </c>
      <c r="C3731" s="1">
        <v>40522</v>
      </c>
      <c r="D3731">
        <v>5857.35</v>
      </c>
      <c r="E3731">
        <f t="shared" si="757"/>
        <v>90.850000000000364</v>
      </c>
      <c r="F3731">
        <f t="shared" si="758"/>
        <v>90.850000000000364</v>
      </c>
      <c r="G3731" t="str">
        <f t="shared" si="759"/>
        <v/>
      </c>
      <c r="H3731">
        <f t="shared" ca="1" si="767"/>
        <v>70.120000000000076</v>
      </c>
      <c r="I3731">
        <f t="shared" ca="1" si="768"/>
        <v>55.916666666666664</v>
      </c>
      <c r="J3731" s="3">
        <f t="shared" ca="1" si="760"/>
        <v>1.2540089418777958</v>
      </c>
      <c r="K3731" s="5">
        <f t="shared" ca="1" si="761"/>
        <v>55.634603686757856</v>
      </c>
      <c r="L3731">
        <f t="shared" ca="1" si="762"/>
        <v>1</v>
      </c>
      <c r="M3731" t="str">
        <f t="shared" ca="1" si="763"/>
        <v>SELL</v>
      </c>
      <c r="N3731" s="7" t="str">
        <f t="shared" ca="1" si="764"/>
        <v/>
      </c>
      <c r="O3731">
        <f t="shared" si="765"/>
        <v>5857.35</v>
      </c>
      <c r="Q3731">
        <f t="shared" si="766"/>
        <v>3730</v>
      </c>
    </row>
    <row r="3732" spans="1:17" x14ac:dyDescent="0.3">
      <c r="A3732" s="13" t="str">
        <f ca="1">N3732&amp;"-"&amp;COUNTIF($N$2:N3732,N3732)</f>
        <v>-3685</v>
      </c>
      <c r="B3732" t="str">
        <f t="shared" ca="1" si="756"/>
        <v/>
      </c>
      <c r="C3732" s="1">
        <v>40525</v>
      </c>
      <c r="D3732">
        <v>5907.65</v>
      </c>
      <c r="E3732">
        <f t="shared" si="757"/>
        <v>50.299999999999272</v>
      </c>
      <c r="F3732">
        <f t="shared" si="758"/>
        <v>50.299999999999272</v>
      </c>
      <c r="G3732" t="str">
        <f t="shared" si="759"/>
        <v/>
      </c>
      <c r="H3732">
        <f t="shared" ca="1" si="767"/>
        <v>66.816666666666606</v>
      </c>
      <c r="I3732">
        <f t="shared" ca="1" si="768"/>
        <v>53.5</v>
      </c>
      <c r="J3732" s="3">
        <f t="shared" ca="1" si="760"/>
        <v>1.2489096573208711</v>
      </c>
      <c r="K3732" s="5">
        <f t="shared" ca="1" si="761"/>
        <v>55.534007480260399</v>
      </c>
      <c r="L3732">
        <f t="shared" ca="1" si="762"/>
        <v>1</v>
      </c>
      <c r="M3732" t="str">
        <f t="shared" ca="1" si="763"/>
        <v>SELL</v>
      </c>
      <c r="N3732" s="7" t="str">
        <f t="shared" ca="1" si="764"/>
        <v/>
      </c>
      <c r="O3732">
        <f t="shared" si="765"/>
        <v>5907.65</v>
      </c>
      <c r="Q3732">
        <f t="shared" si="766"/>
        <v>3731</v>
      </c>
    </row>
    <row r="3733" spans="1:17" x14ac:dyDescent="0.3">
      <c r="A3733" s="13" t="str">
        <f ca="1">N3733&amp;"-"&amp;COUNTIF($N$2:N3733,N3733)</f>
        <v>-3686</v>
      </c>
      <c r="B3733" t="str">
        <f t="shared" ca="1" si="756"/>
        <v/>
      </c>
      <c r="C3733" s="1">
        <v>40526</v>
      </c>
      <c r="D3733">
        <v>5944.1</v>
      </c>
      <c r="E3733">
        <f t="shared" si="757"/>
        <v>36.450000000000728</v>
      </c>
      <c r="F3733">
        <f t="shared" si="758"/>
        <v>36.450000000000728</v>
      </c>
      <c r="G3733" t="str">
        <f t="shared" si="759"/>
        <v/>
      </c>
      <c r="H3733">
        <f t="shared" ca="1" si="767"/>
        <v>62.478571428571477</v>
      </c>
      <c r="I3733">
        <f t="shared" ca="1" si="768"/>
        <v>51.285714285714285</v>
      </c>
      <c r="J3733" s="3">
        <f t="shared" ca="1" si="760"/>
        <v>1.2182451253481903</v>
      </c>
      <c r="K3733" s="5">
        <f t="shared" ca="1" si="761"/>
        <v>54.919319394738508</v>
      </c>
      <c r="L3733">
        <f t="shared" ca="1" si="762"/>
        <v>1</v>
      </c>
      <c r="M3733" t="str">
        <f t="shared" ca="1" si="763"/>
        <v>SELL</v>
      </c>
      <c r="N3733" s="7" t="str">
        <f t="shared" ca="1" si="764"/>
        <v/>
      </c>
      <c r="O3733">
        <f t="shared" si="765"/>
        <v>5944.1</v>
      </c>
      <c r="Q3733">
        <f t="shared" si="766"/>
        <v>3732</v>
      </c>
    </row>
    <row r="3734" spans="1:17" x14ac:dyDescent="0.3">
      <c r="A3734" s="13" t="str">
        <f ca="1">N3734&amp;"-"&amp;COUNTIF($N$2:N3734,N3734)</f>
        <v>-3687</v>
      </c>
      <c r="B3734" t="str">
        <f t="shared" ca="1" si="756"/>
        <v/>
      </c>
      <c r="C3734" s="1">
        <v>40527</v>
      </c>
      <c r="D3734">
        <v>5892.3</v>
      </c>
      <c r="E3734">
        <f t="shared" si="757"/>
        <v>-51.800000000000182</v>
      </c>
      <c r="F3734" t="str">
        <f t="shared" si="758"/>
        <v/>
      </c>
      <c r="G3734">
        <f t="shared" si="759"/>
        <v>-51.800000000000182</v>
      </c>
      <c r="H3734">
        <f t="shared" ca="1" si="767"/>
        <v>62.478571428571477</v>
      </c>
      <c r="I3734">
        <f t="shared" ca="1" si="768"/>
        <v>49.257142857142881</v>
      </c>
      <c r="J3734" s="3">
        <f t="shared" ca="1" si="760"/>
        <v>1.2684164733178658</v>
      </c>
      <c r="K3734" s="5">
        <f t="shared" ca="1" si="761"/>
        <v>55.916384325257312</v>
      </c>
      <c r="L3734">
        <f t="shared" ca="1" si="762"/>
        <v>1</v>
      </c>
      <c r="M3734" t="str">
        <f t="shared" ca="1" si="763"/>
        <v>SELL</v>
      </c>
      <c r="N3734" s="7" t="str">
        <f t="shared" ca="1" si="764"/>
        <v/>
      </c>
      <c r="O3734">
        <f t="shared" si="765"/>
        <v>5892.3</v>
      </c>
      <c r="Q3734">
        <f t="shared" si="766"/>
        <v>3733</v>
      </c>
    </row>
    <row r="3735" spans="1:17" x14ac:dyDescent="0.3">
      <c r="A3735" s="13" t="str">
        <f ca="1">N3735&amp;"-"&amp;COUNTIF($N$2:N3735,N3735)</f>
        <v>-3688</v>
      </c>
      <c r="B3735" t="str">
        <f t="shared" ca="1" si="756"/>
        <v/>
      </c>
      <c r="C3735" s="1">
        <v>40528</v>
      </c>
      <c r="D3735">
        <v>5948.75</v>
      </c>
      <c r="E3735">
        <f t="shared" si="757"/>
        <v>56.449999999999818</v>
      </c>
      <c r="F3735">
        <f t="shared" si="758"/>
        <v>56.449999999999818</v>
      </c>
      <c r="G3735" t="str">
        <f t="shared" si="759"/>
        <v/>
      </c>
      <c r="H3735">
        <f t="shared" ca="1" si="767"/>
        <v>61.725000000000023</v>
      </c>
      <c r="I3735">
        <f t="shared" ca="1" si="768"/>
        <v>49.5</v>
      </c>
      <c r="J3735" s="3">
        <f t="shared" ca="1" si="760"/>
        <v>1.2469696969696975</v>
      </c>
      <c r="K3735" s="5">
        <f t="shared" ca="1" si="761"/>
        <v>55.495616992582612</v>
      </c>
      <c r="L3735">
        <f t="shared" ca="1" si="762"/>
        <v>1</v>
      </c>
      <c r="M3735" t="str">
        <f t="shared" ca="1" si="763"/>
        <v>SELL</v>
      </c>
      <c r="N3735" s="7" t="str">
        <f t="shared" ca="1" si="764"/>
        <v/>
      </c>
      <c r="O3735">
        <f t="shared" si="765"/>
        <v>5948.75</v>
      </c>
      <c r="Q3735">
        <f t="shared" si="766"/>
        <v>3734</v>
      </c>
    </row>
    <row r="3736" spans="1:17" x14ac:dyDescent="0.3">
      <c r="A3736" s="13" t="str">
        <f ca="1">N3736&amp;"-"&amp;COUNTIF($N$2:N3736,N3736)</f>
        <v>-3689</v>
      </c>
      <c r="B3736" t="str">
        <f t="shared" ca="1" si="756"/>
        <v/>
      </c>
      <c r="C3736" s="1">
        <v>40532</v>
      </c>
      <c r="D3736">
        <v>5947.05</v>
      </c>
      <c r="E3736">
        <f t="shared" si="757"/>
        <v>-1.6999999999998181</v>
      </c>
      <c r="F3736" t="str">
        <f t="shared" si="758"/>
        <v/>
      </c>
      <c r="G3736">
        <f t="shared" si="759"/>
        <v>-1.6999999999998181</v>
      </c>
      <c r="H3736">
        <f t="shared" ca="1" si="767"/>
        <v>59.392857142857146</v>
      </c>
      <c r="I3736">
        <f t="shared" ca="1" si="768"/>
        <v>42.671428571428542</v>
      </c>
      <c r="J3736" s="3">
        <f t="shared" ca="1" si="760"/>
        <v>1.3918647472380326</v>
      </c>
      <c r="K3736" s="5">
        <f t="shared" ca="1" si="761"/>
        <v>58.191615928336496</v>
      </c>
      <c r="L3736">
        <f t="shared" ca="1" si="762"/>
        <v>1</v>
      </c>
      <c r="M3736" t="str">
        <f t="shared" ca="1" si="763"/>
        <v>SELL</v>
      </c>
      <c r="N3736" s="7" t="str">
        <f t="shared" ca="1" si="764"/>
        <v/>
      </c>
      <c r="O3736">
        <f t="shared" si="765"/>
        <v>5947.05</v>
      </c>
      <c r="Q3736">
        <f t="shared" si="766"/>
        <v>3735</v>
      </c>
    </row>
    <row r="3737" spans="1:17" x14ac:dyDescent="0.3">
      <c r="A3737" s="13" t="str">
        <f ca="1">N3737&amp;"-"&amp;COUNTIF($N$2:N3737,N3737)</f>
        <v>-3690</v>
      </c>
      <c r="B3737" t="str">
        <f t="shared" ca="1" si="756"/>
        <v/>
      </c>
      <c r="C3737" s="1">
        <v>40533</v>
      </c>
      <c r="D3737">
        <v>6000.65</v>
      </c>
      <c r="E3737">
        <f t="shared" si="757"/>
        <v>53.599999999999454</v>
      </c>
      <c r="F3737">
        <f t="shared" si="758"/>
        <v>53.599999999999454</v>
      </c>
      <c r="G3737" t="str">
        <f t="shared" si="759"/>
        <v/>
      </c>
      <c r="H3737">
        <f t="shared" ca="1" si="767"/>
        <v>62.378571428571377</v>
      </c>
      <c r="I3737">
        <f t="shared" ca="1" si="768"/>
        <v>42.671428571428542</v>
      </c>
      <c r="J3737" s="3">
        <f t="shared" ca="1" si="760"/>
        <v>1.4618346166722462</v>
      </c>
      <c r="K3737" s="5">
        <f t="shared" ca="1" si="761"/>
        <v>59.379887128578225</v>
      </c>
      <c r="L3737">
        <f t="shared" ca="1" si="762"/>
        <v>1</v>
      </c>
      <c r="M3737" t="str">
        <f t="shared" ca="1" si="763"/>
        <v>SELL</v>
      </c>
      <c r="N3737" s="7" t="str">
        <f t="shared" ca="1" si="764"/>
        <v/>
      </c>
      <c r="O3737">
        <f t="shared" si="765"/>
        <v>6000.65</v>
      </c>
      <c r="Q3737">
        <f t="shared" si="766"/>
        <v>3736</v>
      </c>
    </row>
    <row r="3738" spans="1:17" x14ac:dyDescent="0.3">
      <c r="A3738" s="13" t="str">
        <f ca="1">N3738&amp;"-"&amp;COUNTIF($N$2:N3738,N3738)</f>
        <v>-3691</v>
      </c>
      <c r="B3738" t="str">
        <f t="shared" ca="1" si="756"/>
        <v/>
      </c>
      <c r="C3738" s="1">
        <v>40534</v>
      </c>
      <c r="D3738">
        <v>5984.4</v>
      </c>
      <c r="E3738">
        <f t="shared" si="757"/>
        <v>-16.25</v>
      </c>
      <c r="F3738" t="str">
        <f t="shared" si="758"/>
        <v/>
      </c>
      <c r="G3738">
        <f t="shared" si="759"/>
        <v>-16.25</v>
      </c>
      <c r="H3738">
        <f t="shared" ca="1" si="767"/>
        <v>56.408333333333303</v>
      </c>
      <c r="I3738">
        <f t="shared" ca="1" si="768"/>
        <v>39.368749999999977</v>
      </c>
      <c r="J3738" s="3">
        <f t="shared" ca="1" si="760"/>
        <v>1.4328200243424882</v>
      </c>
      <c r="K3738" s="5">
        <f t="shared" ca="1" si="761"/>
        <v>58.895438627020212</v>
      </c>
      <c r="L3738">
        <f t="shared" ca="1" si="762"/>
        <v>1</v>
      </c>
      <c r="M3738" t="str">
        <f t="shared" ca="1" si="763"/>
        <v>SELL</v>
      </c>
      <c r="N3738" s="7" t="str">
        <f t="shared" ca="1" si="764"/>
        <v/>
      </c>
      <c r="O3738">
        <f t="shared" si="765"/>
        <v>5984.4</v>
      </c>
      <c r="Q3738">
        <f t="shared" si="766"/>
        <v>3737</v>
      </c>
    </row>
    <row r="3739" spans="1:17" x14ac:dyDescent="0.3">
      <c r="A3739" s="13" t="str">
        <f ca="1">N3739&amp;"-"&amp;COUNTIF($N$2:N3739,N3739)</f>
        <v>-3692</v>
      </c>
      <c r="B3739" t="str">
        <f t="shared" ca="1" si="756"/>
        <v/>
      </c>
      <c r="C3739" s="1">
        <v>40535</v>
      </c>
      <c r="D3739">
        <v>5980</v>
      </c>
      <c r="E3739">
        <f t="shared" si="757"/>
        <v>-4.3999999999996362</v>
      </c>
      <c r="F3739" t="str">
        <f t="shared" si="758"/>
        <v/>
      </c>
      <c r="G3739">
        <f t="shared" si="759"/>
        <v>-4.3999999999996362</v>
      </c>
      <c r="H3739">
        <f t="shared" ca="1" si="767"/>
        <v>57.52999999999993</v>
      </c>
      <c r="I3739">
        <f t="shared" ca="1" si="768"/>
        <v>35.48333333333327</v>
      </c>
      <c r="J3739" s="3">
        <f t="shared" ca="1" si="760"/>
        <v>1.621324565523721</v>
      </c>
      <c r="K3739" s="5">
        <f t="shared" ca="1" si="761"/>
        <v>61.85134747706423</v>
      </c>
      <c r="L3739">
        <f t="shared" ca="1" si="762"/>
        <v>1</v>
      </c>
      <c r="M3739" t="str">
        <f t="shared" ca="1" si="763"/>
        <v>SELL</v>
      </c>
      <c r="N3739" s="7" t="str">
        <f t="shared" ca="1" si="764"/>
        <v/>
      </c>
      <c r="O3739">
        <f t="shared" si="765"/>
        <v>5980</v>
      </c>
      <c r="Q3739">
        <f t="shared" si="766"/>
        <v>3738</v>
      </c>
    </row>
    <row r="3740" spans="1:17" x14ac:dyDescent="0.3">
      <c r="A3740" s="13" t="str">
        <f ca="1">N3740&amp;"-"&amp;COUNTIF($N$2:N3740,N3740)</f>
        <v>-3693</v>
      </c>
      <c r="B3740" t="str">
        <f t="shared" ca="1" si="756"/>
        <v/>
      </c>
      <c r="C3740" s="1">
        <v>40536</v>
      </c>
      <c r="D3740">
        <v>6011.6</v>
      </c>
      <c r="E3740">
        <f t="shared" si="757"/>
        <v>31.600000000000364</v>
      </c>
      <c r="F3740">
        <f t="shared" si="758"/>
        <v>31.600000000000364</v>
      </c>
      <c r="G3740" t="str">
        <f t="shared" si="759"/>
        <v/>
      </c>
      <c r="H3740">
        <f t="shared" ca="1" si="767"/>
        <v>53.208333333333336</v>
      </c>
      <c r="I3740">
        <f t="shared" ca="1" si="768"/>
        <v>37.556249999999977</v>
      </c>
      <c r="J3740" s="3">
        <f t="shared" ca="1" si="760"/>
        <v>1.4167637432739788</v>
      </c>
      <c r="K3740" s="5">
        <f t="shared" ca="1" si="761"/>
        <v>58.622351780016999</v>
      </c>
      <c r="L3740">
        <f t="shared" ca="1" si="762"/>
        <v>1</v>
      </c>
      <c r="M3740" t="str">
        <f t="shared" ca="1" si="763"/>
        <v>SELL</v>
      </c>
      <c r="N3740" s="7" t="str">
        <f t="shared" ca="1" si="764"/>
        <v/>
      </c>
      <c r="O3740">
        <f t="shared" si="765"/>
        <v>6011.6</v>
      </c>
      <c r="Q3740">
        <f t="shared" si="766"/>
        <v>3739</v>
      </c>
    </row>
    <row r="3741" spans="1:17" x14ac:dyDescent="0.3">
      <c r="A3741" s="13" t="str">
        <f ca="1">N3741&amp;"-"&amp;COUNTIF($N$2:N3741,N3741)</f>
        <v>-3694</v>
      </c>
      <c r="B3741" t="str">
        <f t="shared" ca="1" si="756"/>
        <v/>
      </c>
      <c r="C3741" s="1">
        <v>40539</v>
      </c>
      <c r="D3741">
        <v>5998.1</v>
      </c>
      <c r="E3741">
        <f t="shared" si="757"/>
        <v>-13.5</v>
      </c>
      <c r="F3741" t="str">
        <f t="shared" si="758"/>
        <v/>
      </c>
      <c r="G3741">
        <f t="shared" si="759"/>
        <v>-13.5</v>
      </c>
      <c r="H3741">
        <f t="shared" ca="1" si="767"/>
        <v>53.208333333333336</v>
      </c>
      <c r="I3741">
        <f t="shared" ca="1" si="768"/>
        <v>39.174999999999955</v>
      </c>
      <c r="J3741" s="3">
        <f t="shared" ca="1" si="760"/>
        <v>1.3582216549670298</v>
      </c>
      <c r="K3741" s="5">
        <f t="shared" ca="1" si="761"/>
        <v>57.595165073065154</v>
      </c>
      <c r="L3741">
        <f t="shared" ca="1" si="762"/>
        <v>1</v>
      </c>
      <c r="M3741" t="str">
        <f t="shared" ca="1" si="763"/>
        <v>SELL</v>
      </c>
      <c r="N3741" s="7" t="str">
        <f t="shared" ca="1" si="764"/>
        <v/>
      </c>
      <c r="O3741">
        <f t="shared" si="765"/>
        <v>5998.1</v>
      </c>
      <c r="Q3741">
        <f t="shared" si="766"/>
        <v>3740</v>
      </c>
    </row>
    <row r="3742" spans="1:17" x14ac:dyDescent="0.3">
      <c r="A3742" s="13" t="str">
        <f ca="1">N3742&amp;"-"&amp;COUNTIF($N$2:N3742,N3742)</f>
        <v>-3695</v>
      </c>
      <c r="B3742" t="str">
        <f t="shared" ca="1" si="756"/>
        <v/>
      </c>
      <c r="C3742" s="1">
        <v>40540</v>
      </c>
      <c r="D3742">
        <v>5996</v>
      </c>
      <c r="E3742">
        <f t="shared" si="757"/>
        <v>-2.1000000000003638</v>
      </c>
      <c r="F3742" t="str">
        <f t="shared" si="758"/>
        <v/>
      </c>
      <c r="G3742">
        <f t="shared" si="759"/>
        <v>-2.1000000000003638</v>
      </c>
      <c r="H3742">
        <f t="shared" ca="1" si="767"/>
        <v>53.208333333333336</v>
      </c>
      <c r="I3742">
        <f t="shared" ca="1" si="768"/>
        <v>37.475000000000023</v>
      </c>
      <c r="J3742" s="3">
        <f t="shared" ca="1" si="760"/>
        <v>1.41983544585279</v>
      </c>
      <c r="K3742" s="5">
        <f t="shared" ca="1" si="761"/>
        <v>58.67487594192243</v>
      </c>
      <c r="L3742">
        <f t="shared" ca="1" si="762"/>
        <v>1</v>
      </c>
      <c r="M3742" t="str">
        <f t="shared" ca="1" si="763"/>
        <v>SELL</v>
      </c>
      <c r="N3742" s="7" t="str">
        <f t="shared" ca="1" si="764"/>
        <v/>
      </c>
      <c r="O3742">
        <f t="shared" si="765"/>
        <v>5996</v>
      </c>
      <c r="Q3742">
        <f t="shared" si="766"/>
        <v>3741</v>
      </c>
    </row>
    <row r="3743" spans="1:17" x14ac:dyDescent="0.3">
      <c r="A3743" s="13" t="str">
        <f ca="1">N3743&amp;"-"&amp;COUNTIF($N$2:N3743,N3743)</f>
        <v>-3696</v>
      </c>
      <c r="B3743" t="str">
        <f t="shared" ca="1" si="756"/>
        <v/>
      </c>
      <c r="C3743" s="1">
        <v>40541</v>
      </c>
      <c r="D3743">
        <v>6060.35</v>
      </c>
      <c r="E3743">
        <f t="shared" si="757"/>
        <v>64.350000000000364</v>
      </c>
      <c r="F3743">
        <f t="shared" si="758"/>
        <v>64.350000000000364</v>
      </c>
      <c r="G3743" t="str">
        <f t="shared" si="759"/>
        <v/>
      </c>
      <c r="H3743">
        <f t="shared" ca="1" si="767"/>
        <v>54.800000000000054</v>
      </c>
      <c r="I3743">
        <f t="shared" ca="1" si="768"/>
        <v>32.421428571428542</v>
      </c>
      <c r="J3743" s="3">
        <f t="shared" ca="1" si="760"/>
        <v>1.6902401410002235</v>
      </c>
      <c r="K3743" s="5">
        <f t="shared" ca="1" si="761"/>
        <v>62.828597166489274</v>
      </c>
      <c r="L3743">
        <f t="shared" ca="1" si="762"/>
        <v>1</v>
      </c>
      <c r="M3743" t="str">
        <f t="shared" ca="1" si="763"/>
        <v>SELL</v>
      </c>
      <c r="N3743" s="7" t="str">
        <f t="shared" ca="1" si="764"/>
        <v/>
      </c>
      <c r="O3743">
        <f t="shared" si="765"/>
        <v>6060.35</v>
      </c>
      <c r="Q3743">
        <f t="shared" si="766"/>
        <v>3742</v>
      </c>
    </row>
    <row r="3744" spans="1:17" x14ac:dyDescent="0.3">
      <c r="A3744" s="13" t="str">
        <f ca="1">N3744&amp;"-"&amp;COUNTIF($N$2:N3744,N3744)</f>
        <v>-3697</v>
      </c>
      <c r="B3744" t="str">
        <f t="shared" ca="1" si="756"/>
        <v/>
      </c>
      <c r="C3744" s="1">
        <v>40542</v>
      </c>
      <c r="D3744">
        <v>6101.85</v>
      </c>
      <c r="E3744">
        <f t="shared" si="757"/>
        <v>41.5</v>
      </c>
      <c r="F3744">
        <f t="shared" si="758"/>
        <v>41.5</v>
      </c>
      <c r="G3744" t="str">
        <f t="shared" si="759"/>
        <v/>
      </c>
      <c r="H3744">
        <f t="shared" ca="1" si="767"/>
        <v>53.137500000000045</v>
      </c>
      <c r="I3744">
        <f t="shared" ca="1" si="768"/>
        <v>14.958333333333334</v>
      </c>
      <c r="J3744" s="3">
        <f t="shared" ca="1" si="760"/>
        <v>3.552367688022287</v>
      </c>
      <c r="K3744" s="5">
        <f t="shared" ca="1" si="761"/>
        <v>78.033408798874149</v>
      </c>
      <c r="L3744">
        <f t="shared" ca="1" si="762"/>
        <v>1</v>
      </c>
      <c r="M3744" t="str">
        <f t="shared" ca="1" si="763"/>
        <v>SELL</v>
      </c>
      <c r="N3744" s="7" t="str">
        <f t="shared" ca="1" si="764"/>
        <v/>
      </c>
      <c r="O3744">
        <f t="shared" si="765"/>
        <v>6101.85</v>
      </c>
      <c r="Q3744">
        <f t="shared" si="766"/>
        <v>3743</v>
      </c>
    </row>
    <row r="3745" spans="1:17" x14ac:dyDescent="0.3">
      <c r="A3745" s="13" t="str">
        <f ca="1">N3745&amp;"-"&amp;COUNTIF($N$2:N3745,N3745)</f>
        <v>-3698</v>
      </c>
      <c r="B3745" t="str">
        <f t="shared" ca="1" si="756"/>
        <v/>
      </c>
      <c r="C3745" s="1">
        <v>40543</v>
      </c>
      <c r="D3745">
        <v>6134.5</v>
      </c>
      <c r="E3745">
        <f t="shared" si="757"/>
        <v>32.649999999999636</v>
      </c>
      <c r="F3745">
        <f t="shared" si="758"/>
        <v>32.649999999999636</v>
      </c>
      <c r="G3745" t="str">
        <f t="shared" si="759"/>
        <v/>
      </c>
      <c r="H3745">
        <f t="shared" ca="1" si="767"/>
        <v>45.862499999999955</v>
      </c>
      <c r="I3745">
        <f t="shared" ca="1" si="768"/>
        <v>14.958333333333334</v>
      </c>
      <c r="J3745" s="3">
        <f t="shared" ca="1" si="760"/>
        <v>3.0660167130919187</v>
      </c>
      <c r="K3745" s="5">
        <f t="shared" ca="1" si="761"/>
        <v>75.405905323011552</v>
      </c>
      <c r="L3745">
        <f t="shared" ca="1" si="762"/>
        <v>1</v>
      </c>
      <c r="M3745" t="str">
        <f t="shared" ca="1" si="763"/>
        <v>SELL</v>
      </c>
      <c r="N3745" s="7" t="str">
        <f t="shared" ca="1" si="764"/>
        <v/>
      </c>
      <c r="O3745">
        <f t="shared" si="765"/>
        <v>6134.5</v>
      </c>
      <c r="Q3745">
        <f t="shared" si="766"/>
        <v>3744</v>
      </c>
    </row>
    <row r="3746" spans="1:17" x14ac:dyDescent="0.3">
      <c r="A3746" s="13" t="str">
        <f ca="1">N3746&amp;"-"&amp;COUNTIF($N$2:N3746,N3746)</f>
        <v>-3699</v>
      </c>
      <c r="B3746" t="str">
        <f t="shared" ca="1" si="756"/>
        <v/>
      </c>
      <c r="C3746" s="1">
        <v>40546</v>
      </c>
      <c r="D3746">
        <v>6157.6</v>
      </c>
      <c r="E3746">
        <f t="shared" si="757"/>
        <v>23.100000000000364</v>
      </c>
      <c r="F3746">
        <f t="shared" si="758"/>
        <v>23.100000000000364</v>
      </c>
      <c r="G3746" t="str">
        <f t="shared" si="759"/>
        <v/>
      </c>
      <c r="H3746">
        <f t="shared" ca="1" si="767"/>
        <v>42.462500000000091</v>
      </c>
      <c r="I3746">
        <f t="shared" ca="1" si="768"/>
        <v>14.958333333333334</v>
      </c>
      <c r="J3746" s="3">
        <f t="shared" ca="1" si="760"/>
        <v>2.8387186629526524</v>
      </c>
      <c r="K3746" s="5">
        <f t="shared" ca="1" si="761"/>
        <v>73.949640809810646</v>
      </c>
      <c r="L3746">
        <f t="shared" ca="1" si="762"/>
        <v>1</v>
      </c>
      <c r="M3746" t="str">
        <f t="shared" ca="1" si="763"/>
        <v>SELL</v>
      </c>
      <c r="N3746" s="7" t="str">
        <f t="shared" ca="1" si="764"/>
        <v/>
      </c>
      <c r="O3746">
        <f t="shared" si="765"/>
        <v>6157.6</v>
      </c>
      <c r="Q3746">
        <f t="shared" si="766"/>
        <v>3745</v>
      </c>
    </row>
    <row r="3747" spans="1:17" x14ac:dyDescent="0.3">
      <c r="A3747" s="13" t="str">
        <f ca="1">N3747&amp;"-"&amp;COUNTIF($N$2:N3747,N3747)</f>
        <v>-3700</v>
      </c>
      <c r="B3747" t="str">
        <f t="shared" ca="1" si="756"/>
        <v/>
      </c>
      <c r="C3747" s="1">
        <v>40547</v>
      </c>
      <c r="D3747">
        <v>6146.35</v>
      </c>
      <c r="E3747">
        <f t="shared" si="757"/>
        <v>-11.25</v>
      </c>
      <c r="F3747" t="str">
        <f t="shared" si="758"/>
        <v/>
      </c>
      <c r="G3747">
        <f t="shared" si="759"/>
        <v>-11.25</v>
      </c>
      <c r="H3747">
        <f t="shared" ca="1" si="767"/>
        <v>43.321428571428569</v>
      </c>
      <c r="I3747">
        <f t="shared" ca="1" si="768"/>
        <v>14.428571428571429</v>
      </c>
      <c r="J3747" s="3">
        <f t="shared" ca="1" si="760"/>
        <v>3.0024752475247523</v>
      </c>
      <c r="K3747" s="5">
        <f t="shared" ca="1" si="761"/>
        <v>75.015460729746451</v>
      </c>
      <c r="L3747">
        <f t="shared" ca="1" si="762"/>
        <v>1</v>
      </c>
      <c r="M3747" t="str">
        <f t="shared" ca="1" si="763"/>
        <v>SELL</v>
      </c>
      <c r="N3747" s="7" t="str">
        <f t="shared" ca="1" si="764"/>
        <v/>
      </c>
      <c r="O3747">
        <f t="shared" si="765"/>
        <v>6146.35</v>
      </c>
      <c r="Q3747">
        <f t="shared" si="766"/>
        <v>3746</v>
      </c>
    </row>
    <row r="3748" spans="1:17" x14ac:dyDescent="0.3">
      <c r="A3748" s="13" t="str">
        <f ca="1">N3748&amp;"-"&amp;COUNTIF($N$2:N3748,N3748)</f>
        <v>-3701</v>
      </c>
      <c r="B3748" t="str">
        <f t="shared" ca="1" si="756"/>
        <v/>
      </c>
      <c r="C3748" s="1">
        <v>40548</v>
      </c>
      <c r="D3748">
        <v>6079.8</v>
      </c>
      <c r="E3748">
        <f t="shared" si="757"/>
        <v>-66.550000000000182</v>
      </c>
      <c r="F3748" t="str">
        <f t="shared" si="758"/>
        <v/>
      </c>
      <c r="G3748">
        <f t="shared" si="759"/>
        <v>-66.550000000000182</v>
      </c>
      <c r="H3748">
        <f t="shared" ca="1" si="767"/>
        <v>43.321428571428569</v>
      </c>
      <c r="I3748">
        <f t="shared" ca="1" si="768"/>
        <v>16.535714285714285</v>
      </c>
      <c r="J3748" s="3">
        <f t="shared" ca="1" si="760"/>
        <v>2.6198704103671706</v>
      </c>
      <c r="K3748" s="5">
        <f t="shared" ca="1" si="761"/>
        <v>72.374701670644384</v>
      </c>
      <c r="L3748">
        <f t="shared" ca="1" si="762"/>
        <v>1</v>
      </c>
      <c r="M3748" t="str">
        <f t="shared" ca="1" si="763"/>
        <v>SELL</v>
      </c>
      <c r="N3748" s="7" t="str">
        <f t="shared" ca="1" si="764"/>
        <v/>
      </c>
      <c r="O3748">
        <f t="shared" si="765"/>
        <v>6079.8</v>
      </c>
      <c r="Q3748">
        <f t="shared" si="766"/>
        <v>3747</v>
      </c>
    </row>
    <row r="3749" spans="1:17" x14ac:dyDescent="0.3">
      <c r="A3749" s="13" t="str">
        <f ca="1">N3749&amp;"-"&amp;COUNTIF($N$2:N3749,N3749)</f>
        <v>-3702</v>
      </c>
      <c r="B3749" t="str">
        <f t="shared" ca="1" si="756"/>
        <v/>
      </c>
      <c r="C3749" s="1">
        <v>40549</v>
      </c>
      <c r="D3749">
        <v>6048.25</v>
      </c>
      <c r="E3749">
        <f t="shared" si="757"/>
        <v>-31.550000000000182</v>
      </c>
      <c r="F3749" t="str">
        <f t="shared" si="758"/>
        <v/>
      </c>
      <c r="G3749">
        <f t="shared" si="759"/>
        <v>-31.550000000000182</v>
      </c>
      <c r="H3749">
        <f t="shared" ca="1" si="767"/>
        <v>41.133333333333361</v>
      </c>
      <c r="I3749">
        <f t="shared" ca="1" si="768"/>
        <v>18.412500000000023</v>
      </c>
      <c r="J3749" s="3">
        <f t="shared" ca="1" si="760"/>
        <v>2.2339895904050677</v>
      </c>
      <c r="K3749" s="5">
        <f t="shared" ca="1" si="761"/>
        <v>69.07844097683855</v>
      </c>
      <c r="L3749">
        <f t="shared" ca="1" si="762"/>
        <v>1</v>
      </c>
      <c r="M3749" t="str">
        <f t="shared" ca="1" si="763"/>
        <v>SELL</v>
      </c>
      <c r="N3749" s="7" t="str">
        <f t="shared" ca="1" si="764"/>
        <v/>
      </c>
      <c r="O3749">
        <f t="shared" si="765"/>
        <v>6048.25</v>
      </c>
      <c r="Q3749">
        <f t="shared" si="766"/>
        <v>3748</v>
      </c>
    </row>
    <row r="3750" spans="1:17" x14ac:dyDescent="0.3">
      <c r="A3750" s="13" t="str">
        <f ca="1">N3750&amp;"-"&amp;COUNTIF($N$2:N3750,N3750)</f>
        <v>-3703</v>
      </c>
      <c r="B3750" t="str">
        <f t="shared" ca="1" si="756"/>
        <v/>
      </c>
      <c r="C3750" s="1">
        <v>40550</v>
      </c>
      <c r="D3750">
        <v>5904.6</v>
      </c>
      <c r="E3750">
        <f t="shared" si="757"/>
        <v>-143.64999999999964</v>
      </c>
      <c r="F3750" t="str">
        <f t="shared" si="758"/>
        <v/>
      </c>
      <c r="G3750">
        <f t="shared" si="759"/>
        <v>-143.64999999999964</v>
      </c>
      <c r="H3750">
        <f t="shared" ca="1" si="767"/>
        <v>41.133333333333361</v>
      </c>
      <c r="I3750">
        <f t="shared" ca="1" si="768"/>
        <v>36.15625</v>
      </c>
      <c r="J3750" s="3">
        <f t="shared" ca="1" si="760"/>
        <v>1.1376548545087879</v>
      </c>
      <c r="K3750" s="5">
        <f t="shared" ca="1" si="761"/>
        <v>53.219763335938985</v>
      </c>
      <c r="L3750">
        <f t="shared" ca="1" si="762"/>
        <v>1</v>
      </c>
      <c r="M3750" t="str">
        <f t="shared" ca="1" si="763"/>
        <v>SELL</v>
      </c>
      <c r="N3750" s="7" t="str">
        <f t="shared" ca="1" si="764"/>
        <v/>
      </c>
      <c r="O3750">
        <f t="shared" si="765"/>
        <v>5904.6</v>
      </c>
      <c r="Q3750">
        <f t="shared" si="766"/>
        <v>3749</v>
      </c>
    </row>
    <row r="3751" spans="1:17" x14ac:dyDescent="0.3">
      <c r="A3751" s="13" t="str">
        <f ca="1">N3751&amp;"-"&amp;COUNTIF($N$2:N3751,N3751)</f>
        <v>-3704</v>
      </c>
      <c r="B3751" t="str">
        <f t="shared" ca="1" si="756"/>
        <v/>
      </c>
      <c r="C3751" s="1">
        <v>40553</v>
      </c>
      <c r="D3751">
        <v>5762.85</v>
      </c>
      <c r="E3751">
        <f t="shared" si="757"/>
        <v>-141.75</v>
      </c>
      <c r="F3751" t="str">
        <f t="shared" si="758"/>
        <v/>
      </c>
      <c r="G3751">
        <f t="shared" si="759"/>
        <v>-141.75</v>
      </c>
      <c r="H3751">
        <f t="shared" ca="1" si="767"/>
        <v>38.640000000000143</v>
      </c>
      <c r="I3751">
        <f t="shared" ca="1" si="768"/>
        <v>47.888888888888886</v>
      </c>
      <c r="J3751" s="3">
        <f t="shared" ca="1" si="760"/>
        <v>0.80686774941995665</v>
      </c>
      <c r="K3751" s="5">
        <f t="shared" ca="1" si="761"/>
        <v>44.655606348554208</v>
      </c>
      <c r="L3751">
        <f t="shared" ca="1" si="762"/>
        <v>1</v>
      </c>
      <c r="M3751" t="str">
        <f t="shared" ca="1" si="763"/>
        <v>SELL</v>
      </c>
      <c r="N3751" s="7" t="str">
        <f t="shared" ca="1" si="764"/>
        <v/>
      </c>
      <c r="O3751">
        <f t="shared" si="765"/>
        <v>5762.85</v>
      </c>
      <c r="Q3751">
        <f t="shared" si="766"/>
        <v>3750</v>
      </c>
    </row>
    <row r="3752" spans="1:17" x14ac:dyDescent="0.3">
      <c r="A3752" s="13" t="str">
        <f ca="1">N3752&amp;"-"&amp;COUNTIF($N$2:N3752,N3752)</f>
        <v>-3705</v>
      </c>
      <c r="B3752" t="str">
        <f t="shared" ca="1" si="756"/>
        <v/>
      </c>
      <c r="C3752" s="1">
        <v>40554</v>
      </c>
      <c r="D3752">
        <v>5754.1</v>
      </c>
      <c r="E3752">
        <f t="shared" si="757"/>
        <v>-8.75</v>
      </c>
      <c r="F3752" t="str">
        <f t="shared" si="758"/>
        <v/>
      </c>
      <c r="G3752">
        <f t="shared" si="759"/>
        <v>-8.75</v>
      </c>
      <c r="H3752">
        <f t="shared" ca="1" si="767"/>
        <v>38.640000000000143</v>
      </c>
      <c r="I3752">
        <f t="shared" ca="1" si="768"/>
        <v>47.055555555555557</v>
      </c>
      <c r="J3752" s="3">
        <f t="shared" ca="1" si="760"/>
        <v>0.82115702479339148</v>
      </c>
      <c r="K3752" s="5">
        <f t="shared" ca="1" si="761"/>
        <v>45.089852967870847</v>
      </c>
      <c r="L3752">
        <f t="shared" ca="1" si="762"/>
        <v>1</v>
      </c>
      <c r="M3752" t="str">
        <f t="shared" ca="1" si="763"/>
        <v>SELL</v>
      </c>
      <c r="N3752" s="7" t="str">
        <f t="shared" ca="1" si="764"/>
        <v/>
      </c>
      <c r="O3752">
        <f t="shared" si="765"/>
        <v>5754.1</v>
      </c>
      <c r="Q3752">
        <f t="shared" si="766"/>
        <v>3751</v>
      </c>
    </row>
    <row r="3753" spans="1:17" x14ac:dyDescent="0.3">
      <c r="A3753" s="13" t="str">
        <f ca="1">N3753&amp;"-"&amp;COUNTIF($N$2:N3753,N3753)</f>
        <v>-3706</v>
      </c>
      <c r="B3753" t="str">
        <f t="shared" ca="1" si="756"/>
        <v/>
      </c>
      <c r="C3753" s="1">
        <v>40555</v>
      </c>
      <c r="D3753">
        <v>5863.25</v>
      </c>
      <c r="E3753">
        <f t="shared" si="757"/>
        <v>109.14999999999964</v>
      </c>
      <c r="F3753">
        <f t="shared" si="758"/>
        <v>109.14999999999964</v>
      </c>
      <c r="G3753" t="str">
        <f t="shared" si="759"/>
        <v/>
      </c>
      <c r="H3753">
        <f t="shared" ca="1" si="767"/>
        <v>50.39166666666673</v>
      </c>
      <c r="I3753">
        <f t="shared" ca="1" si="768"/>
        <v>52.387500000000045</v>
      </c>
      <c r="J3753" s="3">
        <f t="shared" ca="1" si="760"/>
        <v>0.961902489461545</v>
      </c>
      <c r="K3753" s="5">
        <f t="shared" ca="1" si="761"/>
        <v>49.029067174767917</v>
      </c>
      <c r="L3753">
        <f t="shared" ca="1" si="762"/>
        <v>1</v>
      </c>
      <c r="M3753" t="str">
        <f t="shared" ca="1" si="763"/>
        <v>SELL</v>
      </c>
      <c r="N3753" s="7" t="str">
        <f t="shared" ca="1" si="764"/>
        <v/>
      </c>
      <c r="O3753">
        <f t="shared" si="765"/>
        <v>5863.25</v>
      </c>
      <c r="Q3753">
        <f t="shared" si="766"/>
        <v>3752</v>
      </c>
    </row>
    <row r="3754" spans="1:17" x14ac:dyDescent="0.3">
      <c r="A3754" s="13" t="str">
        <f ca="1">N3754&amp;"-"&amp;COUNTIF($N$2:N3754,N3754)</f>
        <v>-3707</v>
      </c>
      <c r="B3754" t="str">
        <f t="shared" ca="1" si="756"/>
        <v/>
      </c>
      <c r="C3754" s="1">
        <v>40556</v>
      </c>
      <c r="D3754">
        <v>5751.9</v>
      </c>
      <c r="E3754">
        <f t="shared" si="757"/>
        <v>-111.35000000000036</v>
      </c>
      <c r="F3754" t="str">
        <f t="shared" si="758"/>
        <v/>
      </c>
      <c r="G3754">
        <f t="shared" si="759"/>
        <v>-111.35000000000036</v>
      </c>
      <c r="H3754">
        <f t="shared" ca="1" si="767"/>
        <v>54.15</v>
      </c>
      <c r="I3754">
        <f t="shared" ca="1" si="768"/>
        <v>58.938888888888968</v>
      </c>
      <c r="J3754" s="3">
        <f t="shared" ca="1" si="760"/>
        <v>0.91874823263266914</v>
      </c>
      <c r="K3754" s="5">
        <f t="shared" ca="1" si="761"/>
        <v>47.882688150913701</v>
      </c>
      <c r="L3754">
        <f t="shared" ca="1" si="762"/>
        <v>1</v>
      </c>
      <c r="M3754" t="str">
        <f t="shared" ca="1" si="763"/>
        <v>SELL</v>
      </c>
      <c r="N3754" s="7" t="str">
        <f t="shared" ca="1" si="764"/>
        <v/>
      </c>
      <c r="O3754">
        <f t="shared" si="765"/>
        <v>5751.9</v>
      </c>
      <c r="Q3754">
        <f t="shared" si="766"/>
        <v>3753</v>
      </c>
    </row>
    <row r="3755" spans="1:17" x14ac:dyDescent="0.3">
      <c r="A3755" s="13" t="str">
        <f ca="1">N3755&amp;"-"&amp;COUNTIF($N$2:N3755,N3755)</f>
        <v>-3708</v>
      </c>
      <c r="B3755" t="str">
        <f t="shared" ca="1" si="756"/>
        <v/>
      </c>
      <c r="C3755" s="1">
        <v>40557</v>
      </c>
      <c r="D3755">
        <v>5654.55</v>
      </c>
      <c r="E3755">
        <f t="shared" si="757"/>
        <v>-97.349999999999454</v>
      </c>
      <c r="F3755" t="str">
        <f t="shared" si="758"/>
        <v/>
      </c>
      <c r="G3755">
        <f t="shared" si="759"/>
        <v>-97.349999999999454</v>
      </c>
      <c r="H3755">
        <f t="shared" ca="1" si="767"/>
        <v>54.15</v>
      </c>
      <c r="I3755">
        <f t="shared" ca="1" si="768"/>
        <v>68.255555555555574</v>
      </c>
      <c r="J3755" s="3">
        <f t="shared" ca="1" si="760"/>
        <v>0.79334201530196946</v>
      </c>
      <c r="K3755" s="5">
        <f t="shared" ca="1" si="761"/>
        <v>44.238188172287018</v>
      </c>
      <c r="L3755">
        <f t="shared" ca="1" si="762"/>
        <v>1</v>
      </c>
      <c r="M3755" t="str">
        <f t="shared" ca="1" si="763"/>
        <v>SELL</v>
      </c>
      <c r="N3755" s="7" t="str">
        <f t="shared" ca="1" si="764"/>
        <v/>
      </c>
      <c r="O3755">
        <f t="shared" si="765"/>
        <v>5654.55</v>
      </c>
      <c r="Q3755">
        <f t="shared" si="766"/>
        <v>3754</v>
      </c>
    </row>
    <row r="3756" spans="1:17" x14ac:dyDescent="0.3">
      <c r="A3756" s="13" t="str">
        <f ca="1">N3756&amp;"-"&amp;COUNTIF($N$2:N3756,N3756)</f>
        <v>-3709</v>
      </c>
      <c r="B3756" t="str">
        <f t="shared" ca="1" si="756"/>
        <v/>
      </c>
      <c r="C3756" s="1">
        <v>40560</v>
      </c>
      <c r="D3756">
        <v>5654.75</v>
      </c>
      <c r="E3756">
        <f t="shared" si="757"/>
        <v>0.1999999999998181</v>
      </c>
      <c r="F3756">
        <f t="shared" si="758"/>
        <v>0.1999999999998181</v>
      </c>
      <c r="G3756" t="str">
        <f t="shared" si="759"/>
        <v/>
      </c>
      <c r="H3756">
        <f t="shared" ca="1" si="767"/>
        <v>45.158333333333303</v>
      </c>
      <c r="I3756">
        <f t="shared" ca="1" si="768"/>
        <v>76.524999999999977</v>
      </c>
      <c r="J3756" s="3">
        <f t="shared" ca="1" si="760"/>
        <v>0.59011216378089926</v>
      </c>
      <c r="K3756" s="5">
        <f t="shared" ca="1" si="761"/>
        <v>37.111354608957669</v>
      </c>
      <c r="L3756">
        <f t="shared" ca="1" si="762"/>
        <v>1</v>
      </c>
      <c r="M3756" t="str">
        <f t="shared" ca="1" si="763"/>
        <v>SELL</v>
      </c>
      <c r="N3756" s="7" t="str">
        <f t="shared" ca="1" si="764"/>
        <v/>
      </c>
      <c r="O3756">
        <f t="shared" si="765"/>
        <v>5654.75</v>
      </c>
      <c r="Q3756">
        <f t="shared" si="766"/>
        <v>3755</v>
      </c>
    </row>
    <row r="3757" spans="1:17" x14ac:dyDescent="0.3">
      <c r="A3757" s="13" t="str">
        <f ca="1">N3757&amp;"-"&amp;COUNTIF($N$2:N3757,N3757)</f>
        <v>-3710</v>
      </c>
      <c r="B3757" t="str">
        <f t="shared" ca="1" si="756"/>
        <v/>
      </c>
      <c r="C3757" s="1">
        <v>40561</v>
      </c>
      <c r="D3757">
        <v>5724.05</v>
      </c>
      <c r="E3757">
        <f t="shared" si="757"/>
        <v>69.300000000000182</v>
      </c>
      <c r="F3757">
        <f t="shared" si="758"/>
        <v>69.300000000000182</v>
      </c>
      <c r="G3757" t="str">
        <f t="shared" si="759"/>
        <v/>
      </c>
      <c r="H3757">
        <f t="shared" ca="1" si="767"/>
        <v>45.98333333333327</v>
      </c>
      <c r="I3757">
        <f t="shared" ca="1" si="768"/>
        <v>76.524999999999977</v>
      </c>
      <c r="J3757" s="3">
        <f t="shared" ca="1" si="760"/>
        <v>0.60089295437220891</v>
      </c>
      <c r="K3757" s="5">
        <f t="shared" ca="1" si="761"/>
        <v>37.534861574042552</v>
      </c>
      <c r="L3757">
        <f t="shared" ca="1" si="762"/>
        <v>1</v>
      </c>
      <c r="M3757" t="str">
        <f t="shared" ca="1" si="763"/>
        <v>SELL</v>
      </c>
      <c r="N3757" s="7" t="str">
        <f t="shared" ca="1" si="764"/>
        <v/>
      </c>
      <c r="O3757">
        <f t="shared" si="765"/>
        <v>5724.05</v>
      </c>
      <c r="Q3757">
        <f t="shared" si="766"/>
        <v>3756</v>
      </c>
    </row>
    <row r="3758" spans="1:17" x14ac:dyDescent="0.3">
      <c r="A3758" s="13" t="str">
        <f ca="1">N3758&amp;"-"&amp;COUNTIF($N$2:N3758,N3758)</f>
        <v>-3711</v>
      </c>
      <c r="B3758" t="str">
        <f t="shared" ca="1" si="756"/>
        <v/>
      </c>
      <c r="C3758" s="1">
        <v>40562</v>
      </c>
      <c r="D3758">
        <v>5691.05</v>
      </c>
      <c r="E3758">
        <f t="shared" si="757"/>
        <v>-33</v>
      </c>
      <c r="F3758" t="str">
        <f t="shared" si="758"/>
        <v/>
      </c>
      <c r="G3758">
        <f t="shared" si="759"/>
        <v>-33</v>
      </c>
      <c r="H3758">
        <f t="shared" ca="1" si="767"/>
        <v>46.879999999999924</v>
      </c>
      <c r="I3758">
        <f t="shared" ca="1" si="768"/>
        <v>71.688888888888869</v>
      </c>
      <c r="J3758" s="3">
        <f t="shared" ca="1" si="760"/>
        <v>0.65393676379417143</v>
      </c>
      <c r="K3758" s="5">
        <f t="shared" ca="1" si="761"/>
        <v>39.53819626658666</v>
      </c>
      <c r="L3758">
        <f t="shared" ca="1" si="762"/>
        <v>1</v>
      </c>
      <c r="M3758" t="str">
        <f t="shared" ca="1" si="763"/>
        <v>SELL</v>
      </c>
      <c r="N3758" s="7" t="str">
        <f t="shared" ca="1" si="764"/>
        <v/>
      </c>
      <c r="O3758">
        <f t="shared" si="765"/>
        <v>5691.05</v>
      </c>
      <c r="Q3758">
        <f t="shared" si="766"/>
        <v>3757</v>
      </c>
    </row>
    <row r="3759" spans="1:17" x14ac:dyDescent="0.3">
      <c r="A3759" s="13" t="str">
        <f ca="1">N3759&amp;"-"&amp;COUNTIF($N$2:N3759,N3759)</f>
        <v>-3712</v>
      </c>
      <c r="B3759" t="str">
        <f t="shared" ca="1" si="756"/>
        <v/>
      </c>
      <c r="C3759" s="1">
        <v>40563</v>
      </c>
      <c r="D3759">
        <v>5711.6</v>
      </c>
      <c r="E3759">
        <f t="shared" si="757"/>
        <v>20.550000000000182</v>
      </c>
      <c r="F3759">
        <f t="shared" si="758"/>
        <v>20.550000000000182</v>
      </c>
      <c r="G3759" t="str">
        <f t="shared" si="759"/>
        <v/>
      </c>
      <c r="H3759">
        <f t="shared" ca="1" si="767"/>
        <v>44.460000000000036</v>
      </c>
      <c r="I3759">
        <f t="shared" ca="1" si="768"/>
        <v>71.688888888888869</v>
      </c>
      <c r="J3759" s="3">
        <f t="shared" ca="1" si="760"/>
        <v>0.62017978921264794</v>
      </c>
      <c r="K3759" s="5">
        <f t="shared" ca="1" si="761"/>
        <v>38.278454856793033</v>
      </c>
      <c r="L3759">
        <f t="shared" ca="1" si="762"/>
        <v>1</v>
      </c>
      <c r="M3759" t="str">
        <f t="shared" ca="1" si="763"/>
        <v>SELL</v>
      </c>
      <c r="N3759" s="7" t="str">
        <f t="shared" ca="1" si="764"/>
        <v/>
      </c>
      <c r="O3759">
        <f t="shared" si="765"/>
        <v>5711.6</v>
      </c>
      <c r="Q3759">
        <f t="shared" si="766"/>
        <v>3758</v>
      </c>
    </row>
    <row r="3760" spans="1:17" x14ac:dyDescent="0.3">
      <c r="A3760" s="13" t="str">
        <f ca="1">N3760&amp;"-"&amp;COUNTIF($N$2:N3760,N3760)</f>
        <v>-3713</v>
      </c>
      <c r="B3760" t="str">
        <f t="shared" ca="1" si="756"/>
        <v/>
      </c>
      <c r="C3760" s="1">
        <v>40564</v>
      </c>
      <c r="D3760">
        <v>5696.5</v>
      </c>
      <c r="E3760">
        <f t="shared" si="757"/>
        <v>-15.100000000000364</v>
      </c>
      <c r="F3760" t="str">
        <f t="shared" si="758"/>
        <v/>
      </c>
      <c r="G3760">
        <f t="shared" si="759"/>
        <v>-15.100000000000364</v>
      </c>
      <c r="H3760">
        <f t="shared" ca="1" si="767"/>
        <v>49.799999999999955</v>
      </c>
      <c r="I3760">
        <f t="shared" ca="1" si="768"/>
        <v>66.030000000000015</v>
      </c>
      <c r="J3760" s="3">
        <f t="shared" ca="1" si="760"/>
        <v>0.75420263516583286</v>
      </c>
      <c r="K3760" s="5">
        <f t="shared" ca="1" si="761"/>
        <v>42.994042994042964</v>
      </c>
      <c r="L3760">
        <f t="shared" ca="1" si="762"/>
        <v>1</v>
      </c>
      <c r="M3760" t="str">
        <f t="shared" ca="1" si="763"/>
        <v>SELL</v>
      </c>
      <c r="N3760" s="7" t="str">
        <f t="shared" ca="1" si="764"/>
        <v/>
      </c>
      <c r="O3760">
        <f t="shared" si="765"/>
        <v>5696.5</v>
      </c>
      <c r="Q3760">
        <f t="shared" si="766"/>
        <v>3759</v>
      </c>
    </row>
    <row r="3761" spans="1:17" x14ac:dyDescent="0.3">
      <c r="A3761" s="13" t="str">
        <f ca="1">N3761&amp;"-"&amp;COUNTIF($N$2:N3761,N3761)</f>
        <v>-3714</v>
      </c>
      <c r="B3761" t="str">
        <f t="shared" ca="1" si="756"/>
        <v/>
      </c>
      <c r="C3761" s="1">
        <v>40567</v>
      </c>
      <c r="D3761">
        <v>5743.25</v>
      </c>
      <c r="E3761">
        <f t="shared" si="757"/>
        <v>46.75</v>
      </c>
      <c r="F3761">
        <f t="shared" si="758"/>
        <v>46.75</v>
      </c>
      <c r="G3761" t="str">
        <f t="shared" si="759"/>
        <v/>
      </c>
      <c r="H3761">
        <f t="shared" ca="1" si="767"/>
        <v>49.189999999999962</v>
      </c>
      <c r="I3761">
        <f t="shared" ca="1" si="768"/>
        <v>72.116666666666688</v>
      </c>
      <c r="J3761" s="3">
        <f t="shared" ca="1" si="760"/>
        <v>0.6820892073029805</v>
      </c>
      <c r="K3761" s="5">
        <f t="shared" ca="1" si="761"/>
        <v>40.550120905693532</v>
      </c>
      <c r="L3761">
        <f t="shared" ca="1" si="762"/>
        <v>1</v>
      </c>
      <c r="M3761" t="str">
        <f t="shared" ca="1" si="763"/>
        <v>SELL</v>
      </c>
      <c r="N3761" s="7" t="str">
        <f t="shared" ca="1" si="764"/>
        <v/>
      </c>
      <c r="O3761">
        <f t="shared" si="765"/>
        <v>5743.25</v>
      </c>
      <c r="Q3761">
        <f t="shared" si="766"/>
        <v>3760</v>
      </c>
    </row>
    <row r="3762" spans="1:17" x14ac:dyDescent="0.3">
      <c r="A3762" s="13" t="str">
        <f ca="1">N3762&amp;"-"&amp;COUNTIF($N$2:N3762,N3762)</f>
        <v>-3715</v>
      </c>
      <c r="B3762" t="str">
        <f t="shared" ca="1" si="756"/>
        <v/>
      </c>
      <c r="C3762" s="1">
        <v>40568</v>
      </c>
      <c r="D3762">
        <v>5687.4</v>
      </c>
      <c r="E3762">
        <f t="shared" si="757"/>
        <v>-55.850000000000364</v>
      </c>
      <c r="F3762" t="str">
        <f t="shared" si="758"/>
        <v/>
      </c>
      <c r="G3762">
        <f t="shared" si="759"/>
        <v>-55.850000000000364</v>
      </c>
      <c r="H3762">
        <f t="shared" ca="1" si="767"/>
        <v>49.189999999999962</v>
      </c>
      <c r="I3762">
        <f t="shared" ca="1" si="768"/>
        <v>70.92777777777782</v>
      </c>
      <c r="J3762" s="3">
        <f t="shared" ca="1" si="760"/>
        <v>0.69352236234040787</v>
      </c>
      <c r="K3762" s="5">
        <f t="shared" ca="1" si="761"/>
        <v>40.95147355373426</v>
      </c>
      <c r="L3762">
        <f t="shared" ca="1" si="762"/>
        <v>1</v>
      </c>
      <c r="M3762" t="str">
        <f t="shared" ca="1" si="763"/>
        <v>SELL</v>
      </c>
      <c r="N3762" s="7" t="str">
        <f t="shared" ca="1" si="764"/>
        <v/>
      </c>
      <c r="O3762">
        <f t="shared" si="765"/>
        <v>5687.4</v>
      </c>
      <c r="Q3762">
        <f t="shared" si="766"/>
        <v>3761</v>
      </c>
    </row>
    <row r="3763" spans="1:17" x14ac:dyDescent="0.3">
      <c r="A3763" s="13" t="str">
        <f ca="1">N3763&amp;"-"&amp;COUNTIF($N$2:N3763,N3763)</f>
        <v>-3716</v>
      </c>
      <c r="B3763" t="str">
        <f t="shared" ca="1" si="756"/>
        <v/>
      </c>
      <c r="C3763" s="1">
        <v>40570</v>
      </c>
      <c r="D3763">
        <v>5604.3</v>
      </c>
      <c r="E3763">
        <f t="shared" si="757"/>
        <v>-83.099999999999454</v>
      </c>
      <c r="F3763" t="str">
        <f t="shared" si="758"/>
        <v/>
      </c>
      <c r="G3763">
        <f t="shared" si="759"/>
        <v>-83.099999999999454</v>
      </c>
      <c r="H3763">
        <f t="shared" ca="1" si="767"/>
        <v>49.189999999999962</v>
      </c>
      <c r="I3763">
        <f t="shared" ca="1" si="768"/>
        <v>76.655555555555509</v>
      </c>
      <c r="J3763" s="3">
        <f t="shared" ca="1" si="760"/>
        <v>0.64170169589795611</v>
      </c>
      <c r="K3763" s="5">
        <f t="shared" ca="1" si="761"/>
        <v>39.087594140966431</v>
      </c>
      <c r="L3763">
        <f t="shared" ca="1" si="762"/>
        <v>1</v>
      </c>
      <c r="M3763" t="str">
        <f t="shared" ca="1" si="763"/>
        <v>SELL</v>
      </c>
      <c r="N3763" s="7" t="str">
        <f t="shared" ca="1" si="764"/>
        <v/>
      </c>
      <c r="O3763">
        <f t="shared" si="765"/>
        <v>5604.3</v>
      </c>
      <c r="Q3763">
        <f t="shared" si="766"/>
        <v>3762</v>
      </c>
    </row>
    <row r="3764" spans="1:17" x14ac:dyDescent="0.3">
      <c r="A3764" s="13" t="str">
        <f ca="1">N3764&amp;"-"&amp;COUNTIF($N$2:N3764,N3764)</f>
        <v>-3717</v>
      </c>
      <c r="B3764" t="str">
        <f t="shared" ca="1" si="756"/>
        <v/>
      </c>
      <c r="C3764" s="1">
        <v>40571</v>
      </c>
      <c r="D3764">
        <v>5512.15</v>
      </c>
      <c r="E3764">
        <f t="shared" si="757"/>
        <v>-92.150000000000546</v>
      </c>
      <c r="F3764" t="str">
        <f t="shared" si="758"/>
        <v/>
      </c>
      <c r="G3764">
        <f t="shared" si="759"/>
        <v>-92.150000000000546</v>
      </c>
      <c r="H3764">
        <f t="shared" ca="1" si="767"/>
        <v>49.189999999999962</v>
      </c>
      <c r="I3764">
        <f t="shared" ca="1" si="768"/>
        <v>70.933333333333394</v>
      </c>
      <c r="J3764" s="3">
        <f t="shared" ca="1" si="760"/>
        <v>0.69346804511278082</v>
      </c>
      <c r="K3764" s="5">
        <f t="shared" ca="1" si="761"/>
        <v>40.949579598745693</v>
      </c>
      <c r="L3764">
        <f t="shared" ca="1" si="762"/>
        <v>1</v>
      </c>
      <c r="M3764" t="str">
        <f t="shared" ca="1" si="763"/>
        <v>SELL</v>
      </c>
      <c r="N3764" s="7" t="str">
        <f t="shared" ca="1" si="764"/>
        <v/>
      </c>
      <c r="O3764">
        <f t="shared" si="765"/>
        <v>5512.15</v>
      </c>
      <c r="Q3764">
        <f t="shared" si="766"/>
        <v>3763</v>
      </c>
    </row>
    <row r="3765" spans="1:17" x14ac:dyDescent="0.3">
      <c r="A3765" s="13" t="str">
        <f ca="1">N3765&amp;"-"&amp;COUNTIF($N$2:N3765,N3765)</f>
        <v>-3718</v>
      </c>
      <c r="B3765" t="str">
        <f t="shared" ca="1" si="756"/>
        <v/>
      </c>
      <c r="C3765" s="1">
        <v>40574</v>
      </c>
      <c r="D3765">
        <v>5505.9</v>
      </c>
      <c r="E3765">
        <f t="shared" si="757"/>
        <v>-6.25</v>
      </c>
      <c r="F3765" t="str">
        <f t="shared" si="758"/>
        <v/>
      </c>
      <c r="G3765">
        <f t="shared" si="759"/>
        <v>-6.25</v>
      </c>
      <c r="H3765">
        <f t="shared" ca="1" si="767"/>
        <v>49.189999999999962</v>
      </c>
      <c r="I3765">
        <f t="shared" ca="1" si="768"/>
        <v>55.877777777777837</v>
      </c>
      <c r="J3765" s="3">
        <f t="shared" ca="1" si="760"/>
        <v>0.8803141777689385</v>
      </c>
      <c r="K3765" s="5">
        <f t="shared" ca="1" si="761"/>
        <v>46.817398293165212</v>
      </c>
      <c r="L3765">
        <f t="shared" ca="1" si="762"/>
        <v>1</v>
      </c>
      <c r="M3765" t="str">
        <f t="shared" ca="1" si="763"/>
        <v>SELL</v>
      </c>
      <c r="N3765" s="7" t="str">
        <f t="shared" ca="1" si="764"/>
        <v/>
      </c>
      <c r="O3765">
        <f t="shared" si="765"/>
        <v>5505.9</v>
      </c>
      <c r="Q3765">
        <f t="shared" si="766"/>
        <v>3764</v>
      </c>
    </row>
    <row r="3766" spans="1:17" x14ac:dyDescent="0.3">
      <c r="A3766" s="13" t="str">
        <f ca="1">N3766&amp;"-"&amp;COUNTIF($N$2:N3766,N3766)</f>
        <v>-3719</v>
      </c>
      <c r="B3766" t="str">
        <f t="shared" ca="1" si="756"/>
        <v/>
      </c>
      <c r="C3766" s="1">
        <v>40575</v>
      </c>
      <c r="D3766">
        <v>5417.2</v>
      </c>
      <c r="E3766">
        <f t="shared" si="757"/>
        <v>-88.699999999999818</v>
      </c>
      <c r="F3766" t="str">
        <f t="shared" si="758"/>
        <v/>
      </c>
      <c r="G3766">
        <f t="shared" si="759"/>
        <v>-88.699999999999818</v>
      </c>
      <c r="H3766">
        <f t="shared" ca="1" si="767"/>
        <v>49.189999999999962</v>
      </c>
      <c r="I3766">
        <f t="shared" ca="1" si="768"/>
        <v>64.761111111111148</v>
      </c>
      <c r="J3766" s="3">
        <f t="shared" ca="1" si="760"/>
        <v>0.75956077893111329</v>
      </c>
      <c r="K3766" s="5">
        <f t="shared" ca="1" si="761"/>
        <v>43.167635243184179</v>
      </c>
      <c r="L3766">
        <f t="shared" ca="1" si="762"/>
        <v>1</v>
      </c>
      <c r="M3766" t="str">
        <f t="shared" ca="1" si="763"/>
        <v>SELL</v>
      </c>
      <c r="N3766" s="7" t="str">
        <f t="shared" ca="1" si="764"/>
        <v/>
      </c>
      <c r="O3766">
        <f t="shared" si="765"/>
        <v>5417.2</v>
      </c>
      <c r="Q3766">
        <f t="shared" si="766"/>
        <v>3765</v>
      </c>
    </row>
    <row r="3767" spans="1:17" x14ac:dyDescent="0.3">
      <c r="A3767" s="13" t="str">
        <f ca="1">N3767&amp;"-"&amp;COUNTIF($N$2:N3767,N3767)</f>
        <v>-3720</v>
      </c>
      <c r="B3767" t="str">
        <f t="shared" ca="1" si="756"/>
        <v/>
      </c>
      <c r="C3767" s="1">
        <v>40576</v>
      </c>
      <c r="D3767">
        <v>5432</v>
      </c>
      <c r="E3767">
        <f t="shared" si="757"/>
        <v>14.800000000000182</v>
      </c>
      <c r="F3767">
        <f t="shared" si="758"/>
        <v>14.800000000000182</v>
      </c>
      <c r="G3767" t="str">
        <f t="shared" si="759"/>
        <v/>
      </c>
      <c r="H3767">
        <f t="shared" ca="1" si="767"/>
        <v>30.320000000000071</v>
      </c>
      <c r="I3767">
        <f t="shared" ca="1" si="768"/>
        <v>64.761111111111148</v>
      </c>
      <c r="J3767" s="3">
        <f t="shared" ca="1" si="760"/>
        <v>0.46818220811529637</v>
      </c>
      <c r="K3767" s="5">
        <f t="shared" ca="1" si="761"/>
        <v>31.888562981314237</v>
      </c>
      <c r="L3767">
        <f t="shared" ca="1" si="762"/>
        <v>1</v>
      </c>
      <c r="M3767" t="str">
        <f t="shared" ca="1" si="763"/>
        <v>SELL</v>
      </c>
      <c r="N3767" s="7" t="str">
        <f t="shared" ca="1" si="764"/>
        <v/>
      </c>
      <c r="O3767">
        <f t="shared" si="765"/>
        <v>5432</v>
      </c>
      <c r="Q3767">
        <f t="shared" si="766"/>
        <v>3766</v>
      </c>
    </row>
    <row r="3768" spans="1:17" x14ac:dyDescent="0.3">
      <c r="A3768" s="13" t="str">
        <f ca="1">N3768&amp;"-"&amp;COUNTIF($N$2:N3768,N3768)</f>
        <v>-3721</v>
      </c>
      <c r="B3768" t="str">
        <f t="shared" ca="1" si="756"/>
        <v/>
      </c>
      <c r="C3768" s="1">
        <v>40577</v>
      </c>
      <c r="D3768">
        <v>5526.75</v>
      </c>
      <c r="E3768">
        <f t="shared" si="757"/>
        <v>94.75</v>
      </c>
      <c r="F3768">
        <f t="shared" si="758"/>
        <v>94.75</v>
      </c>
      <c r="G3768" t="str">
        <f t="shared" si="759"/>
        <v/>
      </c>
      <c r="H3768">
        <f t="shared" ca="1" si="767"/>
        <v>41.058333333333394</v>
      </c>
      <c r="I3768">
        <f t="shared" ca="1" si="768"/>
        <v>58.9375</v>
      </c>
      <c r="J3768" s="3">
        <f t="shared" ca="1" si="760"/>
        <v>0.6966419229409696</v>
      </c>
      <c r="K3768" s="5">
        <f t="shared" ca="1" si="761"/>
        <v>41.060044168507055</v>
      </c>
      <c r="L3768">
        <f t="shared" ca="1" si="762"/>
        <v>1</v>
      </c>
      <c r="M3768" t="str">
        <f t="shared" ca="1" si="763"/>
        <v>SELL</v>
      </c>
      <c r="N3768" s="7" t="str">
        <f t="shared" ca="1" si="764"/>
        <v/>
      </c>
      <c r="O3768">
        <f t="shared" si="765"/>
        <v>5526.75</v>
      </c>
      <c r="Q3768">
        <f t="shared" si="766"/>
        <v>3767</v>
      </c>
    </row>
    <row r="3769" spans="1:17" x14ac:dyDescent="0.3">
      <c r="A3769" s="13" t="str">
        <f ca="1">N3769&amp;"-"&amp;COUNTIF($N$2:N3769,N3769)</f>
        <v>-3722</v>
      </c>
      <c r="B3769" t="str">
        <f t="shared" ca="1" si="756"/>
        <v/>
      </c>
      <c r="C3769" s="1">
        <v>40578</v>
      </c>
      <c r="D3769">
        <v>5395.75</v>
      </c>
      <c r="E3769">
        <f t="shared" si="757"/>
        <v>-131</v>
      </c>
      <c r="F3769" t="str">
        <f t="shared" si="758"/>
        <v/>
      </c>
      <c r="G3769">
        <f t="shared" si="759"/>
        <v>-131</v>
      </c>
      <c r="H3769">
        <f t="shared" ca="1" si="767"/>
        <v>41.058333333333394</v>
      </c>
      <c r="I3769">
        <f t="shared" ca="1" si="768"/>
        <v>63.143750000000068</v>
      </c>
      <c r="J3769" s="3">
        <f t="shared" ca="1" si="760"/>
        <v>0.65023590352700544</v>
      </c>
      <c r="K3769" s="5">
        <f t="shared" ca="1" si="761"/>
        <v>39.402603114940931</v>
      </c>
      <c r="L3769">
        <f t="shared" ca="1" si="762"/>
        <v>1</v>
      </c>
      <c r="M3769" t="str">
        <f t="shared" ca="1" si="763"/>
        <v>SELL</v>
      </c>
      <c r="N3769" s="7" t="str">
        <f t="shared" ca="1" si="764"/>
        <v/>
      </c>
      <c r="O3769">
        <f t="shared" si="765"/>
        <v>5395.75</v>
      </c>
      <c r="Q3769">
        <f t="shared" si="766"/>
        <v>3768</v>
      </c>
    </row>
    <row r="3770" spans="1:17" x14ac:dyDescent="0.3">
      <c r="A3770" s="13" t="str">
        <f ca="1">N3770&amp;"-"&amp;COUNTIF($N$2:N3770,N3770)</f>
        <v>-3723</v>
      </c>
      <c r="B3770" t="str">
        <f t="shared" ca="1" si="756"/>
        <v/>
      </c>
      <c r="C3770" s="1">
        <v>40581</v>
      </c>
      <c r="D3770">
        <v>5396</v>
      </c>
      <c r="E3770">
        <f t="shared" si="757"/>
        <v>0.25</v>
      </c>
      <c r="F3770">
        <f t="shared" si="758"/>
        <v>0.25</v>
      </c>
      <c r="G3770" t="str">
        <f t="shared" si="759"/>
        <v/>
      </c>
      <c r="H3770">
        <f t="shared" ca="1" si="767"/>
        <v>41.066666666666755</v>
      </c>
      <c r="I3770">
        <f t="shared" ca="1" si="768"/>
        <v>63.143750000000068</v>
      </c>
      <c r="J3770" s="3">
        <f t="shared" ca="1" si="760"/>
        <v>0.65036787752812764</v>
      </c>
      <c r="K3770" s="5">
        <f t="shared" ca="1" si="761"/>
        <v>39.407448871474003</v>
      </c>
      <c r="L3770">
        <f t="shared" ca="1" si="762"/>
        <v>1</v>
      </c>
      <c r="M3770" t="str">
        <f t="shared" ca="1" si="763"/>
        <v>SELL</v>
      </c>
      <c r="N3770" s="7" t="str">
        <f t="shared" ca="1" si="764"/>
        <v/>
      </c>
      <c r="O3770">
        <f t="shared" si="765"/>
        <v>5396</v>
      </c>
      <c r="Q3770">
        <f t="shared" si="766"/>
        <v>3769</v>
      </c>
    </row>
    <row r="3771" spans="1:17" x14ac:dyDescent="0.3">
      <c r="A3771" s="13" t="str">
        <f ca="1">N3771&amp;"-"&amp;COUNTIF($N$2:N3771,N3771)</f>
        <v>-3724</v>
      </c>
      <c r="B3771" t="str">
        <f t="shared" ca="1" si="756"/>
        <v/>
      </c>
      <c r="C3771" s="1">
        <v>40582</v>
      </c>
      <c r="D3771">
        <v>5312.55</v>
      </c>
      <c r="E3771">
        <f t="shared" si="757"/>
        <v>-83.449999999999818</v>
      </c>
      <c r="F3771" t="str">
        <f t="shared" si="758"/>
        <v/>
      </c>
      <c r="G3771">
        <f t="shared" si="759"/>
        <v>-83.449999999999818</v>
      </c>
      <c r="H3771">
        <f t="shared" ca="1" si="767"/>
        <v>35.420000000000073</v>
      </c>
      <c r="I3771">
        <f t="shared" ca="1" si="768"/>
        <v>65.400000000000034</v>
      </c>
      <c r="J3771" s="3">
        <f t="shared" ca="1" si="760"/>
        <v>0.54159021406727914</v>
      </c>
      <c r="K3771" s="5">
        <f t="shared" ca="1" si="761"/>
        <v>35.131918270184528</v>
      </c>
      <c r="L3771">
        <f t="shared" ca="1" si="762"/>
        <v>1</v>
      </c>
      <c r="M3771" t="str">
        <f t="shared" ca="1" si="763"/>
        <v>SELL</v>
      </c>
      <c r="N3771" s="7" t="str">
        <f t="shared" ca="1" si="764"/>
        <v/>
      </c>
      <c r="O3771">
        <f t="shared" si="765"/>
        <v>5312.55</v>
      </c>
      <c r="Q3771">
        <f t="shared" si="766"/>
        <v>3770</v>
      </c>
    </row>
    <row r="3772" spans="1:17" x14ac:dyDescent="0.3">
      <c r="A3772" s="13" t="str">
        <f ca="1">N3772&amp;"-"&amp;COUNTIF($N$2:N3772,N3772)</f>
        <v>-3725</v>
      </c>
      <c r="B3772" t="str">
        <f t="shared" ca="1" si="756"/>
        <v/>
      </c>
      <c r="C3772" s="1">
        <v>40583</v>
      </c>
      <c r="D3772">
        <v>5253.55</v>
      </c>
      <c r="E3772">
        <f t="shared" si="757"/>
        <v>-59</v>
      </c>
      <c r="F3772" t="str">
        <f t="shared" si="758"/>
        <v/>
      </c>
      <c r="G3772">
        <f t="shared" si="759"/>
        <v>-59</v>
      </c>
      <c r="H3772">
        <f t="shared" ca="1" si="767"/>
        <v>35.420000000000073</v>
      </c>
      <c r="I3772">
        <f t="shared" ca="1" si="768"/>
        <v>68.288888888888934</v>
      </c>
      <c r="J3772" s="3">
        <f t="shared" ca="1" si="760"/>
        <v>0.51867881548975014</v>
      </c>
      <c r="K3772" s="5">
        <f t="shared" ca="1" si="761"/>
        <v>34.153292335383256</v>
      </c>
      <c r="L3772">
        <f t="shared" ca="1" si="762"/>
        <v>1</v>
      </c>
      <c r="M3772" t="str">
        <f t="shared" ca="1" si="763"/>
        <v>SELL</v>
      </c>
      <c r="N3772" s="7" t="str">
        <f t="shared" ca="1" si="764"/>
        <v/>
      </c>
      <c r="O3772">
        <f t="shared" si="765"/>
        <v>5253.55</v>
      </c>
      <c r="Q3772">
        <f t="shared" si="766"/>
        <v>3771</v>
      </c>
    </row>
    <row r="3773" spans="1:17" x14ac:dyDescent="0.3">
      <c r="A3773" s="13" t="str">
        <f ca="1">N3773&amp;"-"&amp;COUNTIF($N$2:N3773,N3773)</f>
        <v>-3726</v>
      </c>
      <c r="B3773" t="str">
        <f t="shared" ca="1" si="756"/>
        <v/>
      </c>
      <c r="C3773" s="1">
        <v>40584</v>
      </c>
      <c r="D3773">
        <v>5225.8</v>
      </c>
      <c r="E3773">
        <f t="shared" si="757"/>
        <v>-27.75</v>
      </c>
      <c r="F3773" t="str">
        <f t="shared" si="758"/>
        <v/>
      </c>
      <c r="G3773">
        <f t="shared" si="759"/>
        <v>-27.75</v>
      </c>
      <c r="H3773">
        <f t="shared" ca="1" si="767"/>
        <v>39.137500000000045</v>
      </c>
      <c r="I3773">
        <f t="shared" ca="1" si="768"/>
        <v>64.235000000000042</v>
      </c>
      <c r="J3773" s="3">
        <f t="shared" ca="1" si="760"/>
        <v>0.60928621468047051</v>
      </c>
      <c r="K3773" s="5">
        <f t="shared" ca="1" si="761"/>
        <v>37.860649592493182</v>
      </c>
      <c r="L3773">
        <f t="shared" ca="1" si="762"/>
        <v>1</v>
      </c>
      <c r="M3773" t="str">
        <f t="shared" ca="1" si="763"/>
        <v>SELL</v>
      </c>
      <c r="N3773" s="7" t="str">
        <f t="shared" ca="1" si="764"/>
        <v/>
      </c>
      <c r="O3773">
        <f t="shared" si="765"/>
        <v>5225.8</v>
      </c>
      <c r="Q3773">
        <f t="shared" si="766"/>
        <v>3772</v>
      </c>
    </row>
    <row r="3774" spans="1:17" x14ac:dyDescent="0.3">
      <c r="A3774" s="13" t="str">
        <f ca="1">N3774&amp;"-"&amp;COUNTIF($N$2:N3774,N3774)</f>
        <v>-3727</v>
      </c>
      <c r="B3774" t="str">
        <f t="shared" ca="1" si="756"/>
        <v/>
      </c>
      <c r="C3774" s="1">
        <v>40585</v>
      </c>
      <c r="D3774">
        <v>5310</v>
      </c>
      <c r="E3774">
        <f t="shared" si="757"/>
        <v>84.199999999999818</v>
      </c>
      <c r="F3774">
        <f t="shared" si="758"/>
        <v>84.199999999999818</v>
      </c>
      <c r="G3774" t="str">
        <f t="shared" si="759"/>
        <v/>
      </c>
      <c r="H3774">
        <f t="shared" ca="1" si="767"/>
        <v>48.15</v>
      </c>
      <c r="I3774">
        <f t="shared" ca="1" si="768"/>
        <v>69.694444444444443</v>
      </c>
      <c r="J3774" s="3">
        <f t="shared" ca="1" si="760"/>
        <v>0.69087285771223594</v>
      </c>
      <c r="K3774" s="5">
        <f t="shared" ca="1" si="761"/>
        <v>40.858947765415806</v>
      </c>
      <c r="L3774">
        <f t="shared" ca="1" si="762"/>
        <v>1</v>
      </c>
      <c r="M3774" t="str">
        <f t="shared" ca="1" si="763"/>
        <v>SELL</v>
      </c>
      <c r="N3774" s="7" t="str">
        <f t="shared" ca="1" si="764"/>
        <v/>
      </c>
      <c r="O3774">
        <f t="shared" si="765"/>
        <v>5310</v>
      </c>
      <c r="Q3774">
        <f t="shared" si="766"/>
        <v>3773</v>
      </c>
    </row>
    <row r="3775" spans="1:17" x14ac:dyDescent="0.3">
      <c r="A3775" s="13" t="str">
        <f ca="1">N3775&amp;"-"&amp;COUNTIF($N$2:N3775,N3775)</f>
        <v>-3728</v>
      </c>
      <c r="B3775" t="str">
        <f t="shared" ca="1" si="756"/>
        <v/>
      </c>
      <c r="C3775" s="1">
        <v>40588</v>
      </c>
      <c r="D3775">
        <v>5456</v>
      </c>
      <c r="E3775">
        <f t="shared" si="757"/>
        <v>146</v>
      </c>
      <c r="F3775">
        <f t="shared" si="758"/>
        <v>146</v>
      </c>
      <c r="G3775" t="str">
        <f t="shared" si="759"/>
        <v/>
      </c>
      <c r="H3775">
        <f t="shared" ca="1" si="767"/>
        <v>68</v>
      </c>
      <c r="I3775">
        <f t="shared" ca="1" si="768"/>
        <v>69.694444444444443</v>
      </c>
      <c r="J3775" s="3">
        <f t="shared" ca="1" si="760"/>
        <v>0.97568752491032285</v>
      </c>
      <c r="K3775" s="5">
        <f t="shared" ca="1" si="761"/>
        <v>49.384708493040151</v>
      </c>
      <c r="L3775">
        <f t="shared" ca="1" si="762"/>
        <v>1</v>
      </c>
      <c r="M3775" t="str">
        <f t="shared" ca="1" si="763"/>
        <v>SELL</v>
      </c>
      <c r="N3775" s="7" t="str">
        <f t="shared" ca="1" si="764"/>
        <v/>
      </c>
      <c r="O3775">
        <f t="shared" si="765"/>
        <v>5456</v>
      </c>
      <c r="Q3775">
        <f t="shared" si="766"/>
        <v>3774</v>
      </c>
    </row>
    <row r="3776" spans="1:17" x14ac:dyDescent="0.3">
      <c r="A3776" s="13" t="str">
        <f ca="1">N3776&amp;"-"&amp;COUNTIF($N$2:N3776,N3776)</f>
        <v>-3729</v>
      </c>
      <c r="B3776" t="str">
        <f t="shared" ca="1" si="756"/>
        <v/>
      </c>
      <c r="C3776" s="1">
        <v>40589</v>
      </c>
      <c r="D3776">
        <v>5481</v>
      </c>
      <c r="E3776">
        <f t="shared" si="757"/>
        <v>25</v>
      </c>
      <c r="F3776">
        <f t="shared" si="758"/>
        <v>25</v>
      </c>
      <c r="G3776" t="str">
        <f t="shared" si="759"/>
        <v/>
      </c>
      <c r="H3776">
        <f t="shared" ca="1" si="767"/>
        <v>60.833333333333336</v>
      </c>
      <c r="I3776">
        <f t="shared" ca="1" si="768"/>
        <v>71.424999999999955</v>
      </c>
      <c r="J3776" s="3">
        <f t="shared" ca="1" si="760"/>
        <v>0.85170925212927373</v>
      </c>
      <c r="K3776" s="5">
        <f t="shared" ca="1" si="761"/>
        <v>45.995841471866946</v>
      </c>
      <c r="L3776">
        <f t="shared" ca="1" si="762"/>
        <v>1</v>
      </c>
      <c r="M3776" t="str">
        <f t="shared" ca="1" si="763"/>
        <v>SELL</v>
      </c>
      <c r="N3776" s="7" t="str">
        <f t="shared" ca="1" si="764"/>
        <v/>
      </c>
      <c r="O3776">
        <f t="shared" si="765"/>
        <v>5481</v>
      </c>
      <c r="Q3776">
        <f t="shared" si="766"/>
        <v>3775</v>
      </c>
    </row>
    <row r="3777" spans="1:17" x14ac:dyDescent="0.3">
      <c r="A3777" s="13" t="str">
        <f ca="1">N3777&amp;"-"&amp;COUNTIF($N$2:N3777,N3777)</f>
        <v>-3730</v>
      </c>
      <c r="B3777" t="str">
        <f t="shared" ca="1" si="756"/>
        <v/>
      </c>
      <c r="C3777" s="1">
        <v>40590</v>
      </c>
      <c r="D3777">
        <v>5481.7</v>
      </c>
      <c r="E3777">
        <f t="shared" si="757"/>
        <v>0.6999999999998181</v>
      </c>
      <c r="F3777">
        <f t="shared" si="758"/>
        <v>0.6999999999998181</v>
      </c>
      <c r="G3777" t="str">
        <f t="shared" si="759"/>
        <v/>
      </c>
      <c r="H3777">
        <f t="shared" ca="1" si="767"/>
        <v>52.242857142857119</v>
      </c>
      <c r="I3777">
        <f t="shared" ca="1" si="768"/>
        <v>69.757142857142881</v>
      </c>
      <c r="J3777" s="3">
        <f t="shared" ca="1" si="760"/>
        <v>0.74892484128609405</v>
      </c>
      <c r="K3777" s="5">
        <f t="shared" ca="1" si="761"/>
        <v>42.822014051522231</v>
      </c>
      <c r="L3777">
        <f t="shared" ca="1" si="762"/>
        <v>1</v>
      </c>
      <c r="M3777" t="str">
        <f t="shared" ca="1" si="763"/>
        <v>SELL</v>
      </c>
      <c r="N3777" s="7" t="str">
        <f t="shared" ca="1" si="764"/>
        <v/>
      </c>
      <c r="O3777">
        <f t="shared" si="765"/>
        <v>5481.7</v>
      </c>
      <c r="Q3777">
        <f t="shared" si="766"/>
        <v>3776</v>
      </c>
    </row>
    <row r="3778" spans="1:17" x14ac:dyDescent="0.3">
      <c r="A3778" s="13" t="str">
        <f ca="1">N3778&amp;"-"&amp;COUNTIF($N$2:N3778,N3778)</f>
        <v>-3731</v>
      </c>
      <c r="B3778" t="str">
        <f t="shared" ca="1" si="756"/>
        <v/>
      </c>
      <c r="C3778" s="1">
        <v>40591</v>
      </c>
      <c r="D3778">
        <v>5546.45</v>
      </c>
      <c r="E3778">
        <f t="shared" si="757"/>
        <v>64.75</v>
      </c>
      <c r="F3778">
        <f t="shared" si="758"/>
        <v>64.75</v>
      </c>
      <c r="G3778" t="str">
        <f t="shared" si="759"/>
        <v/>
      </c>
      <c r="H3778">
        <f t="shared" ca="1" si="767"/>
        <v>53.806249999999977</v>
      </c>
      <c r="I3778">
        <f t="shared" ca="1" si="768"/>
        <v>66.024999999999935</v>
      </c>
      <c r="J3778" s="3">
        <f t="shared" ca="1" si="760"/>
        <v>0.81493752366527872</v>
      </c>
      <c r="K3778" s="5">
        <f t="shared" ca="1" si="761"/>
        <v>44.901684660720818</v>
      </c>
      <c r="L3778">
        <f t="shared" ca="1" si="762"/>
        <v>1</v>
      </c>
      <c r="M3778" t="str">
        <f t="shared" ca="1" si="763"/>
        <v>SELL</v>
      </c>
      <c r="N3778" s="7" t="str">
        <f t="shared" ca="1" si="764"/>
        <v/>
      </c>
      <c r="O3778">
        <f t="shared" si="765"/>
        <v>5546.45</v>
      </c>
      <c r="Q3778">
        <f t="shared" si="766"/>
        <v>3777</v>
      </c>
    </row>
    <row r="3779" spans="1:17" x14ac:dyDescent="0.3">
      <c r="A3779" s="13" t="str">
        <f ca="1">N3779&amp;"-"&amp;COUNTIF($N$2:N3779,N3779)</f>
        <v>-3732</v>
      </c>
      <c r="B3779" t="str">
        <f t="shared" ref="B3779:B3842" ca="1" si="769">N3779</f>
        <v/>
      </c>
      <c r="C3779" s="1">
        <v>40592</v>
      </c>
      <c r="D3779">
        <v>5458.95</v>
      </c>
      <c r="E3779">
        <f t="shared" ref="E3779:E3842" si="770">IF(E3778="Change", "", D3779-D3778)</f>
        <v>-87.5</v>
      </c>
      <c r="F3779" t="str">
        <f t="shared" ref="F3779:F3842" si="771">IF(F3778="Gain","",IF(E3779&gt;0,E3779,""))</f>
        <v/>
      </c>
      <c r="G3779">
        <f t="shared" ref="G3779:G3842" si="772">IF(G3778="Loss","",IF(E3779&lt;0,E3779,""))</f>
        <v>-87.5</v>
      </c>
      <c r="H3779">
        <f t="shared" ca="1" si="767"/>
        <v>53.806249999999977</v>
      </c>
      <c r="I3779">
        <f t="shared" ca="1" si="768"/>
        <v>79.566666666666606</v>
      </c>
      <c r="J3779" s="3">
        <f t="shared" ref="J3779:J3842" ca="1" si="773">IFERROR(H3779/I3779, "")</f>
        <v>0.67624109761206563</v>
      </c>
      <c r="K3779" s="5">
        <f t="shared" ref="K3779:K3842" ca="1" si="774">IFERROR((IF(J3779=0, 0, (100-(100/(1+J3779))))), "")</f>
        <v>40.342710757743802</v>
      </c>
      <c r="L3779">
        <f t="shared" ref="L3779:L3842" ca="1" si="775">IF(M3778="Signal","",IF(M3778="",IF(M3779="SELL",0,IF(M3779="BUY",1,"")),IF(M3779="BUY",1,L3778)))</f>
        <v>1</v>
      </c>
      <c r="M3779" t="str">
        <f t="shared" ref="M3779:M3842" ca="1" si="776">IF(K3779="","",IF(K3779&lt;$V$4,"BUY",IF(K3779&gt;$V$5,"SELL",M3778)))</f>
        <v>SELL</v>
      </c>
      <c r="N3779" s="7" t="str">
        <f t="shared" ref="N3779:N3842" ca="1" si="777">IF(L3779=1, IF(M3779="BUY",IF(M3778="BUY","",1),IF(M3779="SELL",IF(M3778="SELL","",0),"")), "")</f>
        <v/>
      </c>
      <c r="O3779">
        <f t="shared" ref="O3779:O3842" si="778">D3779</f>
        <v>5458.95</v>
      </c>
      <c r="Q3779">
        <f t="shared" si="766"/>
        <v>3778</v>
      </c>
    </row>
    <row r="3780" spans="1:17" x14ac:dyDescent="0.3">
      <c r="A3780" s="13" t="str">
        <f ca="1">N3780&amp;"-"&amp;COUNTIF($N$2:N3780,N3780)</f>
        <v>-3733</v>
      </c>
      <c r="B3780" t="str">
        <f t="shared" ca="1" si="769"/>
        <v/>
      </c>
      <c r="C3780" s="1">
        <v>40595</v>
      </c>
      <c r="D3780">
        <v>5518.6</v>
      </c>
      <c r="E3780">
        <f t="shared" si="770"/>
        <v>59.650000000000546</v>
      </c>
      <c r="F3780">
        <f t="shared" si="771"/>
        <v>59.650000000000546</v>
      </c>
      <c r="G3780" t="str">
        <f t="shared" si="772"/>
        <v/>
      </c>
      <c r="H3780">
        <f t="shared" ca="1" si="767"/>
        <v>54.455555555555598</v>
      </c>
      <c r="I3780">
        <f t="shared" ca="1" si="768"/>
        <v>77.739999999999966</v>
      </c>
      <c r="J3780" s="3">
        <f t="shared" ca="1" si="773"/>
        <v>0.7004830917874405</v>
      </c>
      <c r="K3780" s="5">
        <f t="shared" ca="1" si="774"/>
        <v>41.193181818181849</v>
      </c>
      <c r="L3780">
        <f t="shared" ca="1" si="775"/>
        <v>1</v>
      </c>
      <c r="M3780" t="str">
        <f t="shared" ca="1" si="776"/>
        <v>SELL</v>
      </c>
      <c r="N3780" s="7" t="str">
        <f t="shared" ca="1" si="777"/>
        <v/>
      </c>
      <c r="O3780">
        <f t="shared" si="778"/>
        <v>5518.6</v>
      </c>
      <c r="Q3780">
        <f t="shared" ref="Q3780:Q3843" si="779">Q3779+1</f>
        <v>3779</v>
      </c>
    </row>
    <row r="3781" spans="1:17" x14ac:dyDescent="0.3">
      <c r="A3781" s="13" t="str">
        <f ca="1">N3781&amp;"-"&amp;COUNTIF($N$2:N3781,N3781)</f>
        <v>-3734</v>
      </c>
      <c r="B3781" t="str">
        <f t="shared" ca="1" si="769"/>
        <v/>
      </c>
      <c r="C3781" s="1">
        <v>40596</v>
      </c>
      <c r="D3781">
        <v>5469.2</v>
      </c>
      <c r="E3781">
        <f t="shared" si="770"/>
        <v>-49.400000000000546</v>
      </c>
      <c r="F3781" t="str">
        <f t="shared" si="771"/>
        <v/>
      </c>
      <c r="G3781">
        <f t="shared" si="772"/>
        <v>-49.400000000000546</v>
      </c>
      <c r="H3781">
        <f t="shared" ca="1" si="767"/>
        <v>59.412500000000023</v>
      </c>
      <c r="I3781">
        <f t="shared" ca="1" si="768"/>
        <v>73.016666666666723</v>
      </c>
      <c r="J3781" s="3">
        <f t="shared" ca="1" si="773"/>
        <v>0.81368409039032152</v>
      </c>
      <c r="K3781" s="5">
        <f t="shared" ca="1" si="774"/>
        <v>44.863606330428205</v>
      </c>
      <c r="L3781">
        <f t="shared" ca="1" si="775"/>
        <v>1</v>
      </c>
      <c r="M3781" t="str">
        <f t="shared" ca="1" si="776"/>
        <v>SELL</v>
      </c>
      <c r="N3781" s="7" t="str">
        <f t="shared" ca="1" si="777"/>
        <v/>
      </c>
      <c r="O3781">
        <f t="shared" si="778"/>
        <v>5469.2</v>
      </c>
      <c r="Q3781">
        <f t="shared" si="779"/>
        <v>3780</v>
      </c>
    </row>
    <row r="3782" spans="1:17" x14ac:dyDescent="0.3">
      <c r="A3782" s="13" t="str">
        <f ca="1">N3782&amp;"-"&amp;COUNTIF($N$2:N3782,N3782)</f>
        <v>-3735</v>
      </c>
      <c r="B3782" t="str">
        <f t="shared" ca="1" si="769"/>
        <v/>
      </c>
      <c r="C3782" s="1">
        <v>40597</v>
      </c>
      <c r="D3782">
        <v>5437.35</v>
      </c>
      <c r="E3782">
        <f t="shared" si="770"/>
        <v>-31.849999999999454</v>
      </c>
      <c r="F3782" t="str">
        <f t="shared" si="771"/>
        <v/>
      </c>
      <c r="G3782">
        <f t="shared" si="772"/>
        <v>-31.849999999999454</v>
      </c>
      <c r="H3782">
        <f t="shared" ca="1" si="767"/>
        <v>54.364285714285742</v>
      </c>
      <c r="I3782">
        <f t="shared" ca="1" si="768"/>
        <v>67.135714285714258</v>
      </c>
      <c r="J3782" s="3">
        <f t="shared" ca="1" si="773"/>
        <v>0.80976699648898898</v>
      </c>
      <c r="K3782" s="5">
        <f t="shared" ca="1" si="774"/>
        <v>44.744268077601433</v>
      </c>
      <c r="L3782">
        <f t="shared" ca="1" si="775"/>
        <v>1</v>
      </c>
      <c r="M3782" t="str">
        <f t="shared" ca="1" si="776"/>
        <v>SELL</v>
      </c>
      <c r="N3782" s="7" t="str">
        <f t="shared" ca="1" si="777"/>
        <v/>
      </c>
      <c r="O3782">
        <f t="shared" si="778"/>
        <v>5437.35</v>
      </c>
      <c r="Q3782">
        <f t="shared" si="779"/>
        <v>3781</v>
      </c>
    </row>
    <row r="3783" spans="1:17" x14ac:dyDescent="0.3">
      <c r="A3783" s="13" t="str">
        <f ca="1">N3783&amp;"-"&amp;COUNTIF($N$2:N3783,N3783)</f>
        <v>-3736</v>
      </c>
      <c r="B3783" t="str">
        <f t="shared" ca="1" si="769"/>
        <v/>
      </c>
      <c r="C3783" s="1">
        <v>40598</v>
      </c>
      <c r="D3783">
        <v>5262.7</v>
      </c>
      <c r="E3783">
        <f t="shared" si="770"/>
        <v>-174.65000000000055</v>
      </c>
      <c r="F3783" t="str">
        <f t="shared" si="771"/>
        <v/>
      </c>
      <c r="G3783">
        <f t="shared" si="772"/>
        <v>-174.65000000000055</v>
      </c>
      <c r="H3783">
        <f t="shared" ca="1" si="767"/>
        <v>54.364285714285742</v>
      </c>
      <c r="I3783">
        <f t="shared" ca="1" si="768"/>
        <v>73.371428571428623</v>
      </c>
      <c r="J3783" s="3">
        <f t="shared" ca="1" si="773"/>
        <v>0.74094626168224287</v>
      </c>
      <c r="K3783" s="5">
        <f t="shared" ca="1" si="774"/>
        <v>42.559973158865958</v>
      </c>
      <c r="L3783">
        <f t="shared" ca="1" si="775"/>
        <v>1</v>
      </c>
      <c r="M3783" t="str">
        <f t="shared" ca="1" si="776"/>
        <v>SELL</v>
      </c>
      <c r="N3783" s="7" t="str">
        <f t="shared" ca="1" si="777"/>
        <v/>
      </c>
      <c r="O3783">
        <f t="shared" si="778"/>
        <v>5262.7</v>
      </c>
      <c r="Q3783">
        <f t="shared" si="779"/>
        <v>3782</v>
      </c>
    </row>
    <row r="3784" spans="1:17" x14ac:dyDescent="0.3">
      <c r="A3784" s="13" t="str">
        <f ca="1">N3784&amp;"-"&amp;COUNTIF($N$2:N3784,N3784)</f>
        <v>-3737</v>
      </c>
      <c r="B3784" t="str">
        <f t="shared" ca="1" si="769"/>
        <v/>
      </c>
      <c r="C3784" s="1">
        <v>40599</v>
      </c>
      <c r="D3784">
        <v>5303.55</v>
      </c>
      <c r="E3784">
        <f t="shared" si="770"/>
        <v>40.850000000000364</v>
      </c>
      <c r="F3784">
        <f t="shared" si="771"/>
        <v>40.850000000000364</v>
      </c>
      <c r="G3784" t="str">
        <f t="shared" si="772"/>
        <v/>
      </c>
      <c r="H3784">
        <f t="shared" ca="1" si="767"/>
        <v>60.164285714285789</v>
      </c>
      <c r="I3784">
        <f t="shared" ca="1" si="768"/>
        <v>73.371428571428623</v>
      </c>
      <c r="J3784" s="3">
        <f t="shared" ca="1" si="773"/>
        <v>0.81999610591900352</v>
      </c>
      <c r="K3784" s="5">
        <f t="shared" ca="1" si="774"/>
        <v>45.054827493982359</v>
      </c>
      <c r="L3784">
        <f t="shared" ca="1" si="775"/>
        <v>1</v>
      </c>
      <c r="M3784" t="str">
        <f t="shared" ca="1" si="776"/>
        <v>SELL</v>
      </c>
      <c r="N3784" s="7" t="str">
        <f t="shared" ca="1" si="777"/>
        <v/>
      </c>
      <c r="O3784">
        <f t="shared" si="778"/>
        <v>5303.55</v>
      </c>
      <c r="Q3784">
        <f t="shared" si="779"/>
        <v>3783</v>
      </c>
    </row>
    <row r="3785" spans="1:17" x14ac:dyDescent="0.3">
      <c r="A3785" s="13" t="str">
        <f ca="1">N3785&amp;"-"&amp;COUNTIF($N$2:N3785,N3785)</f>
        <v>-3738</v>
      </c>
      <c r="B3785" t="str">
        <f t="shared" ca="1" si="769"/>
        <v/>
      </c>
      <c r="C3785" s="1">
        <v>40602</v>
      </c>
      <c r="D3785">
        <v>5333.25</v>
      </c>
      <c r="E3785">
        <f t="shared" si="770"/>
        <v>29.699999999999818</v>
      </c>
      <c r="F3785">
        <f t="shared" si="771"/>
        <v>29.699999999999818</v>
      </c>
      <c r="G3785" t="str">
        <f t="shared" si="772"/>
        <v/>
      </c>
      <c r="H3785">
        <f t="shared" ca="1" si="767"/>
        <v>56.356250000000045</v>
      </c>
      <c r="I3785">
        <f t="shared" ca="1" si="768"/>
        <v>71.691666666666762</v>
      </c>
      <c r="J3785" s="3">
        <f t="shared" ca="1" si="773"/>
        <v>0.78609206090898487</v>
      </c>
      <c r="K3785" s="5">
        <f t="shared" ca="1" si="774"/>
        <v>44.011844524347971</v>
      </c>
      <c r="L3785">
        <f t="shared" ca="1" si="775"/>
        <v>1</v>
      </c>
      <c r="M3785" t="str">
        <f t="shared" ca="1" si="776"/>
        <v>SELL</v>
      </c>
      <c r="N3785" s="7" t="str">
        <f t="shared" ca="1" si="777"/>
        <v/>
      </c>
      <c r="O3785">
        <f t="shared" si="778"/>
        <v>5333.25</v>
      </c>
      <c r="Q3785">
        <f t="shared" si="779"/>
        <v>3784</v>
      </c>
    </row>
    <row r="3786" spans="1:17" x14ac:dyDescent="0.3">
      <c r="A3786" s="13" t="str">
        <f ca="1">N3786&amp;"-"&amp;COUNTIF($N$2:N3786,N3786)</f>
        <v>-3739</v>
      </c>
      <c r="B3786" t="str">
        <f t="shared" ca="1" si="769"/>
        <v/>
      </c>
      <c r="C3786" s="1">
        <v>40603</v>
      </c>
      <c r="D3786">
        <v>5522.3</v>
      </c>
      <c r="E3786">
        <f t="shared" si="770"/>
        <v>189.05000000000018</v>
      </c>
      <c r="F3786">
        <f t="shared" si="771"/>
        <v>189.05000000000018</v>
      </c>
      <c r="G3786" t="str">
        <f t="shared" si="772"/>
        <v/>
      </c>
      <c r="H3786">
        <f t="shared" ca="1" si="767"/>
        <v>71.100000000000065</v>
      </c>
      <c r="I3786">
        <f t="shared" ca="1" si="768"/>
        <v>74.230000000000103</v>
      </c>
      <c r="J3786" s="3">
        <f t="shared" ca="1" si="773"/>
        <v>0.9578337599353357</v>
      </c>
      <c r="K3786" s="5">
        <f t="shared" ca="1" si="774"/>
        <v>48.923140439000882</v>
      </c>
      <c r="L3786">
        <f t="shared" ca="1" si="775"/>
        <v>1</v>
      </c>
      <c r="M3786" t="str">
        <f t="shared" ca="1" si="776"/>
        <v>SELL</v>
      </c>
      <c r="N3786" s="7" t="str">
        <f t="shared" ca="1" si="777"/>
        <v/>
      </c>
      <c r="O3786">
        <f t="shared" si="778"/>
        <v>5522.3</v>
      </c>
      <c r="Q3786">
        <f t="shared" si="779"/>
        <v>3785</v>
      </c>
    </row>
    <row r="3787" spans="1:17" x14ac:dyDescent="0.3">
      <c r="A3787" s="13" t="str">
        <f ca="1">N3787&amp;"-"&amp;COUNTIF($N$2:N3787,N3787)</f>
        <v>-3740</v>
      </c>
      <c r="B3787" t="str">
        <f t="shared" ca="1" si="769"/>
        <v/>
      </c>
      <c r="C3787" s="1">
        <v>40605</v>
      </c>
      <c r="D3787">
        <v>5536.2</v>
      </c>
      <c r="E3787">
        <f t="shared" si="770"/>
        <v>13.899999999999636</v>
      </c>
      <c r="F3787">
        <f t="shared" si="771"/>
        <v>13.899999999999636</v>
      </c>
      <c r="G3787" t="str">
        <f t="shared" si="772"/>
        <v/>
      </c>
      <c r="H3787">
        <f t="shared" ca="1" si="767"/>
        <v>65.380000000000024</v>
      </c>
      <c r="I3787">
        <f t="shared" ca="1" si="768"/>
        <v>85.850000000000136</v>
      </c>
      <c r="J3787" s="3">
        <f t="shared" ca="1" si="773"/>
        <v>0.76156086196854889</v>
      </c>
      <c r="K3787" s="5">
        <f t="shared" ca="1" si="774"/>
        <v>43.232162930635425</v>
      </c>
      <c r="L3787">
        <f t="shared" ca="1" si="775"/>
        <v>1</v>
      </c>
      <c r="M3787" t="str">
        <f t="shared" ca="1" si="776"/>
        <v>SELL</v>
      </c>
      <c r="N3787" s="7" t="str">
        <f t="shared" ca="1" si="777"/>
        <v/>
      </c>
      <c r="O3787">
        <f t="shared" si="778"/>
        <v>5536.2</v>
      </c>
      <c r="Q3787">
        <f t="shared" si="779"/>
        <v>3786</v>
      </c>
    </row>
    <row r="3788" spans="1:17" x14ac:dyDescent="0.3">
      <c r="A3788" s="13" t="str">
        <f ca="1">N3788&amp;"-"&amp;COUNTIF($N$2:N3788,N3788)</f>
        <v>-3741</v>
      </c>
      <c r="B3788" t="str">
        <f t="shared" ca="1" si="769"/>
        <v/>
      </c>
      <c r="C3788" s="1">
        <v>40606</v>
      </c>
      <c r="D3788">
        <v>5538.75</v>
      </c>
      <c r="E3788">
        <f t="shared" si="770"/>
        <v>2.5500000000001819</v>
      </c>
      <c r="F3788">
        <f t="shared" si="771"/>
        <v>2.5500000000001819</v>
      </c>
      <c r="G3788" t="str">
        <f t="shared" si="772"/>
        <v/>
      </c>
      <c r="H3788">
        <f t="shared" ca="1" si="767"/>
        <v>57.215000000000053</v>
      </c>
      <c r="I3788">
        <f t="shared" ca="1" si="768"/>
        <v>85.850000000000136</v>
      </c>
      <c r="J3788" s="3">
        <f t="shared" ca="1" si="773"/>
        <v>0.66645311589982481</v>
      </c>
      <c r="K3788" s="5">
        <f t="shared" ca="1" si="774"/>
        <v>39.992311187222576</v>
      </c>
      <c r="L3788">
        <f t="shared" ca="1" si="775"/>
        <v>1</v>
      </c>
      <c r="M3788" t="str">
        <f t="shared" ca="1" si="776"/>
        <v>SELL</v>
      </c>
      <c r="N3788" s="7" t="str">
        <f t="shared" ca="1" si="777"/>
        <v/>
      </c>
      <c r="O3788">
        <f t="shared" si="778"/>
        <v>5538.75</v>
      </c>
      <c r="Q3788">
        <f t="shared" si="779"/>
        <v>3787</v>
      </c>
    </row>
    <row r="3789" spans="1:17" x14ac:dyDescent="0.3">
      <c r="A3789" s="13" t="str">
        <f ca="1">N3789&amp;"-"&amp;COUNTIF($N$2:N3789,N3789)</f>
        <v>-3742</v>
      </c>
      <c r="B3789" t="str">
        <f t="shared" ca="1" si="769"/>
        <v/>
      </c>
      <c r="C3789" s="1">
        <v>40609</v>
      </c>
      <c r="D3789">
        <v>5463.15</v>
      </c>
      <c r="E3789">
        <f t="shared" si="770"/>
        <v>-75.600000000000364</v>
      </c>
      <c r="F3789" t="str">
        <f t="shared" si="771"/>
        <v/>
      </c>
      <c r="G3789">
        <f t="shared" si="772"/>
        <v>-75.600000000000364</v>
      </c>
      <c r="H3789">
        <f t="shared" ca="1" si="767"/>
        <v>47.350000000000058</v>
      </c>
      <c r="I3789">
        <f t="shared" ca="1" si="768"/>
        <v>83.800000000000182</v>
      </c>
      <c r="J3789" s="3">
        <f t="shared" ca="1" si="773"/>
        <v>0.56503579952267247</v>
      </c>
      <c r="K3789" s="5">
        <f t="shared" ca="1" si="774"/>
        <v>36.103698055661432</v>
      </c>
      <c r="L3789">
        <f t="shared" ca="1" si="775"/>
        <v>1</v>
      </c>
      <c r="M3789" t="str">
        <f t="shared" ca="1" si="776"/>
        <v>SELL</v>
      </c>
      <c r="N3789" s="7" t="str">
        <f t="shared" ca="1" si="777"/>
        <v/>
      </c>
      <c r="O3789">
        <f t="shared" si="778"/>
        <v>5463.15</v>
      </c>
      <c r="Q3789">
        <f t="shared" si="779"/>
        <v>3788</v>
      </c>
    </row>
    <row r="3790" spans="1:17" x14ac:dyDescent="0.3">
      <c r="A3790" s="13" t="str">
        <f ca="1">N3790&amp;"-"&amp;COUNTIF($N$2:N3790,N3790)</f>
        <v>-3743</v>
      </c>
      <c r="B3790" t="str">
        <f t="shared" ca="1" si="769"/>
        <v/>
      </c>
      <c r="C3790" s="1">
        <v>40610</v>
      </c>
      <c r="D3790">
        <v>5520.8</v>
      </c>
      <c r="E3790">
        <f t="shared" si="770"/>
        <v>57.650000000000546</v>
      </c>
      <c r="F3790">
        <f t="shared" si="771"/>
        <v>57.650000000000546</v>
      </c>
      <c r="G3790" t="str">
        <f t="shared" si="772"/>
        <v/>
      </c>
      <c r="H3790">
        <f t="shared" ca="1" si="767"/>
        <v>50.977777777777902</v>
      </c>
      <c r="I3790">
        <f t="shared" ca="1" si="768"/>
        <v>83.800000000000182</v>
      </c>
      <c r="J3790" s="3">
        <f t="shared" ca="1" si="773"/>
        <v>0.60832670379209774</v>
      </c>
      <c r="K3790" s="5">
        <f t="shared" ca="1" si="774"/>
        <v>37.823577906018144</v>
      </c>
      <c r="L3790">
        <f t="shared" ca="1" si="775"/>
        <v>1</v>
      </c>
      <c r="M3790" t="str">
        <f t="shared" ca="1" si="776"/>
        <v>SELL</v>
      </c>
      <c r="N3790" s="7" t="str">
        <f t="shared" ca="1" si="777"/>
        <v/>
      </c>
      <c r="O3790">
        <f t="shared" si="778"/>
        <v>5520.8</v>
      </c>
      <c r="Q3790">
        <f t="shared" si="779"/>
        <v>3789</v>
      </c>
    </row>
    <row r="3791" spans="1:17" x14ac:dyDescent="0.3">
      <c r="A3791" s="13" t="str">
        <f ca="1">N3791&amp;"-"&amp;COUNTIF($N$2:N3791,N3791)</f>
        <v>-3744</v>
      </c>
      <c r="B3791" t="str">
        <f t="shared" ca="1" si="769"/>
        <v/>
      </c>
      <c r="C3791" s="1">
        <v>40611</v>
      </c>
      <c r="D3791">
        <v>5531</v>
      </c>
      <c r="E3791">
        <f t="shared" si="770"/>
        <v>10.199999999999818</v>
      </c>
      <c r="F3791">
        <f t="shared" si="771"/>
        <v>10.199999999999818</v>
      </c>
      <c r="G3791" t="str">
        <f t="shared" si="772"/>
        <v/>
      </c>
      <c r="H3791">
        <f t="shared" ca="1" si="767"/>
        <v>52.033333333333452</v>
      </c>
      <c r="I3791">
        <f t="shared" ca="1" si="768"/>
        <v>83.800000000000182</v>
      </c>
      <c r="J3791" s="3">
        <f t="shared" ca="1" si="773"/>
        <v>0.62092283214001598</v>
      </c>
      <c r="K3791" s="5">
        <f t="shared" ca="1" si="774"/>
        <v>38.306748466257673</v>
      </c>
      <c r="L3791">
        <f t="shared" ca="1" si="775"/>
        <v>1</v>
      </c>
      <c r="M3791" t="str">
        <f t="shared" ca="1" si="776"/>
        <v>SELL</v>
      </c>
      <c r="N3791" s="7" t="str">
        <f t="shared" ca="1" si="777"/>
        <v/>
      </c>
      <c r="O3791">
        <f t="shared" si="778"/>
        <v>5531</v>
      </c>
      <c r="Q3791">
        <f t="shared" si="779"/>
        <v>3790</v>
      </c>
    </row>
    <row r="3792" spans="1:17" x14ac:dyDescent="0.3">
      <c r="A3792" s="13" t="str">
        <f ca="1">N3792&amp;"-"&amp;COUNTIF($N$2:N3792,N3792)</f>
        <v>-3745</v>
      </c>
      <c r="B3792" t="str">
        <f t="shared" ca="1" si="769"/>
        <v/>
      </c>
      <c r="C3792" s="1">
        <v>40612</v>
      </c>
      <c r="D3792">
        <v>5494.4</v>
      </c>
      <c r="E3792">
        <f t="shared" si="770"/>
        <v>-36.600000000000364</v>
      </c>
      <c r="F3792" t="str">
        <f t="shared" si="771"/>
        <v/>
      </c>
      <c r="G3792">
        <f t="shared" si="772"/>
        <v>-36.600000000000364</v>
      </c>
      <c r="H3792">
        <f t="shared" ca="1" si="767"/>
        <v>50.443750000000136</v>
      </c>
      <c r="I3792">
        <f t="shared" ca="1" si="768"/>
        <v>75.93333333333355</v>
      </c>
      <c r="J3792" s="3">
        <f t="shared" ca="1" si="773"/>
        <v>0.66431628621597882</v>
      </c>
      <c r="K3792" s="5">
        <f t="shared" ca="1" si="774"/>
        <v>39.915266810636155</v>
      </c>
      <c r="L3792">
        <f t="shared" ca="1" si="775"/>
        <v>1</v>
      </c>
      <c r="M3792" t="str">
        <f t="shared" ca="1" si="776"/>
        <v>SELL</v>
      </c>
      <c r="N3792" s="7" t="str">
        <f t="shared" ca="1" si="777"/>
        <v/>
      </c>
      <c r="O3792">
        <f t="shared" si="778"/>
        <v>5494.4</v>
      </c>
      <c r="Q3792">
        <f t="shared" si="779"/>
        <v>3791</v>
      </c>
    </row>
    <row r="3793" spans="1:17" x14ac:dyDescent="0.3">
      <c r="A3793" s="13" t="str">
        <f ca="1">N3793&amp;"-"&amp;COUNTIF($N$2:N3793,N3793)</f>
        <v>-3746</v>
      </c>
      <c r="B3793" t="str">
        <f t="shared" ca="1" si="769"/>
        <v/>
      </c>
      <c r="C3793" s="1">
        <v>40613</v>
      </c>
      <c r="D3793">
        <v>5445.45</v>
      </c>
      <c r="E3793">
        <f t="shared" si="770"/>
        <v>-48.949999999999818</v>
      </c>
      <c r="F3793" t="str">
        <f t="shared" si="771"/>
        <v/>
      </c>
      <c r="G3793">
        <f t="shared" si="772"/>
        <v>-48.949999999999818</v>
      </c>
      <c r="H3793">
        <f t="shared" ref="H3793:H3856" ca="1" si="780">IF(Q3793&gt;$U$2,AVERAGE(OFFSET(F3793,0,0,-$U$2,1)),"")</f>
        <v>50.443750000000136</v>
      </c>
      <c r="I3793">
        <f t="shared" ref="I3793:I3856" ca="1" si="781">IF($Q3793&gt;$U$2,ABS((AVERAGE(OFFSET(G3793,0,0,-$U$2,1)))),"")</f>
        <v>69.50833333333351</v>
      </c>
      <c r="J3793" s="3">
        <f t="shared" ca="1" si="773"/>
        <v>0.72572233545138487</v>
      </c>
      <c r="K3793" s="5">
        <f t="shared" ca="1" si="774"/>
        <v>42.053250429859148</v>
      </c>
      <c r="L3793">
        <f t="shared" ca="1" si="775"/>
        <v>1</v>
      </c>
      <c r="M3793" t="str">
        <f t="shared" ca="1" si="776"/>
        <v>SELL</v>
      </c>
      <c r="N3793" s="7" t="str">
        <f t="shared" ca="1" si="777"/>
        <v/>
      </c>
      <c r="O3793">
        <f t="shared" si="778"/>
        <v>5445.45</v>
      </c>
      <c r="Q3793">
        <f t="shared" si="779"/>
        <v>3792</v>
      </c>
    </row>
    <row r="3794" spans="1:17" x14ac:dyDescent="0.3">
      <c r="A3794" s="13" t="str">
        <f ca="1">N3794&amp;"-"&amp;COUNTIF($N$2:N3794,N3794)</f>
        <v>-3747</v>
      </c>
      <c r="B3794" t="str">
        <f t="shared" ca="1" si="769"/>
        <v/>
      </c>
      <c r="C3794" s="1">
        <v>40616</v>
      </c>
      <c r="D3794">
        <v>5531.5</v>
      </c>
      <c r="E3794">
        <f t="shared" si="770"/>
        <v>86.050000000000182</v>
      </c>
      <c r="F3794">
        <f t="shared" si="771"/>
        <v>86.050000000000182</v>
      </c>
      <c r="G3794" t="str">
        <f t="shared" si="772"/>
        <v/>
      </c>
      <c r="H3794">
        <f t="shared" ca="1" si="780"/>
        <v>53.743750000000091</v>
      </c>
      <c r="I3794">
        <f t="shared" ca="1" si="781"/>
        <v>69.50833333333351</v>
      </c>
      <c r="J3794" s="3">
        <f t="shared" ca="1" si="773"/>
        <v>0.77319865723534287</v>
      </c>
      <c r="K3794" s="5">
        <f t="shared" ca="1" si="774"/>
        <v>43.60473960886393</v>
      </c>
      <c r="L3794">
        <f t="shared" ca="1" si="775"/>
        <v>1</v>
      </c>
      <c r="M3794" t="str">
        <f t="shared" ca="1" si="776"/>
        <v>SELL</v>
      </c>
      <c r="N3794" s="7" t="str">
        <f t="shared" ca="1" si="777"/>
        <v/>
      </c>
      <c r="O3794">
        <f t="shared" si="778"/>
        <v>5531.5</v>
      </c>
      <c r="Q3794">
        <f t="shared" si="779"/>
        <v>3793</v>
      </c>
    </row>
    <row r="3795" spans="1:17" x14ac:dyDescent="0.3">
      <c r="A3795" s="13" t="str">
        <f ca="1">N3795&amp;"-"&amp;COUNTIF($N$2:N3795,N3795)</f>
        <v>-3748</v>
      </c>
      <c r="B3795" t="str">
        <f t="shared" ca="1" si="769"/>
        <v/>
      </c>
      <c r="C3795" s="1">
        <v>40617</v>
      </c>
      <c r="D3795">
        <v>5449.65</v>
      </c>
      <c r="E3795">
        <f t="shared" si="770"/>
        <v>-81.850000000000364</v>
      </c>
      <c r="F3795" t="str">
        <f t="shared" si="771"/>
        <v/>
      </c>
      <c r="G3795">
        <f t="shared" si="772"/>
        <v>-81.850000000000364</v>
      </c>
      <c r="H3795">
        <f t="shared" ca="1" si="780"/>
        <v>53.743750000000091</v>
      </c>
      <c r="I3795">
        <f t="shared" ca="1" si="781"/>
        <v>74.916666666666814</v>
      </c>
      <c r="J3795" s="3">
        <f t="shared" ca="1" si="773"/>
        <v>0.71738042269187963</v>
      </c>
      <c r="K3795" s="5">
        <f t="shared" ca="1" si="774"/>
        <v>41.771782955778285</v>
      </c>
      <c r="L3795">
        <f t="shared" ca="1" si="775"/>
        <v>1</v>
      </c>
      <c r="M3795" t="str">
        <f t="shared" ca="1" si="776"/>
        <v>SELL</v>
      </c>
      <c r="N3795" s="7" t="str">
        <f t="shared" ca="1" si="777"/>
        <v/>
      </c>
      <c r="O3795">
        <f t="shared" si="778"/>
        <v>5449.65</v>
      </c>
      <c r="Q3795">
        <f t="shared" si="779"/>
        <v>3794</v>
      </c>
    </row>
    <row r="3796" spans="1:17" x14ac:dyDescent="0.3">
      <c r="A3796" s="13" t="str">
        <f ca="1">N3796&amp;"-"&amp;COUNTIF($N$2:N3796,N3796)</f>
        <v>-3749</v>
      </c>
      <c r="B3796" t="str">
        <f t="shared" ca="1" si="769"/>
        <v/>
      </c>
      <c r="C3796" s="1">
        <v>40618</v>
      </c>
      <c r="D3796">
        <v>5511.15</v>
      </c>
      <c r="E3796">
        <f t="shared" si="770"/>
        <v>61.5</v>
      </c>
      <c r="F3796">
        <f t="shared" si="771"/>
        <v>61.5</v>
      </c>
      <c r="G3796" t="str">
        <f t="shared" si="772"/>
        <v/>
      </c>
      <c r="H3796">
        <f t="shared" ca="1" si="780"/>
        <v>54.60555555555564</v>
      </c>
      <c r="I3796">
        <f t="shared" ca="1" si="781"/>
        <v>83.530000000000285</v>
      </c>
      <c r="J3796" s="3">
        <f t="shared" ca="1" si="773"/>
        <v>0.65372387831384471</v>
      </c>
      <c r="K3796" s="5">
        <f t="shared" ca="1" si="774"/>
        <v>39.53041295989442</v>
      </c>
      <c r="L3796">
        <f t="shared" ca="1" si="775"/>
        <v>1</v>
      </c>
      <c r="M3796" t="str">
        <f t="shared" ca="1" si="776"/>
        <v>SELL</v>
      </c>
      <c r="N3796" s="7" t="str">
        <f t="shared" ca="1" si="777"/>
        <v/>
      </c>
      <c r="O3796">
        <f t="shared" si="778"/>
        <v>5511.15</v>
      </c>
      <c r="Q3796">
        <f t="shared" si="779"/>
        <v>3795</v>
      </c>
    </row>
    <row r="3797" spans="1:17" x14ac:dyDescent="0.3">
      <c r="A3797" s="13" t="str">
        <f ca="1">N3797&amp;"-"&amp;COUNTIF($N$2:N3797,N3797)</f>
        <v>-3750</v>
      </c>
      <c r="B3797" t="str">
        <f t="shared" ca="1" si="769"/>
        <v/>
      </c>
      <c r="C3797" s="1">
        <v>40619</v>
      </c>
      <c r="D3797">
        <v>5446.65</v>
      </c>
      <c r="E3797">
        <f t="shared" si="770"/>
        <v>-64.5</v>
      </c>
      <c r="F3797" t="str">
        <f t="shared" si="771"/>
        <v/>
      </c>
      <c r="G3797">
        <f t="shared" si="772"/>
        <v>-64.5</v>
      </c>
      <c r="H3797">
        <f t="shared" ca="1" si="780"/>
        <v>54.60555555555564</v>
      </c>
      <c r="I3797">
        <f t="shared" ca="1" si="781"/>
        <v>61.500000000000185</v>
      </c>
      <c r="J3797" s="3">
        <f t="shared" ca="1" si="773"/>
        <v>0.88789521228545487</v>
      </c>
      <c r="K3797" s="5">
        <f t="shared" ca="1" si="774"/>
        <v>47.030958419063076</v>
      </c>
      <c r="L3797">
        <f t="shared" ca="1" si="775"/>
        <v>1</v>
      </c>
      <c r="M3797" t="str">
        <f t="shared" ca="1" si="776"/>
        <v>SELL</v>
      </c>
      <c r="N3797" s="7" t="str">
        <f t="shared" ca="1" si="777"/>
        <v/>
      </c>
      <c r="O3797">
        <f t="shared" si="778"/>
        <v>5446.65</v>
      </c>
      <c r="Q3797">
        <f t="shared" si="779"/>
        <v>3796</v>
      </c>
    </row>
    <row r="3798" spans="1:17" x14ac:dyDescent="0.3">
      <c r="A3798" s="13" t="str">
        <f ca="1">N3798&amp;"-"&amp;COUNTIF($N$2:N3798,N3798)</f>
        <v>-3751</v>
      </c>
      <c r="B3798" t="str">
        <f t="shared" ca="1" si="769"/>
        <v/>
      </c>
      <c r="C3798" s="1">
        <v>40620</v>
      </c>
      <c r="D3798">
        <v>5373.7</v>
      </c>
      <c r="E3798">
        <f t="shared" si="770"/>
        <v>-72.949999999999818</v>
      </c>
      <c r="F3798" t="str">
        <f t="shared" si="771"/>
        <v/>
      </c>
      <c r="G3798">
        <f t="shared" si="772"/>
        <v>-72.949999999999818</v>
      </c>
      <c r="H3798">
        <f t="shared" ca="1" si="780"/>
        <v>56.325000000000045</v>
      </c>
      <c r="I3798">
        <f t="shared" ca="1" si="781"/>
        <v>63.408333333333452</v>
      </c>
      <c r="J3798" s="3">
        <f t="shared" ca="1" si="773"/>
        <v>0.8882901826784062</v>
      </c>
      <c r="K3798" s="5">
        <f t="shared" ca="1" si="774"/>
        <v>47.04203786191534</v>
      </c>
      <c r="L3798">
        <f t="shared" ca="1" si="775"/>
        <v>1</v>
      </c>
      <c r="M3798" t="str">
        <f t="shared" ca="1" si="776"/>
        <v>SELL</v>
      </c>
      <c r="N3798" s="7" t="str">
        <f t="shared" ca="1" si="777"/>
        <v/>
      </c>
      <c r="O3798">
        <f t="shared" si="778"/>
        <v>5373.7</v>
      </c>
      <c r="Q3798">
        <f t="shared" si="779"/>
        <v>3797</v>
      </c>
    </row>
    <row r="3799" spans="1:17" x14ac:dyDescent="0.3">
      <c r="A3799" s="13" t="str">
        <f ca="1">N3799&amp;"-"&amp;COUNTIF($N$2:N3799,N3799)</f>
        <v>-3752</v>
      </c>
      <c r="B3799" t="str">
        <f t="shared" ca="1" si="769"/>
        <v/>
      </c>
      <c r="C3799" s="1">
        <v>40623</v>
      </c>
      <c r="D3799">
        <v>5364.75</v>
      </c>
      <c r="E3799">
        <f t="shared" si="770"/>
        <v>-8.9499999999998181</v>
      </c>
      <c r="F3799" t="str">
        <f t="shared" si="771"/>
        <v/>
      </c>
      <c r="G3799">
        <f t="shared" si="772"/>
        <v>-8.9499999999998181</v>
      </c>
      <c r="H3799">
        <f t="shared" ca="1" si="780"/>
        <v>60.128571428571504</v>
      </c>
      <c r="I3799">
        <f t="shared" ca="1" si="781"/>
        <v>55.628571428571504</v>
      </c>
      <c r="J3799" s="3">
        <f t="shared" ca="1" si="773"/>
        <v>1.0808936825885977</v>
      </c>
      <c r="K3799" s="5">
        <f t="shared" ca="1" si="774"/>
        <v>51.943724546464267</v>
      </c>
      <c r="L3799">
        <f t="shared" ca="1" si="775"/>
        <v>1</v>
      </c>
      <c r="M3799" t="str">
        <f t="shared" ca="1" si="776"/>
        <v>SELL</v>
      </c>
      <c r="N3799" s="7" t="str">
        <f t="shared" ca="1" si="777"/>
        <v/>
      </c>
      <c r="O3799">
        <f t="shared" si="778"/>
        <v>5364.75</v>
      </c>
      <c r="Q3799">
        <f t="shared" si="779"/>
        <v>3798</v>
      </c>
    </row>
    <row r="3800" spans="1:17" x14ac:dyDescent="0.3">
      <c r="A3800" s="13" t="str">
        <f ca="1">N3800&amp;"-"&amp;COUNTIF($N$2:N3800,N3800)</f>
        <v>-3753</v>
      </c>
      <c r="B3800" t="str">
        <f t="shared" ca="1" si="769"/>
        <v/>
      </c>
      <c r="C3800" s="1">
        <v>40624</v>
      </c>
      <c r="D3800">
        <v>5413.85</v>
      </c>
      <c r="E3800">
        <f t="shared" si="770"/>
        <v>49.100000000000364</v>
      </c>
      <c r="F3800">
        <f t="shared" si="771"/>
        <v>49.100000000000364</v>
      </c>
      <c r="G3800" t="str">
        <f t="shared" si="772"/>
        <v/>
      </c>
      <c r="H3800">
        <f t="shared" ca="1" si="780"/>
        <v>40.135714285714393</v>
      </c>
      <c r="I3800">
        <f t="shared" ca="1" si="781"/>
        <v>55.628571428571504</v>
      </c>
      <c r="J3800" s="3">
        <f t="shared" ca="1" si="773"/>
        <v>0.72149460708782831</v>
      </c>
      <c r="K3800" s="5">
        <f t="shared" ca="1" si="774"/>
        <v>41.910942045200301</v>
      </c>
      <c r="L3800">
        <f t="shared" ca="1" si="775"/>
        <v>1</v>
      </c>
      <c r="M3800" t="str">
        <f t="shared" ca="1" si="776"/>
        <v>SELL</v>
      </c>
      <c r="N3800" s="7" t="str">
        <f t="shared" ca="1" si="777"/>
        <v/>
      </c>
      <c r="O3800">
        <f t="shared" si="778"/>
        <v>5413.85</v>
      </c>
      <c r="Q3800">
        <f t="shared" si="779"/>
        <v>3799</v>
      </c>
    </row>
    <row r="3801" spans="1:17" x14ac:dyDescent="0.3">
      <c r="A3801" s="13" t="str">
        <f ca="1">N3801&amp;"-"&amp;COUNTIF($N$2:N3801,N3801)</f>
        <v>-3754</v>
      </c>
      <c r="B3801" t="str">
        <f t="shared" ca="1" si="769"/>
        <v/>
      </c>
      <c r="C3801" s="1">
        <v>40625</v>
      </c>
      <c r="D3801">
        <v>5480.25</v>
      </c>
      <c r="E3801">
        <f t="shared" si="770"/>
        <v>66.399999999999636</v>
      </c>
      <c r="F3801">
        <f t="shared" si="771"/>
        <v>66.399999999999636</v>
      </c>
      <c r="G3801" t="str">
        <f t="shared" si="772"/>
        <v/>
      </c>
      <c r="H3801">
        <f t="shared" ca="1" si="780"/>
        <v>47.635714285714393</v>
      </c>
      <c r="I3801">
        <f t="shared" ca="1" si="781"/>
        <v>55.628571428571504</v>
      </c>
      <c r="J3801" s="3">
        <f t="shared" ca="1" si="773"/>
        <v>0.85631741140215789</v>
      </c>
      <c r="K3801" s="5">
        <f t="shared" ca="1" si="774"/>
        <v>46.129902469392015</v>
      </c>
      <c r="L3801">
        <f t="shared" ca="1" si="775"/>
        <v>1</v>
      </c>
      <c r="M3801" t="str">
        <f t="shared" ca="1" si="776"/>
        <v>SELL</v>
      </c>
      <c r="N3801" s="7" t="str">
        <f t="shared" ca="1" si="777"/>
        <v/>
      </c>
      <c r="O3801">
        <f t="shared" si="778"/>
        <v>5480.25</v>
      </c>
      <c r="Q3801">
        <f t="shared" si="779"/>
        <v>3800</v>
      </c>
    </row>
    <row r="3802" spans="1:17" x14ac:dyDescent="0.3">
      <c r="A3802" s="13" t="str">
        <f ca="1">N3802&amp;"-"&amp;COUNTIF($N$2:N3802,N3802)</f>
        <v>-3755</v>
      </c>
      <c r="B3802" t="str">
        <f t="shared" ca="1" si="769"/>
        <v/>
      </c>
      <c r="C3802" s="1">
        <v>40626</v>
      </c>
      <c r="D3802">
        <v>5522.4</v>
      </c>
      <c r="E3802">
        <f t="shared" si="770"/>
        <v>42.149999999999636</v>
      </c>
      <c r="F3802">
        <f t="shared" si="771"/>
        <v>42.149999999999636</v>
      </c>
      <c r="G3802" t="str">
        <f t="shared" si="772"/>
        <v/>
      </c>
      <c r="H3802">
        <f t="shared" ca="1" si="780"/>
        <v>53.292857142857166</v>
      </c>
      <c r="I3802">
        <f t="shared" ca="1" si="781"/>
        <v>55.628571428571504</v>
      </c>
      <c r="J3802" s="3">
        <f t="shared" ca="1" si="773"/>
        <v>0.95801232665639358</v>
      </c>
      <c r="K3802" s="5">
        <f t="shared" ca="1" si="774"/>
        <v>48.927798544166805</v>
      </c>
      <c r="L3802">
        <f t="shared" ca="1" si="775"/>
        <v>1</v>
      </c>
      <c r="M3802" t="str">
        <f t="shared" ca="1" si="776"/>
        <v>SELL</v>
      </c>
      <c r="N3802" s="7" t="str">
        <f t="shared" ca="1" si="777"/>
        <v/>
      </c>
      <c r="O3802">
        <f t="shared" si="778"/>
        <v>5522.4</v>
      </c>
      <c r="Q3802">
        <f t="shared" si="779"/>
        <v>3801</v>
      </c>
    </row>
    <row r="3803" spans="1:17" x14ac:dyDescent="0.3">
      <c r="A3803" s="13" t="str">
        <f ca="1">N3803&amp;"-"&amp;COUNTIF($N$2:N3803,N3803)</f>
        <v>-3756</v>
      </c>
      <c r="B3803" t="str">
        <f t="shared" ca="1" si="769"/>
        <v/>
      </c>
      <c r="C3803" s="1">
        <v>40627</v>
      </c>
      <c r="D3803">
        <v>5654.25</v>
      </c>
      <c r="E3803">
        <f t="shared" si="770"/>
        <v>131.85000000000036</v>
      </c>
      <c r="F3803">
        <f t="shared" si="771"/>
        <v>131.85000000000036</v>
      </c>
      <c r="G3803" t="str">
        <f t="shared" si="772"/>
        <v/>
      </c>
      <c r="H3803">
        <f t="shared" ca="1" si="780"/>
        <v>63.112500000000068</v>
      </c>
      <c r="I3803">
        <f t="shared" ca="1" si="781"/>
        <v>52.300000000000033</v>
      </c>
      <c r="J3803" s="3">
        <f t="shared" ca="1" si="773"/>
        <v>1.2067399617590828</v>
      </c>
      <c r="K3803" s="5">
        <f t="shared" ca="1" si="774"/>
        <v>54.684284631214133</v>
      </c>
      <c r="L3803">
        <f t="shared" ca="1" si="775"/>
        <v>1</v>
      </c>
      <c r="M3803" t="str">
        <f t="shared" ca="1" si="776"/>
        <v>SELL</v>
      </c>
      <c r="N3803" s="7" t="str">
        <f t="shared" ca="1" si="777"/>
        <v/>
      </c>
      <c r="O3803">
        <f t="shared" si="778"/>
        <v>5654.25</v>
      </c>
      <c r="Q3803">
        <f t="shared" si="779"/>
        <v>3802</v>
      </c>
    </row>
    <row r="3804" spans="1:17" x14ac:dyDescent="0.3">
      <c r="A3804" s="13" t="str">
        <f ca="1">N3804&amp;"-"&amp;COUNTIF($N$2:N3804,N3804)</f>
        <v>-3757</v>
      </c>
      <c r="B3804" t="str">
        <f t="shared" ca="1" si="769"/>
        <v/>
      </c>
      <c r="C3804" s="1">
        <v>40630</v>
      </c>
      <c r="D3804">
        <v>5687.25</v>
      </c>
      <c r="E3804">
        <f t="shared" si="770"/>
        <v>33</v>
      </c>
      <c r="F3804">
        <f t="shared" si="771"/>
        <v>33</v>
      </c>
      <c r="G3804" t="str">
        <f t="shared" si="772"/>
        <v/>
      </c>
      <c r="H3804">
        <f t="shared" ca="1" si="780"/>
        <v>60.03125</v>
      </c>
      <c r="I3804">
        <f t="shared" ca="1" si="781"/>
        <v>52.300000000000033</v>
      </c>
      <c r="J3804" s="3">
        <f t="shared" ca="1" si="773"/>
        <v>1.1478250478011465</v>
      </c>
      <c r="K3804" s="5">
        <f t="shared" ca="1" si="774"/>
        <v>53.441273020642051</v>
      </c>
      <c r="L3804">
        <f t="shared" ca="1" si="775"/>
        <v>1</v>
      </c>
      <c r="M3804" t="str">
        <f t="shared" ca="1" si="776"/>
        <v>SELL</v>
      </c>
      <c r="N3804" s="7" t="str">
        <f t="shared" ca="1" si="777"/>
        <v/>
      </c>
      <c r="O3804">
        <f t="shared" si="778"/>
        <v>5687.25</v>
      </c>
      <c r="Q3804">
        <f t="shared" si="779"/>
        <v>3803</v>
      </c>
    </row>
    <row r="3805" spans="1:17" x14ac:dyDescent="0.3">
      <c r="A3805" s="13" t="str">
        <f ca="1">N3805&amp;"-"&amp;COUNTIF($N$2:N3805,N3805)</f>
        <v>-3758</v>
      </c>
      <c r="B3805" t="str">
        <f t="shared" ca="1" si="769"/>
        <v/>
      </c>
      <c r="C3805" s="1">
        <v>40631</v>
      </c>
      <c r="D3805">
        <v>5736.35</v>
      </c>
      <c r="E3805">
        <f t="shared" si="770"/>
        <v>49.100000000000364</v>
      </c>
      <c r="F3805">
        <f t="shared" si="771"/>
        <v>49.100000000000364</v>
      </c>
      <c r="G3805" t="str">
        <f t="shared" si="772"/>
        <v/>
      </c>
      <c r="H3805">
        <f t="shared" ca="1" si="780"/>
        <v>64.893750000000068</v>
      </c>
      <c r="I3805">
        <f t="shared" ca="1" si="781"/>
        <v>52.300000000000033</v>
      </c>
      <c r="J3805" s="3">
        <f t="shared" ca="1" si="773"/>
        <v>1.2407982791587004</v>
      </c>
      <c r="K3805" s="5">
        <f t="shared" ca="1" si="774"/>
        <v>55.373046770838904</v>
      </c>
      <c r="L3805">
        <f t="shared" ca="1" si="775"/>
        <v>1</v>
      </c>
      <c r="M3805" t="str">
        <f t="shared" ca="1" si="776"/>
        <v>SELL</v>
      </c>
      <c r="N3805" s="7" t="str">
        <f t="shared" ca="1" si="777"/>
        <v/>
      </c>
      <c r="O3805">
        <f t="shared" si="778"/>
        <v>5736.35</v>
      </c>
      <c r="Q3805">
        <f t="shared" si="779"/>
        <v>3804</v>
      </c>
    </row>
    <row r="3806" spans="1:17" x14ac:dyDescent="0.3">
      <c r="A3806" s="13" t="str">
        <f ca="1">N3806&amp;"-"&amp;COUNTIF($N$2:N3806,N3806)</f>
        <v>-3759</v>
      </c>
      <c r="B3806" t="str">
        <f t="shared" ca="1" si="769"/>
        <v/>
      </c>
      <c r="C3806" s="1">
        <v>40632</v>
      </c>
      <c r="D3806">
        <v>5787.65</v>
      </c>
      <c r="E3806">
        <f t="shared" si="770"/>
        <v>51.299999999999272</v>
      </c>
      <c r="F3806">
        <f t="shared" si="771"/>
        <v>51.299999999999272</v>
      </c>
      <c r="G3806" t="str">
        <f t="shared" si="772"/>
        <v/>
      </c>
      <c r="H3806">
        <f t="shared" ca="1" si="780"/>
        <v>63.383333333333312</v>
      </c>
      <c r="I3806">
        <f t="shared" ca="1" si="781"/>
        <v>55.439999999999962</v>
      </c>
      <c r="J3806" s="3">
        <f t="shared" ca="1" si="773"/>
        <v>1.1432780182780187</v>
      </c>
      <c r="K3806" s="5">
        <f t="shared" ca="1" si="774"/>
        <v>53.342497264846983</v>
      </c>
      <c r="L3806">
        <f t="shared" ca="1" si="775"/>
        <v>1</v>
      </c>
      <c r="M3806" t="str">
        <f t="shared" ca="1" si="776"/>
        <v>SELL</v>
      </c>
      <c r="N3806" s="7" t="str">
        <f t="shared" ca="1" si="777"/>
        <v/>
      </c>
      <c r="O3806">
        <f t="shared" si="778"/>
        <v>5787.65</v>
      </c>
      <c r="Q3806">
        <f t="shared" si="779"/>
        <v>3805</v>
      </c>
    </row>
    <row r="3807" spans="1:17" x14ac:dyDescent="0.3">
      <c r="A3807" s="13" t="str">
        <f ca="1">N3807&amp;"-"&amp;COUNTIF($N$2:N3807,N3807)</f>
        <v>-3760</v>
      </c>
      <c r="B3807" t="str">
        <f t="shared" ca="1" si="769"/>
        <v/>
      </c>
      <c r="C3807" s="1">
        <v>40633</v>
      </c>
      <c r="D3807">
        <v>5833.75</v>
      </c>
      <c r="E3807">
        <f t="shared" si="770"/>
        <v>46.100000000000364</v>
      </c>
      <c r="F3807">
        <f t="shared" si="771"/>
        <v>46.100000000000364</v>
      </c>
      <c r="G3807" t="str">
        <f t="shared" si="772"/>
        <v/>
      </c>
      <c r="H3807">
        <f t="shared" ca="1" si="780"/>
        <v>61.655000000000015</v>
      </c>
      <c r="I3807">
        <f t="shared" ca="1" si="781"/>
        <v>57.0625</v>
      </c>
      <c r="J3807" s="3">
        <f t="shared" ca="1" si="773"/>
        <v>1.0804819277108437</v>
      </c>
      <c r="K3807" s="5">
        <f t="shared" ca="1" si="774"/>
        <v>51.934213574241383</v>
      </c>
      <c r="L3807">
        <f t="shared" ca="1" si="775"/>
        <v>1</v>
      </c>
      <c r="M3807" t="str">
        <f t="shared" ca="1" si="776"/>
        <v>SELL</v>
      </c>
      <c r="N3807" s="7" t="str">
        <f t="shared" ca="1" si="777"/>
        <v/>
      </c>
      <c r="O3807">
        <f t="shared" si="778"/>
        <v>5833.75</v>
      </c>
      <c r="Q3807">
        <f t="shared" si="779"/>
        <v>3806</v>
      </c>
    </row>
    <row r="3808" spans="1:17" x14ac:dyDescent="0.3">
      <c r="A3808" s="13" t="str">
        <f ca="1">N3808&amp;"-"&amp;COUNTIF($N$2:N3808,N3808)</f>
        <v>-3761</v>
      </c>
      <c r="B3808" t="str">
        <f t="shared" ca="1" si="769"/>
        <v/>
      </c>
      <c r="C3808" s="1">
        <v>40634</v>
      </c>
      <c r="D3808">
        <v>5826.05</v>
      </c>
      <c r="E3808">
        <f t="shared" si="770"/>
        <v>-7.6999999999998181</v>
      </c>
      <c r="F3808" t="str">
        <f t="shared" si="771"/>
        <v/>
      </c>
      <c r="G3808">
        <f t="shared" si="772"/>
        <v>-7.6999999999998181</v>
      </c>
      <c r="H3808">
        <f t="shared" ca="1" si="780"/>
        <v>58.944444444444443</v>
      </c>
      <c r="I3808">
        <f t="shared" ca="1" si="781"/>
        <v>47.189999999999962</v>
      </c>
      <c r="J3808" s="3">
        <f t="shared" ca="1" si="773"/>
        <v>1.2490876127239774</v>
      </c>
      <c r="K3808" s="5">
        <f t="shared" ca="1" si="774"/>
        <v>55.537525779671512</v>
      </c>
      <c r="L3808">
        <f t="shared" ca="1" si="775"/>
        <v>1</v>
      </c>
      <c r="M3808" t="str">
        <f t="shared" ca="1" si="776"/>
        <v>SELL</v>
      </c>
      <c r="N3808" s="7" t="str">
        <f t="shared" ca="1" si="777"/>
        <v/>
      </c>
      <c r="O3808">
        <f t="shared" si="778"/>
        <v>5826.05</v>
      </c>
      <c r="Q3808">
        <f t="shared" si="779"/>
        <v>3807</v>
      </c>
    </row>
    <row r="3809" spans="1:17" x14ac:dyDescent="0.3">
      <c r="A3809" s="13" t="str">
        <f ca="1">N3809&amp;"-"&amp;COUNTIF($N$2:N3809,N3809)</f>
        <v>-3762</v>
      </c>
      <c r="B3809" t="str">
        <f t="shared" ca="1" si="769"/>
        <v/>
      </c>
      <c r="C3809" s="1">
        <v>40637</v>
      </c>
      <c r="D3809">
        <v>5908.45</v>
      </c>
      <c r="E3809">
        <f t="shared" si="770"/>
        <v>82.399999999999636</v>
      </c>
      <c r="F3809">
        <f t="shared" si="771"/>
        <v>82.399999999999636</v>
      </c>
      <c r="G3809" t="str">
        <f t="shared" si="772"/>
        <v/>
      </c>
      <c r="H3809">
        <f t="shared" ca="1" si="780"/>
        <v>61.289999999999964</v>
      </c>
      <c r="I3809">
        <f t="shared" ca="1" si="781"/>
        <v>38.524999999999864</v>
      </c>
      <c r="J3809" s="3">
        <f t="shared" ca="1" si="773"/>
        <v>1.5909149902660658</v>
      </c>
      <c r="K3809" s="5">
        <f t="shared" ca="1" si="774"/>
        <v>61.403596653809622</v>
      </c>
      <c r="L3809">
        <f t="shared" ca="1" si="775"/>
        <v>1</v>
      </c>
      <c r="M3809" t="str">
        <f t="shared" ca="1" si="776"/>
        <v>SELL</v>
      </c>
      <c r="N3809" s="7" t="str">
        <f t="shared" ca="1" si="777"/>
        <v/>
      </c>
      <c r="O3809">
        <f t="shared" si="778"/>
        <v>5908.45</v>
      </c>
      <c r="Q3809">
        <f t="shared" si="779"/>
        <v>3808</v>
      </c>
    </row>
    <row r="3810" spans="1:17" x14ac:dyDescent="0.3">
      <c r="A3810" s="13" t="str">
        <f ca="1">N3810&amp;"-"&amp;COUNTIF($N$2:N3810,N3810)</f>
        <v>-3763</v>
      </c>
      <c r="B3810" t="str">
        <f t="shared" ca="1" si="769"/>
        <v/>
      </c>
      <c r="C3810" s="1">
        <v>40638</v>
      </c>
      <c r="D3810">
        <v>5910.05</v>
      </c>
      <c r="E3810">
        <f t="shared" si="770"/>
        <v>1.6000000000003638</v>
      </c>
      <c r="F3810">
        <f t="shared" si="771"/>
        <v>1.6000000000003638</v>
      </c>
      <c r="G3810" t="str">
        <f t="shared" si="772"/>
        <v/>
      </c>
      <c r="H3810">
        <f t="shared" ca="1" si="780"/>
        <v>55.3</v>
      </c>
      <c r="I3810">
        <f t="shared" ca="1" si="781"/>
        <v>38.524999999999864</v>
      </c>
      <c r="J3810" s="3">
        <f t="shared" ca="1" si="773"/>
        <v>1.4354315379623672</v>
      </c>
      <c r="K3810" s="5">
        <f t="shared" ca="1" si="774"/>
        <v>58.939515054623058</v>
      </c>
      <c r="L3810">
        <f t="shared" ca="1" si="775"/>
        <v>1</v>
      </c>
      <c r="M3810" t="str">
        <f t="shared" ca="1" si="776"/>
        <v>SELL</v>
      </c>
      <c r="N3810" s="7" t="str">
        <f t="shared" ca="1" si="777"/>
        <v/>
      </c>
      <c r="O3810">
        <f t="shared" si="778"/>
        <v>5910.05</v>
      </c>
      <c r="Q3810">
        <f t="shared" si="779"/>
        <v>3809</v>
      </c>
    </row>
    <row r="3811" spans="1:17" x14ac:dyDescent="0.3">
      <c r="A3811" s="13" t="str">
        <f ca="1">N3811&amp;"-"&amp;COUNTIF($N$2:N3811,N3811)</f>
        <v>-3764</v>
      </c>
      <c r="B3811" t="str">
        <f t="shared" ca="1" si="769"/>
        <v/>
      </c>
      <c r="C3811" s="1">
        <v>40639</v>
      </c>
      <c r="D3811">
        <v>5891.75</v>
      </c>
      <c r="E3811">
        <f t="shared" si="770"/>
        <v>-18.300000000000182</v>
      </c>
      <c r="F3811" t="str">
        <f t="shared" si="771"/>
        <v/>
      </c>
      <c r="G3811">
        <f t="shared" si="772"/>
        <v>-18.300000000000182</v>
      </c>
      <c r="H3811">
        <f t="shared" ca="1" si="780"/>
        <v>55.3</v>
      </c>
      <c r="I3811">
        <f t="shared" ca="1" si="781"/>
        <v>26.974999999999909</v>
      </c>
      <c r="J3811" s="3">
        <f t="shared" ca="1" si="773"/>
        <v>2.0500463392029724</v>
      </c>
      <c r="K3811" s="5">
        <f t="shared" ca="1" si="774"/>
        <v>67.213612883622062</v>
      </c>
      <c r="L3811">
        <f t="shared" ca="1" si="775"/>
        <v>1</v>
      </c>
      <c r="M3811" t="str">
        <f t="shared" ca="1" si="776"/>
        <v>SELL</v>
      </c>
      <c r="N3811" s="7" t="str">
        <f t="shared" ca="1" si="777"/>
        <v/>
      </c>
      <c r="O3811">
        <f t="shared" si="778"/>
        <v>5891.75</v>
      </c>
      <c r="Q3811">
        <f t="shared" si="779"/>
        <v>3810</v>
      </c>
    </row>
    <row r="3812" spans="1:17" x14ac:dyDescent="0.3">
      <c r="A3812" s="13" t="str">
        <f ca="1">N3812&amp;"-"&amp;COUNTIF($N$2:N3812,N3812)</f>
        <v>-3765</v>
      </c>
      <c r="B3812" t="str">
        <f t="shared" ca="1" si="769"/>
        <v/>
      </c>
      <c r="C3812" s="1">
        <v>40640</v>
      </c>
      <c r="D3812">
        <v>5885.7</v>
      </c>
      <c r="E3812">
        <f t="shared" si="770"/>
        <v>-6.0500000000001819</v>
      </c>
      <c r="F3812" t="str">
        <f t="shared" si="771"/>
        <v/>
      </c>
      <c r="G3812">
        <f t="shared" si="772"/>
        <v>-6.0500000000001819</v>
      </c>
      <c r="H3812">
        <f t="shared" ca="1" si="780"/>
        <v>55.3</v>
      </c>
      <c r="I3812">
        <f t="shared" ca="1" si="781"/>
        <v>10.25</v>
      </c>
      <c r="J3812" s="3">
        <f t="shared" ca="1" si="773"/>
        <v>5.3951219512195117</v>
      </c>
      <c r="K3812" s="5">
        <f t="shared" ca="1" si="774"/>
        <v>84.363081617086195</v>
      </c>
      <c r="L3812">
        <f t="shared" ca="1" si="775"/>
        <v>1</v>
      </c>
      <c r="M3812" t="str">
        <f t="shared" ca="1" si="776"/>
        <v>SELL</v>
      </c>
      <c r="N3812" s="7" t="str">
        <f t="shared" ca="1" si="777"/>
        <v/>
      </c>
      <c r="O3812">
        <f t="shared" si="778"/>
        <v>5885.7</v>
      </c>
      <c r="Q3812">
        <f t="shared" si="779"/>
        <v>3811</v>
      </c>
    </row>
    <row r="3813" spans="1:17" x14ac:dyDescent="0.3">
      <c r="A3813" s="13" t="str">
        <f ca="1">N3813&amp;"-"&amp;COUNTIF($N$2:N3813,N3813)</f>
        <v>-3766</v>
      </c>
      <c r="B3813" t="str">
        <f t="shared" ca="1" si="769"/>
        <v/>
      </c>
      <c r="C3813" s="1">
        <v>40641</v>
      </c>
      <c r="D3813">
        <v>5842</v>
      </c>
      <c r="E3813">
        <f t="shared" si="770"/>
        <v>-43.699999999999818</v>
      </c>
      <c r="F3813" t="str">
        <f t="shared" si="771"/>
        <v/>
      </c>
      <c r="G3813">
        <f t="shared" si="772"/>
        <v>-43.699999999999818</v>
      </c>
      <c r="H3813">
        <f t="shared" ca="1" si="780"/>
        <v>55.3</v>
      </c>
      <c r="I3813">
        <f t="shared" ca="1" si="781"/>
        <v>18.9375</v>
      </c>
      <c r="J3813" s="3">
        <f t="shared" ca="1" si="773"/>
        <v>2.9201320132013198</v>
      </c>
      <c r="K3813" s="5">
        <f t="shared" ca="1" si="774"/>
        <v>74.490654992422961</v>
      </c>
      <c r="L3813">
        <f t="shared" ca="1" si="775"/>
        <v>1</v>
      </c>
      <c r="M3813" t="str">
        <f t="shared" ca="1" si="776"/>
        <v>SELL</v>
      </c>
      <c r="N3813" s="7" t="str">
        <f t="shared" ca="1" si="777"/>
        <v/>
      </c>
      <c r="O3813">
        <f t="shared" si="778"/>
        <v>5842</v>
      </c>
      <c r="Q3813">
        <f t="shared" si="779"/>
        <v>3812</v>
      </c>
    </row>
    <row r="3814" spans="1:17" x14ac:dyDescent="0.3">
      <c r="A3814" s="13" t="str">
        <f ca="1">N3814&amp;"-"&amp;COUNTIF($N$2:N3814,N3814)</f>
        <v>-3767</v>
      </c>
      <c r="B3814" t="str">
        <f t="shared" ca="1" si="769"/>
        <v/>
      </c>
      <c r="C3814" s="1">
        <v>40644</v>
      </c>
      <c r="D3814">
        <v>5785.7</v>
      </c>
      <c r="E3814">
        <f t="shared" si="770"/>
        <v>-56.300000000000182</v>
      </c>
      <c r="F3814" t="str">
        <f t="shared" si="771"/>
        <v/>
      </c>
      <c r="G3814">
        <f t="shared" si="772"/>
        <v>-56.300000000000182</v>
      </c>
      <c r="H3814">
        <f t="shared" ca="1" si="780"/>
        <v>55.988888888888852</v>
      </c>
      <c r="I3814">
        <f t="shared" ca="1" si="781"/>
        <v>26.410000000000036</v>
      </c>
      <c r="J3814" s="3">
        <f t="shared" ca="1" si="773"/>
        <v>2.119988219950351</v>
      </c>
      <c r="K3814" s="5">
        <f t="shared" ca="1" si="774"/>
        <v>67.948596933615562</v>
      </c>
      <c r="L3814">
        <f t="shared" ca="1" si="775"/>
        <v>1</v>
      </c>
      <c r="M3814" t="str">
        <f t="shared" ca="1" si="776"/>
        <v>SELL</v>
      </c>
      <c r="N3814" s="7" t="str">
        <f t="shared" ca="1" si="777"/>
        <v/>
      </c>
      <c r="O3814">
        <f t="shared" si="778"/>
        <v>5785.7</v>
      </c>
      <c r="Q3814">
        <f t="shared" si="779"/>
        <v>3813</v>
      </c>
    </row>
    <row r="3815" spans="1:17" x14ac:dyDescent="0.3">
      <c r="A3815" s="13" t="str">
        <f ca="1">N3815&amp;"-"&amp;COUNTIF($N$2:N3815,N3815)</f>
        <v>-3768</v>
      </c>
      <c r="B3815" t="str">
        <f t="shared" ca="1" si="769"/>
        <v/>
      </c>
      <c r="C3815" s="1">
        <v>40646</v>
      </c>
      <c r="D3815">
        <v>5911.5</v>
      </c>
      <c r="E3815">
        <f t="shared" si="770"/>
        <v>125.80000000000018</v>
      </c>
      <c r="F3815">
        <f t="shared" si="771"/>
        <v>125.80000000000018</v>
      </c>
      <c r="G3815" t="str">
        <f t="shared" si="772"/>
        <v/>
      </c>
      <c r="H3815">
        <f t="shared" ca="1" si="780"/>
        <v>62.58888888888891</v>
      </c>
      <c r="I3815">
        <f t="shared" ca="1" si="781"/>
        <v>26.410000000000036</v>
      </c>
      <c r="J3815" s="3">
        <f t="shared" ca="1" si="773"/>
        <v>2.3698935588371386</v>
      </c>
      <c r="K3815" s="5">
        <f t="shared" ca="1" si="774"/>
        <v>70.32547222811769</v>
      </c>
      <c r="L3815">
        <f t="shared" ca="1" si="775"/>
        <v>1</v>
      </c>
      <c r="M3815" t="str">
        <f t="shared" ca="1" si="776"/>
        <v>SELL</v>
      </c>
      <c r="N3815" s="7" t="str">
        <f t="shared" ca="1" si="777"/>
        <v/>
      </c>
      <c r="O3815">
        <f t="shared" si="778"/>
        <v>5911.5</v>
      </c>
      <c r="Q3815">
        <f t="shared" si="779"/>
        <v>3814</v>
      </c>
    </row>
    <row r="3816" spans="1:17" x14ac:dyDescent="0.3">
      <c r="A3816" s="13" t="str">
        <f ca="1">N3816&amp;"-"&amp;COUNTIF($N$2:N3816,N3816)</f>
        <v>-3769</v>
      </c>
      <c r="B3816" t="str">
        <f t="shared" ca="1" si="769"/>
        <v/>
      </c>
      <c r="C3816" s="1">
        <v>40648</v>
      </c>
      <c r="D3816">
        <v>5824.55</v>
      </c>
      <c r="E3816">
        <f t="shared" si="770"/>
        <v>-86.949999999999818</v>
      </c>
      <c r="F3816" t="str">
        <f t="shared" si="771"/>
        <v/>
      </c>
      <c r="G3816">
        <f t="shared" si="772"/>
        <v>-86.949999999999818</v>
      </c>
      <c r="H3816">
        <f t="shared" ca="1" si="780"/>
        <v>65.143750000000068</v>
      </c>
      <c r="I3816">
        <f t="shared" ca="1" si="781"/>
        <v>36.5</v>
      </c>
      <c r="J3816" s="3">
        <f t="shared" ca="1" si="773"/>
        <v>1.7847602739726045</v>
      </c>
      <c r="K3816" s="5">
        <f t="shared" ca="1" si="774"/>
        <v>64.090266248539649</v>
      </c>
      <c r="L3816">
        <f t="shared" ca="1" si="775"/>
        <v>1</v>
      </c>
      <c r="M3816" t="str">
        <f t="shared" ca="1" si="776"/>
        <v>SELL</v>
      </c>
      <c r="N3816" s="7" t="str">
        <f t="shared" ca="1" si="777"/>
        <v/>
      </c>
      <c r="O3816">
        <f t="shared" si="778"/>
        <v>5824.55</v>
      </c>
      <c r="Q3816">
        <f t="shared" si="779"/>
        <v>3815</v>
      </c>
    </row>
    <row r="3817" spans="1:17" x14ac:dyDescent="0.3">
      <c r="A3817" s="13" t="str">
        <f ca="1">N3817&amp;"-"&amp;COUNTIF($N$2:N3817,N3817)</f>
        <v>-3770</v>
      </c>
      <c r="B3817" t="str">
        <f t="shared" ca="1" si="769"/>
        <v/>
      </c>
      <c r="C3817" s="1">
        <v>40651</v>
      </c>
      <c r="D3817">
        <v>5729.1</v>
      </c>
      <c r="E3817">
        <f t="shared" si="770"/>
        <v>-95.449999999999818</v>
      </c>
      <c r="F3817" t="str">
        <f t="shared" si="771"/>
        <v/>
      </c>
      <c r="G3817">
        <f t="shared" si="772"/>
        <v>-95.449999999999818</v>
      </c>
      <c r="H3817">
        <f t="shared" ca="1" si="780"/>
        <v>55.614285714285742</v>
      </c>
      <c r="I3817">
        <f t="shared" ca="1" si="781"/>
        <v>44.921428571428542</v>
      </c>
      <c r="J3817" s="3">
        <f t="shared" ca="1" si="773"/>
        <v>1.2380346636985227</v>
      </c>
      <c r="K3817" s="5">
        <f t="shared" ca="1" si="774"/>
        <v>55.317939609236262</v>
      </c>
      <c r="L3817">
        <f t="shared" ca="1" si="775"/>
        <v>1</v>
      </c>
      <c r="M3817" t="str">
        <f t="shared" ca="1" si="776"/>
        <v>SELL</v>
      </c>
      <c r="N3817" s="7" t="str">
        <f t="shared" ca="1" si="777"/>
        <v/>
      </c>
      <c r="O3817">
        <f t="shared" si="778"/>
        <v>5729.1</v>
      </c>
      <c r="Q3817">
        <f t="shared" si="779"/>
        <v>3816</v>
      </c>
    </row>
    <row r="3818" spans="1:17" x14ac:dyDescent="0.3">
      <c r="A3818" s="13" t="str">
        <f ca="1">N3818&amp;"-"&amp;COUNTIF($N$2:N3818,N3818)</f>
        <v>-3771</v>
      </c>
      <c r="B3818" t="str">
        <f t="shared" ca="1" si="769"/>
        <v/>
      </c>
      <c r="C3818" s="1">
        <v>40652</v>
      </c>
      <c r="D3818">
        <v>5740.75</v>
      </c>
      <c r="E3818">
        <f t="shared" si="770"/>
        <v>11.649999999999636</v>
      </c>
      <c r="F3818">
        <f t="shared" si="771"/>
        <v>11.649999999999636</v>
      </c>
      <c r="G3818" t="str">
        <f t="shared" si="772"/>
        <v/>
      </c>
      <c r="H3818">
        <f t="shared" ca="1" si="780"/>
        <v>52.564285714285688</v>
      </c>
      <c r="I3818">
        <f t="shared" ca="1" si="781"/>
        <v>44.921428571428542</v>
      </c>
      <c r="J3818" s="3">
        <f t="shared" ca="1" si="773"/>
        <v>1.1701383367785023</v>
      </c>
      <c r="K3818" s="5">
        <f t="shared" ca="1" si="774"/>
        <v>53.91998827667058</v>
      </c>
      <c r="L3818">
        <f t="shared" ca="1" si="775"/>
        <v>1</v>
      </c>
      <c r="M3818" t="str">
        <f t="shared" ca="1" si="776"/>
        <v>SELL</v>
      </c>
      <c r="N3818" s="7" t="str">
        <f t="shared" ca="1" si="777"/>
        <v/>
      </c>
      <c r="O3818">
        <f t="shared" si="778"/>
        <v>5740.75</v>
      </c>
      <c r="Q3818">
        <f t="shared" si="779"/>
        <v>3817</v>
      </c>
    </row>
    <row r="3819" spans="1:17" x14ac:dyDescent="0.3">
      <c r="A3819" s="13" t="str">
        <f ca="1">N3819&amp;"-"&amp;COUNTIF($N$2:N3819,N3819)</f>
        <v>-3772</v>
      </c>
      <c r="B3819" t="str">
        <f t="shared" ca="1" si="769"/>
        <v/>
      </c>
      <c r="C3819" s="1">
        <v>40653</v>
      </c>
      <c r="D3819">
        <v>5851.65</v>
      </c>
      <c r="E3819">
        <f t="shared" si="770"/>
        <v>110.89999999999964</v>
      </c>
      <c r="F3819">
        <f t="shared" si="771"/>
        <v>110.89999999999964</v>
      </c>
      <c r="G3819" t="str">
        <f t="shared" si="772"/>
        <v/>
      </c>
      <c r="H3819">
        <f t="shared" ca="1" si="780"/>
        <v>61.392857142857011</v>
      </c>
      <c r="I3819">
        <f t="shared" ca="1" si="781"/>
        <v>44.921428571428542</v>
      </c>
      <c r="J3819" s="3">
        <f t="shared" ca="1" si="773"/>
        <v>1.3666719669263774</v>
      </c>
      <c r="K3819" s="5">
        <f t="shared" ca="1" si="774"/>
        <v>57.746573501746809</v>
      </c>
      <c r="L3819">
        <f t="shared" ca="1" si="775"/>
        <v>1</v>
      </c>
      <c r="M3819" t="str">
        <f t="shared" ca="1" si="776"/>
        <v>SELL</v>
      </c>
      <c r="N3819" s="7" t="str">
        <f t="shared" ca="1" si="777"/>
        <v/>
      </c>
      <c r="O3819">
        <f t="shared" si="778"/>
        <v>5851.65</v>
      </c>
      <c r="Q3819">
        <f t="shared" si="779"/>
        <v>3818</v>
      </c>
    </row>
    <row r="3820" spans="1:17" x14ac:dyDescent="0.3">
      <c r="A3820" s="13" t="str">
        <f ca="1">N3820&amp;"-"&amp;COUNTIF($N$2:N3820,N3820)</f>
        <v>-3773</v>
      </c>
      <c r="B3820" t="str">
        <f t="shared" ca="1" si="769"/>
        <v/>
      </c>
      <c r="C3820" s="1">
        <v>40654</v>
      </c>
      <c r="D3820">
        <v>5884.7</v>
      </c>
      <c r="E3820">
        <f t="shared" si="770"/>
        <v>33.050000000000182</v>
      </c>
      <c r="F3820">
        <f t="shared" si="771"/>
        <v>33.050000000000182</v>
      </c>
      <c r="G3820" t="str">
        <f t="shared" si="772"/>
        <v/>
      </c>
      <c r="H3820">
        <f t="shared" ca="1" si="780"/>
        <v>58.785714285714285</v>
      </c>
      <c r="I3820">
        <f t="shared" ca="1" si="781"/>
        <v>44.921428571428542</v>
      </c>
      <c r="J3820" s="3">
        <f t="shared" ca="1" si="773"/>
        <v>1.3086341230720313</v>
      </c>
      <c r="K3820" s="5">
        <f t="shared" ca="1" si="774"/>
        <v>56.684344651835538</v>
      </c>
      <c r="L3820">
        <f t="shared" ca="1" si="775"/>
        <v>1</v>
      </c>
      <c r="M3820" t="str">
        <f t="shared" ca="1" si="776"/>
        <v>SELL</v>
      </c>
      <c r="N3820" s="7" t="str">
        <f t="shared" ca="1" si="777"/>
        <v/>
      </c>
      <c r="O3820">
        <f t="shared" si="778"/>
        <v>5884.7</v>
      </c>
      <c r="Q3820">
        <f t="shared" si="779"/>
        <v>3819</v>
      </c>
    </row>
    <row r="3821" spans="1:17" x14ac:dyDescent="0.3">
      <c r="A3821" s="13" t="str">
        <f ca="1">N3821&amp;"-"&amp;COUNTIF($N$2:N3821,N3821)</f>
        <v>-3774</v>
      </c>
      <c r="B3821" t="str">
        <f t="shared" ca="1" si="769"/>
        <v/>
      </c>
      <c r="C3821" s="1">
        <v>40658</v>
      </c>
      <c r="D3821">
        <v>5874.5</v>
      </c>
      <c r="E3821">
        <f t="shared" si="770"/>
        <v>-10.199999999999818</v>
      </c>
      <c r="F3821" t="str">
        <f t="shared" si="771"/>
        <v/>
      </c>
      <c r="G3821">
        <f t="shared" si="772"/>
        <v>-10.199999999999818</v>
      </c>
      <c r="H3821">
        <f t="shared" ca="1" si="780"/>
        <v>60.899999999999942</v>
      </c>
      <c r="I3821">
        <f t="shared" ca="1" si="781"/>
        <v>40.581249999999955</v>
      </c>
      <c r="J3821" s="3">
        <f t="shared" ca="1" si="773"/>
        <v>1.5006930540582168</v>
      </c>
      <c r="K3821" s="5">
        <f t="shared" ca="1" si="774"/>
        <v>60.011085791710293</v>
      </c>
      <c r="L3821">
        <f t="shared" ca="1" si="775"/>
        <v>1</v>
      </c>
      <c r="M3821" t="str">
        <f t="shared" ca="1" si="776"/>
        <v>SELL</v>
      </c>
      <c r="N3821" s="7" t="str">
        <f t="shared" ca="1" si="777"/>
        <v/>
      </c>
      <c r="O3821">
        <f t="shared" si="778"/>
        <v>5874.5</v>
      </c>
      <c r="Q3821">
        <f t="shared" si="779"/>
        <v>3820</v>
      </c>
    </row>
    <row r="3822" spans="1:17" x14ac:dyDescent="0.3">
      <c r="A3822" s="13" t="str">
        <f ca="1">N3822&amp;"-"&amp;COUNTIF($N$2:N3822,N3822)</f>
        <v>-3775</v>
      </c>
      <c r="B3822" t="str">
        <f t="shared" ca="1" si="769"/>
        <v/>
      </c>
      <c r="C3822" s="1">
        <v>40659</v>
      </c>
      <c r="D3822">
        <v>5868.4</v>
      </c>
      <c r="E3822">
        <f t="shared" si="770"/>
        <v>-6.1000000000003638</v>
      </c>
      <c r="F3822" t="str">
        <f t="shared" si="771"/>
        <v/>
      </c>
      <c r="G3822">
        <f t="shared" si="772"/>
        <v>-6.1000000000003638</v>
      </c>
      <c r="H3822">
        <f t="shared" ca="1" si="780"/>
        <v>60.899999999999942</v>
      </c>
      <c r="I3822">
        <f t="shared" ca="1" si="781"/>
        <v>40.381250000000023</v>
      </c>
      <c r="J3822" s="3">
        <f t="shared" ca="1" si="773"/>
        <v>1.5081256771397593</v>
      </c>
      <c r="K3822" s="5">
        <f t="shared" ca="1" si="774"/>
        <v>60.12958963282933</v>
      </c>
      <c r="L3822">
        <f t="shared" ca="1" si="775"/>
        <v>1</v>
      </c>
      <c r="M3822" t="str">
        <f t="shared" ca="1" si="776"/>
        <v>SELL</v>
      </c>
      <c r="N3822" s="7" t="str">
        <f t="shared" ca="1" si="777"/>
        <v/>
      </c>
      <c r="O3822">
        <f t="shared" si="778"/>
        <v>5868.4</v>
      </c>
      <c r="Q3822">
        <f t="shared" si="779"/>
        <v>3821</v>
      </c>
    </row>
    <row r="3823" spans="1:17" x14ac:dyDescent="0.3">
      <c r="A3823" s="13" t="str">
        <f ca="1">N3823&amp;"-"&amp;COUNTIF($N$2:N3823,N3823)</f>
        <v>-3776</v>
      </c>
      <c r="B3823" t="str">
        <f t="shared" ca="1" si="769"/>
        <v/>
      </c>
      <c r="C3823" s="1">
        <v>40660</v>
      </c>
      <c r="D3823">
        <v>5833.9</v>
      </c>
      <c r="E3823">
        <f t="shared" si="770"/>
        <v>-34.5</v>
      </c>
      <c r="F3823" t="str">
        <f t="shared" si="771"/>
        <v/>
      </c>
      <c r="G3823">
        <f t="shared" si="772"/>
        <v>-34.5</v>
      </c>
      <c r="H3823">
        <f t="shared" ca="1" si="780"/>
        <v>56.6</v>
      </c>
      <c r="I3823">
        <f t="shared" ca="1" si="781"/>
        <v>39.727777777777796</v>
      </c>
      <c r="J3823" s="3">
        <f t="shared" ca="1" si="773"/>
        <v>1.4246958467347217</v>
      </c>
      <c r="K3823" s="5">
        <f t="shared" ca="1" si="774"/>
        <v>58.75771382432665</v>
      </c>
      <c r="L3823">
        <f t="shared" ca="1" si="775"/>
        <v>1</v>
      </c>
      <c r="M3823" t="str">
        <f t="shared" ca="1" si="776"/>
        <v>SELL</v>
      </c>
      <c r="N3823" s="7" t="str">
        <f t="shared" ca="1" si="777"/>
        <v/>
      </c>
      <c r="O3823">
        <f t="shared" si="778"/>
        <v>5833.9</v>
      </c>
      <c r="Q3823">
        <f t="shared" si="779"/>
        <v>3822</v>
      </c>
    </row>
    <row r="3824" spans="1:17" x14ac:dyDescent="0.3">
      <c r="A3824" s="13" t="str">
        <f ca="1">N3824&amp;"-"&amp;COUNTIF($N$2:N3824,N3824)</f>
        <v>-3777</v>
      </c>
      <c r="B3824" t="str">
        <f t="shared" ca="1" si="769"/>
        <v/>
      </c>
      <c r="C3824" s="1">
        <v>40661</v>
      </c>
      <c r="D3824">
        <v>5785.45</v>
      </c>
      <c r="E3824">
        <f t="shared" si="770"/>
        <v>-48.449999999999818</v>
      </c>
      <c r="F3824" t="str">
        <f t="shared" si="771"/>
        <v/>
      </c>
      <c r="G3824">
        <f t="shared" si="772"/>
        <v>-48.449999999999818</v>
      </c>
      <c r="H3824">
        <f t="shared" ca="1" si="780"/>
        <v>70.349999999999909</v>
      </c>
      <c r="I3824">
        <f t="shared" ca="1" si="781"/>
        <v>40.6</v>
      </c>
      <c r="J3824" s="3">
        <f t="shared" ca="1" si="773"/>
        <v>1.7327586206896528</v>
      </c>
      <c r="K3824" s="5">
        <f t="shared" ca="1" si="774"/>
        <v>63.406940063091454</v>
      </c>
      <c r="L3824">
        <f t="shared" ca="1" si="775"/>
        <v>1</v>
      </c>
      <c r="M3824" t="str">
        <f t="shared" ca="1" si="776"/>
        <v>SELL</v>
      </c>
      <c r="N3824" s="7" t="str">
        <f t="shared" ca="1" si="777"/>
        <v/>
      </c>
      <c r="O3824">
        <f t="shared" si="778"/>
        <v>5785.45</v>
      </c>
      <c r="Q3824">
        <f t="shared" si="779"/>
        <v>3823</v>
      </c>
    </row>
    <row r="3825" spans="1:17" x14ac:dyDescent="0.3">
      <c r="A3825" s="13" t="str">
        <f ca="1">N3825&amp;"-"&amp;COUNTIF($N$2:N3825,N3825)</f>
        <v>-3778</v>
      </c>
      <c r="B3825" t="str">
        <f t="shared" ca="1" si="769"/>
        <v/>
      </c>
      <c r="C3825" s="1">
        <v>40662</v>
      </c>
      <c r="D3825">
        <v>5749.5</v>
      </c>
      <c r="E3825">
        <f t="shared" si="770"/>
        <v>-35.949999999999818</v>
      </c>
      <c r="F3825" t="str">
        <f t="shared" si="771"/>
        <v/>
      </c>
      <c r="G3825">
        <f t="shared" si="772"/>
        <v>-35.949999999999818</v>
      </c>
      <c r="H3825">
        <f t="shared" ca="1" si="780"/>
        <v>70.349999999999909</v>
      </c>
      <c r="I3825">
        <f t="shared" ca="1" si="781"/>
        <v>42.364999999999966</v>
      </c>
      <c r="J3825" s="3">
        <f t="shared" ca="1" si="773"/>
        <v>1.6605688658090396</v>
      </c>
      <c r="K3825" s="5">
        <f t="shared" ca="1" si="774"/>
        <v>62.41405314288248</v>
      </c>
      <c r="L3825">
        <f t="shared" ca="1" si="775"/>
        <v>1</v>
      </c>
      <c r="M3825" t="str">
        <f t="shared" ca="1" si="776"/>
        <v>SELL</v>
      </c>
      <c r="N3825" s="7" t="str">
        <f t="shared" ca="1" si="777"/>
        <v/>
      </c>
      <c r="O3825">
        <f t="shared" si="778"/>
        <v>5749.5</v>
      </c>
      <c r="Q3825">
        <f t="shared" si="779"/>
        <v>3824</v>
      </c>
    </row>
    <row r="3826" spans="1:17" x14ac:dyDescent="0.3">
      <c r="A3826" s="13" t="str">
        <f ca="1">N3826&amp;"-"&amp;COUNTIF($N$2:N3826,N3826)</f>
        <v>-3779</v>
      </c>
      <c r="B3826" t="str">
        <f t="shared" ca="1" si="769"/>
        <v/>
      </c>
      <c r="C3826" s="1">
        <v>40665</v>
      </c>
      <c r="D3826">
        <v>5701.3</v>
      </c>
      <c r="E3826">
        <f t="shared" si="770"/>
        <v>-48.199999999999818</v>
      </c>
      <c r="F3826" t="str">
        <f t="shared" si="771"/>
        <v/>
      </c>
      <c r="G3826">
        <f t="shared" si="772"/>
        <v>-48.199999999999818</v>
      </c>
      <c r="H3826">
        <f t="shared" ca="1" si="780"/>
        <v>70.349999999999909</v>
      </c>
      <c r="I3826">
        <f t="shared" ca="1" si="781"/>
        <v>46.579999999999927</v>
      </c>
      <c r="J3826" s="3">
        <f t="shared" ca="1" si="773"/>
        <v>1.5103048518677549</v>
      </c>
      <c r="K3826" s="5">
        <f t="shared" ca="1" si="774"/>
        <v>60.164200803899774</v>
      </c>
      <c r="L3826">
        <f t="shared" ca="1" si="775"/>
        <v>1</v>
      </c>
      <c r="M3826" t="str">
        <f t="shared" ca="1" si="776"/>
        <v>SELL</v>
      </c>
      <c r="N3826" s="7" t="str">
        <f t="shared" ca="1" si="777"/>
        <v/>
      </c>
      <c r="O3826">
        <f t="shared" si="778"/>
        <v>5701.3</v>
      </c>
      <c r="Q3826">
        <f t="shared" si="779"/>
        <v>3825</v>
      </c>
    </row>
    <row r="3827" spans="1:17" x14ac:dyDescent="0.3">
      <c r="A3827" s="13" t="str">
        <f ca="1">N3827&amp;"-"&amp;COUNTIF($N$2:N3827,N3827)</f>
        <v>-3780</v>
      </c>
      <c r="B3827" t="str">
        <f t="shared" ca="1" si="769"/>
        <v/>
      </c>
      <c r="C3827" s="1">
        <v>40666</v>
      </c>
      <c r="D3827">
        <v>5565.25</v>
      </c>
      <c r="E3827">
        <f t="shared" si="770"/>
        <v>-136.05000000000018</v>
      </c>
      <c r="F3827" t="str">
        <f t="shared" si="771"/>
        <v/>
      </c>
      <c r="G3827">
        <f t="shared" si="772"/>
        <v>-136.05000000000018</v>
      </c>
      <c r="H3827">
        <f t="shared" ca="1" si="780"/>
        <v>70.349999999999909</v>
      </c>
      <c r="I3827">
        <f t="shared" ca="1" si="781"/>
        <v>55.814999999999962</v>
      </c>
      <c r="J3827" s="3">
        <f t="shared" ca="1" si="773"/>
        <v>1.2604138672399885</v>
      </c>
      <c r="K3827" s="5">
        <f t="shared" ca="1" si="774"/>
        <v>55.760313874687895</v>
      </c>
      <c r="L3827">
        <f t="shared" ca="1" si="775"/>
        <v>1</v>
      </c>
      <c r="M3827" t="str">
        <f t="shared" ca="1" si="776"/>
        <v>SELL</v>
      </c>
      <c r="N3827" s="7" t="str">
        <f t="shared" ca="1" si="777"/>
        <v/>
      </c>
      <c r="O3827">
        <f t="shared" si="778"/>
        <v>5565.25</v>
      </c>
      <c r="Q3827">
        <f t="shared" si="779"/>
        <v>3826</v>
      </c>
    </row>
    <row r="3828" spans="1:17" x14ac:dyDescent="0.3">
      <c r="A3828" s="13" t="str">
        <f ca="1">N3828&amp;"-"&amp;COUNTIF($N$2:N3828,N3828)</f>
        <v>-3781</v>
      </c>
      <c r="B3828" t="str">
        <f t="shared" ca="1" si="769"/>
        <v/>
      </c>
      <c r="C3828" s="1">
        <v>40667</v>
      </c>
      <c r="D3828">
        <v>5537.15</v>
      </c>
      <c r="E3828">
        <f t="shared" si="770"/>
        <v>-28.100000000000364</v>
      </c>
      <c r="F3828" t="str">
        <f t="shared" si="771"/>
        <v/>
      </c>
      <c r="G3828">
        <f t="shared" si="772"/>
        <v>-28.100000000000364</v>
      </c>
      <c r="H3828">
        <f t="shared" ca="1" si="780"/>
        <v>70.349999999999909</v>
      </c>
      <c r="I3828">
        <f t="shared" ca="1" si="781"/>
        <v>52.994999999999983</v>
      </c>
      <c r="J3828" s="3">
        <f t="shared" ca="1" si="773"/>
        <v>1.3274837248797042</v>
      </c>
      <c r="K3828" s="5">
        <f t="shared" ca="1" si="774"/>
        <v>57.035145324090941</v>
      </c>
      <c r="L3828">
        <f t="shared" ca="1" si="775"/>
        <v>1</v>
      </c>
      <c r="M3828" t="str">
        <f t="shared" ca="1" si="776"/>
        <v>SELL</v>
      </c>
      <c r="N3828" s="7" t="str">
        <f t="shared" ca="1" si="777"/>
        <v/>
      </c>
      <c r="O3828">
        <f t="shared" si="778"/>
        <v>5537.15</v>
      </c>
      <c r="Q3828">
        <f t="shared" si="779"/>
        <v>3827</v>
      </c>
    </row>
    <row r="3829" spans="1:17" x14ac:dyDescent="0.3">
      <c r="A3829" s="13" t="str">
        <f ca="1">N3829&amp;"-"&amp;COUNTIF($N$2:N3829,N3829)</f>
        <v>-3782</v>
      </c>
      <c r="B3829" t="str">
        <f t="shared" ca="1" si="769"/>
        <v/>
      </c>
      <c r="C3829" s="1">
        <v>40668</v>
      </c>
      <c r="D3829">
        <v>5459.85</v>
      </c>
      <c r="E3829">
        <f t="shared" si="770"/>
        <v>-77.299999999999272</v>
      </c>
      <c r="F3829" t="str">
        <f t="shared" si="771"/>
        <v/>
      </c>
      <c r="G3829">
        <f t="shared" si="772"/>
        <v>-77.299999999999272</v>
      </c>
      <c r="H3829">
        <f t="shared" ca="1" si="780"/>
        <v>51.866666666666482</v>
      </c>
      <c r="I3829">
        <f t="shared" ca="1" si="781"/>
        <v>55.204545454545375</v>
      </c>
      <c r="J3829" s="3">
        <f t="shared" ca="1" si="773"/>
        <v>0.93953616028543785</v>
      </c>
      <c r="K3829" s="5">
        <f t="shared" ca="1" si="774"/>
        <v>48.441280937354016</v>
      </c>
      <c r="L3829">
        <f t="shared" ca="1" si="775"/>
        <v>1</v>
      </c>
      <c r="M3829" t="str">
        <f t="shared" ca="1" si="776"/>
        <v>SELL</v>
      </c>
      <c r="N3829" s="7" t="str">
        <f t="shared" ca="1" si="777"/>
        <v/>
      </c>
      <c r="O3829">
        <f t="shared" si="778"/>
        <v>5459.85</v>
      </c>
      <c r="Q3829">
        <f t="shared" si="779"/>
        <v>3828</v>
      </c>
    </row>
    <row r="3830" spans="1:17" x14ac:dyDescent="0.3">
      <c r="A3830" s="13" t="str">
        <f ca="1">N3830&amp;"-"&amp;COUNTIF($N$2:N3830,N3830)</f>
        <v>-3783</v>
      </c>
      <c r="B3830" t="str">
        <f t="shared" ca="1" si="769"/>
        <v/>
      </c>
      <c r="C3830" s="1">
        <v>40669</v>
      </c>
      <c r="D3830">
        <v>5551.45</v>
      </c>
      <c r="E3830">
        <f t="shared" si="770"/>
        <v>91.599999999999454</v>
      </c>
      <c r="F3830">
        <f t="shared" si="771"/>
        <v>91.599999999999454</v>
      </c>
      <c r="G3830" t="str">
        <f t="shared" si="772"/>
        <v/>
      </c>
      <c r="H3830">
        <f t="shared" ca="1" si="780"/>
        <v>61.799999999999727</v>
      </c>
      <c r="I3830">
        <f t="shared" ca="1" si="781"/>
        <v>52.02999999999993</v>
      </c>
      <c r="J3830" s="3">
        <f t="shared" ca="1" si="773"/>
        <v>1.1877762829137</v>
      </c>
      <c r="K3830" s="5">
        <f t="shared" ca="1" si="774"/>
        <v>54.291487305631129</v>
      </c>
      <c r="L3830">
        <f t="shared" ca="1" si="775"/>
        <v>1</v>
      </c>
      <c r="M3830" t="str">
        <f t="shared" ca="1" si="776"/>
        <v>SELL</v>
      </c>
      <c r="N3830" s="7" t="str">
        <f t="shared" ca="1" si="777"/>
        <v/>
      </c>
      <c r="O3830">
        <f t="shared" si="778"/>
        <v>5551.45</v>
      </c>
      <c r="Q3830">
        <f t="shared" si="779"/>
        <v>3829</v>
      </c>
    </row>
    <row r="3831" spans="1:17" x14ac:dyDescent="0.3">
      <c r="A3831" s="13" t="str">
        <f ca="1">N3831&amp;"-"&amp;COUNTIF($N$2:N3831,N3831)</f>
        <v>-3784</v>
      </c>
      <c r="B3831" t="str">
        <f t="shared" ca="1" si="769"/>
        <v/>
      </c>
      <c r="C3831" s="1">
        <v>40672</v>
      </c>
      <c r="D3831">
        <v>5551.1</v>
      </c>
      <c r="E3831">
        <f t="shared" si="770"/>
        <v>-0.3499999999994543</v>
      </c>
      <c r="F3831" t="str">
        <f t="shared" si="771"/>
        <v/>
      </c>
      <c r="G3831">
        <f t="shared" si="772"/>
        <v>-0.3499999999994543</v>
      </c>
      <c r="H3831">
        <f t="shared" ca="1" si="780"/>
        <v>61.799999999999727</v>
      </c>
      <c r="I3831">
        <f t="shared" ca="1" si="781"/>
        <v>42.519999999999889</v>
      </c>
      <c r="J3831" s="3">
        <f t="shared" ca="1" si="773"/>
        <v>1.4534336782690471</v>
      </c>
      <c r="K3831" s="5">
        <f t="shared" ca="1" si="774"/>
        <v>59.240797546012224</v>
      </c>
      <c r="L3831">
        <f t="shared" ca="1" si="775"/>
        <v>1</v>
      </c>
      <c r="M3831" t="str">
        <f t="shared" ca="1" si="776"/>
        <v>SELL</v>
      </c>
      <c r="N3831" s="7" t="str">
        <f t="shared" ca="1" si="777"/>
        <v/>
      </c>
      <c r="O3831">
        <f t="shared" si="778"/>
        <v>5551.1</v>
      </c>
      <c r="Q3831">
        <f t="shared" si="779"/>
        <v>3830</v>
      </c>
    </row>
    <row r="3832" spans="1:17" x14ac:dyDescent="0.3">
      <c r="A3832" s="13" t="str">
        <f ca="1">N3832&amp;"-"&amp;COUNTIF($N$2:N3832,N3832)</f>
        <v>-3785</v>
      </c>
      <c r="B3832" t="str">
        <f t="shared" ca="1" si="769"/>
        <v/>
      </c>
      <c r="C3832" s="1">
        <v>40673</v>
      </c>
      <c r="D3832">
        <v>5541.25</v>
      </c>
      <c r="E3832">
        <f t="shared" si="770"/>
        <v>-9.8500000000003638</v>
      </c>
      <c r="F3832" t="str">
        <f t="shared" si="771"/>
        <v/>
      </c>
      <c r="G3832">
        <f t="shared" si="772"/>
        <v>-9.8500000000003638</v>
      </c>
      <c r="H3832">
        <f t="shared" ca="1" si="780"/>
        <v>78.516666666666424</v>
      </c>
      <c r="I3832">
        <f t="shared" ca="1" si="781"/>
        <v>39.549999999999933</v>
      </c>
      <c r="J3832" s="3">
        <f t="shared" ca="1" si="773"/>
        <v>1.9852507374631241</v>
      </c>
      <c r="K3832" s="5">
        <f t="shared" ca="1" si="774"/>
        <v>66.501976284584941</v>
      </c>
      <c r="L3832">
        <f t="shared" ca="1" si="775"/>
        <v>1</v>
      </c>
      <c r="M3832" t="str">
        <f t="shared" ca="1" si="776"/>
        <v>SELL</v>
      </c>
      <c r="N3832" s="7" t="str">
        <f t="shared" ca="1" si="777"/>
        <v/>
      </c>
      <c r="O3832">
        <f t="shared" si="778"/>
        <v>5541.25</v>
      </c>
      <c r="Q3832">
        <f t="shared" si="779"/>
        <v>3831</v>
      </c>
    </row>
    <row r="3833" spans="1:17" x14ac:dyDescent="0.3">
      <c r="A3833" s="13" t="str">
        <f ca="1">N3833&amp;"-"&amp;COUNTIF($N$2:N3833,N3833)</f>
        <v>-3786</v>
      </c>
      <c r="B3833" t="str">
        <f t="shared" ca="1" si="769"/>
        <v/>
      </c>
      <c r="C3833" s="1">
        <v>40674</v>
      </c>
      <c r="D3833">
        <v>5565.05</v>
      </c>
      <c r="E3833">
        <f t="shared" si="770"/>
        <v>23.800000000000182</v>
      </c>
      <c r="F3833">
        <f t="shared" si="771"/>
        <v>23.800000000000182</v>
      </c>
      <c r="G3833" t="str">
        <f t="shared" si="772"/>
        <v/>
      </c>
      <c r="H3833">
        <f t="shared" ca="1" si="780"/>
        <v>49.48333333333327</v>
      </c>
      <c r="I3833">
        <f t="shared" ca="1" si="781"/>
        <v>39.549999999999933</v>
      </c>
      <c r="J3833" s="3">
        <f t="shared" ca="1" si="773"/>
        <v>1.2511588706278978</v>
      </c>
      <c r="K3833" s="5">
        <f t="shared" ca="1" si="774"/>
        <v>55.578435043055052</v>
      </c>
      <c r="L3833">
        <f t="shared" ca="1" si="775"/>
        <v>1</v>
      </c>
      <c r="M3833" t="str">
        <f t="shared" ca="1" si="776"/>
        <v>SELL</v>
      </c>
      <c r="N3833" s="7" t="str">
        <f t="shared" ca="1" si="777"/>
        <v/>
      </c>
      <c r="O3833">
        <f t="shared" si="778"/>
        <v>5565.05</v>
      </c>
      <c r="Q3833">
        <f t="shared" si="779"/>
        <v>3832</v>
      </c>
    </row>
    <row r="3834" spans="1:17" x14ac:dyDescent="0.3">
      <c r="A3834" s="13" t="str">
        <f ca="1">N3834&amp;"-"&amp;COUNTIF($N$2:N3834,N3834)</f>
        <v>-3787</v>
      </c>
      <c r="B3834" t="str">
        <f t="shared" ca="1" si="769"/>
        <v/>
      </c>
      <c r="C3834" s="1">
        <v>40675</v>
      </c>
      <c r="D3834">
        <v>5486.15</v>
      </c>
      <c r="E3834">
        <f t="shared" si="770"/>
        <v>-78.900000000000546</v>
      </c>
      <c r="F3834" t="str">
        <f t="shared" si="771"/>
        <v/>
      </c>
      <c r="G3834">
        <f t="shared" si="772"/>
        <v>-78.900000000000546</v>
      </c>
      <c r="H3834">
        <f t="shared" ca="1" si="780"/>
        <v>57.699999999999818</v>
      </c>
      <c r="I3834">
        <f t="shared" ca="1" si="781"/>
        <v>42.829166666666652</v>
      </c>
      <c r="J3834" s="3">
        <f t="shared" ca="1" si="773"/>
        <v>1.347212763887534</v>
      </c>
      <c r="K3834" s="5">
        <f t="shared" ca="1" si="774"/>
        <v>57.396278028764385</v>
      </c>
      <c r="L3834">
        <f t="shared" ca="1" si="775"/>
        <v>1</v>
      </c>
      <c r="M3834" t="str">
        <f t="shared" ca="1" si="776"/>
        <v>SELL</v>
      </c>
      <c r="N3834" s="7" t="str">
        <f t="shared" ca="1" si="777"/>
        <v/>
      </c>
      <c r="O3834">
        <f t="shared" si="778"/>
        <v>5486.15</v>
      </c>
      <c r="Q3834">
        <f t="shared" si="779"/>
        <v>3833</v>
      </c>
    </row>
    <row r="3835" spans="1:17" x14ac:dyDescent="0.3">
      <c r="A3835" s="13" t="str">
        <f ca="1">N3835&amp;"-"&amp;COUNTIF($N$2:N3835,N3835)</f>
        <v>-3788</v>
      </c>
      <c r="B3835" t="str">
        <f t="shared" ca="1" si="769"/>
        <v/>
      </c>
      <c r="C3835" s="1">
        <v>40676</v>
      </c>
      <c r="D3835">
        <v>5544.75</v>
      </c>
      <c r="E3835">
        <f t="shared" si="770"/>
        <v>58.600000000000364</v>
      </c>
      <c r="F3835">
        <f t="shared" si="771"/>
        <v>58.600000000000364</v>
      </c>
      <c r="G3835" t="str">
        <f t="shared" si="772"/>
        <v/>
      </c>
      <c r="H3835">
        <f t="shared" ca="1" si="780"/>
        <v>58</v>
      </c>
      <c r="I3835">
        <f t="shared" ca="1" si="781"/>
        <v>45.795454545454547</v>
      </c>
      <c r="J3835" s="3">
        <f t="shared" ca="1" si="773"/>
        <v>1.2665012406947891</v>
      </c>
      <c r="K3835" s="5">
        <f t="shared" ca="1" si="774"/>
        <v>55.879132910006575</v>
      </c>
      <c r="L3835">
        <f t="shared" ca="1" si="775"/>
        <v>1</v>
      </c>
      <c r="M3835" t="str">
        <f t="shared" ca="1" si="776"/>
        <v>SELL</v>
      </c>
      <c r="N3835" s="7" t="str">
        <f t="shared" ca="1" si="777"/>
        <v/>
      </c>
      <c r="O3835">
        <f t="shared" si="778"/>
        <v>5544.75</v>
      </c>
      <c r="Q3835">
        <f t="shared" si="779"/>
        <v>3834</v>
      </c>
    </row>
    <row r="3836" spans="1:17" x14ac:dyDescent="0.3">
      <c r="A3836" s="13" t="str">
        <f ca="1">N3836&amp;"-"&amp;COUNTIF($N$2:N3836,N3836)</f>
        <v>-3789</v>
      </c>
      <c r="B3836" t="str">
        <f t="shared" ca="1" si="769"/>
        <v/>
      </c>
      <c r="C3836" s="1">
        <v>40679</v>
      </c>
      <c r="D3836">
        <v>5499</v>
      </c>
      <c r="E3836">
        <f t="shared" si="770"/>
        <v>-45.75</v>
      </c>
      <c r="F3836" t="str">
        <f t="shared" si="771"/>
        <v/>
      </c>
      <c r="G3836">
        <f t="shared" si="772"/>
        <v>-45.75</v>
      </c>
      <c r="H3836">
        <f t="shared" ca="1" si="780"/>
        <v>58</v>
      </c>
      <c r="I3836">
        <f t="shared" ca="1" si="781"/>
        <v>49.39999999999997</v>
      </c>
      <c r="J3836" s="3">
        <f t="shared" ca="1" si="773"/>
        <v>1.1740890688259116</v>
      </c>
      <c r="K3836" s="5">
        <f t="shared" ca="1" si="774"/>
        <v>54.003724394785863</v>
      </c>
      <c r="L3836">
        <f t="shared" ca="1" si="775"/>
        <v>1</v>
      </c>
      <c r="M3836" t="str">
        <f t="shared" ca="1" si="776"/>
        <v>SELL</v>
      </c>
      <c r="N3836" s="7" t="str">
        <f t="shared" ca="1" si="777"/>
        <v/>
      </c>
      <c r="O3836">
        <f t="shared" si="778"/>
        <v>5499</v>
      </c>
      <c r="Q3836">
        <f t="shared" si="779"/>
        <v>3835</v>
      </c>
    </row>
    <row r="3837" spans="1:17" x14ac:dyDescent="0.3">
      <c r="A3837" s="13" t="str">
        <f ca="1">N3837&amp;"-"&amp;COUNTIF($N$2:N3837,N3837)</f>
        <v>-3790</v>
      </c>
      <c r="B3837" t="str">
        <f t="shared" ca="1" si="769"/>
        <v/>
      </c>
      <c r="C3837" s="1">
        <v>40680</v>
      </c>
      <c r="D3837">
        <v>5438.95</v>
      </c>
      <c r="E3837">
        <f t="shared" si="770"/>
        <v>-60.050000000000182</v>
      </c>
      <c r="F3837" t="str">
        <f t="shared" si="771"/>
        <v/>
      </c>
      <c r="G3837">
        <f t="shared" si="772"/>
        <v>-60.050000000000182</v>
      </c>
      <c r="H3837">
        <f t="shared" ca="1" si="780"/>
        <v>58</v>
      </c>
      <c r="I3837">
        <f t="shared" ca="1" si="781"/>
        <v>51.722727272727255</v>
      </c>
      <c r="J3837" s="3">
        <f t="shared" ca="1" si="773"/>
        <v>1.1213639159855879</v>
      </c>
      <c r="K3837" s="5">
        <f t="shared" ca="1" si="774"/>
        <v>52.860516177140738</v>
      </c>
      <c r="L3837">
        <f t="shared" ca="1" si="775"/>
        <v>1</v>
      </c>
      <c r="M3837" t="str">
        <f t="shared" ca="1" si="776"/>
        <v>SELL</v>
      </c>
      <c r="N3837" s="7" t="str">
        <f t="shared" ca="1" si="777"/>
        <v/>
      </c>
      <c r="O3837">
        <f t="shared" si="778"/>
        <v>5438.95</v>
      </c>
      <c r="Q3837">
        <f t="shared" si="779"/>
        <v>3836</v>
      </c>
    </row>
    <row r="3838" spans="1:17" x14ac:dyDescent="0.3">
      <c r="A3838" s="13" t="str">
        <f ca="1">N3838&amp;"-"&amp;COUNTIF($N$2:N3838,N3838)</f>
        <v>-3791</v>
      </c>
      <c r="B3838" t="str">
        <f t="shared" ca="1" si="769"/>
        <v/>
      </c>
      <c r="C3838" s="1">
        <v>40681</v>
      </c>
      <c r="D3838">
        <v>5420.6</v>
      </c>
      <c r="E3838">
        <f t="shared" si="770"/>
        <v>-18.349999999999454</v>
      </c>
      <c r="F3838" t="str">
        <f t="shared" si="771"/>
        <v/>
      </c>
      <c r="G3838">
        <f t="shared" si="772"/>
        <v>-18.349999999999454</v>
      </c>
      <c r="H3838">
        <f t="shared" ca="1" si="780"/>
        <v>58</v>
      </c>
      <c r="I3838">
        <f t="shared" ca="1" si="781"/>
        <v>48.986363636363585</v>
      </c>
      <c r="J3838" s="3">
        <f t="shared" ca="1" si="773"/>
        <v>1.1840029692864447</v>
      </c>
      <c r="K3838" s="5">
        <f t="shared" ca="1" si="774"/>
        <v>54.212516463440565</v>
      </c>
      <c r="L3838">
        <f t="shared" ca="1" si="775"/>
        <v>1</v>
      </c>
      <c r="M3838" t="str">
        <f t="shared" ca="1" si="776"/>
        <v>SELL</v>
      </c>
      <c r="N3838" s="7" t="str">
        <f t="shared" ca="1" si="777"/>
        <v/>
      </c>
      <c r="O3838">
        <f t="shared" si="778"/>
        <v>5420.6</v>
      </c>
      <c r="Q3838">
        <f t="shared" si="779"/>
        <v>3837</v>
      </c>
    </row>
    <row r="3839" spans="1:17" x14ac:dyDescent="0.3">
      <c r="A3839" s="13" t="str">
        <f ca="1">N3839&amp;"-"&amp;COUNTIF($N$2:N3839,N3839)</f>
        <v>-3792</v>
      </c>
      <c r="B3839" t="str">
        <f t="shared" ca="1" si="769"/>
        <v/>
      </c>
      <c r="C3839" s="1">
        <v>40682</v>
      </c>
      <c r="D3839">
        <v>5428.1</v>
      </c>
      <c r="E3839">
        <f t="shared" si="770"/>
        <v>7.5</v>
      </c>
      <c r="F3839">
        <f t="shared" si="771"/>
        <v>7.5</v>
      </c>
      <c r="G3839" t="str">
        <f t="shared" si="772"/>
        <v/>
      </c>
      <c r="H3839">
        <f t="shared" ca="1" si="780"/>
        <v>45.375</v>
      </c>
      <c r="I3839">
        <f t="shared" ca="1" si="781"/>
        <v>50.289999999999964</v>
      </c>
      <c r="J3839" s="3">
        <f t="shared" ca="1" si="773"/>
        <v>0.90226685225691061</v>
      </c>
      <c r="K3839" s="5">
        <f t="shared" ca="1" si="774"/>
        <v>47.431139915329553</v>
      </c>
      <c r="L3839">
        <f t="shared" ca="1" si="775"/>
        <v>1</v>
      </c>
      <c r="M3839" t="str">
        <f t="shared" ca="1" si="776"/>
        <v>SELL</v>
      </c>
      <c r="N3839" s="7" t="str">
        <f t="shared" ca="1" si="777"/>
        <v/>
      </c>
      <c r="O3839">
        <f t="shared" si="778"/>
        <v>5428.1</v>
      </c>
      <c r="Q3839">
        <f t="shared" si="779"/>
        <v>3838</v>
      </c>
    </row>
    <row r="3840" spans="1:17" x14ac:dyDescent="0.3">
      <c r="A3840" s="13" t="str">
        <f ca="1">N3840&amp;"-"&amp;COUNTIF($N$2:N3840,N3840)</f>
        <v>-3793</v>
      </c>
      <c r="B3840" t="str">
        <f t="shared" ca="1" si="769"/>
        <v/>
      </c>
      <c r="C3840" s="1">
        <v>40683</v>
      </c>
      <c r="D3840">
        <v>5486.35</v>
      </c>
      <c r="E3840">
        <f t="shared" si="770"/>
        <v>58.25</v>
      </c>
      <c r="F3840">
        <f t="shared" si="771"/>
        <v>58.25</v>
      </c>
      <c r="G3840" t="str">
        <f t="shared" si="772"/>
        <v/>
      </c>
      <c r="H3840">
        <f t="shared" ca="1" si="780"/>
        <v>47.95</v>
      </c>
      <c r="I3840">
        <f t="shared" ca="1" si="781"/>
        <v>50.522222222222204</v>
      </c>
      <c r="J3840" s="3">
        <f t="shared" ca="1" si="773"/>
        <v>0.94908731031449345</v>
      </c>
      <c r="K3840" s="5">
        <f t="shared" ca="1" si="774"/>
        <v>48.693935119887172</v>
      </c>
      <c r="L3840">
        <f t="shared" ca="1" si="775"/>
        <v>1</v>
      </c>
      <c r="M3840" t="str">
        <f t="shared" ca="1" si="776"/>
        <v>SELL</v>
      </c>
      <c r="N3840" s="7" t="str">
        <f t="shared" ca="1" si="777"/>
        <v/>
      </c>
      <c r="O3840">
        <f t="shared" si="778"/>
        <v>5486.35</v>
      </c>
      <c r="Q3840">
        <f t="shared" si="779"/>
        <v>3839</v>
      </c>
    </row>
    <row r="3841" spans="1:17" x14ac:dyDescent="0.3">
      <c r="A3841" s="13" t="str">
        <f ca="1">N3841&amp;"-"&amp;COUNTIF($N$2:N3841,N3841)</f>
        <v>-3794</v>
      </c>
      <c r="B3841" t="str">
        <f t="shared" ca="1" si="769"/>
        <v/>
      </c>
      <c r="C3841" s="1">
        <v>40686</v>
      </c>
      <c r="D3841">
        <v>5386.55</v>
      </c>
      <c r="E3841">
        <f t="shared" si="770"/>
        <v>-99.800000000000182</v>
      </c>
      <c r="F3841" t="str">
        <f t="shared" si="771"/>
        <v/>
      </c>
      <c r="G3841">
        <f t="shared" si="772"/>
        <v>-99.800000000000182</v>
      </c>
      <c r="H3841">
        <f t="shared" ca="1" si="780"/>
        <v>47.95</v>
      </c>
      <c r="I3841">
        <f t="shared" ca="1" si="781"/>
        <v>46.494444444444426</v>
      </c>
      <c r="J3841" s="3">
        <f t="shared" ca="1" si="773"/>
        <v>1.0313060102760192</v>
      </c>
      <c r="K3841" s="5">
        <f t="shared" ca="1" si="774"/>
        <v>50.770588235294127</v>
      </c>
      <c r="L3841">
        <f t="shared" ca="1" si="775"/>
        <v>1</v>
      </c>
      <c r="M3841" t="str">
        <f t="shared" ca="1" si="776"/>
        <v>SELL</v>
      </c>
      <c r="N3841" s="7" t="str">
        <f t="shared" ca="1" si="777"/>
        <v/>
      </c>
      <c r="O3841">
        <f t="shared" si="778"/>
        <v>5386.55</v>
      </c>
      <c r="Q3841">
        <f t="shared" si="779"/>
        <v>3840</v>
      </c>
    </row>
    <row r="3842" spans="1:17" x14ac:dyDescent="0.3">
      <c r="A3842" s="13" t="str">
        <f ca="1">N3842&amp;"-"&amp;COUNTIF($N$2:N3842,N3842)</f>
        <v>-3795</v>
      </c>
      <c r="B3842" t="str">
        <f t="shared" ca="1" si="769"/>
        <v/>
      </c>
      <c r="C3842" s="1">
        <v>40687</v>
      </c>
      <c r="D3842">
        <v>5394.85</v>
      </c>
      <c r="E3842">
        <f t="shared" si="770"/>
        <v>8.3000000000001819</v>
      </c>
      <c r="F3842">
        <f t="shared" si="771"/>
        <v>8.3000000000001819</v>
      </c>
      <c r="G3842" t="str">
        <f t="shared" si="772"/>
        <v/>
      </c>
      <c r="H3842">
        <f t="shared" ca="1" si="780"/>
        <v>41.341666666666697</v>
      </c>
      <c r="I3842">
        <f t="shared" ca="1" si="781"/>
        <v>48.793749999999932</v>
      </c>
      <c r="J3842" s="3">
        <f t="shared" ca="1" si="773"/>
        <v>0.84727381409846048</v>
      </c>
      <c r="K3842" s="5">
        <f t="shared" ca="1" si="774"/>
        <v>45.866173581416909</v>
      </c>
      <c r="L3842">
        <f t="shared" ca="1" si="775"/>
        <v>1</v>
      </c>
      <c r="M3842" t="str">
        <f t="shared" ca="1" si="776"/>
        <v>SELL</v>
      </c>
      <c r="N3842" s="7" t="str">
        <f t="shared" ca="1" si="777"/>
        <v/>
      </c>
      <c r="O3842">
        <f t="shared" si="778"/>
        <v>5394.85</v>
      </c>
      <c r="Q3842">
        <f t="shared" si="779"/>
        <v>3841</v>
      </c>
    </row>
    <row r="3843" spans="1:17" x14ac:dyDescent="0.3">
      <c r="A3843" s="13" t="str">
        <f ca="1">N3843&amp;"-"&amp;COUNTIF($N$2:N3843,N3843)</f>
        <v>-3796</v>
      </c>
      <c r="B3843" t="str">
        <f t="shared" ref="B3843:B3906" ca="1" si="782">N3843</f>
        <v/>
      </c>
      <c r="C3843" s="1">
        <v>40688</v>
      </c>
      <c r="D3843">
        <v>5348.95</v>
      </c>
      <c r="E3843">
        <f t="shared" ref="E3843:E3906" si="783">IF(E3842="Change", "", D3843-D3842)</f>
        <v>-45.900000000000546</v>
      </c>
      <c r="F3843" t="str">
        <f t="shared" ref="F3843:F3906" si="784">IF(F3842="Gain","",IF(E3843&gt;0,E3843,""))</f>
        <v/>
      </c>
      <c r="G3843">
        <f t="shared" ref="G3843:G3906" si="785">IF(G3842="Loss","",IF(E3843&lt;0,E3843,""))</f>
        <v>-45.900000000000546</v>
      </c>
      <c r="H3843">
        <f t="shared" ca="1" si="780"/>
        <v>41.341666666666697</v>
      </c>
      <c r="I3843">
        <f t="shared" ca="1" si="781"/>
        <v>44.868750000000091</v>
      </c>
      <c r="J3843" s="3">
        <f t="shared" ref="J3843:J3906" ca="1" si="786">IFERROR(H3843/I3843, "")</f>
        <v>0.92139109439568989</v>
      </c>
      <c r="K3843" s="5">
        <f t="shared" ref="K3843:K3906" ca="1" si="787">IFERROR((IF(J3843=0, 0, (100-(100/(1+J3843))))), "")</f>
        <v>47.954375196346113</v>
      </c>
      <c r="L3843">
        <f t="shared" ref="L3843:L3906" ca="1" si="788">IF(M3842="Signal","",IF(M3842="",IF(M3843="SELL",0,IF(M3843="BUY",1,"")),IF(M3843="BUY",1,L3842)))</f>
        <v>1</v>
      </c>
      <c r="M3843" t="str">
        <f t="shared" ref="M3843:M3906" ca="1" si="789">IF(K3843="","",IF(K3843&lt;$V$4,"BUY",IF(K3843&gt;$V$5,"SELL",M3842)))</f>
        <v>SELL</v>
      </c>
      <c r="N3843" s="7" t="str">
        <f t="shared" ref="N3843:N3906" ca="1" si="790">IF(L3843=1, IF(M3843="BUY",IF(M3842="BUY","",1),IF(M3843="SELL",IF(M3842="SELL","",0),"")), "")</f>
        <v/>
      </c>
      <c r="O3843">
        <f t="shared" ref="O3843:O3906" si="791">D3843</f>
        <v>5348.95</v>
      </c>
      <c r="Q3843">
        <f t="shared" si="779"/>
        <v>3842</v>
      </c>
    </row>
    <row r="3844" spans="1:17" x14ac:dyDescent="0.3">
      <c r="A3844" s="13" t="str">
        <f ca="1">N3844&amp;"-"&amp;COUNTIF($N$2:N3844,N3844)</f>
        <v>-3797</v>
      </c>
      <c r="B3844" t="str">
        <f t="shared" ca="1" si="782"/>
        <v/>
      </c>
      <c r="C3844" s="1">
        <v>40689</v>
      </c>
      <c r="D3844">
        <v>5412.35</v>
      </c>
      <c r="E3844">
        <f t="shared" si="783"/>
        <v>63.400000000000546</v>
      </c>
      <c r="F3844">
        <f t="shared" si="784"/>
        <v>63.400000000000546</v>
      </c>
      <c r="G3844" t="str">
        <f t="shared" si="785"/>
        <v/>
      </c>
      <c r="H3844">
        <f t="shared" ca="1" si="780"/>
        <v>36.641666666666879</v>
      </c>
      <c r="I3844">
        <f t="shared" ca="1" si="781"/>
        <v>44.868750000000091</v>
      </c>
      <c r="J3844" s="3">
        <f t="shared" ca="1" si="786"/>
        <v>0.81664112921948584</v>
      </c>
      <c r="K3844" s="5">
        <f t="shared" ca="1" si="787"/>
        <v>44.95335463258796</v>
      </c>
      <c r="L3844">
        <f t="shared" ca="1" si="788"/>
        <v>1</v>
      </c>
      <c r="M3844" t="str">
        <f t="shared" ca="1" si="789"/>
        <v>SELL</v>
      </c>
      <c r="N3844" s="7" t="str">
        <f t="shared" ca="1" si="790"/>
        <v/>
      </c>
      <c r="O3844">
        <f t="shared" si="791"/>
        <v>5412.35</v>
      </c>
      <c r="Q3844">
        <f t="shared" ref="Q3844:Q3907" si="792">Q3843+1</f>
        <v>3843</v>
      </c>
    </row>
    <row r="3845" spans="1:17" x14ac:dyDescent="0.3">
      <c r="A3845" s="13" t="str">
        <f ca="1">N3845&amp;"-"&amp;COUNTIF($N$2:N3845,N3845)</f>
        <v>-3798</v>
      </c>
      <c r="B3845" t="str">
        <f t="shared" ca="1" si="782"/>
        <v/>
      </c>
      <c r="C3845" s="1">
        <v>40690</v>
      </c>
      <c r="D3845">
        <v>5476.1</v>
      </c>
      <c r="E3845">
        <f t="shared" si="783"/>
        <v>63.75</v>
      </c>
      <c r="F3845">
        <f t="shared" si="784"/>
        <v>63.75</v>
      </c>
      <c r="G3845" t="str">
        <f t="shared" si="785"/>
        <v/>
      </c>
      <c r="H3845">
        <f t="shared" ca="1" si="780"/>
        <v>40.514285714285897</v>
      </c>
      <c r="I3845">
        <f t="shared" ca="1" si="781"/>
        <v>51.228571428571613</v>
      </c>
      <c r="J3845" s="3">
        <f t="shared" ca="1" si="786"/>
        <v>0.79085331846068119</v>
      </c>
      <c r="K3845" s="5">
        <f t="shared" ca="1" si="787"/>
        <v>44.160697601993171</v>
      </c>
      <c r="L3845">
        <f t="shared" ca="1" si="788"/>
        <v>1</v>
      </c>
      <c r="M3845" t="str">
        <f t="shared" ca="1" si="789"/>
        <v>SELL</v>
      </c>
      <c r="N3845" s="7" t="str">
        <f t="shared" ca="1" si="790"/>
        <v/>
      </c>
      <c r="O3845">
        <f t="shared" si="791"/>
        <v>5476.1</v>
      </c>
      <c r="Q3845">
        <f t="shared" si="792"/>
        <v>3844</v>
      </c>
    </row>
    <row r="3846" spans="1:17" x14ac:dyDescent="0.3">
      <c r="A3846" s="13" t="str">
        <f ca="1">N3846&amp;"-"&amp;COUNTIF($N$2:N3846,N3846)</f>
        <v>-3799</v>
      </c>
      <c r="B3846" t="str">
        <f t="shared" ca="1" si="782"/>
        <v/>
      </c>
      <c r="C3846" s="1">
        <v>40693</v>
      </c>
      <c r="D3846">
        <v>5473.1</v>
      </c>
      <c r="E3846">
        <f t="shared" si="783"/>
        <v>-3</v>
      </c>
      <c r="F3846" t="str">
        <f t="shared" si="784"/>
        <v/>
      </c>
      <c r="G3846">
        <f t="shared" si="785"/>
        <v>-3</v>
      </c>
      <c r="H3846">
        <f t="shared" ca="1" si="780"/>
        <v>40.514285714285897</v>
      </c>
      <c r="I3846">
        <f t="shared" ca="1" si="781"/>
        <v>50.250000000000128</v>
      </c>
      <c r="J3846" s="3">
        <f t="shared" ca="1" si="786"/>
        <v>0.80625444207533914</v>
      </c>
      <c r="K3846" s="5">
        <f t="shared" ca="1" si="787"/>
        <v>44.636814354292952</v>
      </c>
      <c r="L3846">
        <f t="shared" ca="1" si="788"/>
        <v>1</v>
      </c>
      <c r="M3846" t="str">
        <f t="shared" ca="1" si="789"/>
        <v>SELL</v>
      </c>
      <c r="N3846" s="7" t="str">
        <f t="shared" ca="1" si="790"/>
        <v/>
      </c>
      <c r="O3846">
        <f t="shared" si="791"/>
        <v>5473.1</v>
      </c>
      <c r="Q3846">
        <f t="shared" si="792"/>
        <v>3845</v>
      </c>
    </row>
    <row r="3847" spans="1:17" x14ac:dyDescent="0.3">
      <c r="A3847" s="13" t="str">
        <f ca="1">N3847&amp;"-"&amp;COUNTIF($N$2:N3847,N3847)</f>
        <v>-3800</v>
      </c>
      <c r="B3847" t="str">
        <f t="shared" ca="1" si="782"/>
        <v/>
      </c>
      <c r="C3847" s="1">
        <v>40694</v>
      </c>
      <c r="D3847">
        <v>5560.15</v>
      </c>
      <c r="E3847">
        <f t="shared" si="783"/>
        <v>87.049999999999272</v>
      </c>
      <c r="F3847">
        <f t="shared" si="784"/>
        <v>87.049999999999272</v>
      </c>
      <c r="G3847" t="str">
        <f t="shared" si="785"/>
        <v/>
      </c>
      <c r="H3847">
        <f t="shared" ca="1" si="780"/>
        <v>49.550000000000054</v>
      </c>
      <c r="I3847">
        <f t="shared" ca="1" si="781"/>
        <v>50.250000000000128</v>
      </c>
      <c r="J3847" s="3">
        <f t="shared" ca="1" si="786"/>
        <v>0.98606965174129213</v>
      </c>
      <c r="K3847" s="5">
        <f t="shared" ca="1" si="787"/>
        <v>49.649298597194353</v>
      </c>
      <c r="L3847">
        <f t="shared" ca="1" si="788"/>
        <v>1</v>
      </c>
      <c r="M3847" t="str">
        <f t="shared" ca="1" si="789"/>
        <v>SELL</v>
      </c>
      <c r="N3847" s="7" t="str">
        <f t="shared" ca="1" si="790"/>
        <v/>
      </c>
      <c r="O3847">
        <f t="shared" si="791"/>
        <v>5560.15</v>
      </c>
      <c r="Q3847">
        <f t="shared" si="792"/>
        <v>3846</v>
      </c>
    </row>
    <row r="3848" spans="1:17" x14ac:dyDescent="0.3">
      <c r="A3848" s="13" t="str">
        <f ca="1">N3848&amp;"-"&amp;COUNTIF($N$2:N3848,N3848)</f>
        <v>-3801</v>
      </c>
      <c r="B3848" t="str">
        <f t="shared" ca="1" si="782"/>
        <v/>
      </c>
      <c r="C3848" s="1">
        <v>40695</v>
      </c>
      <c r="D3848">
        <v>5592</v>
      </c>
      <c r="E3848">
        <f t="shared" si="783"/>
        <v>31.850000000000364</v>
      </c>
      <c r="F3848">
        <f t="shared" si="784"/>
        <v>31.850000000000364</v>
      </c>
      <c r="G3848" t="str">
        <f t="shared" si="785"/>
        <v/>
      </c>
      <c r="H3848">
        <f t="shared" ca="1" si="780"/>
        <v>47.337500000000091</v>
      </c>
      <c r="I3848">
        <f t="shared" ca="1" si="781"/>
        <v>45.475000000000058</v>
      </c>
      <c r="J3848" s="3">
        <f t="shared" ca="1" si="786"/>
        <v>1.040956569543706</v>
      </c>
      <c r="K3848" s="5">
        <f t="shared" ca="1" si="787"/>
        <v>51.003367003367018</v>
      </c>
      <c r="L3848">
        <f t="shared" ca="1" si="788"/>
        <v>1</v>
      </c>
      <c r="M3848" t="str">
        <f t="shared" ca="1" si="789"/>
        <v>SELL</v>
      </c>
      <c r="N3848" s="7" t="str">
        <f t="shared" ca="1" si="790"/>
        <v/>
      </c>
      <c r="O3848">
        <f t="shared" si="791"/>
        <v>5592</v>
      </c>
      <c r="Q3848">
        <f t="shared" si="792"/>
        <v>3847</v>
      </c>
    </row>
    <row r="3849" spans="1:17" x14ac:dyDescent="0.3">
      <c r="A3849" s="13" t="str">
        <f ca="1">N3849&amp;"-"&amp;COUNTIF($N$2:N3849,N3849)</f>
        <v>-3802</v>
      </c>
      <c r="B3849" t="str">
        <f t="shared" ca="1" si="782"/>
        <v/>
      </c>
      <c r="C3849" s="1">
        <v>40696</v>
      </c>
      <c r="D3849">
        <v>5550.35</v>
      </c>
      <c r="E3849">
        <f t="shared" si="783"/>
        <v>-41.649999999999636</v>
      </c>
      <c r="F3849" t="str">
        <f t="shared" si="784"/>
        <v/>
      </c>
      <c r="G3849">
        <f t="shared" si="785"/>
        <v>-41.649999999999636</v>
      </c>
      <c r="H3849">
        <f t="shared" ca="1" si="780"/>
        <v>45.728571428571477</v>
      </c>
      <c r="I3849">
        <f t="shared" ca="1" si="781"/>
        <v>44.928571428571431</v>
      </c>
      <c r="J3849" s="3">
        <f t="shared" ca="1" si="786"/>
        <v>1.0178060413354542</v>
      </c>
      <c r="K3849" s="5">
        <f t="shared" ca="1" si="787"/>
        <v>50.441222817522878</v>
      </c>
      <c r="L3849">
        <f t="shared" ca="1" si="788"/>
        <v>1</v>
      </c>
      <c r="M3849" t="str">
        <f t="shared" ca="1" si="789"/>
        <v>SELL</v>
      </c>
      <c r="N3849" s="7" t="str">
        <f t="shared" ca="1" si="790"/>
        <v/>
      </c>
      <c r="O3849">
        <f t="shared" si="791"/>
        <v>5550.35</v>
      </c>
      <c r="Q3849">
        <f t="shared" si="792"/>
        <v>3848</v>
      </c>
    </row>
    <row r="3850" spans="1:17" x14ac:dyDescent="0.3">
      <c r="A3850" s="13" t="str">
        <f ca="1">N3850&amp;"-"&amp;COUNTIF($N$2:N3850,N3850)</f>
        <v>-3803</v>
      </c>
      <c r="B3850" t="str">
        <f t="shared" ca="1" si="782"/>
        <v/>
      </c>
      <c r="C3850" s="1">
        <v>40697</v>
      </c>
      <c r="D3850">
        <v>5516.75</v>
      </c>
      <c r="E3850">
        <f t="shared" si="783"/>
        <v>-33.600000000000364</v>
      </c>
      <c r="F3850" t="str">
        <f t="shared" si="784"/>
        <v/>
      </c>
      <c r="G3850">
        <f t="shared" si="785"/>
        <v>-33.600000000000364</v>
      </c>
      <c r="H3850">
        <f t="shared" ca="1" si="780"/>
        <v>45.728571428571477</v>
      </c>
      <c r="I3850">
        <f t="shared" ca="1" si="781"/>
        <v>43.192857142857193</v>
      </c>
      <c r="J3850" s="3">
        <f t="shared" ca="1" si="786"/>
        <v>1.0587067967587231</v>
      </c>
      <c r="K3850" s="5">
        <f t="shared" ca="1" si="787"/>
        <v>51.425817334725672</v>
      </c>
      <c r="L3850">
        <f t="shared" ca="1" si="788"/>
        <v>1</v>
      </c>
      <c r="M3850" t="str">
        <f t="shared" ca="1" si="789"/>
        <v>SELL</v>
      </c>
      <c r="N3850" s="7" t="str">
        <f t="shared" ca="1" si="790"/>
        <v/>
      </c>
      <c r="O3850">
        <f t="shared" si="791"/>
        <v>5516.75</v>
      </c>
      <c r="Q3850">
        <f t="shared" si="792"/>
        <v>3849</v>
      </c>
    </row>
    <row r="3851" spans="1:17" x14ac:dyDescent="0.3">
      <c r="A3851" s="13" t="str">
        <f ca="1">N3851&amp;"-"&amp;COUNTIF($N$2:N3851,N3851)</f>
        <v>-3804</v>
      </c>
      <c r="B3851" t="str">
        <f t="shared" ca="1" si="782"/>
        <v/>
      </c>
      <c r="C3851" s="1">
        <v>40700</v>
      </c>
      <c r="D3851">
        <v>5532.05</v>
      </c>
      <c r="E3851">
        <f t="shared" si="783"/>
        <v>15.300000000000182</v>
      </c>
      <c r="F3851">
        <f t="shared" si="784"/>
        <v>15.300000000000182</v>
      </c>
      <c r="G3851" t="str">
        <f t="shared" si="785"/>
        <v/>
      </c>
      <c r="H3851">
        <f t="shared" ca="1" si="780"/>
        <v>41.925000000000068</v>
      </c>
      <c r="I3851">
        <f t="shared" ca="1" si="781"/>
        <v>40.383333333333361</v>
      </c>
      <c r="J3851" s="3">
        <f t="shared" ca="1" si="786"/>
        <v>1.0381758151052425</v>
      </c>
      <c r="K3851" s="5">
        <f t="shared" ca="1" si="787"/>
        <v>50.936519185987677</v>
      </c>
      <c r="L3851">
        <f t="shared" ca="1" si="788"/>
        <v>1</v>
      </c>
      <c r="M3851" t="str">
        <f t="shared" ca="1" si="789"/>
        <v>SELL</v>
      </c>
      <c r="N3851" s="7" t="str">
        <f t="shared" ca="1" si="790"/>
        <v/>
      </c>
      <c r="O3851">
        <f t="shared" si="791"/>
        <v>5532.05</v>
      </c>
      <c r="Q3851">
        <f t="shared" si="792"/>
        <v>3850</v>
      </c>
    </row>
    <row r="3852" spans="1:17" x14ac:dyDescent="0.3">
      <c r="A3852" s="13" t="str">
        <f ca="1">N3852&amp;"-"&amp;COUNTIF($N$2:N3852,N3852)</f>
        <v>-3805</v>
      </c>
      <c r="B3852" t="str">
        <f t="shared" ca="1" si="782"/>
        <v/>
      </c>
      <c r="C3852" s="1">
        <v>40701</v>
      </c>
      <c r="D3852">
        <v>5556.15</v>
      </c>
      <c r="E3852">
        <f t="shared" si="783"/>
        <v>24.099999999999454</v>
      </c>
      <c r="F3852">
        <f t="shared" si="784"/>
        <v>24.099999999999454</v>
      </c>
      <c r="G3852" t="str">
        <f t="shared" si="785"/>
        <v/>
      </c>
      <c r="H3852">
        <f t="shared" ca="1" si="780"/>
        <v>39.944444444444443</v>
      </c>
      <c r="I3852">
        <f t="shared" ca="1" si="781"/>
        <v>44.790000000000148</v>
      </c>
      <c r="J3852" s="3">
        <f t="shared" ca="1" si="786"/>
        <v>0.89181612959241596</v>
      </c>
      <c r="K3852" s="5">
        <f t="shared" ca="1" si="787"/>
        <v>47.140740352211395</v>
      </c>
      <c r="L3852">
        <f t="shared" ca="1" si="788"/>
        <v>1</v>
      </c>
      <c r="M3852" t="str">
        <f t="shared" ca="1" si="789"/>
        <v>SELL</v>
      </c>
      <c r="N3852" s="7" t="str">
        <f t="shared" ca="1" si="790"/>
        <v/>
      </c>
      <c r="O3852">
        <f t="shared" si="791"/>
        <v>5556.15</v>
      </c>
      <c r="Q3852">
        <f t="shared" si="792"/>
        <v>3851</v>
      </c>
    </row>
    <row r="3853" spans="1:17" x14ac:dyDescent="0.3">
      <c r="A3853" s="13" t="str">
        <f ca="1">N3853&amp;"-"&amp;COUNTIF($N$2:N3853,N3853)</f>
        <v>-3806</v>
      </c>
      <c r="B3853" t="str">
        <f t="shared" ca="1" si="782"/>
        <v/>
      </c>
      <c r="C3853" s="1">
        <v>40702</v>
      </c>
      <c r="D3853">
        <v>5526.85</v>
      </c>
      <c r="E3853">
        <f t="shared" si="783"/>
        <v>-29.299999999999272</v>
      </c>
      <c r="F3853" t="str">
        <f t="shared" si="784"/>
        <v/>
      </c>
      <c r="G3853">
        <f t="shared" si="785"/>
        <v>-29.299999999999272</v>
      </c>
      <c r="H3853">
        <f t="shared" ca="1" si="780"/>
        <v>44</v>
      </c>
      <c r="I3853">
        <f t="shared" ca="1" si="781"/>
        <v>42.208333333333336</v>
      </c>
      <c r="J3853" s="3">
        <f t="shared" ca="1" si="786"/>
        <v>1.0424481737413622</v>
      </c>
      <c r="K3853" s="5">
        <f t="shared" ca="1" si="787"/>
        <v>51.039149347510865</v>
      </c>
      <c r="L3853">
        <f t="shared" ca="1" si="788"/>
        <v>1</v>
      </c>
      <c r="M3853" t="str">
        <f t="shared" ca="1" si="789"/>
        <v>SELL</v>
      </c>
      <c r="N3853" s="7" t="str">
        <f t="shared" ca="1" si="790"/>
        <v/>
      </c>
      <c r="O3853">
        <f t="shared" si="791"/>
        <v>5526.85</v>
      </c>
      <c r="Q3853">
        <f t="shared" si="792"/>
        <v>3852</v>
      </c>
    </row>
    <row r="3854" spans="1:17" x14ac:dyDescent="0.3">
      <c r="A3854" s="13" t="str">
        <f ca="1">N3854&amp;"-"&amp;COUNTIF($N$2:N3854,N3854)</f>
        <v>-3807</v>
      </c>
      <c r="B3854" t="str">
        <f t="shared" ca="1" si="782"/>
        <v/>
      </c>
      <c r="C3854" s="1">
        <v>40703</v>
      </c>
      <c r="D3854">
        <v>5521.05</v>
      </c>
      <c r="E3854">
        <f t="shared" si="783"/>
        <v>-5.8000000000001819</v>
      </c>
      <c r="F3854" t="str">
        <f t="shared" si="784"/>
        <v/>
      </c>
      <c r="G3854">
        <f t="shared" si="785"/>
        <v>-5.8000000000001819</v>
      </c>
      <c r="H3854">
        <f t="shared" ca="1" si="780"/>
        <v>41.964285714285715</v>
      </c>
      <c r="I3854">
        <f t="shared" ca="1" si="781"/>
        <v>37.007142857142881</v>
      </c>
      <c r="J3854" s="3">
        <f t="shared" ca="1" si="786"/>
        <v>1.1339509747153051</v>
      </c>
      <c r="K3854" s="5">
        <f t="shared" ca="1" si="787"/>
        <v>53.138567293777122</v>
      </c>
      <c r="L3854">
        <f t="shared" ca="1" si="788"/>
        <v>1</v>
      </c>
      <c r="M3854" t="str">
        <f t="shared" ca="1" si="789"/>
        <v>SELL</v>
      </c>
      <c r="N3854" s="7" t="str">
        <f t="shared" ca="1" si="790"/>
        <v/>
      </c>
      <c r="O3854">
        <f t="shared" si="791"/>
        <v>5521.05</v>
      </c>
      <c r="Q3854">
        <f t="shared" si="792"/>
        <v>3853</v>
      </c>
    </row>
    <row r="3855" spans="1:17" x14ac:dyDescent="0.3">
      <c r="A3855" s="13" t="str">
        <f ca="1">N3855&amp;"-"&amp;COUNTIF($N$2:N3855,N3855)</f>
        <v>-3808</v>
      </c>
      <c r="B3855" t="str">
        <f t="shared" ca="1" si="782"/>
        <v/>
      </c>
      <c r="C3855" s="1">
        <v>40704</v>
      </c>
      <c r="D3855">
        <v>5485.8</v>
      </c>
      <c r="E3855">
        <f t="shared" si="783"/>
        <v>-35.25</v>
      </c>
      <c r="F3855" t="str">
        <f t="shared" si="784"/>
        <v/>
      </c>
      <c r="G3855">
        <f t="shared" si="785"/>
        <v>-35.25</v>
      </c>
      <c r="H3855">
        <f t="shared" ca="1" si="780"/>
        <v>41.964285714285715</v>
      </c>
      <c r="I3855">
        <f t="shared" ca="1" si="781"/>
        <v>27.785714285714285</v>
      </c>
      <c r="J3855" s="3">
        <f t="shared" ca="1" si="786"/>
        <v>1.5102827763496145</v>
      </c>
      <c r="K3855" s="5">
        <f t="shared" ca="1" si="787"/>
        <v>60.16385048643113</v>
      </c>
      <c r="L3855">
        <f t="shared" ca="1" si="788"/>
        <v>1</v>
      </c>
      <c r="M3855" t="str">
        <f t="shared" ca="1" si="789"/>
        <v>SELL</v>
      </c>
      <c r="N3855" s="7" t="str">
        <f t="shared" ca="1" si="790"/>
        <v/>
      </c>
      <c r="O3855">
        <f t="shared" si="791"/>
        <v>5485.8</v>
      </c>
      <c r="Q3855">
        <f t="shared" si="792"/>
        <v>3854</v>
      </c>
    </row>
    <row r="3856" spans="1:17" x14ac:dyDescent="0.3">
      <c r="A3856" s="13" t="str">
        <f ca="1">N3856&amp;"-"&amp;COUNTIF($N$2:N3856,N3856)</f>
        <v>-3809</v>
      </c>
      <c r="B3856" t="str">
        <f t="shared" ca="1" si="782"/>
        <v/>
      </c>
      <c r="C3856" s="1">
        <v>40707</v>
      </c>
      <c r="D3856">
        <v>5482.8</v>
      </c>
      <c r="E3856">
        <f t="shared" si="783"/>
        <v>-3</v>
      </c>
      <c r="F3856" t="str">
        <f t="shared" si="784"/>
        <v/>
      </c>
      <c r="G3856">
        <f t="shared" si="785"/>
        <v>-3</v>
      </c>
      <c r="H3856">
        <f t="shared" ca="1" si="780"/>
        <v>47.574999999999967</v>
      </c>
      <c r="I3856">
        <f t="shared" ca="1" si="781"/>
        <v>24.6875</v>
      </c>
      <c r="J3856" s="3">
        <f t="shared" ca="1" si="786"/>
        <v>1.9270886075949354</v>
      </c>
      <c r="K3856" s="5">
        <f t="shared" ca="1" si="787"/>
        <v>65.836360491264472</v>
      </c>
      <c r="L3856">
        <f t="shared" ca="1" si="788"/>
        <v>1</v>
      </c>
      <c r="M3856" t="str">
        <f t="shared" ca="1" si="789"/>
        <v>SELL</v>
      </c>
      <c r="N3856" s="7" t="str">
        <f t="shared" ca="1" si="790"/>
        <v/>
      </c>
      <c r="O3856">
        <f t="shared" si="791"/>
        <v>5482.8</v>
      </c>
      <c r="Q3856">
        <f t="shared" si="792"/>
        <v>3855</v>
      </c>
    </row>
    <row r="3857" spans="1:17" x14ac:dyDescent="0.3">
      <c r="A3857" s="13" t="str">
        <f ca="1">N3857&amp;"-"&amp;COUNTIF($N$2:N3857,N3857)</f>
        <v>-3810</v>
      </c>
      <c r="B3857" t="str">
        <f t="shared" ca="1" si="782"/>
        <v/>
      </c>
      <c r="C3857" s="1">
        <v>40708</v>
      </c>
      <c r="D3857">
        <v>5500.5</v>
      </c>
      <c r="E3857">
        <f t="shared" si="783"/>
        <v>17.699999999999818</v>
      </c>
      <c r="F3857">
        <f t="shared" si="784"/>
        <v>17.699999999999818</v>
      </c>
      <c r="G3857" t="str">
        <f t="shared" si="785"/>
        <v/>
      </c>
      <c r="H3857">
        <f t="shared" ref="H3857:H3920" ca="1" si="793">IF(Q3857&gt;$U$2,AVERAGE(OFFSET(F3857,0,0,-$U$2,1)),"")</f>
        <v>43.307142857142807</v>
      </c>
      <c r="I3857">
        <f t="shared" ref="I3857:I3920" ca="1" si="794">IF($Q3857&gt;$U$2,ABS((AVERAGE(OFFSET(G3857,0,0,-$U$2,1)))),"")</f>
        <v>21.65714285714278</v>
      </c>
      <c r="J3857" s="3">
        <f t="shared" ca="1" si="786"/>
        <v>1.9996701846965748</v>
      </c>
      <c r="K3857" s="5">
        <f t="shared" ca="1" si="787"/>
        <v>66.663001649257893</v>
      </c>
      <c r="L3857">
        <f t="shared" ca="1" si="788"/>
        <v>1</v>
      </c>
      <c r="M3857" t="str">
        <f t="shared" ca="1" si="789"/>
        <v>SELL</v>
      </c>
      <c r="N3857" s="7" t="str">
        <f t="shared" ca="1" si="790"/>
        <v/>
      </c>
      <c r="O3857">
        <f t="shared" si="791"/>
        <v>5500.5</v>
      </c>
      <c r="Q3857">
        <f t="shared" si="792"/>
        <v>3856</v>
      </c>
    </row>
    <row r="3858" spans="1:17" x14ac:dyDescent="0.3">
      <c r="A3858" s="13" t="str">
        <f ca="1">N3858&amp;"-"&amp;COUNTIF($N$2:N3858,N3858)</f>
        <v>-3811</v>
      </c>
      <c r="B3858" t="str">
        <f t="shared" ca="1" si="782"/>
        <v/>
      </c>
      <c r="C3858" s="1">
        <v>40709</v>
      </c>
      <c r="D3858">
        <v>5447.5</v>
      </c>
      <c r="E3858">
        <f t="shared" si="783"/>
        <v>-53</v>
      </c>
      <c r="F3858" t="str">
        <f t="shared" si="784"/>
        <v/>
      </c>
      <c r="G3858">
        <f t="shared" si="785"/>
        <v>-53</v>
      </c>
      <c r="H3858">
        <f t="shared" ca="1" si="793"/>
        <v>39.958333333333179</v>
      </c>
      <c r="I3858">
        <f t="shared" ca="1" si="794"/>
        <v>25.574999999999932</v>
      </c>
      <c r="J3858" s="3">
        <f t="shared" ca="1" si="786"/>
        <v>1.5623981753013994</v>
      </c>
      <c r="K3858" s="5">
        <f t="shared" ca="1" si="787"/>
        <v>60.974059003051849</v>
      </c>
      <c r="L3858">
        <f t="shared" ca="1" si="788"/>
        <v>1</v>
      </c>
      <c r="M3858" t="str">
        <f t="shared" ca="1" si="789"/>
        <v>SELL</v>
      </c>
      <c r="N3858" s="7" t="str">
        <f t="shared" ca="1" si="790"/>
        <v/>
      </c>
      <c r="O3858">
        <f t="shared" si="791"/>
        <v>5447.5</v>
      </c>
      <c r="Q3858">
        <f t="shared" si="792"/>
        <v>3857</v>
      </c>
    </row>
    <row r="3859" spans="1:17" x14ac:dyDescent="0.3">
      <c r="A3859" s="13" t="str">
        <f ca="1">N3859&amp;"-"&amp;COUNTIF($N$2:N3859,N3859)</f>
        <v>-3812</v>
      </c>
      <c r="B3859" t="str">
        <f t="shared" ca="1" si="782"/>
        <v/>
      </c>
      <c r="C3859" s="1">
        <v>40710</v>
      </c>
      <c r="D3859">
        <v>5396.75</v>
      </c>
      <c r="E3859">
        <f t="shared" si="783"/>
        <v>-50.75</v>
      </c>
      <c r="F3859" t="str">
        <f t="shared" si="784"/>
        <v/>
      </c>
      <c r="G3859">
        <f t="shared" si="785"/>
        <v>-50.75</v>
      </c>
      <c r="H3859">
        <f t="shared" ca="1" si="793"/>
        <v>35.199999999999818</v>
      </c>
      <c r="I3859">
        <f t="shared" ca="1" si="794"/>
        <v>28.372222222222163</v>
      </c>
      <c r="J3859" s="3">
        <f t="shared" ca="1" si="786"/>
        <v>1.240650088114349</v>
      </c>
      <c r="K3859" s="5">
        <f t="shared" ca="1" si="787"/>
        <v>55.370095254740818</v>
      </c>
      <c r="L3859">
        <f t="shared" ca="1" si="788"/>
        <v>1</v>
      </c>
      <c r="M3859" t="str">
        <f t="shared" ca="1" si="789"/>
        <v>SELL</v>
      </c>
      <c r="N3859" s="7" t="str">
        <f t="shared" ca="1" si="790"/>
        <v/>
      </c>
      <c r="O3859">
        <f t="shared" si="791"/>
        <v>5396.75</v>
      </c>
      <c r="Q3859">
        <f t="shared" si="792"/>
        <v>3858</v>
      </c>
    </row>
    <row r="3860" spans="1:17" x14ac:dyDescent="0.3">
      <c r="A3860" s="13" t="str">
        <f ca="1">N3860&amp;"-"&amp;COUNTIF($N$2:N3860,N3860)</f>
        <v>-3813</v>
      </c>
      <c r="B3860" t="str">
        <f t="shared" ca="1" si="782"/>
        <v/>
      </c>
      <c r="C3860" s="1">
        <v>40711</v>
      </c>
      <c r="D3860">
        <v>5366.4</v>
      </c>
      <c r="E3860">
        <f t="shared" si="783"/>
        <v>-30.350000000000364</v>
      </c>
      <c r="F3860" t="str">
        <f t="shared" si="784"/>
        <v/>
      </c>
      <c r="G3860">
        <f t="shared" si="785"/>
        <v>-30.350000000000364</v>
      </c>
      <c r="H3860">
        <f t="shared" ca="1" si="793"/>
        <v>35.199999999999818</v>
      </c>
      <c r="I3860">
        <f t="shared" ca="1" si="794"/>
        <v>31.41111111111109</v>
      </c>
      <c r="J3860" s="3">
        <f t="shared" ca="1" si="786"/>
        <v>1.1206225680933801</v>
      </c>
      <c r="K3860" s="5">
        <f t="shared" ca="1" si="787"/>
        <v>52.844036697247596</v>
      </c>
      <c r="L3860">
        <f t="shared" ca="1" si="788"/>
        <v>1</v>
      </c>
      <c r="M3860" t="str">
        <f t="shared" ca="1" si="789"/>
        <v>SELL</v>
      </c>
      <c r="N3860" s="7" t="str">
        <f t="shared" ca="1" si="790"/>
        <v/>
      </c>
      <c r="O3860">
        <f t="shared" si="791"/>
        <v>5366.4</v>
      </c>
      <c r="Q3860">
        <f t="shared" si="792"/>
        <v>3859</v>
      </c>
    </row>
    <row r="3861" spans="1:17" x14ac:dyDescent="0.3">
      <c r="A3861" s="13" t="str">
        <f ca="1">N3861&amp;"-"&amp;COUNTIF($N$2:N3861,N3861)</f>
        <v>-3814</v>
      </c>
      <c r="B3861" t="str">
        <f t="shared" ca="1" si="782"/>
        <v/>
      </c>
      <c r="C3861" s="1">
        <v>40714</v>
      </c>
      <c r="D3861">
        <v>5257.9</v>
      </c>
      <c r="E3861">
        <f t="shared" si="783"/>
        <v>-108.5</v>
      </c>
      <c r="F3861" t="str">
        <f t="shared" si="784"/>
        <v/>
      </c>
      <c r="G3861">
        <f t="shared" si="785"/>
        <v>-108.5</v>
      </c>
      <c r="H3861">
        <f t="shared" ca="1" si="793"/>
        <v>22.237499999999955</v>
      </c>
      <c r="I3861">
        <f t="shared" ca="1" si="794"/>
        <v>39.119999999999983</v>
      </c>
      <c r="J3861" s="3">
        <f t="shared" ca="1" si="786"/>
        <v>0.56844325153374142</v>
      </c>
      <c r="K3861" s="5">
        <f t="shared" ca="1" si="787"/>
        <v>36.242513140202874</v>
      </c>
      <c r="L3861">
        <f t="shared" ca="1" si="788"/>
        <v>1</v>
      </c>
      <c r="M3861" t="str">
        <f t="shared" ca="1" si="789"/>
        <v>SELL</v>
      </c>
      <c r="N3861" s="7" t="str">
        <f t="shared" ca="1" si="790"/>
        <v/>
      </c>
      <c r="O3861">
        <f t="shared" si="791"/>
        <v>5257.9</v>
      </c>
      <c r="Q3861">
        <f t="shared" si="792"/>
        <v>3860</v>
      </c>
    </row>
    <row r="3862" spans="1:17" x14ac:dyDescent="0.3">
      <c r="A3862" s="13" t="str">
        <f ca="1">N3862&amp;"-"&amp;COUNTIF($N$2:N3862,N3862)</f>
        <v>-3815</v>
      </c>
      <c r="B3862" t="str">
        <f t="shared" ca="1" si="782"/>
        <v/>
      </c>
      <c r="C3862" s="1">
        <v>40715</v>
      </c>
      <c r="D3862">
        <v>5275.85</v>
      </c>
      <c r="E3862">
        <f t="shared" si="783"/>
        <v>17.950000000000728</v>
      </c>
      <c r="F3862">
        <f t="shared" si="784"/>
        <v>17.950000000000728</v>
      </c>
      <c r="G3862" t="str">
        <f t="shared" si="785"/>
        <v/>
      </c>
      <c r="H3862">
        <f t="shared" ca="1" si="793"/>
        <v>18.762500000000045</v>
      </c>
      <c r="I3862">
        <f t="shared" ca="1" si="794"/>
        <v>39.119999999999983</v>
      </c>
      <c r="J3862" s="3">
        <f t="shared" ca="1" si="786"/>
        <v>0.47961400817996047</v>
      </c>
      <c r="K3862" s="5">
        <f t="shared" ca="1" si="787"/>
        <v>32.414805856692496</v>
      </c>
      <c r="L3862">
        <f t="shared" ca="1" si="788"/>
        <v>1</v>
      </c>
      <c r="M3862" t="str">
        <f t="shared" ca="1" si="789"/>
        <v>SELL</v>
      </c>
      <c r="N3862" s="7" t="str">
        <f t="shared" ca="1" si="790"/>
        <v/>
      </c>
      <c r="O3862">
        <f t="shared" si="791"/>
        <v>5275.85</v>
      </c>
      <c r="Q3862">
        <f t="shared" si="792"/>
        <v>3861</v>
      </c>
    </row>
    <row r="3863" spans="1:17" x14ac:dyDescent="0.3">
      <c r="A3863" s="13" t="str">
        <f ca="1">N3863&amp;"-"&amp;COUNTIF($N$2:N3863,N3863)</f>
        <v>1-24</v>
      </c>
      <c r="B3863">
        <f t="shared" ca="1" si="782"/>
        <v>1</v>
      </c>
      <c r="C3863" s="1">
        <v>40716</v>
      </c>
      <c r="D3863">
        <v>5278.3</v>
      </c>
      <c r="E3863">
        <f t="shared" si="783"/>
        <v>2.4499999999998181</v>
      </c>
      <c r="F3863">
        <f t="shared" si="784"/>
        <v>2.4499999999998181</v>
      </c>
      <c r="G3863" t="str">
        <f t="shared" si="785"/>
        <v/>
      </c>
      <c r="H3863">
        <f t="shared" ca="1" si="793"/>
        <v>15.5</v>
      </c>
      <c r="I3863">
        <f t="shared" ca="1" si="794"/>
        <v>38.83888888888891</v>
      </c>
      <c r="J3863" s="3">
        <f t="shared" ca="1" si="786"/>
        <v>0.39908453726219406</v>
      </c>
      <c r="K3863" s="5">
        <f t="shared" ca="1" si="787"/>
        <v>28.52469072691953</v>
      </c>
      <c r="L3863">
        <f t="shared" ca="1" si="788"/>
        <v>1</v>
      </c>
      <c r="M3863" t="str">
        <f t="shared" ca="1" si="789"/>
        <v>BUY</v>
      </c>
      <c r="N3863" s="7">
        <f t="shared" ca="1" si="790"/>
        <v>1</v>
      </c>
      <c r="O3863">
        <f t="shared" si="791"/>
        <v>5278.3</v>
      </c>
      <c r="Q3863">
        <f t="shared" si="792"/>
        <v>3862</v>
      </c>
    </row>
    <row r="3864" spans="1:17" x14ac:dyDescent="0.3">
      <c r="A3864" s="13" t="str">
        <f ca="1">N3864&amp;"-"&amp;COUNTIF($N$2:N3864,N3864)</f>
        <v>-3816</v>
      </c>
      <c r="B3864" t="str">
        <f t="shared" ca="1" si="782"/>
        <v/>
      </c>
      <c r="C3864" s="1">
        <v>40717</v>
      </c>
      <c r="D3864">
        <v>5320</v>
      </c>
      <c r="E3864">
        <f t="shared" si="783"/>
        <v>41.699999999999818</v>
      </c>
      <c r="F3864">
        <f t="shared" si="784"/>
        <v>41.699999999999818</v>
      </c>
      <c r="G3864" t="str">
        <f t="shared" si="785"/>
        <v/>
      </c>
      <c r="H3864">
        <f t="shared" ca="1" si="793"/>
        <v>19.866666666666635</v>
      </c>
      <c r="I3864">
        <f t="shared" ca="1" si="794"/>
        <v>39.493749999999977</v>
      </c>
      <c r="J3864" s="3">
        <f t="shared" ca="1" si="786"/>
        <v>0.50303318035554101</v>
      </c>
      <c r="K3864" s="5">
        <f t="shared" ca="1" si="787"/>
        <v>33.467869301231858</v>
      </c>
      <c r="L3864">
        <f t="shared" ca="1" si="788"/>
        <v>1</v>
      </c>
      <c r="M3864" t="str">
        <f t="shared" ca="1" si="789"/>
        <v>BUY</v>
      </c>
      <c r="N3864" s="7" t="str">
        <f t="shared" ca="1" si="790"/>
        <v/>
      </c>
      <c r="O3864">
        <f t="shared" si="791"/>
        <v>5320</v>
      </c>
      <c r="Q3864">
        <f t="shared" si="792"/>
        <v>3863</v>
      </c>
    </row>
    <row r="3865" spans="1:17" x14ac:dyDescent="0.3">
      <c r="A3865" s="13" t="str">
        <f ca="1">N3865&amp;"-"&amp;COUNTIF($N$2:N3865,N3865)</f>
        <v>-3817</v>
      </c>
      <c r="B3865" t="str">
        <f t="shared" ca="1" si="782"/>
        <v/>
      </c>
      <c r="C3865" s="1">
        <v>40718</v>
      </c>
      <c r="D3865">
        <v>5471.25</v>
      </c>
      <c r="E3865">
        <f t="shared" si="783"/>
        <v>151.25</v>
      </c>
      <c r="F3865">
        <f t="shared" si="784"/>
        <v>151.25</v>
      </c>
      <c r="G3865" t="str">
        <f t="shared" si="785"/>
        <v/>
      </c>
      <c r="H3865">
        <f t="shared" ca="1" si="793"/>
        <v>42.524999999999942</v>
      </c>
      <c r="I3865">
        <f t="shared" ca="1" si="794"/>
        <v>39.493749999999977</v>
      </c>
      <c r="J3865" s="3">
        <f t="shared" ca="1" si="786"/>
        <v>1.0767526507358751</v>
      </c>
      <c r="K3865" s="5">
        <f t="shared" ca="1" si="787"/>
        <v>51.847900632477305</v>
      </c>
      <c r="L3865">
        <f t="shared" ca="1" si="788"/>
        <v>1</v>
      </c>
      <c r="M3865" t="str">
        <f t="shared" ca="1" si="789"/>
        <v>BUY</v>
      </c>
      <c r="N3865" s="7" t="str">
        <f t="shared" ca="1" si="790"/>
        <v/>
      </c>
      <c r="O3865">
        <f t="shared" si="791"/>
        <v>5471.25</v>
      </c>
      <c r="Q3865">
        <f t="shared" si="792"/>
        <v>3864</v>
      </c>
    </row>
    <row r="3866" spans="1:17" x14ac:dyDescent="0.3">
      <c r="A3866" s="13" t="str">
        <f ca="1">N3866&amp;"-"&amp;COUNTIF($N$2:N3866,N3866)</f>
        <v>-3818</v>
      </c>
      <c r="B3866" t="str">
        <f t="shared" ca="1" si="782"/>
        <v/>
      </c>
      <c r="C3866" s="1">
        <v>40721</v>
      </c>
      <c r="D3866">
        <v>5526.6</v>
      </c>
      <c r="E3866">
        <f t="shared" si="783"/>
        <v>55.350000000000364</v>
      </c>
      <c r="F3866">
        <f t="shared" si="784"/>
        <v>55.350000000000364</v>
      </c>
      <c r="G3866" t="str">
        <f t="shared" si="785"/>
        <v/>
      </c>
      <c r="H3866">
        <f t="shared" ca="1" si="793"/>
        <v>47.733333333333427</v>
      </c>
      <c r="I3866">
        <f t="shared" ca="1" si="794"/>
        <v>39.493749999999977</v>
      </c>
      <c r="J3866" s="3">
        <f t="shared" ca="1" si="786"/>
        <v>1.2086300574985525</v>
      </c>
      <c r="K3866" s="5">
        <f t="shared" ca="1" si="787"/>
        <v>54.723064797344158</v>
      </c>
      <c r="L3866">
        <f t="shared" ca="1" si="788"/>
        <v>1</v>
      </c>
      <c r="M3866" t="str">
        <f t="shared" ca="1" si="789"/>
        <v>BUY</v>
      </c>
      <c r="N3866" s="7" t="str">
        <f t="shared" ca="1" si="790"/>
        <v/>
      </c>
      <c r="O3866">
        <f t="shared" si="791"/>
        <v>5526.6</v>
      </c>
      <c r="Q3866">
        <f t="shared" si="792"/>
        <v>3865</v>
      </c>
    </row>
    <row r="3867" spans="1:17" x14ac:dyDescent="0.3">
      <c r="A3867" s="13" t="str">
        <f ca="1">N3867&amp;"-"&amp;COUNTIF($N$2:N3867,N3867)</f>
        <v>-3819</v>
      </c>
      <c r="B3867" t="str">
        <f t="shared" ca="1" si="782"/>
        <v/>
      </c>
      <c r="C3867" s="1">
        <v>40722</v>
      </c>
      <c r="D3867">
        <v>5545.3</v>
      </c>
      <c r="E3867">
        <f t="shared" si="783"/>
        <v>18.699999999999818</v>
      </c>
      <c r="F3867">
        <f t="shared" si="784"/>
        <v>18.699999999999818</v>
      </c>
      <c r="G3867" t="str">
        <f t="shared" si="785"/>
        <v/>
      </c>
      <c r="H3867">
        <f t="shared" ca="1" si="793"/>
        <v>43.585714285714339</v>
      </c>
      <c r="I3867">
        <f t="shared" ca="1" si="794"/>
        <v>40.950000000000081</v>
      </c>
      <c r="J3867" s="3">
        <f t="shared" ca="1" si="786"/>
        <v>1.0643642072213493</v>
      </c>
      <c r="K3867" s="5">
        <f t="shared" ca="1" si="787"/>
        <v>51.558935361216712</v>
      </c>
      <c r="L3867">
        <f t="shared" ca="1" si="788"/>
        <v>1</v>
      </c>
      <c r="M3867" t="str">
        <f t="shared" ca="1" si="789"/>
        <v>BUY</v>
      </c>
      <c r="N3867" s="7" t="str">
        <f t="shared" ca="1" si="790"/>
        <v/>
      </c>
      <c r="O3867">
        <f t="shared" si="791"/>
        <v>5545.3</v>
      </c>
      <c r="Q3867">
        <f t="shared" si="792"/>
        <v>3866</v>
      </c>
    </row>
    <row r="3868" spans="1:17" x14ac:dyDescent="0.3">
      <c r="A3868" s="13" t="str">
        <f ca="1">N3868&amp;"-"&amp;COUNTIF($N$2:N3868,N3868)</f>
        <v>-3820</v>
      </c>
      <c r="B3868" t="str">
        <f t="shared" ca="1" si="782"/>
        <v/>
      </c>
      <c r="C3868" s="1">
        <v>40723</v>
      </c>
      <c r="D3868">
        <v>5600.45</v>
      </c>
      <c r="E3868">
        <f t="shared" si="783"/>
        <v>55.149999999999636</v>
      </c>
      <c r="F3868">
        <f t="shared" si="784"/>
        <v>55.149999999999636</v>
      </c>
      <c r="G3868" t="str">
        <f t="shared" si="785"/>
        <v/>
      </c>
      <c r="H3868">
        <f t="shared" ca="1" si="793"/>
        <v>45.03125</v>
      </c>
      <c r="I3868">
        <f t="shared" ca="1" si="794"/>
        <v>46.808333333333394</v>
      </c>
      <c r="J3868" s="3">
        <f t="shared" ca="1" si="786"/>
        <v>0.96203489407156717</v>
      </c>
      <c r="K3868" s="5">
        <f t="shared" ca="1" si="787"/>
        <v>49.032506862055634</v>
      </c>
      <c r="L3868">
        <f t="shared" ca="1" si="788"/>
        <v>1</v>
      </c>
      <c r="M3868" t="str">
        <f t="shared" ca="1" si="789"/>
        <v>BUY</v>
      </c>
      <c r="N3868" s="7" t="str">
        <f t="shared" ca="1" si="790"/>
        <v/>
      </c>
      <c r="O3868">
        <f t="shared" si="791"/>
        <v>5600.45</v>
      </c>
      <c r="Q3868">
        <f t="shared" si="792"/>
        <v>3867</v>
      </c>
    </row>
    <row r="3869" spans="1:17" x14ac:dyDescent="0.3">
      <c r="A3869" s="13" t="str">
        <f ca="1">N3869&amp;"-"&amp;COUNTIF($N$2:N3869,N3869)</f>
        <v>-3821</v>
      </c>
      <c r="B3869" t="str">
        <f t="shared" ca="1" si="782"/>
        <v/>
      </c>
      <c r="C3869" s="1">
        <v>40724</v>
      </c>
      <c r="D3869">
        <v>5647.4</v>
      </c>
      <c r="E3869">
        <f t="shared" si="783"/>
        <v>46.949999999999818</v>
      </c>
      <c r="F3869">
        <f t="shared" si="784"/>
        <v>46.949999999999818</v>
      </c>
      <c r="G3869" t="str">
        <f t="shared" si="785"/>
        <v/>
      </c>
      <c r="H3869">
        <f t="shared" ca="1" si="793"/>
        <v>45.244444444444426</v>
      </c>
      <c r="I3869">
        <f t="shared" ca="1" si="794"/>
        <v>49.120000000000076</v>
      </c>
      <c r="J3869" s="3">
        <f t="shared" ca="1" si="786"/>
        <v>0.92110025334780854</v>
      </c>
      <c r="K3869" s="5">
        <f t="shared" ca="1" si="787"/>
        <v>47.946495855312683</v>
      </c>
      <c r="L3869">
        <f t="shared" ca="1" si="788"/>
        <v>1</v>
      </c>
      <c r="M3869" t="str">
        <f t="shared" ca="1" si="789"/>
        <v>BUY</v>
      </c>
      <c r="N3869" s="7" t="str">
        <f t="shared" ca="1" si="790"/>
        <v/>
      </c>
      <c r="O3869">
        <f t="shared" si="791"/>
        <v>5647.4</v>
      </c>
      <c r="Q3869">
        <f t="shared" si="792"/>
        <v>3868</v>
      </c>
    </row>
    <row r="3870" spans="1:17" x14ac:dyDescent="0.3">
      <c r="A3870" s="13" t="str">
        <f ca="1">N3870&amp;"-"&amp;COUNTIF($N$2:N3870,N3870)</f>
        <v>-3822</v>
      </c>
      <c r="B3870" t="str">
        <f t="shared" ca="1" si="782"/>
        <v/>
      </c>
      <c r="C3870" s="1">
        <v>40725</v>
      </c>
      <c r="D3870">
        <v>5627.2</v>
      </c>
      <c r="E3870">
        <f t="shared" si="783"/>
        <v>-20.199999999999818</v>
      </c>
      <c r="F3870" t="str">
        <f t="shared" si="784"/>
        <v/>
      </c>
      <c r="G3870">
        <f t="shared" si="785"/>
        <v>-20.199999999999818</v>
      </c>
      <c r="H3870">
        <f t="shared" ca="1" si="793"/>
        <v>45.244444444444426</v>
      </c>
      <c r="I3870">
        <f t="shared" ca="1" si="794"/>
        <v>52.560000000000038</v>
      </c>
      <c r="J3870" s="3">
        <f t="shared" ca="1" si="786"/>
        <v>0.86081515305259504</v>
      </c>
      <c r="K3870" s="5">
        <f t="shared" ca="1" si="787"/>
        <v>46.260110878851201</v>
      </c>
      <c r="L3870">
        <f t="shared" ca="1" si="788"/>
        <v>1</v>
      </c>
      <c r="M3870" t="str">
        <f t="shared" ca="1" si="789"/>
        <v>BUY</v>
      </c>
      <c r="N3870" s="7" t="str">
        <f t="shared" ca="1" si="790"/>
        <v/>
      </c>
      <c r="O3870">
        <f t="shared" si="791"/>
        <v>5627.2</v>
      </c>
      <c r="Q3870">
        <f t="shared" si="792"/>
        <v>3869</v>
      </c>
    </row>
    <row r="3871" spans="1:17" x14ac:dyDescent="0.3">
      <c r="A3871" s="13" t="str">
        <f ca="1">N3871&amp;"-"&amp;COUNTIF($N$2:N3871,N3871)</f>
        <v>-3823</v>
      </c>
      <c r="B3871" t="str">
        <f t="shared" ca="1" si="782"/>
        <v/>
      </c>
      <c r="C3871" s="1">
        <v>40728</v>
      </c>
      <c r="D3871">
        <v>5650.5</v>
      </c>
      <c r="E3871">
        <f t="shared" si="783"/>
        <v>23.300000000000182</v>
      </c>
      <c r="F3871">
        <f t="shared" si="784"/>
        <v>23.300000000000182</v>
      </c>
      <c r="G3871" t="str">
        <f t="shared" si="785"/>
        <v/>
      </c>
      <c r="H3871">
        <f t="shared" ca="1" si="793"/>
        <v>45.866666666666688</v>
      </c>
      <c r="I3871">
        <f t="shared" ca="1" si="794"/>
        <v>52.560000000000038</v>
      </c>
      <c r="J3871" s="3">
        <f t="shared" ca="1" si="786"/>
        <v>0.87265347539320126</v>
      </c>
      <c r="K3871" s="5">
        <f t="shared" ca="1" si="787"/>
        <v>46.599837442427528</v>
      </c>
      <c r="L3871">
        <f t="shared" ca="1" si="788"/>
        <v>1</v>
      </c>
      <c r="M3871" t="str">
        <f t="shared" ca="1" si="789"/>
        <v>BUY</v>
      </c>
      <c r="N3871" s="7" t="str">
        <f t="shared" ca="1" si="790"/>
        <v/>
      </c>
      <c r="O3871">
        <f t="shared" si="791"/>
        <v>5650.5</v>
      </c>
      <c r="Q3871">
        <f t="shared" si="792"/>
        <v>3870</v>
      </c>
    </row>
    <row r="3872" spans="1:17" x14ac:dyDescent="0.3">
      <c r="A3872" s="13" t="str">
        <f ca="1">N3872&amp;"-"&amp;COUNTIF($N$2:N3872,N3872)</f>
        <v>-3824</v>
      </c>
      <c r="B3872" t="str">
        <f t="shared" ca="1" si="782"/>
        <v/>
      </c>
      <c r="C3872" s="1">
        <v>40729</v>
      </c>
      <c r="D3872">
        <v>5632.1</v>
      </c>
      <c r="E3872">
        <f t="shared" si="783"/>
        <v>-18.399999999999636</v>
      </c>
      <c r="F3872" t="str">
        <f t="shared" si="784"/>
        <v/>
      </c>
      <c r="G3872">
        <f t="shared" si="785"/>
        <v>-18.399999999999636</v>
      </c>
      <c r="H3872">
        <f t="shared" ca="1" si="793"/>
        <v>45.866666666666688</v>
      </c>
      <c r="I3872">
        <f t="shared" ca="1" si="794"/>
        <v>45.639999999999965</v>
      </c>
      <c r="J3872" s="3">
        <f t="shared" ca="1" si="786"/>
        <v>1.004966403739411</v>
      </c>
      <c r="K3872" s="5">
        <f t="shared" ca="1" si="787"/>
        <v>50.123852542619879</v>
      </c>
      <c r="L3872">
        <f t="shared" ca="1" si="788"/>
        <v>1</v>
      </c>
      <c r="M3872" t="str">
        <f t="shared" ca="1" si="789"/>
        <v>BUY</v>
      </c>
      <c r="N3872" s="7" t="str">
        <f t="shared" ca="1" si="790"/>
        <v/>
      </c>
      <c r="O3872">
        <f t="shared" si="791"/>
        <v>5632.1</v>
      </c>
      <c r="Q3872">
        <f t="shared" si="792"/>
        <v>3871</v>
      </c>
    </row>
    <row r="3873" spans="1:17" x14ac:dyDescent="0.3">
      <c r="A3873" s="13" t="str">
        <f ca="1">N3873&amp;"-"&amp;COUNTIF($N$2:N3873,N3873)</f>
        <v>-3825</v>
      </c>
      <c r="B3873" t="str">
        <f t="shared" ca="1" si="782"/>
        <v/>
      </c>
      <c r="C3873" s="1">
        <v>40730</v>
      </c>
      <c r="D3873">
        <v>5625.45</v>
      </c>
      <c r="E3873">
        <f t="shared" si="783"/>
        <v>-6.6500000000005457</v>
      </c>
      <c r="F3873" t="str">
        <f t="shared" si="784"/>
        <v/>
      </c>
      <c r="G3873">
        <f t="shared" si="785"/>
        <v>-6.6500000000005457</v>
      </c>
      <c r="H3873">
        <f t="shared" ca="1" si="793"/>
        <v>45.866666666666688</v>
      </c>
      <c r="I3873">
        <f t="shared" ca="1" si="794"/>
        <v>36.820000000000071</v>
      </c>
      <c r="J3873" s="3">
        <f t="shared" ca="1" si="786"/>
        <v>1.2456998008328788</v>
      </c>
      <c r="K3873" s="5">
        <f t="shared" ca="1" si="787"/>
        <v>55.470450697411877</v>
      </c>
      <c r="L3873">
        <f t="shared" ca="1" si="788"/>
        <v>1</v>
      </c>
      <c r="M3873" t="str">
        <f t="shared" ca="1" si="789"/>
        <v>BUY</v>
      </c>
      <c r="N3873" s="7" t="str">
        <f t="shared" ca="1" si="790"/>
        <v/>
      </c>
      <c r="O3873">
        <f t="shared" si="791"/>
        <v>5625.45</v>
      </c>
      <c r="Q3873">
        <f t="shared" si="792"/>
        <v>3872</v>
      </c>
    </row>
    <row r="3874" spans="1:17" x14ac:dyDescent="0.3">
      <c r="A3874" s="13" t="str">
        <f ca="1">N3874&amp;"-"&amp;COUNTIF($N$2:N3874,N3874)</f>
        <v>-3826</v>
      </c>
      <c r="B3874" t="str">
        <f t="shared" ca="1" si="782"/>
        <v/>
      </c>
      <c r="C3874" s="1">
        <v>40731</v>
      </c>
      <c r="D3874">
        <v>5728.95</v>
      </c>
      <c r="E3874">
        <f t="shared" si="783"/>
        <v>103.5</v>
      </c>
      <c r="F3874">
        <f t="shared" si="784"/>
        <v>103.5</v>
      </c>
      <c r="G3874" t="str">
        <f t="shared" si="785"/>
        <v/>
      </c>
      <c r="H3874">
        <f t="shared" ca="1" si="793"/>
        <v>51.630000000000017</v>
      </c>
      <c r="I3874">
        <f t="shared" ca="1" si="794"/>
        <v>38.4375</v>
      </c>
      <c r="J3874" s="3">
        <f t="shared" ca="1" si="786"/>
        <v>1.3432195121951225</v>
      </c>
      <c r="K3874" s="5">
        <f t="shared" ca="1" si="787"/>
        <v>57.32367391123325</v>
      </c>
      <c r="L3874">
        <f t="shared" ca="1" si="788"/>
        <v>1</v>
      </c>
      <c r="M3874" t="str">
        <f t="shared" ca="1" si="789"/>
        <v>BUY</v>
      </c>
      <c r="N3874" s="7" t="str">
        <f t="shared" ca="1" si="790"/>
        <v/>
      </c>
      <c r="O3874">
        <f t="shared" si="791"/>
        <v>5728.95</v>
      </c>
      <c r="Q3874">
        <f t="shared" si="792"/>
        <v>3873</v>
      </c>
    </row>
    <row r="3875" spans="1:17" x14ac:dyDescent="0.3">
      <c r="A3875" s="13" t="str">
        <f ca="1">N3875&amp;"-"&amp;COUNTIF($N$2:N3875,N3875)</f>
        <v>-3827</v>
      </c>
      <c r="B3875" t="str">
        <f t="shared" ca="1" si="782"/>
        <v/>
      </c>
      <c r="C3875" s="1">
        <v>40732</v>
      </c>
      <c r="D3875">
        <v>5660.65</v>
      </c>
      <c r="E3875">
        <f t="shared" si="783"/>
        <v>-68.300000000000182</v>
      </c>
      <c r="F3875" t="str">
        <f t="shared" si="784"/>
        <v/>
      </c>
      <c r="G3875">
        <f t="shared" si="785"/>
        <v>-68.300000000000182</v>
      </c>
      <c r="H3875">
        <f t="shared" ca="1" si="793"/>
        <v>51.630000000000017</v>
      </c>
      <c r="I3875">
        <f t="shared" ca="1" si="794"/>
        <v>28.387500000000045</v>
      </c>
      <c r="J3875" s="3">
        <f t="shared" ca="1" si="786"/>
        <v>1.8187582562747664</v>
      </c>
      <c r="K3875" s="5">
        <f t="shared" ca="1" si="787"/>
        <v>64.523385509419796</v>
      </c>
      <c r="L3875">
        <f t="shared" ca="1" si="788"/>
        <v>1</v>
      </c>
      <c r="M3875" t="str">
        <f t="shared" ca="1" si="789"/>
        <v>BUY</v>
      </c>
      <c r="N3875" s="7" t="str">
        <f t="shared" ca="1" si="790"/>
        <v/>
      </c>
      <c r="O3875">
        <f t="shared" si="791"/>
        <v>5660.65</v>
      </c>
      <c r="Q3875">
        <f t="shared" si="792"/>
        <v>3874</v>
      </c>
    </row>
    <row r="3876" spans="1:17" x14ac:dyDescent="0.3">
      <c r="A3876" s="13" t="str">
        <f ca="1">N3876&amp;"-"&amp;COUNTIF($N$2:N3876,N3876)</f>
        <v>-3828</v>
      </c>
      <c r="B3876" t="str">
        <f t="shared" ca="1" si="782"/>
        <v/>
      </c>
      <c r="C3876" s="1">
        <v>40735</v>
      </c>
      <c r="D3876">
        <v>5616.1</v>
      </c>
      <c r="E3876">
        <f t="shared" si="783"/>
        <v>-44.549999999999272</v>
      </c>
      <c r="F3876" t="str">
        <f t="shared" si="784"/>
        <v/>
      </c>
      <c r="G3876">
        <f t="shared" si="785"/>
        <v>-44.549999999999272</v>
      </c>
      <c r="H3876">
        <f t="shared" ca="1" si="793"/>
        <v>55.372222222222163</v>
      </c>
      <c r="I3876">
        <f t="shared" ca="1" si="794"/>
        <v>31.619999999999891</v>
      </c>
      <c r="J3876" s="3">
        <f t="shared" ca="1" si="786"/>
        <v>1.7511771733783161</v>
      </c>
      <c r="K3876" s="5">
        <f t="shared" ca="1" si="787"/>
        <v>63.651922904985177</v>
      </c>
      <c r="L3876">
        <f t="shared" ca="1" si="788"/>
        <v>1</v>
      </c>
      <c r="M3876" t="str">
        <f t="shared" ca="1" si="789"/>
        <v>BUY</v>
      </c>
      <c r="N3876" s="7" t="str">
        <f t="shared" ca="1" si="790"/>
        <v/>
      </c>
      <c r="O3876">
        <f t="shared" si="791"/>
        <v>5616.1</v>
      </c>
      <c r="Q3876">
        <f t="shared" si="792"/>
        <v>3875</v>
      </c>
    </row>
    <row r="3877" spans="1:17" x14ac:dyDescent="0.3">
      <c r="A3877" s="13" t="str">
        <f ca="1">N3877&amp;"-"&amp;COUNTIF($N$2:N3877,N3877)</f>
        <v>-3829</v>
      </c>
      <c r="B3877" t="str">
        <f t="shared" ca="1" si="782"/>
        <v/>
      </c>
      <c r="C3877" s="1">
        <v>40736</v>
      </c>
      <c r="D3877">
        <v>5526.15</v>
      </c>
      <c r="E3877">
        <f t="shared" si="783"/>
        <v>-89.950000000000728</v>
      </c>
      <c r="F3877" t="str">
        <f t="shared" si="784"/>
        <v/>
      </c>
      <c r="G3877">
        <f t="shared" si="785"/>
        <v>-89.950000000000728</v>
      </c>
      <c r="H3877">
        <f t="shared" ca="1" si="793"/>
        <v>61.987499999999955</v>
      </c>
      <c r="I3877">
        <f t="shared" ca="1" si="794"/>
        <v>41.341666666666697</v>
      </c>
      <c r="J3877" s="3">
        <f t="shared" ca="1" si="786"/>
        <v>1.4993952832090283</v>
      </c>
      <c r="K3877" s="5">
        <f t="shared" ca="1" si="787"/>
        <v>59.990322190410872</v>
      </c>
      <c r="L3877">
        <f t="shared" ca="1" si="788"/>
        <v>1</v>
      </c>
      <c r="M3877" t="str">
        <f t="shared" ca="1" si="789"/>
        <v>BUY</v>
      </c>
      <c r="N3877" s="7" t="str">
        <f t="shared" ca="1" si="790"/>
        <v/>
      </c>
      <c r="O3877">
        <f t="shared" si="791"/>
        <v>5526.15</v>
      </c>
      <c r="Q3877">
        <f t="shared" si="792"/>
        <v>3876</v>
      </c>
    </row>
    <row r="3878" spans="1:17" x14ac:dyDescent="0.3">
      <c r="A3878" s="13" t="str">
        <f ca="1">N3878&amp;"-"&amp;COUNTIF($N$2:N3878,N3878)</f>
        <v>-3830</v>
      </c>
      <c r="B3878" t="str">
        <f t="shared" ca="1" si="782"/>
        <v/>
      </c>
      <c r="C3878" s="1">
        <v>40737</v>
      </c>
      <c r="D3878">
        <v>5585.45</v>
      </c>
      <c r="E3878">
        <f t="shared" si="783"/>
        <v>59.300000000000182</v>
      </c>
      <c r="F3878">
        <f t="shared" si="784"/>
        <v>59.300000000000182</v>
      </c>
      <c r="G3878" t="str">
        <f t="shared" si="785"/>
        <v/>
      </c>
      <c r="H3878">
        <f t="shared" ca="1" si="793"/>
        <v>64.1875</v>
      </c>
      <c r="I3878">
        <f t="shared" ca="1" si="794"/>
        <v>41.341666666666697</v>
      </c>
      <c r="J3878" s="3">
        <f t="shared" ca="1" si="786"/>
        <v>1.5526103608143509</v>
      </c>
      <c r="K3878" s="5">
        <f t="shared" ca="1" si="787"/>
        <v>60.824416630473394</v>
      </c>
      <c r="L3878">
        <f t="shared" ca="1" si="788"/>
        <v>1</v>
      </c>
      <c r="M3878" t="str">
        <f t="shared" ca="1" si="789"/>
        <v>BUY</v>
      </c>
      <c r="N3878" s="7" t="str">
        <f t="shared" ca="1" si="790"/>
        <v/>
      </c>
      <c r="O3878">
        <f t="shared" si="791"/>
        <v>5585.45</v>
      </c>
      <c r="Q3878">
        <f t="shared" si="792"/>
        <v>3877</v>
      </c>
    </row>
    <row r="3879" spans="1:17" x14ac:dyDescent="0.3">
      <c r="A3879" s="13" t="str">
        <f ca="1">N3879&amp;"-"&amp;COUNTIF($N$2:N3879,N3879)</f>
        <v>-3831</v>
      </c>
      <c r="B3879" t="str">
        <f t="shared" ca="1" si="782"/>
        <v/>
      </c>
      <c r="C3879" s="1">
        <v>40738</v>
      </c>
      <c r="D3879">
        <v>5599.8</v>
      </c>
      <c r="E3879">
        <f t="shared" si="783"/>
        <v>14.350000000000364</v>
      </c>
      <c r="F3879">
        <f t="shared" si="784"/>
        <v>14.350000000000364</v>
      </c>
      <c r="G3879" t="str">
        <f t="shared" si="785"/>
        <v/>
      </c>
      <c r="H3879">
        <f t="shared" ca="1" si="793"/>
        <v>47.075000000000045</v>
      </c>
      <c r="I3879">
        <f t="shared" ca="1" si="794"/>
        <v>41.341666666666697</v>
      </c>
      <c r="J3879" s="3">
        <f t="shared" ca="1" si="786"/>
        <v>1.1386817173956867</v>
      </c>
      <c r="K3879" s="5">
        <f t="shared" ca="1" si="787"/>
        <v>53.242224316682389</v>
      </c>
      <c r="L3879">
        <f t="shared" ca="1" si="788"/>
        <v>1</v>
      </c>
      <c r="M3879" t="str">
        <f t="shared" ca="1" si="789"/>
        <v>BUY</v>
      </c>
      <c r="N3879" s="7" t="str">
        <f t="shared" ca="1" si="790"/>
        <v/>
      </c>
      <c r="O3879">
        <f t="shared" si="791"/>
        <v>5599.8</v>
      </c>
      <c r="Q3879">
        <f t="shared" si="792"/>
        <v>3878</v>
      </c>
    </row>
    <row r="3880" spans="1:17" x14ac:dyDescent="0.3">
      <c r="A3880" s="13" t="str">
        <f ca="1">N3880&amp;"-"&amp;COUNTIF($N$2:N3880,N3880)</f>
        <v>-3832</v>
      </c>
      <c r="B3880" t="str">
        <f t="shared" ca="1" si="782"/>
        <v/>
      </c>
      <c r="C3880" s="1">
        <v>40739</v>
      </c>
      <c r="D3880">
        <v>5581.1</v>
      </c>
      <c r="E3880">
        <f t="shared" si="783"/>
        <v>-18.699999999999818</v>
      </c>
      <c r="F3880" t="str">
        <f t="shared" si="784"/>
        <v/>
      </c>
      <c r="G3880">
        <f t="shared" si="785"/>
        <v>-18.699999999999818</v>
      </c>
      <c r="H3880">
        <f t="shared" ca="1" si="793"/>
        <v>45.892857142857146</v>
      </c>
      <c r="I3880">
        <f t="shared" ca="1" si="794"/>
        <v>38.107142857142854</v>
      </c>
      <c r="J3880" s="3">
        <f t="shared" ca="1" si="786"/>
        <v>1.2043111527647612</v>
      </c>
      <c r="K3880" s="5">
        <f t="shared" ca="1" si="787"/>
        <v>54.634353741496604</v>
      </c>
      <c r="L3880">
        <f t="shared" ca="1" si="788"/>
        <v>1</v>
      </c>
      <c r="M3880" t="str">
        <f t="shared" ca="1" si="789"/>
        <v>BUY</v>
      </c>
      <c r="N3880" s="7" t="str">
        <f t="shared" ca="1" si="790"/>
        <v/>
      </c>
      <c r="O3880">
        <f t="shared" si="791"/>
        <v>5581.1</v>
      </c>
      <c r="Q3880">
        <f t="shared" si="792"/>
        <v>3879</v>
      </c>
    </row>
    <row r="3881" spans="1:17" x14ac:dyDescent="0.3">
      <c r="A3881" s="13" t="str">
        <f ca="1">N3881&amp;"-"&amp;COUNTIF($N$2:N3881,N3881)</f>
        <v>-3833</v>
      </c>
      <c r="B3881" t="str">
        <f t="shared" ca="1" si="782"/>
        <v/>
      </c>
      <c r="C3881" s="1">
        <v>40742</v>
      </c>
      <c r="D3881">
        <v>5567.05</v>
      </c>
      <c r="E3881">
        <f t="shared" si="783"/>
        <v>-14.050000000000182</v>
      </c>
      <c r="F3881" t="str">
        <f t="shared" si="784"/>
        <v/>
      </c>
      <c r="G3881">
        <f t="shared" si="785"/>
        <v>-14.050000000000182</v>
      </c>
      <c r="H3881">
        <f t="shared" ca="1" si="793"/>
        <v>50.425000000000033</v>
      </c>
      <c r="I3881">
        <f t="shared" ca="1" si="794"/>
        <v>35.100000000000023</v>
      </c>
      <c r="J3881" s="3">
        <f t="shared" ca="1" si="786"/>
        <v>1.4366096866096867</v>
      </c>
      <c r="K3881" s="5">
        <f t="shared" ca="1" si="787"/>
        <v>58.959368605670861</v>
      </c>
      <c r="L3881">
        <f t="shared" ca="1" si="788"/>
        <v>1</v>
      </c>
      <c r="M3881" t="str">
        <f t="shared" ca="1" si="789"/>
        <v>BUY</v>
      </c>
      <c r="N3881" s="7" t="str">
        <f t="shared" ca="1" si="790"/>
        <v/>
      </c>
      <c r="O3881">
        <f t="shared" si="791"/>
        <v>5567.05</v>
      </c>
      <c r="Q3881">
        <f t="shared" si="792"/>
        <v>3880</v>
      </c>
    </row>
    <row r="3882" spans="1:17" x14ac:dyDescent="0.3">
      <c r="A3882" s="13" t="str">
        <f ca="1">N3882&amp;"-"&amp;COUNTIF($N$2:N3882,N3882)</f>
        <v>-3834</v>
      </c>
      <c r="B3882" t="str">
        <f t="shared" ca="1" si="782"/>
        <v/>
      </c>
      <c r="C3882" s="1">
        <v>40743</v>
      </c>
      <c r="D3882">
        <v>5613.55</v>
      </c>
      <c r="E3882">
        <f t="shared" si="783"/>
        <v>46.5</v>
      </c>
      <c r="F3882">
        <f t="shared" si="784"/>
        <v>46.5</v>
      </c>
      <c r="G3882" t="str">
        <f t="shared" si="785"/>
        <v/>
      </c>
      <c r="H3882">
        <f t="shared" ca="1" si="793"/>
        <v>48.983333333333427</v>
      </c>
      <c r="I3882">
        <f t="shared" ca="1" si="794"/>
        <v>35.100000000000023</v>
      </c>
      <c r="J3882" s="3">
        <f t="shared" ca="1" si="786"/>
        <v>1.3955365622032305</v>
      </c>
      <c r="K3882" s="5">
        <f t="shared" ca="1" si="787"/>
        <v>58.25569871159567</v>
      </c>
      <c r="L3882">
        <f t="shared" ca="1" si="788"/>
        <v>1</v>
      </c>
      <c r="M3882" t="str">
        <f t="shared" ca="1" si="789"/>
        <v>BUY</v>
      </c>
      <c r="N3882" s="7" t="str">
        <f t="shared" ca="1" si="790"/>
        <v/>
      </c>
      <c r="O3882">
        <f t="shared" si="791"/>
        <v>5613.55</v>
      </c>
      <c r="Q3882">
        <f t="shared" si="792"/>
        <v>3881</v>
      </c>
    </row>
    <row r="3883" spans="1:17" x14ac:dyDescent="0.3">
      <c r="A3883" s="13" t="str">
        <f ca="1">N3883&amp;"-"&amp;COUNTIF($N$2:N3883,N3883)</f>
        <v>-3835</v>
      </c>
      <c r="B3883" t="str">
        <f t="shared" ca="1" si="782"/>
        <v/>
      </c>
      <c r="C3883" s="1">
        <v>40744</v>
      </c>
      <c r="D3883">
        <v>5567.05</v>
      </c>
      <c r="E3883">
        <f t="shared" si="783"/>
        <v>-46.5</v>
      </c>
      <c r="F3883" t="str">
        <f t="shared" si="784"/>
        <v/>
      </c>
      <c r="G3883">
        <f t="shared" si="785"/>
        <v>-46.5</v>
      </c>
      <c r="H3883">
        <f t="shared" ca="1" si="793"/>
        <v>49.390000000000143</v>
      </c>
      <c r="I3883">
        <f t="shared" ca="1" si="794"/>
        <v>36.366666666666688</v>
      </c>
      <c r="J3883" s="3">
        <f t="shared" ca="1" si="786"/>
        <v>1.3581118240146686</v>
      </c>
      <c r="K3883" s="5">
        <f t="shared" ca="1" si="787"/>
        <v>57.593190033816668</v>
      </c>
      <c r="L3883">
        <f t="shared" ca="1" si="788"/>
        <v>1</v>
      </c>
      <c r="M3883" t="str">
        <f t="shared" ca="1" si="789"/>
        <v>BUY</v>
      </c>
      <c r="N3883" s="7" t="str">
        <f t="shared" ca="1" si="790"/>
        <v/>
      </c>
      <c r="O3883">
        <f t="shared" si="791"/>
        <v>5567.05</v>
      </c>
      <c r="Q3883">
        <f t="shared" si="792"/>
        <v>3882</v>
      </c>
    </row>
    <row r="3884" spans="1:17" x14ac:dyDescent="0.3">
      <c r="A3884" s="13" t="str">
        <f ca="1">N3884&amp;"-"&amp;COUNTIF($N$2:N3884,N3884)</f>
        <v>-3836</v>
      </c>
      <c r="B3884" t="str">
        <f t="shared" ca="1" si="782"/>
        <v/>
      </c>
      <c r="C3884" s="1">
        <v>40745</v>
      </c>
      <c r="D3884">
        <v>5541.6</v>
      </c>
      <c r="E3884">
        <f t="shared" si="783"/>
        <v>-25.449999999999818</v>
      </c>
      <c r="F3884" t="str">
        <f t="shared" si="784"/>
        <v/>
      </c>
      <c r="G3884">
        <f t="shared" si="785"/>
        <v>-25.449999999999818</v>
      </c>
      <c r="H3884">
        <f t="shared" ca="1" si="793"/>
        <v>49.390000000000143</v>
      </c>
      <c r="I3884">
        <f t="shared" ca="1" si="794"/>
        <v>36.950000000000017</v>
      </c>
      <c r="J3884" s="3">
        <f t="shared" ca="1" si="786"/>
        <v>1.3366711772665798</v>
      </c>
      <c r="K3884" s="5">
        <f t="shared" ca="1" si="787"/>
        <v>57.204076905258347</v>
      </c>
      <c r="L3884">
        <f t="shared" ca="1" si="788"/>
        <v>1</v>
      </c>
      <c r="M3884" t="str">
        <f t="shared" ca="1" si="789"/>
        <v>BUY</v>
      </c>
      <c r="N3884" s="7" t="str">
        <f t="shared" ca="1" si="790"/>
        <v/>
      </c>
      <c r="O3884">
        <f t="shared" si="791"/>
        <v>5541.6</v>
      </c>
      <c r="Q3884">
        <f t="shared" si="792"/>
        <v>3883</v>
      </c>
    </row>
    <row r="3885" spans="1:17" x14ac:dyDescent="0.3">
      <c r="A3885" s="13" t="str">
        <f ca="1">N3885&amp;"-"&amp;COUNTIF($N$2:N3885,N3885)</f>
        <v>-3837</v>
      </c>
      <c r="B3885" t="str">
        <f t="shared" ca="1" si="782"/>
        <v/>
      </c>
      <c r="C3885" s="1">
        <v>40746</v>
      </c>
      <c r="D3885">
        <v>5633.95</v>
      </c>
      <c r="E3885">
        <f t="shared" si="783"/>
        <v>92.349999999999454</v>
      </c>
      <c r="F3885">
        <f t="shared" si="784"/>
        <v>92.349999999999454</v>
      </c>
      <c r="G3885" t="str">
        <f t="shared" si="785"/>
        <v/>
      </c>
      <c r="H3885">
        <f t="shared" ca="1" si="793"/>
        <v>63.2</v>
      </c>
      <c r="I3885">
        <f t="shared" ca="1" si="794"/>
        <v>36.950000000000017</v>
      </c>
      <c r="J3885" s="3">
        <f t="shared" ca="1" si="786"/>
        <v>1.7104194857916095</v>
      </c>
      <c r="K3885" s="5">
        <f t="shared" ca="1" si="787"/>
        <v>63.105341987019457</v>
      </c>
      <c r="L3885">
        <f t="shared" ca="1" si="788"/>
        <v>1</v>
      </c>
      <c r="M3885" t="str">
        <f t="shared" ca="1" si="789"/>
        <v>BUY</v>
      </c>
      <c r="N3885" s="7" t="str">
        <f t="shared" ca="1" si="790"/>
        <v/>
      </c>
      <c r="O3885">
        <f t="shared" si="791"/>
        <v>5633.95</v>
      </c>
      <c r="Q3885">
        <f t="shared" si="792"/>
        <v>3884</v>
      </c>
    </row>
    <row r="3886" spans="1:17" x14ac:dyDescent="0.3">
      <c r="A3886" s="13" t="str">
        <f ca="1">N3886&amp;"-"&amp;COUNTIF($N$2:N3886,N3886)</f>
        <v>-3838</v>
      </c>
      <c r="B3886" t="str">
        <f t="shared" ca="1" si="782"/>
        <v/>
      </c>
      <c r="C3886" s="1">
        <v>40749</v>
      </c>
      <c r="D3886">
        <v>5680.3</v>
      </c>
      <c r="E3886">
        <f t="shared" si="783"/>
        <v>46.350000000000364</v>
      </c>
      <c r="F3886">
        <f t="shared" si="784"/>
        <v>46.350000000000364</v>
      </c>
      <c r="G3886" t="str">
        <f t="shared" si="785"/>
        <v/>
      </c>
      <c r="H3886">
        <f t="shared" ca="1" si="793"/>
        <v>60.39166666666673</v>
      </c>
      <c r="I3886">
        <f t="shared" ca="1" si="794"/>
        <v>39.268750000000068</v>
      </c>
      <c r="J3886" s="3">
        <f t="shared" ca="1" si="786"/>
        <v>1.5379065202397995</v>
      </c>
      <c r="K3886" s="5">
        <f t="shared" ca="1" si="787"/>
        <v>60.597445491983173</v>
      </c>
      <c r="L3886">
        <f t="shared" ca="1" si="788"/>
        <v>1</v>
      </c>
      <c r="M3886" t="str">
        <f t="shared" ca="1" si="789"/>
        <v>BUY</v>
      </c>
      <c r="N3886" s="7" t="str">
        <f t="shared" ca="1" si="790"/>
        <v/>
      </c>
      <c r="O3886">
        <f t="shared" si="791"/>
        <v>5680.3</v>
      </c>
      <c r="Q3886">
        <f t="shared" si="792"/>
        <v>3885</v>
      </c>
    </row>
    <row r="3887" spans="1:17" x14ac:dyDescent="0.3">
      <c r="A3887" s="13" t="str">
        <f ca="1">N3887&amp;"-"&amp;COUNTIF($N$2:N3887,N3887)</f>
        <v>-3839</v>
      </c>
      <c r="B3887" t="str">
        <f t="shared" ca="1" si="782"/>
        <v/>
      </c>
      <c r="C3887" s="1">
        <v>40750</v>
      </c>
      <c r="D3887">
        <v>5574.85</v>
      </c>
      <c r="E3887">
        <f t="shared" si="783"/>
        <v>-105.44999999999982</v>
      </c>
      <c r="F3887" t="str">
        <f t="shared" si="784"/>
        <v/>
      </c>
      <c r="G3887">
        <f t="shared" si="785"/>
        <v>-105.44999999999982</v>
      </c>
      <c r="H3887">
        <f t="shared" ca="1" si="793"/>
        <v>60.39166666666673</v>
      </c>
      <c r="I3887">
        <f t="shared" ca="1" si="794"/>
        <v>51.618749999999977</v>
      </c>
      <c r="J3887" s="3">
        <f t="shared" ca="1" si="786"/>
        <v>1.1699560075876838</v>
      </c>
      <c r="K3887" s="5">
        <f t="shared" ca="1" si="787"/>
        <v>53.91611643262349</v>
      </c>
      <c r="L3887">
        <f t="shared" ca="1" si="788"/>
        <v>1</v>
      </c>
      <c r="M3887" t="str">
        <f t="shared" ca="1" si="789"/>
        <v>BUY</v>
      </c>
      <c r="N3887" s="7" t="str">
        <f t="shared" ca="1" si="790"/>
        <v/>
      </c>
      <c r="O3887">
        <f t="shared" si="791"/>
        <v>5574.85</v>
      </c>
      <c r="Q3887">
        <f t="shared" si="792"/>
        <v>3886</v>
      </c>
    </row>
    <row r="3888" spans="1:17" x14ac:dyDescent="0.3">
      <c r="A3888" s="13" t="str">
        <f ca="1">N3888&amp;"-"&amp;COUNTIF($N$2:N3888,N3888)</f>
        <v>-3840</v>
      </c>
      <c r="B3888" t="str">
        <f t="shared" ca="1" si="782"/>
        <v/>
      </c>
      <c r="C3888" s="1">
        <v>40751</v>
      </c>
      <c r="D3888">
        <v>5546.8</v>
      </c>
      <c r="E3888">
        <f t="shared" si="783"/>
        <v>-28.050000000000182</v>
      </c>
      <c r="F3888" t="str">
        <f t="shared" si="784"/>
        <v/>
      </c>
      <c r="G3888">
        <f t="shared" si="785"/>
        <v>-28.050000000000182</v>
      </c>
      <c r="H3888">
        <f t="shared" ca="1" si="793"/>
        <v>51.770000000000074</v>
      </c>
      <c r="I3888">
        <f t="shared" ca="1" si="794"/>
        <v>49</v>
      </c>
      <c r="J3888" s="3">
        <f t="shared" ca="1" si="786"/>
        <v>1.0565306122448994</v>
      </c>
      <c r="K3888" s="5">
        <f t="shared" ca="1" si="787"/>
        <v>51.374416989183331</v>
      </c>
      <c r="L3888">
        <f t="shared" ca="1" si="788"/>
        <v>1</v>
      </c>
      <c r="M3888" t="str">
        <f t="shared" ca="1" si="789"/>
        <v>BUY</v>
      </c>
      <c r="N3888" s="7" t="str">
        <f t="shared" ca="1" si="790"/>
        <v/>
      </c>
      <c r="O3888">
        <f t="shared" si="791"/>
        <v>5546.8</v>
      </c>
      <c r="Q3888">
        <f t="shared" si="792"/>
        <v>3887</v>
      </c>
    </row>
    <row r="3889" spans="1:17" x14ac:dyDescent="0.3">
      <c r="A3889" s="13" t="str">
        <f ca="1">N3889&amp;"-"&amp;COUNTIF($N$2:N3889,N3889)</f>
        <v>-3841</v>
      </c>
      <c r="B3889" t="str">
        <f t="shared" ca="1" si="782"/>
        <v/>
      </c>
      <c r="C3889" s="1">
        <v>40752</v>
      </c>
      <c r="D3889">
        <v>5487.75</v>
      </c>
      <c r="E3889">
        <f t="shared" si="783"/>
        <v>-59.050000000000182</v>
      </c>
      <c r="F3889" t="str">
        <f t="shared" si="784"/>
        <v/>
      </c>
      <c r="G3889">
        <f t="shared" si="785"/>
        <v>-59.050000000000182</v>
      </c>
      <c r="H3889">
        <f t="shared" ca="1" si="793"/>
        <v>51.770000000000074</v>
      </c>
      <c r="I3889">
        <f t="shared" ca="1" si="794"/>
        <v>47.972222222222221</v>
      </c>
      <c r="J3889" s="3">
        <f t="shared" ca="1" si="786"/>
        <v>1.0791661841343385</v>
      </c>
      <c r="K3889" s="5">
        <f t="shared" ca="1" si="787"/>
        <v>51.903796453079089</v>
      </c>
      <c r="L3889">
        <f t="shared" ca="1" si="788"/>
        <v>1</v>
      </c>
      <c r="M3889" t="str">
        <f t="shared" ca="1" si="789"/>
        <v>BUY</v>
      </c>
      <c r="N3889" s="7" t="str">
        <f t="shared" ca="1" si="790"/>
        <v/>
      </c>
      <c r="O3889">
        <f t="shared" si="791"/>
        <v>5487.75</v>
      </c>
      <c r="Q3889">
        <f t="shared" si="792"/>
        <v>3888</v>
      </c>
    </row>
    <row r="3890" spans="1:17" x14ac:dyDescent="0.3">
      <c r="A3890" s="13" t="str">
        <f ca="1">N3890&amp;"-"&amp;COUNTIF($N$2:N3890,N3890)</f>
        <v>-3842</v>
      </c>
      <c r="B3890" t="str">
        <f t="shared" ca="1" si="782"/>
        <v/>
      </c>
      <c r="C3890" s="1">
        <v>40753</v>
      </c>
      <c r="D3890">
        <v>5482</v>
      </c>
      <c r="E3890">
        <f t="shared" si="783"/>
        <v>-5.75</v>
      </c>
      <c r="F3890" t="str">
        <f t="shared" si="784"/>
        <v/>
      </c>
      <c r="G3890">
        <f t="shared" si="785"/>
        <v>-5.75</v>
      </c>
      <c r="H3890">
        <f t="shared" ca="1" si="793"/>
        <v>51.770000000000074</v>
      </c>
      <c r="I3890">
        <f t="shared" ca="1" si="794"/>
        <v>43.66111111111119</v>
      </c>
      <c r="J3890" s="3">
        <f t="shared" ca="1" si="786"/>
        <v>1.1857233744751237</v>
      </c>
      <c r="K3890" s="5">
        <f t="shared" ca="1" si="787"/>
        <v>54.248556259314448</v>
      </c>
      <c r="L3890">
        <f t="shared" ca="1" si="788"/>
        <v>1</v>
      </c>
      <c r="M3890" t="str">
        <f t="shared" ca="1" si="789"/>
        <v>BUY</v>
      </c>
      <c r="N3890" s="7" t="str">
        <f t="shared" ca="1" si="790"/>
        <v/>
      </c>
      <c r="O3890">
        <f t="shared" si="791"/>
        <v>5482</v>
      </c>
      <c r="Q3890">
        <f t="shared" si="792"/>
        <v>3889</v>
      </c>
    </row>
    <row r="3891" spans="1:17" x14ac:dyDescent="0.3">
      <c r="A3891" s="13" t="str">
        <f ca="1">N3891&amp;"-"&amp;COUNTIF($N$2:N3891,N3891)</f>
        <v>-3843</v>
      </c>
      <c r="B3891" t="str">
        <f t="shared" ca="1" si="782"/>
        <v/>
      </c>
      <c r="C3891" s="1">
        <v>40756</v>
      </c>
      <c r="D3891">
        <v>5516.8</v>
      </c>
      <c r="E3891">
        <f t="shared" si="783"/>
        <v>34.800000000000182</v>
      </c>
      <c r="F3891">
        <f t="shared" si="784"/>
        <v>34.800000000000182</v>
      </c>
      <c r="G3891" t="str">
        <f t="shared" si="785"/>
        <v/>
      </c>
      <c r="H3891">
        <f t="shared" ca="1" si="793"/>
        <v>48.941666666666755</v>
      </c>
      <c r="I3891">
        <f t="shared" ca="1" si="794"/>
        <v>37.875</v>
      </c>
      <c r="J3891" s="3">
        <f t="shared" ca="1" si="786"/>
        <v>1.2921892189218944</v>
      </c>
      <c r="K3891" s="5">
        <f t="shared" ca="1" si="787"/>
        <v>56.373584181224842</v>
      </c>
      <c r="L3891">
        <f t="shared" ca="1" si="788"/>
        <v>1</v>
      </c>
      <c r="M3891" t="str">
        <f t="shared" ca="1" si="789"/>
        <v>BUY</v>
      </c>
      <c r="N3891" s="7" t="str">
        <f t="shared" ca="1" si="790"/>
        <v/>
      </c>
      <c r="O3891">
        <f t="shared" si="791"/>
        <v>5516.8</v>
      </c>
      <c r="Q3891">
        <f t="shared" si="792"/>
        <v>3890</v>
      </c>
    </row>
    <row r="3892" spans="1:17" x14ac:dyDescent="0.3">
      <c r="A3892" s="13" t="str">
        <f ca="1">N3892&amp;"-"&amp;COUNTIF($N$2:N3892,N3892)</f>
        <v>-3844</v>
      </c>
      <c r="B3892" t="str">
        <f t="shared" ca="1" si="782"/>
        <v/>
      </c>
      <c r="C3892" s="1">
        <v>40757</v>
      </c>
      <c r="D3892">
        <v>5456.55</v>
      </c>
      <c r="E3892">
        <f t="shared" si="783"/>
        <v>-60.25</v>
      </c>
      <c r="F3892" t="str">
        <f t="shared" si="784"/>
        <v/>
      </c>
      <c r="G3892">
        <f t="shared" si="785"/>
        <v>-60.25</v>
      </c>
      <c r="H3892">
        <f t="shared" ca="1" si="793"/>
        <v>46.870000000000076</v>
      </c>
      <c r="I3892">
        <f t="shared" ca="1" si="794"/>
        <v>40.361111111111114</v>
      </c>
      <c r="J3892" s="3">
        <f t="shared" ca="1" si="786"/>
        <v>1.1612663454920871</v>
      </c>
      <c r="K3892" s="5">
        <f t="shared" ca="1" si="787"/>
        <v>53.730829979110439</v>
      </c>
      <c r="L3892">
        <f t="shared" ca="1" si="788"/>
        <v>1</v>
      </c>
      <c r="M3892" t="str">
        <f t="shared" ca="1" si="789"/>
        <v>BUY</v>
      </c>
      <c r="N3892" s="7" t="str">
        <f t="shared" ca="1" si="790"/>
        <v/>
      </c>
      <c r="O3892">
        <f t="shared" si="791"/>
        <v>5456.55</v>
      </c>
      <c r="Q3892">
        <f t="shared" si="792"/>
        <v>3891</v>
      </c>
    </row>
    <row r="3893" spans="1:17" x14ac:dyDescent="0.3">
      <c r="A3893" s="13" t="str">
        <f ca="1">N3893&amp;"-"&amp;COUNTIF($N$2:N3893,N3893)</f>
        <v>-3845</v>
      </c>
      <c r="B3893" t="str">
        <f t="shared" ca="1" si="782"/>
        <v/>
      </c>
      <c r="C3893" s="1">
        <v>40758</v>
      </c>
      <c r="D3893">
        <v>5404.8</v>
      </c>
      <c r="E3893">
        <f t="shared" si="783"/>
        <v>-51.75</v>
      </c>
      <c r="F3893" t="str">
        <f t="shared" si="784"/>
        <v/>
      </c>
      <c r="G3893">
        <f t="shared" si="785"/>
        <v>-51.75</v>
      </c>
      <c r="H3893">
        <f t="shared" ca="1" si="793"/>
        <v>55</v>
      </c>
      <c r="I3893">
        <f t="shared" ca="1" si="794"/>
        <v>41.5</v>
      </c>
      <c r="J3893" s="3">
        <f t="shared" ca="1" si="786"/>
        <v>1.3253012048192772</v>
      </c>
      <c r="K3893" s="5">
        <f t="shared" ca="1" si="787"/>
        <v>56.994818652849744</v>
      </c>
      <c r="L3893">
        <f t="shared" ca="1" si="788"/>
        <v>1</v>
      </c>
      <c r="M3893" t="str">
        <f t="shared" ca="1" si="789"/>
        <v>BUY</v>
      </c>
      <c r="N3893" s="7" t="str">
        <f t="shared" ca="1" si="790"/>
        <v/>
      </c>
      <c r="O3893">
        <f t="shared" si="791"/>
        <v>5404.8</v>
      </c>
      <c r="Q3893">
        <f t="shared" si="792"/>
        <v>3892</v>
      </c>
    </row>
    <row r="3894" spans="1:17" x14ac:dyDescent="0.3">
      <c r="A3894" s="13" t="str">
        <f ca="1">N3894&amp;"-"&amp;COUNTIF($N$2:N3894,N3894)</f>
        <v>-3846</v>
      </c>
      <c r="B3894" t="str">
        <f t="shared" ca="1" si="782"/>
        <v/>
      </c>
      <c r="C3894" s="1">
        <v>40759</v>
      </c>
      <c r="D3894">
        <v>5331.8</v>
      </c>
      <c r="E3894">
        <f t="shared" si="783"/>
        <v>-73</v>
      </c>
      <c r="F3894" t="str">
        <f t="shared" si="784"/>
        <v/>
      </c>
      <c r="G3894">
        <f t="shared" si="785"/>
        <v>-73</v>
      </c>
      <c r="H3894">
        <f t="shared" ca="1" si="793"/>
        <v>55</v>
      </c>
      <c r="I3894">
        <f t="shared" ca="1" si="794"/>
        <v>46.930000000000021</v>
      </c>
      <c r="J3894" s="3">
        <f t="shared" ca="1" si="786"/>
        <v>1.1719582356701466</v>
      </c>
      <c r="K3894" s="5">
        <f t="shared" ca="1" si="787"/>
        <v>53.95859903855586</v>
      </c>
      <c r="L3894">
        <f t="shared" ca="1" si="788"/>
        <v>1</v>
      </c>
      <c r="M3894" t="str">
        <f t="shared" ca="1" si="789"/>
        <v>BUY</v>
      </c>
      <c r="N3894" s="7" t="str">
        <f t="shared" ca="1" si="790"/>
        <v/>
      </c>
      <c r="O3894">
        <f t="shared" si="791"/>
        <v>5331.8</v>
      </c>
      <c r="Q3894">
        <f t="shared" si="792"/>
        <v>3893</v>
      </c>
    </row>
    <row r="3895" spans="1:17" x14ac:dyDescent="0.3">
      <c r="A3895" s="13" t="str">
        <f ca="1">N3895&amp;"-"&amp;COUNTIF($N$2:N3895,N3895)</f>
        <v>-3847</v>
      </c>
      <c r="B3895" t="str">
        <f t="shared" ca="1" si="782"/>
        <v/>
      </c>
      <c r="C3895" s="1">
        <v>40760</v>
      </c>
      <c r="D3895">
        <v>5211.25</v>
      </c>
      <c r="E3895">
        <f t="shared" si="783"/>
        <v>-120.55000000000018</v>
      </c>
      <c r="F3895" t="str">
        <f t="shared" si="784"/>
        <v/>
      </c>
      <c r="G3895">
        <f t="shared" si="785"/>
        <v>-120.55000000000018</v>
      </c>
      <c r="H3895">
        <f t="shared" ca="1" si="793"/>
        <v>55</v>
      </c>
      <c r="I3895">
        <f t="shared" ca="1" si="794"/>
        <v>57.58000000000002</v>
      </c>
      <c r="J3895" s="3">
        <f t="shared" ca="1" si="786"/>
        <v>0.95519277526919033</v>
      </c>
      <c r="K3895" s="5">
        <f t="shared" ca="1" si="787"/>
        <v>48.854148161307506</v>
      </c>
      <c r="L3895">
        <f t="shared" ca="1" si="788"/>
        <v>1</v>
      </c>
      <c r="M3895" t="str">
        <f t="shared" ca="1" si="789"/>
        <v>BUY</v>
      </c>
      <c r="N3895" s="7" t="str">
        <f t="shared" ca="1" si="790"/>
        <v/>
      </c>
      <c r="O3895">
        <f t="shared" si="791"/>
        <v>5211.25</v>
      </c>
      <c r="Q3895">
        <f t="shared" si="792"/>
        <v>3894</v>
      </c>
    </row>
    <row r="3896" spans="1:17" x14ac:dyDescent="0.3">
      <c r="A3896" s="13" t="str">
        <f ca="1">N3896&amp;"-"&amp;COUNTIF($N$2:N3896,N3896)</f>
        <v>-3848</v>
      </c>
      <c r="B3896" t="str">
        <f t="shared" ca="1" si="782"/>
        <v/>
      </c>
      <c r="C3896" s="1">
        <v>40763</v>
      </c>
      <c r="D3896">
        <v>5118.5</v>
      </c>
      <c r="E3896">
        <f t="shared" si="783"/>
        <v>-92.75</v>
      </c>
      <c r="F3896" t="str">
        <f t="shared" si="784"/>
        <v/>
      </c>
      <c r="G3896">
        <f t="shared" si="785"/>
        <v>-92.75</v>
      </c>
      <c r="H3896">
        <f t="shared" ca="1" si="793"/>
        <v>57.833333333333336</v>
      </c>
      <c r="I3896">
        <f t="shared" ca="1" si="794"/>
        <v>60.777272727272745</v>
      </c>
      <c r="J3896" s="3">
        <f t="shared" ca="1" si="786"/>
        <v>0.95156183780819159</v>
      </c>
      <c r="K3896" s="5">
        <f t="shared" ca="1" si="787"/>
        <v>48.758989818990067</v>
      </c>
      <c r="L3896">
        <f t="shared" ca="1" si="788"/>
        <v>1</v>
      </c>
      <c r="M3896" t="str">
        <f t="shared" ca="1" si="789"/>
        <v>BUY</v>
      </c>
      <c r="N3896" s="7" t="str">
        <f t="shared" ca="1" si="790"/>
        <v/>
      </c>
      <c r="O3896">
        <f t="shared" si="791"/>
        <v>5118.5</v>
      </c>
      <c r="Q3896">
        <f t="shared" si="792"/>
        <v>3895</v>
      </c>
    </row>
    <row r="3897" spans="1:17" x14ac:dyDescent="0.3">
      <c r="A3897" s="13" t="str">
        <f ca="1">N3897&amp;"-"&amp;COUNTIF($N$2:N3897,N3897)</f>
        <v>-3849</v>
      </c>
      <c r="B3897" t="str">
        <f t="shared" ca="1" si="782"/>
        <v/>
      </c>
      <c r="C3897" s="1">
        <v>40764</v>
      </c>
      <c r="D3897">
        <v>5072.8500000000004</v>
      </c>
      <c r="E3897">
        <f t="shared" si="783"/>
        <v>-45.649999999999636</v>
      </c>
      <c r="F3897" t="str">
        <f t="shared" si="784"/>
        <v/>
      </c>
      <c r="G3897">
        <f t="shared" si="785"/>
        <v>-45.649999999999636</v>
      </c>
      <c r="H3897">
        <f t="shared" ca="1" si="793"/>
        <v>57.833333333333336</v>
      </c>
      <c r="I3897">
        <f t="shared" ca="1" si="794"/>
        <v>60.699999999999982</v>
      </c>
      <c r="J3897" s="3">
        <f t="shared" ca="1" si="786"/>
        <v>0.95277320153761702</v>
      </c>
      <c r="K3897" s="5">
        <f t="shared" ca="1" si="787"/>
        <v>48.790776152980882</v>
      </c>
      <c r="L3897">
        <f t="shared" ca="1" si="788"/>
        <v>1</v>
      </c>
      <c r="M3897" t="str">
        <f t="shared" ca="1" si="789"/>
        <v>BUY</v>
      </c>
      <c r="N3897" s="7" t="str">
        <f t="shared" ca="1" si="790"/>
        <v/>
      </c>
      <c r="O3897">
        <f t="shared" si="791"/>
        <v>5072.8500000000004</v>
      </c>
      <c r="Q3897">
        <f t="shared" si="792"/>
        <v>3896</v>
      </c>
    </row>
    <row r="3898" spans="1:17" x14ac:dyDescent="0.3">
      <c r="A3898" s="13" t="str">
        <f ca="1">N3898&amp;"-"&amp;COUNTIF($N$2:N3898,N3898)</f>
        <v>-3850</v>
      </c>
      <c r="B3898" t="str">
        <f t="shared" ca="1" si="782"/>
        <v/>
      </c>
      <c r="C3898" s="1">
        <v>40765</v>
      </c>
      <c r="D3898">
        <v>5161</v>
      </c>
      <c r="E3898">
        <f t="shared" si="783"/>
        <v>88.149999999999636</v>
      </c>
      <c r="F3898">
        <f t="shared" si="784"/>
        <v>88.149999999999636</v>
      </c>
      <c r="G3898" t="str">
        <f t="shared" si="785"/>
        <v/>
      </c>
      <c r="H3898">
        <f t="shared" ca="1" si="793"/>
        <v>65.412499999999909</v>
      </c>
      <c r="I3898">
        <f t="shared" ca="1" si="794"/>
        <v>64.224999999999994</v>
      </c>
      <c r="J3898" s="3">
        <f t="shared" ca="1" si="786"/>
        <v>1.0184896847022173</v>
      </c>
      <c r="K3898" s="5">
        <f t="shared" ca="1" si="787"/>
        <v>50.458007906662772</v>
      </c>
      <c r="L3898">
        <f t="shared" ca="1" si="788"/>
        <v>1</v>
      </c>
      <c r="M3898" t="str">
        <f t="shared" ca="1" si="789"/>
        <v>BUY</v>
      </c>
      <c r="N3898" s="7" t="str">
        <f t="shared" ca="1" si="790"/>
        <v/>
      </c>
      <c r="O3898">
        <f t="shared" si="791"/>
        <v>5161</v>
      </c>
      <c r="Q3898">
        <f t="shared" si="792"/>
        <v>3897</v>
      </c>
    </row>
    <row r="3899" spans="1:17" x14ac:dyDescent="0.3">
      <c r="A3899" s="13" t="str">
        <f ca="1">N3899&amp;"-"&amp;COUNTIF($N$2:N3899,N3899)</f>
        <v>-3851</v>
      </c>
      <c r="B3899" t="str">
        <f t="shared" ca="1" si="782"/>
        <v/>
      </c>
      <c r="C3899" s="1">
        <v>40766</v>
      </c>
      <c r="D3899">
        <v>5138.3</v>
      </c>
      <c r="E3899">
        <f t="shared" si="783"/>
        <v>-22.699999999999818</v>
      </c>
      <c r="F3899" t="str">
        <f t="shared" si="784"/>
        <v/>
      </c>
      <c r="G3899">
        <f t="shared" si="785"/>
        <v>-22.699999999999818</v>
      </c>
      <c r="H3899">
        <f t="shared" ca="1" si="793"/>
        <v>56.433333333333394</v>
      </c>
      <c r="I3899">
        <f t="shared" ca="1" si="794"/>
        <v>60.449999999999982</v>
      </c>
      <c r="J3899" s="3">
        <f t="shared" ca="1" si="786"/>
        <v>0.93355390129583804</v>
      </c>
      <c r="K3899" s="5">
        <f t="shared" ca="1" si="787"/>
        <v>48.281762441180696</v>
      </c>
      <c r="L3899">
        <f t="shared" ca="1" si="788"/>
        <v>1</v>
      </c>
      <c r="M3899" t="str">
        <f t="shared" ca="1" si="789"/>
        <v>BUY</v>
      </c>
      <c r="N3899" s="7" t="str">
        <f t="shared" ca="1" si="790"/>
        <v/>
      </c>
      <c r="O3899">
        <f t="shared" si="791"/>
        <v>5138.3</v>
      </c>
      <c r="Q3899">
        <f t="shared" si="792"/>
        <v>3898</v>
      </c>
    </row>
    <row r="3900" spans="1:17" x14ac:dyDescent="0.3">
      <c r="A3900" s="13" t="str">
        <f ca="1">N3900&amp;"-"&amp;COUNTIF($N$2:N3900,N3900)</f>
        <v>-3852</v>
      </c>
      <c r="B3900" t="str">
        <f t="shared" ca="1" si="782"/>
        <v/>
      </c>
      <c r="C3900" s="1">
        <v>40767</v>
      </c>
      <c r="D3900">
        <v>5072.95</v>
      </c>
      <c r="E3900">
        <f t="shared" si="783"/>
        <v>-65.350000000000364</v>
      </c>
      <c r="F3900" t="str">
        <f t="shared" si="784"/>
        <v/>
      </c>
      <c r="G3900">
        <f t="shared" si="785"/>
        <v>-65.350000000000364</v>
      </c>
      <c r="H3900">
        <f t="shared" ca="1" si="793"/>
        <v>61.474999999999909</v>
      </c>
      <c r="I3900">
        <f t="shared" ca="1" si="794"/>
        <v>60.858333333333348</v>
      </c>
      <c r="J3900" s="3">
        <f t="shared" ca="1" si="786"/>
        <v>1.0101328221278909</v>
      </c>
      <c r="K3900" s="5">
        <f t="shared" ca="1" si="787"/>
        <v>50.252043596730196</v>
      </c>
      <c r="L3900">
        <f t="shared" ca="1" si="788"/>
        <v>1</v>
      </c>
      <c r="M3900" t="str">
        <f t="shared" ca="1" si="789"/>
        <v>BUY</v>
      </c>
      <c r="N3900" s="7" t="str">
        <f t="shared" ca="1" si="790"/>
        <v/>
      </c>
      <c r="O3900">
        <f t="shared" si="791"/>
        <v>5072.95</v>
      </c>
      <c r="Q3900">
        <f t="shared" si="792"/>
        <v>3899</v>
      </c>
    </row>
    <row r="3901" spans="1:17" x14ac:dyDescent="0.3">
      <c r="A3901" s="13" t="str">
        <f ca="1">N3901&amp;"-"&amp;COUNTIF($N$2:N3901,N3901)</f>
        <v>-3853</v>
      </c>
      <c r="B3901" t="str">
        <f t="shared" ca="1" si="782"/>
        <v/>
      </c>
      <c r="C3901" s="1">
        <v>40771</v>
      </c>
      <c r="D3901">
        <v>5035.8</v>
      </c>
      <c r="E3901">
        <f t="shared" si="783"/>
        <v>-37.149999999999636</v>
      </c>
      <c r="F3901" t="str">
        <f t="shared" si="784"/>
        <v/>
      </c>
      <c r="G3901">
        <f t="shared" si="785"/>
        <v>-37.149999999999636</v>
      </c>
      <c r="H3901">
        <f t="shared" ca="1" si="793"/>
        <v>61.474999999999909</v>
      </c>
      <c r="I3901">
        <f t="shared" ca="1" si="794"/>
        <v>55.166666666666664</v>
      </c>
      <c r="J3901" s="3">
        <f t="shared" ca="1" si="786"/>
        <v>1.1143504531722039</v>
      </c>
      <c r="K3901" s="5">
        <f t="shared" ca="1" si="787"/>
        <v>52.704150889476274</v>
      </c>
      <c r="L3901">
        <f t="shared" ca="1" si="788"/>
        <v>1</v>
      </c>
      <c r="M3901" t="str">
        <f t="shared" ca="1" si="789"/>
        <v>BUY</v>
      </c>
      <c r="N3901" s="7" t="str">
        <f t="shared" ca="1" si="790"/>
        <v/>
      </c>
      <c r="O3901">
        <f t="shared" si="791"/>
        <v>5035.8</v>
      </c>
      <c r="Q3901">
        <f t="shared" si="792"/>
        <v>3900</v>
      </c>
    </row>
    <row r="3902" spans="1:17" x14ac:dyDescent="0.3">
      <c r="A3902" s="13" t="str">
        <f ca="1">N3902&amp;"-"&amp;COUNTIF($N$2:N3902,N3902)</f>
        <v>-3854</v>
      </c>
      <c r="B3902" t="str">
        <f t="shared" ca="1" si="782"/>
        <v/>
      </c>
      <c r="C3902" s="1">
        <v>40772</v>
      </c>
      <c r="D3902">
        <v>5056.6000000000004</v>
      </c>
      <c r="E3902">
        <f t="shared" si="783"/>
        <v>20.800000000000182</v>
      </c>
      <c r="F3902">
        <f t="shared" si="784"/>
        <v>20.800000000000182</v>
      </c>
      <c r="G3902" t="str">
        <f t="shared" si="785"/>
        <v/>
      </c>
      <c r="H3902">
        <f t="shared" ca="1" si="793"/>
        <v>47.916666666666664</v>
      </c>
      <c r="I3902">
        <f t="shared" ca="1" si="794"/>
        <v>57.631818181818169</v>
      </c>
      <c r="J3902" s="3">
        <f t="shared" ca="1" si="786"/>
        <v>0.83142729447643104</v>
      </c>
      <c r="K3902" s="5">
        <f t="shared" ca="1" si="787"/>
        <v>45.397777841577906</v>
      </c>
      <c r="L3902">
        <f t="shared" ca="1" si="788"/>
        <v>1</v>
      </c>
      <c r="M3902" t="str">
        <f t="shared" ca="1" si="789"/>
        <v>BUY</v>
      </c>
      <c r="N3902" s="7" t="str">
        <f t="shared" ca="1" si="790"/>
        <v/>
      </c>
      <c r="O3902">
        <f t="shared" si="791"/>
        <v>5056.6000000000004</v>
      </c>
      <c r="Q3902">
        <f t="shared" si="792"/>
        <v>3901</v>
      </c>
    </row>
    <row r="3903" spans="1:17" x14ac:dyDescent="0.3">
      <c r="A3903" s="13" t="str">
        <f ca="1">N3903&amp;"-"&amp;COUNTIF($N$2:N3903,N3903)</f>
        <v>-3855</v>
      </c>
      <c r="B3903" t="str">
        <f t="shared" ca="1" si="782"/>
        <v/>
      </c>
      <c r="C3903" s="1">
        <v>40773</v>
      </c>
      <c r="D3903">
        <v>4944.1499999999996</v>
      </c>
      <c r="E3903">
        <f t="shared" si="783"/>
        <v>-112.45000000000073</v>
      </c>
      <c r="F3903" t="str">
        <f t="shared" si="784"/>
        <v/>
      </c>
      <c r="G3903">
        <f t="shared" si="785"/>
        <v>-112.45000000000073</v>
      </c>
      <c r="H3903">
        <f t="shared" ca="1" si="793"/>
        <v>47.916666666666664</v>
      </c>
      <c r="I3903">
        <f t="shared" ca="1" si="794"/>
        <v>62.48636363636367</v>
      </c>
      <c r="J3903" s="3">
        <f t="shared" ca="1" si="786"/>
        <v>0.76683397589777114</v>
      </c>
      <c r="K3903" s="5">
        <f t="shared" ca="1" si="787"/>
        <v>43.40158647380121</v>
      </c>
      <c r="L3903">
        <f t="shared" ca="1" si="788"/>
        <v>1</v>
      </c>
      <c r="M3903" t="str">
        <f t="shared" ca="1" si="789"/>
        <v>BUY</v>
      </c>
      <c r="N3903" s="7" t="str">
        <f t="shared" ca="1" si="790"/>
        <v/>
      </c>
      <c r="O3903">
        <f t="shared" si="791"/>
        <v>4944.1499999999996</v>
      </c>
      <c r="Q3903">
        <f t="shared" si="792"/>
        <v>3902</v>
      </c>
    </row>
    <row r="3904" spans="1:17" x14ac:dyDescent="0.3">
      <c r="A3904" s="13" t="str">
        <f ca="1">N3904&amp;"-"&amp;COUNTIF($N$2:N3904,N3904)</f>
        <v>-3856</v>
      </c>
      <c r="B3904" t="str">
        <f t="shared" ca="1" si="782"/>
        <v/>
      </c>
      <c r="C3904" s="1">
        <v>40774</v>
      </c>
      <c r="D3904">
        <v>4845.6499999999996</v>
      </c>
      <c r="E3904">
        <f t="shared" si="783"/>
        <v>-98.5</v>
      </c>
      <c r="F3904" t="str">
        <f t="shared" si="784"/>
        <v/>
      </c>
      <c r="G3904">
        <f t="shared" si="785"/>
        <v>-98.5</v>
      </c>
      <c r="H3904">
        <f t="shared" ca="1" si="793"/>
        <v>47.916666666666664</v>
      </c>
      <c r="I3904">
        <f t="shared" ca="1" si="794"/>
        <v>70.91818181818185</v>
      </c>
      <c r="J3904" s="3">
        <f t="shared" ca="1" si="786"/>
        <v>0.67566124001196393</v>
      </c>
      <c r="K3904" s="5">
        <f t="shared" ca="1" si="787"/>
        <v>40.322066529816006</v>
      </c>
      <c r="L3904">
        <f t="shared" ca="1" si="788"/>
        <v>1</v>
      </c>
      <c r="M3904" t="str">
        <f t="shared" ca="1" si="789"/>
        <v>BUY</v>
      </c>
      <c r="N3904" s="7" t="str">
        <f t="shared" ca="1" si="790"/>
        <v/>
      </c>
      <c r="O3904">
        <f t="shared" si="791"/>
        <v>4845.6499999999996</v>
      </c>
      <c r="Q3904">
        <f t="shared" si="792"/>
        <v>3903</v>
      </c>
    </row>
    <row r="3905" spans="1:17" x14ac:dyDescent="0.3">
      <c r="A3905" s="13" t="str">
        <f ca="1">N3905&amp;"-"&amp;COUNTIF($N$2:N3905,N3905)</f>
        <v>-3857</v>
      </c>
      <c r="B3905" t="str">
        <f t="shared" ca="1" si="782"/>
        <v/>
      </c>
      <c r="C3905" s="1">
        <v>40777</v>
      </c>
      <c r="D3905">
        <v>4898.8</v>
      </c>
      <c r="E3905">
        <f t="shared" si="783"/>
        <v>53.150000000000546</v>
      </c>
      <c r="F3905">
        <f t="shared" si="784"/>
        <v>53.150000000000546</v>
      </c>
      <c r="G3905" t="str">
        <f t="shared" si="785"/>
        <v/>
      </c>
      <c r="H3905">
        <f t="shared" ca="1" si="793"/>
        <v>54.033333333333452</v>
      </c>
      <c r="I3905">
        <f t="shared" ca="1" si="794"/>
        <v>70.91818181818185</v>
      </c>
      <c r="J3905" s="3">
        <f t="shared" ca="1" si="786"/>
        <v>0.76191086612827552</v>
      </c>
      <c r="K3905" s="5">
        <f t="shared" ca="1" si="787"/>
        <v>43.243439879710969</v>
      </c>
      <c r="L3905">
        <f t="shared" ca="1" si="788"/>
        <v>1</v>
      </c>
      <c r="M3905" t="str">
        <f t="shared" ca="1" si="789"/>
        <v>BUY</v>
      </c>
      <c r="N3905" s="7" t="str">
        <f t="shared" ca="1" si="790"/>
        <v/>
      </c>
      <c r="O3905">
        <f t="shared" si="791"/>
        <v>4898.8</v>
      </c>
      <c r="Q3905">
        <f t="shared" si="792"/>
        <v>3904</v>
      </c>
    </row>
    <row r="3906" spans="1:17" x14ac:dyDescent="0.3">
      <c r="A3906" s="13" t="str">
        <f ca="1">N3906&amp;"-"&amp;COUNTIF($N$2:N3906,N3906)</f>
        <v>-3858</v>
      </c>
      <c r="B3906" t="str">
        <f t="shared" ca="1" si="782"/>
        <v/>
      </c>
      <c r="C3906" s="1">
        <v>40778</v>
      </c>
      <c r="D3906">
        <v>4948.8999999999996</v>
      </c>
      <c r="E3906">
        <f t="shared" si="783"/>
        <v>50.099999999999454</v>
      </c>
      <c r="F3906">
        <f t="shared" si="784"/>
        <v>50.099999999999454</v>
      </c>
      <c r="G3906" t="str">
        <f t="shared" si="785"/>
        <v/>
      </c>
      <c r="H3906">
        <f t="shared" ca="1" si="793"/>
        <v>53.049999999999955</v>
      </c>
      <c r="I3906">
        <f t="shared" ca="1" si="794"/>
        <v>71.985000000000042</v>
      </c>
      <c r="J3906" s="3">
        <f t="shared" ca="1" si="786"/>
        <v>0.73695908869903348</v>
      </c>
      <c r="K3906" s="5">
        <f t="shared" ca="1" si="787"/>
        <v>42.42812012636459</v>
      </c>
      <c r="L3906">
        <f t="shared" ca="1" si="788"/>
        <v>1</v>
      </c>
      <c r="M3906" t="str">
        <f t="shared" ca="1" si="789"/>
        <v>BUY</v>
      </c>
      <c r="N3906" s="7" t="str">
        <f t="shared" ca="1" si="790"/>
        <v/>
      </c>
      <c r="O3906">
        <f t="shared" si="791"/>
        <v>4948.8999999999996</v>
      </c>
      <c r="Q3906">
        <f t="shared" si="792"/>
        <v>3905</v>
      </c>
    </row>
    <row r="3907" spans="1:17" x14ac:dyDescent="0.3">
      <c r="A3907" s="13" t="str">
        <f ca="1">N3907&amp;"-"&amp;COUNTIF($N$2:N3907,N3907)</f>
        <v>-3859</v>
      </c>
      <c r="B3907" t="str">
        <f t="shared" ref="B3907:B3970" ca="1" si="795">N3907</f>
        <v/>
      </c>
      <c r="C3907" s="1">
        <v>40779</v>
      </c>
      <c r="D3907">
        <v>4888.8999999999996</v>
      </c>
      <c r="E3907">
        <f t="shared" ref="E3907:E3970" si="796">IF(E3906="Change", "", D3907-D3906)</f>
        <v>-60</v>
      </c>
      <c r="F3907" t="str">
        <f t="shared" ref="F3907:F3970" si="797">IF(F3906="Gain","",IF(E3907&gt;0,E3907,""))</f>
        <v/>
      </c>
      <c r="G3907">
        <f t="shared" ref="G3907:G3970" si="798">IF(G3906="Loss","",IF(E3907&lt;0,E3907,""))</f>
        <v>-60</v>
      </c>
      <c r="H3907">
        <f t="shared" ca="1" si="793"/>
        <v>53.049999999999955</v>
      </c>
      <c r="I3907">
        <f t="shared" ca="1" si="794"/>
        <v>72.810000000000031</v>
      </c>
      <c r="J3907" s="3">
        <f t="shared" ref="J3907:J3970" ca="1" si="799">IFERROR(H3907/I3907, "")</f>
        <v>0.72860870759510965</v>
      </c>
      <c r="K3907" s="5">
        <f t="shared" ref="K3907:K3970" ca="1" si="800">IFERROR((IF(J3907=0, 0, (100-(100/(1+J3907))))), "")</f>
        <v>42.150007945336057</v>
      </c>
      <c r="L3907">
        <f t="shared" ref="L3907:L3970" ca="1" si="801">IF(M3906="Signal","",IF(M3906="",IF(M3907="SELL",0,IF(M3907="BUY",1,"")),IF(M3907="BUY",1,L3906)))</f>
        <v>1</v>
      </c>
      <c r="M3907" t="str">
        <f t="shared" ref="M3907:M3970" ca="1" si="802">IF(K3907="","",IF(K3907&lt;$V$4,"BUY",IF(K3907&gt;$V$5,"SELL",M3906)))</f>
        <v>BUY</v>
      </c>
      <c r="N3907" s="7" t="str">
        <f t="shared" ref="N3907:N3970" ca="1" si="803">IF(L3907=1, IF(M3907="BUY",IF(M3906="BUY","",1),IF(M3907="SELL",IF(M3906="SELL","",0),"")), "")</f>
        <v/>
      </c>
      <c r="O3907">
        <f t="shared" ref="O3907:O3970" si="804">D3907</f>
        <v>4888.8999999999996</v>
      </c>
      <c r="Q3907">
        <f t="shared" si="792"/>
        <v>3906</v>
      </c>
    </row>
    <row r="3908" spans="1:17" x14ac:dyDescent="0.3">
      <c r="A3908" s="13" t="str">
        <f ca="1">N3908&amp;"-"&amp;COUNTIF($N$2:N3908,N3908)</f>
        <v>-3860</v>
      </c>
      <c r="B3908" t="str">
        <f t="shared" ca="1" si="795"/>
        <v/>
      </c>
      <c r="C3908" s="1">
        <v>40780</v>
      </c>
      <c r="D3908">
        <v>4839.6000000000004</v>
      </c>
      <c r="E3908">
        <f t="shared" si="796"/>
        <v>-49.299999999999272</v>
      </c>
      <c r="F3908" t="str">
        <f t="shared" si="797"/>
        <v/>
      </c>
      <c r="G3908">
        <f t="shared" si="798"/>
        <v>-49.299999999999272</v>
      </c>
      <c r="H3908">
        <f t="shared" ca="1" si="793"/>
        <v>53.049999999999955</v>
      </c>
      <c r="I3908">
        <f t="shared" ca="1" si="794"/>
        <v>70.439999999999969</v>
      </c>
      <c r="J3908" s="3">
        <f t="shared" ca="1" si="799"/>
        <v>0.75312322544009058</v>
      </c>
      <c r="K3908" s="5">
        <f t="shared" ca="1" si="800"/>
        <v>42.958944044052139</v>
      </c>
      <c r="L3908">
        <f t="shared" ca="1" si="801"/>
        <v>1</v>
      </c>
      <c r="M3908" t="str">
        <f t="shared" ca="1" si="802"/>
        <v>BUY</v>
      </c>
      <c r="N3908" s="7" t="str">
        <f t="shared" ca="1" si="803"/>
        <v/>
      </c>
      <c r="O3908">
        <f t="shared" si="804"/>
        <v>4839.6000000000004</v>
      </c>
      <c r="Q3908">
        <f t="shared" ref="Q3908:Q3971" si="805">Q3907+1</f>
        <v>3907</v>
      </c>
    </row>
    <row r="3909" spans="1:17" x14ac:dyDescent="0.3">
      <c r="A3909" s="13" t="str">
        <f ca="1">N3909&amp;"-"&amp;COUNTIF($N$2:N3909,N3909)</f>
        <v>-3861</v>
      </c>
      <c r="B3909" t="str">
        <f t="shared" ca="1" si="795"/>
        <v/>
      </c>
      <c r="C3909" s="1">
        <v>40781</v>
      </c>
      <c r="D3909">
        <v>4747.8</v>
      </c>
      <c r="E3909">
        <f t="shared" si="796"/>
        <v>-91.800000000000182</v>
      </c>
      <c r="F3909" t="str">
        <f t="shared" si="797"/>
        <v/>
      </c>
      <c r="G3909">
        <f t="shared" si="798"/>
        <v>-91.800000000000182</v>
      </c>
      <c r="H3909">
        <f t="shared" ca="1" si="793"/>
        <v>53.049999999999955</v>
      </c>
      <c r="I3909">
        <f t="shared" ca="1" si="794"/>
        <v>67.564999999999969</v>
      </c>
      <c r="J3909" s="3">
        <f t="shared" ca="1" si="799"/>
        <v>0.78516983645378491</v>
      </c>
      <c r="K3909" s="5">
        <f t="shared" ca="1" si="800"/>
        <v>43.982920863905804</v>
      </c>
      <c r="L3909">
        <f t="shared" ca="1" si="801"/>
        <v>1</v>
      </c>
      <c r="M3909" t="str">
        <f t="shared" ca="1" si="802"/>
        <v>BUY</v>
      </c>
      <c r="N3909" s="7" t="str">
        <f t="shared" ca="1" si="803"/>
        <v/>
      </c>
      <c r="O3909">
        <f t="shared" si="804"/>
        <v>4747.8</v>
      </c>
      <c r="Q3909">
        <f t="shared" si="805"/>
        <v>3908</v>
      </c>
    </row>
    <row r="3910" spans="1:17" x14ac:dyDescent="0.3">
      <c r="A3910" s="13" t="str">
        <f ca="1">N3910&amp;"-"&amp;COUNTIF($N$2:N3910,N3910)</f>
        <v>-3862</v>
      </c>
      <c r="B3910" t="str">
        <f t="shared" ca="1" si="795"/>
        <v/>
      </c>
      <c r="C3910" s="1">
        <v>40785</v>
      </c>
      <c r="D3910">
        <v>5001</v>
      </c>
      <c r="E3910">
        <f t="shared" si="796"/>
        <v>253.19999999999982</v>
      </c>
      <c r="F3910">
        <f t="shared" si="797"/>
        <v>253.19999999999982</v>
      </c>
      <c r="G3910" t="str">
        <f t="shared" si="798"/>
        <v/>
      </c>
      <c r="H3910">
        <f t="shared" ca="1" si="793"/>
        <v>93.079999999999927</v>
      </c>
      <c r="I3910">
        <f t="shared" ca="1" si="794"/>
        <v>64.766666666666623</v>
      </c>
      <c r="J3910" s="3">
        <f t="shared" ca="1" si="799"/>
        <v>1.4371590324240864</v>
      </c>
      <c r="K3910" s="5">
        <f t="shared" ca="1" si="800"/>
        <v>58.968619335219834</v>
      </c>
      <c r="L3910">
        <f t="shared" ca="1" si="801"/>
        <v>1</v>
      </c>
      <c r="M3910" t="str">
        <f t="shared" ca="1" si="802"/>
        <v>BUY</v>
      </c>
      <c r="N3910" s="7" t="str">
        <f t="shared" ca="1" si="803"/>
        <v/>
      </c>
      <c r="O3910">
        <f t="shared" si="804"/>
        <v>5001</v>
      </c>
      <c r="Q3910">
        <f t="shared" si="805"/>
        <v>3909</v>
      </c>
    </row>
    <row r="3911" spans="1:17" x14ac:dyDescent="0.3">
      <c r="A3911" s="13" t="str">
        <f ca="1">N3911&amp;"-"&amp;COUNTIF($N$2:N3911,N3911)</f>
        <v>-3863</v>
      </c>
      <c r="B3911" t="str">
        <f t="shared" ca="1" si="795"/>
        <v/>
      </c>
      <c r="C3911" s="1">
        <v>40788</v>
      </c>
      <c r="D3911">
        <v>5040</v>
      </c>
      <c r="E3911">
        <f t="shared" si="796"/>
        <v>39</v>
      </c>
      <c r="F3911">
        <f t="shared" si="797"/>
        <v>39</v>
      </c>
      <c r="G3911" t="str">
        <f t="shared" si="798"/>
        <v/>
      </c>
      <c r="H3911">
        <f t="shared" ca="1" si="793"/>
        <v>84.066666666666606</v>
      </c>
      <c r="I3911">
        <f t="shared" ca="1" si="794"/>
        <v>67.15625</v>
      </c>
      <c r="J3911" s="3">
        <f t="shared" ca="1" si="799"/>
        <v>1.2518070420350542</v>
      </c>
      <c r="K3911" s="5">
        <f t="shared" ca="1" si="800"/>
        <v>55.591221568600417</v>
      </c>
      <c r="L3911">
        <f t="shared" ca="1" si="801"/>
        <v>1</v>
      </c>
      <c r="M3911" t="str">
        <f t="shared" ca="1" si="802"/>
        <v>BUY</v>
      </c>
      <c r="N3911" s="7" t="str">
        <f t="shared" ca="1" si="803"/>
        <v/>
      </c>
      <c r="O3911">
        <f t="shared" si="804"/>
        <v>5040</v>
      </c>
      <c r="Q3911">
        <f t="shared" si="805"/>
        <v>3910</v>
      </c>
    </row>
    <row r="3912" spans="1:17" x14ac:dyDescent="0.3">
      <c r="A3912" s="13" t="str">
        <f ca="1">N3912&amp;"-"&amp;COUNTIF($N$2:N3912,N3912)</f>
        <v>-3864</v>
      </c>
      <c r="B3912" t="str">
        <f t="shared" ca="1" si="795"/>
        <v/>
      </c>
      <c r="C3912" s="1">
        <v>40791</v>
      </c>
      <c r="D3912">
        <v>5017.2</v>
      </c>
      <c r="E3912">
        <f t="shared" si="796"/>
        <v>-22.800000000000182</v>
      </c>
      <c r="F3912" t="str">
        <f t="shared" si="797"/>
        <v/>
      </c>
      <c r="G3912">
        <f t="shared" si="798"/>
        <v>-22.800000000000182</v>
      </c>
      <c r="H3912">
        <f t="shared" ca="1" si="793"/>
        <v>83.25</v>
      </c>
      <c r="I3912">
        <f t="shared" ca="1" si="794"/>
        <v>62.227777777777796</v>
      </c>
      <c r="J3912" s="3">
        <f t="shared" ca="1" si="799"/>
        <v>1.3378269797339519</v>
      </c>
      <c r="K3912" s="5">
        <f t="shared" ca="1" si="800"/>
        <v>57.22523485832123</v>
      </c>
      <c r="L3912">
        <f t="shared" ca="1" si="801"/>
        <v>1</v>
      </c>
      <c r="M3912" t="str">
        <f t="shared" ca="1" si="802"/>
        <v>BUY</v>
      </c>
      <c r="N3912" s="7" t="str">
        <f t="shared" ca="1" si="803"/>
        <v/>
      </c>
      <c r="O3912">
        <f t="shared" si="804"/>
        <v>5017.2</v>
      </c>
      <c r="Q3912">
        <f t="shared" si="805"/>
        <v>3911</v>
      </c>
    </row>
    <row r="3913" spans="1:17" x14ac:dyDescent="0.3">
      <c r="A3913" s="13" t="str">
        <f ca="1">N3913&amp;"-"&amp;COUNTIF($N$2:N3913,N3913)</f>
        <v>-3865</v>
      </c>
      <c r="B3913" t="str">
        <f t="shared" ca="1" si="795"/>
        <v/>
      </c>
      <c r="C3913" s="1">
        <v>40792</v>
      </c>
      <c r="D3913">
        <v>5064.3</v>
      </c>
      <c r="E3913">
        <f t="shared" si="796"/>
        <v>47.100000000000364</v>
      </c>
      <c r="F3913">
        <f t="shared" si="797"/>
        <v>47.100000000000364</v>
      </c>
      <c r="G3913" t="str">
        <f t="shared" si="798"/>
        <v/>
      </c>
      <c r="H3913">
        <f t="shared" ca="1" si="793"/>
        <v>77.225000000000065</v>
      </c>
      <c r="I3913">
        <f t="shared" ca="1" si="794"/>
        <v>67.168750000000045</v>
      </c>
      <c r="J3913" s="3">
        <f t="shared" ca="1" si="799"/>
        <v>1.1497161998697314</v>
      </c>
      <c r="K3913" s="5">
        <f t="shared" ca="1" si="800"/>
        <v>53.482231744795051</v>
      </c>
      <c r="L3913">
        <f t="shared" ca="1" si="801"/>
        <v>1</v>
      </c>
      <c r="M3913" t="str">
        <f t="shared" ca="1" si="802"/>
        <v>BUY</v>
      </c>
      <c r="N3913" s="7" t="str">
        <f t="shared" ca="1" si="803"/>
        <v/>
      </c>
      <c r="O3913">
        <f t="shared" si="804"/>
        <v>5064.3</v>
      </c>
      <c r="Q3913">
        <f t="shared" si="805"/>
        <v>3912</v>
      </c>
    </row>
    <row r="3914" spans="1:17" x14ac:dyDescent="0.3">
      <c r="A3914" s="13" t="str">
        <f ca="1">N3914&amp;"-"&amp;COUNTIF($N$2:N3914,N3914)</f>
        <v>-3866</v>
      </c>
      <c r="B3914" t="str">
        <f t="shared" ca="1" si="795"/>
        <v/>
      </c>
      <c r="C3914" s="1">
        <v>40793</v>
      </c>
      <c r="D3914">
        <v>5124.6499999999996</v>
      </c>
      <c r="E3914">
        <f t="shared" si="796"/>
        <v>60.349999999999454</v>
      </c>
      <c r="F3914">
        <f t="shared" si="797"/>
        <v>60.349999999999454</v>
      </c>
      <c r="G3914" t="str">
        <f t="shared" si="798"/>
        <v/>
      </c>
      <c r="H3914">
        <f t="shared" ca="1" si="793"/>
        <v>74.814285714285688</v>
      </c>
      <c r="I3914">
        <f t="shared" ca="1" si="794"/>
        <v>67.428571428571431</v>
      </c>
      <c r="J3914" s="3">
        <f t="shared" ca="1" si="799"/>
        <v>1.1095338983050844</v>
      </c>
      <c r="K3914" s="5">
        <f t="shared" ca="1" si="800"/>
        <v>52.596163503063167</v>
      </c>
      <c r="L3914">
        <f t="shared" ca="1" si="801"/>
        <v>1</v>
      </c>
      <c r="M3914" t="str">
        <f t="shared" ca="1" si="802"/>
        <v>BUY</v>
      </c>
      <c r="N3914" s="7" t="str">
        <f t="shared" ca="1" si="803"/>
        <v/>
      </c>
      <c r="O3914">
        <f t="shared" si="804"/>
        <v>5124.6499999999996</v>
      </c>
      <c r="Q3914">
        <f t="shared" si="805"/>
        <v>3913</v>
      </c>
    </row>
    <row r="3915" spans="1:17" x14ac:dyDescent="0.3">
      <c r="A3915" s="13" t="str">
        <f ca="1">N3915&amp;"-"&amp;COUNTIF($N$2:N3915,N3915)</f>
        <v>-3867</v>
      </c>
      <c r="B3915" t="str">
        <f t="shared" ca="1" si="795"/>
        <v/>
      </c>
      <c r="C3915" s="1">
        <v>40794</v>
      </c>
      <c r="D3915">
        <v>5153.25</v>
      </c>
      <c r="E3915">
        <f t="shared" si="796"/>
        <v>28.600000000000364</v>
      </c>
      <c r="F3915">
        <f t="shared" si="797"/>
        <v>28.600000000000364</v>
      </c>
      <c r="G3915" t="str">
        <f t="shared" si="798"/>
        <v/>
      </c>
      <c r="H3915">
        <f t="shared" ca="1" si="793"/>
        <v>69.037500000000023</v>
      </c>
      <c r="I3915">
        <f t="shared" ca="1" si="794"/>
        <v>72.475000000000065</v>
      </c>
      <c r="J3915" s="3">
        <f t="shared" ca="1" si="799"/>
        <v>0.95256985167299013</v>
      </c>
      <c r="K3915" s="5">
        <f t="shared" ca="1" si="800"/>
        <v>48.785442982068709</v>
      </c>
      <c r="L3915">
        <f t="shared" ca="1" si="801"/>
        <v>1</v>
      </c>
      <c r="M3915" t="str">
        <f t="shared" ca="1" si="802"/>
        <v>BUY</v>
      </c>
      <c r="N3915" s="7" t="str">
        <f t="shared" ca="1" si="803"/>
        <v/>
      </c>
      <c r="O3915">
        <f t="shared" si="804"/>
        <v>5153.25</v>
      </c>
      <c r="Q3915">
        <f t="shared" si="805"/>
        <v>3914</v>
      </c>
    </row>
    <row r="3916" spans="1:17" x14ac:dyDescent="0.3">
      <c r="A3916" s="13" t="str">
        <f ca="1">N3916&amp;"-"&amp;COUNTIF($N$2:N3916,N3916)</f>
        <v>-3868</v>
      </c>
      <c r="B3916" t="str">
        <f t="shared" ca="1" si="795"/>
        <v/>
      </c>
      <c r="C3916" s="1">
        <v>40795</v>
      </c>
      <c r="D3916">
        <v>5059.45</v>
      </c>
      <c r="E3916">
        <f t="shared" si="796"/>
        <v>-93.800000000000182</v>
      </c>
      <c r="F3916" t="str">
        <f t="shared" si="797"/>
        <v/>
      </c>
      <c r="G3916">
        <f t="shared" si="798"/>
        <v>-93.800000000000182</v>
      </c>
      <c r="H3916">
        <f t="shared" ca="1" si="793"/>
        <v>75.928571428571431</v>
      </c>
      <c r="I3916">
        <f t="shared" ca="1" si="794"/>
        <v>75.521428571428643</v>
      </c>
      <c r="J3916" s="3">
        <f t="shared" ca="1" si="799"/>
        <v>1.0053910905135715</v>
      </c>
      <c r="K3916" s="5">
        <f t="shared" ca="1" si="800"/>
        <v>50.134414941281868</v>
      </c>
      <c r="L3916">
        <f t="shared" ca="1" si="801"/>
        <v>1</v>
      </c>
      <c r="M3916" t="str">
        <f t="shared" ca="1" si="802"/>
        <v>BUY</v>
      </c>
      <c r="N3916" s="7" t="str">
        <f t="shared" ca="1" si="803"/>
        <v/>
      </c>
      <c r="O3916">
        <f t="shared" si="804"/>
        <v>5059.45</v>
      </c>
      <c r="Q3916">
        <f t="shared" si="805"/>
        <v>3915</v>
      </c>
    </row>
    <row r="3917" spans="1:17" x14ac:dyDescent="0.3">
      <c r="A3917" s="13" t="str">
        <f ca="1">N3917&amp;"-"&amp;COUNTIF($N$2:N3917,N3917)</f>
        <v>-3869</v>
      </c>
      <c r="B3917" t="str">
        <f t="shared" ca="1" si="795"/>
        <v/>
      </c>
      <c r="C3917" s="1">
        <v>40798</v>
      </c>
      <c r="D3917">
        <v>4946.8</v>
      </c>
      <c r="E3917">
        <f t="shared" si="796"/>
        <v>-112.64999999999964</v>
      </c>
      <c r="F3917" t="str">
        <f t="shared" si="797"/>
        <v/>
      </c>
      <c r="G3917">
        <f t="shared" si="798"/>
        <v>-112.64999999999964</v>
      </c>
      <c r="H3917">
        <f t="shared" ca="1" si="793"/>
        <v>75.928571428571431</v>
      </c>
      <c r="I3917">
        <f t="shared" ca="1" si="794"/>
        <v>75.549999999999926</v>
      </c>
      <c r="J3917" s="3">
        <f t="shared" ca="1" si="799"/>
        <v>1.0050108726481999</v>
      </c>
      <c r="K3917" s="5">
        <f t="shared" ca="1" si="800"/>
        <v>50.124958740038693</v>
      </c>
      <c r="L3917">
        <f t="shared" ca="1" si="801"/>
        <v>1</v>
      </c>
      <c r="M3917" t="str">
        <f t="shared" ca="1" si="802"/>
        <v>BUY</v>
      </c>
      <c r="N3917" s="7" t="str">
        <f t="shared" ca="1" si="803"/>
        <v/>
      </c>
      <c r="O3917">
        <f t="shared" si="804"/>
        <v>4946.8</v>
      </c>
      <c r="Q3917">
        <f t="shared" si="805"/>
        <v>3916</v>
      </c>
    </row>
    <row r="3918" spans="1:17" x14ac:dyDescent="0.3">
      <c r="A3918" s="13" t="str">
        <f ca="1">N3918&amp;"-"&amp;COUNTIF($N$2:N3918,N3918)</f>
        <v>-3870</v>
      </c>
      <c r="B3918" t="str">
        <f t="shared" ca="1" si="795"/>
        <v/>
      </c>
      <c r="C3918" s="1">
        <v>40799</v>
      </c>
      <c r="D3918">
        <v>4940.95</v>
      </c>
      <c r="E3918">
        <f t="shared" si="796"/>
        <v>-5.8500000000003638</v>
      </c>
      <c r="F3918" t="str">
        <f t="shared" si="797"/>
        <v/>
      </c>
      <c r="G3918">
        <f t="shared" si="798"/>
        <v>-5.8500000000003638</v>
      </c>
      <c r="H3918">
        <f t="shared" ca="1" si="793"/>
        <v>75.928571428571431</v>
      </c>
      <c r="I3918">
        <f t="shared" ca="1" si="794"/>
        <v>62.314285714285688</v>
      </c>
      <c r="J3918" s="3">
        <f t="shared" ca="1" si="799"/>
        <v>1.2184777624942693</v>
      </c>
      <c r="K3918" s="5">
        <f t="shared" ca="1" si="800"/>
        <v>54.924046708690724</v>
      </c>
      <c r="L3918">
        <f t="shared" ca="1" si="801"/>
        <v>1</v>
      </c>
      <c r="M3918" t="str">
        <f t="shared" ca="1" si="802"/>
        <v>BUY</v>
      </c>
      <c r="N3918" s="7" t="str">
        <f t="shared" ca="1" si="803"/>
        <v/>
      </c>
      <c r="O3918">
        <f t="shared" si="804"/>
        <v>4940.95</v>
      </c>
      <c r="Q3918">
        <f t="shared" si="805"/>
        <v>3917</v>
      </c>
    </row>
    <row r="3919" spans="1:17" x14ac:dyDescent="0.3">
      <c r="A3919" s="13" t="str">
        <f ca="1">N3919&amp;"-"&amp;COUNTIF($N$2:N3919,N3919)</f>
        <v>-3871</v>
      </c>
      <c r="B3919" t="str">
        <f t="shared" ca="1" si="795"/>
        <v/>
      </c>
      <c r="C3919" s="1">
        <v>40800</v>
      </c>
      <c r="D3919">
        <v>5012.55</v>
      </c>
      <c r="E3919">
        <f t="shared" si="796"/>
        <v>71.600000000000364</v>
      </c>
      <c r="F3919">
        <f t="shared" si="797"/>
        <v>71.600000000000364</v>
      </c>
      <c r="G3919" t="str">
        <f t="shared" si="798"/>
        <v/>
      </c>
      <c r="H3919">
        <f t="shared" ca="1" si="793"/>
        <v>78.564285714285688</v>
      </c>
      <c r="I3919">
        <f t="shared" ca="1" si="794"/>
        <v>62.314285714285688</v>
      </c>
      <c r="J3919" s="3">
        <f t="shared" ca="1" si="799"/>
        <v>1.26077487391105</v>
      </c>
      <c r="K3919" s="5">
        <f t="shared" ca="1" si="800"/>
        <v>55.767378187902445</v>
      </c>
      <c r="L3919">
        <f t="shared" ca="1" si="801"/>
        <v>1</v>
      </c>
      <c r="M3919" t="str">
        <f t="shared" ca="1" si="802"/>
        <v>BUY</v>
      </c>
      <c r="N3919" s="7" t="str">
        <f t="shared" ca="1" si="803"/>
        <v/>
      </c>
      <c r="O3919">
        <f t="shared" si="804"/>
        <v>5012.55</v>
      </c>
      <c r="Q3919">
        <f t="shared" si="805"/>
        <v>3918</v>
      </c>
    </row>
    <row r="3920" spans="1:17" x14ac:dyDescent="0.3">
      <c r="A3920" s="13" t="str">
        <f ca="1">N3920&amp;"-"&amp;COUNTIF($N$2:N3920,N3920)</f>
        <v>-3872</v>
      </c>
      <c r="B3920" t="str">
        <f t="shared" ca="1" si="795"/>
        <v/>
      </c>
      <c r="C3920" s="1">
        <v>40801</v>
      </c>
      <c r="D3920">
        <v>5075.7</v>
      </c>
      <c r="E3920">
        <f t="shared" si="796"/>
        <v>63.149999999999636</v>
      </c>
      <c r="F3920">
        <f t="shared" si="797"/>
        <v>63.149999999999636</v>
      </c>
      <c r="G3920" t="str">
        <f t="shared" si="798"/>
        <v/>
      </c>
      <c r="H3920">
        <f t="shared" ca="1" si="793"/>
        <v>80.428571428571431</v>
      </c>
      <c r="I3920">
        <f t="shared" ca="1" si="794"/>
        <v>62.314285714285688</v>
      </c>
      <c r="J3920" s="3">
        <f t="shared" ca="1" si="799"/>
        <v>1.2906923429619446</v>
      </c>
      <c r="K3920" s="5">
        <f t="shared" ca="1" si="800"/>
        <v>56.34507606084869</v>
      </c>
      <c r="L3920">
        <f t="shared" ca="1" si="801"/>
        <v>1</v>
      </c>
      <c r="M3920" t="str">
        <f t="shared" ca="1" si="802"/>
        <v>BUY</v>
      </c>
      <c r="N3920" s="7" t="str">
        <f t="shared" ca="1" si="803"/>
        <v/>
      </c>
      <c r="O3920">
        <f t="shared" si="804"/>
        <v>5075.7</v>
      </c>
      <c r="Q3920">
        <f t="shared" si="805"/>
        <v>3919</v>
      </c>
    </row>
    <row r="3921" spans="1:17" x14ac:dyDescent="0.3">
      <c r="A3921" s="13" t="str">
        <f ca="1">N3921&amp;"-"&amp;COUNTIF($N$2:N3921,N3921)</f>
        <v>-3873</v>
      </c>
      <c r="B3921" t="str">
        <f t="shared" ca="1" si="795"/>
        <v/>
      </c>
      <c r="C3921" s="1">
        <v>40802</v>
      </c>
      <c r="D3921">
        <v>5084.25</v>
      </c>
      <c r="E3921">
        <f t="shared" si="796"/>
        <v>8.5500000000001819</v>
      </c>
      <c r="F3921">
        <f t="shared" si="797"/>
        <v>8.5500000000001819</v>
      </c>
      <c r="G3921" t="str">
        <f t="shared" si="798"/>
        <v/>
      </c>
      <c r="H3921">
        <f t="shared" ref="H3921:H3984" ca="1" si="806">IF(Q3921&gt;$U$2,AVERAGE(OFFSET(F3921,0,0,-$U$2,1)),"")</f>
        <v>71.443750000000023</v>
      </c>
      <c r="I3921">
        <f t="shared" ref="I3921:I3984" ca="1" si="807">IF($Q3921&gt;$U$2,ABS((AVERAGE(OFFSET(G3921,0,0,-$U$2,1)))),"")</f>
        <v>62.699999999999967</v>
      </c>
      <c r="J3921" s="3">
        <f t="shared" ca="1" si="799"/>
        <v>1.1394537480063804</v>
      </c>
      <c r="K3921" s="5">
        <f t="shared" ca="1" si="800"/>
        <v>53.259097050738497</v>
      </c>
      <c r="L3921">
        <f t="shared" ca="1" si="801"/>
        <v>1</v>
      </c>
      <c r="M3921" t="str">
        <f t="shared" ca="1" si="802"/>
        <v>BUY</v>
      </c>
      <c r="N3921" s="7" t="str">
        <f t="shared" ca="1" si="803"/>
        <v/>
      </c>
      <c r="O3921">
        <f t="shared" si="804"/>
        <v>5084.25</v>
      </c>
      <c r="Q3921">
        <f t="shared" si="805"/>
        <v>3920</v>
      </c>
    </row>
    <row r="3922" spans="1:17" x14ac:dyDescent="0.3">
      <c r="A3922" s="13" t="str">
        <f ca="1">N3922&amp;"-"&amp;COUNTIF($N$2:N3922,N3922)</f>
        <v>-3874</v>
      </c>
      <c r="B3922" t="str">
        <f t="shared" ca="1" si="795"/>
        <v/>
      </c>
      <c r="C3922" s="1">
        <v>40805</v>
      </c>
      <c r="D3922">
        <v>5031.95</v>
      </c>
      <c r="E3922">
        <f t="shared" si="796"/>
        <v>-52.300000000000182</v>
      </c>
      <c r="F3922" t="str">
        <f t="shared" si="797"/>
        <v/>
      </c>
      <c r="G3922">
        <f t="shared" si="798"/>
        <v>-52.300000000000182</v>
      </c>
      <c r="H3922">
        <f t="shared" ca="1" si="806"/>
        <v>71.443750000000023</v>
      </c>
      <c r="I3922">
        <f t="shared" ca="1" si="807"/>
        <v>63.200000000000124</v>
      </c>
      <c r="J3922" s="3">
        <f t="shared" ca="1" si="799"/>
        <v>1.1304390822784791</v>
      </c>
      <c r="K3922" s="5">
        <f t="shared" ca="1" si="800"/>
        <v>53.061319222021034</v>
      </c>
      <c r="L3922">
        <f t="shared" ca="1" si="801"/>
        <v>1</v>
      </c>
      <c r="M3922" t="str">
        <f t="shared" ca="1" si="802"/>
        <v>BUY</v>
      </c>
      <c r="N3922" s="7" t="str">
        <f t="shared" ca="1" si="803"/>
        <v/>
      </c>
      <c r="O3922">
        <f t="shared" si="804"/>
        <v>5031.95</v>
      </c>
      <c r="Q3922">
        <f t="shared" si="805"/>
        <v>3921</v>
      </c>
    </row>
    <row r="3923" spans="1:17" x14ac:dyDescent="0.3">
      <c r="A3923" s="13" t="str">
        <f ca="1">N3923&amp;"-"&amp;COUNTIF($N$2:N3923,N3923)</f>
        <v>-3875</v>
      </c>
      <c r="B3923" t="str">
        <f t="shared" ca="1" si="795"/>
        <v/>
      </c>
      <c r="C3923" s="1">
        <v>40806</v>
      </c>
      <c r="D3923">
        <v>5140.2</v>
      </c>
      <c r="E3923">
        <f t="shared" si="796"/>
        <v>108.25</v>
      </c>
      <c r="F3923">
        <f t="shared" si="797"/>
        <v>108.25</v>
      </c>
      <c r="G3923" t="str">
        <f t="shared" si="798"/>
        <v/>
      </c>
      <c r="H3923">
        <f t="shared" ca="1" si="806"/>
        <v>75.53333333333336</v>
      </c>
      <c r="I3923">
        <f t="shared" ca="1" si="807"/>
        <v>57.480000000000111</v>
      </c>
      <c r="J3923" s="3">
        <f t="shared" ca="1" si="799"/>
        <v>1.3140802598005084</v>
      </c>
      <c r="K3923" s="5">
        <f t="shared" ca="1" si="800"/>
        <v>56.786287089013598</v>
      </c>
      <c r="L3923">
        <f t="shared" ca="1" si="801"/>
        <v>1</v>
      </c>
      <c r="M3923" t="str">
        <f t="shared" ca="1" si="802"/>
        <v>BUY</v>
      </c>
      <c r="N3923" s="7" t="str">
        <f t="shared" ca="1" si="803"/>
        <v/>
      </c>
      <c r="O3923">
        <f t="shared" si="804"/>
        <v>5140.2</v>
      </c>
      <c r="Q3923">
        <f t="shared" si="805"/>
        <v>3922</v>
      </c>
    </row>
    <row r="3924" spans="1:17" x14ac:dyDescent="0.3">
      <c r="A3924" s="13" t="str">
        <f ca="1">N3924&amp;"-"&amp;COUNTIF($N$2:N3924,N3924)</f>
        <v>-3876</v>
      </c>
      <c r="B3924" t="str">
        <f t="shared" ca="1" si="795"/>
        <v/>
      </c>
      <c r="C3924" s="1">
        <v>40807</v>
      </c>
      <c r="D3924">
        <v>5133.25</v>
      </c>
      <c r="E3924">
        <f t="shared" si="796"/>
        <v>-6.9499999999998181</v>
      </c>
      <c r="F3924" t="str">
        <f t="shared" si="797"/>
        <v/>
      </c>
      <c r="G3924">
        <f t="shared" si="798"/>
        <v>-6.9499999999998181</v>
      </c>
      <c r="H3924">
        <f t="shared" ca="1" si="806"/>
        <v>53.325000000000045</v>
      </c>
      <c r="I3924">
        <f t="shared" ca="1" si="807"/>
        <v>49.058333333333394</v>
      </c>
      <c r="J3924" s="3">
        <f t="shared" ca="1" si="799"/>
        <v>1.0869712926787833</v>
      </c>
      <c r="K3924" s="5">
        <f t="shared" ca="1" si="800"/>
        <v>52.083672472733191</v>
      </c>
      <c r="L3924">
        <f t="shared" ca="1" si="801"/>
        <v>1</v>
      </c>
      <c r="M3924" t="str">
        <f t="shared" ca="1" si="802"/>
        <v>BUY</v>
      </c>
      <c r="N3924" s="7" t="str">
        <f t="shared" ca="1" si="803"/>
        <v/>
      </c>
      <c r="O3924">
        <f t="shared" si="804"/>
        <v>5133.25</v>
      </c>
      <c r="Q3924">
        <f t="shared" si="805"/>
        <v>3923</v>
      </c>
    </row>
    <row r="3925" spans="1:17" x14ac:dyDescent="0.3">
      <c r="A3925" s="13" t="str">
        <f ca="1">N3925&amp;"-"&amp;COUNTIF($N$2:N3925,N3925)</f>
        <v>-3877</v>
      </c>
      <c r="B3925" t="str">
        <f t="shared" ca="1" si="795"/>
        <v/>
      </c>
      <c r="C3925" s="1">
        <v>40808</v>
      </c>
      <c r="D3925">
        <v>4923.6499999999996</v>
      </c>
      <c r="E3925">
        <f t="shared" si="796"/>
        <v>-209.60000000000036</v>
      </c>
      <c r="F3925" t="str">
        <f t="shared" si="797"/>
        <v/>
      </c>
      <c r="G3925">
        <f t="shared" si="798"/>
        <v>-209.60000000000036</v>
      </c>
      <c r="H3925">
        <f t="shared" ca="1" si="806"/>
        <v>55.371428571428623</v>
      </c>
      <c r="I3925">
        <f t="shared" ca="1" si="807"/>
        <v>71.992857142857247</v>
      </c>
      <c r="J3925" s="3">
        <f t="shared" ca="1" si="799"/>
        <v>0.76912392102391069</v>
      </c>
      <c r="K3925" s="5">
        <f t="shared" ca="1" si="800"/>
        <v>43.474847176266039</v>
      </c>
      <c r="L3925">
        <f t="shared" ca="1" si="801"/>
        <v>1</v>
      </c>
      <c r="M3925" t="str">
        <f t="shared" ca="1" si="802"/>
        <v>BUY</v>
      </c>
      <c r="N3925" s="7" t="str">
        <f t="shared" ca="1" si="803"/>
        <v/>
      </c>
      <c r="O3925">
        <f t="shared" si="804"/>
        <v>4923.6499999999996</v>
      </c>
      <c r="Q3925">
        <f t="shared" si="805"/>
        <v>3924</v>
      </c>
    </row>
    <row r="3926" spans="1:17" x14ac:dyDescent="0.3">
      <c r="A3926" s="13" t="str">
        <f ca="1">N3926&amp;"-"&amp;COUNTIF($N$2:N3926,N3926)</f>
        <v>-3878</v>
      </c>
      <c r="B3926" t="str">
        <f t="shared" ca="1" si="795"/>
        <v/>
      </c>
      <c r="C3926" s="1">
        <v>40809</v>
      </c>
      <c r="D3926">
        <v>4867.75</v>
      </c>
      <c r="E3926">
        <f t="shared" si="796"/>
        <v>-55.899999999999636</v>
      </c>
      <c r="F3926" t="str">
        <f t="shared" si="797"/>
        <v/>
      </c>
      <c r="G3926">
        <f t="shared" si="798"/>
        <v>-55.899999999999636</v>
      </c>
      <c r="H3926">
        <f t="shared" ca="1" si="806"/>
        <v>55.371428571428623</v>
      </c>
      <c r="I3926">
        <f t="shared" ca="1" si="807"/>
        <v>76.721428571428604</v>
      </c>
      <c r="J3926" s="3">
        <f t="shared" ca="1" si="799"/>
        <v>0.72172051019458183</v>
      </c>
      <c r="K3926" s="5">
        <f t="shared" ca="1" si="800"/>
        <v>41.918563780890075</v>
      </c>
      <c r="L3926">
        <f t="shared" ca="1" si="801"/>
        <v>1</v>
      </c>
      <c r="M3926" t="str">
        <f t="shared" ca="1" si="802"/>
        <v>BUY</v>
      </c>
      <c r="N3926" s="7" t="str">
        <f t="shared" ca="1" si="803"/>
        <v/>
      </c>
      <c r="O3926">
        <f t="shared" si="804"/>
        <v>4867.75</v>
      </c>
      <c r="Q3926">
        <f t="shared" si="805"/>
        <v>3925</v>
      </c>
    </row>
    <row r="3927" spans="1:17" x14ac:dyDescent="0.3">
      <c r="A3927" s="13" t="str">
        <f ca="1">N3927&amp;"-"&amp;COUNTIF($N$2:N3927,N3927)</f>
        <v>-3879</v>
      </c>
      <c r="B3927" t="str">
        <f t="shared" ca="1" si="795"/>
        <v/>
      </c>
      <c r="C3927" s="1">
        <v>40812</v>
      </c>
      <c r="D3927">
        <v>4835.3999999999996</v>
      </c>
      <c r="E3927">
        <f t="shared" si="796"/>
        <v>-32.350000000000364</v>
      </c>
      <c r="F3927" t="str">
        <f t="shared" si="797"/>
        <v/>
      </c>
      <c r="G3927">
        <f t="shared" si="798"/>
        <v>-32.350000000000364</v>
      </c>
      <c r="H3927">
        <f t="shared" ca="1" si="806"/>
        <v>56.75</v>
      </c>
      <c r="I3927">
        <f t="shared" ca="1" si="807"/>
        <v>71.175000000000068</v>
      </c>
      <c r="J3927" s="3">
        <f t="shared" ca="1" si="799"/>
        <v>0.79733052335791987</v>
      </c>
      <c r="K3927" s="5">
        <f t="shared" ca="1" si="800"/>
        <v>44.361930818839134</v>
      </c>
      <c r="L3927">
        <f t="shared" ca="1" si="801"/>
        <v>1</v>
      </c>
      <c r="M3927" t="str">
        <f t="shared" ca="1" si="802"/>
        <v>BUY</v>
      </c>
      <c r="N3927" s="7" t="str">
        <f t="shared" ca="1" si="803"/>
        <v/>
      </c>
      <c r="O3927">
        <f t="shared" si="804"/>
        <v>4835.3999999999996</v>
      </c>
      <c r="Q3927">
        <f t="shared" si="805"/>
        <v>3926</v>
      </c>
    </row>
    <row r="3928" spans="1:17" x14ac:dyDescent="0.3">
      <c r="A3928" s="13" t="str">
        <f ca="1">N3928&amp;"-"&amp;COUNTIF($N$2:N3928,N3928)</f>
        <v>-3880</v>
      </c>
      <c r="B3928" t="str">
        <f t="shared" ca="1" si="795"/>
        <v/>
      </c>
      <c r="C3928" s="1">
        <v>40813</v>
      </c>
      <c r="D3928">
        <v>4971.25</v>
      </c>
      <c r="E3928">
        <f t="shared" si="796"/>
        <v>135.85000000000036</v>
      </c>
      <c r="F3928">
        <f t="shared" si="797"/>
        <v>135.85000000000036</v>
      </c>
      <c r="G3928" t="str">
        <f t="shared" si="798"/>
        <v/>
      </c>
      <c r="H3928">
        <f t="shared" ca="1" si="806"/>
        <v>69.333333333333485</v>
      </c>
      <c r="I3928">
        <f t="shared" ca="1" si="807"/>
        <v>71.175000000000068</v>
      </c>
      <c r="J3928" s="3">
        <f t="shared" ca="1" si="799"/>
        <v>0.97412480974124926</v>
      </c>
      <c r="K3928" s="5">
        <f t="shared" ca="1" si="800"/>
        <v>49.344641480339277</v>
      </c>
      <c r="L3928">
        <f t="shared" ca="1" si="801"/>
        <v>1</v>
      </c>
      <c r="M3928" t="str">
        <f t="shared" ca="1" si="802"/>
        <v>BUY</v>
      </c>
      <c r="N3928" s="7" t="str">
        <f t="shared" ca="1" si="803"/>
        <v/>
      </c>
      <c r="O3928">
        <f t="shared" si="804"/>
        <v>4971.25</v>
      </c>
      <c r="Q3928">
        <f t="shared" si="805"/>
        <v>3927</v>
      </c>
    </row>
    <row r="3929" spans="1:17" x14ac:dyDescent="0.3">
      <c r="A3929" s="13" t="str">
        <f ca="1">N3929&amp;"-"&amp;COUNTIF($N$2:N3929,N3929)</f>
        <v>-3881</v>
      </c>
      <c r="B3929" t="str">
        <f t="shared" ca="1" si="795"/>
        <v/>
      </c>
      <c r="C3929" s="1">
        <v>40814</v>
      </c>
      <c r="D3929">
        <v>4945.8999999999996</v>
      </c>
      <c r="E3929">
        <f t="shared" si="796"/>
        <v>-25.350000000000364</v>
      </c>
      <c r="F3929" t="str">
        <f t="shared" si="797"/>
        <v/>
      </c>
      <c r="G3929">
        <f t="shared" si="798"/>
        <v>-25.350000000000364</v>
      </c>
      <c r="H3929">
        <f t="shared" ca="1" si="806"/>
        <v>77.480000000000103</v>
      </c>
      <c r="I3929">
        <f t="shared" ca="1" si="807"/>
        <v>66.083333333333428</v>
      </c>
      <c r="J3929" s="3">
        <f t="shared" ca="1" si="799"/>
        <v>1.1724590163934425</v>
      </c>
      <c r="K3929" s="5">
        <f t="shared" ca="1" si="800"/>
        <v>53.969212194385754</v>
      </c>
      <c r="L3929">
        <f t="shared" ca="1" si="801"/>
        <v>1</v>
      </c>
      <c r="M3929" t="str">
        <f t="shared" ca="1" si="802"/>
        <v>BUY</v>
      </c>
      <c r="N3929" s="7" t="str">
        <f t="shared" ca="1" si="803"/>
        <v/>
      </c>
      <c r="O3929">
        <f t="shared" si="804"/>
        <v>4945.8999999999996</v>
      </c>
      <c r="Q3929">
        <f t="shared" si="805"/>
        <v>3928</v>
      </c>
    </row>
    <row r="3930" spans="1:17" x14ac:dyDescent="0.3">
      <c r="A3930" s="13" t="str">
        <f ca="1">N3930&amp;"-"&amp;COUNTIF($N$2:N3930,N3930)</f>
        <v>-3882</v>
      </c>
      <c r="B3930" t="str">
        <f t="shared" ca="1" si="795"/>
        <v/>
      </c>
      <c r="C3930" s="1">
        <v>40815</v>
      </c>
      <c r="D3930">
        <v>5015.45</v>
      </c>
      <c r="E3930">
        <f t="shared" si="796"/>
        <v>69.550000000000182</v>
      </c>
      <c r="F3930">
        <f t="shared" si="797"/>
        <v>69.550000000000182</v>
      </c>
      <c r="G3930" t="str">
        <f t="shared" si="798"/>
        <v/>
      </c>
      <c r="H3930">
        <f t="shared" ca="1" si="806"/>
        <v>76.158333333333459</v>
      </c>
      <c r="I3930">
        <f t="shared" ca="1" si="807"/>
        <v>62.618750000000091</v>
      </c>
      <c r="J3930" s="3">
        <f t="shared" ca="1" si="799"/>
        <v>1.2162225105632634</v>
      </c>
      <c r="K3930" s="5">
        <f t="shared" ca="1" si="800"/>
        <v>54.878176932430613</v>
      </c>
      <c r="L3930">
        <f t="shared" ca="1" si="801"/>
        <v>1</v>
      </c>
      <c r="M3930" t="str">
        <f t="shared" ca="1" si="802"/>
        <v>BUY</v>
      </c>
      <c r="N3930" s="7" t="str">
        <f t="shared" ca="1" si="803"/>
        <v/>
      </c>
      <c r="O3930">
        <f t="shared" si="804"/>
        <v>5015.45</v>
      </c>
      <c r="Q3930">
        <f t="shared" si="805"/>
        <v>3929</v>
      </c>
    </row>
    <row r="3931" spans="1:17" x14ac:dyDescent="0.3">
      <c r="A3931" s="13" t="str">
        <f ca="1">N3931&amp;"-"&amp;COUNTIF($N$2:N3931,N3931)</f>
        <v>-3883</v>
      </c>
      <c r="B3931" t="str">
        <f t="shared" ca="1" si="795"/>
        <v/>
      </c>
      <c r="C3931" s="1">
        <v>40816</v>
      </c>
      <c r="D3931">
        <v>4943.25</v>
      </c>
      <c r="E3931">
        <f t="shared" si="796"/>
        <v>-72.199999999999818</v>
      </c>
      <c r="F3931" t="str">
        <f t="shared" si="797"/>
        <v/>
      </c>
      <c r="G3931">
        <f t="shared" si="798"/>
        <v>-72.199999999999818</v>
      </c>
      <c r="H3931">
        <f t="shared" ca="1" si="806"/>
        <v>76.158333333333459</v>
      </c>
      <c r="I3931">
        <f t="shared" ca="1" si="807"/>
        <v>57.562500000000114</v>
      </c>
      <c r="J3931" s="3">
        <f t="shared" ca="1" si="799"/>
        <v>1.3230546507419467</v>
      </c>
      <c r="K3931" s="5">
        <f t="shared" ca="1" si="800"/>
        <v>56.953229676253379</v>
      </c>
      <c r="L3931">
        <f t="shared" ca="1" si="801"/>
        <v>1</v>
      </c>
      <c r="M3931" t="str">
        <f t="shared" ca="1" si="802"/>
        <v>BUY</v>
      </c>
      <c r="N3931" s="7" t="str">
        <f t="shared" ca="1" si="803"/>
        <v/>
      </c>
      <c r="O3931">
        <f t="shared" si="804"/>
        <v>4943.25</v>
      </c>
      <c r="Q3931">
        <f t="shared" si="805"/>
        <v>3930</v>
      </c>
    </row>
    <row r="3932" spans="1:17" x14ac:dyDescent="0.3">
      <c r="A3932" s="13" t="str">
        <f ca="1">N3932&amp;"-"&amp;COUNTIF($N$2:N3932,N3932)</f>
        <v>-3884</v>
      </c>
      <c r="B3932" t="str">
        <f t="shared" ca="1" si="795"/>
        <v/>
      </c>
      <c r="C3932" s="1">
        <v>40819</v>
      </c>
      <c r="D3932">
        <v>4849.5</v>
      </c>
      <c r="E3932">
        <f t="shared" si="796"/>
        <v>-93.75</v>
      </c>
      <c r="F3932" t="str">
        <f t="shared" si="797"/>
        <v/>
      </c>
      <c r="G3932">
        <f t="shared" si="798"/>
        <v>-93.75</v>
      </c>
      <c r="H3932">
        <f t="shared" ca="1" si="806"/>
        <v>76.158333333333459</v>
      </c>
      <c r="I3932">
        <f t="shared" ca="1" si="807"/>
        <v>68.550000000000068</v>
      </c>
      <c r="J3932" s="3">
        <f t="shared" ca="1" si="799"/>
        <v>1.1109895453440319</v>
      </c>
      <c r="K3932" s="5">
        <f t="shared" ca="1" si="800"/>
        <v>52.628851137345258</v>
      </c>
      <c r="L3932">
        <f t="shared" ca="1" si="801"/>
        <v>1</v>
      </c>
      <c r="M3932" t="str">
        <f t="shared" ca="1" si="802"/>
        <v>BUY</v>
      </c>
      <c r="N3932" s="7" t="str">
        <f t="shared" ca="1" si="803"/>
        <v/>
      </c>
      <c r="O3932">
        <f t="shared" si="804"/>
        <v>4849.5</v>
      </c>
      <c r="Q3932">
        <f t="shared" si="805"/>
        <v>3931</v>
      </c>
    </row>
    <row r="3933" spans="1:17" x14ac:dyDescent="0.3">
      <c r="A3933" s="13" t="str">
        <f ca="1">N3933&amp;"-"&amp;COUNTIF($N$2:N3933,N3933)</f>
        <v>-3885</v>
      </c>
      <c r="B3933" t="str">
        <f t="shared" ca="1" si="795"/>
        <v/>
      </c>
      <c r="C3933" s="1">
        <v>40820</v>
      </c>
      <c r="D3933">
        <v>4772.1499999999996</v>
      </c>
      <c r="E3933">
        <f t="shared" si="796"/>
        <v>-77.350000000000364</v>
      </c>
      <c r="F3933" t="str">
        <f t="shared" si="797"/>
        <v/>
      </c>
      <c r="G3933">
        <f t="shared" si="798"/>
        <v>-77.350000000000364</v>
      </c>
      <c r="H3933">
        <f t="shared" ca="1" si="806"/>
        <v>77.070000000000078</v>
      </c>
      <c r="I3933">
        <f t="shared" ca="1" si="807"/>
        <v>69.527777777777885</v>
      </c>
      <c r="J3933" s="3">
        <f t="shared" ca="1" si="799"/>
        <v>1.1084778266080697</v>
      </c>
      <c r="K3933" s="5">
        <f t="shared" ca="1" si="800"/>
        <v>52.57242037926904</v>
      </c>
      <c r="L3933">
        <f t="shared" ca="1" si="801"/>
        <v>1</v>
      </c>
      <c r="M3933" t="str">
        <f t="shared" ca="1" si="802"/>
        <v>BUY</v>
      </c>
      <c r="N3933" s="7" t="str">
        <f t="shared" ca="1" si="803"/>
        <v/>
      </c>
      <c r="O3933">
        <f t="shared" si="804"/>
        <v>4772.1499999999996</v>
      </c>
      <c r="Q3933">
        <f t="shared" si="805"/>
        <v>3932</v>
      </c>
    </row>
    <row r="3934" spans="1:17" x14ac:dyDescent="0.3">
      <c r="A3934" s="13" t="str">
        <f ca="1">N3934&amp;"-"&amp;COUNTIF($N$2:N3934,N3934)</f>
        <v>-3886</v>
      </c>
      <c r="B3934" t="str">
        <f t="shared" ca="1" si="795"/>
        <v/>
      </c>
      <c r="C3934" s="1">
        <v>40821</v>
      </c>
      <c r="D3934">
        <v>4751.3</v>
      </c>
      <c r="E3934">
        <f t="shared" si="796"/>
        <v>-20.849999999999454</v>
      </c>
      <c r="F3934" t="str">
        <f t="shared" si="797"/>
        <v/>
      </c>
      <c r="G3934">
        <f t="shared" si="798"/>
        <v>-20.849999999999454</v>
      </c>
      <c r="H3934">
        <f t="shared" ca="1" si="806"/>
        <v>80.550000000000182</v>
      </c>
      <c r="I3934">
        <f t="shared" ca="1" si="807"/>
        <v>64.660000000000039</v>
      </c>
      <c r="J3934" s="3">
        <f t="shared" ca="1" si="799"/>
        <v>1.2457469842251798</v>
      </c>
      <c r="K3934" s="5">
        <f t="shared" ca="1" si="800"/>
        <v>55.471386268163393</v>
      </c>
      <c r="L3934">
        <f t="shared" ca="1" si="801"/>
        <v>1</v>
      </c>
      <c r="M3934" t="str">
        <f t="shared" ca="1" si="802"/>
        <v>BUY</v>
      </c>
      <c r="N3934" s="7" t="str">
        <f t="shared" ca="1" si="803"/>
        <v/>
      </c>
      <c r="O3934">
        <f t="shared" si="804"/>
        <v>4751.3</v>
      </c>
      <c r="Q3934">
        <f t="shared" si="805"/>
        <v>3933</v>
      </c>
    </row>
    <row r="3935" spans="1:17" x14ac:dyDescent="0.3">
      <c r="A3935" s="13" t="str">
        <f ca="1">N3935&amp;"-"&amp;COUNTIF($N$2:N3935,N3935)</f>
        <v>-3887</v>
      </c>
      <c r="B3935" t="str">
        <f t="shared" ca="1" si="795"/>
        <v/>
      </c>
      <c r="C3935" s="1">
        <v>40823</v>
      </c>
      <c r="D3935">
        <v>4888.05</v>
      </c>
      <c r="E3935">
        <f t="shared" si="796"/>
        <v>136.75</v>
      </c>
      <c r="F3935">
        <f t="shared" si="797"/>
        <v>136.75</v>
      </c>
      <c r="G3935" t="str">
        <f t="shared" si="798"/>
        <v/>
      </c>
      <c r="H3935">
        <f t="shared" ca="1" si="806"/>
        <v>112.60000000000014</v>
      </c>
      <c r="I3935">
        <f t="shared" ca="1" si="807"/>
        <v>64.660000000000039</v>
      </c>
      <c r="J3935" s="3">
        <f t="shared" ca="1" si="799"/>
        <v>1.7414166408908145</v>
      </c>
      <c r="K3935" s="5">
        <f t="shared" ca="1" si="800"/>
        <v>63.522509308360611</v>
      </c>
      <c r="L3935">
        <f t="shared" ca="1" si="801"/>
        <v>1</v>
      </c>
      <c r="M3935" t="str">
        <f t="shared" ca="1" si="802"/>
        <v>BUY</v>
      </c>
      <c r="N3935" s="7" t="str">
        <f t="shared" ca="1" si="803"/>
        <v/>
      </c>
      <c r="O3935">
        <f t="shared" si="804"/>
        <v>4888.05</v>
      </c>
      <c r="Q3935">
        <f t="shared" si="805"/>
        <v>3934</v>
      </c>
    </row>
    <row r="3936" spans="1:17" x14ac:dyDescent="0.3">
      <c r="A3936" s="13" t="str">
        <f ca="1">N3936&amp;"-"&amp;COUNTIF($N$2:N3936,N3936)</f>
        <v>-3888</v>
      </c>
      <c r="B3936" t="str">
        <f t="shared" ca="1" si="795"/>
        <v/>
      </c>
      <c r="C3936" s="1">
        <v>40826</v>
      </c>
      <c r="D3936">
        <v>4979.6000000000004</v>
      </c>
      <c r="E3936">
        <f t="shared" si="796"/>
        <v>91.550000000000182</v>
      </c>
      <c r="F3936">
        <f t="shared" si="797"/>
        <v>91.550000000000182</v>
      </c>
      <c r="G3936" t="str">
        <f t="shared" si="798"/>
        <v/>
      </c>
      <c r="H3936">
        <f t="shared" ca="1" si="806"/>
        <v>108.39000000000014</v>
      </c>
      <c r="I3936">
        <f t="shared" ca="1" si="807"/>
        <v>66.03333333333336</v>
      </c>
      <c r="J3936" s="3">
        <f t="shared" ca="1" si="799"/>
        <v>1.641443715295307</v>
      </c>
      <c r="K3936" s="5">
        <f t="shared" ca="1" si="800"/>
        <v>62.141915263630658</v>
      </c>
      <c r="L3936">
        <f t="shared" ca="1" si="801"/>
        <v>1</v>
      </c>
      <c r="M3936" t="str">
        <f t="shared" ca="1" si="802"/>
        <v>BUY</v>
      </c>
      <c r="N3936" s="7" t="str">
        <f t="shared" ca="1" si="803"/>
        <v/>
      </c>
      <c r="O3936">
        <f t="shared" si="804"/>
        <v>4979.6000000000004</v>
      </c>
      <c r="Q3936">
        <f t="shared" si="805"/>
        <v>3935</v>
      </c>
    </row>
    <row r="3937" spans="1:17" x14ac:dyDescent="0.3">
      <c r="A3937" s="13" t="str">
        <f ca="1">N3937&amp;"-"&amp;COUNTIF($N$2:N3937,N3937)</f>
        <v>-3889</v>
      </c>
      <c r="B3937" t="str">
        <f t="shared" ca="1" si="795"/>
        <v/>
      </c>
      <c r="C3937" s="1">
        <v>40827</v>
      </c>
      <c r="D3937">
        <v>4974.3500000000004</v>
      </c>
      <c r="E3937">
        <f t="shared" si="796"/>
        <v>-5.25</v>
      </c>
      <c r="F3937" t="str">
        <f t="shared" si="797"/>
        <v/>
      </c>
      <c r="G3937">
        <f t="shared" si="798"/>
        <v>-5.25</v>
      </c>
      <c r="H3937">
        <f t="shared" ca="1" si="806"/>
        <v>108.42500000000018</v>
      </c>
      <c r="I3937">
        <f t="shared" ca="1" si="807"/>
        <v>59.95500000000002</v>
      </c>
      <c r="J3937" s="3">
        <f t="shared" ca="1" si="799"/>
        <v>1.8084396630806463</v>
      </c>
      <c r="K3937" s="5">
        <f t="shared" ca="1" si="800"/>
        <v>64.393039553391162</v>
      </c>
      <c r="L3937">
        <f t="shared" ca="1" si="801"/>
        <v>1</v>
      </c>
      <c r="M3937" t="str">
        <f t="shared" ca="1" si="802"/>
        <v>BUY</v>
      </c>
      <c r="N3937" s="7" t="str">
        <f t="shared" ca="1" si="803"/>
        <v/>
      </c>
      <c r="O3937">
        <f t="shared" si="804"/>
        <v>4974.3500000000004</v>
      </c>
      <c r="Q3937">
        <f t="shared" si="805"/>
        <v>3936</v>
      </c>
    </row>
    <row r="3938" spans="1:17" x14ac:dyDescent="0.3">
      <c r="A3938" s="13" t="str">
        <f ca="1">N3938&amp;"-"&amp;COUNTIF($N$2:N3938,N3938)</f>
        <v>-3890</v>
      </c>
      <c r="B3938" t="str">
        <f t="shared" ca="1" si="795"/>
        <v/>
      </c>
      <c r="C3938" s="1">
        <v>40828</v>
      </c>
      <c r="D3938">
        <v>5099.3999999999996</v>
      </c>
      <c r="E3938">
        <f t="shared" si="796"/>
        <v>125.04999999999927</v>
      </c>
      <c r="F3938">
        <f t="shared" si="797"/>
        <v>125.04999999999927</v>
      </c>
      <c r="G3938" t="str">
        <f t="shared" si="798"/>
        <v/>
      </c>
      <c r="H3938">
        <f t="shared" ca="1" si="806"/>
        <v>111.75</v>
      </c>
      <c r="I3938">
        <f t="shared" ca="1" si="807"/>
        <v>65.844444444444491</v>
      </c>
      <c r="J3938" s="3">
        <f t="shared" ca="1" si="799"/>
        <v>1.697181910226121</v>
      </c>
      <c r="K3938" s="5">
        <f t="shared" ca="1" si="800"/>
        <v>62.92426564895046</v>
      </c>
      <c r="L3938">
        <f t="shared" ca="1" si="801"/>
        <v>1</v>
      </c>
      <c r="M3938" t="str">
        <f t="shared" ca="1" si="802"/>
        <v>BUY</v>
      </c>
      <c r="N3938" s="7" t="str">
        <f t="shared" ca="1" si="803"/>
        <v/>
      </c>
      <c r="O3938">
        <f t="shared" si="804"/>
        <v>5099.3999999999996</v>
      </c>
      <c r="Q3938">
        <f t="shared" si="805"/>
        <v>3937</v>
      </c>
    </row>
    <row r="3939" spans="1:17" x14ac:dyDescent="0.3">
      <c r="A3939" s="13" t="str">
        <f ca="1">N3939&amp;"-"&amp;COUNTIF($N$2:N3939,N3939)</f>
        <v>0-24</v>
      </c>
      <c r="B3939">
        <f t="shared" ca="1" si="795"/>
        <v>0</v>
      </c>
      <c r="C3939" s="1">
        <v>40829</v>
      </c>
      <c r="D3939">
        <v>5077.8500000000004</v>
      </c>
      <c r="E3939">
        <f t="shared" si="796"/>
        <v>-21.549999999999272</v>
      </c>
      <c r="F3939" t="str">
        <f t="shared" si="797"/>
        <v/>
      </c>
      <c r="G3939">
        <f t="shared" si="798"/>
        <v>-21.549999999999272</v>
      </c>
      <c r="H3939">
        <f t="shared" ca="1" si="806"/>
        <v>111.75</v>
      </c>
      <c r="I3939">
        <f t="shared" ca="1" si="807"/>
        <v>44.949999999999918</v>
      </c>
      <c r="J3939" s="3">
        <f t="shared" ca="1" si="799"/>
        <v>2.4860956618465009</v>
      </c>
      <c r="K3939" s="5">
        <f t="shared" ca="1" si="800"/>
        <v>71.314613911933662</v>
      </c>
      <c r="L3939">
        <f t="shared" ca="1" si="801"/>
        <v>1</v>
      </c>
      <c r="M3939" t="str">
        <f t="shared" ca="1" si="802"/>
        <v>SELL</v>
      </c>
      <c r="N3939" s="7">
        <f t="shared" ca="1" si="803"/>
        <v>0</v>
      </c>
      <c r="O3939">
        <f t="shared" si="804"/>
        <v>5077.8500000000004</v>
      </c>
      <c r="Q3939">
        <f t="shared" si="805"/>
        <v>3938</v>
      </c>
    </row>
    <row r="3940" spans="1:17" x14ac:dyDescent="0.3">
      <c r="A3940" s="13" t="str">
        <f ca="1">N3940&amp;"-"&amp;COUNTIF($N$2:N3940,N3940)</f>
        <v>-3891</v>
      </c>
      <c r="B3940" t="str">
        <f t="shared" ca="1" si="795"/>
        <v/>
      </c>
      <c r="C3940" s="1">
        <v>40830</v>
      </c>
      <c r="D3940">
        <v>5132.3</v>
      </c>
      <c r="E3940">
        <f t="shared" si="796"/>
        <v>54.449999999999818</v>
      </c>
      <c r="F3940">
        <f t="shared" si="797"/>
        <v>54.449999999999818</v>
      </c>
      <c r="G3940" t="str">
        <f t="shared" si="798"/>
        <v/>
      </c>
      <c r="H3940">
        <f t="shared" ca="1" si="806"/>
        <v>102.19999999999997</v>
      </c>
      <c r="I3940">
        <f t="shared" ca="1" si="807"/>
        <v>43.581249999999955</v>
      </c>
      <c r="J3940" s="3">
        <f t="shared" ca="1" si="799"/>
        <v>2.3450451742435123</v>
      </c>
      <c r="K3940" s="5">
        <f t="shared" ca="1" si="800"/>
        <v>70.105037513397662</v>
      </c>
      <c r="L3940">
        <f t="shared" ca="1" si="801"/>
        <v>1</v>
      </c>
      <c r="M3940" t="str">
        <f t="shared" ca="1" si="802"/>
        <v>SELL</v>
      </c>
      <c r="N3940" s="7" t="str">
        <f t="shared" ca="1" si="803"/>
        <v/>
      </c>
      <c r="O3940">
        <f t="shared" si="804"/>
        <v>5132.3</v>
      </c>
      <c r="Q3940">
        <f t="shared" si="805"/>
        <v>3939</v>
      </c>
    </row>
    <row r="3941" spans="1:17" x14ac:dyDescent="0.3">
      <c r="A3941" s="13" t="str">
        <f ca="1">N3941&amp;"-"&amp;COUNTIF($N$2:N3941,N3941)</f>
        <v>-3892</v>
      </c>
      <c r="B3941" t="str">
        <f t="shared" ca="1" si="795"/>
        <v/>
      </c>
      <c r="C3941" s="1">
        <v>40833</v>
      </c>
      <c r="D3941">
        <v>5118.25</v>
      </c>
      <c r="E3941">
        <f t="shared" si="796"/>
        <v>-14.050000000000182</v>
      </c>
      <c r="F3941" t="str">
        <f t="shared" si="797"/>
        <v/>
      </c>
      <c r="G3941">
        <f t="shared" si="798"/>
        <v>-14.050000000000182</v>
      </c>
      <c r="H3941">
        <f t="shared" ca="1" si="806"/>
        <v>102.19999999999997</v>
      </c>
      <c r="I3941">
        <f t="shared" ca="1" si="807"/>
        <v>41.293749999999932</v>
      </c>
      <c r="J3941" s="3">
        <f t="shared" ca="1" si="799"/>
        <v>2.4749508097472415</v>
      </c>
      <c r="K3941" s="5">
        <f t="shared" ca="1" si="800"/>
        <v>71.222614225358285</v>
      </c>
      <c r="L3941">
        <f t="shared" ca="1" si="801"/>
        <v>1</v>
      </c>
      <c r="M3941" t="str">
        <f t="shared" ca="1" si="802"/>
        <v>SELL</v>
      </c>
      <c r="N3941" s="7" t="str">
        <f t="shared" ca="1" si="803"/>
        <v/>
      </c>
      <c r="O3941">
        <f t="shared" si="804"/>
        <v>5118.25</v>
      </c>
      <c r="Q3941">
        <f t="shared" si="805"/>
        <v>3940</v>
      </c>
    </row>
    <row r="3942" spans="1:17" x14ac:dyDescent="0.3">
      <c r="A3942" s="13" t="str">
        <f ca="1">N3942&amp;"-"&amp;COUNTIF($N$2:N3942,N3942)</f>
        <v>-3893</v>
      </c>
      <c r="B3942" t="str">
        <f t="shared" ca="1" si="795"/>
        <v/>
      </c>
      <c r="C3942" s="1">
        <v>40834</v>
      </c>
      <c r="D3942">
        <v>5037.5</v>
      </c>
      <c r="E3942">
        <f t="shared" si="796"/>
        <v>-80.75</v>
      </c>
      <c r="F3942" t="str">
        <f t="shared" si="797"/>
        <v/>
      </c>
      <c r="G3942">
        <f t="shared" si="798"/>
        <v>-80.75</v>
      </c>
      <c r="H3942">
        <f t="shared" ca="1" si="806"/>
        <v>95.469999999999885</v>
      </c>
      <c r="I3942">
        <f t="shared" ca="1" si="807"/>
        <v>45.67777777777772</v>
      </c>
      <c r="J3942" s="3">
        <f t="shared" ca="1" si="799"/>
        <v>2.0900754074434444</v>
      </c>
      <c r="K3942" s="5">
        <f t="shared" ca="1" si="800"/>
        <v>67.638330197665169</v>
      </c>
      <c r="L3942">
        <f t="shared" ca="1" si="801"/>
        <v>1</v>
      </c>
      <c r="M3942" t="str">
        <f t="shared" ca="1" si="802"/>
        <v>SELL</v>
      </c>
      <c r="N3942" s="7" t="str">
        <f t="shared" ca="1" si="803"/>
        <v/>
      </c>
      <c r="O3942">
        <f t="shared" si="804"/>
        <v>5037.5</v>
      </c>
      <c r="Q3942">
        <f t="shared" si="805"/>
        <v>3941</v>
      </c>
    </row>
    <row r="3943" spans="1:17" x14ac:dyDescent="0.3">
      <c r="A3943" s="13" t="str">
        <f ca="1">N3943&amp;"-"&amp;COUNTIF($N$2:N3943,N3943)</f>
        <v>-3894</v>
      </c>
      <c r="B3943" t="str">
        <f t="shared" ca="1" si="795"/>
        <v/>
      </c>
      <c r="C3943" s="1">
        <v>40835</v>
      </c>
      <c r="D3943">
        <v>5139.1499999999996</v>
      </c>
      <c r="E3943">
        <f t="shared" si="796"/>
        <v>101.64999999999964</v>
      </c>
      <c r="F3943">
        <f t="shared" si="797"/>
        <v>101.64999999999964</v>
      </c>
      <c r="G3943" t="str">
        <f t="shared" si="798"/>
        <v/>
      </c>
      <c r="H3943">
        <f t="shared" ca="1" si="806"/>
        <v>96.499999999999844</v>
      </c>
      <c r="I3943">
        <f t="shared" ca="1" si="807"/>
        <v>48.218749999999886</v>
      </c>
      <c r="J3943" s="3">
        <f t="shared" ca="1" si="799"/>
        <v>2.0012961762799755</v>
      </c>
      <c r="K3943" s="5">
        <f t="shared" ca="1" si="800"/>
        <v>66.681062405527982</v>
      </c>
      <c r="L3943">
        <f t="shared" ca="1" si="801"/>
        <v>1</v>
      </c>
      <c r="M3943" t="str">
        <f t="shared" ca="1" si="802"/>
        <v>SELL</v>
      </c>
      <c r="N3943" s="7" t="str">
        <f t="shared" ca="1" si="803"/>
        <v/>
      </c>
      <c r="O3943">
        <f t="shared" si="804"/>
        <v>5139.1499999999996</v>
      </c>
      <c r="Q3943">
        <f t="shared" si="805"/>
        <v>3942</v>
      </c>
    </row>
    <row r="3944" spans="1:17" x14ac:dyDescent="0.3">
      <c r="A3944" s="13" t="str">
        <f ca="1">N3944&amp;"-"&amp;COUNTIF($N$2:N3944,N3944)</f>
        <v>-3895</v>
      </c>
      <c r="B3944" t="str">
        <f t="shared" ca="1" si="795"/>
        <v/>
      </c>
      <c r="C3944" s="1">
        <v>40836</v>
      </c>
      <c r="D3944">
        <v>5091.8999999999996</v>
      </c>
      <c r="E3944">
        <f t="shared" si="796"/>
        <v>-47.25</v>
      </c>
      <c r="F3944" t="str">
        <f t="shared" si="797"/>
        <v/>
      </c>
      <c r="G3944">
        <f t="shared" si="798"/>
        <v>-47.25</v>
      </c>
      <c r="H3944">
        <f t="shared" ca="1" si="806"/>
        <v>101.88999999999979</v>
      </c>
      <c r="I3944">
        <f t="shared" ca="1" si="807"/>
        <v>48.111111111111008</v>
      </c>
      <c r="J3944" s="3">
        <f t="shared" ca="1" si="799"/>
        <v>2.117806004618938</v>
      </c>
      <c r="K3944" s="5">
        <f t="shared" ca="1" si="800"/>
        <v>67.926163509899936</v>
      </c>
      <c r="L3944">
        <f t="shared" ca="1" si="801"/>
        <v>1</v>
      </c>
      <c r="M3944" t="str">
        <f t="shared" ca="1" si="802"/>
        <v>SELL</v>
      </c>
      <c r="N3944" s="7" t="str">
        <f t="shared" ca="1" si="803"/>
        <v/>
      </c>
      <c r="O3944">
        <f t="shared" si="804"/>
        <v>5091.8999999999996</v>
      </c>
      <c r="Q3944">
        <f t="shared" si="805"/>
        <v>3943</v>
      </c>
    </row>
    <row r="3945" spans="1:17" x14ac:dyDescent="0.3">
      <c r="A3945" s="13" t="str">
        <f ca="1">N3945&amp;"-"&amp;COUNTIF($N$2:N3945,N3945)</f>
        <v>-3896</v>
      </c>
      <c r="B3945" t="str">
        <f t="shared" ca="1" si="795"/>
        <v/>
      </c>
      <c r="C3945" s="1">
        <v>40837</v>
      </c>
      <c r="D3945">
        <v>5049.95</v>
      </c>
      <c r="E3945">
        <f t="shared" si="796"/>
        <v>-41.949999999999818</v>
      </c>
      <c r="F3945" t="str">
        <f t="shared" si="797"/>
        <v/>
      </c>
      <c r="G3945">
        <f t="shared" si="798"/>
        <v>-41.949999999999818</v>
      </c>
      <c r="H3945">
        <f t="shared" ca="1" si="806"/>
        <v>101.88999999999979</v>
      </c>
      <c r="I3945">
        <f t="shared" ca="1" si="807"/>
        <v>44.749999999999901</v>
      </c>
      <c r="J3945" s="3">
        <f t="shared" ca="1" si="799"/>
        <v>2.2768715083798887</v>
      </c>
      <c r="K3945" s="5">
        <f t="shared" ca="1" si="800"/>
        <v>69.483087834151661</v>
      </c>
      <c r="L3945">
        <f t="shared" ca="1" si="801"/>
        <v>1</v>
      </c>
      <c r="M3945" t="str">
        <f t="shared" ca="1" si="802"/>
        <v>SELL</v>
      </c>
      <c r="N3945" s="7" t="str">
        <f t="shared" ca="1" si="803"/>
        <v/>
      </c>
      <c r="O3945">
        <f t="shared" si="804"/>
        <v>5049.95</v>
      </c>
      <c r="Q3945">
        <f t="shared" si="805"/>
        <v>3944</v>
      </c>
    </row>
    <row r="3946" spans="1:17" x14ac:dyDescent="0.3">
      <c r="A3946" s="13" t="str">
        <f ca="1">N3946&amp;"-"&amp;COUNTIF($N$2:N3946,N3946)</f>
        <v>-3897</v>
      </c>
      <c r="B3946" t="str">
        <f t="shared" ca="1" si="795"/>
        <v/>
      </c>
      <c r="C3946" s="1">
        <v>40840</v>
      </c>
      <c r="D3946">
        <v>5098.3500000000004</v>
      </c>
      <c r="E3946">
        <f t="shared" si="796"/>
        <v>48.400000000000546</v>
      </c>
      <c r="F3946">
        <f t="shared" si="797"/>
        <v>48.400000000000546</v>
      </c>
      <c r="G3946" t="str">
        <f t="shared" si="798"/>
        <v/>
      </c>
      <c r="H3946">
        <f t="shared" ca="1" si="806"/>
        <v>92.974999999999909</v>
      </c>
      <c r="I3946">
        <f t="shared" ca="1" si="807"/>
        <v>38.624999999999886</v>
      </c>
      <c r="J3946" s="3">
        <f t="shared" ca="1" si="799"/>
        <v>2.4071197411003284</v>
      </c>
      <c r="K3946" s="5">
        <f t="shared" ca="1" si="800"/>
        <v>70.649696048632265</v>
      </c>
      <c r="L3946">
        <f t="shared" ca="1" si="801"/>
        <v>1</v>
      </c>
      <c r="M3946" t="str">
        <f t="shared" ca="1" si="802"/>
        <v>SELL</v>
      </c>
      <c r="N3946" s="7" t="str">
        <f t="shared" ca="1" si="803"/>
        <v/>
      </c>
      <c r="O3946">
        <f t="shared" si="804"/>
        <v>5098.3500000000004</v>
      </c>
      <c r="Q3946">
        <f t="shared" si="805"/>
        <v>3945</v>
      </c>
    </row>
    <row r="3947" spans="1:17" x14ac:dyDescent="0.3">
      <c r="A3947" s="13" t="str">
        <f ca="1">N3947&amp;"-"&amp;COUNTIF($N$2:N3947,N3947)</f>
        <v>-3898</v>
      </c>
      <c r="B3947" t="str">
        <f t="shared" ca="1" si="795"/>
        <v/>
      </c>
      <c r="C3947" s="1">
        <v>40841</v>
      </c>
      <c r="D3947">
        <v>5191.6000000000004</v>
      </c>
      <c r="E3947">
        <f t="shared" si="796"/>
        <v>93.25</v>
      </c>
      <c r="F3947">
        <f t="shared" si="797"/>
        <v>93.25</v>
      </c>
      <c r="G3947" t="str">
        <f t="shared" si="798"/>
        <v/>
      </c>
      <c r="H3947">
        <f t="shared" ca="1" si="806"/>
        <v>93.014285714285634</v>
      </c>
      <c r="I3947">
        <f t="shared" ca="1" si="807"/>
        <v>33.092857142856964</v>
      </c>
      <c r="J3947" s="3">
        <f t="shared" ca="1" si="799"/>
        <v>2.8107058061731189</v>
      </c>
      <c r="K3947" s="5">
        <f t="shared" ca="1" si="800"/>
        <v>73.758142169357214</v>
      </c>
      <c r="L3947">
        <f t="shared" ca="1" si="801"/>
        <v>1</v>
      </c>
      <c r="M3947" t="str">
        <f t="shared" ca="1" si="802"/>
        <v>SELL</v>
      </c>
      <c r="N3947" s="7" t="str">
        <f t="shared" ca="1" si="803"/>
        <v/>
      </c>
      <c r="O3947">
        <f t="shared" si="804"/>
        <v>5191.6000000000004</v>
      </c>
      <c r="Q3947">
        <f t="shared" si="805"/>
        <v>3946</v>
      </c>
    </row>
    <row r="3948" spans="1:17" x14ac:dyDescent="0.3">
      <c r="A3948" s="13" t="str">
        <f ca="1">N3948&amp;"-"&amp;COUNTIF($N$2:N3948,N3948)</f>
        <v>-3899</v>
      </c>
      <c r="B3948" t="str">
        <f t="shared" ca="1" si="795"/>
        <v/>
      </c>
      <c r="C3948" s="1">
        <v>40842</v>
      </c>
      <c r="D3948">
        <v>5201.8</v>
      </c>
      <c r="E3948">
        <f t="shared" si="796"/>
        <v>10.199999999999818</v>
      </c>
      <c r="F3948">
        <f t="shared" si="797"/>
        <v>10.199999999999818</v>
      </c>
      <c r="G3948" t="str">
        <f t="shared" si="798"/>
        <v/>
      </c>
      <c r="H3948">
        <f t="shared" ca="1" si="806"/>
        <v>82.662499999999909</v>
      </c>
      <c r="I3948">
        <f t="shared" ca="1" si="807"/>
        <v>35.133333333333212</v>
      </c>
      <c r="J3948" s="3">
        <f t="shared" ca="1" si="799"/>
        <v>2.3528225806451668</v>
      </c>
      <c r="K3948" s="5">
        <f t="shared" ca="1" si="800"/>
        <v>70.174383644016885</v>
      </c>
      <c r="L3948">
        <f t="shared" ca="1" si="801"/>
        <v>1</v>
      </c>
      <c r="M3948" t="str">
        <f t="shared" ca="1" si="802"/>
        <v>SELL</v>
      </c>
      <c r="N3948" s="7" t="str">
        <f t="shared" ca="1" si="803"/>
        <v/>
      </c>
      <c r="O3948">
        <f t="shared" si="804"/>
        <v>5201.8</v>
      </c>
      <c r="Q3948">
        <f t="shared" si="805"/>
        <v>3947</v>
      </c>
    </row>
    <row r="3949" spans="1:17" x14ac:dyDescent="0.3">
      <c r="A3949" s="13" t="str">
        <f ca="1">N3949&amp;"-"&amp;COUNTIF($N$2:N3949,N3949)</f>
        <v>-3900</v>
      </c>
      <c r="B3949" t="str">
        <f t="shared" ca="1" si="795"/>
        <v/>
      </c>
      <c r="C3949" s="1">
        <v>40844</v>
      </c>
      <c r="D3949">
        <v>5360.7</v>
      </c>
      <c r="E3949">
        <f t="shared" si="796"/>
        <v>158.89999999999964</v>
      </c>
      <c r="F3949">
        <f t="shared" si="797"/>
        <v>158.89999999999964</v>
      </c>
      <c r="G3949" t="str">
        <f t="shared" si="798"/>
        <v/>
      </c>
      <c r="H3949">
        <f t="shared" ca="1" si="806"/>
        <v>85.431249999999864</v>
      </c>
      <c r="I3949">
        <f t="shared" ca="1" si="807"/>
        <v>35.133333333333212</v>
      </c>
      <c r="J3949" s="3">
        <f t="shared" ca="1" si="799"/>
        <v>2.4316295066413707</v>
      </c>
      <c r="K3949" s="5">
        <f t="shared" ca="1" si="800"/>
        <v>70.85932505054349</v>
      </c>
      <c r="L3949">
        <f t="shared" ca="1" si="801"/>
        <v>1</v>
      </c>
      <c r="M3949" t="str">
        <f t="shared" ca="1" si="802"/>
        <v>SELL</v>
      </c>
      <c r="N3949" s="7" t="str">
        <f t="shared" ca="1" si="803"/>
        <v/>
      </c>
      <c r="O3949">
        <f t="shared" si="804"/>
        <v>5360.7</v>
      </c>
      <c r="Q3949">
        <f t="shared" si="805"/>
        <v>3948</v>
      </c>
    </row>
    <row r="3950" spans="1:17" x14ac:dyDescent="0.3">
      <c r="A3950" s="13" t="str">
        <f ca="1">N3950&amp;"-"&amp;COUNTIF($N$2:N3950,N3950)</f>
        <v>-3901</v>
      </c>
      <c r="B3950" t="str">
        <f t="shared" ca="1" si="795"/>
        <v/>
      </c>
      <c r="C3950" s="1">
        <v>40847</v>
      </c>
      <c r="D3950">
        <v>5326.6</v>
      </c>
      <c r="E3950">
        <f t="shared" si="796"/>
        <v>-34.099999999999454</v>
      </c>
      <c r="F3950" t="str">
        <f t="shared" si="797"/>
        <v/>
      </c>
      <c r="G3950">
        <f t="shared" si="798"/>
        <v>-34.099999999999454</v>
      </c>
      <c r="H3950">
        <f t="shared" ca="1" si="806"/>
        <v>84.557142857142679</v>
      </c>
      <c r="I3950">
        <f t="shared" ca="1" si="807"/>
        <v>34.985714285714103</v>
      </c>
      <c r="J3950" s="3">
        <f t="shared" ca="1" si="799"/>
        <v>2.4169048591261815</v>
      </c>
      <c r="K3950" s="5">
        <f t="shared" ca="1" si="800"/>
        <v>70.733747609942696</v>
      </c>
      <c r="L3950">
        <f t="shared" ca="1" si="801"/>
        <v>1</v>
      </c>
      <c r="M3950" t="str">
        <f t="shared" ca="1" si="802"/>
        <v>SELL</v>
      </c>
      <c r="N3950" s="7" t="str">
        <f t="shared" ca="1" si="803"/>
        <v/>
      </c>
      <c r="O3950">
        <f t="shared" si="804"/>
        <v>5326.6</v>
      </c>
      <c r="Q3950">
        <f t="shared" si="805"/>
        <v>3949</v>
      </c>
    </row>
    <row r="3951" spans="1:17" x14ac:dyDescent="0.3">
      <c r="A3951" s="13" t="str">
        <f ca="1">N3951&amp;"-"&amp;COUNTIF($N$2:N3951,N3951)</f>
        <v>-3902</v>
      </c>
      <c r="B3951" t="str">
        <f t="shared" ca="1" si="795"/>
        <v/>
      </c>
      <c r="C3951" s="1">
        <v>40848</v>
      </c>
      <c r="D3951">
        <v>5257.95</v>
      </c>
      <c r="E3951">
        <f t="shared" si="796"/>
        <v>-68.650000000000546</v>
      </c>
      <c r="F3951" t="str">
        <f t="shared" si="797"/>
        <v/>
      </c>
      <c r="G3951">
        <f t="shared" si="798"/>
        <v>-68.650000000000546</v>
      </c>
      <c r="H3951">
        <f t="shared" ca="1" si="806"/>
        <v>84.557142857142679</v>
      </c>
      <c r="I3951">
        <f t="shared" ca="1" si="807"/>
        <v>44.042857142857038</v>
      </c>
      <c r="J3951" s="3">
        <f t="shared" ca="1" si="799"/>
        <v>1.919883230619527</v>
      </c>
      <c r="K3951" s="5">
        <f t="shared" ca="1" si="800"/>
        <v>65.752055098866919</v>
      </c>
      <c r="L3951">
        <f t="shared" ca="1" si="801"/>
        <v>1</v>
      </c>
      <c r="M3951" t="str">
        <f t="shared" ca="1" si="802"/>
        <v>SELL</v>
      </c>
      <c r="N3951" s="7" t="str">
        <f t="shared" ca="1" si="803"/>
        <v/>
      </c>
      <c r="O3951">
        <f t="shared" si="804"/>
        <v>5257.95</v>
      </c>
      <c r="Q3951">
        <f t="shared" si="805"/>
        <v>3950</v>
      </c>
    </row>
    <row r="3952" spans="1:17" x14ac:dyDescent="0.3">
      <c r="A3952" s="13" t="str">
        <f ca="1">N3952&amp;"-"&amp;COUNTIF($N$2:N3952,N3952)</f>
        <v>-3903</v>
      </c>
      <c r="B3952" t="str">
        <f t="shared" ca="1" si="795"/>
        <v/>
      </c>
      <c r="C3952" s="1">
        <v>40849</v>
      </c>
      <c r="D3952">
        <v>5258.45</v>
      </c>
      <c r="E3952">
        <f t="shared" si="796"/>
        <v>0.5</v>
      </c>
      <c r="F3952">
        <f t="shared" si="797"/>
        <v>0.5</v>
      </c>
      <c r="G3952" t="str">
        <f t="shared" si="798"/>
        <v/>
      </c>
      <c r="H3952">
        <f t="shared" ca="1" si="806"/>
        <v>66.764285714285634</v>
      </c>
      <c r="I3952">
        <f t="shared" ca="1" si="807"/>
        <v>44.042857142857038</v>
      </c>
      <c r="J3952" s="3">
        <f t="shared" ca="1" si="799"/>
        <v>1.5158936101200147</v>
      </c>
      <c r="K3952" s="5">
        <f t="shared" ca="1" si="800"/>
        <v>60.252691291175168</v>
      </c>
      <c r="L3952">
        <f t="shared" ca="1" si="801"/>
        <v>1</v>
      </c>
      <c r="M3952" t="str">
        <f t="shared" ca="1" si="802"/>
        <v>SELL</v>
      </c>
      <c r="N3952" s="7" t="str">
        <f t="shared" ca="1" si="803"/>
        <v/>
      </c>
      <c r="O3952">
        <f t="shared" si="804"/>
        <v>5258.45</v>
      </c>
      <c r="Q3952">
        <f t="shared" si="805"/>
        <v>3951</v>
      </c>
    </row>
    <row r="3953" spans="1:17" x14ac:dyDescent="0.3">
      <c r="A3953" s="13" t="str">
        <f ca="1">N3953&amp;"-"&amp;COUNTIF($N$2:N3953,N3953)</f>
        <v>-3904</v>
      </c>
      <c r="B3953" t="str">
        <f t="shared" ca="1" si="795"/>
        <v/>
      </c>
      <c r="C3953" s="1">
        <v>40850</v>
      </c>
      <c r="D3953">
        <v>5265.75</v>
      </c>
      <c r="E3953">
        <f t="shared" si="796"/>
        <v>7.3000000000001819</v>
      </c>
      <c r="F3953">
        <f t="shared" si="797"/>
        <v>7.3000000000001819</v>
      </c>
      <c r="G3953" t="str">
        <f t="shared" si="798"/>
        <v/>
      </c>
      <c r="H3953">
        <f t="shared" ca="1" si="806"/>
        <v>59.331249999999955</v>
      </c>
      <c r="I3953">
        <f t="shared" ca="1" si="807"/>
        <v>47.791666666666664</v>
      </c>
      <c r="J3953" s="3">
        <f t="shared" ca="1" si="799"/>
        <v>1.2414559721011325</v>
      </c>
      <c r="K3953" s="5">
        <f t="shared" ca="1" si="800"/>
        <v>55.386141309632606</v>
      </c>
      <c r="L3953">
        <f t="shared" ca="1" si="801"/>
        <v>1</v>
      </c>
      <c r="M3953" t="str">
        <f t="shared" ca="1" si="802"/>
        <v>SELL</v>
      </c>
      <c r="N3953" s="7" t="str">
        <f t="shared" ca="1" si="803"/>
        <v/>
      </c>
      <c r="O3953">
        <f t="shared" si="804"/>
        <v>5265.75</v>
      </c>
      <c r="Q3953">
        <f t="shared" si="805"/>
        <v>3952</v>
      </c>
    </row>
    <row r="3954" spans="1:17" x14ac:dyDescent="0.3">
      <c r="A3954" s="13" t="str">
        <f ca="1">N3954&amp;"-"&amp;COUNTIF($N$2:N3954,N3954)</f>
        <v>-3905</v>
      </c>
      <c r="B3954" t="str">
        <f t="shared" ca="1" si="795"/>
        <v/>
      </c>
      <c r="C3954" s="1">
        <v>40851</v>
      </c>
      <c r="D3954">
        <v>5284.2</v>
      </c>
      <c r="E3954">
        <f t="shared" si="796"/>
        <v>18.449999999999818</v>
      </c>
      <c r="F3954">
        <f t="shared" si="797"/>
        <v>18.449999999999818</v>
      </c>
      <c r="G3954" t="str">
        <f t="shared" si="798"/>
        <v/>
      </c>
      <c r="H3954">
        <f t="shared" ca="1" si="806"/>
        <v>54.831249999999955</v>
      </c>
      <c r="I3954">
        <f t="shared" ca="1" si="807"/>
        <v>47.791666666666664</v>
      </c>
      <c r="J3954" s="3">
        <f t="shared" ca="1" si="799"/>
        <v>1.1472972972972963</v>
      </c>
      <c r="K3954" s="5">
        <f t="shared" ca="1" si="800"/>
        <v>53.429830081812433</v>
      </c>
      <c r="L3954">
        <f t="shared" ca="1" si="801"/>
        <v>1</v>
      </c>
      <c r="M3954" t="str">
        <f t="shared" ca="1" si="802"/>
        <v>SELL</v>
      </c>
      <c r="N3954" s="7" t="str">
        <f t="shared" ca="1" si="803"/>
        <v/>
      </c>
      <c r="O3954">
        <f t="shared" si="804"/>
        <v>5284.2</v>
      </c>
      <c r="Q3954">
        <f t="shared" si="805"/>
        <v>3953</v>
      </c>
    </row>
    <row r="3955" spans="1:17" x14ac:dyDescent="0.3">
      <c r="A3955" s="13" t="str">
        <f ca="1">N3955&amp;"-"&amp;COUNTIF($N$2:N3955,N3955)</f>
        <v>-3906</v>
      </c>
      <c r="B3955" t="str">
        <f t="shared" ca="1" si="795"/>
        <v/>
      </c>
      <c r="C3955" s="1">
        <v>40855</v>
      </c>
      <c r="D3955">
        <v>5289.35</v>
      </c>
      <c r="E3955">
        <f t="shared" si="796"/>
        <v>5.1500000000005457</v>
      </c>
      <c r="F3955">
        <f t="shared" si="797"/>
        <v>5.1500000000005457</v>
      </c>
      <c r="G3955" t="str">
        <f t="shared" si="798"/>
        <v/>
      </c>
      <c r="H3955">
        <f t="shared" ca="1" si="806"/>
        <v>49.311111111111131</v>
      </c>
      <c r="I3955">
        <f t="shared" ca="1" si="807"/>
        <v>54.539999999999964</v>
      </c>
      <c r="J3955" s="3">
        <f t="shared" ca="1" si="799"/>
        <v>0.9041274497820162</v>
      </c>
      <c r="K3955" s="5">
        <f t="shared" ca="1" si="800"/>
        <v>47.482507007895947</v>
      </c>
      <c r="L3955">
        <f t="shared" ca="1" si="801"/>
        <v>1</v>
      </c>
      <c r="M3955" t="str">
        <f t="shared" ca="1" si="802"/>
        <v>SELL</v>
      </c>
      <c r="N3955" s="7" t="str">
        <f t="shared" ca="1" si="803"/>
        <v/>
      </c>
      <c r="O3955">
        <f t="shared" si="804"/>
        <v>5289.35</v>
      </c>
      <c r="Q3955">
        <f t="shared" si="805"/>
        <v>3954</v>
      </c>
    </row>
    <row r="3956" spans="1:17" x14ac:dyDescent="0.3">
      <c r="A3956" s="13" t="str">
        <f ca="1">N3956&amp;"-"&amp;COUNTIF($N$2:N3956,N3956)</f>
        <v>-3907</v>
      </c>
      <c r="B3956" t="str">
        <f t="shared" ca="1" si="795"/>
        <v/>
      </c>
      <c r="C3956" s="1">
        <v>40856</v>
      </c>
      <c r="D3956">
        <v>5221.05</v>
      </c>
      <c r="E3956">
        <f t="shared" si="796"/>
        <v>-68.300000000000182</v>
      </c>
      <c r="F3956" t="str">
        <f t="shared" si="797"/>
        <v/>
      </c>
      <c r="G3956">
        <f t="shared" si="798"/>
        <v>-68.300000000000182</v>
      </c>
      <c r="H3956">
        <f t="shared" ca="1" si="806"/>
        <v>49.311111111111131</v>
      </c>
      <c r="I3956">
        <f t="shared" ca="1" si="807"/>
        <v>52.05</v>
      </c>
      <c r="J3956" s="3">
        <f t="shared" ca="1" si="799"/>
        <v>0.94737965631337429</v>
      </c>
      <c r="K3956" s="5">
        <f t="shared" ca="1" si="800"/>
        <v>48.648944916415466</v>
      </c>
      <c r="L3956">
        <f t="shared" ca="1" si="801"/>
        <v>1</v>
      </c>
      <c r="M3956" t="str">
        <f t="shared" ca="1" si="802"/>
        <v>SELL</v>
      </c>
      <c r="N3956" s="7" t="str">
        <f t="shared" ca="1" si="803"/>
        <v/>
      </c>
      <c r="O3956">
        <f t="shared" si="804"/>
        <v>5221.05</v>
      </c>
      <c r="Q3956">
        <f t="shared" si="805"/>
        <v>3955</v>
      </c>
    </row>
    <row r="3957" spans="1:17" x14ac:dyDescent="0.3">
      <c r="A3957" s="13" t="str">
        <f ca="1">N3957&amp;"-"&amp;COUNTIF($N$2:N3957,N3957)</f>
        <v>-3908</v>
      </c>
      <c r="B3957" t="str">
        <f t="shared" ca="1" si="795"/>
        <v/>
      </c>
      <c r="C3957" s="1">
        <v>40858</v>
      </c>
      <c r="D3957">
        <v>5168.8500000000004</v>
      </c>
      <c r="E3957">
        <f t="shared" si="796"/>
        <v>-52.199999999999818</v>
      </c>
      <c r="F3957" t="str">
        <f t="shared" si="797"/>
        <v/>
      </c>
      <c r="G3957">
        <f t="shared" si="798"/>
        <v>-52.199999999999818</v>
      </c>
      <c r="H3957">
        <f t="shared" ca="1" si="806"/>
        <v>42.768750000000068</v>
      </c>
      <c r="I3957">
        <f t="shared" ca="1" si="807"/>
        <v>52.074999999999967</v>
      </c>
      <c r="J3957" s="3">
        <f t="shared" ca="1" si="799"/>
        <v>0.82129140662506184</v>
      </c>
      <c r="K3957" s="5">
        <f t="shared" ca="1" si="800"/>
        <v>45.093904448105491</v>
      </c>
      <c r="L3957">
        <f t="shared" ca="1" si="801"/>
        <v>1</v>
      </c>
      <c r="M3957" t="str">
        <f t="shared" ca="1" si="802"/>
        <v>SELL</v>
      </c>
      <c r="N3957" s="7" t="str">
        <f t="shared" ca="1" si="803"/>
        <v/>
      </c>
      <c r="O3957">
        <f t="shared" si="804"/>
        <v>5168.8500000000004</v>
      </c>
      <c r="Q3957">
        <f t="shared" si="805"/>
        <v>3956</v>
      </c>
    </row>
    <row r="3958" spans="1:17" x14ac:dyDescent="0.3">
      <c r="A3958" s="13" t="str">
        <f ca="1">N3958&amp;"-"&amp;COUNTIF($N$2:N3958,N3958)</f>
        <v>-3909</v>
      </c>
      <c r="B3958" t="str">
        <f t="shared" ca="1" si="795"/>
        <v/>
      </c>
      <c r="C3958" s="1">
        <v>40861</v>
      </c>
      <c r="D3958">
        <v>5148.3500000000004</v>
      </c>
      <c r="E3958">
        <f t="shared" si="796"/>
        <v>-20.5</v>
      </c>
      <c r="F3958" t="str">
        <f t="shared" si="797"/>
        <v/>
      </c>
      <c r="G3958">
        <f t="shared" si="798"/>
        <v>-20.5</v>
      </c>
      <c r="H3958">
        <f t="shared" ca="1" si="806"/>
        <v>42.768750000000068</v>
      </c>
      <c r="I3958">
        <f t="shared" ca="1" si="807"/>
        <v>47.616666666666639</v>
      </c>
      <c r="J3958" s="3">
        <f t="shared" ca="1" si="799"/>
        <v>0.89818865943297366</v>
      </c>
      <c r="K3958" s="5">
        <f t="shared" ca="1" si="800"/>
        <v>47.318197533709863</v>
      </c>
      <c r="L3958">
        <f t="shared" ca="1" si="801"/>
        <v>1</v>
      </c>
      <c r="M3958" t="str">
        <f t="shared" ca="1" si="802"/>
        <v>SELL</v>
      </c>
      <c r="N3958" s="7" t="str">
        <f t="shared" ca="1" si="803"/>
        <v/>
      </c>
      <c r="O3958">
        <f t="shared" si="804"/>
        <v>5148.3500000000004</v>
      </c>
      <c r="Q3958">
        <f t="shared" si="805"/>
        <v>3957</v>
      </c>
    </row>
    <row r="3959" spans="1:17" x14ac:dyDescent="0.3">
      <c r="A3959" s="13" t="str">
        <f ca="1">N3959&amp;"-"&amp;COUNTIF($N$2:N3959,N3959)</f>
        <v>-3910</v>
      </c>
      <c r="B3959" t="str">
        <f t="shared" ca="1" si="795"/>
        <v/>
      </c>
      <c r="C3959" s="1">
        <v>40862</v>
      </c>
      <c r="D3959">
        <v>5068.5</v>
      </c>
      <c r="E3959">
        <f t="shared" si="796"/>
        <v>-79.850000000000364</v>
      </c>
      <c r="F3959" t="str">
        <f t="shared" si="797"/>
        <v/>
      </c>
      <c r="G3959">
        <f t="shared" si="798"/>
        <v>-79.850000000000364</v>
      </c>
      <c r="H3959">
        <f t="shared" ca="1" si="806"/>
        <v>42.768750000000068</v>
      </c>
      <c r="I3959">
        <f t="shared" ca="1" si="807"/>
        <v>53.933333333333394</v>
      </c>
      <c r="J3959" s="3">
        <f t="shared" ca="1" si="799"/>
        <v>0.79299289245982729</v>
      </c>
      <c r="K3959" s="5">
        <f t="shared" ca="1" si="800"/>
        <v>44.227330503910217</v>
      </c>
      <c r="L3959">
        <f t="shared" ca="1" si="801"/>
        <v>1</v>
      </c>
      <c r="M3959" t="str">
        <f t="shared" ca="1" si="802"/>
        <v>SELL</v>
      </c>
      <c r="N3959" s="7" t="str">
        <f t="shared" ca="1" si="803"/>
        <v/>
      </c>
      <c r="O3959">
        <f t="shared" si="804"/>
        <v>5068.5</v>
      </c>
      <c r="Q3959">
        <f t="shared" si="805"/>
        <v>3958</v>
      </c>
    </row>
    <row r="3960" spans="1:17" x14ac:dyDescent="0.3">
      <c r="A3960" s="13" t="str">
        <f ca="1">N3960&amp;"-"&amp;COUNTIF($N$2:N3960,N3960)</f>
        <v>-3911</v>
      </c>
      <c r="B3960" t="str">
        <f t="shared" ca="1" si="795"/>
        <v/>
      </c>
      <c r="C3960" s="1">
        <v>40863</v>
      </c>
      <c r="D3960">
        <v>5030.45</v>
      </c>
      <c r="E3960">
        <f t="shared" si="796"/>
        <v>-38.050000000000182</v>
      </c>
      <c r="F3960" t="str">
        <f t="shared" si="797"/>
        <v/>
      </c>
      <c r="G3960">
        <f t="shared" si="798"/>
        <v>-38.050000000000182</v>
      </c>
      <c r="H3960">
        <f t="shared" ca="1" si="806"/>
        <v>41.964285714285715</v>
      </c>
      <c r="I3960">
        <f t="shared" ca="1" si="807"/>
        <v>51.664285714285789</v>
      </c>
      <c r="J3960" s="3">
        <f t="shared" ca="1" si="799"/>
        <v>0.81224941241531756</v>
      </c>
      <c r="K3960" s="5">
        <f t="shared" ca="1" si="800"/>
        <v>44.819957277998135</v>
      </c>
      <c r="L3960">
        <f t="shared" ca="1" si="801"/>
        <v>1</v>
      </c>
      <c r="M3960" t="str">
        <f t="shared" ca="1" si="802"/>
        <v>SELL</v>
      </c>
      <c r="N3960" s="7" t="str">
        <f t="shared" ca="1" si="803"/>
        <v/>
      </c>
      <c r="O3960">
        <f t="shared" si="804"/>
        <v>5030.45</v>
      </c>
      <c r="Q3960">
        <f t="shared" si="805"/>
        <v>3959</v>
      </c>
    </row>
    <row r="3961" spans="1:17" x14ac:dyDescent="0.3">
      <c r="A3961" s="13" t="str">
        <f ca="1">N3961&amp;"-"&amp;COUNTIF($N$2:N3961,N3961)</f>
        <v>-3912</v>
      </c>
      <c r="B3961" t="str">
        <f t="shared" ca="1" si="795"/>
        <v/>
      </c>
      <c r="C3961" s="1">
        <v>40864</v>
      </c>
      <c r="D3961">
        <v>4934.75</v>
      </c>
      <c r="E3961">
        <f t="shared" si="796"/>
        <v>-95.699999999999818</v>
      </c>
      <c r="F3961" t="str">
        <f t="shared" si="797"/>
        <v/>
      </c>
      <c r="G3961">
        <f t="shared" si="798"/>
        <v>-95.699999999999818</v>
      </c>
      <c r="H3961">
        <f t="shared" ca="1" si="806"/>
        <v>33.416666666666664</v>
      </c>
      <c r="I3961">
        <f t="shared" ca="1" si="807"/>
        <v>57.168750000000045</v>
      </c>
      <c r="J3961" s="3">
        <f t="shared" ca="1" si="799"/>
        <v>0.58452680295907533</v>
      </c>
      <c r="K3961" s="5">
        <f t="shared" ca="1" si="800"/>
        <v>36.889675950415104</v>
      </c>
      <c r="L3961">
        <f t="shared" ca="1" si="801"/>
        <v>1</v>
      </c>
      <c r="M3961" t="str">
        <f t="shared" ca="1" si="802"/>
        <v>SELL</v>
      </c>
      <c r="N3961" s="7" t="str">
        <f t="shared" ca="1" si="803"/>
        <v/>
      </c>
      <c r="O3961">
        <f t="shared" si="804"/>
        <v>4934.75</v>
      </c>
      <c r="Q3961">
        <f t="shared" si="805"/>
        <v>3960</v>
      </c>
    </row>
    <row r="3962" spans="1:17" x14ac:dyDescent="0.3">
      <c r="A3962" s="13" t="str">
        <f ca="1">N3962&amp;"-"&amp;COUNTIF($N$2:N3962,N3962)</f>
        <v>-3913</v>
      </c>
      <c r="B3962" t="str">
        <f t="shared" ca="1" si="795"/>
        <v/>
      </c>
      <c r="C3962" s="1">
        <v>40865</v>
      </c>
      <c r="D3962">
        <v>4905.8</v>
      </c>
      <c r="E3962">
        <f t="shared" si="796"/>
        <v>-28.949999999999818</v>
      </c>
      <c r="F3962" t="str">
        <f t="shared" si="797"/>
        <v/>
      </c>
      <c r="G3962">
        <f t="shared" si="798"/>
        <v>-28.949999999999818</v>
      </c>
      <c r="H3962">
        <f t="shared" ca="1" si="806"/>
        <v>38.060000000000038</v>
      </c>
      <c r="I3962">
        <f t="shared" ca="1" si="807"/>
        <v>54.033333333333353</v>
      </c>
      <c r="J3962" s="3">
        <f t="shared" ca="1" si="799"/>
        <v>0.70438001233806335</v>
      </c>
      <c r="K3962" s="5">
        <f t="shared" ca="1" si="800"/>
        <v>41.327638627479388</v>
      </c>
      <c r="L3962">
        <f t="shared" ca="1" si="801"/>
        <v>1</v>
      </c>
      <c r="M3962" t="str">
        <f t="shared" ca="1" si="802"/>
        <v>SELL</v>
      </c>
      <c r="N3962" s="7" t="str">
        <f t="shared" ca="1" si="803"/>
        <v/>
      </c>
      <c r="O3962">
        <f t="shared" si="804"/>
        <v>4905.8</v>
      </c>
      <c r="Q3962">
        <f t="shared" si="805"/>
        <v>3961</v>
      </c>
    </row>
    <row r="3963" spans="1:17" x14ac:dyDescent="0.3">
      <c r="A3963" s="13" t="str">
        <f ca="1">N3963&amp;"-"&amp;COUNTIF($N$2:N3963,N3963)</f>
        <v>1-25</v>
      </c>
      <c r="B3963">
        <f t="shared" ca="1" si="795"/>
        <v>1</v>
      </c>
      <c r="C3963" s="1">
        <v>40868</v>
      </c>
      <c r="D3963">
        <v>4778.3500000000004</v>
      </c>
      <c r="E3963">
        <f t="shared" si="796"/>
        <v>-127.44999999999982</v>
      </c>
      <c r="F3963" t="str">
        <f t="shared" si="797"/>
        <v/>
      </c>
      <c r="G3963">
        <f t="shared" si="798"/>
        <v>-127.44999999999982</v>
      </c>
      <c r="H3963">
        <f t="shared" ca="1" si="806"/>
        <v>7.8500000000001364</v>
      </c>
      <c r="I3963">
        <f t="shared" ca="1" si="807"/>
        <v>61.375</v>
      </c>
      <c r="J3963" s="3">
        <f t="shared" ca="1" si="799"/>
        <v>0.12790224032586781</v>
      </c>
      <c r="K3963" s="5">
        <f t="shared" ca="1" si="800"/>
        <v>11.339833875045315</v>
      </c>
      <c r="L3963">
        <f t="shared" ca="1" si="801"/>
        <v>1</v>
      </c>
      <c r="M3963" t="str">
        <f t="shared" ca="1" si="802"/>
        <v>BUY</v>
      </c>
      <c r="N3963" s="7">
        <f t="shared" ca="1" si="803"/>
        <v>1</v>
      </c>
      <c r="O3963">
        <f t="shared" si="804"/>
        <v>4778.3500000000004</v>
      </c>
      <c r="Q3963">
        <f t="shared" si="805"/>
        <v>3962</v>
      </c>
    </row>
    <row r="3964" spans="1:17" x14ac:dyDescent="0.3">
      <c r="A3964" s="13" t="str">
        <f ca="1">N3964&amp;"-"&amp;COUNTIF($N$2:N3964,N3964)</f>
        <v>-3914</v>
      </c>
      <c r="B3964" t="str">
        <f t="shared" ca="1" si="795"/>
        <v/>
      </c>
      <c r="C3964" s="1">
        <v>40869</v>
      </c>
      <c r="D3964">
        <v>4812.3500000000004</v>
      </c>
      <c r="E3964">
        <f t="shared" si="796"/>
        <v>34</v>
      </c>
      <c r="F3964">
        <f t="shared" si="797"/>
        <v>34</v>
      </c>
      <c r="G3964" t="str">
        <f t="shared" si="798"/>
        <v/>
      </c>
      <c r="H3964">
        <f t="shared" ca="1" si="806"/>
        <v>13.080000000000108</v>
      </c>
      <c r="I3964">
        <f t="shared" ca="1" si="807"/>
        <v>64.405555555555623</v>
      </c>
      <c r="J3964" s="3">
        <f t="shared" ca="1" si="799"/>
        <v>0.20308807038730414</v>
      </c>
      <c r="K3964" s="5">
        <f t="shared" ca="1" si="800"/>
        <v>16.880565553436583</v>
      </c>
      <c r="L3964">
        <f t="shared" ca="1" si="801"/>
        <v>1</v>
      </c>
      <c r="M3964" t="str">
        <f t="shared" ca="1" si="802"/>
        <v>BUY</v>
      </c>
      <c r="N3964" s="7" t="str">
        <f t="shared" ca="1" si="803"/>
        <v/>
      </c>
      <c r="O3964">
        <f t="shared" si="804"/>
        <v>4812.3500000000004</v>
      </c>
      <c r="Q3964">
        <f t="shared" si="805"/>
        <v>3963</v>
      </c>
    </row>
    <row r="3965" spans="1:17" x14ac:dyDescent="0.3">
      <c r="A3965" s="13" t="str">
        <f ca="1">N3965&amp;"-"&amp;COUNTIF($N$2:N3965,N3965)</f>
        <v>-3915</v>
      </c>
      <c r="B3965" t="str">
        <f t="shared" ca="1" si="795"/>
        <v/>
      </c>
      <c r="C3965" s="1">
        <v>40870</v>
      </c>
      <c r="D3965">
        <v>4706.45</v>
      </c>
      <c r="E3965">
        <f t="shared" si="796"/>
        <v>-105.90000000000055</v>
      </c>
      <c r="F3965" t="str">
        <f t="shared" si="797"/>
        <v/>
      </c>
      <c r="G3965">
        <f t="shared" si="798"/>
        <v>-105.90000000000055</v>
      </c>
      <c r="H3965">
        <f t="shared" ca="1" si="806"/>
        <v>13.080000000000108</v>
      </c>
      <c r="I3965">
        <f t="shared" ca="1" si="807"/>
        <v>68.544444444444508</v>
      </c>
      <c r="J3965" s="3">
        <f t="shared" ca="1" si="799"/>
        <v>0.19082509320797678</v>
      </c>
      <c r="K3965" s="5">
        <f t="shared" ca="1" si="800"/>
        <v>16.024611363698327</v>
      </c>
      <c r="L3965">
        <f t="shared" ca="1" si="801"/>
        <v>1</v>
      </c>
      <c r="M3965" t="str">
        <f t="shared" ca="1" si="802"/>
        <v>BUY</v>
      </c>
      <c r="N3965" s="7" t="str">
        <f t="shared" ca="1" si="803"/>
        <v/>
      </c>
      <c r="O3965">
        <f t="shared" si="804"/>
        <v>4706.45</v>
      </c>
      <c r="Q3965">
        <f t="shared" si="805"/>
        <v>3964</v>
      </c>
    </row>
    <row r="3966" spans="1:17" x14ac:dyDescent="0.3">
      <c r="A3966" s="13" t="str">
        <f ca="1">N3966&amp;"-"&amp;COUNTIF($N$2:N3966,N3966)</f>
        <v>-3916</v>
      </c>
      <c r="B3966" t="str">
        <f t="shared" ca="1" si="795"/>
        <v/>
      </c>
      <c r="C3966" s="1">
        <v>40871</v>
      </c>
      <c r="D3966">
        <v>4756.45</v>
      </c>
      <c r="E3966">
        <f t="shared" si="796"/>
        <v>50</v>
      </c>
      <c r="F3966">
        <f t="shared" si="797"/>
        <v>50</v>
      </c>
      <c r="G3966" t="str">
        <f t="shared" si="798"/>
        <v/>
      </c>
      <c r="H3966">
        <f t="shared" ca="1" si="806"/>
        <v>22.980000000000111</v>
      </c>
      <c r="I3966">
        <f t="shared" ca="1" si="807"/>
        <v>68.544444444444508</v>
      </c>
      <c r="J3966" s="3">
        <f t="shared" ca="1" si="799"/>
        <v>0.33525692981034333</v>
      </c>
      <c r="K3966" s="5">
        <f t="shared" ca="1" si="800"/>
        <v>25.108046423542049</v>
      </c>
      <c r="L3966">
        <f t="shared" ca="1" si="801"/>
        <v>1</v>
      </c>
      <c r="M3966" t="str">
        <f t="shared" ca="1" si="802"/>
        <v>BUY</v>
      </c>
      <c r="N3966" s="7" t="str">
        <f t="shared" ca="1" si="803"/>
        <v/>
      </c>
      <c r="O3966">
        <f t="shared" si="804"/>
        <v>4756.45</v>
      </c>
      <c r="Q3966">
        <f t="shared" si="805"/>
        <v>3965</v>
      </c>
    </row>
    <row r="3967" spans="1:17" x14ac:dyDescent="0.3">
      <c r="A3967" s="13" t="str">
        <f ca="1">N3967&amp;"-"&amp;COUNTIF($N$2:N3967,N3967)</f>
        <v>-3917</v>
      </c>
      <c r="B3967" t="str">
        <f t="shared" ca="1" si="795"/>
        <v/>
      </c>
      <c r="C3967" s="1">
        <v>40872</v>
      </c>
      <c r="D3967">
        <v>4710.05</v>
      </c>
      <c r="E3967">
        <f t="shared" si="796"/>
        <v>-46.399999999999636</v>
      </c>
      <c r="F3967" t="str">
        <f t="shared" si="797"/>
        <v/>
      </c>
      <c r="G3967">
        <f t="shared" si="798"/>
        <v>-46.399999999999636</v>
      </c>
      <c r="H3967">
        <f t="shared" ca="1" si="806"/>
        <v>26.900000000000091</v>
      </c>
      <c r="I3967">
        <f t="shared" ca="1" si="807"/>
        <v>66.330000000000013</v>
      </c>
      <c r="J3967" s="3">
        <f t="shared" ca="1" si="799"/>
        <v>0.40554801748831731</v>
      </c>
      <c r="K3967" s="5">
        <f t="shared" ca="1" si="800"/>
        <v>28.853373377668191</v>
      </c>
      <c r="L3967">
        <f t="shared" ca="1" si="801"/>
        <v>1</v>
      </c>
      <c r="M3967" t="str">
        <f t="shared" ca="1" si="802"/>
        <v>BUY</v>
      </c>
      <c r="N3967" s="7" t="str">
        <f t="shared" ca="1" si="803"/>
        <v/>
      </c>
      <c r="O3967">
        <f t="shared" si="804"/>
        <v>4710.05</v>
      </c>
      <c r="Q3967">
        <f t="shared" si="805"/>
        <v>3966</v>
      </c>
    </row>
    <row r="3968" spans="1:17" x14ac:dyDescent="0.3">
      <c r="A3968" s="13" t="str">
        <f ca="1">N3968&amp;"-"&amp;COUNTIF($N$2:N3968,N3968)</f>
        <v>-3918</v>
      </c>
      <c r="B3968" t="str">
        <f t="shared" ca="1" si="795"/>
        <v/>
      </c>
      <c r="C3968" s="1">
        <v>40875</v>
      </c>
      <c r="D3968">
        <v>4851.3</v>
      </c>
      <c r="E3968">
        <f t="shared" si="796"/>
        <v>141.25</v>
      </c>
      <c r="F3968">
        <f t="shared" si="797"/>
        <v>141.25</v>
      </c>
      <c r="G3968" t="str">
        <f t="shared" si="798"/>
        <v/>
      </c>
      <c r="H3968">
        <f t="shared" ca="1" si="806"/>
        <v>57.600000000000136</v>
      </c>
      <c r="I3968">
        <f t="shared" ca="1" si="807"/>
        <v>66.330000000000013</v>
      </c>
      <c r="J3968" s="3">
        <f t="shared" ca="1" si="799"/>
        <v>0.86838534599728823</v>
      </c>
      <c r="K3968" s="5">
        <f t="shared" ca="1" si="800"/>
        <v>46.477850399419076</v>
      </c>
      <c r="L3968">
        <f t="shared" ca="1" si="801"/>
        <v>1</v>
      </c>
      <c r="M3968" t="str">
        <f t="shared" ca="1" si="802"/>
        <v>BUY</v>
      </c>
      <c r="N3968" s="7" t="str">
        <f t="shared" ca="1" si="803"/>
        <v/>
      </c>
      <c r="O3968">
        <f t="shared" si="804"/>
        <v>4851.3</v>
      </c>
      <c r="Q3968">
        <f t="shared" si="805"/>
        <v>3967</v>
      </c>
    </row>
    <row r="3969" spans="1:17" x14ac:dyDescent="0.3">
      <c r="A3969" s="13" t="str">
        <f ca="1">N3969&amp;"-"&amp;COUNTIF($N$2:N3969,N3969)</f>
        <v>-3919</v>
      </c>
      <c r="B3969" t="str">
        <f t="shared" ca="1" si="795"/>
        <v/>
      </c>
      <c r="C3969" s="1">
        <v>40876</v>
      </c>
      <c r="D3969">
        <v>4805.1000000000004</v>
      </c>
      <c r="E3969">
        <f t="shared" si="796"/>
        <v>-46.199999999999818</v>
      </c>
      <c r="F3969" t="str">
        <f t="shared" si="797"/>
        <v/>
      </c>
      <c r="G3969">
        <f t="shared" si="798"/>
        <v>-46.199999999999818</v>
      </c>
      <c r="H3969">
        <f t="shared" ca="1" si="806"/>
        <v>75.083333333333329</v>
      </c>
      <c r="I3969">
        <f t="shared" ca="1" si="807"/>
        <v>64.5</v>
      </c>
      <c r="J3969" s="3">
        <f t="shared" ca="1" si="799"/>
        <v>1.1640826873385013</v>
      </c>
      <c r="K3969" s="5">
        <f t="shared" ca="1" si="800"/>
        <v>53.791044776119406</v>
      </c>
      <c r="L3969">
        <f t="shared" ca="1" si="801"/>
        <v>1</v>
      </c>
      <c r="M3969" t="str">
        <f t="shared" ca="1" si="802"/>
        <v>BUY</v>
      </c>
      <c r="N3969" s="7" t="str">
        <f t="shared" ca="1" si="803"/>
        <v/>
      </c>
      <c r="O3969">
        <f t="shared" si="804"/>
        <v>4805.1000000000004</v>
      </c>
      <c r="Q3969">
        <f t="shared" si="805"/>
        <v>3968</v>
      </c>
    </row>
    <row r="3970" spans="1:17" x14ac:dyDescent="0.3">
      <c r="A3970" s="13" t="str">
        <f ca="1">N3970&amp;"-"&amp;COUNTIF($N$2:N3970,N3970)</f>
        <v>-3920</v>
      </c>
      <c r="B3970" t="str">
        <f t="shared" ca="1" si="795"/>
        <v/>
      </c>
      <c r="C3970" s="1">
        <v>40877</v>
      </c>
      <c r="D3970">
        <v>4832.05</v>
      </c>
      <c r="E3970">
        <f t="shared" si="796"/>
        <v>26.949999999999818</v>
      </c>
      <c r="F3970">
        <f t="shared" si="797"/>
        <v>26.949999999999818</v>
      </c>
      <c r="G3970" t="str">
        <f t="shared" si="798"/>
        <v/>
      </c>
      <c r="H3970">
        <f t="shared" ca="1" si="806"/>
        <v>63.049999999999955</v>
      </c>
      <c r="I3970">
        <f t="shared" ca="1" si="807"/>
        <v>64.119999999999976</v>
      </c>
      <c r="J3970" s="3">
        <f t="shared" ca="1" si="799"/>
        <v>0.98331253898939452</v>
      </c>
      <c r="K3970" s="5">
        <f t="shared" ca="1" si="800"/>
        <v>49.57930329480223</v>
      </c>
      <c r="L3970">
        <f t="shared" ca="1" si="801"/>
        <v>1</v>
      </c>
      <c r="M3970" t="str">
        <f t="shared" ca="1" si="802"/>
        <v>BUY</v>
      </c>
      <c r="N3970" s="7" t="str">
        <f t="shared" ca="1" si="803"/>
        <v/>
      </c>
      <c r="O3970">
        <f t="shared" si="804"/>
        <v>4832.05</v>
      </c>
      <c r="Q3970">
        <f t="shared" si="805"/>
        <v>3969</v>
      </c>
    </row>
    <row r="3971" spans="1:17" x14ac:dyDescent="0.3">
      <c r="A3971" s="13" t="str">
        <f ca="1">N3971&amp;"-"&amp;COUNTIF($N$2:N3971,N3971)</f>
        <v>-3921</v>
      </c>
      <c r="B3971" t="str">
        <f t="shared" ref="B3971:B4034" ca="1" si="808">N3971</f>
        <v/>
      </c>
      <c r="C3971" s="1">
        <v>40878</v>
      </c>
      <c r="D3971">
        <v>4936.8500000000004</v>
      </c>
      <c r="E3971">
        <f t="shared" ref="E3971:E4034" si="809">IF(E3970="Change", "", D3971-D3970)</f>
        <v>104.80000000000018</v>
      </c>
      <c r="F3971">
        <f t="shared" ref="F3971:F4034" si="810">IF(F3970="Gain","",IF(E3971&gt;0,E3971,""))</f>
        <v>104.80000000000018</v>
      </c>
      <c r="G3971" t="str">
        <f t="shared" ref="G3971:G4034" si="811">IF(G3970="Loss","",IF(E3971&lt;0,E3971,""))</f>
        <v/>
      </c>
      <c r="H3971">
        <f t="shared" ca="1" si="806"/>
        <v>71.400000000000006</v>
      </c>
      <c r="I3971">
        <f t="shared" ca="1" si="807"/>
        <v>65.444444444444443</v>
      </c>
      <c r="J3971" s="3">
        <f t="shared" ref="J3971:J4034" ca="1" si="812">IFERROR(H3971/I3971, "")</f>
        <v>1.0910016977928694</v>
      </c>
      <c r="K3971" s="5">
        <f t="shared" ref="K3971:K4034" ca="1" si="813">IFERROR((IF(J3971=0, 0, (100-(100/(1+J3971))))), "")</f>
        <v>52.176031178954204</v>
      </c>
      <c r="L3971">
        <f t="shared" ref="L3971:L4034" ca="1" si="814">IF(M3970="Signal","",IF(M3970="",IF(M3971="SELL",0,IF(M3971="BUY",1,"")),IF(M3971="BUY",1,L3970)))</f>
        <v>1</v>
      </c>
      <c r="M3971" t="str">
        <f t="shared" ref="M3971:M4034" ca="1" si="815">IF(K3971="","",IF(K3971&lt;$V$4,"BUY",IF(K3971&gt;$V$5,"SELL",M3970)))</f>
        <v>BUY</v>
      </c>
      <c r="N3971" s="7" t="str">
        <f t="shared" ref="N3971:N4034" ca="1" si="816">IF(L3971=1, IF(M3971="BUY",IF(M3970="BUY","",1),IF(M3971="SELL",IF(M3970="SELL","",0),"")), "")</f>
        <v/>
      </c>
      <c r="O3971">
        <f t="shared" ref="O3971:O4034" si="817">D3971</f>
        <v>4936.8500000000004</v>
      </c>
      <c r="Q3971">
        <f t="shared" si="805"/>
        <v>3970</v>
      </c>
    </row>
    <row r="3972" spans="1:17" x14ac:dyDescent="0.3">
      <c r="A3972" s="13" t="str">
        <f ca="1">N3972&amp;"-"&amp;COUNTIF($N$2:N3972,N3972)</f>
        <v>-3922</v>
      </c>
      <c r="B3972" t="str">
        <f t="shared" ca="1" si="808"/>
        <v/>
      </c>
      <c r="C3972" s="1">
        <v>40879</v>
      </c>
      <c r="D3972">
        <v>5050.1499999999996</v>
      </c>
      <c r="E3972">
        <f t="shared" si="809"/>
        <v>113.29999999999927</v>
      </c>
      <c r="F3972">
        <f t="shared" si="810"/>
        <v>113.29999999999927</v>
      </c>
      <c r="G3972" t="str">
        <f t="shared" si="811"/>
        <v/>
      </c>
      <c r="H3972">
        <f t="shared" ca="1" si="806"/>
        <v>78.383333333333212</v>
      </c>
      <c r="I3972">
        <f t="shared" ca="1" si="807"/>
        <v>71.0625</v>
      </c>
      <c r="J3972" s="3">
        <f t="shared" ca="1" si="812"/>
        <v>1.1030196423336247</v>
      </c>
      <c r="K3972" s="5">
        <f t="shared" ca="1" si="813"/>
        <v>52.449326679120041</v>
      </c>
      <c r="L3972">
        <f t="shared" ca="1" si="814"/>
        <v>1</v>
      </c>
      <c r="M3972" t="str">
        <f t="shared" ca="1" si="815"/>
        <v>BUY</v>
      </c>
      <c r="N3972" s="7" t="str">
        <f t="shared" ca="1" si="816"/>
        <v/>
      </c>
      <c r="O3972">
        <f t="shared" si="817"/>
        <v>5050.1499999999996</v>
      </c>
      <c r="Q3972">
        <f t="shared" ref="Q3972:Q4035" si="818">Q3971+1</f>
        <v>3971</v>
      </c>
    </row>
    <row r="3973" spans="1:17" x14ac:dyDescent="0.3">
      <c r="A3973" s="13" t="str">
        <f ca="1">N3973&amp;"-"&amp;COUNTIF($N$2:N3973,N3973)</f>
        <v>-3923</v>
      </c>
      <c r="B3973" t="str">
        <f t="shared" ca="1" si="808"/>
        <v/>
      </c>
      <c r="C3973" s="1">
        <v>40882</v>
      </c>
      <c r="D3973">
        <v>5039.1499999999996</v>
      </c>
      <c r="E3973">
        <f t="shared" si="809"/>
        <v>-11</v>
      </c>
      <c r="F3973" t="str">
        <f t="shared" si="810"/>
        <v/>
      </c>
      <c r="G3973">
        <f t="shared" si="811"/>
        <v>-11</v>
      </c>
      <c r="H3973">
        <f t="shared" ca="1" si="806"/>
        <v>78.383333333333212</v>
      </c>
      <c r="I3973">
        <f t="shared" ca="1" si="807"/>
        <v>62.456249999999955</v>
      </c>
      <c r="J3973" s="3">
        <f t="shared" ca="1" si="812"/>
        <v>1.255011841622468</v>
      </c>
      <c r="K3973" s="5">
        <f t="shared" ca="1" si="813"/>
        <v>55.654334866795836</v>
      </c>
      <c r="L3973">
        <f t="shared" ca="1" si="814"/>
        <v>1</v>
      </c>
      <c r="M3973" t="str">
        <f t="shared" ca="1" si="815"/>
        <v>BUY</v>
      </c>
      <c r="N3973" s="7" t="str">
        <f t="shared" ca="1" si="816"/>
        <v/>
      </c>
      <c r="O3973">
        <f t="shared" si="817"/>
        <v>5039.1499999999996</v>
      </c>
      <c r="Q3973">
        <f t="shared" si="818"/>
        <v>3972</v>
      </c>
    </row>
    <row r="3974" spans="1:17" x14ac:dyDescent="0.3">
      <c r="A3974" s="13" t="str">
        <f ca="1">N3974&amp;"-"&amp;COUNTIF($N$2:N3974,N3974)</f>
        <v>-3924</v>
      </c>
      <c r="B3974" t="str">
        <f t="shared" ca="1" si="808"/>
        <v/>
      </c>
      <c r="C3974" s="1">
        <v>40884</v>
      </c>
      <c r="D3974">
        <v>5062.6000000000004</v>
      </c>
      <c r="E3974">
        <f t="shared" si="809"/>
        <v>23.450000000000728</v>
      </c>
      <c r="F3974">
        <f t="shared" si="810"/>
        <v>23.450000000000728</v>
      </c>
      <c r="G3974" t="str">
        <f t="shared" si="811"/>
        <v/>
      </c>
      <c r="H3974">
        <f t="shared" ca="1" si="806"/>
        <v>70.535714285714292</v>
      </c>
      <c r="I3974">
        <f t="shared" ca="1" si="807"/>
        <v>65.942857142857065</v>
      </c>
      <c r="J3974" s="3">
        <f t="shared" ca="1" si="812"/>
        <v>1.0696490467937623</v>
      </c>
      <c r="K3974" s="5">
        <f t="shared" ca="1" si="813"/>
        <v>51.682629402836689</v>
      </c>
      <c r="L3974">
        <f t="shared" ca="1" si="814"/>
        <v>1</v>
      </c>
      <c r="M3974" t="str">
        <f t="shared" ca="1" si="815"/>
        <v>BUY</v>
      </c>
      <c r="N3974" s="7" t="str">
        <f t="shared" ca="1" si="816"/>
        <v/>
      </c>
      <c r="O3974">
        <f t="shared" si="817"/>
        <v>5062.6000000000004</v>
      </c>
      <c r="Q3974">
        <f t="shared" si="818"/>
        <v>3973</v>
      </c>
    </row>
    <row r="3975" spans="1:17" x14ac:dyDescent="0.3">
      <c r="A3975" s="13" t="str">
        <f ca="1">N3975&amp;"-"&amp;COUNTIF($N$2:N3975,N3975)</f>
        <v>-3925</v>
      </c>
      <c r="B3975" t="str">
        <f t="shared" ca="1" si="808"/>
        <v/>
      </c>
      <c r="C3975" s="1">
        <v>40885</v>
      </c>
      <c r="D3975">
        <v>4943.6499999999996</v>
      </c>
      <c r="E3975">
        <f t="shared" si="809"/>
        <v>-118.95000000000073</v>
      </c>
      <c r="F3975" t="str">
        <f t="shared" si="810"/>
        <v/>
      </c>
      <c r="G3975">
        <f t="shared" si="811"/>
        <v>-118.95000000000073</v>
      </c>
      <c r="H3975">
        <f t="shared" ca="1" si="806"/>
        <v>70.535714285714292</v>
      </c>
      <c r="I3975">
        <f t="shared" ca="1" si="807"/>
        <v>69.264285714285762</v>
      </c>
      <c r="J3975" s="3">
        <f t="shared" ca="1" si="812"/>
        <v>1.0183561926368974</v>
      </c>
      <c r="K3975" s="5">
        <f t="shared" ca="1" si="813"/>
        <v>50.454731248722652</v>
      </c>
      <c r="L3975">
        <f t="shared" ca="1" si="814"/>
        <v>1</v>
      </c>
      <c r="M3975" t="str">
        <f t="shared" ca="1" si="815"/>
        <v>BUY</v>
      </c>
      <c r="N3975" s="7" t="str">
        <f t="shared" ca="1" si="816"/>
        <v/>
      </c>
      <c r="O3975">
        <f t="shared" si="817"/>
        <v>4943.6499999999996</v>
      </c>
      <c r="Q3975">
        <f t="shared" si="818"/>
        <v>3974</v>
      </c>
    </row>
    <row r="3976" spans="1:17" x14ac:dyDescent="0.3">
      <c r="A3976" s="13" t="str">
        <f ca="1">N3976&amp;"-"&amp;COUNTIF($N$2:N3976,N3976)</f>
        <v>-3926</v>
      </c>
      <c r="B3976" t="str">
        <f t="shared" ca="1" si="808"/>
        <v/>
      </c>
      <c r="C3976" s="1">
        <v>40886</v>
      </c>
      <c r="D3976">
        <v>4866.7</v>
      </c>
      <c r="E3976">
        <f t="shared" si="809"/>
        <v>-76.949999999999818</v>
      </c>
      <c r="F3976" t="str">
        <f t="shared" si="810"/>
        <v/>
      </c>
      <c r="G3976">
        <f t="shared" si="811"/>
        <v>-76.949999999999818</v>
      </c>
      <c r="H3976">
        <f t="shared" ca="1" si="806"/>
        <v>70.535714285714292</v>
      </c>
      <c r="I3976">
        <f t="shared" ca="1" si="807"/>
        <v>76.121428571428623</v>
      </c>
      <c r="J3976" s="3">
        <f t="shared" ca="1" si="812"/>
        <v>0.92662100028150451</v>
      </c>
      <c r="K3976" s="5">
        <f t="shared" ca="1" si="813"/>
        <v>48.095655562049465</v>
      </c>
      <c r="L3976">
        <f t="shared" ca="1" si="814"/>
        <v>1</v>
      </c>
      <c r="M3976" t="str">
        <f t="shared" ca="1" si="815"/>
        <v>BUY</v>
      </c>
      <c r="N3976" s="7" t="str">
        <f t="shared" ca="1" si="816"/>
        <v/>
      </c>
      <c r="O3976">
        <f t="shared" si="817"/>
        <v>4866.7</v>
      </c>
      <c r="Q3976">
        <f t="shared" si="818"/>
        <v>3975</v>
      </c>
    </row>
    <row r="3977" spans="1:17" x14ac:dyDescent="0.3">
      <c r="A3977" s="13" t="str">
        <f ca="1">N3977&amp;"-"&amp;COUNTIF($N$2:N3977,N3977)</f>
        <v>-3927</v>
      </c>
      <c r="B3977" t="str">
        <f t="shared" ca="1" si="808"/>
        <v/>
      </c>
      <c r="C3977" s="1">
        <v>40889</v>
      </c>
      <c r="D3977">
        <v>4764.6000000000004</v>
      </c>
      <c r="E3977">
        <f t="shared" si="809"/>
        <v>-102.09999999999945</v>
      </c>
      <c r="F3977" t="str">
        <f t="shared" si="810"/>
        <v/>
      </c>
      <c r="G3977">
        <f t="shared" si="811"/>
        <v>-102.09999999999945</v>
      </c>
      <c r="H3977">
        <f t="shared" ca="1" si="806"/>
        <v>70.535714285714292</v>
      </c>
      <c r="I3977">
        <f t="shared" ca="1" si="807"/>
        <v>72.5</v>
      </c>
      <c r="J3977" s="3">
        <f t="shared" ca="1" si="812"/>
        <v>0.97290640394088679</v>
      </c>
      <c r="K3977" s="5">
        <f t="shared" ca="1" si="813"/>
        <v>49.313358302122346</v>
      </c>
      <c r="L3977">
        <f t="shared" ca="1" si="814"/>
        <v>1</v>
      </c>
      <c r="M3977" t="str">
        <f t="shared" ca="1" si="815"/>
        <v>BUY</v>
      </c>
      <c r="N3977" s="7" t="str">
        <f t="shared" ca="1" si="816"/>
        <v/>
      </c>
      <c r="O3977">
        <f t="shared" si="817"/>
        <v>4764.6000000000004</v>
      </c>
      <c r="Q3977">
        <f t="shared" si="818"/>
        <v>3976</v>
      </c>
    </row>
    <row r="3978" spans="1:17" x14ac:dyDescent="0.3">
      <c r="A3978" s="13" t="str">
        <f ca="1">N3978&amp;"-"&amp;COUNTIF($N$2:N3978,N3978)</f>
        <v>-3928</v>
      </c>
      <c r="B3978" t="str">
        <f t="shared" ca="1" si="808"/>
        <v/>
      </c>
      <c r="C3978" s="1">
        <v>40890</v>
      </c>
      <c r="D3978">
        <v>4800.6000000000004</v>
      </c>
      <c r="E3978">
        <f t="shared" si="809"/>
        <v>36</v>
      </c>
      <c r="F3978">
        <f t="shared" si="810"/>
        <v>36</v>
      </c>
      <c r="G3978" t="str">
        <f t="shared" si="811"/>
        <v/>
      </c>
      <c r="H3978">
        <f t="shared" ca="1" si="806"/>
        <v>70.821428571428569</v>
      </c>
      <c r="I3978">
        <f t="shared" ca="1" si="807"/>
        <v>72.5</v>
      </c>
      <c r="J3978" s="3">
        <f t="shared" ca="1" si="812"/>
        <v>0.97684729064039411</v>
      </c>
      <c r="K3978" s="5">
        <f t="shared" ca="1" si="813"/>
        <v>49.414403189633695</v>
      </c>
      <c r="L3978">
        <f t="shared" ca="1" si="814"/>
        <v>1</v>
      </c>
      <c r="M3978" t="str">
        <f t="shared" ca="1" si="815"/>
        <v>BUY</v>
      </c>
      <c r="N3978" s="7" t="str">
        <f t="shared" ca="1" si="816"/>
        <v/>
      </c>
      <c r="O3978">
        <f t="shared" si="817"/>
        <v>4800.6000000000004</v>
      </c>
      <c r="Q3978">
        <f t="shared" si="818"/>
        <v>3977</v>
      </c>
    </row>
    <row r="3979" spans="1:17" x14ac:dyDescent="0.3">
      <c r="A3979" s="13" t="str">
        <f ca="1">N3979&amp;"-"&amp;COUNTIF($N$2:N3979,N3979)</f>
        <v>-3929</v>
      </c>
      <c r="B3979" t="str">
        <f t="shared" ca="1" si="808"/>
        <v/>
      </c>
      <c r="C3979" s="1">
        <v>40891</v>
      </c>
      <c r="D3979">
        <v>4763.25</v>
      </c>
      <c r="E3979">
        <f t="shared" si="809"/>
        <v>-37.350000000000364</v>
      </c>
      <c r="F3979" t="str">
        <f t="shared" si="810"/>
        <v/>
      </c>
      <c r="G3979">
        <f t="shared" si="811"/>
        <v>-37.350000000000364</v>
      </c>
      <c r="H3979">
        <f t="shared" ca="1" si="806"/>
        <v>70.821428571428569</v>
      </c>
      <c r="I3979">
        <f t="shared" ca="1" si="807"/>
        <v>62.707142857142834</v>
      </c>
      <c r="J3979" s="3">
        <f t="shared" ca="1" si="812"/>
        <v>1.1293997038387065</v>
      </c>
      <c r="K3979" s="5">
        <f t="shared" ca="1" si="813"/>
        <v>53.038408045362161</v>
      </c>
      <c r="L3979">
        <f t="shared" ca="1" si="814"/>
        <v>1</v>
      </c>
      <c r="M3979" t="str">
        <f t="shared" ca="1" si="815"/>
        <v>BUY</v>
      </c>
      <c r="N3979" s="7" t="str">
        <f t="shared" ca="1" si="816"/>
        <v/>
      </c>
      <c r="O3979">
        <f t="shared" si="817"/>
        <v>4763.25</v>
      </c>
      <c r="Q3979">
        <f t="shared" si="818"/>
        <v>3978</v>
      </c>
    </row>
    <row r="3980" spans="1:17" x14ac:dyDescent="0.3">
      <c r="A3980" s="13" t="str">
        <f ca="1">N3980&amp;"-"&amp;COUNTIF($N$2:N3980,N3980)</f>
        <v>-3930</v>
      </c>
      <c r="B3980" t="str">
        <f t="shared" ca="1" si="808"/>
        <v/>
      </c>
      <c r="C3980" s="1">
        <v>40892</v>
      </c>
      <c r="D3980">
        <v>4746.3500000000004</v>
      </c>
      <c r="E3980">
        <f t="shared" si="809"/>
        <v>-16.899999999999636</v>
      </c>
      <c r="F3980" t="str">
        <f t="shared" si="810"/>
        <v/>
      </c>
      <c r="G3980">
        <f t="shared" si="811"/>
        <v>-16.899999999999636</v>
      </c>
      <c r="H3980">
        <f t="shared" ca="1" si="806"/>
        <v>74.291666666666671</v>
      </c>
      <c r="I3980">
        <f t="shared" ca="1" si="807"/>
        <v>56.981249999999932</v>
      </c>
      <c r="J3980" s="3">
        <f t="shared" ca="1" si="812"/>
        <v>1.3037914518664782</v>
      </c>
      <c r="K3980" s="5">
        <f t="shared" ca="1" si="813"/>
        <v>56.593293234514633</v>
      </c>
      <c r="L3980">
        <f t="shared" ca="1" si="814"/>
        <v>1</v>
      </c>
      <c r="M3980" t="str">
        <f t="shared" ca="1" si="815"/>
        <v>BUY</v>
      </c>
      <c r="N3980" s="7" t="str">
        <f t="shared" ca="1" si="816"/>
        <v/>
      </c>
      <c r="O3980">
        <f t="shared" si="817"/>
        <v>4746.3500000000004</v>
      </c>
      <c r="Q3980">
        <f t="shared" si="818"/>
        <v>3979</v>
      </c>
    </row>
    <row r="3981" spans="1:17" x14ac:dyDescent="0.3">
      <c r="A3981" s="13" t="str">
        <f ca="1">N3981&amp;"-"&amp;COUNTIF($N$2:N3981,N3981)</f>
        <v>-3931</v>
      </c>
      <c r="B3981" t="str">
        <f t="shared" ca="1" si="808"/>
        <v/>
      </c>
      <c r="C3981" s="1">
        <v>40893</v>
      </c>
      <c r="D3981">
        <v>4651.6000000000004</v>
      </c>
      <c r="E3981">
        <f t="shared" si="809"/>
        <v>-94.75</v>
      </c>
      <c r="F3981" t="str">
        <f t="shared" si="810"/>
        <v/>
      </c>
      <c r="G3981">
        <f t="shared" si="811"/>
        <v>-94.75</v>
      </c>
      <c r="H3981">
        <f t="shared" ca="1" si="806"/>
        <v>74.291666666666671</v>
      </c>
      <c r="I3981">
        <f t="shared" ca="1" si="807"/>
        <v>63.024999999999977</v>
      </c>
      <c r="J3981" s="3">
        <f t="shared" ca="1" si="812"/>
        <v>1.1787650403279126</v>
      </c>
      <c r="K3981" s="5">
        <f t="shared" ca="1" si="813"/>
        <v>54.102439616458319</v>
      </c>
      <c r="L3981">
        <f t="shared" ca="1" si="814"/>
        <v>1</v>
      </c>
      <c r="M3981" t="str">
        <f t="shared" ca="1" si="815"/>
        <v>BUY</v>
      </c>
      <c r="N3981" s="7" t="str">
        <f t="shared" ca="1" si="816"/>
        <v/>
      </c>
      <c r="O3981">
        <f t="shared" si="817"/>
        <v>4651.6000000000004</v>
      </c>
      <c r="Q3981">
        <f t="shared" si="818"/>
        <v>3980</v>
      </c>
    </row>
    <row r="3982" spans="1:17" x14ac:dyDescent="0.3">
      <c r="A3982" s="13" t="str">
        <f ca="1">N3982&amp;"-"&amp;COUNTIF($N$2:N3982,N3982)</f>
        <v>-3932</v>
      </c>
      <c r="B3982" t="str">
        <f t="shared" ca="1" si="808"/>
        <v/>
      </c>
      <c r="C3982" s="1">
        <v>40896</v>
      </c>
      <c r="D3982">
        <v>4613.1000000000004</v>
      </c>
      <c r="E3982">
        <f t="shared" si="809"/>
        <v>-38.5</v>
      </c>
      <c r="F3982" t="str">
        <f t="shared" si="810"/>
        <v/>
      </c>
      <c r="G3982">
        <f t="shared" si="811"/>
        <v>-38.5</v>
      </c>
      <c r="H3982">
        <f t="shared" ca="1" si="806"/>
        <v>60.9</v>
      </c>
      <c r="I3982">
        <f t="shared" ca="1" si="807"/>
        <v>60.299999999999983</v>
      </c>
      <c r="J3982" s="3">
        <f t="shared" ca="1" si="812"/>
        <v>1.0099502487562191</v>
      </c>
      <c r="K3982" s="5">
        <f t="shared" ca="1" si="813"/>
        <v>50.24752475247525</v>
      </c>
      <c r="L3982">
        <f t="shared" ca="1" si="814"/>
        <v>1</v>
      </c>
      <c r="M3982" t="str">
        <f t="shared" ca="1" si="815"/>
        <v>BUY</v>
      </c>
      <c r="N3982" s="7" t="str">
        <f t="shared" ca="1" si="816"/>
        <v/>
      </c>
      <c r="O3982">
        <f t="shared" si="817"/>
        <v>4613.1000000000004</v>
      </c>
      <c r="Q3982">
        <f t="shared" si="818"/>
        <v>3981</v>
      </c>
    </row>
    <row r="3983" spans="1:17" x14ac:dyDescent="0.3">
      <c r="A3983" s="13" t="str">
        <f ca="1">N3983&amp;"-"&amp;COUNTIF($N$2:N3983,N3983)</f>
        <v>-3933</v>
      </c>
      <c r="B3983" t="str">
        <f t="shared" ca="1" si="808"/>
        <v/>
      </c>
      <c r="C3983" s="1">
        <v>40897</v>
      </c>
      <c r="D3983">
        <v>4544.2</v>
      </c>
      <c r="E3983">
        <f t="shared" si="809"/>
        <v>-68.900000000000546</v>
      </c>
      <c r="F3983" t="str">
        <f t="shared" si="810"/>
        <v/>
      </c>
      <c r="G3983">
        <f t="shared" si="811"/>
        <v>-68.900000000000546</v>
      </c>
      <c r="H3983">
        <f t="shared" ca="1" si="806"/>
        <v>60.9</v>
      </c>
      <c r="I3983">
        <f t="shared" ca="1" si="807"/>
        <v>62.82222222222228</v>
      </c>
      <c r="J3983" s="3">
        <f t="shared" ca="1" si="812"/>
        <v>0.96940219313760079</v>
      </c>
      <c r="K3983" s="5">
        <f t="shared" ca="1" si="813"/>
        <v>49.223170184104148</v>
      </c>
      <c r="L3983">
        <f t="shared" ca="1" si="814"/>
        <v>1</v>
      </c>
      <c r="M3983" t="str">
        <f t="shared" ca="1" si="815"/>
        <v>BUY</v>
      </c>
      <c r="N3983" s="7" t="str">
        <f t="shared" ca="1" si="816"/>
        <v/>
      </c>
      <c r="O3983">
        <f t="shared" si="817"/>
        <v>4544.2</v>
      </c>
      <c r="Q3983">
        <f t="shared" si="818"/>
        <v>3982</v>
      </c>
    </row>
    <row r="3984" spans="1:17" x14ac:dyDescent="0.3">
      <c r="A3984" s="13" t="str">
        <f ca="1">N3984&amp;"-"&amp;COUNTIF($N$2:N3984,N3984)</f>
        <v>-3934</v>
      </c>
      <c r="B3984" t="str">
        <f t="shared" ca="1" si="808"/>
        <v/>
      </c>
      <c r="C3984" s="1">
        <v>40898</v>
      </c>
      <c r="D3984">
        <v>4693.1499999999996</v>
      </c>
      <c r="E3984">
        <f t="shared" si="809"/>
        <v>148.94999999999982</v>
      </c>
      <c r="F3984">
        <f t="shared" si="810"/>
        <v>148.94999999999982</v>
      </c>
      <c r="G3984" t="str">
        <f t="shared" si="811"/>
        <v/>
      </c>
      <c r="H3984">
        <f t="shared" ca="1" si="806"/>
        <v>85.3</v>
      </c>
      <c r="I3984">
        <f t="shared" ca="1" si="807"/>
        <v>62.82222222222228</v>
      </c>
      <c r="J3984" s="3">
        <f t="shared" ca="1" si="812"/>
        <v>1.3577997877608761</v>
      </c>
      <c r="K3984" s="5">
        <f t="shared" ca="1" si="813"/>
        <v>57.587577826119549</v>
      </c>
      <c r="L3984">
        <f t="shared" ca="1" si="814"/>
        <v>1</v>
      </c>
      <c r="M3984" t="str">
        <f t="shared" ca="1" si="815"/>
        <v>BUY</v>
      </c>
      <c r="N3984" s="7" t="str">
        <f t="shared" ca="1" si="816"/>
        <v/>
      </c>
      <c r="O3984">
        <f t="shared" si="817"/>
        <v>4693.1499999999996</v>
      </c>
      <c r="Q3984">
        <f t="shared" si="818"/>
        <v>3983</v>
      </c>
    </row>
    <row r="3985" spans="1:17" x14ac:dyDescent="0.3">
      <c r="A3985" s="13" t="str">
        <f ca="1">N3985&amp;"-"&amp;COUNTIF($N$2:N3985,N3985)</f>
        <v>-3935</v>
      </c>
      <c r="B3985" t="str">
        <f t="shared" ca="1" si="808"/>
        <v/>
      </c>
      <c r="C3985" s="1">
        <v>40899</v>
      </c>
      <c r="D3985">
        <v>4733.8500000000004</v>
      </c>
      <c r="E3985">
        <f t="shared" si="809"/>
        <v>40.700000000000728</v>
      </c>
      <c r="F3985">
        <f t="shared" si="810"/>
        <v>40.700000000000728</v>
      </c>
      <c r="G3985" t="str">
        <f t="shared" si="811"/>
        <v/>
      </c>
      <c r="H3985">
        <f t="shared" ref="H3985:H4048" ca="1" si="819">IF(Q3985&gt;$U$2,AVERAGE(OFFSET(F3985,0,0,-$U$2,1)),"")</f>
        <v>72.480000000000103</v>
      </c>
      <c r="I3985">
        <f t="shared" ref="I3985:I4048" ca="1" si="820">IF($Q3985&gt;$U$2,ABS((AVERAGE(OFFSET(G3985,0,0,-$U$2,1)))),"")</f>
        <v>62.82222222222228</v>
      </c>
      <c r="J3985" s="3">
        <f t="shared" ca="1" si="812"/>
        <v>1.1537318712415994</v>
      </c>
      <c r="K3985" s="5">
        <f t="shared" ca="1" si="813"/>
        <v>53.568964950891839</v>
      </c>
      <c r="L3985">
        <f t="shared" ca="1" si="814"/>
        <v>1</v>
      </c>
      <c r="M3985" t="str">
        <f t="shared" ca="1" si="815"/>
        <v>BUY</v>
      </c>
      <c r="N3985" s="7" t="str">
        <f t="shared" ca="1" si="816"/>
        <v/>
      </c>
      <c r="O3985">
        <f t="shared" si="817"/>
        <v>4733.8500000000004</v>
      </c>
      <c r="Q3985">
        <f t="shared" si="818"/>
        <v>3984</v>
      </c>
    </row>
    <row r="3986" spans="1:17" x14ac:dyDescent="0.3">
      <c r="A3986" s="13" t="str">
        <f ca="1">N3986&amp;"-"&amp;COUNTIF($N$2:N3986,N3986)</f>
        <v>-3936</v>
      </c>
      <c r="B3986" t="str">
        <f t="shared" ca="1" si="808"/>
        <v/>
      </c>
      <c r="C3986" s="1">
        <v>40900</v>
      </c>
      <c r="D3986">
        <v>4714</v>
      </c>
      <c r="E3986">
        <f t="shared" si="809"/>
        <v>-19.850000000000364</v>
      </c>
      <c r="F3986" t="str">
        <f t="shared" si="810"/>
        <v/>
      </c>
      <c r="G3986">
        <f t="shared" si="811"/>
        <v>-19.850000000000364</v>
      </c>
      <c r="H3986">
        <f t="shared" ca="1" si="819"/>
        <v>62.275000000000318</v>
      </c>
      <c r="I3986">
        <f t="shared" ca="1" si="820"/>
        <v>58.525000000000091</v>
      </c>
      <c r="J3986" s="3">
        <f t="shared" ca="1" si="812"/>
        <v>1.0640751815463514</v>
      </c>
      <c r="K3986" s="5">
        <f t="shared" ca="1" si="813"/>
        <v>51.552152317880875</v>
      </c>
      <c r="L3986">
        <f t="shared" ca="1" si="814"/>
        <v>1</v>
      </c>
      <c r="M3986" t="str">
        <f t="shared" ca="1" si="815"/>
        <v>BUY</v>
      </c>
      <c r="N3986" s="7" t="str">
        <f t="shared" ca="1" si="816"/>
        <v/>
      </c>
      <c r="O3986">
        <f t="shared" si="817"/>
        <v>4714</v>
      </c>
      <c r="Q3986">
        <f t="shared" si="818"/>
        <v>3985</v>
      </c>
    </row>
    <row r="3987" spans="1:17" x14ac:dyDescent="0.3">
      <c r="A3987" s="13" t="str">
        <f ca="1">N3987&amp;"-"&amp;COUNTIF($N$2:N3987,N3987)</f>
        <v>-3937</v>
      </c>
      <c r="B3987" t="str">
        <f t="shared" ca="1" si="808"/>
        <v/>
      </c>
      <c r="C3987" s="1">
        <v>40903</v>
      </c>
      <c r="D3987">
        <v>4779</v>
      </c>
      <c r="E3987">
        <f t="shared" si="809"/>
        <v>65</v>
      </c>
      <c r="F3987">
        <f t="shared" si="810"/>
        <v>65</v>
      </c>
      <c r="G3987" t="str">
        <f t="shared" si="811"/>
        <v/>
      </c>
      <c r="H3987">
        <f t="shared" ca="1" si="819"/>
        <v>62.820000000000256</v>
      </c>
      <c r="I3987">
        <f t="shared" ca="1" si="820"/>
        <v>63.805555555555657</v>
      </c>
      <c r="J3987" s="3">
        <f t="shared" ca="1" si="812"/>
        <v>0.98455376578145648</v>
      </c>
      <c r="K3987" s="5">
        <f t="shared" ca="1" si="813"/>
        <v>49.610838605512377</v>
      </c>
      <c r="L3987">
        <f t="shared" ca="1" si="814"/>
        <v>1</v>
      </c>
      <c r="M3987" t="str">
        <f t="shared" ca="1" si="815"/>
        <v>BUY</v>
      </c>
      <c r="N3987" s="7" t="str">
        <f t="shared" ca="1" si="816"/>
        <v/>
      </c>
      <c r="O3987">
        <f t="shared" si="817"/>
        <v>4779</v>
      </c>
      <c r="Q3987">
        <f t="shared" si="818"/>
        <v>3986</v>
      </c>
    </row>
    <row r="3988" spans="1:17" x14ac:dyDescent="0.3">
      <c r="A3988" s="13" t="str">
        <f ca="1">N3988&amp;"-"&amp;COUNTIF($N$2:N3988,N3988)</f>
        <v>-3938</v>
      </c>
      <c r="B3988" t="str">
        <f t="shared" ca="1" si="808"/>
        <v/>
      </c>
      <c r="C3988" s="1">
        <v>40904</v>
      </c>
      <c r="D3988">
        <v>4750.5</v>
      </c>
      <c r="E3988">
        <f t="shared" si="809"/>
        <v>-28.5</v>
      </c>
      <c r="F3988" t="str">
        <f t="shared" si="810"/>
        <v/>
      </c>
      <c r="G3988">
        <f t="shared" si="811"/>
        <v>-28.5</v>
      </c>
      <c r="H3988">
        <f t="shared" ca="1" si="819"/>
        <v>72.662500000000136</v>
      </c>
      <c r="I3988">
        <f t="shared" ca="1" si="820"/>
        <v>60.275000000000091</v>
      </c>
      <c r="J3988" s="3">
        <f t="shared" ca="1" si="812"/>
        <v>1.2055163832434679</v>
      </c>
      <c r="K3988" s="5">
        <f t="shared" ca="1" si="813"/>
        <v>54.659144334743779</v>
      </c>
      <c r="L3988">
        <f t="shared" ca="1" si="814"/>
        <v>1</v>
      </c>
      <c r="M3988" t="str">
        <f t="shared" ca="1" si="815"/>
        <v>BUY</v>
      </c>
      <c r="N3988" s="7" t="str">
        <f t="shared" ca="1" si="816"/>
        <v/>
      </c>
      <c r="O3988">
        <f t="shared" si="817"/>
        <v>4750.5</v>
      </c>
      <c r="Q3988">
        <f t="shared" si="818"/>
        <v>3987</v>
      </c>
    </row>
    <row r="3989" spans="1:17" x14ac:dyDescent="0.3">
      <c r="A3989" s="13" t="str">
        <f ca="1">N3989&amp;"-"&amp;COUNTIF($N$2:N3989,N3989)</f>
        <v>-3939</v>
      </c>
      <c r="B3989" t="str">
        <f t="shared" ca="1" si="808"/>
        <v/>
      </c>
      <c r="C3989" s="1">
        <v>40905</v>
      </c>
      <c r="D3989">
        <v>4705.8</v>
      </c>
      <c r="E3989">
        <f t="shared" si="809"/>
        <v>-44.699999999999818</v>
      </c>
      <c r="F3989" t="str">
        <f t="shared" si="810"/>
        <v/>
      </c>
      <c r="G3989">
        <f t="shared" si="811"/>
        <v>-44.699999999999818</v>
      </c>
      <c r="H3989">
        <f t="shared" ca="1" si="819"/>
        <v>72.662500000000136</v>
      </c>
      <c r="I3989">
        <f t="shared" ca="1" si="820"/>
        <v>52.85</v>
      </c>
      <c r="J3989" s="3">
        <f t="shared" ca="1" si="812"/>
        <v>1.374881740775783</v>
      </c>
      <c r="K3989" s="5">
        <f t="shared" ca="1" si="813"/>
        <v>57.892640175281393</v>
      </c>
      <c r="L3989">
        <f t="shared" ca="1" si="814"/>
        <v>1</v>
      </c>
      <c r="M3989" t="str">
        <f t="shared" ca="1" si="815"/>
        <v>BUY</v>
      </c>
      <c r="N3989" s="7" t="str">
        <f t="shared" ca="1" si="816"/>
        <v/>
      </c>
      <c r="O3989">
        <f t="shared" si="817"/>
        <v>4705.8</v>
      </c>
      <c r="Q3989">
        <f t="shared" si="818"/>
        <v>3988</v>
      </c>
    </row>
    <row r="3990" spans="1:17" x14ac:dyDescent="0.3">
      <c r="A3990" s="13" t="str">
        <f ca="1">N3990&amp;"-"&amp;COUNTIF($N$2:N3990,N3990)</f>
        <v>-3940</v>
      </c>
      <c r="B3990" t="str">
        <f t="shared" ca="1" si="808"/>
        <v/>
      </c>
      <c r="C3990" s="1">
        <v>40906</v>
      </c>
      <c r="D3990">
        <v>4646.25</v>
      </c>
      <c r="E3990">
        <f t="shared" si="809"/>
        <v>-59.550000000000182</v>
      </c>
      <c r="F3990" t="str">
        <f t="shared" si="810"/>
        <v/>
      </c>
      <c r="G3990">
        <f t="shared" si="811"/>
        <v>-59.550000000000182</v>
      </c>
      <c r="H3990">
        <f t="shared" ca="1" si="819"/>
        <v>72.662500000000136</v>
      </c>
      <c r="I3990">
        <f t="shared" ca="1" si="820"/>
        <v>51.110000000000035</v>
      </c>
      <c r="J3990" s="3">
        <f t="shared" ca="1" si="812"/>
        <v>1.4216885149677183</v>
      </c>
      <c r="K3990" s="5">
        <f t="shared" ca="1" si="813"/>
        <v>58.706497808479291</v>
      </c>
      <c r="L3990">
        <f t="shared" ca="1" si="814"/>
        <v>1</v>
      </c>
      <c r="M3990" t="str">
        <f t="shared" ca="1" si="815"/>
        <v>BUY</v>
      </c>
      <c r="N3990" s="7" t="str">
        <f t="shared" ca="1" si="816"/>
        <v/>
      </c>
      <c r="O3990">
        <f t="shared" si="817"/>
        <v>4646.25</v>
      </c>
      <c r="Q3990">
        <f t="shared" si="818"/>
        <v>3989</v>
      </c>
    </row>
    <row r="3991" spans="1:17" x14ac:dyDescent="0.3">
      <c r="A3991" s="13" t="str">
        <f ca="1">N3991&amp;"-"&amp;COUNTIF($N$2:N3991,N3991)</f>
        <v>-3941</v>
      </c>
      <c r="B3991" t="str">
        <f t="shared" ca="1" si="808"/>
        <v/>
      </c>
      <c r="C3991" s="1">
        <v>40907</v>
      </c>
      <c r="D3991">
        <v>4624.3</v>
      </c>
      <c r="E3991">
        <f t="shared" si="809"/>
        <v>-21.949999999999818</v>
      </c>
      <c r="F3991" t="str">
        <f t="shared" si="810"/>
        <v/>
      </c>
      <c r="G3991">
        <f t="shared" si="811"/>
        <v>-21.949999999999818</v>
      </c>
      <c r="H3991">
        <f t="shared" ca="1" si="819"/>
        <v>72.662500000000136</v>
      </c>
      <c r="I3991">
        <f t="shared" ca="1" si="820"/>
        <v>43.09500000000007</v>
      </c>
      <c r="J3991" s="3">
        <f t="shared" ca="1" si="812"/>
        <v>1.6861004756932363</v>
      </c>
      <c r="K3991" s="5">
        <f t="shared" ca="1" si="813"/>
        <v>62.771310714208589</v>
      </c>
      <c r="L3991">
        <f t="shared" ca="1" si="814"/>
        <v>1</v>
      </c>
      <c r="M3991" t="str">
        <f t="shared" ca="1" si="815"/>
        <v>BUY</v>
      </c>
      <c r="N3991" s="7" t="str">
        <f t="shared" ca="1" si="816"/>
        <v/>
      </c>
      <c r="O3991">
        <f t="shared" si="817"/>
        <v>4624.3</v>
      </c>
      <c r="Q3991">
        <f t="shared" si="818"/>
        <v>3990</v>
      </c>
    </row>
    <row r="3992" spans="1:17" x14ac:dyDescent="0.3">
      <c r="A3992" s="13" t="str">
        <f ca="1">N3992&amp;"-"&amp;COUNTIF($N$2:N3992,N3992)</f>
        <v>-3942</v>
      </c>
      <c r="B3992" t="str">
        <f t="shared" ca="1" si="808"/>
        <v/>
      </c>
      <c r="C3992" s="1">
        <v>40910</v>
      </c>
      <c r="D3992">
        <v>4636.75</v>
      </c>
      <c r="E3992">
        <f t="shared" si="809"/>
        <v>12.449999999999818</v>
      </c>
      <c r="F3992">
        <f t="shared" si="810"/>
        <v>12.449999999999818</v>
      </c>
      <c r="G3992" t="str">
        <f t="shared" si="811"/>
        <v/>
      </c>
      <c r="H3992">
        <f t="shared" ca="1" si="819"/>
        <v>66.775000000000091</v>
      </c>
      <c r="I3992">
        <f t="shared" ca="1" si="820"/>
        <v>43.09500000000007</v>
      </c>
      <c r="J3992" s="3">
        <f t="shared" ca="1" si="812"/>
        <v>1.5494836988049654</v>
      </c>
      <c r="K3992" s="5">
        <f t="shared" ca="1" si="813"/>
        <v>60.77637207608992</v>
      </c>
      <c r="L3992">
        <f t="shared" ca="1" si="814"/>
        <v>1</v>
      </c>
      <c r="M3992" t="str">
        <f t="shared" ca="1" si="815"/>
        <v>BUY</v>
      </c>
      <c r="N3992" s="7" t="str">
        <f t="shared" ca="1" si="816"/>
        <v/>
      </c>
      <c r="O3992">
        <f t="shared" si="817"/>
        <v>4636.75</v>
      </c>
      <c r="Q3992">
        <f t="shared" si="818"/>
        <v>3991</v>
      </c>
    </row>
    <row r="3993" spans="1:17" x14ac:dyDescent="0.3">
      <c r="A3993" s="13" t="str">
        <f ca="1">N3993&amp;"-"&amp;COUNTIF($N$2:N3993,N3993)</f>
        <v>-3943</v>
      </c>
      <c r="B3993" t="str">
        <f t="shared" ca="1" si="808"/>
        <v/>
      </c>
      <c r="C3993" s="1">
        <v>40911</v>
      </c>
      <c r="D3993">
        <v>4765.3</v>
      </c>
      <c r="E3993">
        <f t="shared" si="809"/>
        <v>128.55000000000018</v>
      </c>
      <c r="F3993">
        <f t="shared" si="810"/>
        <v>128.55000000000018</v>
      </c>
      <c r="G3993" t="str">
        <f t="shared" si="811"/>
        <v/>
      </c>
      <c r="H3993">
        <f t="shared" ca="1" si="819"/>
        <v>79.130000000000109</v>
      </c>
      <c r="I3993">
        <f t="shared" ca="1" si="820"/>
        <v>43.733333333333377</v>
      </c>
      <c r="J3993" s="3">
        <f t="shared" ca="1" si="812"/>
        <v>1.8093750000000006</v>
      </c>
      <c r="K3993" s="5">
        <f t="shared" ca="1" si="813"/>
        <v>64.404894327030036</v>
      </c>
      <c r="L3993">
        <f t="shared" ca="1" si="814"/>
        <v>1</v>
      </c>
      <c r="M3993" t="str">
        <f t="shared" ca="1" si="815"/>
        <v>BUY</v>
      </c>
      <c r="N3993" s="7" t="str">
        <f t="shared" ca="1" si="816"/>
        <v/>
      </c>
      <c r="O3993">
        <f t="shared" si="817"/>
        <v>4765.3</v>
      </c>
      <c r="Q3993">
        <f t="shared" si="818"/>
        <v>3992</v>
      </c>
    </row>
    <row r="3994" spans="1:17" x14ac:dyDescent="0.3">
      <c r="A3994" s="13" t="str">
        <f ca="1">N3994&amp;"-"&amp;COUNTIF($N$2:N3994,N3994)</f>
        <v>-3944</v>
      </c>
      <c r="B3994" t="str">
        <f t="shared" ca="1" si="808"/>
        <v/>
      </c>
      <c r="C3994" s="1">
        <v>40912</v>
      </c>
      <c r="D3994">
        <v>4749.6499999999996</v>
      </c>
      <c r="E3994">
        <f t="shared" si="809"/>
        <v>-15.650000000000546</v>
      </c>
      <c r="F3994" t="str">
        <f t="shared" si="810"/>
        <v/>
      </c>
      <c r="G3994">
        <f t="shared" si="811"/>
        <v>-15.650000000000546</v>
      </c>
      <c r="H3994">
        <f t="shared" ca="1" si="819"/>
        <v>79.130000000000109</v>
      </c>
      <c r="I3994">
        <f t="shared" ca="1" si="820"/>
        <v>43.594444444444584</v>
      </c>
      <c r="J3994" s="3">
        <f t="shared" ca="1" si="812"/>
        <v>1.8151395437746878</v>
      </c>
      <c r="K3994" s="5">
        <f t="shared" ca="1" si="813"/>
        <v>64.477782204034298</v>
      </c>
      <c r="L3994">
        <f t="shared" ca="1" si="814"/>
        <v>1</v>
      </c>
      <c r="M3994" t="str">
        <f t="shared" ca="1" si="815"/>
        <v>BUY</v>
      </c>
      <c r="N3994" s="7" t="str">
        <f t="shared" ca="1" si="816"/>
        <v/>
      </c>
      <c r="O3994">
        <f t="shared" si="817"/>
        <v>4749.6499999999996</v>
      </c>
      <c r="Q3994">
        <f t="shared" si="818"/>
        <v>3993</v>
      </c>
    </row>
    <row r="3995" spans="1:17" x14ac:dyDescent="0.3">
      <c r="A3995" s="13" t="str">
        <f ca="1">N3995&amp;"-"&amp;COUNTIF($N$2:N3995,N3995)</f>
        <v>-3945</v>
      </c>
      <c r="B3995" t="str">
        <f t="shared" ca="1" si="808"/>
        <v/>
      </c>
      <c r="C3995" s="1">
        <v>40913</v>
      </c>
      <c r="D3995">
        <v>4749.95</v>
      </c>
      <c r="E3995">
        <f t="shared" si="809"/>
        <v>0.3000000000001819</v>
      </c>
      <c r="F3995">
        <f t="shared" si="810"/>
        <v>0.3000000000001819</v>
      </c>
      <c r="G3995" t="str">
        <f t="shared" si="811"/>
        <v/>
      </c>
      <c r="H3995">
        <f t="shared" ca="1" si="819"/>
        <v>65.991666666666788</v>
      </c>
      <c r="I3995">
        <f t="shared" ca="1" si="820"/>
        <v>37.200000000000159</v>
      </c>
      <c r="J3995" s="3">
        <f t="shared" ca="1" si="812"/>
        <v>1.7739695340501749</v>
      </c>
      <c r="K3995" s="5">
        <f t="shared" ca="1" si="813"/>
        <v>63.95057740450612</v>
      </c>
      <c r="L3995">
        <f t="shared" ca="1" si="814"/>
        <v>1</v>
      </c>
      <c r="M3995" t="str">
        <f t="shared" ca="1" si="815"/>
        <v>BUY</v>
      </c>
      <c r="N3995" s="7" t="str">
        <f t="shared" ca="1" si="816"/>
        <v/>
      </c>
      <c r="O3995">
        <f t="shared" si="817"/>
        <v>4749.95</v>
      </c>
      <c r="Q3995">
        <f t="shared" si="818"/>
        <v>3994</v>
      </c>
    </row>
    <row r="3996" spans="1:17" x14ac:dyDescent="0.3">
      <c r="A3996" s="13" t="str">
        <f ca="1">N3996&amp;"-"&amp;COUNTIF($N$2:N3996,N3996)</f>
        <v>-3946</v>
      </c>
      <c r="B3996" t="str">
        <f t="shared" ca="1" si="808"/>
        <v/>
      </c>
      <c r="C3996" s="1">
        <v>40914</v>
      </c>
      <c r="D3996">
        <v>4754.1000000000004</v>
      </c>
      <c r="E3996">
        <f t="shared" si="809"/>
        <v>4.1500000000005457</v>
      </c>
      <c r="F3996">
        <f t="shared" si="810"/>
        <v>4.1500000000005457</v>
      </c>
      <c r="G3996" t="str">
        <f t="shared" si="811"/>
        <v/>
      </c>
      <c r="H3996">
        <f t="shared" ca="1" si="819"/>
        <v>57.157142857143036</v>
      </c>
      <c r="I3996">
        <f t="shared" ca="1" si="820"/>
        <v>37.014285714285897</v>
      </c>
      <c r="J3996" s="3">
        <f t="shared" ca="1" si="812"/>
        <v>1.5441914318795804</v>
      </c>
      <c r="K3996" s="5">
        <f t="shared" ca="1" si="813"/>
        <v>60.694781553398016</v>
      </c>
      <c r="L3996">
        <f t="shared" ca="1" si="814"/>
        <v>1</v>
      </c>
      <c r="M3996" t="str">
        <f t="shared" ca="1" si="815"/>
        <v>BUY</v>
      </c>
      <c r="N3996" s="7" t="str">
        <f t="shared" ca="1" si="816"/>
        <v/>
      </c>
      <c r="O3996">
        <f t="shared" si="817"/>
        <v>4754.1000000000004</v>
      </c>
      <c r="Q3996">
        <f t="shared" si="818"/>
        <v>3995</v>
      </c>
    </row>
    <row r="3997" spans="1:17" x14ac:dyDescent="0.3">
      <c r="A3997" s="13" t="str">
        <f ca="1">N3997&amp;"-"&amp;COUNTIF($N$2:N3997,N3997)</f>
        <v>-3947</v>
      </c>
      <c r="B3997" t="str">
        <f t="shared" ca="1" si="808"/>
        <v/>
      </c>
      <c r="C3997" s="1">
        <v>40915</v>
      </c>
      <c r="D3997">
        <v>4746.8999999999996</v>
      </c>
      <c r="E3997">
        <f t="shared" si="809"/>
        <v>-7.2000000000007276</v>
      </c>
      <c r="F3997" t="str">
        <f t="shared" si="810"/>
        <v/>
      </c>
      <c r="G3997">
        <f t="shared" si="811"/>
        <v>-7.2000000000007276</v>
      </c>
      <c r="H3997">
        <f t="shared" ca="1" si="819"/>
        <v>57.157142857143036</v>
      </c>
      <c r="I3997">
        <f t="shared" ca="1" si="820"/>
        <v>28.200000000000209</v>
      </c>
      <c r="J3997" s="3">
        <f t="shared" ca="1" si="812"/>
        <v>2.0268490374873265</v>
      </c>
      <c r="K3997" s="5">
        <f t="shared" ca="1" si="813"/>
        <v>66.962343096234207</v>
      </c>
      <c r="L3997">
        <f t="shared" ca="1" si="814"/>
        <v>1</v>
      </c>
      <c r="M3997" t="str">
        <f t="shared" ca="1" si="815"/>
        <v>BUY</v>
      </c>
      <c r="N3997" s="7" t="str">
        <f t="shared" ca="1" si="816"/>
        <v/>
      </c>
      <c r="O3997">
        <f t="shared" si="817"/>
        <v>4746.8999999999996</v>
      </c>
      <c r="Q3997">
        <f t="shared" si="818"/>
        <v>3996</v>
      </c>
    </row>
    <row r="3998" spans="1:17" x14ac:dyDescent="0.3">
      <c r="A3998" s="13" t="str">
        <f ca="1">N3998&amp;"-"&amp;COUNTIF($N$2:N3998,N3998)</f>
        <v>-3948</v>
      </c>
      <c r="B3998" t="str">
        <f t="shared" ca="1" si="808"/>
        <v/>
      </c>
      <c r="C3998" s="1">
        <v>40917</v>
      </c>
      <c r="D3998">
        <v>4742.8</v>
      </c>
      <c r="E3998">
        <f t="shared" si="809"/>
        <v>-4.0999999999994543</v>
      </c>
      <c r="F3998" t="str">
        <f t="shared" si="810"/>
        <v/>
      </c>
      <c r="G3998">
        <f t="shared" si="811"/>
        <v>-4.0999999999994543</v>
      </c>
      <c r="H3998">
        <f t="shared" ca="1" si="819"/>
        <v>41.858333333333576</v>
      </c>
      <c r="I3998">
        <f t="shared" ca="1" si="820"/>
        <v>25.187500000000114</v>
      </c>
      <c r="J3998" s="3">
        <f t="shared" ca="1" si="812"/>
        <v>1.6618693134822189</v>
      </c>
      <c r="K3998" s="5">
        <f t="shared" ca="1" si="813"/>
        <v>62.432415636069884</v>
      </c>
      <c r="L3998">
        <f t="shared" ca="1" si="814"/>
        <v>1</v>
      </c>
      <c r="M3998" t="str">
        <f t="shared" ca="1" si="815"/>
        <v>BUY</v>
      </c>
      <c r="N3998" s="7" t="str">
        <f t="shared" ca="1" si="816"/>
        <v/>
      </c>
      <c r="O3998">
        <f t="shared" si="817"/>
        <v>4742.8</v>
      </c>
      <c r="Q3998">
        <f t="shared" si="818"/>
        <v>3997</v>
      </c>
    </row>
    <row r="3999" spans="1:17" x14ac:dyDescent="0.3">
      <c r="A3999" s="13" t="str">
        <f ca="1">N3999&amp;"-"&amp;COUNTIF($N$2:N3999,N3999)</f>
        <v>-3949</v>
      </c>
      <c r="B3999" t="str">
        <f t="shared" ca="1" si="808"/>
        <v/>
      </c>
      <c r="C3999" s="1">
        <v>40918</v>
      </c>
      <c r="D3999">
        <v>4849.55</v>
      </c>
      <c r="E3999">
        <f t="shared" si="809"/>
        <v>106.75</v>
      </c>
      <c r="F3999">
        <f t="shared" si="810"/>
        <v>106.75</v>
      </c>
      <c r="G3999" t="str">
        <f t="shared" si="811"/>
        <v/>
      </c>
      <c r="H3999">
        <f t="shared" ca="1" si="819"/>
        <v>52.866666666666788</v>
      </c>
      <c r="I3999">
        <f t="shared" ca="1" si="820"/>
        <v>25.187500000000114</v>
      </c>
      <c r="J3999" s="3">
        <f t="shared" ca="1" si="812"/>
        <v>2.098924731182791</v>
      </c>
      <c r="K3999" s="5">
        <f t="shared" ca="1" si="813"/>
        <v>67.730742539902792</v>
      </c>
      <c r="L3999">
        <f t="shared" ca="1" si="814"/>
        <v>1</v>
      </c>
      <c r="M3999" t="str">
        <f t="shared" ca="1" si="815"/>
        <v>BUY</v>
      </c>
      <c r="N3999" s="7" t="str">
        <f t="shared" ca="1" si="816"/>
        <v/>
      </c>
      <c r="O3999">
        <f t="shared" si="817"/>
        <v>4849.55</v>
      </c>
      <c r="Q3999">
        <f t="shared" si="818"/>
        <v>3998</v>
      </c>
    </row>
    <row r="4000" spans="1:17" x14ac:dyDescent="0.3">
      <c r="A4000" s="13" t="str">
        <f ca="1">N4000&amp;"-"&amp;COUNTIF($N$2:N4000,N4000)</f>
        <v>-3950</v>
      </c>
      <c r="B4000" t="str">
        <f t="shared" ca="1" si="808"/>
        <v/>
      </c>
      <c r="C4000" s="1">
        <v>40919</v>
      </c>
      <c r="D4000">
        <v>4860.95</v>
      </c>
      <c r="E4000">
        <f t="shared" si="809"/>
        <v>11.399999999999636</v>
      </c>
      <c r="F4000">
        <f t="shared" si="810"/>
        <v>11.399999999999636</v>
      </c>
      <c r="G4000" t="str">
        <f t="shared" si="811"/>
        <v/>
      </c>
      <c r="H4000">
        <f t="shared" ca="1" si="819"/>
        <v>46.942857142857193</v>
      </c>
      <c r="I4000">
        <f t="shared" ca="1" si="820"/>
        <v>25.950000000000077</v>
      </c>
      <c r="J4000" s="3">
        <f t="shared" ca="1" si="812"/>
        <v>1.8089733003027766</v>
      </c>
      <c r="K4000" s="5">
        <f t="shared" ca="1" si="813"/>
        <v>64.39980401763836</v>
      </c>
      <c r="L4000">
        <f t="shared" ca="1" si="814"/>
        <v>1</v>
      </c>
      <c r="M4000" t="str">
        <f t="shared" ca="1" si="815"/>
        <v>BUY</v>
      </c>
      <c r="N4000" s="7" t="str">
        <f t="shared" ca="1" si="816"/>
        <v/>
      </c>
      <c r="O4000">
        <f t="shared" si="817"/>
        <v>4860.95</v>
      </c>
      <c r="Q4000">
        <f t="shared" si="818"/>
        <v>3999</v>
      </c>
    </row>
    <row r="4001" spans="1:17" x14ac:dyDescent="0.3">
      <c r="A4001" s="13" t="str">
        <f ca="1">N4001&amp;"-"&amp;COUNTIF($N$2:N4001,N4001)</f>
        <v>-3951</v>
      </c>
      <c r="B4001" t="str">
        <f t="shared" ca="1" si="808"/>
        <v/>
      </c>
      <c r="C4001" s="1">
        <v>40920</v>
      </c>
      <c r="D4001">
        <v>4831.25</v>
      </c>
      <c r="E4001">
        <f t="shared" si="809"/>
        <v>-29.699999999999818</v>
      </c>
      <c r="F4001" t="str">
        <f t="shared" si="810"/>
        <v/>
      </c>
      <c r="G4001">
        <f t="shared" si="811"/>
        <v>-29.699999999999818</v>
      </c>
      <c r="H4001">
        <f t="shared" ca="1" si="819"/>
        <v>43.933333333333394</v>
      </c>
      <c r="I4001">
        <f t="shared" ca="1" si="820"/>
        <v>26.418750000000045</v>
      </c>
      <c r="J4001" s="3">
        <f t="shared" ca="1" si="812"/>
        <v>1.6629603343584884</v>
      </c>
      <c r="K4001" s="5">
        <f t="shared" ca="1" si="813"/>
        <v>62.44780716041339</v>
      </c>
      <c r="L4001">
        <f t="shared" ca="1" si="814"/>
        <v>1</v>
      </c>
      <c r="M4001" t="str">
        <f t="shared" ca="1" si="815"/>
        <v>BUY</v>
      </c>
      <c r="N4001" s="7" t="str">
        <f t="shared" ca="1" si="816"/>
        <v/>
      </c>
      <c r="O4001">
        <f t="shared" si="817"/>
        <v>4831.25</v>
      </c>
      <c r="Q4001">
        <f t="shared" si="818"/>
        <v>4000</v>
      </c>
    </row>
    <row r="4002" spans="1:17" x14ac:dyDescent="0.3">
      <c r="A4002" s="13" t="str">
        <f ca="1">N4002&amp;"-"&amp;COUNTIF($N$2:N4002,N4002)</f>
        <v>-3952</v>
      </c>
      <c r="B4002" t="str">
        <f t="shared" ca="1" si="808"/>
        <v/>
      </c>
      <c r="C4002" s="1">
        <v>40921</v>
      </c>
      <c r="D4002">
        <v>4866</v>
      </c>
      <c r="E4002">
        <f t="shared" si="809"/>
        <v>34.75</v>
      </c>
      <c r="F4002">
        <f t="shared" si="810"/>
        <v>34.75</v>
      </c>
      <c r="G4002" t="str">
        <f t="shared" si="811"/>
        <v/>
      </c>
      <c r="H4002">
        <f t="shared" ca="1" si="819"/>
        <v>42.621428571428623</v>
      </c>
      <c r="I4002">
        <f t="shared" ca="1" si="820"/>
        <v>26.121428571428623</v>
      </c>
      <c r="J4002" s="3">
        <f t="shared" ca="1" si="812"/>
        <v>1.6316652994257577</v>
      </c>
      <c r="K4002" s="5">
        <f t="shared" ca="1" si="813"/>
        <v>62.001246882793005</v>
      </c>
      <c r="L4002">
        <f t="shared" ca="1" si="814"/>
        <v>1</v>
      </c>
      <c r="M4002" t="str">
        <f t="shared" ca="1" si="815"/>
        <v>BUY</v>
      </c>
      <c r="N4002" s="7" t="str">
        <f t="shared" ca="1" si="816"/>
        <v/>
      </c>
      <c r="O4002">
        <f t="shared" si="817"/>
        <v>4866</v>
      </c>
      <c r="Q4002">
        <f t="shared" si="818"/>
        <v>4001</v>
      </c>
    </row>
    <row r="4003" spans="1:17" x14ac:dyDescent="0.3">
      <c r="A4003" s="13" t="str">
        <f ca="1">N4003&amp;"-"&amp;COUNTIF($N$2:N4003,N4003)</f>
        <v>-3953</v>
      </c>
      <c r="B4003" t="str">
        <f t="shared" ca="1" si="808"/>
        <v/>
      </c>
      <c r="C4003" s="1">
        <v>40924</v>
      </c>
      <c r="D4003">
        <v>4873.8999999999996</v>
      </c>
      <c r="E4003">
        <f t="shared" si="809"/>
        <v>7.8999999999996362</v>
      </c>
      <c r="F4003">
        <f t="shared" si="810"/>
        <v>7.8999999999996362</v>
      </c>
      <c r="G4003" t="str">
        <f t="shared" si="811"/>
        <v/>
      </c>
      <c r="H4003">
        <f t="shared" ca="1" si="819"/>
        <v>38.28125</v>
      </c>
      <c r="I4003">
        <f t="shared" ca="1" si="820"/>
        <v>23.025000000000091</v>
      </c>
      <c r="J4003" s="3">
        <f t="shared" ca="1" si="812"/>
        <v>1.6625950054288752</v>
      </c>
      <c r="K4003" s="5">
        <f t="shared" ca="1" si="813"/>
        <v>62.44265470486279</v>
      </c>
      <c r="L4003">
        <f t="shared" ca="1" si="814"/>
        <v>1</v>
      </c>
      <c r="M4003" t="str">
        <f t="shared" ca="1" si="815"/>
        <v>BUY</v>
      </c>
      <c r="N4003" s="7" t="str">
        <f t="shared" ca="1" si="816"/>
        <v/>
      </c>
      <c r="O4003">
        <f t="shared" si="817"/>
        <v>4873.8999999999996</v>
      </c>
      <c r="Q4003">
        <f t="shared" si="818"/>
        <v>4002</v>
      </c>
    </row>
    <row r="4004" spans="1:17" x14ac:dyDescent="0.3">
      <c r="A4004" s="13" t="str">
        <f ca="1">N4004&amp;"-"&amp;COUNTIF($N$2:N4004,N4004)</f>
        <v>0-25</v>
      </c>
      <c r="B4004">
        <f t="shared" ca="1" si="808"/>
        <v>0</v>
      </c>
      <c r="C4004" s="1">
        <v>40925</v>
      </c>
      <c r="D4004">
        <v>4967.3</v>
      </c>
      <c r="E4004">
        <f t="shared" si="809"/>
        <v>93.400000000000546</v>
      </c>
      <c r="F4004">
        <f t="shared" si="810"/>
        <v>93.400000000000546</v>
      </c>
      <c r="G4004" t="str">
        <f t="shared" si="811"/>
        <v/>
      </c>
      <c r="H4004">
        <f t="shared" ca="1" si="819"/>
        <v>44.405555555555615</v>
      </c>
      <c r="I4004">
        <f t="shared" ca="1" si="820"/>
        <v>15.720000000000073</v>
      </c>
      <c r="J4004" s="3">
        <f t="shared" ca="1" si="812"/>
        <v>2.8247808877579774</v>
      </c>
      <c r="K4004" s="5">
        <f t="shared" ca="1" si="813"/>
        <v>73.854711437177684</v>
      </c>
      <c r="L4004">
        <f t="shared" ca="1" si="814"/>
        <v>1</v>
      </c>
      <c r="M4004" t="str">
        <f t="shared" ca="1" si="815"/>
        <v>SELL</v>
      </c>
      <c r="N4004" s="7">
        <f t="shared" ca="1" si="816"/>
        <v>0</v>
      </c>
      <c r="O4004">
        <f t="shared" si="817"/>
        <v>4967.3</v>
      </c>
      <c r="Q4004">
        <f t="shared" si="818"/>
        <v>4003</v>
      </c>
    </row>
    <row r="4005" spans="1:17" x14ac:dyDescent="0.3">
      <c r="A4005" s="13" t="str">
        <f ca="1">N4005&amp;"-"&amp;COUNTIF($N$2:N4005,N4005)</f>
        <v>-3954</v>
      </c>
      <c r="B4005" t="str">
        <f t="shared" ca="1" si="808"/>
        <v/>
      </c>
      <c r="C4005" s="1">
        <v>40926</v>
      </c>
      <c r="D4005">
        <v>4955.8</v>
      </c>
      <c r="E4005">
        <f t="shared" si="809"/>
        <v>-11.5</v>
      </c>
      <c r="F4005" t="str">
        <f t="shared" si="810"/>
        <v/>
      </c>
      <c r="G4005">
        <f t="shared" si="811"/>
        <v>-11.5</v>
      </c>
      <c r="H4005">
        <f t="shared" ca="1" si="819"/>
        <v>44.405555555555615</v>
      </c>
      <c r="I4005">
        <f t="shared" ca="1" si="820"/>
        <v>13.630000000000109</v>
      </c>
      <c r="J4005" s="3">
        <f t="shared" ca="1" si="812"/>
        <v>3.25792777370178</v>
      </c>
      <c r="K4005" s="5">
        <f t="shared" ca="1" si="813"/>
        <v>76.514397304334395</v>
      </c>
      <c r="L4005">
        <f t="shared" ca="1" si="814"/>
        <v>1</v>
      </c>
      <c r="M4005" t="str">
        <f t="shared" ca="1" si="815"/>
        <v>SELL</v>
      </c>
      <c r="N4005" s="7" t="str">
        <f t="shared" ca="1" si="816"/>
        <v/>
      </c>
      <c r="O4005">
        <f t="shared" si="817"/>
        <v>4955.8</v>
      </c>
      <c r="Q4005">
        <f t="shared" si="818"/>
        <v>4004</v>
      </c>
    </row>
    <row r="4006" spans="1:17" x14ac:dyDescent="0.3">
      <c r="A4006" s="13" t="str">
        <f ca="1">N4006&amp;"-"&amp;COUNTIF($N$2:N4006,N4006)</f>
        <v>-3955</v>
      </c>
      <c r="B4006" t="str">
        <f t="shared" ca="1" si="808"/>
        <v/>
      </c>
      <c r="C4006" s="1">
        <v>40927</v>
      </c>
      <c r="D4006">
        <v>5018.3999999999996</v>
      </c>
      <c r="E4006">
        <f t="shared" si="809"/>
        <v>62.599999999999454</v>
      </c>
      <c r="F4006">
        <f t="shared" si="810"/>
        <v>62.599999999999454</v>
      </c>
      <c r="G4006" t="str">
        <f t="shared" si="811"/>
        <v/>
      </c>
      <c r="H4006">
        <f t="shared" ca="1" si="819"/>
        <v>49.977777777777796</v>
      </c>
      <c r="I4006">
        <f t="shared" ca="1" si="820"/>
        <v>13.630000000000109</v>
      </c>
      <c r="J4006" s="3">
        <f t="shared" ca="1" si="812"/>
        <v>3.6667481861905644</v>
      </c>
      <c r="K4006" s="5">
        <f t="shared" ca="1" si="813"/>
        <v>78.571802889234249</v>
      </c>
      <c r="L4006">
        <f t="shared" ca="1" si="814"/>
        <v>1</v>
      </c>
      <c r="M4006" t="str">
        <f t="shared" ca="1" si="815"/>
        <v>SELL</v>
      </c>
      <c r="N4006" s="7" t="str">
        <f t="shared" ca="1" si="816"/>
        <v/>
      </c>
      <c r="O4006">
        <f t="shared" si="817"/>
        <v>5018.3999999999996</v>
      </c>
      <c r="Q4006">
        <f t="shared" si="818"/>
        <v>4005</v>
      </c>
    </row>
    <row r="4007" spans="1:17" x14ac:dyDescent="0.3">
      <c r="A4007" s="13" t="str">
        <f ca="1">N4007&amp;"-"&amp;COUNTIF($N$2:N4007,N4007)</f>
        <v>-3956</v>
      </c>
      <c r="B4007" t="str">
        <f t="shared" ca="1" si="808"/>
        <v/>
      </c>
      <c r="C4007" s="1">
        <v>40928</v>
      </c>
      <c r="D4007">
        <v>5048.6000000000004</v>
      </c>
      <c r="E4007">
        <f t="shared" si="809"/>
        <v>30.200000000000728</v>
      </c>
      <c r="F4007">
        <f t="shared" si="810"/>
        <v>30.200000000000728</v>
      </c>
      <c r="G4007" t="str">
        <f t="shared" si="811"/>
        <v/>
      </c>
      <c r="H4007">
        <f t="shared" ca="1" si="819"/>
        <v>39.050000000000082</v>
      </c>
      <c r="I4007">
        <f t="shared" ca="1" si="820"/>
        <v>13.630000000000109</v>
      </c>
      <c r="J4007" s="3">
        <f t="shared" ca="1" si="812"/>
        <v>2.8650036683785598</v>
      </c>
      <c r="K4007" s="5">
        <f t="shared" ca="1" si="813"/>
        <v>74.12680334092623</v>
      </c>
      <c r="L4007">
        <f t="shared" ca="1" si="814"/>
        <v>1</v>
      </c>
      <c r="M4007" t="str">
        <f t="shared" ca="1" si="815"/>
        <v>SELL</v>
      </c>
      <c r="N4007" s="7" t="str">
        <f t="shared" ca="1" si="816"/>
        <v/>
      </c>
      <c r="O4007">
        <f t="shared" si="817"/>
        <v>5048.6000000000004</v>
      </c>
      <c r="Q4007">
        <f t="shared" si="818"/>
        <v>4006</v>
      </c>
    </row>
    <row r="4008" spans="1:17" x14ac:dyDescent="0.3">
      <c r="A4008" s="13" t="str">
        <f ca="1">N4008&amp;"-"&amp;COUNTIF($N$2:N4008,N4008)</f>
        <v>-3957</v>
      </c>
      <c r="B4008" t="str">
        <f t="shared" ca="1" si="808"/>
        <v/>
      </c>
      <c r="C4008" s="1">
        <v>40931</v>
      </c>
      <c r="D4008">
        <v>5046.25</v>
      </c>
      <c r="E4008">
        <f t="shared" si="809"/>
        <v>-2.3500000000003638</v>
      </c>
      <c r="F4008" t="str">
        <f t="shared" si="810"/>
        <v/>
      </c>
      <c r="G4008">
        <f t="shared" si="811"/>
        <v>-2.3500000000003638</v>
      </c>
      <c r="H4008">
        <f t="shared" ca="1" si="819"/>
        <v>39.050000000000082</v>
      </c>
      <c r="I4008">
        <f t="shared" ca="1" si="820"/>
        <v>10.970000000000073</v>
      </c>
      <c r="J4008" s="3">
        <f t="shared" ca="1" si="812"/>
        <v>3.5597082953509407</v>
      </c>
      <c r="K4008" s="5">
        <f t="shared" ca="1" si="813"/>
        <v>78.068772491003514</v>
      </c>
      <c r="L4008">
        <f t="shared" ca="1" si="814"/>
        <v>1</v>
      </c>
      <c r="M4008" t="str">
        <f t="shared" ca="1" si="815"/>
        <v>SELL</v>
      </c>
      <c r="N4008" s="7" t="str">
        <f t="shared" ca="1" si="816"/>
        <v/>
      </c>
      <c r="O4008">
        <f t="shared" si="817"/>
        <v>5046.25</v>
      </c>
      <c r="Q4008">
        <f t="shared" si="818"/>
        <v>4007</v>
      </c>
    </row>
    <row r="4009" spans="1:17" x14ac:dyDescent="0.3">
      <c r="A4009" s="13" t="str">
        <f ca="1">N4009&amp;"-"&amp;COUNTIF($N$2:N4009,N4009)</f>
        <v>-3958</v>
      </c>
      <c r="B4009" t="str">
        <f t="shared" ca="1" si="808"/>
        <v/>
      </c>
      <c r="C4009" s="1">
        <v>40932</v>
      </c>
      <c r="D4009">
        <v>5127.3500000000004</v>
      </c>
      <c r="E4009">
        <f t="shared" si="809"/>
        <v>81.100000000000364</v>
      </c>
      <c r="F4009">
        <f t="shared" si="810"/>
        <v>81.100000000000364</v>
      </c>
      <c r="G4009" t="str">
        <f t="shared" si="811"/>
        <v/>
      </c>
      <c r="H4009">
        <f t="shared" ca="1" si="819"/>
        <v>48.027777777777878</v>
      </c>
      <c r="I4009">
        <f t="shared" ca="1" si="820"/>
        <v>10.970000000000073</v>
      </c>
      <c r="J4009" s="3">
        <f t="shared" ca="1" si="812"/>
        <v>4.3781018940544723</v>
      </c>
      <c r="K4009" s="5">
        <f t="shared" ca="1" si="813"/>
        <v>81.406079325021594</v>
      </c>
      <c r="L4009">
        <f t="shared" ca="1" si="814"/>
        <v>1</v>
      </c>
      <c r="M4009" t="str">
        <f t="shared" ca="1" si="815"/>
        <v>SELL</v>
      </c>
      <c r="N4009" s="7" t="str">
        <f t="shared" ca="1" si="816"/>
        <v/>
      </c>
      <c r="O4009">
        <f t="shared" si="817"/>
        <v>5127.3500000000004</v>
      </c>
      <c r="Q4009">
        <f t="shared" si="818"/>
        <v>4008</v>
      </c>
    </row>
    <row r="4010" spans="1:17" x14ac:dyDescent="0.3">
      <c r="A4010" s="13" t="str">
        <f ca="1">N4010&amp;"-"&amp;COUNTIF($N$2:N4010,N4010)</f>
        <v>-3959</v>
      </c>
      <c r="B4010" t="str">
        <f t="shared" ca="1" si="808"/>
        <v/>
      </c>
      <c r="C4010" s="1">
        <v>40933</v>
      </c>
      <c r="D4010">
        <v>5158.3</v>
      </c>
      <c r="E4010">
        <f t="shared" si="809"/>
        <v>30.949999999999818</v>
      </c>
      <c r="F4010">
        <f t="shared" si="810"/>
        <v>30.949999999999818</v>
      </c>
      <c r="G4010" t="str">
        <f t="shared" si="811"/>
        <v/>
      </c>
      <c r="H4010">
        <f t="shared" ca="1" si="819"/>
        <v>51.005555555555574</v>
      </c>
      <c r="I4010">
        <f t="shared" ca="1" si="820"/>
        <v>10.970000000000073</v>
      </c>
      <c r="J4010" s="3">
        <f t="shared" ca="1" si="812"/>
        <v>4.6495492758026646</v>
      </c>
      <c r="K4010" s="5">
        <f t="shared" ca="1" si="813"/>
        <v>82.299472910466392</v>
      </c>
      <c r="L4010">
        <f t="shared" ca="1" si="814"/>
        <v>1</v>
      </c>
      <c r="M4010" t="str">
        <f t="shared" ca="1" si="815"/>
        <v>SELL</v>
      </c>
      <c r="N4010" s="7" t="str">
        <f t="shared" ca="1" si="816"/>
        <v/>
      </c>
      <c r="O4010">
        <f t="shared" si="817"/>
        <v>5158.3</v>
      </c>
      <c r="Q4010">
        <f t="shared" si="818"/>
        <v>4009</v>
      </c>
    </row>
    <row r="4011" spans="1:17" x14ac:dyDescent="0.3">
      <c r="A4011" s="13" t="str">
        <f ca="1">N4011&amp;"-"&amp;COUNTIF($N$2:N4011,N4011)</f>
        <v>-3960</v>
      </c>
      <c r="B4011" t="str">
        <f t="shared" ca="1" si="808"/>
        <v/>
      </c>
      <c r="C4011" s="1">
        <v>40935</v>
      </c>
      <c r="D4011">
        <v>5204.7</v>
      </c>
      <c r="E4011">
        <f t="shared" si="809"/>
        <v>46.399999999999636</v>
      </c>
      <c r="F4011">
        <f t="shared" si="810"/>
        <v>46.399999999999636</v>
      </c>
      <c r="G4011" t="str">
        <f t="shared" si="811"/>
        <v/>
      </c>
      <c r="H4011">
        <f t="shared" ca="1" si="819"/>
        <v>50.54499999999998</v>
      </c>
      <c r="I4011">
        <f t="shared" ca="1" si="820"/>
        <v>11.912499999999909</v>
      </c>
      <c r="J4011" s="3">
        <f t="shared" ca="1" si="812"/>
        <v>4.2430220356768409</v>
      </c>
      <c r="K4011" s="5">
        <f t="shared" ca="1" si="813"/>
        <v>80.927030380658962</v>
      </c>
      <c r="L4011">
        <f t="shared" ca="1" si="814"/>
        <v>1</v>
      </c>
      <c r="M4011" t="str">
        <f t="shared" ca="1" si="815"/>
        <v>SELL</v>
      </c>
      <c r="N4011" s="7" t="str">
        <f t="shared" ca="1" si="816"/>
        <v/>
      </c>
      <c r="O4011">
        <f t="shared" si="817"/>
        <v>5204.7</v>
      </c>
      <c r="Q4011">
        <f t="shared" si="818"/>
        <v>4010</v>
      </c>
    </row>
    <row r="4012" spans="1:17" x14ac:dyDescent="0.3">
      <c r="A4012" s="13" t="str">
        <f ca="1">N4012&amp;"-"&amp;COUNTIF($N$2:N4012,N4012)</f>
        <v>-3961</v>
      </c>
      <c r="B4012" t="str">
        <f t="shared" ca="1" si="808"/>
        <v/>
      </c>
      <c r="C4012" s="1">
        <v>40938</v>
      </c>
      <c r="D4012">
        <v>5087.3</v>
      </c>
      <c r="E4012">
        <f t="shared" si="809"/>
        <v>-117.39999999999964</v>
      </c>
      <c r="F4012" t="str">
        <f t="shared" si="810"/>
        <v/>
      </c>
      <c r="G4012">
        <f t="shared" si="811"/>
        <v>-117.39999999999964</v>
      </c>
      <c r="H4012">
        <f t="shared" ca="1" si="819"/>
        <v>50.54499999999998</v>
      </c>
      <c r="I4012">
        <f t="shared" ca="1" si="820"/>
        <v>40.237499999999955</v>
      </c>
      <c r="J4012" s="3">
        <f t="shared" ca="1" si="812"/>
        <v>1.256166511338926</v>
      </c>
      <c r="K4012" s="5">
        <f t="shared" ca="1" si="813"/>
        <v>55.677030264643534</v>
      </c>
      <c r="L4012">
        <f t="shared" ca="1" si="814"/>
        <v>1</v>
      </c>
      <c r="M4012" t="str">
        <f t="shared" ca="1" si="815"/>
        <v>SELL</v>
      </c>
      <c r="N4012" s="7" t="str">
        <f t="shared" ca="1" si="816"/>
        <v/>
      </c>
      <c r="O4012">
        <f t="shared" si="817"/>
        <v>5087.3</v>
      </c>
      <c r="Q4012">
        <f t="shared" si="818"/>
        <v>4011</v>
      </c>
    </row>
    <row r="4013" spans="1:17" x14ac:dyDescent="0.3">
      <c r="A4013" s="13" t="str">
        <f ca="1">N4013&amp;"-"&amp;COUNTIF($N$2:N4013,N4013)</f>
        <v>-3962</v>
      </c>
      <c r="B4013" t="str">
        <f t="shared" ca="1" si="808"/>
        <v/>
      </c>
      <c r="C4013" s="1">
        <v>40939</v>
      </c>
      <c r="D4013">
        <v>5199.25</v>
      </c>
      <c r="E4013">
        <f t="shared" si="809"/>
        <v>111.94999999999982</v>
      </c>
      <c r="F4013">
        <f t="shared" si="810"/>
        <v>111.94999999999982</v>
      </c>
      <c r="G4013" t="str">
        <f t="shared" si="811"/>
        <v/>
      </c>
      <c r="H4013">
        <f t="shared" ca="1" si="819"/>
        <v>51.064999999999962</v>
      </c>
      <c r="I4013">
        <f t="shared" ca="1" si="820"/>
        <v>40.237499999999955</v>
      </c>
      <c r="J4013" s="3">
        <f t="shared" ca="1" si="812"/>
        <v>1.2690897794346074</v>
      </c>
      <c r="K4013" s="5">
        <f t="shared" ca="1" si="813"/>
        <v>55.929465239177475</v>
      </c>
      <c r="L4013">
        <f t="shared" ca="1" si="814"/>
        <v>1</v>
      </c>
      <c r="M4013" t="str">
        <f t="shared" ca="1" si="815"/>
        <v>SELL</v>
      </c>
      <c r="N4013" s="7" t="str">
        <f t="shared" ca="1" si="816"/>
        <v/>
      </c>
      <c r="O4013">
        <f t="shared" si="817"/>
        <v>5199.25</v>
      </c>
      <c r="Q4013">
        <f t="shared" si="818"/>
        <v>4012</v>
      </c>
    </row>
    <row r="4014" spans="1:17" x14ac:dyDescent="0.3">
      <c r="A4014" s="13" t="str">
        <f ca="1">N4014&amp;"-"&amp;COUNTIF($N$2:N4014,N4014)</f>
        <v>-3963</v>
      </c>
      <c r="B4014" t="str">
        <f t="shared" ca="1" si="808"/>
        <v/>
      </c>
      <c r="C4014" s="1">
        <v>40940</v>
      </c>
      <c r="D4014">
        <v>5235.7</v>
      </c>
      <c r="E4014">
        <f t="shared" si="809"/>
        <v>36.449999999999818</v>
      </c>
      <c r="F4014">
        <f t="shared" si="810"/>
        <v>36.449999999999818</v>
      </c>
      <c r="G4014" t="str">
        <f t="shared" si="811"/>
        <v/>
      </c>
      <c r="H4014">
        <f t="shared" ca="1" si="819"/>
        <v>53.569999999999979</v>
      </c>
      <c r="I4014">
        <f t="shared" ca="1" si="820"/>
        <v>40.237499999999955</v>
      </c>
      <c r="J4014" s="3">
        <f t="shared" ca="1" si="812"/>
        <v>1.331345138241691</v>
      </c>
      <c r="K4014" s="5">
        <f t="shared" ca="1" si="813"/>
        <v>57.106308131012995</v>
      </c>
      <c r="L4014">
        <f t="shared" ca="1" si="814"/>
        <v>1</v>
      </c>
      <c r="M4014" t="str">
        <f t="shared" ca="1" si="815"/>
        <v>SELL</v>
      </c>
      <c r="N4014" s="7" t="str">
        <f t="shared" ca="1" si="816"/>
        <v/>
      </c>
      <c r="O4014">
        <f t="shared" si="817"/>
        <v>5235.7</v>
      </c>
      <c r="Q4014">
        <f t="shared" si="818"/>
        <v>4013</v>
      </c>
    </row>
    <row r="4015" spans="1:17" x14ac:dyDescent="0.3">
      <c r="A4015" s="13" t="str">
        <f ca="1">N4015&amp;"-"&amp;COUNTIF($N$2:N4015,N4015)</f>
        <v>-3964</v>
      </c>
      <c r="B4015" t="str">
        <f t="shared" ca="1" si="808"/>
        <v/>
      </c>
      <c r="C4015" s="1">
        <v>40941</v>
      </c>
      <c r="D4015">
        <v>5269.9</v>
      </c>
      <c r="E4015">
        <f t="shared" si="809"/>
        <v>34.199999999999818</v>
      </c>
      <c r="F4015">
        <f t="shared" si="810"/>
        <v>34.199999999999818</v>
      </c>
      <c r="G4015" t="str">
        <f t="shared" si="811"/>
        <v/>
      </c>
      <c r="H4015">
        <f t="shared" ca="1" si="819"/>
        <v>51.809090909090877</v>
      </c>
      <c r="I4015">
        <f t="shared" ca="1" si="820"/>
        <v>43.75</v>
      </c>
      <c r="J4015" s="3">
        <f t="shared" ca="1" si="812"/>
        <v>1.1842077922077914</v>
      </c>
      <c r="K4015" s="5">
        <f t="shared" ca="1" si="813"/>
        <v>54.216810160300611</v>
      </c>
      <c r="L4015">
        <f t="shared" ca="1" si="814"/>
        <v>1</v>
      </c>
      <c r="M4015" t="str">
        <f t="shared" ca="1" si="815"/>
        <v>SELL</v>
      </c>
      <c r="N4015" s="7" t="str">
        <f t="shared" ca="1" si="816"/>
        <v/>
      </c>
      <c r="O4015">
        <f t="shared" si="817"/>
        <v>5269.9</v>
      </c>
      <c r="Q4015">
        <f t="shared" si="818"/>
        <v>4014</v>
      </c>
    </row>
    <row r="4016" spans="1:17" x14ac:dyDescent="0.3">
      <c r="A4016" s="13" t="str">
        <f ca="1">N4016&amp;"-"&amp;COUNTIF($N$2:N4016,N4016)</f>
        <v>-3965</v>
      </c>
      <c r="B4016" t="str">
        <f t="shared" ca="1" si="808"/>
        <v/>
      </c>
      <c r="C4016" s="1">
        <v>40942</v>
      </c>
      <c r="D4016">
        <v>5325.85</v>
      </c>
      <c r="E4016">
        <f t="shared" si="809"/>
        <v>55.950000000000728</v>
      </c>
      <c r="F4016">
        <f t="shared" si="810"/>
        <v>55.950000000000728</v>
      </c>
      <c r="G4016" t="str">
        <f t="shared" si="811"/>
        <v/>
      </c>
      <c r="H4016">
        <f t="shared" ca="1" si="819"/>
        <v>53.73636363636367</v>
      </c>
      <c r="I4016">
        <f t="shared" ca="1" si="820"/>
        <v>43.75</v>
      </c>
      <c r="J4016" s="3">
        <f t="shared" ca="1" si="812"/>
        <v>1.2282597402597411</v>
      </c>
      <c r="K4016" s="5">
        <f t="shared" ca="1" si="813"/>
        <v>55.121928474844985</v>
      </c>
      <c r="L4016">
        <f t="shared" ca="1" si="814"/>
        <v>1</v>
      </c>
      <c r="M4016" t="str">
        <f t="shared" ca="1" si="815"/>
        <v>SELL</v>
      </c>
      <c r="N4016" s="7" t="str">
        <f t="shared" ca="1" si="816"/>
        <v/>
      </c>
      <c r="O4016">
        <f t="shared" si="817"/>
        <v>5325.85</v>
      </c>
      <c r="Q4016">
        <f t="shared" si="818"/>
        <v>4015</v>
      </c>
    </row>
    <row r="4017" spans="1:17" x14ac:dyDescent="0.3">
      <c r="A4017" s="13" t="str">
        <f ca="1">N4017&amp;"-"&amp;COUNTIF($N$2:N4017,N4017)</f>
        <v>-3966</v>
      </c>
      <c r="B4017" t="str">
        <f t="shared" ca="1" si="808"/>
        <v/>
      </c>
      <c r="C4017" s="1">
        <v>40945</v>
      </c>
      <c r="D4017">
        <v>5361.65</v>
      </c>
      <c r="E4017">
        <f t="shared" si="809"/>
        <v>35.799999999999272</v>
      </c>
      <c r="F4017">
        <f t="shared" si="810"/>
        <v>35.799999999999272</v>
      </c>
      <c r="G4017" t="str">
        <f t="shared" si="811"/>
        <v/>
      </c>
      <c r="H4017">
        <f t="shared" ca="1" si="819"/>
        <v>56.272727272727273</v>
      </c>
      <c r="I4017">
        <f t="shared" ca="1" si="820"/>
        <v>43.75</v>
      </c>
      <c r="J4017" s="3">
        <f t="shared" ca="1" si="812"/>
        <v>1.2862337662337662</v>
      </c>
      <c r="K4017" s="5">
        <f t="shared" ca="1" si="813"/>
        <v>56.259940922517615</v>
      </c>
      <c r="L4017">
        <f t="shared" ca="1" si="814"/>
        <v>1</v>
      </c>
      <c r="M4017" t="str">
        <f t="shared" ca="1" si="815"/>
        <v>SELL</v>
      </c>
      <c r="N4017" s="7" t="str">
        <f t="shared" ca="1" si="816"/>
        <v/>
      </c>
      <c r="O4017">
        <f t="shared" si="817"/>
        <v>5361.65</v>
      </c>
      <c r="Q4017">
        <f t="shared" si="818"/>
        <v>4016</v>
      </c>
    </row>
    <row r="4018" spans="1:17" x14ac:dyDescent="0.3">
      <c r="A4018" s="13" t="str">
        <f ca="1">N4018&amp;"-"&amp;COUNTIF($N$2:N4018,N4018)</f>
        <v>-3967</v>
      </c>
      <c r="B4018" t="str">
        <f t="shared" ca="1" si="808"/>
        <v/>
      </c>
      <c r="C4018" s="1">
        <v>40946</v>
      </c>
      <c r="D4018">
        <v>5335.15</v>
      </c>
      <c r="E4018">
        <f t="shared" si="809"/>
        <v>-26.5</v>
      </c>
      <c r="F4018" t="str">
        <f t="shared" si="810"/>
        <v/>
      </c>
      <c r="G4018">
        <f t="shared" si="811"/>
        <v>-26.5</v>
      </c>
      <c r="H4018">
        <f t="shared" ca="1" si="819"/>
        <v>52.559999999999945</v>
      </c>
      <c r="I4018">
        <f t="shared" ca="1" si="820"/>
        <v>39.4375</v>
      </c>
      <c r="J4018" s="3">
        <f t="shared" ca="1" si="812"/>
        <v>1.3327416798732157</v>
      </c>
      <c r="K4018" s="5">
        <f t="shared" ca="1" si="813"/>
        <v>57.131987282263083</v>
      </c>
      <c r="L4018">
        <f t="shared" ca="1" si="814"/>
        <v>1</v>
      </c>
      <c r="M4018" t="str">
        <f t="shared" ca="1" si="815"/>
        <v>SELL</v>
      </c>
      <c r="N4018" s="7" t="str">
        <f t="shared" ca="1" si="816"/>
        <v/>
      </c>
      <c r="O4018">
        <f t="shared" si="817"/>
        <v>5335.15</v>
      </c>
      <c r="Q4018">
        <f t="shared" si="818"/>
        <v>4017</v>
      </c>
    </row>
    <row r="4019" spans="1:17" x14ac:dyDescent="0.3">
      <c r="A4019" s="13" t="str">
        <f ca="1">N4019&amp;"-"&amp;COUNTIF($N$2:N4019,N4019)</f>
        <v>-3968</v>
      </c>
      <c r="B4019" t="str">
        <f t="shared" ca="1" si="808"/>
        <v/>
      </c>
      <c r="C4019" s="1">
        <v>40947</v>
      </c>
      <c r="D4019">
        <v>5368.15</v>
      </c>
      <c r="E4019">
        <f t="shared" si="809"/>
        <v>33</v>
      </c>
      <c r="F4019">
        <f t="shared" si="810"/>
        <v>33</v>
      </c>
      <c r="G4019" t="str">
        <f t="shared" si="811"/>
        <v/>
      </c>
      <c r="H4019">
        <f t="shared" ca="1" si="819"/>
        <v>50.781818181818132</v>
      </c>
      <c r="I4019">
        <f t="shared" ca="1" si="820"/>
        <v>48.75</v>
      </c>
      <c r="J4019" s="3">
        <f t="shared" ca="1" si="812"/>
        <v>1.0416783216783208</v>
      </c>
      <c r="K4019" s="5">
        <f t="shared" ca="1" si="813"/>
        <v>51.020687765447292</v>
      </c>
      <c r="L4019">
        <f t="shared" ca="1" si="814"/>
        <v>1</v>
      </c>
      <c r="M4019" t="str">
        <f t="shared" ca="1" si="815"/>
        <v>SELL</v>
      </c>
      <c r="N4019" s="7" t="str">
        <f t="shared" ca="1" si="816"/>
        <v/>
      </c>
      <c r="O4019">
        <f t="shared" si="817"/>
        <v>5368.15</v>
      </c>
      <c r="Q4019">
        <f t="shared" si="818"/>
        <v>4018</v>
      </c>
    </row>
    <row r="4020" spans="1:17" x14ac:dyDescent="0.3">
      <c r="A4020" s="13" t="str">
        <f ca="1">N4020&amp;"-"&amp;COUNTIF($N$2:N4020,N4020)</f>
        <v>-3969</v>
      </c>
      <c r="B4020" t="str">
        <f t="shared" ca="1" si="808"/>
        <v/>
      </c>
      <c r="C4020" s="1">
        <v>40948</v>
      </c>
      <c r="D4020">
        <v>5412.35</v>
      </c>
      <c r="E4020">
        <f t="shared" si="809"/>
        <v>44.200000000000728</v>
      </c>
      <c r="F4020">
        <f t="shared" si="810"/>
        <v>44.200000000000728</v>
      </c>
      <c r="G4020" t="str">
        <f t="shared" si="811"/>
        <v/>
      </c>
      <c r="H4020">
        <f t="shared" ca="1" si="819"/>
        <v>49.109090909090973</v>
      </c>
      <c r="I4020">
        <f t="shared" ca="1" si="820"/>
        <v>48.75</v>
      </c>
      <c r="J4020" s="3">
        <f t="shared" ca="1" si="812"/>
        <v>1.0073659673659687</v>
      </c>
      <c r="K4020" s="5">
        <f t="shared" ca="1" si="813"/>
        <v>50.183473454410361</v>
      </c>
      <c r="L4020">
        <f t="shared" ca="1" si="814"/>
        <v>1</v>
      </c>
      <c r="M4020" t="str">
        <f t="shared" ca="1" si="815"/>
        <v>SELL</v>
      </c>
      <c r="N4020" s="7" t="str">
        <f t="shared" ca="1" si="816"/>
        <v/>
      </c>
      <c r="O4020">
        <f t="shared" si="817"/>
        <v>5412.35</v>
      </c>
      <c r="Q4020">
        <f t="shared" si="818"/>
        <v>4019</v>
      </c>
    </row>
    <row r="4021" spans="1:17" x14ac:dyDescent="0.3">
      <c r="A4021" s="13" t="str">
        <f ca="1">N4021&amp;"-"&amp;COUNTIF($N$2:N4021,N4021)</f>
        <v>-3970</v>
      </c>
      <c r="B4021" t="str">
        <f t="shared" ca="1" si="808"/>
        <v/>
      </c>
      <c r="C4021" s="1">
        <v>40949</v>
      </c>
      <c r="D4021">
        <v>5381.6</v>
      </c>
      <c r="E4021">
        <f t="shared" si="809"/>
        <v>-30.75</v>
      </c>
      <c r="F4021" t="str">
        <f t="shared" si="810"/>
        <v/>
      </c>
      <c r="G4021">
        <f t="shared" si="811"/>
        <v>-30.75</v>
      </c>
      <c r="H4021">
        <f t="shared" ca="1" si="819"/>
        <v>51</v>
      </c>
      <c r="I4021">
        <f t="shared" ca="1" si="820"/>
        <v>44.25</v>
      </c>
      <c r="J4021" s="3">
        <f t="shared" ca="1" si="812"/>
        <v>1.152542372881356</v>
      </c>
      <c r="K4021" s="5">
        <f t="shared" ca="1" si="813"/>
        <v>53.543307086614178</v>
      </c>
      <c r="L4021">
        <f t="shared" ca="1" si="814"/>
        <v>1</v>
      </c>
      <c r="M4021" t="str">
        <f t="shared" ca="1" si="815"/>
        <v>SELL</v>
      </c>
      <c r="N4021" s="7" t="str">
        <f t="shared" ca="1" si="816"/>
        <v/>
      </c>
      <c r="O4021">
        <f t="shared" si="817"/>
        <v>5381.6</v>
      </c>
      <c r="Q4021">
        <f t="shared" si="818"/>
        <v>4020</v>
      </c>
    </row>
    <row r="4022" spans="1:17" x14ac:dyDescent="0.3">
      <c r="A4022" s="13" t="str">
        <f ca="1">N4022&amp;"-"&amp;COUNTIF($N$2:N4022,N4022)</f>
        <v>-3971</v>
      </c>
      <c r="B4022" t="str">
        <f t="shared" ca="1" si="808"/>
        <v/>
      </c>
      <c r="C4022" s="1">
        <v>40952</v>
      </c>
      <c r="D4022">
        <v>5390.2</v>
      </c>
      <c r="E4022">
        <f t="shared" si="809"/>
        <v>8.5999999999994543</v>
      </c>
      <c r="F4022">
        <f t="shared" si="810"/>
        <v>8.5999999999994543</v>
      </c>
      <c r="G4022" t="str">
        <f t="shared" si="811"/>
        <v/>
      </c>
      <c r="H4022">
        <f t="shared" ca="1" si="819"/>
        <v>47.145454545454498</v>
      </c>
      <c r="I4022">
        <f t="shared" ca="1" si="820"/>
        <v>58.216666666666548</v>
      </c>
      <c r="J4022" s="3">
        <f t="shared" ca="1" si="812"/>
        <v>0.80982744710199706</v>
      </c>
      <c r="K4022" s="5">
        <f t="shared" ca="1" si="813"/>
        <v>44.74611369159755</v>
      </c>
      <c r="L4022">
        <f t="shared" ca="1" si="814"/>
        <v>1</v>
      </c>
      <c r="M4022" t="str">
        <f t="shared" ca="1" si="815"/>
        <v>SELL</v>
      </c>
      <c r="N4022" s="7" t="str">
        <f t="shared" ca="1" si="816"/>
        <v/>
      </c>
      <c r="O4022">
        <f t="shared" si="817"/>
        <v>5390.2</v>
      </c>
      <c r="Q4022">
        <f t="shared" si="818"/>
        <v>4021</v>
      </c>
    </row>
    <row r="4023" spans="1:17" x14ac:dyDescent="0.3">
      <c r="A4023" s="13" t="str">
        <f ca="1">N4023&amp;"-"&amp;COUNTIF($N$2:N4023,N4023)</f>
        <v>-3972</v>
      </c>
      <c r="B4023" t="str">
        <f t="shared" ca="1" si="808"/>
        <v/>
      </c>
      <c r="C4023" s="1">
        <v>40953</v>
      </c>
      <c r="D4023">
        <v>5416.05</v>
      </c>
      <c r="E4023">
        <f t="shared" si="809"/>
        <v>25.850000000000364</v>
      </c>
      <c r="F4023">
        <f t="shared" si="810"/>
        <v>25.850000000000364</v>
      </c>
      <c r="G4023" t="str">
        <f t="shared" si="811"/>
        <v/>
      </c>
      <c r="H4023">
        <f t="shared" ca="1" si="819"/>
        <v>42.122727272727225</v>
      </c>
      <c r="I4023">
        <f t="shared" ca="1" si="820"/>
        <v>58.216666666666548</v>
      </c>
      <c r="J4023" s="3">
        <f t="shared" ca="1" si="812"/>
        <v>0.72355099810009693</v>
      </c>
      <c r="K4023" s="5">
        <f t="shared" ca="1" si="813"/>
        <v>41.980248852379823</v>
      </c>
      <c r="L4023">
        <f t="shared" ca="1" si="814"/>
        <v>1</v>
      </c>
      <c r="M4023" t="str">
        <f t="shared" ca="1" si="815"/>
        <v>SELL</v>
      </c>
      <c r="N4023" s="7" t="str">
        <f t="shared" ca="1" si="816"/>
        <v/>
      </c>
      <c r="O4023">
        <f t="shared" si="817"/>
        <v>5416.05</v>
      </c>
      <c r="Q4023">
        <f t="shared" si="818"/>
        <v>4022</v>
      </c>
    </row>
    <row r="4024" spans="1:17" x14ac:dyDescent="0.3">
      <c r="A4024" s="13" t="str">
        <f ca="1">N4024&amp;"-"&amp;COUNTIF($N$2:N4024,N4024)</f>
        <v>-3973</v>
      </c>
      <c r="B4024" t="str">
        <f t="shared" ca="1" si="808"/>
        <v/>
      </c>
      <c r="C4024" s="1">
        <v>40954</v>
      </c>
      <c r="D4024">
        <v>5531.95</v>
      </c>
      <c r="E4024">
        <f t="shared" si="809"/>
        <v>115.89999999999964</v>
      </c>
      <c r="F4024">
        <f t="shared" si="810"/>
        <v>115.89999999999964</v>
      </c>
      <c r="G4024" t="str">
        <f t="shared" si="811"/>
        <v/>
      </c>
      <c r="H4024">
        <f t="shared" ca="1" si="819"/>
        <v>49.84545454545448</v>
      </c>
      <c r="I4024">
        <f t="shared" ca="1" si="820"/>
        <v>58.216666666666548</v>
      </c>
      <c r="J4024" s="3">
        <f t="shared" ca="1" si="812"/>
        <v>0.85620591833016746</v>
      </c>
      <c r="K4024" s="5">
        <f t="shared" ca="1" si="813"/>
        <v>46.126666760140793</v>
      </c>
      <c r="L4024">
        <f t="shared" ca="1" si="814"/>
        <v>1</v>
      </c>
      <c r="M4024" t="str">
        <f t="shared" ca="1" si="815"/>
        <v>SELL</v>
      </c>
      <c r="N4024" s="7" t="str">
        <f t="shared" ca="1" si="816"/>
        <v/>
      </c>
      <c r="O4024">
        <f t="shared" si="817"/>
        <v>5531.95</v>
      </c>
      <c r="Q4024">
        <f t="shared" si="818"/>
        <v>4023</v>
      </c>
    </row>
    <row r="4025" spans="1:17" x14ac:dyDescent="0.3">
      <c r="A4025" s="13" t="str">
        <f ca="1">N4025&amp;"-"&amp;COUNTIF($N$2:N4025,N4025)</f>
        <v>-3974</v>
      </c>
      <c r="B4025" t="str">
        <f t="shared" ca="1" si="808"/>
        <v/>
      </c>
      <c r="C4025" s="1">
        <v>40955</v>
      </c>
      <c r="D4025">
        <v>5521.95</v>
      </c>
      <c r="E4025">
        <f t="shared" si="809"/>
        <v>-10</v>
      </c>
      <c r="F4025" t="str">
        <f t="shared" si="810"/>
        <v/>
      </c>
      <c r="G4025">
        <f t="shared" si="811"/>
        <v>-10</v>
      </c>
      <c r="H4025">
        <f t="shared" ca="1" si="819"/>
        <v>50.189999999999962</v>
      </c>
      <c r="I4025">
        <f t="shared" ca="1" si="820"/>
        <v>46.162499999999909</v>
      </c>
      <c r="J4025" s="3">
        <f t="shared" ca="1" si="812"/>
        <v>1.0872461413484984</v>
      </c>
      <c r="K4025" s="5">
        <f t="shared" ca="1" si="813"/>
        <v>52.089982096987654</v>
      </c>
      <c r="L4025">
        <f t="shared" ca="1" si="814"/>
        <v>1</v>
      </c>
      <c r="M4025" t="str">
        <f t="shared" ca="1" si="815"/>
        <v>SELL</v>
      </c>
      <c r="N4025" s="7" t="str">
        <f t="shared" ca="1" si="816"/>
        <v/>
      </c>
      <c r="O4025">
        <f t="shared" si="817"/>
        <v>5521.95</v>
      </c>
      <c r="Q4025">
        <f t="shared" si="818"/>
        <v>4024</v>
      </c>
    </row>
    <row r="4026" spans="1:17" x14ac:dyDescent="0.3">
      <c r="A4026" s="13" t="str">
        <f ca="1">N4026&amp;"-"&amp;COUNTIF($N$2:N4026,N4026)</f>
        <v>-3975</v>
      </c>
      <c r="B4026" t="str">
        <f t="shared" ca="1" si="808"/>
        <v/>
      </c>
      <c r="C4026" s="1">
        <v>40956</v>
      </c>
      <c r="D4026">
        <v>5564.3</v>
      </c>
      <c r="E4026">
        <f t="shared" si="809"/>
        <v>42.350000000000364</v>
      </c>
      <c r="F4026">
        <f t="shared" si="810"/>
        <v>42.350000000000364</v>
      </c>
      <c r="G4026" t="str">
        <f t="shared" si="811"/>
        <v/>
      </c>
      <c r="H4026">
        <f t="shared" ca="1" si="819"/>
        <v>49.477272727272727</v>
      </c>
      <c r="I4026">
        <f t="shared" ca="1" si="820"/>
        <v>22.416666666666668</v>
      </c>
      <c r="J4026" s="3">
        <f t="shared" ca="1" si="812"/>
        <v>2.2071645826292663</v>
      </c>
      <c r="K4026" s="5">
        <f t="shared" ca="1" si="813"/>
        <v>68.819810326659635</v>
      </c>
      <c r="L4026">
        <f t="shared" ca="1" si="814"/>
        <v>1</v>
      </c>
      <c r="M4026" t="str">
        <f t="shared" ca="1" si="815"/>
        <v>SELL</v>
      </c>
      <c r="N4026" s="7" t="str">
        <f t="shared" ca="1" si="816"/>
        <v/>
      </c>
      <c r="O4026">
        <f t="shared" si="817"/>
        <v>5564.3</v>
      </c>
      <c r="Q4026">
        <f t="shared" si="818"/>
        <v>4025</v>
      </c>
    </row>
    <row r="4027" spans="1:17" x14ac:dyDescent="0.3">
      <c r="A4027" s="13" t="str">
        <f ca="1">N4027&amp;"-"&amp;COUNTIF($N$2:N4027,N4027)</f>
        <v>-3976</v>
      </c>
      <c r="B4027" t="str">
        <f t="shared" ca="1" si="808"/>
        <v/>
      </c>
      <c r="C4027" s="1">
        <v>40960</v>
      </c>
      <c r="D4027">
        <v>5607.15</v>
      </c>
      <c r="E4027">
        <f t="shared" si="809"/>
        <v>42.849999999999454</v>
      </c>
      <c r="F4027">
        <f t="shared" si="810"/>
        <v>42.849999999999454</v>
      </c>
      <c r="G4027" t="str">
        <f t="shared" si="811"/>
        <v/>
      </c>
      <c r="H4027">
        <f t="shared" ca="1" si="819"/>
        <v>43.19545454545451</v>
      </c>
      <c r="I4027">
        <f t="shared" ca="1" si="820"/>
        <v>22.416666666666668</v>
      </c>
      <c r="J4027" s="3">
        <f t="shared" ca="1" si="812"/>
        <v>1.926934775261911</v>
      </c>
      <c r="K4027" s="5">
        <f t="shared" ca="1" si="813"/>
        <v>65.834564936264528</v>
      </c>
      <c r="L4027">
        <f t="shared" ca="1" si="814"/>
        <v>1</v>
      </c>
      <c r="M4027" t="str">
        <f t="shared" ca="1" si="815"/>
        <v>SELL</v>
      </c>
      <c r="N4027" s="7" t="str">
        <f t="shared" ca="1" si="816"/>
        <v/>
      </c>
      <c r="O4027">
        <f t="shared" si="817"/>
        <v>5607.15</v>
      </c>
      <c r="Q4027">
        <f t="shared" si="818"/>
        <v>4026</v>
      </c>
    </row>
    <row r="4028" spans="1:17" x14ac:dyDescent="0.3">
      <c r="A4028" s="13" t="str">
        <f ca="1">N4028&amp;"-"&amp;COUNTIF($N$2:N4028,N4028)</f>
        <v>-3977</v>
      </c>
      <c r="B4028" t="str">
        <f t="shared" ca="1" si="808"/>
        <v/>
      </c>
      <c r="C4028" s="1">
        <v>40961</v>
      </c>
      <c r="D4028">
        <v>5505.35</v>
      </c>
      <c r="E4028">
        <f t="shared" si="809"/>
        <v>-101.79999999999927</v>
      </c>
      <c r="F4028" t="str">
        <f t="shared" si="810"/>
        <v/>
      </c>
      <c r="G4028">
        <f t="shared" si="811"/>
        <v>-101.79999999999927</v>
      </c>
      <c r="H4028">
        <f t="shared" ca="1" si="819"/>
        <v>43.869999999999983</v>
      </c>
      <c r="I4028">
        <f t="shared" ca="1" si="820"/>
        <v>42.262499999999818</v>
      </c>
      <c r="J4028" s="3">
        <f t="shared" ca="1" si="812"/>
        <v>1.038036083998821</v>
      </c>
      <c r="K4028" s="5">
        <f t="shared" ca="1" si="813"/>
        <v>50.93315531303525</v>
      </c>
      <c r="L4028">
        <f t="shared" ca="1" si="814"/>
        <v>1</v>
      </c>
      <c r="M4028" t="str">
        <f t="shared" ca="1" si="815"/>
        <v>SELL</v>
      </c>
      <c r="N4028" s="7" t="str">
        <f t="shared" ca="1" si="816"/>
        <v/>
      </c>
      <c r="O4028">
        <f t="shared" si="817"/>
        <v>5505.35</v>
      </c>
      <c r="Q4028">
        <f t="shared" si="818"/>
        <v>4027</v>
      </c>
    </row>
    <row r="4029" spans="1:17" x14ac:dyDescent="0.3">
      <c r="A4029" s="13" t="str">
        <f ca="1">N4029&amp;"-"&amp;COUNTIF($N$2:N4029,N4029)</f>
        <v>-3978</v>
      </c>
      <c r="B4029" t="str">
        <f t="shared" ca="1" si="808"/>
        <v/>
      </c>
      <c r="C4029" s="1">
        <v>40962</v>
      </c>
      <c r="D4029">
        <v>5483.3</v>
      </c>
      <c r="E4029">
        <f t="shared" si="809"/>
        <v>-22.050000000000182</v>
      </c>
      <c r="F4029" t="str">
        <f t="shared" si="810"/>
        <v/>
      </c>
      <c r="G4029">
        <f t="shared" si="811"/>
        <v>-22.050000000000182</v>
      </c>
      <c r="H4029">
        <f t="shared" ca="1" si="819"/>
        <v>44.944444444444443</v>
      </c>
      <c r="I4029">
        <f t="shared" ca="1" si="820"/>
        <v>38.219999999999892</v>
      </c>
      <c r="J4029" s="3">
        <f t="shared" ca="1" si="812"/>
        <v>1.1759404616547506</v>
      </c>
      <c r="K4029" s="5">
        <f t="shared" ca="1" si="813"/>
        <v>54.042860196665309</v>
      </c>
      <c r="L4029">
        <f t="shared" ca="1" si="814"/>
        <v>1</v>
      </c>
      <c r="M4029" t="str">
        <f t="shared" ca="1" si="815"/>
        <v>SELL</v>
      </c>
      <c r="N4029" s="7" t="str">
        <f t="shared" ca="1" si="816"/>
        <v/>
      </c>
      <c r="O4029">
        <f t="shared" si="817"/>
        <v>5483.3</v>
      </c>
      <c r="Q4029">
        <f t="shared" si="818"/>
        <v>4028</v>
      </c>
    </row>
    <row r="4030" spans="1:17" x14ac:dyDescent="0.3">
      <c r="A4030" s="13" t="str">
        <f ca="1">N4030&amp;"-"&amp;COUNTIF($N$2:N4030,N4030)</f>
        <v>-3979</v>
      </c>
      <c r="B4030" t="str">
        <f t="shared" ca="1" si="808"/>
        <v/>
      </c>
      <c r="C4030" s="1">
        <v>40963</v>
      </c>
      <c r="D4030">
        <v>5429.3</v>
      </c>
      <c r="E4030">
        <f t="shared" si="809"/>
        <v>-54</v>
      </c>
      <c r="F4030" t="str">
        <f t="shared" si="810"/>
        <v/>
      </c>
      <c r="G4030">
        <f t="shared" si="811"/>
        <v>-54</v>
      </c>
      <c r="H4030">
        <f t="shared" ca="1" si="819"/>
        <v>43.568749999999909</v>
      </c>
      <c r="I4030">
        <f t="shared" ca="1" si="820"/>
        <v>40.849999999999909</v>
      </c>
      <c r="J4030" s="3">
        <f t="shared" ca="1" si="812"/>
        <v>1.0665544675642595</v>
      </c>
      <c r="K4030" s="5">
        <f t="shared" ca="1" si="813"/>
        <v>51.610276153105794</v>
      </c>
      <c r="L4030">
        <f t="shared" ca="1" si="814"/>
        <v>1</v>
      </c>
      <c r="M4030" t="str">
        <f t="shared" ca="1" si="815"/>
        <v>SELL</v>
      </c>
      <c r="N4030" s="7" t="str">
        <f t="shared" ca="1" si="816"/>
        <v/>
      </c>
      <c r="O4030">
        <f t="shared" si="817"/>
        <v>5429.3</v>
      </c>
      <c r="Q4030">
        <f t="shared" si="818"/>
        <v>4029</v>
      </c>
    </row>
    <row r="4031" spans="1:17" x14ac:dyDescent="0.3">
      <c r="A4031" s="13" t="str">
        <f ca="1">N4031&amp;"-"&amp;COUNTIF($N$2:N4031,N4031)</f>
        <v>-3980</v>
      </c>
      <c r="B4031" t="str">
        <f t="shared" ca="1" si="808"/>
        <v/>
      </c>
      <c r="C4031" s="1">
        <v>40966</v>
      </c>
      <c r="D4031">
        <v>5281.2</v>
      </c>
      <c r="E4031">
        <f t="shared" si="809"/>
        <v>-148.10000000000036</v>
      </c>
      <c r="F4031" t="str">
        <f t="shared" si="810"/>
        <v/>
      </c>
      <c r="G4031">
        <f t="shared" si="811"/>
        <v>-148.10000000000036</v>
      </c>
      <c r="H4031">
        <f t="shared" ca="1" si="819"/>
        <v>44.678571428571431</v>
      </c>
      <c r="I4031">
        <f t="shared" ca="1" si="820"/>
        <v>56.171428571428542</v>
      </c>
      <c r="J4031" s="3">
        <f t="shared" ca="1" si="812"/>
        <v>0.79539674465920696</v>
      </c>
      <c r="K4031" s="5">
        <f t="shared" ca="1" si="813"/>
        <v>44.302004391245852</v>
      </c>
      <c r="L4031">
        <f t="shared" ca="1" si="814"/>
        <v>1</v>
      </c>
      <c r="M4031" t="str">
        <f t="shared" ca="1" si="815"/>
        <v>SELL</v>
      </c>
      <c r="N4031" s="7" t="str">
        <f t="shared" ca="1" si="816"/>
        <v/>
      </c>
      <c r="O4031">
        <f t="shared" si="817"/>
        <v>5281.2</v>
      </c>
      <c r="Q4031">
        <f t="shared" si="818"/>
        <v>4030</v>
      </c>
    </row>
    <row r="4032" spans="1:17" x14ac:dyDescent="0.3">
      <c r="A4032" s="13" t="str">
        <f ca="1">N4032&amp;"-"&amp;COUNTIF($N$2:N4032,N4032)</f>
        <v>-3981</v>
      </c>
      <c r="B4032" t="str">
        <f t="shared" ca="1" si="808"/>
        <v/>
      </c>
      <c r="C4032" s="1">
        <v>40967</v>
      </c>
      <c r="D4032">
        <v>5375.5</v>
      </c>
      <c r="E4032">
        <f t="shared" si="809"/>
        <v>94.300000000000182</v>
      </c>
      <c r="F4032">
        <f t="shared" si="810"/>
        <v>94.300000000000182</v>
      </c>
      <c r="G4032" t="str">
        <f t="shared" si="811"/>
        <v/>
      </c>
      <c r="H4032">
        <f t="shared" ca="1" si="819"/>
        <v>50.881250000000023</v>
      </c>
      <c r="I4032">
        <f t="shared" ca="1" si="820"/>
        <v>61.116666666666639</v>
      </c>
      <c r="J4032" s="3">
        <f t="shared" ca="1" si="812"/>
        <v>0.83252658849195604</v>
      </c>
      <c r="K4032" s="5">
        <f t="shared" ca="1" si="813"/>
        <v>45.430532561989644</v>
      </c>
      <c r="L4032">
        <f t="shared" ca="1" si="814"/>
        <v>1</v>
      </c>
      <c r="M4032" t="str">
        <f t="shared" ca="1" si="815"/>
        <v>SELL</v>
      </c>
      <c r="N4032" s="7" t="str">
        <f t="shared" ca="1" si="816"/>
        <v/>
      </c>
      <c r="O4032">
        <f t="shared" si="817"/>
        <v>5375.5</v>
      </c>
      <c r="Q4032">
        <f t="shared" si="818"/>
        <v>4031</v>
      </c>
    </row>
    <row r="4033" spans="1:17" x14ac:dyDescent="0.3">
      <c r="A4033" s="13" t="str">
        <f ca="1">N4033&amp;"-"&amp;COUNTIF($N$2:N4033,N4033)</f>
        <v>-3982</v>
      </c>
      <c r="B4033" t="str">
        <f t="shared" ca="1" si="808"/>
        <v/>
      </c>
      <c r="C4033" s="1">
        <v>40968</v>
      </c>
      <c r="D4033">
        <v>5385.2</v>
      </c>
      <c r="E4033">
        <f t="shared" si="809"/>
        <v>9.6999999999998181</v>
      </c>
      <c r="F4033">
        <f t="shared" si="810"/>
        <v>9.6999999999998181</v>
      </c>
      <c r="G4033" t="str">
        <f t="shared" si="811"/>
        <v/>
      </c>
      <c r="H4033">
        <f t="shared" ca="1" si="819"/>
        <v>47.96875</v>
      </c>
      <c r="I4033">
        <f t="shared" ca="1" si="820"/>
        <v>61.116666666666639</v>
      </c>
      <c r="J4033" s="3">
        <f t="shared" ca="1" si="812"/>
        <v>0.78487182983365189</v>
      </c>
      <c r="K4033" s="5">
        <f t="shared" ca="1" si="813"/>
        <v>43.9735681136724</v>
      </c>
      <c r="L4033">
        <f t="shared" ca="1" si="814"/>
        <v>1</v>
      </c>
      <c r="M4033" t="str">
        <f t="shared" ca="1" si="815"/>
        <v>SELL</v>
      </c>
      <c r="N4033" s="7" t="str">
        <f t="shared" ca="1" si="816"/>
        <v/>
      </c>
      <c r="O4033">
        <f t="shared" si="817"/>
        <v>5385.2</v>
      </c>
      <c r="Q4033">
        <f t="shared" si="818"/>
        <v>4032</v>
      </c>
    </row>
    <row r="4034" spans="1:17" x14ac:dyDescent="0.3">
      <c r="A4034" s="13" t="str">
        <f ca="1">N4034&amp;"-"&amp;COUNTIF($N$2:N4034,N4034)</f>
        <v>-3983</v>
      </c>
      <c r="B4034" t="str">
        <f t="shared" ca="1" si="808"/>
        <v/>
      </c>
      <c r="C4034" s="1">
        <v>40969</v>
      </c>
      <c r="D4034">
        <v>5339.75</v>
      </c>
      <c r="E4034">
        <f t="shared" si="809"/>
        <v>-45.449999999999818</v>
      </c>
      <c r="F4034" t="str">
        <f t="shared" si="810"/>
        <v/>
      </c>
      <c r="G4034">
        <f t="shared" si="811"/>
        <v>-45.449999999999818</v>
      </c>
      <c r="H4034">
        <f t="shared" ca="1" si="819"/>
        <v>48.507142857142753</v>
      </c>
      <c r="I4034">
        <f t="shared" ca="1" si="820"/>
        <v>58.878571428571377</v>
      </c>
      <c r="J4034" s="3">
        <f t="shared" ca="1" si="812"/>
        <v>0.82385053985199463</v>
      </c>
      <c r="K4034" s="5">
        <f t="shared" ca="1" si="813"/>
        <v>45.170945856059568</v>
      </c>
      <c r="L4034">
        <f t="shared" ca="1" si="814"/>
        <v>1</v>
      </c>
      <c r="M4034" t="str">
        <f t="shared" ca="1" si="815"/>
        <v>SELL</v>
      </c>
      <c r="N4034" s="7" t="str">
        <f t="shared" ca="1" si="816"/>
        <v/>
      </c>
      <c r="O4034">
        <f t="shared" si="817"/>
        <v>5339.75</v>
      </c>
      <c r="Q4034">
        <f t="shared" si="818"/>
        <v>4033</v>
      </c>
    </row>
    <row r="4035" spans="1:17" x14ac:dyDescent="0.3">
      <c r="A4035" s="13" t="str">
        <f ca="1">N4035&amp;"-"&amp;COUNTIF($N$2:N4035,N4035)</f>
        <v>-3984</v>
      </c>
      <c r="B4035" t="str">
        <f t="shared" ref="B4035:B4098" ca="1" si="821">N4035</f>
        <v/>
      </c>
      <c r="C4035" s="1">
        <v>40970</v>
      </c>
      <c r="D4035">
        <v>5359.35</v>
      </c>
      <c r="E4035">
        <f t="shared" ref="E4035:E4098" si="822">IF(E4034="Change", "", D4035-D4034)</f>
        <v>19.600000000000364</v>
      </c>
      <c r="F4035">
        <f t="shared" ref="F4035:F4098" si="823">IF(F4034="Gain","",IF(E4035&gt;0,E4035,""))</f>
        <v>19.600000000000364</v>
      </c>
      <c r="G4035" t="str">
        <f t="shared" ref="G4035:G4098" si="824">IF(G4034="Loss","",IF(E4035&lt;0,E4035,""))</f>
        <v/>
      </c>
      <c r="H4035">
        <f t="shared" ca="1" si="819"/>
        <v>44.893749999999955</v>
      </c>
      <c r="I4035">
        <f t="shared" ca="1" si="820"/>
        <v>63.566666666666606</v>
      </c>
      <c r="J4035" s="3">
        <f t="shared" ref="J4035:J4098" ca="1" si="825">IFERROR(H4035/I4035, "")</f>
        <v>0.7062467226009439</v>
      </c>
      <c r="K4035" s="5">
        <f t="shared" ref="K4035:K4098" ca="1" si="826">IFERROR((IF(J4035=0, 0, (100-(100/(1+J4035))))), "")</f>
        <v>41.391828816196387</v>
      </c>
      <c r="L4035">
        <f t="shared" ref="L4035:L4098" ca="1" si="827">IF(M4034="Signal","",IF(M4034="",IF(M4035="SELL",0,IF(M4035="BUY",1,"")),IF(M4035="BUY",1,L4034)))</f>
        <v>1</v>
      </c>
      <c r="M4035" t="str">
        <f t="shared" ref="M4035:M4098" ca="1" si="828">IF(K4035="","",IF(K4035&lt;$V$4,"BUY",IF(K4035&gt;$V$5,"SELL",M4034)))</f>
        <v>SELL</v>
      </c>
      <c r="N4035" s="7" t="str">
        <f t="shared" ref="N4035:N4098" ca="1" si="829">IF(L4035=1, IF(M4035="BUY",IF(M4034="BUY","",1),IF(M4035="SELL",IF(M4034="SELL","",0),"")), "")</f>
        <v/>
      </c>
      <c r="O4035">
        <f t="shared" ref="O4035:O4098" si="830">D4035</f>
        <v>5359.35</v>
      </c>
      <c r="Q4035">
        <f t="shared" si="818"/>
        <v>4034</v>
      </c>
    </row>
    <row r="4036" spans="1:17" x14ac:dyDescent="0.3">
      <c r="A4036" s="13" t="str">
        <f ca="1">N4036&amp;"-"&amp;COUNTIF($N$2:N4036,N4036)</f>
        <v>-3985</v>
      </c>
      <c r="B4036" t="str">
        <f t="shared" ca="1" si="821"/>
        <v/>
      </c>
      <c r="C4036" s="1">
        <v>40971</v>
      </c>
      <c r="D4036">
        <v>5359.4</v>
      </c>
      <c r="E4036">
        <f t="shared" si="822"/>
        <v>4.9999999999272404E-2</v>
      </c>
      <c r="F4036">
        <f t="shared" si="823"/>
        <v>4.9999999999272404E-2</v>
      </c>
      <c r="G4036" t="str">
        <f t="shared" si="824"/>
        <v/>
      </c>
      <c r="H4036">
        <f t="shared" ca="1" si="819"/>
        <v>43.824999999999932</v>
      </c>
      <c r="I4036">
        <f t="shared" ca="1" si="820"/>
        <v>63.566666666666606</v>
      </c>
      <c r="J4036" s="3">
        <f t="shared" ca="1" si="825"/>
        <v>0.68943366544310392</v>
      </c>
      <c r="K4036" s="5">
        <f t="shared" ca="1" si="826"/>
        <v>40.808566772716674</v>
      </c>
      <c r="L4036">
        <f t="shared" ca="1" si="827"/>
        <v>1</v>
      </c>
      <c r="M4036" t="str">
        <f t="shared" ca="1" si="828"/>
        <v>SELL</v>
      </c>
      <c r="N4036" s="7" t="str">
        <f t="shared" ca="1" si="829"/>
        <v/>
      </c>
      <c r="O4036">
        <f t="shared" si="830"/>
        <v>5359.4</v>
      </c>
      <c r="Q4036">
        <f t="shared" ref="Q4036:Q4099" si="831">Q4035+1</f>
        <v>4035</v>
      </c>
    </row>
    <row r="4037" spans="1:17" x14ac:dyDescent="0.3">
      <c r="A4037" s="13" t="str">
        <f ca="1">N4037&amp;"-"&amp;COUNTIF($N$2:N4037,N4037)</f>
        <v>-3986</v>
      </c>
      <c r="B4037" t="str">
        <f t="shared" ca="1" si="821"/>
        <v/>
      </c>
      <c r="C4037" s="1">
        <v>40973</v>
      </c>
      <c r="D4037">
        <v>5280.35</v>
      </c>
      <c r="E4037">
        <f t="shared" si="822"/>
        <v>-79.049999999999272</v>
      </c>
      <c r="F4037" t="str">
        <f t="shared" si="823"/>
        <v/>
      </c>
      <c r="G4037">
        <f t="shared" si="824"/>
        <v>-79.049999999999272</v>
      </c>
      <c r="H4037">
        <f t="shared" ca="1" si="819"/>
        <v>46.392857142857011</v>
      </c>
      <c r="I4037">
        <f t="shared" ca="1" si="820"/>
        <v>65.778571428571269</v>
      </c>
      <c r="J4037" s="3">
        <f t="shared" ca="1" si="825"/>
        <v>0.70528830491910055</v>
      </c>
      <c r="K4037" s="5">
        <f t="shared" ca="1" si="826"/>
        <v>41.358889454915932</v>
      </c>
      <c r="L4037">
        <f t="shared" ca="1" si="827"/>
        <v>1</v>
      </c>
      <c r="M4037" t="str">
        <f t="shared" ca="1" si="828"/>
        <v>SELL</v>
      </c>
      <c r="N4037" s="7" t="str">
        <f t="shared" ca="1" si="829"/>
        <v/>
      </c>
      <c r="O4037">
        <f t="shared" si="830"/>
        <v>5280.35</v>
      </c>
      <c r="Q4037">
        <f t="shared" si="831"/>
        <v>4036</v>
      </c>
    </row>
    <row r="4038" spans="1:17" x14ac:dyDescent="0.3">
      <c r="A4038" s="13" t="str">
        <f ca="1">N4038&amp;"-"&amp;COUNTIF($N$2:N4038,N4038)</f>
        <v>-3987</v>
      </c>
      <c r="B4038" t="str">
        <f t="shared" ca="1" si="821"/>
        <v/>
      </c>
      <c r="C4038" s="1">
        <v>40974</v>
      </c>
      <c r="D4038">
        <v>5222.3999999999996</v>
      </c>
      <c r="E4038">
        <f t="shared" si="822"/>
        <v>-57.950000000000728</v>
      </c>
      <c r="F4038" t="str">
        <f t="shared" si="823"/>
        <v/>
      </c>
      <c r="G4038">
        <f t="shared" si="824"/>
        <v>-57.950000000000728</v>
      </c>
      <c r="H4038">
        <f t="shared" ca="1" si="819"/>
        <v>34.808333333333245</v>
      </c>
      <c r="I4038">
        <f t="shared" ca="1" si="820"/>
        <v>64.799999999999955</v>
      </c>
      <c r="J4038" s="3">
        <f t="shared" ca="1" si="825"/>
        <v>0.53716563786008131</v>
      </c>
      <c r="K4038" s="5">
        <f t="shared" ca="1" si="826"/>
        <v>34.9452020413285</v>
      </c>
      <c r="L4038">
        <f t="shared" ca="1" si="827"/>
        <v>1</v>
      </c>
      <c r="M4038" t="str">
        <f t="shared" ca="1" si="828"/>
        <v>SELL</v>
      </c>
      <c r="N4038" s="7" t="str">
        <f t="shared" ca="1" si="829"/>
        <v/>
      </c>
      <c r="O4038">
        <f t="shared" si="830"/>
        <v>5222.3999999999996</v>
      </c>
      <c r="Q4038">
        <f t="shared" si="831"/>
        <v>4037</v>
      </c>
    </row>
    <row r="4039" spans="1:17" x14ac:dyDescent="0.3">
      <c r="A4039" s="13" t="str">
        <f ca="1">N4039&amp;"-"&amp;COUNTIF($N$2:N4039,N4039)</f>
        <v>-3988</v>
      </c>
      <c r="B4039" t="str">
        <f t="shared" ca="1" si="821"/>
        <v/>
      </c>
      <c r="C4039" s="1">
        <v>40975</v>
      </c>
      <c r="D4039">
        <v>5220.45</v>
      </c>
      <c r="E4039">
        <f t="shared" si="822"/>
        <v>-1.9499999999998181</v>
      </c>
      <c r="F4039" t="str">
        <f t="shared" si="823"/>
        <v/>
      </c>
      <c r="G4039">
        <f t="shared" si="824"/>
        <v>-1.9499999999998181</v>
      </c>
      <c r="H4039">
        <f t="shared" ca="1" si="819"/>
        <v>34.808333333333245</v>
      </c>
      <c r="I4039">
        <f t="shared" ca="1" si="820"/>
        <v>63.793749999999932</v>
      </c>
      <c r="J4039" s="3">
        <f t="shared" ca="1" si="825"/>
        <v>0.54563861402305525</v>
      </c>
      <c r="K4039" s="5">
        <f t="shared" ca="1" si="826"/>
        <v>35.301823406368158</v>
      </c>
      <c r="L4039">
        <f t="shared" ca="1" si="827"/>
        <v>1</v>
      </c>
      <c r="M4039" t="str">
        <f t="shared" ca="1" si="828"/>
        <v>SELL</v>
      </c>
      <c r="N4039" s="7" t="str">
        <f t="shared" ca="1" si="829"/>
        <v/>
      </c>
      <c r="O4039">
        <f t="shared" si="830"/>
        <v>5220.45</v>
      </c>
      <c r="Q4039">
        <f t="shared" si="831"/>
        <v>4038</v>
      </c>
    </row>
    <row r="4040" spans="1:17" x14ac:dyDescent="0.3">
      <c r="A4040" s="13" t="str">
        <f ca="1">N4040&amp;"-"&amp;COUNTIF($N$2:N4040,N4040)</f>
        <v>-3989</v>
      </c>
      <c r="B4040" t="str">
        <f t="shared" ca="1" si="821"/>
        <v/>
      </c>
      <c r="C4040" s="1">
        <v>40977</v>
      </c>
      <c r="D4040">
        <v>5333.55</v>
      </c>
      <c r="E4040">
        <f t="shared" si="822"/>
        <v>113.10000000000036</v>
      </c>
      <c r="F4040">
        <f t="shared" si="823"/>
        <v>113.10000000000036</v>
      </c>
      <c r="G4040" t="str">
        <f t="shared" si="824"/>
        <v/>
      </c>
      <c r="H4040">
        <f t="shared" ca="1" si="819"/>
        <v>46.599999999999909</v>
      </c>
      <c r="I4040">
        <f t="shared" ca="1" si="820"/>
        <v>63.793749999999932</v>
      </c>
      <c r="J4040" s="3">
        <f t="shared" ca="1" si="825"/>
        <v>0.73047908298226638</v>
      </c>
      <c r="K4040" s="5">
        <f t="shared" ca="1" si="826"/>
        <v>42.212534677008406</v>
      </c>
      <c r="L4040">
        <f t="shared" ca="1" si="827"/>
        <v>1</v>
      </c>
      <c r="M4040" t="str">
        <f t="shared" ca="1" si="828"/>
        <v>SELL</v>
      </c>
      <c r="N4040" s="7" t="str">
        <f t="shared" ca="1" si="829"/>
        <v/>
      </c>
      <c r="O4040">
        <f t="shared" si="830"/>
        <v>5333.55</v>
      </c>
      <c r="Q4040">
        <f t="shared" si="831"/>
        <v>4039</v>
      </c>
    </row>
    <row r="4041" spans="1:17" x14ac:dyDescent="0.3">
      <c r="A4041" s="13" t="str">
        <f ca="1">N4041&amp;"-"&amp;COUNTIF($N$2:N4041,N4041)</f>
        <v>-3990</v>
      </c>
      <c r="B4041" t="str">
        <f t="shared" ca="1" si="821"/>
        <v/>
      </c>
      <c r="C4041" s="1">
        <v>40980</v>
      </c>
      <c r="D4041">
        <v>5359.55</v>
      </c>
      <c r="E4041">
        <f t="shared" si="822"/>
        <v>26</v>
      </c>
      <c r="F4041">
        <f t="shared" si="823"/>
        <v>26</v>
      </c>
      <c r="G4041" t="str">
        <f t="shared" si="824"/>
        <v/>
      </c>
      <c r="H4041">
        <f t="shared" ca="1" si="819"/>
        <v>43.791666666666664</v>
      </c>
      <c r="I4041">
        <f t="shared" ca="1" si="820"/>
        <v>63.793749999999932</v>
      </c>
      <c r="J4041" s="3">
        <f t="shared" ca="1" si="825"/>
        <v>0.68645700662943798</v>
      </c>
      <c r="K4041" s="5">
        <f t="shared" ca="1" si="826"/>
        <v>40.704091710075353</v>
      </c>
      <c r="L4041">
        <f t="shared" ca="1" si="827"/>
        <v>1</v>
      </c>
      <c r="M4041" t="str">
        <f t="shared" ca="1" si="828"/>
        <v>SELL</v>
      </c>
      <c r="N4041" s="7" t="str">
        <f t="shared" ca="1" si="829"/>
        <v/>
      </c>
      <c r="O4041">
        <f t="shared" si="830"/>
        <v>5359.55</v>
      </c>
      <c r="Q4041">
        <f t="shared" si="831"/>
        <v>4040</v>
      </c>
    </row>
    <row r="4042" spans="1:17" x14ac:dyDescent="0.3">
      <c r="A4042" s="13" t="str">
        <f ca="1">N4042&amp;"-"&amp;COUNTIF($N$2:N4042,N4042)</f>
        <v>-3991</v>
      </c>
      <c r="B4042" t="str">
        <f t="shared" ca="1" si="821"/>
        <v/>
      </c>
      <c r="C4042" s="1">
        <v>40981</v>
      </c>
      <c r="D4042">
        <v>5429.5</v>
      </c>
      <c r="E4042">
        <f t="shared" si="822"/>
        <v>69.949999999999818</v>
      </c>
      <c r="F4042">
        <f t="shared" si="823"/>
        <v>69.949999999999818</v>
      </c>
      <c r="G4042" t="str">
        <f t="shared" si="824"/>
        <v/>
      </c>
      <c r="H4042">
        <f t="shared" ca="1" si="819"/>
        <v>47.528571428571404</v>
      </c>
      <c r="I4042">
        <f t="shared" ca="1" si="820"/>
        <v>58.364285714285742</v>
      </c>
      <c r="J4042" s="3">
        <f t="shared" ca="1" si="825"/>
        <v>0.81434340961938478</v>
      </c>
      <c r="K4042" s="5">
        <f t="shared" ca="1" si="826"/>
        <v>44.883642495784116</v>
      </c>
      <c r="L4042">
        <f t="shared" ca="1" si="827"/>
        <v>1</v>
      </c>
      <c r="M4042" t="str">
        <f t="shared" ca="1" si="828"/>
        <v>SELL</v>
      </c>
      <c r="N4042" s="7" t="str">
        <f t="shared" ca="1" si="829"/>
        <v/>
      </c>
      <c r="O4042">
        <f t="shared" si="830"/>
        <v>5429.5</v>
      </c>
      <c r="Q4042">
        <f t="shared" si="831"/>
        <v>4041</v>
      </c>
    </row>
    <row r="4043" spans="1:17" x14ac:dyDescent="0.3">
      <c r="A4043" s="13" t="str">
        <f ca="1">N4043&amp;"-"&amp;COUNTIF($N$2:N4043,N4043)</f>
        <v>-3992</v>
      </c>
      <c r="B4043" t="str">
        <f t="shared" ca="1" si="821"/>
        <v/>
      </c>
      <c r="C4043" s="1">
        <v>40982</v>
      </c>
      <c r="D4043">
        <v>5463.9</v>
      </c>
      <c r="E4043">
        <f t="shared" si="822"/>
        <v>34.399999999999636</v>
      </c>
      <c r="F4043">
        <f t="shared" si="823"/>
        <v>34.399999999999636</v>
      </c>
      <c r="G4043" t="str">
        <f t="shared" si="824"/>
        <v/>
      </c>
      <c r="H4043">
        <f t="shared" ca="1" si="819"/>
        <v>45.887499999999932</v>
      </c>
      <c r="I4043">
        <f t="shared" ca="1" si="820"/>
        <v>64.416666666666671</v>
      </c>
      <c r="J4043" s="3">
        <f t="shared" ca="1" si="825"/>
        <v>0.71235446313065864</v>
      </c>
      <c r="K4043" s="5">
        <f t="shared" ca="1" si="826"/>
        <v>41.600876364597852</v>
      </c>
      <c r="L4043">
        <f t="shared" ca="1" si="827"/>
        <v>1</v>
      </c>
      <c r="M4043" t="str">
        <f t="shared" ca="1" si="828"/>
        <v>SELL</v>
      </c>
      <c r="N4043" s="7" t="str">
        <f t="shared" ca="1" si="829"/>
        <v/>
      </c>
      <c r="O4043">
        <f t="shared" si="830"/>
        <v>5463.9</v>
      </c>
      <c r="Q4043">
        <f t="shared" si="831"/>
        <v>4042</v>
      </c>
    </row>
    <row r="4044" spans="1:17" x14ac:dyDescent="0.3">
      <c r="A4044" s="13" t="str">
        <f ca="1">N4044&amp;"-"&amp;COUNTIF($N$2:N4044,N4044)</f>
        <v>-3993</v>
      </c>
      <c r="B4044" t="str">
        <f t="shared" ca="1" si="821"/>
        <v/>
      </c>
      <c r="C4044" s="1">
        <v>40983</v>
      </c>
      <c r="D4044">
        <v>5380.5</v>
      </c>
      <c r="E4044">
        <f t="shared" si="822"/>
        <v>-83.399999999999636</v>
      </c>
      <c r="F4044" t="str">
        <f t="shared" si="823"/>
        <v/>
      </c>
      <c r="G4044">
        <f t="shared" si="824"/>
        <v>-83.399999999999636</v>
      </c>
      <c r="H4044">
        <f t="shared" ca="1" si="819"/>
        <v>45.887499999999932</v>
      </c>
      <c r="I4044">
        <f t="shared" ca="1" si="820"/>
        <v>69.316666666666606</v>
      </c>
      <c r="J4044" s="3">
        <f t="shared" ca="1" si="825"/>
        <v>0.66199807646068731</v>
      </c>
      <c r="K4044" s="5">
        <f t="shared" ca="1" si="826"/>
        <v>39.831458642265524</v>
      </c>
      <c r="L4044">
        <f t="shared" ca="1" si="827"/>
        <v>1</v>
      </c>
      <c r="M4044" t="str">
        <f t="shared" ca="1" si="828"/>
        <v>SELL</v>
      </c>
      <c r="N4044" s="7" t="str">
        <f t="shared" ca="1" si="829"/>
        <v/>
      </c>
      <c r="O4044">
        <f t="shared" si="830"/>
        <v>5380.5</v>
      </c>
      <c r="Q4044">
        <f t="shared" si="831"/>
        <v>4043</v>
      </c>
    </row>
    <row r="4045" spans="1:17" x14ac:dyDescent="0.3">
      <c r="A4045" s="13" t="str">
        <f ca="1">N4045&amp;"-"&amp;COUNTIF($N$2:N4045,N4045)</f>
        <v>-3994</v>
      </c>
      <c r="B4045" t="str">
        <f t="shared" ca="1" si="821"/>
        <v/>
      </c>
      <c r="C4045" s="1">
        <v>40984</v>
      </c>
      <c r="D4045">
        <v>5317.9</v>
      </c>
      <c r="E4045">
        <f t="shared" si="822"/>
        <v>-62.600000000000364</v>
      </c>
      <c r="F4045" t="str">
        <f t="shared" si="823"/>
        <v/>
      </c>
      <c r="G4045">
        <f t="shared" si="824"/>
        <v>-62.600000000000364</v>
      </c>
      <c r="H4045">
        <f t="shared" ca="1" si="819"/>
        <v>45.887499999999932</v>
      </c>
      <c r="I4045">
        <f t="shared" ca="1" si="820"/>
        <v>55.066666666666606</v>
      </c>
      <c r="J4045" s="3">
        <f t="shared" ca="1" si="825"/>
        <v>0.83330811138014493</v>
      </c>
      <c r="K4045" s="5">
        <f t="shared" ca="1" si="826"/>
        <v>45.453795039002834</v>
      </c>
      <c r="L4045">
        <f t="shared" ca="1" si="827"/>
        <v>1</v>
      </c>
      <c r="M4045" t="str">
        <f t="shared" ca="1" si="828"/>
        <v>SELL</v>
      </c>
      <c r="N4045" s="7" t="str">
        <f t="shared" ca="1" si="829"/>
        <v/>
      </c>
      <c r="O4045">
        <f t="shared" si="830"/>
        <v>5317.9</v>
      </c>
      <c r="Q4045">
        <f t="shared" si="831"/>
        <v>4044</v>
      </c>
    </row>
    <row r="4046" spans="1:17" x14ac:dyDescent="0.3">
      <c r="A4046" s="13" t="str">
        <f ca="1">N4046&amp;"-"&amp;COUNTIF($N$2:N4046,N4046)</f>
        <v>-3995</v>
      </c>
      <c r="B4046" t="str">
        <f t="shared" ca="1" si="821"/>
        <v/>
      </c>
      <c r="C4046" s="1">
        <v>40987</v>
      </c>
      <c r="D4046">
        <v>5257.05</v>
      </c>
      <c r="E4046">
        <f t="shared" si="822"/>
        <v>-60.849999999999454</v>
      </c>
      <c r="F4046" t="str">
        <f t="shared" si="823"/>
        <v/>
      </c>
      <c r="G4046">
        <f t="shared" si="824"/>
        <v>-60.849999999999454</v>
      </c>
      <c r="H4046">
        <f t="shared" ca="1" si="819"/>
        <v>38.971428571428469</v>
      </c>
      <c r="I4046">
        <f t="shared" ca="1" si="820"/>
        <v>55.892857142857011</v>
      </c>
      <c r="J4046" s="3">
        <f t="shared" ca="1" si="825"/>
        <v>0.69725239616613399</v>
      </c>
      <c r="K4046" s="5">
        <f t="shared" ca="1" si="826"/>
        <v>41.081243882237771</v>
      </c>
      <c r="L4046">
        <f t="shared" ca="1" si="827"/>
        <v>1</v>
      </c>
      <c r="M4046" t="str">
        <f t="shared" ca="1" si="828"/>
        <v>SELL</v>
      </c>
      <c r="N4046" s="7" t="str">
        <f t="shared" ca="1" si="829"/>
        <v/>
      </c>
      <c r="O4046">
        <f t="shared" si="830"/>
        <v>5257.05</v>
      </c>
      <c r="Q4046">
        <f t="shared" si="831"/>
        <v>4045</v>
      </c>
    </row>
    <row r="4047" spans="1:17" x14ac:dyDescent="0.3">
      <c r="A4047" s="13" t="str">
        <f ca="1">N4047&amp;"-"&amp;COUNTIF($N$2:N4047,N4047)</f>
        <v>-3996</v>
      </c>
      <c r="B4047" t="str">
        <f t="shared" ca="1" si="821"/>
        <v/>
      </c>
      <c r="C4047" s="1">
        <v>40988</v>
      </c>
      <c r="D4047">
        <v>5274.85</v>
      </c>
      <c r="E4047">
        <f t="shared" si="822"/>
        <v>17.800000000000182</v>
      </c>
      <c r="F4047">
        <f t="shared" si="823"/>
        <v>17.800000000000182</v>
      </c>
      <c r="G4047" t="str">
        <f t="shared" si="824"/>
        <v/>
      </c>
      <c r="H4047">
        <f t="shared" ca="1" si="819"/>
        <v>40.128571428571377</v>
      </c>
      <c r="I4047">
        <f t="shared" ca="1" si="820"/>
        <v>55.892857142857011</v>
      </c>
      <c r="J4047" s="3">
        <f t="shared" ca="1" si="825"/>
        <v>0.71795527156549599</v>
      </c>
      <c r="K4047" s="5">
        <f t="shared" ca="1" si="826"/>
        <v>41.791266830320637</v>
      </c>
      <c r="L4047">
        <f t="shared" ca="1" si="827"/>
        <v>1</v>
      </c>
      <c r="M4047" t="str">
        <f t="shared" ca="1" si="828"/>
        <v>SELL</v>
      </c>
      <c r="N4047" s="7" t="str">
        <f t="shared" ca="1" si="829"/>
        <v/>
      </c>
      <c r="O4047">
        <f t="shared" si="830"/>
        <v>5274.85</v>
      </c>
      <c r="Q4047">
        <f t="shared" si="831"/>
        <v>4046</v>
      </c>
    </row>
    <row r="4048" spans="1:17" x14ac:dyDescent="0.3">
      <c r="A4048" s="13" t="str">
        <f ca="1">N4048&amp;"-"&amp;COUNTIF($N$2:N4048,N4048)</f>
        <v>-3997</v>
      </c>
      <c r="B4048" t="str">
        <f t="shared" ca="1" si="821"/>
        <v/>
      </c>
      <c r="C4048" s="1">
        <v>40989</v>
      </c>
      <c r="D4048">
        <v>5364.95</v>
      </c>
      <c r="E4048">
        <f t="shared" si="822"/>
        <v>90.099999999999454</v>
      </c>
      <c r="F4048">
        <f t="shared" si="823"/>
        <v>90.099999999999454</v>
      </c>
      <c r="G4048" t="str">
        <f t="shared" si="824"/>
        <v/>
      </c>
      <c r="H4048">
        <f t="shared" ca="1" si="819"/>
        <v>46.374999999999886</v>
      </c>
      <c r="I4048">
        <f t="shared" ca="1" si="820"/>
        <v>57.633333333333212</v>
      </c>
      <c r="J4048" s="3">
        <f t="shared" ca="1" si="825"/>
        <v>0.80465587044534381</v>
      </c>
      <c r="K4048" s="5">
        <f t="shared" ca="1" si="826"/>
        <v>44.587773415591684</v>
      </c>
      <c r="L4048">
        <f t="shared" ca="1" si="827"/>
        <v>1</v>
      </c>
      <c r="M4048" t="str">
        <f t="shared" ca="1" si="828"/>
        <v>SELL</v>
      </c>
      <c r="N4048" s="7" t="str">
        <f t="shared" ca="1" si="829"/>
        <v/>
      </c>
      <c r="O4048">
        <f t="shared" si="830"/>
        <v>5364.95</v>
      </c>
      <c r="Q4048">
        <f t="shared" si="831"/>
        <v>4047</v>
      </c>
    </row>
    <row r="4049" spans="1:17" x14ac:dyDescent="0.3">
      <c r="A4049" s="13" t="str">
        <f ca="1">N4049&amp;"-"&amp;COUNTIF($N$2:N4049,N4049)</f>
        <v>-3998</v>
      </c>
      <c r="B4049" t="str">
        <f t="shared" ca="1" si="821"/>
        <v/>
      </c>
      <c r="C4049" s="1">
        <v>40990</v>
      </c>
      <c r="D4049">
        <v>5228.45</v>
      </c>
      <c r="E4049">
        <f t="shared" si="822"/>
        <v>-136.5</v>
      </c>
      <c r="F4049" t="str">
        <f t="shared" si="823"/>
        <v/>
      </c>
      <c r="G4049">
        <f t="shared" si="824"/>
        <v>-136.5</v>
      </c>
      <c r="H4049">
        <f t="shared" ref="H4049:H4112" ca="1" si="832">IF(Q4049&gt;$U$2,AVERAGE(OFFSET(F4049,0,0,-$U$2,1)),"")</f>
        <v>50.199999999999818</v>
      </c>
      <c r="I4049">
        <f t="shared" ref="I4049:I4112" ca="1" si="833">IF($Q4049&gt;$U$2,ABS((AVERAGE(OFFSET(G4049,0,0,-$U$2,1)))),"")</f>
        <v>68.899999999999892</v>
      </c>
      <c r="J4049" s="3">
        <f t="shared" ca="1" si="825"/>
        <v>0.72859216255442516</v>
      </c>
      <c r="K4049" s="5">
        <f t="shared" ca="1" si="826"/>
        <v>42.14945424013429</v>
      </c>
      <c r="L4049">
        <f t="shared" ca="1" si="827"/>
        <v>1</v>
      </c>
      <c r="M4049" t="str">
        <f t="shared" ca="1" si="828"/>
        <v>SELL</v>
      </c>
      <c r="N4049" s="7" t="str">
        <f t="shared" ca="1" si="829"/>
        <v/>
      </c>
      <c r="O4049">
        <f t="shared" si="830"/>
        <v>5228.45</v>
      </c>
      <c r="Q4049">
        <f t="shared" si="831"/>
        <v>4048</v>
      </c>
    </row>
    <row r="4050" spans="1:17" x14ac:dyDescent="0.3">
      <c r="A4050" s="13" t="str">
        <f ca="1">N4050&amp;"-"&amp;COUNTIF($N$2:N4050,N4050)</f>
        <v>-3999</v>
      </c>
      <c r="B4050" t="str">
        <f t="shared" ca="1" si="821"/>
        <v/>
      </c>
      <c r="C4050" s="1">
        <v>40991</v>
      </c>
      <c r="D4050">
        <v>5278.2</v>
      </c>
      <c r="E4050">
        <f t="shared" si="822"/>
        <v>49.75</v>
      </c>
      <c r="F4050">
        <f t="shared" si="823"/>
        <v>49.75</v>
      </c>
      <c r="G4050" t="str">
        <f t="shared" si="824"/>
        <v/>
      </c>
      <c r="H4050">
        <f t="shared" ca="1" si="832"/>
        <v>57.299999999999919</v>
      </c>
      <c r="I4050">
        <f t="shared" ca="1" si="833"/>
        <v>68.899999999999892</v>
      </c>
      <c r="J4050" s="3">
        <f t="shared" ca="1" si="825"/>
        <v>0.83164005805515251</v>
      </c>
      <c r="K4050" s="5">
        <f t="shared" ca="1" si="826"/>
        <v>45.404120443740098</v>
      </c>
      <c r="L4050">
        <f t="shared" ca="1" si="827"/>
        <v>1</v>
      </c>
      <c r="M4050" t="str">
        <f t="shared" ca="1" si="828"/>
        <v>SELL</v>
      </c>
      <c r="N4050" s="7" t="str">
        <f t="shared" ca="1" si="829"/>
        <v/>
      </c>
      <c r="O4050">
        <f t="shared" si="830"/>
        <v>5278.2</v>
      </c>
      <c r="Q4050">
        <f t="shared" si="831"/>
        <v>4049</v>
      </c>
    </row>
    <row r="4051" spans="1:17" x14ac:dyDescent="0.3">
      <c r="A4051" s="13" t="str">
        <f ca="1">N4051&amp;"-"&amp;COUNTIF($N$2:N4051,N4051)</f>
        <v>-4000</v>
      </c>
      <c r="B4051" t="str">
        <f t="shared" ca="1" si="821"/>
        <v/>
      </c>
      <c r="C4051" s="1">
        <v>40994</v>
      </c>
      <c r="D4051">
        <v>5184.25</v>
      </c>
      <c r="E4051">
        <f t="shared" si="822"/>
        <v>-93.949999999999818</v>
      </c>
      <c r="F4051" t="str">
        <f t="shared" si="823"/>
        <v/>
      </c>
      <c r="G4051">
        <f t="shared" si="824"/>
        <v>-93.949999999999818</v>
      </c>
      <c r="H4051">
        <f t="shared" ca="1" si="832"/>
        <v>57.299999999999919</v>
      </c>
      <c r="I4051">
        <f t="shared" ca="1" si="833"/>
        <v>71.028571428571396</v>
      </c>
      <c r="J4051" s="3">
        <f t="shared" ca="1" si="825"/>
        <v>0.80671761866452052</v>
      </c>
      <c r="K4051" s="5">
        <f t="shared" ca="1" si="826"/>
        <v>44.651007458532753</v>
      </c>
      <c r="L4051">
        <f t="shared" ca="1" si="827"/>
        <v>1</v>
      </c>
      <c r="M4051" t="str">
        <f t="shared" ca="1" si="828"/>
        <v>SELL</v>
      </c>
      <c r="N4051" s="7" t="str">
        <f t="shared" ca="1" si="829"/>
        <v/>
      </c>
      <c r="O4051">
        <f t="shared" si="830"/>
        <v>5184.25</v>
      </c>
      <c r="Q4051">
        <f t="shared" si="831"/>
        <v>4050</v>
      </c>
    </row>
    <row r="4052" spans="1:17" x14ac:dyDescent="0.3">
      <c r="A4052" s="13" t="str">
        <f ca="1">N4052&amp;"-"&amp;COUNTIF($N$2:N4052,N4052)</f>
        <v>-4001</v>
      </c>
      <c r="B4052" t="str">
        <f t="shared" ca="1" si="821"/>
        <v/>
      </c>
      <c r="C4052" s="1">
        <v>40995</v>
      </c>
      <c r="D4052">
        <v>5243.15</v>
      </c>
      <c r="E4052">
        <f t="shared" si="822"/>
        <v>58.899999999999636</v>
      </c>
      <c r="F4052">
        <f t="shared" si="823"/>
        <v>58.899999999999636</v>
      </c>
      <c r="G4052" t="str">
        <f t="shared" si="824"/>
        <v/>
      </c>
      <c r="H4052">
        <f t="shared" ca="1" si="832"/>
        <v>57.499999999999886</v>
      </c>
      <c r="I4052">
        <f t="shared" ca="1" si="833"/>
        <v>73.208333333333186</v>
      </c>
      <c r="J4052" s="3">
        <f t="shared" ca="1" si="825"/>
        <v>0.78542970973249859</v>
      </c>
      <c r="K4052" s="5">
        <f t="shared" ca="1" si="826"/>
        <v>43.991074274784829</v>
      </c>
      <c r="L4052">
        <f t="shared" ca="1" si="827"/>
        <v>1</v>
      </c>
      <c r="M4052" t="str">
        <f t="shared" ca="1" si="828"/>
        <v>SELL</v>
      </c>
      <c r="N4052" s="7" t="str">
        <f t="shared" ca="1" si="829"/>
        <v/>
      </c>
      <c r="O4052">
        <f t="shared" si="830"/>
        <v>5243.15</v>
      </c>
      <c r="Q4052">
        <f t="shared" si="831"/>
        <v>4051</v>
      </c>
    </row>
    <row r="4053" spans="1:17" x14ac:dyDescent="0.3">
      <c r="A4053" s="13" t="str">
        <f ca="1">N4053&amp;"-"&amp;COUNTIF($N$2:N4053,N4053)</f>
        <v>-4002</v>
      </c>
      <c r="B4053" t="str">
        <f t="shared" ca="1" si="821"/>
        <v/>
      </c>
      <c r="C4053" s="1">
        <v>40996</v>
      </c>
      <c r="D4053">
        <v>5194.75</v>
      </c>
      <c r="E4053">
        <f t="shared" si="822"/>
        <v>-48.399999999999636</v>
      </c>
      <c r="F4053" t="str">
        <f t="shared" si="823"/>
        <v/>
      </c>
      <c r="G4053">
        <f t="shared" si="824"/>
        <v>-48.399999999999636</v>
      </c>
      <c r="H4053">
        <f t="shared" ca="1" si="832"/>
        <v>57.499999999999886</v>
      </c>
      <c r="I4053">
        <f t="shared" ca="1" si="833"/>
        <v>80.949999999999818</v>
      </c>
      <c r="J4053" s="3">
        <f t="shared" ca="1" si="825"/>
        <v>0.71031500926497859</v>
      </c>
      <c r="K4053" s="5">
        <f t="shared" ca="1" si="826"/>
        <v>41.531238714337313</v>
      </c>
      <c r="L4053">
        <f t="shared" ca="1" si="827"/>
        <v>1</v>
      </c>
      <c r="M4053" t="str">
        <f t="shared" ca="1" si="828"/>
        <v>SELL</v>
      </c>
      <c r="N4053" s="7" t="str">
        <f t="shared" ca="1" si="829"/>
        <v/>
      </c>
      <c r="O4053">
        <f t="shared" si="830"/>
        <v>5194.75</v>
      </c>
      <c r="Q4053">
        <f t="shared" si="831"/>
        <v>4052</v>
      </c>
    </row>
    <row r="4054" spans="1:17" x14ac:dyDescent="0.3">
      <c r="A4054" s="13" t="str">
        <f ca="1">N4054&amp;"-"&amp;COUNTIF($N$2:N4054,N4054)</f>
        <v>-4003</v>
      </c>
      <c r="B4054" t="str">
        <f t="shared" ca="1" si="821"/>
        <v/>
      </c>
      <c r="C4054" s="1">
        <v>40997</v>
      </c>
      <c r="D4054">
        <v>5178.8500000000004</v>
      </c>
      <c r="E4054">
        <f t="shared" si="822"/>
        <v>-15.899999999999636</v>
      </c>
      <c r="F4054" t="str">
        <f t="shared" si="823"/>
        <v/>
      </c>
      <c r="G4054">
        <f t="shared" si="824"/>
        <v>-15.899999999999636</v>
      </c>
      <c r="H4054">
        <f t="shared" ca="1" si="832"/>
        <v>49.557142857142672</v>
      </c>
      <c r="I4054">
        <f t="shared" ca="1" si="833"/>
        <v>71.657142857142645</v>
      </c>
      <c r="J4054" s="3">
        <f t="shared" ca="1" si="825"/>
        <v>0.69158692185007919</v>
      </c>
      <c r="K4054" s="5">
        <f t="shared" ca="1" si="826"/>
        <v>40.883912787271633</v>
      </c>
      <c r="L4054">
        <f t="shared" ca="1" si="827"/>
        <v>1</v>
      </c>
      <c r="M4054" t="str">
        <f t="shared" ca="1" si="828"/>
        <v>SELL</v>
      </c>
      <c r="N4054" s="7" t="str">
        <f t="shared" ca="1" si="829"/>
        <v/>
      </c>
      <c r="O4054">
        <f t="shared" si="830"/>
        <v>5178.8500000000004</v>
      </c>
      <c r="Q4054">
        <f t="shared" si="831"/>
        <v>4053</v>
      </c>
    </row>
    <row r="4055" spans="1:17" x14ac:dyDescent="0.3">
      <c r="A4055" s="13" t="str">
        <f ca="1">N4055&amp;"-"&amp;COUNTIF($N$2:N4055,N4055)</f>
        <v>-4004</v>
      </c>
      <c r="B4055" t="str">
        <f t="shared" ca="1" si="821"/>
        <v/>
      </c>
      <c r="C4055" s="1">
        <v>40998</v>
      </c>
      <c r="D4055">
        <v>5295.55</v>
      </c>
      <c r="E4055">
        <f t="shared" si="822"/>
        <v>116.69999999999982</v>
      </c>
      <c r="F4055">
        <f t="shared" si="823"/>
        <v>116.69999999999982</v>
      </c>
      <c r="G4055" t="str">
        <f t="shared" si="824"/>
        <v/>
      </c>
      <c r="H4055">
        <f t="shared" ca="1" si="832"/>
        <v>62.514285714285506</v>
      </c>
      <c r="I4055">
        <f t="shared" ca="1" si="833"/>
        <v>71.657142857142645</v>
      </c>
      <c r="J4055" s="3">
        <f t="shared" ca="1" si="825"/>
        <v>0.87240829346092474</v>
      </c>
      <c r="K4055" s="5">
        <f t="shared" ca="1" si="826"/>
        <v>46.592844974446329</v>
      </c>
      <c r="L4055">
        <f t="shared" ca="1" si="827"/>
        <v>1</v>
      </c>
      <c r="M4055" t="str">
        <f t="shared" ca="1" si="828"/>
        <v>SELL</v>
      </c>
      <c r="N4055" s="7" t="str">
        <f t="shared" ca="1" si="829"/>
        <v/>
      </c>
      <c r="O4055">
        <f t="shared" si="830"/>
        <v>5295.55</v>
      </c>
      <c r="Q4055">
        <f t="shared" si="831"/>
        <v>4054</v>
      </c>
    </row>
    <row r="4056" spans="1:17" x14ac:dyDescent="0.3">
      <c r="A4056" s="13" t="str">
        <f ca="1">N4056&amp;"-"&amp;COUNTIF($N$2:N4056,N4056)</f>
        <v>-4005</v>
      </c>
      <c r="B4056" t="str">
        <f t="shared" ca="1" si="821"/>
        <v/>
      </c>
      <c r="C4056" s="1">
        <v>41001</v>
      </c>
      <c r="D4056">
        <v>5317.9</v>
      </c>
      <c r="E4056">
        <f t="shared" si="822"/>
        <v>22.349999999999454</v>
      </c>
      <c r="F4056">
        <f t="shared" si="823"/>
        <v>22.349999999999454</v>
      </c>
      <c r="G4056" t="str">
        <f t="shared" si="824"/>
        <v/>
      </c>
      <c r="H4056">
        <f t="shared" ca="1" si="832"/>
        <v>55.714285714285452</v>
      </c>
      <c r="I4056">
        <f t="shared" ca="1" si="833"/>
        <v>71.657142857142645</v>
      </c>
      <c r="J4056" s="3">
        <f t="shared" ca="1" si="825"/>
        <v>0.77751196172248671</v>
      </c>
      <c r="K4056" s="5">
        <f t="shared" ca="1" si="826"/>
        <v>43.741588156123775</v>
      </c>
      <c r="L4056">
        <f t="shared" ca="1" si="827"/>
        <v>1</v>
      </c>
      <c r="M4056" t="str">
        <f t="shared" ca="1" si="828"/>
        <v>SELL</v>
      </c>
      <c r="N4056" s="7" t="str">
        <f t="shared" ca="1" si="829"/>
        <v/>
      </c>
      <c r="O4056">
        <f t="shared" si="830"/>
        <v>5317.9</v>
      </c>
      <c r="Q4056">
        <f t="shared" si="831"/>
        <v>4055</v>
      </c>
    </row>
    <row r="4057" spans="1:17" x14ac:dyDescent="0.3">
      <c r="A4057" s="13" t="str">
        <f ca="1">N4057&amp;"-"&amp;COUNTIF($N$2:N4057,N4057)</f>
        <v>-4006</v>
      </c>
      <c r="B4057" t="str">
        <f t="shared" ca="1" si="821"/>
        <v/>
      </c>
      <c r="C4057" s="1">
        <v>41002</v>
      </c>
      <c r="D4057">
        <v>5358.5</v>
      </c>
      <c r="E4057">
        <f t="shared" si="822"/>
        <v>40.600000000000364</v>
      </c>
      <c r="F4057">
        <f t="shared" si="823"/>
        <v>40.600000000000364</v>
      </c>
      <c r="G4057" t="str">
        <f t="shared" si="824"/>
        <v/>
      </c>
      <c r="H4057">
        <f t="shared" ca="1" si="832"/>
        <v>56.599999999999845</v>
      </c>
      <c r="I4057">
        <f t="shared" ca="1" si="833"/>
        <v>71.657142857142645</v>
      </c>
      <c r="J4057" s="3">
        <f t="shared" ca="1" si="825"/>
        <v>0.78987240829346106</v>
      </c>
      <c r="K4057" s="5">
        <f t="shared" ca="1" si="826"/>
        <v>44.130095789708186</v>
      </c>
      <c r="L4057">
        <f t="shared" ca="1" si="827"/>
        <v>1</v>
      </c>
      <c r="M4057" t="str">
        <f t="shared" ca="1" si="828"/>
        <v>SELL</v>
      </c>
      <c r="N4057" s="7" t="str">
        <f t="shared" ca="1" si="829"/>
        <v/>
      </c>
      <c r="O4057">
        <f t="shared" si="830"/>
        <v>5358.5</v>
      </c>
      <c r="Q4057">
        <f t="shared" si="831"/>
        <v>4056</v>
      </c>
    </row>
    <row r="4058" spans="1:17" x14ac:dyDescent="0.3">
      <c r="A4058" s="13" t="str">
        <f ca="1">N4058&amp;"-"&amp;COUNTIF($N$2:N4058,N4058)</f>
        <v>-4007</v>
      </c>
      <c r="B4058" t="str">
        <f t="shared" ca="1" si="821"/>
        <v/>
      </c>
      <c r="C4058" s="1">
        <v>41003</v>
      </c>
      <c r="D4058">
        <v>5322.9</v>
      </c>
      <c r="E4058">
        <f t="shared" si="822"/>
        <v>-35.600000000000364</v>
      </c>
      <c r="F4058" t="str">
        <f t="shared" si="823"/>
        <v/>
      </c>
      <c r="G4058">
        <f t="shared" si="824"/>
        <v>-35.600000000000364</v>
      </c>
      <c r="H4058">
        <f t="shared" ca="1" si="832"/>
        <v>56.599999999999845</v>
      </c>
      <c r="I4058">
        <f t="shared" ca="1" si="833"/>
        <v>64.828571428571323</v>
      </c>
      <c r="J4058" s="3">
        <f t="shared" ca="1" si="825"/>
        <v>0.87307183781401398</v>
      </c>
      <c r="K4058" s="5">
        <f t="shared" ca="1" si="826"/>
        <v>46.611764705882329</v>
      </c>
      <c r="L4058">
        <f t="shared" ca="1" si="827"/>
        <v>1</v>
      </c>
      <c r="M4058" t="str">
        <f t="shared" ca="1" si="828"/>
        <v>SELL</v>
      </c>
      <c r="N4058" s="7" t="str">
        <f t="shared" ca="1" si="829"/>
        <v/>
      </c>
      <c r="O4058">
        <f t="shared" si="830"/>
        <v>5322.9</v>
      </c>
      <c r="Q4058">
        <f t="shared" si="831"/>
        <v>4057</v>
      </c>
    </row>
    <row r="4059" spans="1:17" x14ac:dyDescent="0.3">
      <c r="A4059" s="13" t="str">
        <f ca="1">N4059&amp;"-"&amp;COUNTIF($N$2:N4059,N4059)</f>
        <v>-4008</v>
      </c>
      <c r="B4059" t="str">
        <f t="shared" ca="1" si="821"/>
        <v/>
      </c>
      <c r="C4059" s="1">
        <v>41008</v>
      </c>
      <c r="D4059">
        <v>5234.3999999999996</v>
      </c>
      <c r="E4059">
        <f t="shared" si="822"/>
        <v>-88.5</v>
      </c>
      <c r="F4059" t="str">
        <f t="shared" si="823"/>
        <v/>
      </c>
      <c r="G4059">
        <f t="shared" si="824"/>
        <v>-88.5</v>
      </c>
      <c r="H4059">
        <f t="shared" ca="1" si="832"/>
        <v>56.599999999999845</v>
      </c>
      <c r="I4059">
        <f t="shared" ca="1" si="833"/>
        <v>68.528571428571269</v>
      </c>
      <c r="J4059" s="3">
        <f t="shared" ca="1" si="825"/>
        <v>0.82593287471336219</v>
      </c>
      <c r="K4059" s="5">
        <f t="shared" ca="1" si="826"/>
        <v>45.233474140883651</v>
      </c>
      <c r="L4059">
        <f t="shared" ca="1" si="827"/>
        <v>1</v>
      </c>
      <c r="M4059" t="str">
        <f t="shared" ca="1" si="828"/>
        <v>SELL</v>
      </c>
      <c r="N4059" s="7" t="str">
        <f t="shared" ca="1" si="829"/>
        <v/>
      </c>
      <c r="O4059">
        <f t="shared" si="830"/>
        <v>5234.3999999999996</v>
      </c>
      <c r="Q4059">
        <f t="shared" si="831"/>
        <v>4058</v>
      </c>
    </row>
    <row r="4060" spans="1:17" x14ac:dyDescent="0.3">
      <c r="A4060" s="13" t="str">
        <f ca="1">N4060&amp;"-"&amp;COUNTIF($N$2:N4060,N4060)</f>
        <v>-4009</v>
      </c>
      <c r="B4060" t="str">
        <f t="shared" ca="1" si="821"/>
        <v/>
      </c>
      <c r="C4060" s="1">
        <v>41009</v>
      </c>
      <c r="D4060">
        <v>5243.6</v>
      </c>
      <c r="E4060">
        <f t="shared" si="822"/>
        <v>9.2000000000007276</v>
      </c>
      <c r="F4060">
        <f t="shared" si="823"/>
        <v>9.2000000000007276</v>
      </c>
      <c r="G4060" t="str">
        <f t="shared" si="824"/>
        <v/>
      </c>
      <c r="H4060">
        <f t="shared" ca="1" si="832"/>
        <v>50.674999999999955</v>
      </c>
      <c r="I4060">
        <f t="shared" ca="1" si="833"/>
        <v>69.808333333333238</v>
      </c>
      <c r="J4060" s="3">
        <f t="shared" ca="1" si="825"/>
        <v>0.72591619911662919</v>
      </c>
      <c r="K4060" s="5">
        <f t="shared" ca="1" si="826"/>
        <v>42.059759302808146</v>
      </c>
      <c r="L4060">
        <f t="shared" ca="1" si="827"/>
        <v>1</v>
      </c>
      <c r="M4060" t="str">
        <f t="shared" ca="1" si="828"/>
        <v>SELL</v>
      </c>
      <c r="N4060" s="7" t="str">
        <f t="shared" ca="1" si="829"/>
        <v/>
      </c>
      <c r="O4060">
        <f t="shared" si="830"/>
        <v>5243.6</v>
      </c>
      <c r="Q4060">
        <f t="shared" si="831"/>
        <v>4059</v>
      </c>
    </row>
    <row r="4061" spans="1:17" x14ac:dyDescent="0.3">
      <c r="A4061" s="13" t="str">
        <f ca="1">N4061&amp;"-"&amp;COUNTIF($N$2:N4061,N4061)</f>
        <v>-4010</v>
      </c>
      <c r="B4061" t="str">
        <f t="shared" ca="1" si="821"/>
        <v/>
      </c>
      <c r="C4061" s="1">
        <v>41010</v>
      </c>
      <c r="D4061">
        <v>5226.8500000000004</v>
      </c>
      <c r="E4061">
        <f t="shared" si="822"/>
        <v>-16.75</v>
      </c>
      <c r="F4061" t="str">
        <f t="shared" si="823"/>
        <v/>
      </c>
      <c r="G4061">
        <f t="shared" si="824"/>
        <v>-16.75</v>
      </c>
      <c r="H4061">
        <f t="shared" ca="1" si="832"/>
        <v>55.371428571428496</v>
      </c>
      <c r="I4061">
        <f t="shared" ca="1" si="833"/>
        <v>62.22857142857135</v>
      </c>
      <c r="J4061" s="3">
        <f t="shared" ca="1" si="825"/>
        <v>0.88980716253443515</v>
      </c>
      <c r="K4061" s="5">
        <f t="shared" ca="1" si="826"/>
        <v>47.084548104956262</v>
      </c>
      <c r="L4061">
        <f t="shared" ca="1" si="827"/>
        <v>1</v>
      </c>
      <c r="M4061" t="str">
        <f t="shared" ca="1" si="828"/>
        <v>SELL</v>
      </c>
      <c r="N4061" s="7" t="str">
        <f t="shared" ca="1" si="829"/>
        <v/>
      </c>
      <c r="O4061">
        <f t="shared" si="830"/>
        <v>5226.8500000000004</v>
      </c>
      <c r="Q4061">
        <f t="shared" si="831"/>
        <v>4060</v>
      </c>
    </row>
    <row r="4062" spans="1:17" x14ac:dyDescent="0.3">
      <c r="A4062" s="13" t="str">
        <f ca="1">N4062&amp;"-"&amp;COUNTIF($N$2:N4062,N4062)</f>
        <v>-4011</v>
      </c>
      <c r="B4062" t="str">
        <f t="shared" ca="1" si="821"/>
        <v/>
      </c>
      <c r="C4062" s="1">
        <v>41011</v>
      </c>
      <c r="D4062">
        <v>5276.85</v>
      </c>
      <c r="E4062">
        <f t="shared" si="822"/>
        <v>50</v>
      </c>
      <c r="F4062">
        <f t="shared" si="823"/>
        <v>50</v>
      </c>
      <c r="G4062" t="str">
        <f t="shared" si="824"/>
        <v/>
      </c>
      <c r="H4062">
        <f t="shared" ca="1" si="832"/>
        <v>49.642857142857146</v>
      </c>
      <c r="I4062">
        <f t="shared" ca="1" si="833"/>
        <v>62.22857142857135</v>
      </c>
      <c r="J4062" s="3">
        <f t="shared" ca="1" si="825"/>
        <v>0.79775022956841246</v>
      </c>
      <c r="K4062" s="5">
        <f t="shared" ca="1" si="826"/>
        <v>44.374920188992498</v>
      </c>
      <c r="L4062">
        <f t="shared" ca="1" si="827"/>
        <v>1</v>
      </c>
      <c r="M4062" t="str">
        <f t="shared" ca="1" si="828"/>
        <v>SELL</v>
      </c>
      <c r="N4062" s="7" t="str">
        <f t="shared" ca="1" si="829"/>
        <v/>
      </c>
      <c r="O4062">
        <f t="shared" si="830"/>
        <v>5276.85</v>
      </c>
      <c r="Q4062">
        <f t="shared" si="831"/>
        <v>4061</v>
      </c>
    </row>
    <row r="4063" spans="1:17" x14ac:dyDescent="0.3">
      <c r="A4063" s="13" t="str">
        <f ca="1">N4063&amp;"-"&amp;COUNTIF($N$2:N4063,N4063)</f>
        <v>-4012</v>
      </c>
      <c r="B4063" t="str">
        <f t="shared" ca="1" si="821"/>
        <v/>
      </c>
      <c r="C4063" s="1">
        <v>41012</v>
      </c>
      <c r="D4063">
        <v>5207.45</v>
      </c>
      <c r="E4063">
        <f t="shared" si="822"/>
        <v>-69.400000000000546</v>
      </c>
      <c r="F4063" t="str">
        <f t="shared" si="823"/>
        <v/>
      </c>
      <c r="G4063">
        <f t="shared" si="824"/>
        <v>-69.400000000000546</v>
      </c>
      <c r="H4063">
        <f t="shared" ca="1" si="832"/>
        <v>49.642857142857146</v>
      </c>
      <c r="I4063">
        <f t="shared" ca="1" si="833"/>
        <v>52.642857142857146</v>
      </c>
      <c r="J4063" s="3">
        <f t="shared" ca="1" si="825"/>
        <v>0.94301221166892812</v>
      </c>
      <c r="K4063" s="5">
        <f t="shared" ca="1" si="826"/>
        <v>48.53351955307263</v>
      </c>
      <c r="L4063">
        <f t="shared" ca="1" si="827"/>
        <v>1</v>
      </c>
      <c r="M4063" t="str">
        <f t="shared" ca="1" si="828"/>
        <v>SELL</v>
      </c>
      <c r="N4063" s="7" t="str">
        <f t="shared" ca="1" si="829"/>
        <v/>
      </c>
      <c r="O4063">
        <f t="shared" si="830"/>
        <v>5207.45</v>
      </c>
      <c r="Q4063">
        <f t="shared" si="831"/>
        <v>4062</v>
      </c>
    </row>
    <row r="4064" spans="1:17" x14ac:dyDescent="0.3">
      <c r="A4064" s="13" t="str">
        <f ca="1">N4064&amp;"-"&amp;COUNTIF($N$2:N4064,N4064)</f>
        <v>-4013</v>
      </c>
      <c r="B4064" t="str">
        <f t="shared" ca="1" si="821"/>
        <v/>
      </c>
      <c r="C4064" s="1">
        <v>41015</v>
      </c>
      <c r="D4064">
        <v>5226.2</v>
      </c>
      <c r="E4064">
        <f t="shared" si="822"/>
        <v>18.75</v>
      </c>
      <c r="F4064">
        <f t="shared" si="823"/>
        <v>18.75</v>
      </c>
      <c r="G4064" t="str">
        <f t="shared" si="824"/>
        <v/>
      </c>
      <c r="H4064">
        <f t="shared" ca="1" si="832"/>
        <v>45.214285714285715</v>
      </c>
      <c r="I4064">
        <f t="shared" ca="1" si="833"/>
        <v>52.642857142857146</v>
      </c>
      <c r="J4064" s="3">
        <f t="shared" ca="1" si="825"/>
        <v>0.85888738127544095</v>
      </c>
      <c r="K4064" s="5">
        <f t="shared" ca="1" si="826"/>
        <v>46.204379562043798</v>
      </c>
      <c r="L4064">
        <f t="shared" ca="1" si="827"/>
        <v>1</v>
      </c>
      <c r="M4064" t="str">
        <f t="shared" ca="1" si="828"/>
        <v>SELL</v>
      </c>
      <c r="N4064" s="7" t="str">
        <f t="shared" ca="1" si="829"/>
        <v/>
      </c>
      <c r="O4064">
        <f t="shared" si="830"/>
        <v>5226.2</v>
      </c>
      <c r="Q4064">
        <f t="shared" si="831"/>
        <v>4063</v>
      </c>
    </row>
    <row r="4065" spans="1:17" x14ac:dyDescent="0.3">
      <c r="A4065" s="13" t="str">
        <f ca="1">N4065&amp;"-"&amp;COUNTIF($N$2:N4065,N4065)</f>
        <v>-4014</v>
      </c>
      <c r="B4065" t="str">
        <f t="shared" ca="1" si="821"/>
        <v/>
      </c>
      <c r="C4065" s="1">
        <v>41016</v>
      </c>
      <c r="D4065">
        <v>5289.7</v>
      </c>
      <c r="E4065">
        <f t="shared" si="822"/>
        <v>63.5</v>
      </c>
      <c r="F4065">
        <f t="shared" si="823"/>
        <v>63.5</v>
      </c>
      <c r="G4065" t="str">
        <f t="shared" si="824"/>
        <v/>
      </c>
      <c r="H4065">
        <f t="shared" ca="1" si="832"/>
        <v>47.5</v>
      </c>
      <c r="I4065">
        <f t="shared" ca="1" si="833"/>
        <v>45.758333333333361</v>
      </c>
      <c r="J4065" s="3">
        <f t="shared" ca="1" si="825"/>
        <v>1.0380622837370237</v>
      </c>
      <c r="K4065" s="5">
        <f t="shared" ca="1" si="826"/>
        <v>50.933786078098457</v>
      </c>
      <c r="L4065">
        <f t="shared" ca="1" si="827"/>
        <v>1</v>
      </c>
      <c r="M4065" t="str">
        <f t="shared" ca="1" si="828"/>
        <v>SELL</v>
      </c>
      <c r="N4065" s="7" t="str">
        <f t="shared" ca="1" si="829"/>
        <v/>
      </c>
      <c r="O4065">
        <f t="shared" si="830"/>
        <v>5289.7</v>
      </c>
      <c r="Q4065">
        <f t="shared" si="831"/>
        <v>4064</v>
      </c>
    </row>
    <row r="4066" spans="1:17" x14ac:dyDescent="0.3">
      <c r="A4066" s="13" t="str">
        <f ca="1">N4066&amp;"-"&amp;COUNTIF($N$2:N4066,N4066)</f>
        <v>-4015</v>
      </c>
      <c r="B4066" t="str">
        <f t="shared" ca="1" si="821"/>
        <v/>
      </c>
      <c r="C4066" s="1">
        <v>41017</v>
      </c>
      <c r="D4066">
        <v>5300</v>
      </c>
      <c r="E4066">
        <f t="shared" si="822"/>
        <v>10.300000000000182</v>
      </c>
      <c r="F4066">
        <f t="shared" si="823"/>
        <v>10.300000000000182</v>
      </c>
      <c r="G4066" t="str">
        <f t="shared" si="824"/>
        <v/>
      </c>
      <c r="H4066">
        <f t="shared" ca="1" si="832"/>
        <v>41.425000000000068</v>
      </c>
      <c r="I4066">
        <f t="shared" ca="1" si="833"/>
        <v>45.758333333333361</v>
      </c>
      <c r="J4066" s="3">
        <f t="shared" ca="1" si="825"/>
        <v>0.90529958113276365</v>
      </c>
      <c r="K4066" s="5">
        <f t="shared" ca="1" si="826"/>
        <v>47.5148155228446</v>
      </c>
      <c r="L4066">
        <f t="shared" ca="1" si="827"/>
        <v>1</v>
      </c>
      <c r="M4066" t="str">
        <f t="shared" ca="1" si="828"/>
        <v>SELL</v>
      </c>
      <c r="N4066" s="7" t="str">
        <f t="shared" ca="1" si="829"/>
        <v/>
      </c>
      <c r="O4066">
        <f t="shared" si="830"/>
        <v>5300</v>
      </c>
      <c r="Q4066">
        <f t="shared" si="831"/>
        <v>4065</v>
      </c>
    </row>
    <row r="4067" spans="1:17" x14ac:dyDescent="0.3">
      <c r="A4067" s="13" t="str">
        <f ca="1">N4067&amp;"-"&amp;COUNTIF($N$2:N4067,N4067)</f>
        <v>-4016</v>
      </c>
      <c r="B4067" t="str">
        <f t="shared" ca="1" si="821"/>
        <v/>
      </c>
      <c r="C4067" s="1">
        <v>41018</v>
      </c>
      <c r="D4067">
        <v>5332.4</v>
      </c>
      <c r="E4067">
        <f t="shared" si="822"/>
        <v>32.399999999999636</v>
      </c>
      <c r="F4067">
        <f t="shared" si="823"/>
        <v>32.399999999999636</v>
      </c>
      <c r="G4067" t="str">
        <f t="shared" si="824"/>
        <v/>
      </c>
      <c r="H4067">
        <f t="shared" ca="1" si="832"/>
        <v>40.422222222222246</v>
      </c>
      <c r="I4067">
        <f t="shared" ca="1" si="833"/>
        <v>45.230000000000111</v>
      </c>
      <c r="J4067" s="3">
        <f t="shared" ca="1" si="825"/>
        <v>0.89370378558970032</v>
      </c>
      <c r="K4067" s="5">
        <f t="shared" ca="1" si="826"/>
        <v>47.193430798967356</v>
      </c>
      <c r="L4067">
        <f t="shared" ca="1" si="827"/>
        <v>1</v>
      </c>
      <c r="M4067" t="str">
        <f t="shared" ca="1" si="828"/>
        <v>SELL</v>
      </c>
      <c r="N4067" s="7" t="str">
        <f t="shared" ca="1" si="829"/>
        <v/>
      </c>
      <c r="O4067">
        <f t="shared" si="830"/>
        <v>5332.4</v>
      </c>
      <c r="Q4067">
        <f t="shared" si="831"/>
        <v>4066</v>
      </c>
    </row>
    <row r="4068" spans="1:17" x14ac:dyDescent="0.3">
      <c r="A4068" s="13" t="str">
        <f ca="1">N4068&amp;"-"&amp;COUNTIF($N$2:N4068,N4068)</f>
        <v>-4017</v>
      </c>
      <c r="B4068" t="str">
        <f t="shared" ca="1" si="821"/>
        <v/>
      </c>
      <c r="C4068" s="1">
        <v>41019</v>
      </c>
      <c r="D4068">
        <v>5290.85</v>
      </c>
      <c r="E4068">
        <f t="shared" si="822"/>
        <v>-41.549999999999272</v>
      </c>
      <c r="F4068" t="str">
        <f t="shared" si="823"/>
        <v/>
      </c>
      <c r="G4068">
        <f t="shared" si="824"/>
        <v>-41.549999999999272</v>
      </c>
      <c r="H4068">
        <f t="shared" ca="1" si="832"/>
        <v>40.422222222222246</v>
      </c>
      <c r="I4068">
        <f t="shared" ca="1" si="833"/>
        <v>50.360000000000035</v>
      </c>
      <c r="J4068" s="3">
        <f t="shared" ca="1" si="825"/>
        <v>0.80266525461124338</v>
      </c>
      <c r="K4068" s="5">
        <f t="shared" ca="1" si="826"/>
        <v>44.5265837657887</v>
      </c>
      <c r="L4068">
        <f t="shared" ca="1" si="827"/>
        <v>1</v>
      </c>
      <c r="M4068" t="str">
        <f t="shared" ca="1" si="828"/>
        <v>SELL</v>
      </c>
      <c r="N4068" s="7" t="str">
        <f t="shared" ca="1" si="829"/>
        <v/>
      </c>
      <c r="O4068">
        <f t="shared" si="830"/>
        <v>5290.85</v>
      </c>
      <c r="Q4068">
        <f t="shared" si="831"/>
        <v>4067</v>
      </c>
    </row>
    <row r="4069" spans="1:17" x14ac:dyDescent="0.3">
      <c r="A4069" s="13" t="str">
        <f ca="1">N4069&amp;"-"&amp;COUNTIF($N$2:N4069,N4069)</f>
        <v>-4018</v>
      </c>
      <c r="B4069" t="str">
        <f t="shared" ca="1" si="821"/>
        <v/>
      </c>
      <c r="C4069" s="1">
        <v>41022</v>
      </c>
      <c r="D4069">
        <v>5200.6000000000004</v>
      </c>
      <c r="E4069">
        <f t="shared" si="822"/>
        <v>-90.25</v>
      </c>
      <c r="F4069" t="str">
        <f t="shared" si="823"/>
        <v/>
      </c>
      <c r="G4069">
        <f t="shared" si="824"/>
        <v>-90.25</v>
      </c>
      <c r="H4069">
        <f t="shared" ca="1" si="832"/>
        <v>30.887500000000045</v>
      </c>
      <c r="I4069">
        <f t="shared" ca="1" si="833"/>
        <v>57.008333333333361</v>
      </c>
      <c r="J4069" s="3">
        <f t="shared" ca="1" si="825"/>
        <v>0.54180675339862649</v>
      </c>
      <c r="K4069" s="5">
        <f t="shared" ca="1" si="826"/>
        <v>35.141028679781954</v>
      </c>
      <c r="L4069">
        <f t="shared" ca="1" si="827"/>
        <v>1</v>
      </c>
      <c r="M4069" t="str">
        <f t="shared" ca="1" si="828"/>
        <v>SELL</v>
      </c>
      <c r="N4069" s="7" t="str">
        <f t="shared" ca="1" si="829"/>
        <v/>
      </c>
      <c r="O4069">
        <f t="shared" si="830"/>
        <v>5200.6000000000004</v>
      </c>
      <c r="Q4069">
        <f t="shared" si="831"/>
        <v>4068</v>
      </c>
    </row>
    <row r="4070" spans="1:17" x14ac:dyDescent="0.3">
      <c r="A4070" s="13" t="str">
        <f ca="1">N4070&amp;"-"&amp;COUNTIF($N$2:N4070,N4070)</f>
        <v>-4019</v>
      </c>
      <c r="B4070" t="str">
        <f t="shared" ca="1" si="821"/>
        <v/>
      </c>
      <c r="C4070" s="1">
        <v>41023</v>
      </c>
      <c r="D4070">
        <v>5222.6499999999996</v>
      </c>
      <c r="E4070">
        <f t="shared" si="822"/>
        <v>22.049999999999272</v>
      </c>
      <c r="F4070">
        <f t="shared" si="823"/>
        <v>22.049999999999272</v>
      </c>
      <c r="G4070" t="str">
        <f t="shared" si="824"/>
        <v/>
      </c>
      <c r="H4070">
        <f t="shared" ca="1" si="832"/>
        <v>30.850000000000023</v>
      </c>
      <c r="I4070">
        <f t="shared" ca="1" si="833"/>
        <v>57.008333333333361</v>
      </c>
      <c r="J4070" s="3">
        <f t="shared" ca="1" si="825"/>
        <v>0.54114895483116521</v>
      </c>
      <c r="K4070" s="5">
        <f t="shared" ca="1" si="826"/>
        <v>35.113345347624019</v>
      </c>
      <c r="L4070">
        <f t="shared" ca="1" si="827"/>
        <v>1</v>
      </c>
      <c r="M4070" t="str">
        <f t="shared" ca="1" si="828"/>
        <v>SELL</v>
      </c>
      <c r="N4070" s="7" t="str">
        <f t="shared" ca="1" si="829"/>
        <v/>
      </c>
      <c r="O4070">
        <f t="shared" si="830"/>
        <v>5222.6499999999996</v>
      </c>
      <c r="Q4070">
        <f t="shared" si="831"/>
        <v>4069</v>
      </c>
    </row>
    <row r="4071" spans="1:17" x14ac:dyDescent="0.3">
      <c r="A4071" s="13" t="str">
        <f ca="1">N4071&amp;"-"&amp;COUNTIF($N$2:N4071,N4071)</f>
        <v>-4020</v>
      </c>
      <c r="B4071" t="str">
        <f t="shared" ca="1" si="821"/>
        <v/>
      </c>
      <c r="C4071" s="1">
        <v>41024</v>
      </c>
      <c r="D4071">
        <v>5202</v>
      </c>
      <c r="E4071">
        <f t="shared" si="822"/>
        <v>-20.649999999999636</v>
      </c>
      <c r="F4071" t="str">
        <f t="shared" si="823"/>
        <v/>
      </c>
      <c r="G4071">
        <f t="shared" si="824"/>
        <v>-20.649999999999636</v>
      </c>
      <c r="H4071">
        <f t="shared" ca="1" si="832"/>
        <v>29.457142857142831</v>
      </c>
      <c r="I4071">
        <f t="shared" ca="1" si="833"/>
        <v>51.814285714285688</v>
      </c>
      <c r="J4071" s="3">
        <f t="shared" ca="1" si="825"/>
        <v>0.56851392335263284</v>
      </c>
      <c r="K4071" s="5">
        <f t="shared" ca="1" si="826"/>
        <v>36.245385832307953</v>
      </c>
      <c r="L4071">
        <f t="shared" ca="1" si="827"/>
        <v>1</v>
      </c>
      <c r="M4071" t="str">
        <f t="shared" ca="1" si="828"/>
        <v>SELL</v>
      </c>
      <c r="N4071" s="7" t="str">
        <f t="shared" ca="1" si="829"/>
        <v/>
      </c>
      <c r="O4071">
        <f t="shared" si="830"/>
        <v>5202</v>
      </c>
      <c r="Q4071">
        <f t="shared" si="831"/>
        <v>4070</v>
      </c>
    </row>
    <row r="4072" spans="1:17" x14ac:dyDescent="0.3">
      <c r="A4072" s="13" t="str">
        <f ca="1">N4072&amp;"-"&amp;COUNTIF($N$2:N4072,N4072)</f>
        <v>-4021</v>
      </c>
      <c r="B4072" t="str">
        <f t="shared" ca="1" si="821"/>
        <v/>
      </c>
      <c r="C4072" s="1">
        <v>41025</v>
      </c>
      <c r="D4072">
        <v>5189</v>
      </c>
      <c r="E4072">
        <f t="shared" si="822"/>
        <v>-13</v>
      </c>
      <c r="F4072" t="str">
        <f t="shared" si="823"/>
        <v/>
      </c>
      <c r="G4072">
        <f t="shared" si="824"/>
        <v>-13</v>
      </c>
      <c r="H4072">
        <f t="shared" ca="1" si="832"/>
        <v>29.457142857142831</v>
      </c>
      <c r="I4072">
        <f t="shared" ca="1" si="833"/>
        <v>48.585714285714211</v>
      </c>
      <c r="J4072" s="3">
        <f t="shared" ca="1" si="825"/>
        <v>0.60629226698030025</v>
      </c>
      <c r="K4072" s="5">
        <f t="shared" ca="1" si="826"/>
        <v>37.744828848617992</v>
      </c>
      <c r="L4072">
        <f t="shared" ca="1" si="827"/>
        <v>1</v>
      </c>
      <c r="M4072" t="str">
        <f t="shared" ca="1" si="828"/>
        <v>SELL</v>
      </c>
      <c r="N4072" s="7" t="str">
        <f t="shared" ca="1" si="829"/>
        <v/>
      </c>
      <c r="O4072">
        <f t="shared" si="830"/>
        <v>5189</v>
      </c>
      <c r="Q4072">
        <f t="shared" si="831"/>
        <v>4071</v>
      </c>
    </row>
    <row r="4073" spans="1:17" x14ac:dyDescent="0.3">
      <c r="A4073" s="13" t="str">
        <f ca="1">N4073&amp;"-"&amp;COUNTIF($N$2:N4073,N4073)</f>
        <v>-4022</v>
      </c>
      <c r="B4073" t="str">
        <f t="shared" ca="1" si="821"/>
        <v/>
      </c>
      <c r="C4073" s="1">
        <v>41026</v>
      </c>
      <c r="D4073">
        <v>5190.6000000000004</v>
      </c>
      <c r="E4073">
        <f t="shared" si="822"/>
        <v>1.6000000000003638</v>
      </c>
      <c r="F4073">
        <f t="shared" si="823"/>
        <v>1.6000000000003638</v>
      </c>
      <c r="G4073" t="str">
        <f t="shared" si="824"/>
        <v/>
      </c>
      <c r="H4073">
        <f t="shared" ca="1" si="832"/>
        <v>25.975000000000023</v>
      </c>
      <c r="I4073">
        <f t="shared" ca="1" si="833"/>
        <v>41.933333333333245</v>
      </c>
      <c r="J4073" s="3">
        <f t="shared" ca="1" si="825"/>
        <v>0.61943561208267273</v>
      </c>
      <c r="K4073" s="5">
        <f t="shared" ca="1" si="826"/>
        <v>38.250092035832687</v>
      </c>
      <c r="L4073">
        <f t="shared" ca="1" si="827"/>
        <v>1</v>
      </c>
      <c r="M4073" t="str">
        <f t="shared" ca="1" si="828"/>
        <v>SELL</v>
      </c>
      <c r="N4073" s="7" t="str">
        <f t="shared" ca="1" si="829"/>
        <v/>
      </c>
      <c r="O4073">
        <f t="shared" si="830"/>
        <v>5190.6000000000004</v>
      </c>
      <c r="Q4073">
        <f t="shared" si="831"/>
        <v>4072</v>
      </c>
    </row>
    <row r="4074" spans="1:17" x14ac:dyDescent="0.3">
      <c r="A4074" s="13" t="str">
        <f ca="1">N4074&amp;"-"&amp;COUNTIF($N$2:N4074,N4074)</f>
        <v>-4023</v>
      </c>
      <c r="B4074" t="str">
        <f t="shared" ca="1" si="821"/>
        <v/>
      </c>
      <c r="C4074" s="1">
        <v>41029</v>
      </c>
      <c r="D4074">
        <v>5248.15</v>
      </c>
      <c r="E4074">
        <f t="shared" si="822"/>
        <v>57.549999999999272</v>
      </c>
      <c r="F4074">
        <f t="shared" si="823"/>
        <v>57.549999999999272</v>
      </c>
      <c r="G4074" t="str">
        <f t="shared" si="824"/>
        <v/>
      </c>
      <c r="H4074">
        <f t="shared" ca="1" si="832"/>
        <v>32.018749999999841</v>
      </c>
      <c r="I4074">
        <f t="shared" ca="1" si="833"/>
        <v>41.933333333333245</v>
      </c>
      <c r="J4074" s="3">
        <f t="shared" ca="1" si="825"/>
        <v>0.76356319554848751</v>
      </c>
      <c r="K4074" s="5">
        <f t="shared" ca="1" si="826"/>
        <v>43.296616615488567</v>
      </c>
      <c r="L4074">
        <f t="shared" ca="1" si="827"/>
        <v>1</v>
      </c>
      <c r="M4074" t="str">
        <f t="shared" ca="1" si="828"/>
        <v>SELL</v>
      </c>
      <c r="N4074" s="7" t="str">
        <f t="shared" ca="1" si="829"/>
        <v/>
      </c>
      <c r="O4074">
        <f t="shared" si="830"/>
        <v>5248.15</v>
      </c>
      <c r="Q4074">
        <f t="shared" si="831"/>
        <v>4073</v>
      </c>
    </row>
    <row r="4075" spans="1:17" x14ac:dyDescent="0.3">
      <c r="A4075" s="13" t="str">
        <f ca="1">N4075&amp;"-"&amp;COUNTIF($N$2:N4075,N4075)</f>
        <v>-4024</v>
      </c>
      <c r="B4075" t="str">
        <f t="shared" ca="1" si="821"/>
        <v/>
      </c>
      <c r="C4075" s="1">
        <v>41031</v>
      </c>
      <c r="D4075">
        <v>5239.1499999999996</v>
      </c>
      <c r="E4075">
        <f t="shared" si="822"/>
        <v>-9</v>
      </c>
      <c r="F4075" t="str">
        <f t="shared" si="823"/>
        <v/>
      </c>
      <c r="G4075">
        <f t="shared" si="824"/>
        <v>-9</v>
      </c>
      <c r="H4075">
        <f t="shared" ca="1" si="832"/>
        <v>32.018749999999841</v>
      </c>
      <c r="I4075">
        <f t="shared" ca="1" si="833"/>
        <v>40.641666666666573</v>
      </c>
      <c r="J4075" s="3">
        <f t="shared" ca="1" si="825"/>
        <v>0.78783063358621896</v>
      </c>
      <c r="K4075" s="5">
        <f t="shared" ca="1" si="826"/>
        <v>44.066290105226877</v>
      </c>
      <c r="L4075">
        <f t="shared" ca="1" si="827"/>
        <v>1</v>
      </c>
      <c r="M4075" t="str">
        <f t="shared" ca="1" si="828"/>
        <v>SELL</v>
      </c>
      <c r="N4075" s="7" t="str">
        <f t="shared" ca="1" si="829"/>
        <v/>
      </c>
      <c r="O4075">
        <f t="shared" si="830"/>
        <v>5239.1499999999996</v>
      </c>
      <c r="Q4075">
        <f t="shared" si="831"/>
        <v>4074</v>
      </c>
    </row>
    <row r="4076" spans="1:17" x14ac:dyDescent="0.3">
      <c r="A4076" s="13" t="str">
        <f ca="1">N4076&amp;"-"&amp;COUNTIF($N$2:N4076,N4076)</f>
        <v>-4025</v>
      </c>
      <c r="B4076" t="str">
        <f t="shared" ca="1" si="821"/>
        <v/>
      </c>
      <c r="C4076" s="1">
        <v>41032</v>
      </c>
      <c r="D4076">
        <v>5188.3999999999996</v>
      </c>
      <c r="E4076">
        <f t="shared" si="822"/>
        <v>-50.75</v>
      </c>
      <c r="F4076" t="str">
        <f t="shared" si="823"/>
        <v/>
      </c>
      <c r="G4076">
        <f t="shared" si="824"/>
        <v>-50.75</v>
      </c>
      <c r="H4076">
        <f t="shared" ca="1" si="832"/>
        <v>29.449999999999818</v>
      </c>
      <c r="I4076">
        <f t="shared" ca="1" si="833"/>
        <v>42.085714285714211</v>
      </c>
      <c r="J4076" s="3">
        <f t="shared" ca="1" si="825"/>
        <v>0.69976238968092019</v>
      </c>
      <c r="K4076" s="5">
        <f t="shared" ca="1" si="826"/>
        <v>41.168247628557054</v>
      </c>
      <c r="L4076">
        <f t="shared" ca="1" si="827"/>
        <v>1</v>
      </c>
      <c r="M4076" t="str">
        <f t="shared" ca="1" si="828"/>
        <v>SELL</v>
      </c>
      <c r="N4076" s="7" t="str">
        <f t="shared" ca="1" si="829"/>
        <v/>
      </c>
      <c r="O4076">
        <f t="shared" si="830"/>
        <v>5188.3999999999996</v>
      </c>
      <c r="Q4076">
        <f t="shared" si="831"/>
        <v>4075</v>
      </c>
    </row>
    <row r="4077" spans="1:17" x14ac:dyDescent="0.3">
      <c r="A4077" s="13" t="str">
        <f ca="1">N4077&amp;"-"&amp;COUNTIF($N$2:N4077,N4077)</f>
        <v>-4026</v>
      </c>
      <c r="B4077" t="str">
        <f t="shared" ca="1" si="821"/>
        <v/>
      </c>
      <c r="C4077" s="1">
        <v>41033</v>
      </c>
      <c r="D4077">
        <v>5086.8500000000004</v>
      </c>
      <c r="E4077">
        <f t="shared" si="822"/>
        <v>-101.54999999999927</v>
      </c>
      <c r="F4077" t="str">
        <f t="shared" si="823"/>
        <v/>
      </c>
      <c r="G4077">
        <f t="shared" si="824"/>
        <v>-101.54999999999927</v>
      </c>
      <c r="H4077">
        <f t="shared" ca="1" si="832"/>
        <v>29.449999999999818</v>
      </c>
      <c r="I4077">
        <f t="shared" ca="1" si="833"/>
        <v>46.678571428571168</v>
      </c>
      <c r="J4077" s="3">
        <f t="shared" ca="1" si="825"/>
        <v>0.63091048201989253</v>
      </c>
      <c r="K4077" s="5">
        <f t="shared" ca="1" si="826"/>
        <v>38.684556201914042</v>
      </c>
      <c r="L4077">
        <f t="shared" ca="1" si="827"/>
        <v>1</v>
      </c>
      <c r="M4077" t="str">
        <f t="shared" ca="1" si="828"/>
        <v>SELL</v>
      </c>
      <c r="N4077" s="7" t="str">
        <f t="shared" ca="1" si="829"/>
        <v/>
      </c>
      <c r="O4077">
        <f t="shared" si="830"/>
        <v>5086.8500000000004</v>
      </c>
      <c r="Q4077">
        <f t="shared" si="831"/>
        <v>4076</v>
      </c>
    </row>
    <row r="4078" spans="1:17" x14ac:dyDescent="0.3">
      <c r="A4078" s="13" t="str">
        <f ca="1">N4078&amp;"-"&amp;COUNTIF($N$2:N4078,N4078)</f>
        <v>-4027</v>
      </c>
      <c r="B4078" t="str">
        <f t="shared" ca="1" si="821"/>
        <v/>
      </c>
      <c r="C4078" s="1">
        <v>41036</v>
      </c>
      <c r="D4078">
        <v>5114.1499999999996</v>
      </c>
      <c r="E4078">
        <f t="shared" si="822"/>
        <v>27.299999999999272</v>
      </c>
      <c r="F4078">
        <f t="shared" si="823"/>
        <v>27.299999999999272</v>
      </c>
      <c r="G4078" t="str">
        <f t="shared" si="824"/>
        <v/>
      </c>
      <c r="H4078">
        <f t="shared" ca="1" si="832"/>
        <v>30.671428571428287</v>
      </c>
      <c r="I4078">
        <f t="shared" ca="1" si="833"/>
        <v>46.678571428571168</v>
      </c>
      <c r="J4078" s="3">
        <f t="shared" ca="1" si="825"/>
        <v>0.6570772762050473</v>
      </c>
      <c r="K4078" s="5">
        <f t="shared" ca="1" si="826"/>
        <v>39.652784190599235</v>
      </c>
      <c r="L4078">
        <f t="shared" ca="1" si="827"/>
        <v>1</v>
      </c>
      <c r="M4078" t="str">
        <f t="shared" ca="1" si="828"/>
        <v>SELL</v>
      </c>
      <c r="N4078" s="7" t="str">
        <f t="shared" ca="1" si="829"/>
        <v/>
      </c>
      <c r="O4078">
        <f t="shared" si="830"/>
        <v>5114.1499999999996</v>
      </c>
      <c r="Q4078">
        <f t="shared" si="831"/>
        <v>4077</v>
      </c>
    </row>
    <row r="4079" spans="1:17" x14ac:dyDescent="0.3">
      <c r="A4079" s="13" t="str">
        <f ca="1">N4079&amp;"-"&amp;COUNTIF($N$2:N4079,N4079)</f>
        <v>-4028</v>
      </c>
      <c r="B4079" t="str">
        <f t="shared" ca="1" si="821"/>
        <v/>
      </c>
      <c r="C4079" s="1">
        <v>41037</v>
      </c>
      <c r="D4079">
        <v>4999.95</v>
      </c>
      <c r="E4079">
        <f t="shared" si="822"/>
        <v>-114.19999999999982</v>
      </c>
      <c r="F4079" t="str">
        <f t="shared" si="823"/>
        <v/>
      </c>
      <c r="G4079">
        <f t="shared" si="824"/>
        <v>-114.19999999999982</v>
      </c>
      <c r="H4079">
        <f t="shared" ca="1" si="832"/>
        <v>25.199999999999665</v>
      </c>
      <c r="I4079">
        <f t="shared" ca="1" si="833"/>
        <v>55.11874999999975</v>
      </c>
      <c r="J4079" s="3">
        <f t="shared" ca="1" si="825"/>
        <v>0.45719469327587764</v>
      </c>
      <c r="K4079" s="5">
        <f t="shared" ca="1" si="826"/>
        <v>31.374990273130308</v>
      </c>
      <c r="L4079">
        <f t="shared" ca="1" si="827"/>
        <v>1</v>
      </c>
      <c r="M4079" t="str">
        <f t="shared" ca="1" si="828"/>
        <v>SELL</v>
      </c>
      <c r="N4079" s="7" t="str">
        <f t="shared" ca="1" si="829"/>
        <v/>
      </c>
      <c r="O4079">
        <f t="shared" si="830"/>
        <v>4999.95</v>
      </c>
      <c r="Q4079">
        <f t="shared" si="831"/>
        <v>4078</v>
      </c>
    </row>
    <row r="4080" spans="1:17" x14ac:dyDescent="0.3">
      <c r="A4080" s="13" t="str">
        <f ca="1">N4080&amp;"-"&amp;COUNTIF($N$2:N4080,N4080)</f>
        <v>-4029</v>
      </c>
      <c r="B4080" t="str">
        <f t="shared" ca="1" si="821"/>
        <v/>
      </c>
      <c r="C4080" s="1">
        <v>41038</v>
      </c>
      <c r="D4080">
        <v>4974.8</v>
      </c>
      <c r="E4080">
        <f t="shared" si="822"/>
        <v>-25.149999999999636</v>
      </c>
      <c r="F4080" t="str">
        <f t="shared" si="823"/>
        <v/>
      </c>
      <c r="G4080">
        <f t="shared" si="824"/>
        <v>-25.149999999999636</v>
      </c>
      <c r="H4080">
        <f t="shared" ca="1" si="832"/>
        <v>28.179999999999563</v>
      </c>
      <c r="I4080">
        <f t="shared" ca="1" si="833"/>
        <v>51.788888888888629</v>
      </c>
      <c r="J4080" s="3">
        <f t="shared" ca="1" si="825"/>
        <v>0.54413216048057789</v>
      </c>
      <c r="K4080" s="5">
        <f t="shared" ca="1" si="826"/>
        <v>35.238703940421047</v>
      </c>
      <c r="L4080">
        <f t="shared" ca="1" si="827"/>
        <v>1</v>
      </c>
      <c r="M4080" t="str">
        <f t="shared" ca="1" si="828"/>
        <v>SELL</v>
      </c>
      <c r="N4080" s="7" t="str">
        <f t="shared" ca="1" si="829"/>
        <v/>
      </c>
      <c r="O4080">
        <f t="shared" si="830"/>
        <v>4974.8</v>
      </c>
      <c r="Q4080">
        <f t="shared" si="831"/>
        <v>4079</v>
      </c>
    </row>
    <row r="4081" spans="1:17" x14ac:dyDescent="0.3">
      <c r="A4081" s="13" t="str">
        <f ca="1">N4081&amp;"-"&amp;COUNTIF($N$2:N4081,N4081)</f>
        <v>-4030</v>
      </c>
      <c r="B4081" t="str">
        <f t="shared" ca="1" si="821"/>
        <v/>
      </c>
      <c r="C4081" s="1">
        <v>41039</v>
      </c>
      <c r="D4081">
        <v>4965.7</v>
      </c>
      <c r="E4081">
        <f t="shared" si="822"/>
        <v>-9.1000000000003638</v>
      </c>
      <c r="F4081" t="str">
        <f t="shared" si="823"/>
        <v/>
      </c>
      <c r="G4081">
        <f t="shared" si="824"/>
        <v>-9.1000000000003638</v>
      </c>
      <c r="H4081">
        <f t="shared" ca="1" si="832"/>
        <v>27.124999999999545</v>
      </c>
      <c r="I4081">
        <f t="shared" ca="1" si="833"/>
        <v>47.519999999999797</v>
      </c>
      <c r="J4081" s="3">
        <f t="shared" ca="1" si="825"/>
        <v>0.57081228956228247</v>
      </c>
      <c r="K4081" s="5">
        <f t="shared" ca="1" si="826"/>
        <v>36.338669703261822</v>
      </c>
      <c r="L4081">
        <f t="shared" ca="1" si="827"/>
        <v>1</v>
      </c>
      <c r="M4081" t="str">
        <f t="shared" ca="1" si="828"/>
        <v>SELL</v>
      </c>
      <c r="N4081" s="7" t="str">
        <f t="shared" ca="1" si="829"/>
        <v/>
      </c>
      <c r="O4081">
        <f t="shared" si="830"/>
        <v>4965.7</v>
      </c>
      <c r="Q4081">
        <f t="shared" si="831"/>
        <v>4080</v>
      </c>
    </row>
    <row r="4082" spans="1:17" x14ac:dyDescent="0.3">
      <c r="A4082" s="13" t="str">
        <f ca="1">N4082&amp;"-"&amp;COUNTIF($N$2:N4082,N4082)</f>
        <v>-4031</v>
      </c>
      <c r="B4082" t="str">
        <f t="shared" ca="1" si="821"/>
        <v/>
      </c>
      <c r="C4082" s="1">
        <v>41040</v>
      </c>
      <c r="D4082">
        <v>4928.8999999999996</v>
      </c>
      <c r="E4082">
        <f t="shared" si="822"/>
        <v>-36.800000000000182</v>
      </c>
      <c r="F4082" t="str">
        <f t="shared" si="823"/>
        <v/>
      </c>
      <c r="G4082">
        <f t="shared" si="824"/>
        <v>-36.800000000000182</v>
      </c>
      <c r="H4082">
        <f t="shared" ca="1" si="832"/>
        <v>27.124999999999545</v>
      </c>
      <c r="I4082">
        <f t="shared" ca="1" si="833"/>
        <v>47.044999999999888</v>
      </c>
      <c r="J4082" s="3">
        <f t="shared" ca="1" si="825"/>
        <v>0.57657561908809885</v>
      </c>
      <c r="K4082" s="5">
        <f t="shared" ca="1" si="826"/>
        <v>36.571390049885068</v>
      </c>
      <c r="L4082">
        <f t="shared" ca="1" si="827"/>
        <v>1</v>
      </c>
      <c r="M4082" t="str">
        <f t="shared" ca="1" si="828"/>
        <v>SELL</v>
      </c>
      <c r="N4082" s="7" t="str">
        <f t="shared" ca="1" si="829"/>
        <v/>
      </c>
      <c r="O4082">
        <f t="shared" si="830"/>
        <v>4928.8999999999996</v>
      </c>
      <c r="Q4082">
        <f t="shared" si="831"/>
        <v>4081</v>
      </c>
    </row>
    <row r="4083" spans="1:17" x14ac:dyDescent="0.3">
      <c r="A4083" s="13" t="str">
        <f ca="1">N4083&amp;"-"&amp;COUNTIF($N$2:N4083,N4083)</f>
        <v>-4032</v>
      </c>
      <c r="B4083" t="str">
        <f t="shared" ca="1" si="821"/>
        <v/>
      </c>
      <c r="C4083" s="1">
        <v>41043</v>
      </c>
      <c r="D4083">
        <v>4907.8</v>
      </c>
      <c r="E4083">
        <f t="shared" si="822"/>
        <v>-21.099999999999454</v>
      </c>
      <c r="F4083" t="str">
        <f t="shared" si="823"/>
        <v/>
      </c>
      <c r="G4083">
        <f t="shared" si="824"/>
        <v>-21.099999999999454</v>
      </c>
      <c r="H4083">
        <f t="shared" ca="1" si="832"/>
        <v>27.124999999999545</v>
      </c>
      <c r="I4083">
        <f t="shared" ca="1" si="833"/>
        <v>40.129999999999839</v>
      </c>
      <c r="J4083" s="3">
        <f t="shared" ca="1" si="825"/>
        <v>0.67592823324195495</v>
      </c>
      <c r="K4083" s="5">
        <f t="shared" ca="1" si="826"/>
        <v>40.331573860679192</v>
      </c>
      <c r="L4083">
        <f t="shared" ca="1" si="827"/>
        <v>1</v>
      </c>
      <c r="M4083" t="str">
        <f t="shared" ca="1" si="828"/>
        <v>SELL</v>
      </c>
      <c r="N4083" s="7" t="str">
        <f t="shared" ca="1" si="829"/>
        <v/>
      </c>
      <c r="O4083">
        <f t="shared" si="830"/>
        <v>4907.8</v>
      </c>
      <c r="Q4083">
        <f t="shared" si="831"/>
        <v>4082</v>
      </c>
    </row>
    <row r="4084" spans="1:17" x14ac:dyDescent="0.3">
      <c r="A4084" s="13" t="str">
        <f ca="1">N4084&amp;"-"&amp;COUNTIF($N$2:N4084,N4084)</f>
        <v>-4033</v>
      </c>
      <c r="B4084" t="str">
        <f t="shared" ca="1" si="821"/>
        <v/>
      </c>
      <c r="C4084" s="1">
        <v>41044</v>
      </c>
      <c r="D4084">
        <v>4942.8</v>
      </c>
      <c r="E4084">
        <f t="shared" si="822"/>
        <v>35</v>
      </c>
      <c r="F4084">
        <f t="shared" si="823"/>
        <v>35</v>
      </c>
      <c r="G4084" t="str">
        <f t="shared" si="824"/>
        <v/>
      </c>
      <c r="H4084">
        <f t="shared" ca="1" si="832"/>
        <v>30.362499999999727</v>
      </c>
      <c r="I4084">
        <f t="shared" ca="1" si="833"/>
        <v>40.129999999999839</v>
      </c>
      <c r="J4084" s="3">
        <f t="shared" ca="1" si="825"/>
        <v>0.75660353849987161</v>
      </c>
      <c r="K4084" s="5">
        <f t="shared" ca="1" si="826"/>
        <v>43.071958009717221</v>
      </c>
      <c r="L4084">
        <f t="shared" ca="1" si="827"/>
        <v>1</v>
      </c>
      <c r="M4084" t="str">
        <f t="shared" ca="1" si="828"/>
        <v>SELL</v>
      </c>
      <c r="N4084" s="7" t="str">
        <f t="shared" ca="1" si="829"/>
        <v/>
      </c>
      <c r="O4084">
        <f t="shared" si="830"/>
        <v>4942.8</v>
      </c>
      <c r="Q4084">
        <f t="shared" si="831"/>
        <v>4083</v>
      </c>
    </row>
    <row r="4085" spans="1:17" x14ac:dyDescent="0.3">
      <c r="A4085" s="13" t="str">
        <f ca="1">N4085&amp;"-"&amp;COUNTIF($N$2:N4085,N4085)</f>
        <v>-4034</v>
      </c>
      <c r="B4085" t="str">
        <f t="shared" ca="1" si="821"/>
        <v/>
      </c>
      <c r="C4085" s="1">
        <v>41045</v>
      </c>
      <c r="D4085">
        <v>4858.25</v>
      </c>
      <c r="E4085">
        <f t="shared" si="822"/>
        <v>-84.550000000000182</v>
      </c>
      <c r="F4085" t="str">
        <f t="shared" si="823"/>
        <v/>
      </c>
      <c r="G4085">
        <f t="shared" si="824"/>
        <v>-84.550000000000182</v>
      </c>
      <c r="H4085">
        <f t="shared" ca="1" si="832"/>
        <v>30.362499999999727</v>
      </c>
      <c r="I4085">
        <f t="shared" ca="1" si="833"/>
        <v>46.519999999999889</v>
      </c>
      <c r="J4085" s="3">
        <f t="shared" ca="1" si="825"/>
        <v>0.65267626827170677</v>
      </c>
      <c r="K4085" s="5">
        <f t="shared" ca="1" si="826"/>
        <v>39.492082073293503</v>
      </c>
      <c r="L4085">
        <f t="shared" ca="1" si="827"/>
        <v>1</v>
      </c>
      <c r="M4085" t="str">
        <f t="shared" ca="1" si="828"/>
        <v>SELL</v>
      </c>
      <c r="N4085" s="7" t="str">
        <f t="shared" ca="1" si="829"/>
        <v/>
      </c>
      <c r="O4085">
        <f t="shared" si="830"/>
        <v>4858.25</v>
      </c>
      <c r="Q4085">
        <f t="shared" si="831"/>
        <v>4084</v>
      </c>
    </row>
    <row r="4086" spans="1:17" x14ac:dyDescent="0.3">
      <c r="A4086" s="13" t="str">
        <f ca="1">N4086&amp;"-"&amp;COUNTIF($N$2:N4086,N4086)</f>
        <v>-4035</v>
      </c>
      <c r="B4086" t="str">
        <f t="shared" ca="1" si="821"/>
        <v/>
      </c>
      <c r="C4086" s="1">
        <v>41046</v>
      </c>
      <c r="D4086">
        <v>4870.2</v>
      </c>
      <c r="E4086">
        <f t="shared" si="822"/>
        <v>11.949999999999818</v>
      </c>
      <c r="F4086">
        <f t="shared" si="823"/>
        <v>11.949999999999818</v>
      </c>
      <c r="G4086" t="str">
        <f t="shared" si="824"/>
        <v/>
      </c>
      <c r="H4086">
        <f t="shared" ca="1" si="832"/>
        <v>26.679999999999744</v>
      </c>
      <c r="I4086">
        <f t="shared" ca="1" si="833"/>
        <v>50.244444444444326</v>
      </c>
      <c r="J4086" s="3">
        <f t="shared" ca="1" si="825"/>
        <v>0.53100398053958042</v>
      </c>
      <c r="K4086" s="5">
        <f t="shared" ca="1" si="826"/>
        <v>34.683383406517052</v>
      </c>
      <c r="L4086">
        <f t="shared" ca="1" si="827"/>
        <v>1</v>
      </c>
      <c r="M4086" t="str">
        <f t="shared" ca="1" si="828"/>
        <v>SELL</v>
      </c>
      <c r="N4086" s="7" t="str">
        <f t="shared" ca="1" si="829"/>
        <v/>
      </c>
      <c r="O4086">
        <f t="shared" si="830"/>
        <v>4870.2</v>
      </c>
      <c r="Q4086">
        <f t="shared" si="831"/>
        <v>4085</v>
      </c>
    </row>
    <row r="4087" spans="1:17" x14ac:dyDescent="0.3">
      <c r="A4087" s="13" t="str">
        <f ca="1">N4087&amp;"-"&amp;COUNTIF($N$2:N4087,N4087)</f>
        <v>-4036</v>
      </c>
      <c r="B4087" t="str">
        <f t="shared" ca="1" si="821"/>
        <v/>
      </c>
      <c r="C4087" s="1">
        <v>41047</v>
      </c>
      <c r="D4087">
        <v>4891.45</v>
      </c>
      <c r="E4087">
        <f t="shared" si="822"/>
        <v>21.25</v>
      </c>
      <c r="F4087">
        <f t="shared" si="823"/>
        <v>21.25</v>
      </c>
      <c r="G4087" t="str">
        <f t="shared" si="824"/>
        <v/>
      </c>
      <c r="H4087">
        <f t="shared" ca="1" si="832"/>
        <v>30.609999999999673</v>
      </c>
      <c r="I4087">
        <f t="shared" ca="1" si="833"/>
        <v>50.244444444444326</v>
      </c>
      <c r="J4087" s="3">
        <f t="shared" ca="1" si="825"/>
        <v>0.60922158337018506</v>
      </c>
      <c r="K4087" s="5">
        <f t="shared" ca="1" si="826"/>
        <v>37.85815388420874</v>
      </c>
      <c r="L4087">
        <f t="shared" ca="1" si="827"/>
        <v>1</v>
      </c>
      <c r="M4087" t="str">
        <f t="shared" ca="1" si="828"/>
        <v>SELL</v>
      </c>
      <c r="N4087" s="7" t="str">
        <f t="shared" ca="1" si="829"/>
        <v/>
      </c>
      <c r="O4087">
        <f t="shared" si="830"/>
        <v>4891.45</v>
      </c>
      <c r="Q4087">
        <f t="shared" si="831"/>
        <v>4086</v>
      </c>
    </row>
    <row r="4088" spans="1:17" x14ac:dyDescent="0.3">
      <c r="A4088" s="13" t="str">
        <f ca="1">N4088&amp;"-"&amp;COUNTIF($N$2:N4088,N4088)</f>
        <v>-4037</v>
      </c>
      <c r="B4088" t="str">
        <f t="shared" ca="1" si="821"/>
        <v/>
      </c>
      <c r="C4088" s="1">
        <v>41050</v>
      </c>
      <c r="D4088">
        <v>4906.05</v>
      </c>
      <c r="E4088">
        <f t="shared" si="822"/>
        <v>14.600000000000364</v>
      </c>
      <c r="F4088">
        <f t="shared" si="823"/>
        <v>14.600000000000364</v>
      </c>
      <c r="G4088" t="str">
        <f t="shared" si="824"/>
        <v/>
      </c>
      <c r="H4088">
        <f t="shared" ca="1" si="832"/>
        <v>22.019999999999889</v>
      </c>
      <c r="I4088">
        <f t="shared" ca="1" si="833"/>
        <v>50.244444444444326</v>
      </c>
      <c r="J4088" s="3">
        <f t="shared" ca="1" si="825"/>
        <v>0.43825740822644732</v>
      </c>
      <c r="K4088" s="5">
        <f t="shared" ca="1" si="826"/>
        <v>30.471416710230898</v>
      </c>
      <c r="L4088">
        <f t="shared" ca="1" si="827"/>
        <v>1</v>
      </c>
      <c r="M4088" t="str">
        <f t="shared" ca="1" si="828"/>
        <v>SELL</v>
      </c>
      <c r="N4088" s="7" t="str">
        <f t="shared" ca="1" si="829"/>
        <v/>
      </c>
      <c r="O4088">
        <f t="shared" si="830"/>
        <v>4906.05</v>
      </c>
      <c r="Q4088">
        <f t="shared" si="831"/>
        <v>4087</v>
      </c>
    </row>
    <row r="4089" spans="1:17" x14ac:dyDescent="0.3">
      <c r="A4089" s="13" t="str">
        <f ca="1">N4089&amp;"-"&amp;COUNTIF($N$2:N4089,N4089)</f>
        <v>1-26</v>
      </c>
      <c r="B4089">
        <f t="shared" ca="1" si="821"/>
        <v>1</v>
      </c>
      <c r="C4089" s="1">
        <v>41051</v>
      </c>
      <c r="D4089">
        <v>4860.5</v>
      </c>
      <c r="E4089">
        <f t="shared" si="822"/>
        <v>-45.550000000000182</v>
      </c>
      <c r="F4089" t="str">
        <f t="shared" si="823"/>
        <v/>
      </c>
      <c r="G4089">
        <f t="shared" si="824"/>
        <v>-45.550000000000182</v>
      </c>
      <c r="H4089">
        <f t="shared" ca="1" si="832"/>
        <v>22.019999999999889</v>
      </c>
      <c r="I4089">
        <f t="shared" ca="1" si="833"/>
        <v>54.305555555555458</v>
      </c>
      <c r="J4089" s="3">
        <f t="shared" ca="1" si="825"/>
        <v>0.40548337595907796</v>
      </c>
      <c r="K4089" s="5">
        <f t="shared" ca="1" si="826"/>
        <v>28.850101174792115</v>
      </c>
      <c r="L4089">
        <f t="shared" ca="1" si="827"/>
        <v>1</v>
      </c>
      <c r="M4089" t="str">
        <f t="shared" ca="1" si="828"/>
        <v>BUY</v>
      </c>
      <c r="N4089" s="7">
        <f t="shared" ca="1" si="829"/>
        <v>1</v>
      </c>
      <c r="O4089">
        <f t="shared" si="830"/>
        <v>4860.5</v>
      </c>
      <c r="Q4089">
        <f t="shared" si="831"/>
        <v>4088</v>
      </c>
    </row>
    <row r="4090" spans="1:17" x14ac:dyDescent="0.3">
      <c r="A4090" s="13" t="str">
        <f ca="1">N4090&amp;"-"&amp;COUNTIF($N$2:N4090,N4090)</f>
        <v>-4038</v>
      </c>
      <c r="B4090" t="str">
        <f t="shared" ca="1" si="821"/>
        <v/>
      </c>
      <c r="C4090" s="1">
        <v>41052</v>
      </c>
      <c r="D4090">
        <v>4835.6499999999996</v>
      </c>
      <c r="E4090">
        <f t="shared" si="822"/>
        <v>-24.850000000000364</v>
      </c>
      <c r="F4090" t="str">
        <f t="shared" si="823"/>
        <v/>
      </c>
      <c r="G4090">
        <f t="shared" si="824"/>
        <v>-24.850000000000364</v>
      </c>
      <c r="H4090">
        <f t="shared" ca="1" si="832"/>
        <v>22.019999999999889</v>
      </c>
      <c r="I4090">
        <f t="shared" ca="1" si="833"/>
        <v>51.42777777777772</v>
      </c>
      <c r="J4090" s="3">
        <f t="shared" ca="1" si="825"/>
        <v>0.42817327427892238</v>
      </c>
      <c r="K4090" s="5">
        <f t="shared" ca="1" si="826"/>
        <v>29.980485000680673</v>
      </c>
      <c r="L4090">
        <f t="shared" ca="1" si="827"/>
        <v>1</v>
      </c>
      <c r="M4090" t="str">
        <f t="shared" ca="1" si="828"/>
        <v>BUY</v>
      </c>
      <c r="N4090" s="7" t="str">
        <f t="shared" ca="1" si="829"/>
        <v/>
      </c>
      <c r="O4090">
        <f t="shared" si="830"/>
        <v>4835.6499999999996</v>
      </c>
      <c r="Q4090">
        <f t="shared" si="831"/>
        <v>4089</v>
      </c>
    </row>
    <row r="4091" spans="1:17" x14ac:dyDescent="0.3">
      <c r="A4091" s="13" t="str">
        <f ca="1">N4091&amp;"-"&amp;COUNTIF($N$2:N4091,N4091)</f>
        <v>-4039</v>
      </c>
      <c r="B4091" t="str">
        <f t="shared" ca="1" si="821"/>
        <v/>
      </c>
      <c r="C4091" s="1">
        <v>41053</v>
      </c>
      <c r="D4091">
        <v>4921.3999999999996</v>
      </c>
      <c r="E4091">
        <f t="shared" si="822"/>
        <v>85.75</v>
      </c>
      <c r="F4091">
        <f t="shared" si="823"/>
        <v>85.75</v>
      </c>
      <c r="G4091" t="str">
        <f t="shared" si="824"/>
        <v/>
      </c>
      <c r="H4091">
        <f t="shared" ca="1" si="832"/>
        <v>32.641666666666573</v>
      </c>
      <c r="I4091">
        <f t="shared" ca="1" si="833"/>
        <v>45.162500000000023</v>
      </c>
      <c r="J4091" s="3">
        <f t="shared" ca="1" si="825"/>
        <v>0.7227604022511277</v>
      </c>
      <c r="K4091" s="5">
        <f t="shared" ca="1" si="826"/>
        <v>41.953622877952036</v>
      </c>
      <c r="L4091">
        <f t="shared" ca="1" si="827"/>
        <v>1</v>
      </c>
      <c r="M4091" t="str">
        <f t="shared" ca="1" si="828"/>
        <v>BUY</v>
      </c>
      <c r="N4091" s="7" t="str">
        <f t="shared" ca="1" si="829"/>
        <v/>
      </c>
      <c r="O4091">
        <f t="shared" si="830"/>
        <v>4921.3999999999996</v>
      </c>
      <c r="Q4091">
        <f t="shared" si="831"/>
        <v>4090</v>
      </c>
    </row>
    <row r="4092" spans="1:17" x14ac:dyDescent="0.3">
      <c r="A4092" s="13" t="str">
        <f ca="1">N4092&amp;"-"&amp;COUNTIF($N$2:N4092,N4092)</f>
        <v>-4040</v>
      </c>
      <c r="B4092" t="str">
        <f t="shared" ca="1" si="821"/>
        <v/>
      </c>
      <c r="C4092" s="1">
        <v>41054</v>
      </c>
      <c r="D4092">
        <v>4920.3999999999996</v>
      </c>
      <c r="E4092">
        <f t="shared" si="822"/>
        <v>-1</v>
      </c>
      <c r="F4092" t="str">
        <f t="shared" si="823"/>
        <v/>
      </c>
      <c r="G4092">
        <f t="shared" si="824"/>
        <v>-1</v>
      </c>
      <c r="H4092">
        <f t="shared" ca="1" si="832"/>
        <v>33.710000000000036</v>
      </c>
      <c r="I4092">
        <f t="shared" ca="1" si="833"/>
        <v>40.255555555555574</v>
      </c>
      <c r="J4092" s="3">
        <f t="shared" ca="1" si="825"/>
        <v>0.83739994479712998</v>
      </c>
      <c r="K4092" s="5">
        <f t="shared" ca="1" si="826"/>
        <v>45.57526776727908</v>
      </c>
      <c r="L4092">
        <f t="shared" ca="1" si="827"/>
        <v>1</v>
      </c>
      <c r="M4092" t="str">
        <f t="shared" ca="1" si="828"/>
        <v>BUY</v>
      </c>
      <c r="N4092" s="7" t="str">
        <f t="shared" ca="1" si="829"/>
        <v/>
      </c>
      <c r="O4092">
        <f t="shared" si="830"/>
        <v>4920.3999999999996</v>
      </c>
      <c r="Q4092">
        <f t="shared" si="831"/>
        <v>4091</v>
      </c>
    </row>
    <row r="4093" spans="1:17" x14ac:dyDescent="0.3">
      <c r="A4093" s="13" t="str">
        <f ca="1">N4093&amp;"-"&amp;COUNTIF($N$2:N4093,N4093)</f>
        <v>-4041</v>
      </c>
      <c r="B4093" t="str">
        <f t="shared" ca="1" si="821"/>
        <v/>
      </c>
      <c r="C4093" s="1">
        <v>41057</v>
      </c>
      <c r="D4093">
        <v>4985.6499999999996</v>
      </c>
      <c r="E4093">
        <f t="shared" si="822"/>
        <v>65.25</v>
      </c>
      <c r="F4093">
        <f t="shared" si="823"/>
        <v>65.25</v>
      </c>
      <c r="G4093" t="str">
        <f t="shared" si="824"/>
        <v/>
      </c>
      <c r="H4093">
        <f t="shared" ca="1" si="832"/>
        <v>38.966666666666697</v>
      </c>
      <c r="I4093">
        <f t="shared" ca="1" si="833"/>
        <v>31.012500000000045</v>
      </c>
      <c r="J4093" s="3">
        <f t="shared" ca="1" si="825"/>
        <v>1.2564826011017054</v>
      </c>
      <c r="K4093" s="5">
        <f t="shared" ca="1" si="826"/>
        <v>55.683239059243803</v>
      </c>
      <c r="L4093">
        <f t="shared" ca="1" si="827"/>
        <v>1</v>
      </c>
      <c r="M4093" t="str">
        <f t="shared" ca="1" si="828"/>
        <v>BUY</v>
      </c>
      <c r="N4093" s="7" t="str">
        <f t="shared" ca="1" si="829"/>
        <v/>
      </c>
      <c r="O4093">
        <f t="shared" si="830"/>
        <v>4985.6499999999996</v>
      </c>
      <c r="Q4093">
        <f t="shared" si="831"/>
        <v>4092</v>
      </c>
    </row>
    <row r="4094" spans="1:17" x14ac:dyDescent="0.3">
      <c r="A4094" s="13" t="str">
        <f ca="1">N4094&amp;"-"&amp;COUNTIF($N$2:N4094,N4094)</f>
        <v>-4042</v>
      </c>
      <c r="B4094" t="str">
        <f t="shared" ca="1" si="821"/>
        <v/>
      </c>
      <c r="C4094" s="1">
        <v>41058</v>
      </c>
      <c r="D4094">
        <v>4990.1000000000004</v>
      </c>
      <c r="E4094">
        <f t="shared" si="822"/>
        <v>4.4500000000007276</v>
      </c>
      <c r="F4094">
        <f t="shared" si="823"/>
        <v>4.4500000000007276</v>
      </c>
      <c r="G4094" t="str">
        <f t="shared" si="824"/>
        <v/>
      </c>
      <c r="H4094">
        <f t="shared" ca="1" si="832"/>
        <v>34.035714285714413</v>
      </c>
      <c r="I4094">
        <f t="shared" ca="1" si="833"/>
        <v>31.850000000000104</v>
      </c>
      <c r="J4094" s="3">
        <f t="shared" ca="1" si="825"/>
        <v>1.0686252522987221</v>
      </c>
      <c r="K4094" s="5">
        <f t="shared" ca="1" si="826"/>
        <v>51.658716392020828</v>
      </c>
      <c r="L4094">
        <f t="shared" ca="1" si="827"/>
        <v>1</v>
      </c>
      <c r="M4094" t="str">
        <f t="shared" ca="1" si="828"/>
        <v>BUY</v>
      </c>
      <c r="N4094" s="7" t="str">
        <f t="shared" ca="1" si="829"/>
        <v/>
      </c>
      <c r="O4094">
        <f t="shared" si="830"/>
        <v>4990.1000000000004</v>
      </c>
      <c r="Q4094">
        <f t="shared" si="831"/>
        <v>4093</v>
      </c>
    </row>
    <row r="4095" spans="1:17" x14ac:dyDescent="0.3">
      <c r="A4095" s="13" t="str">
        <f ca="1">N4095&amp;"-"&amp;COUNTIF($N$2:N4095,N4095)</f>
        <v>-4043</v>
      </c>
      <c r="B4095" t="str">
        <f t="shared" ca="1" si="821"/>
        <v/>
      </c>
      <c r="C4095" s="1">
        <v>41059</v>
      </c>
      <c r="D4095">
        <v>4950.75</v>
      </c>
      <c r="E4095">
        <f t="shared" si="822"/>
        <v>-39.350000000000364</v>
      </c>
      <c r="F4095" t="str">
        <f t="shared" si="823"/>
        <v/>
      </c>
      <c r="G4095">
        <f t="shared" si="824"/>
        <v>-39.350000000000364</v>
      </c>
      <c r="H4095">
        <f t="shared" ca="1" si="832"/>
        <v>34.035714285714413</v>
      </c>
      <c r="I4095">
        <f t="shared" ca="1" si="833"/>
        <v>36.171428571428677</v>
      </c>
      <c r="J4095" s="3">
        <f t="shared" ca="1" si="825"/>
        <v>0.9409557661927338</v>
      </c>
      <c r="K4095" s="5">
        <f t="shared" ca="1" si="826"/>
        <v>48.4789907416828</v>
      </c>
      <c r="L4095">
        <f t="shared" ca="1" si="827"/>
        <v>1</v>
      </c>
      <c r="M4095" t="str">
        <f t="shared" ca="1" si="828"/>
        <v>BUY</v>
      </c>
      <c r="N4095" s="7" t="str">
        <f t="shared" ca="1" si="829"/>
        <v/>
      </c>
      <c r="O4095">
        <f t="shared" si="830"/>
        <v>4950.75</v>
      </c>
      <c r="Q4095">
        <f t="shared" si="831"/>
        <v>4094</v>
      </c>
    </row>
    <row r="4096" spans="1:17" x14ac:dyDescent="0.3">
      <c r="A4096" s="13" t="str">
        <f ca="1">N4096&amp;"-"&amp;COUNTIF($N$2:N4096,N4096)</f>
        <v>-4044</v>
      </c>
      <c r="B4096" t="str">
        <f t="shared" ca="1" si="821"/>
        <v/>
      </c>
      <c r="C4096" s="1">
        <v>41060</v>
      </c>
      <c r="D4096">
        <v>4924.25</v>
      </c>
      <c r="E4096">
        <f t="shared" si="822"/>
        <v>-26.5</v>
      </c>
      <c r="F4096" t="str">
        <f t="shared" si="823"/>
        <v/>
      </c>
      <c r="G4096">
        <f t="shared" si="824"/>
        <v>-26.5</v>
      </c>
      <c r="H4096">
        <f t="shared" ca="1" si="832"/>
        <v>34.035714285714413</v>
      </c>
      <c r="I4096">
        <f t="shared" ca="1" si="833"/>
        <v>34.700000000000081</v>
      </c>
      <c r="J4096" s="3">
        <f t="shared" ca="1" si="825"/>
        <v>0.98085631947303553</v>
      </c>
      <c r="K4096" s="5">
        <f t="shared" ca="1" si="826"/>
        <v>49.516782708095221</v>
      </c>
      <c r="L4096">
        <f t="shared" ca="1" si="827"/>
        <v>1</v>
      </c>
      <c r="M4096" t="str">
        <f t="shared" ca="1" si="828"/>
        <v>BUY</v>
      </c>
      <c r="N4096" s="7" t="str">
        <f t="shared" ca="1" si="829"/>
        <v/>
      </c>
      <c r="O4096">
        <f t="shared" si="830"/>
        <v>4924.25</v>
      </c>
      <c r="Q4096">
        <f t="shared" si="831"/>
        <v>4095</v>
      </c>
    </row>
    <row r="4097" spans="1:17" x14ac:dyDescent="0.3">
      <c r="A4097" s="13" t="str">
        <f ca="1">N4097&amp;"-"&amp;COUNTIF($N$2:N4097,N4097)</f>
        <v>-4045</v>
      </c>
      <c r="B4097" t="str">
        <f t="shared" ca="1" si="821"/>
        <v/>
      </c>
      <c r="C4097" s="1">
        <v>41061</v>
      </c>
      <c r="D4097">
        <v>4841.6000000000004</v>
      </c>
      <c r="E4097">
        <f t="shared" si="822"/>
        <v>-82.649999999999636</v>
      </c>
      <c r="F4097" t="str">
        <f t="shared" si="823"/>
        <v/>
      </c>
      <c r="G4097">
        <f t="shared" si="824"/>
        <v>-82.649999999999636</v>
      </c>
      <c r="H4097">
        <f t="shared" ca="1" si="832"/>
        <v>34.035714285714413</v>
      </c>
      <c r="I4097">
        <f t="shared" ca="1" si="833"/>
        <v>43.492857142857247</v>
      </c>
      <c r="J4097" s="3">
        <f t="shared" ca="1" si="825"/>
        <v>0.78255871243225594</v>
      </c>
      <c r="K4097" s="5">
        <f t="shared" ca="1" si="826"/>
        <v>43.900866040169554</v>
      </c>
      <c r="L4097">
        <f t="shared" ca="1" si="827"/>
        <v>1</v>
      </c>
      <c r="M4097" t="str">
        <f t="shared" ca="1" si="828"/>
        <v>BUY</v>
      </c>
      <c r="N4097" s="7" t="str">
        <f t="shared" ca="1" si="829"/>
        <v/>
      </c>
      <c r="O4097">
        <f t="shared" si="830"/>
        <v>4841.6000000000004</v>
      </c>
      <c r="Q4097">
        <f t="shared" si="831"/>
        <v>4096</v>
      </c>
    </row>
    <row r="4098" spans="1:17" x14ac:dyDescent="0.3">
      <c r="A4098" s="13" t="str">
        <f ca="1">N4098&amp;"-"&amp;COUNTIF($N$2:N4098,N4098)</f>
        <v>-4046</v>
      </c>
      <c r="B4098" t="str">
        <f t="shared" ca="1" si="821"/>
        <v/>
      </c>
      <c r="C4098" s="1">
        <v>41064</v>
      </c>
      <c r="D4098">
        <v>4848.1499999999996</v>
      </c>
      <c r="E4098">
        <f t="shared" si="822"/>
        <v>6.5499999999992724</v>
      </c>
      <c r="F4098">
        <f t="shared" si="823"/>
        <v>6.5499999999992724</v>
      </c>
      <c r="G4098" t="str">
        <f t="shared" si="824"/>
        <v/>
      </c>
      <c r="H4098">
        <f t="shared" ca="1" si="832"/>
        <v>29.971428571428596</v>
      </c>
      <c r="I4098">
        <f t="shared" ca="1" si="833"/>
        <v>43.492857142857247</v>
      </c>
      <c r="J4098" s="3">
        <f t="shared" ca="1" si="825"/>
        <v>0.68911151256363823</v>
      </c>
      <c r="K4098" s="5">
        <f t="shared" ca="1" si="826"/>
        <v>40.7972775887214</v>
      </c>
      <c r="L4098">
        <f t="shared" ca="1" si="827"/>
        <v>1</v>
      </c>
      <c r="M4098" t="str">
        <f t="shared" ca="1" si="828"/>
        <v>BUY</v>
      </c>
      <c r="N4098" s="7" t="str">
        <f t="shared" ca="1" si="829"/>
        <v/>
      </c>
      <c r="O4098">
        <f t="shared" si="830"/>
        <v>4848.1499999999996</v>
      </c>
      <c r="Q4098">
        <f t="shared" si="831"/>
        <v>4097</v>
      </c>
    </row>
    <row r="4099" spans="1:17" x14ac:dyDescent="0.3">
      <c r="A4099" s="13" t="str">
        <f ca="1">N4099&amp;"-"&amp;COUNTIF($N$2:N4099,N4099)</f>
        <v>-4047</v>
      </c>
      <c r="B4099" t="str">
        <f t="shared" ref="B4099:B4162" ca="1" si="834">N4099</f>
        <v/>
      </c>
      <c r="C4099" s="1">
        <v>41065</v>
      </c>
      <c r="D4099">
        <v>4863.3</v>
      </c>
      <c r="E4099">
        <f t="shared" ref="E4099:E4162" si="835">IF(E4098="Change", "", D4099-D4098)</f>
        <v>15.150000000000546</v>
      </c>
      <c r="F4099">
        <f t="shared" ref="F4099:F4162" si="836">IF(F4098="Gain","",IF(E4099&gt;0,E4099,""))</f>
        <v>15.150000000000546</v>
      </c>
      <c r="G4099" t="str">
        <f t="shared" ref="G4099:G4162" si="837">IF(G4098="Loss","",IF(E4099&lt;0,E4099,""))</f>
        <v/>
      </c>
      <c r="H4099">
        <f t="shared" ca="1" si="832"/>
        <v>28.118750000000091</v>
      </c>
      <c r="I4099">
        <f t="shared" ca="1" si="833"/>
        <v>36.650000000000091</v>
      </c>
      <c r="J4099" s="3">
        <f t="shared" ref="J4099:J4162" ca="1" si="838">IFERROR(H4099/I4099, "")</f>
        <v>0.76722373806275634</v>
      </c>
      <c r="K4099" s="5">
        <f t="shared" ref="K4099:K4162" ca="1" si="839">IFERROR((IF(J4099=0, 0, (100-(100/(1+J4099))))), "")</f>
        <v>43.414069284956106</v>
      </c>
      <c r="L4099">
        <f t="shared" ref="L4099:L4162" ca="1" si="840">IF(M4098="Signal","",IF(M4098="",IF(M4099="SELL",0,IF(M4099="BUY",1,"")),IF(M4099="BUY",1,L4098)))</f>
        <v>1</v>
      </c>
      <c r="M4099" t="str">
        <f t="shared" ref="M4099:M4162" ca="1" si="841">IF(K4099="","",IF(K4099&lt;$V$4,"BUY",IF(K4099&gt;$V$5,"SELL",M4098)))</f>
        <v>BUY</v>
      </c>
      <c r="N4099" s="7" t="str">
        <f t="shared" ref="N4099:N4162" ca="1" si="842">IF(L4099=1, IF(M4099="BUY",IF(M4098="BUY","",1),IF(M4099="SELL",IF(M4098="SELL","",0),"")), "")</f>
        <v/>
      </c>
      <c r="O4099">
        <f t="shared" ref="O4099:O4162" si="843">D4099</f>
        <v>4863.3</v>
      </c>
      <c r="Q4099">
        <f t="shared" si="831"/>
        <v>4098</v>
      </c>
    </row>
    <row r="4100" spans="1:17" x14ac:dyDescent="0.3">
      <c r="A4100" s="13" t="str">
        <f ca="1">N4100&amp;"-"&amp;COUNTIF($N$2:N4100,N4100)</f>
        <v>-4048</v>
      </c>
      <c r="B4100" t="str">
        <f t="shared" ca="1" si="834"/>
        <v/>
      </c>
      <c r="C4100" s="1">
        <v>41066</v>
      </c>
      <c r="D4100">
        <v>4997.1000000000004</v>
      </c>
      <c r="E4100">
        <f t="shared" si="835"/>
        <v>133.80000000000018</v>
      </c>
      <c r="F4100">
        <f t="shared" si="836"/>
        <v>133.80000000000018</v>
      </c>
      <c r="G4100" t="str">
        <f t="shared" si="837"/>
        <v/>
      </c>
      <c r="H4100">
        <f t="shared" ca="1" si="832"/>
        <v>43.350000000000136</v>
      </c>
      <c r="I4100">
        <f t="shared" ca="1" si="833"/>
        <v>36.650000000000091</v>
      </c>
      <c r="J4100" s="3">
        <f t="shared" ca="1" si="838"/>
        <v>1.1828103683492504</v>
      </c>
      <c r="K4100" s="5">
        <f t="shared" ca="1" si="839"/>
        <v>54.187500000000021</v>
      </c>
      <c r="L4100">
        <f t="shared" ca="1" si="840"/>
        <v>1</v>
      </c>
      <c r="M4100" t="str">
        <f t="shared" ca="1" si="841"/>
        <v>BUY</v>
      </c>
      <c r="N4100" s="7" t="str">
        <f t="shared" ca="1" si="842"/>
        <v/>
      </c>
      <c r="O4100">
        <f t="shared" si="843"/>
        <v>4997.1000000000004</v>
      </c>
      <c r="Q4100">
        <f t="shared" ref="Q4100:Q4163" si="844">Q4099+1</f>
        <v>4099</v>
      </c>
    </row>
    <row r="4101" spans="1:17" x14ac:dyDescent="0.3">
      <c r="A4101" s="13" t="str">
        <f ca="1">N4101&amp;"-"&amp;COUNTIF($N$2:N4101,N4101)</f>
        <v>-4049</v>
      </c>
      <c r="B4101" t="str">
        <f t="shared" ca="1" si="834"/>
        <v/>
      </c>
      <c r="C4101" s="1">
        <v>41067</v>
      </c>
      <c r="D4101">
        <v>5049.6499999999996</v>
      </c>
      <c r="E4101">
        <f t="shared" si="835"/>
        <v>52.549999999999272</v>
      </c>
      <c r="F4101">
        <f t="shared" si="836"/>
        <v>52.549999999999272</v>
      </c>
      <c r="G4101" t="str">
        <f t="shared" si="837"/>
        <v/>
      </c>
      <c r="H4101">
        <f t="shared" ca="1" si="832"/>
        <v>47.262500000000045</v>
      </c>
      <c r="I4101">
        <f t="shared" ca="1" si="833"/>
        <v>36.650000000000091</v>
      </c>
      <c r="J4101" s="3">
        <f t="shared" ca="1" si="838"/>
        <v>1.2895634379263281</v>
      </c>
      <c r="K4101" s="5">
        <f t="shared" ca="1" si="839"/>
        <v>56.323551318337522</v>
      </c>
      <c r="L4101">
        <f t="shared" ca="1" si="840"/>
        <v>1</v>
      </c>
      <c r="M4101" t="str">
        <f t="shared" ca="1" si="841"/>
        <v>BUY</v>
      </c>
      <c r="N4101" s="7" t="str">
        <f t="shared" ca="1" si="842"/>
        <v/>
      </c>
      <c r="O4101">
        <f t="shared" si="843"/>
        <v>5049.6499999999996</v>
      </c>
      <c r="Q4101">
        <f t="shared" si="844"/>
        <v>4100</v>
      </c>
    </row>
    <row r="4102" spans="1:17" x14ac:dyDescent="0.3">
      <c r="A4102" s="13" t="str">
        <f ca="1">N4102&amp;"-"&amp;COUNTIF($N$2:N4102,N4102)</f>
        <v>-4050</v>
      </c>
      <c r="B4102" t="str">
        <f t="shared" ca="1" si="834"/>
        <v/>
      </c>
      <c r="C4102" s="1">
        <v>41068</v>
      </c>
      <c r="D4102">
        <v>5068.3500000000004</v>
      </c>
      <c r="E4102">
        <f t="shared" si="835"/>
        <v>18.700000000000728</v>
      </c>
      <c r="F4102">
        <f t="shared" si="836"/>
        <v>18.700000000000728</v>
      </c>
      <c r="G4102" t="str">
        <f t="shared" si="837"/>
        <v/>
      </c>
      <c r="H4102">
        <f t="shared" ca="1" si="832"/>
        <v>47.775000000000091</v>
      </c>
      <c r="I4102">
        <f t="shared" ca="1" si="833"/>
        <v>36.650000000000091</v>
      </c>
      <c r="J4102" s="3">
        <f t="shared" ca="1" si="838"/>
        <v>1.3035470668485667</v>
      </c>
      <c r="K4102" s="5">
        <f t="shared" ca="1" si="839"/>
        <v>56.588688184779372</v>
      </c>
      <c r="L4102">
        <f t="shared" ca="1" si="840"/>
        <v>1</v>
      </c>
      <c r="M4102" t="str">
        <f t="shared" ca="1" si="841"/>
        <v>BUY</v>
      </c>
      <c r="N4102" s="7" t="str">
        <f t="shared" ca="1" si="842"/>
        <v/>
      </c>
      <c r="O4102">
        <f t="shared" si="843"/>
        <v>5068.3500000000004</v>
      </c>
      <c r="Q4102">
        <f t="shared" si="844"/>
        <v>4101</v>
      </c>
    </row>
    <row r="4103" spans="1:17" x14ac:dyDescent="0.3">
      <c r="A4103" s="13" t="str">
        <f ca="1">N4103&amp;"-"&amp;COUNTIF($N$2:N4103,N4103)</f>
        <v>-4051</v>
      </c>
      <c r="B4103" t="str">
        <f t="shared" ca="1" si="834"/>
        <v/>
      </c>
      <c r="C4103" s="1">
        <v>41071</v>
      </c>
      <c r="D4103">
        <v>5054.1000000000004</v>
      </c>
      <c r="E4103">
        <f t="shared" si="835"/>
        <v>-14.25</v>
      </c>
      <c r="F4103" t="str">
        <f t="shared" si="836"/>
        <v/>
      </c>
      <c r="G4103">
        <f t="shared" si="837"/>
        <v>-14.25</v>
      </c>
      <c r="H4103">
        <f t="shared" ca="1" si="832"/>
        <v>47.775000000000091</v>
      </c>
      <c r="I4103">
        <f t="shared" ca="1" si="833"/>
        <v>31.433333333333394</v>
      </c>
      <c r="J4103" s="3">
        <f t="shared" ca="1" si="838"/>
        <v>1.519883351007423</v>
      </c>
      <c r="K4103" s="5">
        <f t="shared" ca="1" si="839"/>
        <v>60.315623356128356</v>
      </c>
      <c r="L4103">
        <f t="shared" ca="1" si="840"/>
        <v>1</v>
      </c>
      <c r="M4103" t="str">
        <f t="shared" ca="1" si="841"/>
        <v>BUY</v>
      </c>
      <c r="N4103" s="7" t="str">
        <f t="shared" ca="1" si="842"/>
        <v/>
      </c>
      <c r="O4103">
        <f t="shared" si="843"/>
        <v>5054.1000000000004</v>
      </c>
      <c r="Q4103">
        <f t="shared" si="844"/>
        <v>4102</v>
      </c>
    </row>
    <row r="4104" spans="1:17" x14ac:dyDescent="0.3">
      <c r="A4104" s="13" t="str">
        <f ca="1">N4104&amp;"-"&amp;COUNTIF($N$2:N4104,N4104)</f>
        <v>-4052</v>
      </c>
      <c r="B4104" t="str">
        <f t="shared" ca="1" si="834"/>
        <v/>
      </c>
      <c r="C4104" s="1">
        <v>41072</v>
      </c>
      <c r="D4104">
        <v>5115.8999999999996</v>
      </c>
      <c r="E4104">
        <f t="shared" si="835"/>
        <v>61.799999999999272</v>
      </c>
      <c r="F4104">
        <f t="shared" si="836"/>
        <v>61.799999999999272</v>
      </c>
      <c r="G4104" t="str">
        <f t="shared" si="837"/>
        <v/>
      </c>
      <c r="H4104">
        <f t="shared" ca="1" si="832"/>
        <v>49.333333333333336</v>
      </c>
      <c r="I4104">
        <f t="shared" ca="1" si="833"/>
        <v>32.75</v>
      </c>
      <c r="J4104" s="3">
        <f t="shared" ca="1" si="838"/>
        <v>1.5063613231552164</v>
      </c>
      <c r="K4104" s="5">
        <f t="shared" ca="1" si="839"/>
        <v>60.101522842639596</v>
      </c>
      <c r="L4104">
        <f t="shared" ca="1" si="840"/>
        <v>1</v>
      </c>
      <c r="M4104" t="str">
        <f t="shared" ca="1" si="841"/>
        <v>BUY</v>
      </c>
      <c r="N4104" s="7" t="str">
        <f t="shared" ca="1" si="842"/>
        <v/>
      </c>
      <c r="O4104">
        <f t="shared" si="843"/>
        <v>5115.8999999999996</v>
      </c>
      <c r="Q4104">
        <f t="shared" si="844"/>
        <v>4103</v>
      </c>
    </row>
    <row r="4105" spans="1:17" x14ac:dyDescent="0.3">
      <c r="A4105" s="13" t="str">
        <f ca="1">N4105&amp;"-"&amp;COUNTIF($N$2:N4105,N4105)</f>
        <v>-4053</v>
      </c>
      <c r="B4105" t="str">
        <f t="shared" ca="1" si="834"/>
        <v/>
      </c>
      <c r="C4105" s="1">
        <v>41073</v>
      </c>
      <c r="D4105">
        <v>5121.45</v>
      </c>
      <c r="E4105">
        <f t="shared" si="835"/>
        <v>5.5500000000001819</v>
      </c>
      <c r="F4105">
        <f t="shared" si="836"/>
        <v>5.5500000000001819</v>
      </c>
      <c r="G4105" t="str">
        <f t="shared" si="837"/>
        <v/>
      </c>
      <c r="H4105">
        <f t="shared" ca="1" si="832"/>
        <v>40.422222222222246</v>
      </c>
      <c r="I4105">
        <f t="shared" ca="1" si="833"/>
        <v>32.75</v>
      </c>
      <c r="J4105" s="3">
        <f t="shared" ca="1" si="838"/>
        <v>1.2342663273960992</v>
      </c>
      <c r="K4105" s="5">
        <f t="shared" ca="1" si="839"/>
        <v>55.242578391921668</v>
      </c>
      <c r="L4105">
        <f t="shared" ca="1" si="840"/>
        <v>1</v>
      </c>
      <c r="M4105" t="str">
        <f t="shared" ca="1" si="841"/>
        <v>BUY</v>
      </c>
      <c r="N4105" s="7" t="str">
        <f t="shared" ca="1" si="842"/>
        <v/>
      </c>
      <c r="O4105">
        <f t="shared" si="843"/>
        <v>5121.45</v>
      </c>
      <c r="Q4105">
        <f t="shared" si="844"/>
        <v>4104</v>
      </c>
    </row>
    <row r="4106" spans="1:17" x14ac:dyDescent="0.3">
      <c r="A4106" s="13" t="str">
        <f ca="1">N4106&amp;"-"&amp;COUNTIF($N$2:N4106,N4106)</f>
        <v>-4054</v>
      </c>
      <c r="B4106" t="str">
        <f t="shared" ca="1" si="834"/>
        <v/>
      </c>
      <c r="C4106" s="1">
        <v>41074</v>
      </c>
      <c r="D4106">
        <v>5054.75</v>
      </c>
      <c r="E4106">
        <f t="shared" si="835"/>
        <v>-66.699999999999818</v>
      </c>
      <c r="F4106" t="str">
        <f t="shared" si="836"/>
        <v/>
      </c>
      <c r="G4106">
        <f t="shared" si="837"/>
        <v>-66.699999999999818</v>
      </c>
      <c r="H4106">
        <f t="shared" ca="1" si="832"/>
        <v>40.422222222222246</v>
      </c>
      <c r="I4106">
        <f t="shared" ca="1" si="833"/>
        <v>45.889999999999965</v>
      </c>
      <c r="J4106" s="3">
        <f t="shared" ca="1" si="838"/>
        <v>0.88085034260671768</v>
      </c>
      <c r="K4106" s="5">
        <f t="shared" ca="1" si="839"/>
        <v>46.832558798161749</v>
      </c>
      <c r="L4106">
        <f t="shared" ca="1" si="840"/>
        <v>1</v>
      </c>
      <c r="M4106" t="str">
        <f t="shared" ca="1" si="841"/>
        <v>BUY</v>
      </c>
      <c r="N4106" s="7" t="str">
        <f t="shared" ca="1" si="842"/>
        <v/>
      </c>
      <c r="O4106">
        <f t="shared" si="843"/>
        <v>5054.75</v>
      </c>
      <c r="Q4106">
        <f t="shared" si="844"/>
        <v>4105</v>
      </c>
    </row>
    <row r="4107" spans="1:17" x14ac:dyDescent="0.3">
      <c r="A4107" s="13" t="str">
        <f ca="1">N4107&amp;"-"&amp;COUNTIF($N$2:N4107,N4107)</f>
        <v>-4055</v>
      </c>
      <c r="B4107" t="str">
        <f t="shared" ca="1" si="834"/>
        <v/>
      </c>
      <c r="C4107" s="1">
        <v>41075</v>
      </c>
      <c r="D4107">
        <v>5139.05</v>
      </c>
      <c r="E4107">
        <f t="shared" si="835"/>
        <v>84.300000000000182</v>
      </c>
      <c r="F4107">
        <f t="shared" si="836"/>
        <v>84.300000000000182</v>
      </c>
      <c r="G4107" t="str">
        <f t="shared" si="837"/>
        <v/>
      </c>
      <c r="H4107">
        <f t="shared" ca="1" si="832"/>
        <v>42.538888888888927</v>
      </c>
      <c r="I4107">
        <f t="shared" ca="1" si="833"/>
        <v>45.889999999999965</v>
      </c>
      <c r="J4107" s="3">
        <f t="shared" ca="1" si="838"/>
        <v>0.9269751337740022</v>
      </c>
      <c r="K4107" s="5">
        <f t="shared" ca="1" si="839"/>
        <v>48.105194380921311</v>
      </c>
      <c r="L4107">
        <f t="shared" ca="1" si="840"/>
        <v>1</v>
      </c>
      <c r="M4107" t="str">
        <f t="shared" ca="1" si="841"/>
        <v>BUY</v>
      </c>
      <c r="N4107" s="7" t="str">
        <f t="shared" ca="1" si="842"/>
        <v/>
      </c>
      <c r="O4107">
        <f t="shared" si="843"/>
        <v>5139.05</v>
      </c>
      <c r="Q4107">
        <f t="shared" si="844"/>
        <v>4106</v>
      </c>
    </row>
    <row r="4108" spans="1:17" x14ac:dyDescent="0.3">
      <c r="A4108" s="13" t="str">
        <f ca="1">N4108&amp;"-"&amp;COUNTIF($N$2:N4108,N4108)</f>
        <v>-4056</v>
      </c>
      <c r="B4108" t="str">
        <f t="shared" ca="1" si="834"/>
        <v/>
      </c>
      <c r="C4108" s="1">
        <v>41078</v>
      </c>
      <c r="D4108">
        <v>5064.25</v>
      </c>
      <c r="E4108">
        <f t="shared" si="835"/>
        <v>-74.800000000000182</v>
      </c>
      <c r="F4108" t="str">
        <f t="shared" si="836"/>
        <v/>
      </c>
      <c r="G4108">
        <f t="shared" si="837"/>
        <v>-74.800000000000182</v>
      </c>
      <c r="H4108">
        <f t="shared" ca="1" si="832"/>
        <v>47.299999999999955</v>
      </c>
      <c r="I4108">
        <f t="shared" ca="1" si="833"/>
        <v>50.708333333333336</v>
      </c>
      <c r="J4108" s="3">
        <f t="shared" ca="1" si="838"/>
        <v>0.93278553820870902</v>
      </c>
      <c r="K4108" s="5">
        <f t="shared" ca="1" si="839"/>
        <v>48.261202278717775</v>
      </c>
      <c r="L4108">
        <f t="shared" ca="1" si="840"/>
        <v>1</v>
      </c>
      <c r="M4108" t="str">
        <f t="shared" ca="1" si="841"/>
        <v>BUY</v>
      </c>
      <c r="N4108" s="7" t="str">
        <f t="shared" ca="1" si="842"/>
        <v/>
      </c>
      <c r="O4108">
        <f t="shared" si="843"/>
        <v>5064.25</v>
      </c>
      <c r="Q4108">
        <f t="shared" si="844"/>
        <v>4107</v>
      </c>
    </row>
    <row r="4109" spans="1:17" x14ac:dyDescent="0.3">
      <c r="A4109" s="13" t="str">
        <f ca="1">N4109&amp;"-"&amp;COUNTIF($N$2:N4109,N4109)</f>
        <v>-4057</v>
      </c>
      <c r="B4109" t="str">
        <f t="shared" ca="1" si="834"/>
        <v/>
      </c>
      <c r="C4109" s="1">
        <v>41079</v>
      </c>
      <c r="D4109">
        <v>5103.8500000000004</v>
      </c>
      <c r="E4109">
        <f t="shared" si="835"/>
        <v>39.600000000000364</v>
      </c>
      <c r="F4109">
        <f t="shared" si="836"/>
        <v>39.600000000000364</v>
      </c>
      <c r="G4109" t="str">
        <f t="shared" si="837"/>
        <v/>
      </c>
      <c r="H4109">
        <f t="shared" ca="1" si="832"/>
        <v>46.444444444444443</v>
      </c>
      <c r="I4109">
        <f t="shared" ca="1" si="833"/>
        <v>52.979999999999926</v>
      </c>
      <c r="J4109" s="3">
        <f t="shared" ca="1" si="838"/>
        <v>0.87664108049159128</v>
      </c>
      <c r="K4109" s="5">
        <f t="shared" ca="1" si="839"/>
        <v>46.713305469256426</v>
      </c>
      <c r="L4109">
        <f t="shared" ca="1" si="840"/>
        <v>1</v>
      </c>
      <c r="M4109" t="str">
        <f t="shared" ca="1" si="841"/>
        <v>BUY</v>
      </c>
      <c r="N4109" s="7" t="str">
        <f t="shared" ca="1" si="842"/>
        <v/>
      </c>
      <c r="O4109">
        <f t="shared" si="843"/>
        <v>5103.8500000000004</v>
      </c>
      <c r="Q4109">
        <f t="shared" si="844"/>
        <v>4108</v>
      </c>
    </row>
    <row r="4110" spans="1:17" x14ac:dyDescent="0.3">
      <c r="A4110" s="13" t="str">
        <f ca="1">N4110&amp;"-"&amp;COUNTIF($N$2:N4110,N4110)</f>
        <v>-4058</v>
      </c>
      <c r="B4110" t="str">
        <f t="shared" ca="1" si="834"/>
        <v/>
      </c>
      <c r="C4110" s="1">
        <v>41080</v>
      </c>
      <c r="D4110">
        <v>5120.55</v>
      </c>
      <c r="E4110">
        <f t="shared" si="835"/>
        <v>16.699999999999818</v>
      </c>
      <c r="F4110">
        <f t="shared" si="836"/>
        <v>16.699999999999818</v>
      </c>
      <c r="G4110" t="str">
        <f t="shared" si="837"/>
        <v/>
      </c>
      <c r="H4110">
        <f t="shared" ca="1" si="832"/>
        <v>43.469999999999985</v>
      </c>
      <c r="I4110">
        <f t="shared" ca="1" si="833"/>
        <v>59.599999999999909</v>
      </c>
      <c r="J4110" s="3">
        <f t="shared" ca="1" si="838"/>
        <v>0.72936241610738339</v>
      </c>
      <c r="K4110" s="5">
        <f t="shared" ca="1" si="839"/>
        <v>42.175220723779979</v>
      </c>
      <c r="L4110">
        <f t="shared" ca="1" si="840"/>
        <v>1</v>
      </c>
      <c r="M4110" t="str">
        <f t="shared" ca="1" si="841"/>
        <v>BUY</v>
      </c>
      <c r="N4110" s="7" t="str">
        <f t="shared" ca="1" si="842"/>
        <v/>
      </c>
      <c r="O4110">
        <f t="shared" si="843"/>
        <v>5120.55</v>
      </c>
      <c r="Q4110">
        <f t="shared" si="844"/>
        <v>4109</v>
      </c>
    </row>
    <row r="4111" spans="1:17" x14ac:dyDescent="0.3">
      <c r="A4111" s="13" t="str">
        <f ca="1">N4111&amp;"-"&amp;COUNTIF($N$2:N4111,N4111)</f>
        <v>-4059</v>
      </c>
      <c r="B4111" t="str">
        <f t="shared" ca="1" si="834"/>
        <v/>
      </c>
      <c r="C4111" s="1">
        <v>41081</v>
      </c>
      <c r="D4111">
        <v>5165</v>
      </c>
      <c r="E4111">
        <f t="shared" si="835"/>
        <v>44.449999999999818</v>
      </c>
      <c r="F4111">
        <f t="shared" si="836"/>
        <v>44.449999999999818</v>
      </c>
      <c r="G4111" t="str">
        <f t="shared" si="837"/>
        <v/>
      </c>
      <c r="H4111">
        <f t="shared" ca="1" si="832"/>
        <v>43.559090909090877</v>
      </c>
      <c r="I4111">
        <f t="shared" ca="1" si="833"/>
        <v>51.916666666666664</v>
      </c>
      <c r="J4111" s="3">
        <f t="shared" ca="1" si="838"/>
        <v>0.83901940755873283</v>
      </c>
      <c r="K4111" s="5">
        <f t="shared" ca="1" si="839"/>
        <v>45.623194845589857</v>
      </c>
      <c r="L4111">
        <f t="shared" ca="1" si="840"/>
        <v>1</v>
      </c>
      <c r="M4111" t="str">
        <f t="shared" ca="1" si="841"/>
        <v>BUY</v>
      </c>
      <c r="N4111" s="7" t="str">
        <f t="shared" ca="1" si="842"/>
        <v/>
      </c>
      <c r="O4111">
        <f t="shared" si="843"/>
        <v>5165</v>
      </c>
      <c r="Q4111">
        <f t="shared" si="844"/>
        <v>4110</v>
      </c>
    </row>
    <row r="4112" spans="1:17" x14ac:dyDescent="0.3">
      <c r="A4112" s="13" t="str">
        <f ca="1">N4112&amp;"-"&amp;COUNTIF($N$2:N4112,N4112)</f>
        <v>-4060</v>
      </c>
      <c r="B4112" t="str">
        <f t="shared" ca="1" si="834"/>
        <v/>
      </c>
      <c r="C4112" s="1">
        <v>41082</v>
      </c>
      <c r="D4112">
        <v>5146.05</v>
      </c>
      <c r="E4112">
        <f t="shared" si="835"/>
        <v>-18.949999999999818</v>
      </c>
      <c r="F4112" t="str">
        <f t="shared" si="836"/>
        <v/>
      </c>
      <c r="G4112">
        <f t="shared" si="837"/>
        <v>-18.949999999999818</v>
      </c>
      <c r="H4112">
        <f t="shared" ca="1" si="832"/>
        <v>47.260000000000034</v>
      </c>
      <c r="I4112">
        <f t="shared" ca="1" si="833"/>
        <v>43.674999999999955</v>
      </c>
      <c r="J4112" s="3">
        <f t="shared" ca="1" si="838"/>
        <v>1.0820835718374375</v>
      </c>
      <c r="K4112" s="5">
        <f t="shared" ca="1" si="839"/>
        <v>51.971188211359809</v>
      </c>
      <c r="L4112">
        <f t="shared" ca="1" si="840"/>
        <v>1</v>
      </c>
      <c r="M4112" t="str">
        <f t="shared" ca="1" si="841"/>
        <v>BUY</v>
      </c>
      <c r="N4112" s="7" t="str">
        <f t="shared" ca="1" si="842"/>
        <v/>
      </c>
      <c r="O4112">
        <f t="shared" si="843"/>
        <v>5146.05</v>
      </c>
      <c r="Q4112">
        <f t="shared" si="844"/>
        <v>4111</v>
      </c>
    </row>
    <row r="4113" spans="1:17" x14ac:dyDescent="0.3">
      <c r="A4113" s="13" t="str">
        <f ca="1">N4113&amp;"-"&amp;COUNTIF($N$2:N4113,N4113)</f>
        <v>-4061</v>
      </c>
      <c r="B4113" t="str">
        <f t="shared" ca="1" si="834"/>
        <v/>
      </c>
      <c r="C4113" s="1">
        <v>41085</v>
      </c>
      <c r="D4113">
        <v>5114.6499999999996</v>
      </c>
      <c r="E4113">
        <f t="shared" si="835"/>
        <v>-31.400000000000546</v>
      </c>
      <c r="F4113" t="str">
        <f t="shared" si="836"/>
        <v/>
      </c>
      <c r="G4113">
        <f t="shared" si="837"/>
        <v>-31.400000000000546</v>
      </c>
      <c r="H4113">
        <f t="shared" ref="H4113:H4176" ca="1" si="845">IF(Q4113&gt;$U$2,AVERAGE(OFFSET(F4113,0,0,-$U$2,1)),"")</f>
        <v>50.827777777777754</v>
      </c>
      <c r="I4113">
        <f t="shared" ref="I4113:I4176" ca="1" si="846">IF($Q4113&gt;$U$2,ABS((AVERAGE(OFFSET(G4113,0,0,-$U$2,1)))),"")</f>
        <v>41.22000000000007</v>
      </c>
      <c r="J4113" s="3">
        <f t="shared" ca="1" si="838"/>
        <v>1.2330853415278424</v>
      </c>
      <c r="K4113" s="5">
        <f t="shared" ca="1" si="839"/>
        <v>55.218908054995538</v>
      </c>
      <c r="L4113">
        <f t="shared" ca="1" si="840"/>
        <v>1</v>
      </c>
      <c r="M4113" t="str">
        <f t="shared" ca="1" si="841"/>
        <v>BUY</v>
      </c>
      <c r="N4113" s="7" t="str">
        <f t="shared" ca="1" si="842"/>
        <v/>
      </c>
      <c r="O4113">
        <f t="shared" si="843"/>
        <v>5114.6499999999996</v>
      </c>
      <c r="Q4113">
        <f t="shared" si="844"/>
        <v>4112</v>
      </c>
    </row>
    <row r="4114" spans="1:17" x14ac:dyDescent="0.3">
      <c r="A4114" s="13" t="str">
        <f ca="1">N4114&amp;"-"&amp;COUNTIF($N$2:N4114,N4114)</f>
        <v>-4062</v>
      </c>
      <c r="B4114" t="str">
        <f t="shared" ca="1" si="834"/>
        <v/>
      </c>
      <c r="C4114" s="1">
        <v>41086</v>
      </c>
      <c r="D4114">
        <v>5120.8</v>
      </c>
      <c r="E4114">
        <f t="shared" si="835"/>
        <v>6.1500000000005457</v>
      </c>
      <c r="F4114">
        <f t="shared" si="836"/>
        <v>6.1500000000005457</v>
      </c>
      <c r="G4114" t="str">
        <f t="shared" si="837"/>
        <v/>
      </c>
      <c r="H4114">
        <f t="shared" ca="1" si="845"/>
        <v>36.644444444444467</v>
      </c>
      <c r="I4114">
        <f t="shared" ca="1" si="846"/>
        <v>41.22000000000007</v>
      </c>
      <c r="J4114" s="3">
        <f t="shared" ca="1" si="838"/>
        <v>0.88899671141301317</v>
      </c>
      <c r="K4114" s="5">
        <f t="shared" ca="1" si="839"/>
        <v>47.061845372299409</v>
      </c>
      <c r="L4114">
        <f t="shared" ca="1" si="840"/>
        <v>1</v>
      </c>
      <c r="M4114" t="str">
        <f t="shared" ca="1" si="841"/>
        <v>BUY</v>
      </c>
      <c r="N4114" s="7" t="str">
        <f t="shared" ca="1" si="842"/>
        <v/>
      </c>
      <c r="O4114">
        <f t="shared" si="843"/>
        <v>5120.8</v>
      </c>
      <c r="Q4114">
        <f t="shared" si="844"/>
        <v>4113</v>
      </c>
    </row>
    <row r="4115" spans="1:17" x14ac:dyDescent="0.3">
      <c r="A4115" s="13" t="str">
        <f ca="1">N4115&amp;"-"&amp;COUNTIF($N$2:N4115,N4115)</f>
        <v>-4063</v>
      </c>
      <c r="B4115" t="str">
        <f t="shared" ca="1" si="834"/>
        <v/>
      </c>
      <c r="C4115" s="1">
        <v>41087</v>
      </c>
      <c r="D4115">
        <v>5141.8999999999996</v>
      </c>
      <c r="E4115">
        <f t="shared" si="835"/>
        <v>21.099999999999454</v>
      </c>
      <c r="F4115">
        <f t="shared" si="836"/>
        <v>21.099999999999454</v>
      </c>
      <c r="G4115" t="str">
        <f t="shared" si="837"/>
        <v/>
      </c>
      <c r="H4115">
        <f t="shared" ca="1" si="845"/>
        <v>33.150000000000041</v>
      </c>
      <c r="I4115">
        <f t="shared" ca="1" si="846"/>
        <v>41.22000000000007</v>
      </c>
      <c r="J4115" s="3">
        <f t="shared" ca="1" si="838"/>
        <v>0.80422125181950477</v>
      </c>
      <c r="K4115" s="5">
        <f t="shared" ca="1" si="839"/>
        <v>44.57442517144009</v>
      </c>
      <c r="L4115">
        <f t="shared" ca="1" si="840"/>
        <v>1</v>
      </c>
      <c r="M4115" t="str">
        <f t="shared" ca="1" si="841"/>
        <v>BUY</v>
      </c>
      <c r="N4115" s="7" t="str">
        <f t="shared" ca="1" si="842"/>
        <v/>
      </c>
      <c r="O4115">
        <f t="shared" si="843"/>
        <v>5141.8999999999996</v>
      </c>
      <c r="Q4115">
        <f t="shared" si="844"/>
        <v>4114</v>
      </c>
    </row>
    <row r="4116" spans="1:17" x14ac:dyDescent="0.3">
      <c r="A4116" s="13" t="str">
        <f ca="1">N4116&amp;"-"&amp;COUNTIF($N$2:N4116,N4116)</f>
        <v>-4064</v>
      </c>
      <c r="B4116" t="str">
        <f t="shared" ca="1" si="834"/>
        <v/>
      </c>
      <c r="C4116" s="1">
        <v>41088</v>
      </c>
      <c r="D4116">
        <v>5149.1499999999996</v>
      </c>
      <c r="E4116">
        <f t="shared" si="835"/>
        <v>7.25</v>
      </c>
      <c r="F4116">
        <f t="shared" si="836"/>
        <v>7.25</v>
      </c>
      <c r="G4116" t="str">
        <f t="shared" si="837"/>
        <v/>
      </c>
      <c r="H4116">
        <f t="shared" ca="1" si="845"/>
        <v>31.877777777777737</v>
      </c>
      <c r="I4116">
        <f t="shared" ca="1" si="846"/>
        <v>41.22000000000007</v>
      </c>
      <c r="J4116" s="3">
        <f t="shared" ca="1" si="838"/>
        <v>0.77335705428863866</v>
      </c>
      <c r="K4116" s="5">
        <f t="shared" ca="1" si="839"/>
        <v>43.60977685900157</v>
      </c>
      <c r="L4116">
        <f t="shared" ca="1" si="840"/>
        <v>1</v>
      </c>
      <c r="M4116" t="str">
        <f t="shared" ca="1" si="841"/>
        <v>BUY</v>
      </c>
      <c r="N4116" s="7" t="str">
        <f t="shared" ca="1" si="842"/>
        <v/>
      </c>
      <c r="O4116">
        <f t="shared" si="843"/>
        <v>5149.1499999999996</v>
      </c>
      <c r="Q4116">
        <f t="shared" si="844"/>
        <v>4115</v>
      </c>
    </row>
    <row r="4117" spans="1:17" x14ac:dyDescent="0.3">
      <c r="A4117" s="13" t="str">
        <f ca="1">N4117&amp;"-"&amp;COUNTIF($N$2:N4117,N4117)</f>
        <v>-4065</v>
      </c>
      <c r="B4117" t="str">
        <f t="shared" ca="1" si="834"/>
        <v/>
      </c>
      <c r="C4117" s="1">
        <v>41089</v>
      </c>
      <c r="D4117">
        <v>5278.9</v>
      </c>
      <c r="E4117">
        <f t="shared" si="835"/>
        <v>129.75</v>
      </c>
      <c r="F4117">
        <f t="shared" si="836"/>
        <v>129.75</v>
      </c>
      <c r="G4117" t="str">
        <f t="shared" si="837"/>
        <v/>
      </c>
      <c r="H4117">
        <f t="shared" ca="1" si="845"/>
        <v>41.664999999999964</v>
      </c>
      <c r="I4117">
        <f t="shared" ca="1" si="846"/>
        <v>47.962500000000091</v>
      </c>
      <c r="J4117" s="3">
        <f t="shared" ca="1" si="838"/>
        <v>0.86869950482147273</v>
      </c>
      <c r="K4117" s="5">
        <f t="shared" ca="1" si="839"/>
        <v>46.486848344537044</v>
      </c>
      <c r="L4117">
        <f t="shared" ca="1" si="840"/>
        <v>1</v>
      </c>
      <c r="M4117" t="str">
        <f t="shared" ca="1" si="841"/>
        <v>BUY</v>
      </c>
      <c r="N4117" s="7" t="str">
        <f t="shared" ca="1" si="842"/>
        <v/>
      </c>
      <c r="O4117">
        <f t="shared" si="843"/>
        <v>5278.9</v>
      </c>
      <c r="Q4117">
        <f t="shared" si="844"/>
        <v>4116</v>
      </c>
    </row>
    <row r="4118" spans="1:17" x14ac:dyDescent="0.3">
      <c r="A4118" s="13" t="str">
        <f ca="1">N4118&amp;"-"&amp;COUNTIF($N$2:N4118,N4118)</f>
        <v>-4066</v>
      </c>
      <c r="B4118" t="str">
        <f t="shared" ca="1" si="834"/>
        <v/>
      </c>
      <c r="C4118" s="1">
        <v>41092</v>
      </c>
      <c r="D4118">
        <v>5278.6</v>
      </c>
      <c r="E4118">
        <f t="shared" si="835"/>
        <v>-0.2999999999992724</v>
      </c>
      <c r="F4118" t="str">
        <f t="shared" si="836"/>
        <v/>
      </c>
      <c r="G4118">
        <f t="shared" si="837"/>
        <v>-0.2999999999992724</v>
      </c>
      <c r="H4118">
        <f t="shared" ca="1" si="845"/>
        <v>39.42777777777782</v>
      </c>
      <c r="I4118">
        <f t="shared" ca="1" si="846"/>
        <v>38.429999999999929</v>
      </c>
      <c r="J4118" s="3">
        <f t="shared" ca="1" si="838"/>
        <v>1.0259635123023132</v>
      </c>
      <c r="K4118" s="5">
        <f t="shared" ca="1" si="839"/>
        <v>50.640769494234583</v>
      </c>
      <c r="L4118">
        <f t="shared" ca="1" si="840"/>
        <v>1</v>
      </c>
      <c r="M4118" t="str">
        <f t="shared" ca="1" si="841"/>
        <v>BUY</v>
      </c>
      <c r="N4118" s="7" t="str">
        <f t="shared" ca="1" si="842"/>
        <v/>
      </c>
      <c r="O4118">
        <f t="shared" si="843"/>
        <v>5278.6</v>
      </c>
      <c r="Q4118">
        <f t="shared" si="844"/>
        <v>4117</v>
      </c>
    </row>
    <row r="4119" spans="1:17" x14ac:dyDescent="0.3">
      <c r="A4119" s="13" t="str">
        <f ca="1">N4119&amp;"-"&amp;COUNTIF($N$2:N4119,N4119)</f>
        <v>-4067</v>
      </c>
      <c r="B4119" t="str">
        <f t="shared" ca="1" si="834"/>
        <v/>
      </c>
      <c r="C4119" s="1">
        <v>41093</v>
      </c>
      <c r="D4119">
        <v>5287.95</v>
      </c>
      <c r="E4119">
        <f t="shared" si="835"/>
        <v>9.3499999999994543</v>
      </c>
      <c r="F4119">
        <f t="shared" si="836"/>
        <v>9.3499999999994543</v>
      </c>
      <c r="G4119" t="str">
        <f t="shared" si="837"/>
        <v/>
      </c>
      <c r="H4119">
        <f t="shared" ca="1" si="845"/>
        <v>39.849999999999959</v>
      </c>
      <c r="I4119">
        <f t="shared" ca="1" si="846"/>
        <v>38.429999999999929</v>
      </c>
      <c r="J4119" s="3">
        <f t="shared" ca="1" si="838"/>
        <v>1.0369502992453821</v>
      </c>
      <c r="K4119" s="5">
        <f t="shared" ca="1" si="839"/>
        <v>50.907000510986229</v>
      </c>
      <c r="L4119">
        <f t="shared" ca="1" si="840"/>
        <v>1</v>
      </c>
      <c r="M4119" t="str">
        <f t="shared" ca="1" si="841"/>
        <v>BUY</v>
      </c>
      <c r="N4119" s="7" t="str">
        <f t="shared" ca="1" si="842"/>
        <v/>
      </c>
      <c r="O4119">
        <f t="shared" si="843"/>
        <v>5287.95</v>
      </c>
      <c r="Q4119">
        <f t="shared" si="844"/>
        <v>4118</v>
      </c>
    </row>
    <row r="4120" spans="1:17" x14ac:dyDescent="0.3">
      <c r="A4120" s="13" t="str">
        <f ca="1">N4120&amp;"-"&amp;COUNTIF($N$2:N4120,N4120)</f>
        <v>-4068</v>
      </c>
      <c r="B4120" t="str">
        <f t="shared" ca="1" si="834"/>
        <v/>
      </c>
      <c r="C4120" s="1">
        <v>41094</v>
      </c>
      <c r="D4120">
        <v>5302.55</v>
      </c>
      <c r="E4120">
        <f t="shared" si="835"/>
        <v>14.600000000000364</v>
      </c>
      <c r="F4120">
        <f t="shared" si="836"/>
        <v>14.600000000000364</v>
      </c>
      <c r="G4120" t="str">
        <f t="shared" si="837"/>
        <v/>
      </c>
      <c r="H4120">
        <f t="shared" ca="1" si="845"/>
        <v>37.325000000000003</v>
      </c>
      <c r="I4120">
        <f t="shared" ca="1" si="846"/>
        <v>31.362499999999955</v>
      </c>
      <c r="J4120" s="3">
        <f t="shared" ca="1" si="838"/>
        <v>1.1901155838979691</v>
      </c>
      <c r="K4120" s="5">
        <f t="shared" ca="1" si="839"/>
        <v>54.340309372156547</v>
      </c>
      <c r="L4120">
        <f t="shared" ca="1" si="840"/>
        <v>1</v>
      </c>
      <c r="M4120" t="str">
        <f t="shared" ca="1" si="841"/>
        <v>BUY</v>
      </c>
      <c r="N4120" s="7" t="str">
        <f t="shared" ca="1" si="842"/>
        <v/>
      </c>
      <c r="O4120">
        <f t="shared" si="843"/>
        <v>5302.55</v>
      </c>
      <c r="Q4120">
        <f t="shared" si="844"/>
        <v>4119</v>
      </c>
    </row>
    <row r="4121" spans="1:17" x14ac:dyDescent="0.3">
      <c r="A4121" s="13" t="str">
        <f ca="1">N4121&amp;"-"&amp;COUNTIF($N$2:N4121,N4121)</f>
        <v>-4069</v>
      </c>
      <c r="B4121" t="str">
        <f t="shared" ca="1" si="834"/>
        <v/>
      </c>
      <c r="C4121" s="1">
        <v>41095</v>
      </c>
      <c r="D4121">
        <v>5327.3</v>
      </c>
      <c r="E4121">
        <f t="shared" si="835"/>
        <v>24.75</v>
      </c>
      <c r="F4121">
        <f t="shared" si="836"/>
        <v>24.75</v>
      </c>
      <c r="G4121" t="str">
        <f t="shared" si="837"/>
        <v/>
      </c>
      <c r="H4121">
        <f t="shared" ca="1" si="845"/>
        <v>31.369999999999983</v>
      </c>
      <c r="I4121">
        <f t="shared" ca="1" si="846"/>
        <v>31.362499999999955</v>
      </c>
      <c r="J4121" s="3">
        <f t="shared" ca="1" si="838"/>
        <v>1.0002391390992436</v>
      </c>
      <c r="K4121" s="5">
        <f t="shared" ca="1" si="839"/>
        <v>50.005977762722701</v>
      </c>
      <c r="L4121">
        <f t="shared" ca="1" si="840"/>
        <v>1</v>
      </c>
      <c r="M4121" t="str">
        <f t="shared" ca="1" si="841"/>
        <v>BUY</v>
      </c>
      <c r="N4121" s="7" t="str">
        <f t="shared" ca="1" si="842"/>
        <v/>
      </c>
      <c r="O4121">
        <f t="shared" si="843"/>
        <v>5327.3</v>
      </c>
      <c r="Q4121">
        <f t="shared" si="844"/>
        <v>4120</v>
      </c>
    </row>
    <row r="4122" spans="1:17" x14ac:dyDescent="0.3">
      <c r="A4122" s="13" t="str">
        <f ca="1">N4122&amp;"-"&amp;COUNTIF($N$2:N4122,N4122)</f>
        <v>-4070</v>
      </c>
      <c r="B4122" t="str">
        <f t="shared" ca="1" si="834"/>
        <v/>
      </c>
      <c r="C4122" s="1">
        <v>41096</v>
      </c>
      <c r="D4122">
        <v>5316.95</v>
      </c>
      <c r="E4122">
        <f t="shared" si="835"/>
        <v>-10.350000000000364</v>
      </c>
      <c r="F4122" t="str">
        <f t="shared" si="836"/>
        <v/>
      </c>
      <c r="G4122">
        <f t="shared" si="837"/>
        <v>-10.350000000000364</v>
      </c>
      <c r="H4122">
        <f t="shared" ca="1" si="845"/>
        <v>31.369999999999983</v>
      </c>
      <c r="I4122">
        <f t="shared" ca="1" si="846"/>
        <v>15.25</v>
      </c>
      <c r="J4122" s="3">
        <f t="shared" ca="1" si="838"/>
        <v>2.0570491803278679</v>
      </c>
      <c r="K4122" s="5">
        <f t="shared" ca="1" si="839"/>
        <v>67.28871728871728</v>
      </c>
      <c r="L4122">
        <f t="shared" ca="1" si="840"/>
        <v>1</v>
      </c>
      <c r="M4122" t="str">
        <f t="shared" ca="1" si="841"/>
        <v>BUY</v>
      </c>
      <c r="N4122" s="7" t="str">
        <f t="shared" ca="1" si="842"/>
        <v/>
      </c>
      <c r="O4122">
        <f t="shared" si="843"/>
        <v>5316.95</v>
      </c>
      <c r="Q4122">
        <f t="shared" si="844"/>
        <v>4121</v>
      </c>
    </row>
    <row r="4123" spans="1:17" x14ac:dyDescent="0.3">
      <c r="A4123" s="13" t="str">
        <f ca="1">N4123&amp;"-"&amp;COUNTIF($N$2:N4123,N4123)</f>
        <v>-4071</v>
      </c>
      <c r="B4123" t="str">
        <f t="shared" ca="1" si="834"/>
        <v/>
      </c>
      <c r="C4123" s="1">
        <v>41099</v>
      </c>
      <c r="D4123">
        <v>5275.15</v>
      </c>
      <c r="E4123">
        <f t="shared" si="835"/>
        <v>-41.800000000000182</v>
      </c>
      <c r="F4123" t="str">
        <f t="shared" si="836"/>
        <v/>
      </c>
      <c r="G4123">
        <f t="shared" si="837"/>
        <v>-41.800000000000182</v>
      </c>
      <c r="H4123">
        <f t="shared" ca="1" si="845"/>
        <v>30.455555555555495</v>
      </c>
      <c r="I4123">
        <f t="shared" ca="1" si="846"/>
        <v>20.560000000000038</v>
      </c>
      <c r="J4123" s="3">
        <f t="shared" ca="1" si="838"/>
        <v>1.4813013402507509</v>
      </c>
      <c r="K4123" s="5">
        <f t="shared" ca="1" si="839"/>
        <v>59.69856688591706</v>
      </c>
      <c r="L4123">
        <f t="shared" ca="1" si="840"/>
        <v>1</v>
      </c>
      <c r="M4123" t="str">
        <f t="shared" ca="1" si="841"/>
        <v>BUY</v>
      </c>
      <c r="N4123" s="7" t="str">
        <f t="shared" ca="1" si="842"/>
        <v/>
      </c>
      <c r="O4123">
        <f t="shared" si="843"/>
        <v>5275.15</v>
      </c>
      <c r="Q4123">
        <f t="shared" si="844"/>
        <v>4122</v>
      </c>
    </row>
    <row r="4124" spans="1:17" x14ac:dyDescent="0.3">
      <c r="A4124" s="13" t="str">
        <f ca="1">N4124&amp;"-"&amp;COUNTIF($N$2:N4124,N4124)</f>
        <v>-4072</v>
      </c>
      <c r="B4124" t="str">
        <f t="shared" ca="1" si="834"/>
        <v/>
      </c>
      <c r="C4124" s="1">
        <v>41100</v>
      </c>
      <c r="D4124">
        <v>5345.35</v>
      </c>
      <c r="E4124">
        <f t="shared" si="835"/>
        <v>70.200000000000728</v>
      </c>
      <c r="F4124">
        <f t="shared" si="836"/>
        <v>70.200000000000728</v>
      </c>
      <c r="G4124" t="str">
        <f t="shared" si="837"/>
        <v/>
      </c>
      <c r="H4124">
        <f t="shared" ca="1" si="845"/>
        <v>36.400000000000041</v>
      </c>
      <c r="I4124">
        <f t="shared" ca="1" si="846"/>
        <v>20.560000000000038</v>
      </c>
      <c r="J4124" s="3">
        <f t="shared" ca="1" si="838"/>
        <v>1.7704280155642012</v>
      </c>
      <c r="K4124" s="5">
        <f t="shared" ca="1" si="839"/>
        <v>63.904494382022456</v>
      </c>
      <c r="L4124">
        <f t="shared" ca="1" si="840"/>
        <v>1</v>
      </c>
      <c r="M4124" t="str">
        <f t="shared" ca="1" si="841"/>
        <v>BUY</v>
      </c>
      <c r="N4124" s="7" t="str">
        <f t="shared" ca="1" si="842"/>
        <v/>
      </c>
      <c r="O4124">
        <f t="shared" si="843"/>
        <v>5345.35</v>
      </c>
      <c r="Q4124">
        <f t="shared" si="844"/>
        <v>4123</v>
      </c>
    </row>
    <row r="4125" spans="1:17" x14ac:dyDescent="0.3">
      <c r="A4125" s="13" t="str">
        <f ca="1">N4125&amp;"-"&amp;COUNTIF($N$2:N4125,N4125)</f>
        <v>-4073</v>
      </c>
      <c r="B4125" t="str">
        <f t="shared" ca="1" si="834"/>
        <v/>
      </c>
      <c r="C4125" s="1">
        <v>41101</v>
      </c>
      <c r="D4125">
        <v>5306.3</v>
      </c>
      <c r="E4125">
        <f t="shared" si="835"/>
        <v>-39.050000000000182</v>
      </c>
      <c r="F4125" t="str">
        <f t="shared" si="836"/>
        <v/>
      </c>
      <c r="G4125">
        <f t="shared" si="837"/>
        <v>-39.050000000000182</v>
      </c>
      <c r="H4125">
        <f t="shared" ca="1" si="845"/>
        <v>35.393750000000068</v>
      </c>
      <c r="I4125">
        <f t="shared" ca="1" si="846"/>
        <v>23.641666666666726</v>
      </c>
      <c r="J4125" s="3">
        <f t="shared" ca="1" si="838"/>
        <v>1.497091998590059</v>
      </c>
      <c r="K4125" s="5">
        <f t="shared" ca="1" si="839"/>
        <v>59.95341779299148</v>
      </c>
      <c r="L4125">
        <f t="shared" ca="1" si="840"/>
        <v>1</v>
      </c>
      <c r="M4125" t="str">
        <f t="shared" ca="1" si="841"/>
        <v>BUY</v>
      </c>
      <c r="N4125" s="7" t="str">
        <f t="shared" ca="1" si="842"/>
        <v/>
      </c>
      <c r="O4125">
        <f t="shared" si="843"/>
        <v>5306.3</v>
      </c>
      <c r="Q4125">
        <f t="shared" si="844"/>
        <v>4124</v>
      </c>
    </row>
    <row r="4126" spans="1:17" x14ac:dyDescent="0.3">
      <c r="A4126" s="13" t="str">
        <f ca="1">N4126&amp;"-"&amp;COUNTIF($N$2:N4126,N4126)</f>
        <v>-4074</v>
      </c>
      <c r="B4126" t="str">
        <f t="shared" ca="1" si="834"/>
        <v/>
      </c>
      <c r="C4126" s="1">
        <v>41102</v>
      </c>
      <c r="D4126">
        <v>5235.25</v>
      </c>
      <c r="E4126">
        <f t="shared" si="835"/>
        <v>-71.050000000000182</v>
      </c>
      <c r="F4126" t="str">
        <f t="shared" si="836"/>
        <v/>
      </c>
      <c r="G4126">
        <f t="shared" si="837"/>
        <v>-71.050000000000182</v>
      </c>
      <c r="H4126">
        <f t="shared" ca="1" si="845"/>
        <v>35.393750000000068</v>
      </c>
      <c r="I4126">
        <f t="shared" ca="1" si="846"/>
        <v>32.325000000000124</v>
      </c>
      <c r="J4126" s="3">
        <f t="shared" ca="1" si="838"/>
        <v>1.0949342614075772</v>
      </c>
      <c r="K4126" s="5">
        <f t="shared" ca="1" si="839"/>
        <v>52.265805260729074</v>
      </c>
      <c r="L4126">
        <f t="shared" ca="1" si="840"/>
        <v>1</v>
      </c>
      <c r="M4126" t="str">
        <f t="shared" ca="1" si="841"/>
        <v>BUY</v>
      </c>
      <c r="N4126" s="7" t="str">
        <f t="shared" ca="1" si="842"/>
        <v/>
      </c>
      <c r="O4126">
        <f t="shared" si="843"/>
        <v>5235.25</v>
      </c>
      <c r="Q4126">
        <f t="shared" si="844"/>
        <v>4125</v>
      </c>
    </row>
    <row r="4127" spans="1:17" x14ac:dyDescent="0.3">
      <c r="A4127" s="13" t="str">
        <f ca="1">N4127&amp;"-"&amp;COUNTIF($N$2:N4127,N4127)</f>
        <v>-4075</v>
      </c>
      <c r="B4127" t="str">
        <f t="shared" ca="1" si="834"/>
        <v/>
      </c>
      <c r="C4127" s="1">
        <v>41103</v>
      </c>
      <c r="D4127">
        <v>5227.25</v>
      </c>
      <c r="E4127">
        <f t="shared" si="835"/>
        <v>-8</v>
      </c>
      <c r="F4127" t="str">
        <f t="shared" si="836"/>
        <v/>
      </c>
      <c r="G4127">
        <f t="shared" si="837"/>
        <v>-8</v>
      </c>
      <c r="H4127">
        <f t="shared" ca="1" si="845"/>
        <v>35.393750000000068</v>
      </c>
      <c r="I4127">
        <f t="shared" ca="1" si="846"/>
        <v>28.425000000000029</v>
      </c>
      <c r="J4127" s="3">
        <f t="shared" ca="1" si="838"/>
        <v>1.2451627088830266</v>
      </c>
      <c r="K4127" s="5">
        <f t="shared" ca="1" si="839"/>
        <v>55.459798256781923</v>
      </c>
      <c r="L4127">
        <f t="shared" ca="1" si="840"/>
        <v>1</v>
      </c>
      <c r="M4127" t="str">
        <f t="shared" ca="1" si="841"/>
        <v>BUY</v>
      </c>
      <c r="N4127" s="7" t="str">
        <f t="shared" ca="1" si="842"/>
        <v/>
      </c>
      <c r="O4127">
        <f t="shared" si="843"/>
        <v>5227.25</v>
      </c>
      <c r="Q4127">
        <f t="shared" si="844"/>
        <v>4126</v>
      </c>
    </row>
    <row r="4128" spans="1:17" x14ac:dyDescent="0.3">
      <c r="A4128" s="13" t="str">
        <f ca="1">N4128&amp;"-"&amp;COUNTIF($N$2:N4128,N4128)</f>
        <v>-4076</v>
      </c>
      <c r="B4128" t="str">
        <f t="shared" ca="1" si="834"/>
        <v/>
      </c>
      <c r="C4128" s="1">
        <v>41106</v>
      </c>
      <c r="D4128">
        <v>5197.25</v>
      </c>
      <c r="E4128">
        <f t="shared" si="835"/>
        <v>-30</v>
      </c>
      <c r="F4128" t="str">
        <f t="shared" si="836"/>
        <v/>
      </c>
      <c r="G4128">
        <f t="shared" si="837"/>
        <v>-30</v>
      </c>
      <c r="H4128">
        <f t="shared" ca="1" si="845"/>
        <v>39.571428571428569</v>
      </c>
      <c r="I4128">
        <f t="shared" ca="1" si="846"/>
        <v>28.650000000000027</v>
      </c>
      <c r="J4128" s="3">
        <f t="shared" ca="1" si="838"/>
        <v>1.3812016953378197</v>
      </c>
      <c r="K4128" s="5">
        <f t="shared" ca="1" si="839"/>
        <v>58.004397445293662</v>
      </c>
      <c r="L4128">
        <f t="shared" ca="1" si="840"/>
        <v>1</v>
      </c>
      <c r="M4128" t="str">
        <f t="shared" ca="1" si="841"/>
        <v>BUY</v>
      </c>
      <c r="N4128" s="7" t="str">
        <f t="shared" ca="1" si="842"/>
        <v/>
      </c>
      <c r="O4128">
        <f t="shared" si="843"/>
        <v>5197.25</v>
      </c>
      <c r="Q4128">
        <f t="shared" si="844"/>
        <v>4127</v>
      </c>
    </row>
    <row r="4129" spans="1:17" x14ac:dyDescent="0.3">
      <c r="A4129" s="13" t="str">
        <f ca="1">N4129&amp;"-"&amp;COUNTIF($N$2:N4129,N4129)</f>
        <v>-4077</v>
      </c>
      <c r="B4129" t="str">
        <f t="shared" ca="1" si="834"/>
        <v/>
      </c>
      <c r="C4129" s="1">
        <v>41107</v>
      </c>
      <c r="D4129">
        <v>5192.8500000000004</v>
      </c>
      <c r="E4129">
        <f t="shared" si="835"/>
        <v>-4.3999999999996362</v>
      </c>
      <c r="F4129" t="str">
        <f t="shared" si="836"/>
        <v/>
      </c>
      <c r="G4129">
        <f t="shared" si="837"/>
        <v>-4.3999999999996362</v>
      </c>
      <c r="H4129">
        <f t="shared" ca="1" si="845"/>
        <v>42.650000000000091</v>
      </c>
      <c r="I4129">
        <f t="shared" ca="1" si="846"/>
        <v>25.618749999999977</v>
      </c>
      <c r="J4129" s="3">
        <f t="shared" ca="1" si="838"/>
        <v>1.6647962917784875</v>
      </c>
      <c r="K4129" s="5">
        <f t="shared" ca="1" si="839"/>
        <v>62.473679392108465</v>
      </c>
      <c r="L4129">
        <f t="shared" ca="1" si="840"/>
        <v>1</v>
      </c>
      <c r="M4129" t="str">
        <f t="shared" ca="1" si="841"/>
        <v>BUY</v>
      </c>
      <c r="N4129" s="7" t="str">
        <f t="shared" ca="1" si="842"/>
        <v/>
      </c>
      <c r="O4129">
        <f t="shared" si="843"/>
        <v>5192.8500000000004</v>
      </c>
      <c r="Q4129">
        <f t="shared" si="844"/>
        <v>4128</v>
      </c>
    </row>
    <row r="4130" spans="1:17" x14ac:dyDescent="0.3">
      <c r="A4130" s="13" t="str">
        <f ca="1">N4130&amp;"-"&amp;COUNTIF($N$2:N4130,N4130)</f>
        <v>-4078</v>
      </c>
      <c r="B4130" t="str">
        <f t="shared" ca="1" si="834"/>
        <v/>
      </c>
      <c r="C4130" s="1">
        <v>41108</v>
      </c>
      <c r="D4130">
        <v>5216.3</v>
      </c>
      <c r="E4130">
        <f t="shared" si="835"/>
        <v>23.449999999999818</v>
      </c>
      <c r="F4130">
        <f t="shared" si="836"/>
        <v>23.449999999999818</v>
      </c>
      <c r="G4130" t="str">
        <f t="shared" si="837"/>
        <v/>
      </c>
      <c r="H4130">
        <f t="shared" ca="1" si="845"/>
        <v>45.350000000000058</v>
      </c>
      <c r="I4130">
        <f t="shared" ca="1" si="846"/>
        <v>25.618749999999977</v>
      </c>
      <c r="J4130" s="3">
        <f t="shared" ca="1" si="838"/>
        <v>1.7701878506952953</v>
      </c>
      <c r="K4130" s="5">
        <f t="shared" ca="1" si="839"/>
        <v>63.901365037428498</v>
      </c>
      <c r="L4130">
        <f t="shared" ca="1" si="840"/>
        <v>1</v>
      </c>
      <c r="M4130" t="str">
        <f t="shared" ca="1" si="841"/>
        <v>BUY</v>
      </c>
      <c r="N4130" s="7" t="str">
        <f t="shared" ca="1" si="842"/>
        <v/>
      </c>
      <c r="O4130">
        <f t="shared" si="843"/>
        <v>5216.3</v>
      </c>
      <c r="Q4130">
        <f t="shared" si="844"/>
        <v>4129</v>
      </c>
    </row>
    <row r="4131" spans="1:17" x14ac:dyDescent="0.3">
      <c r="A4131" s="13" t="str">
        <f ca="1">N4131&amp;"-"&amp;COUNTIF($N$2:N4131,N4131)</f>
        <v>-4079</v>
      </c>
      <c r="B4131" t="str">
        <f t="shared" ca="1" si="834"/>
        <v/>
      </c>
      <c r="C4131" s="1">
        <v>41109</v>
      </c>
      <c r="D4131">
        <v>5242.7</v>
      </c>
      <c r="E4131">
        <f t="shared" si="835"/>
        <v>26.399999999999636</v>
      </c>
      <c r="F4131">
        <f t="shared" si="836"/>
        <v>26.399999999999636</v>
      </c>
      <c r="G4131" t="str">
        <f t="shared" si="837"/>
        <v/>
      </c>
      <c r="H4131">
        <f t="shared" ca="1" si="845"/>
        <v>28.125</v>
      </c>
      <c r="I4131">
        <f t="shared" ca="1" si="846"/>
        <v>25.618749999999977</v>
      </c>
      <c r="J4131" s="3">
        <f t="shared" ca="1" si="838"/>
        <v>1.0978287387167611</v>
      </c>
      <c r="K4131" s="5">
        <f t="shared" ca="1" si="839"/>
        <v>52.331666472845704</v>
      </c>
      <c r="L4131">
        <f t="shared" ca="1" si="840"/>
        <v>1</v>
      </c>
      <c r="M4131" t="str">
        <f t="shared" ca="1" si="841"/>
        <v>BUY</v>
      </c>
      <c r="N4131" s="7" t="str">
        <f t="shared" ca="1" si="842"/>
        <v/>
      </c>
      <c r="O4131">
        <f t="shared" si="843"/>
        <v>5242.7</v>
      </c>
      <c r="Q4131">
        <f t="shared" si="844"/>
        <v>4130</v>
      </c>
    </row>
    <row r="4132" spans="1:17" x14ac:dyDescent="0.3">
      <c r="A4132" s="13" t="str">
        <f ca="1">N4132&amp;"-"&amp;COUNTIF($N$2:N4132,N4132)</f>
        <v>-4080</v>
      </c>
      <c r="B4132" t="str">
        <f t="shared" ca="1" si="834"/>
        <v/>
      </c>
      <c r="C4132" s="1">
        <v>41110</v>
      </c>
      <c r="D4132">
        <v>5205.1000000000004</v>
      </c>
      <c r="E4132">
        <f t="shared" si="835"/>
        <v>-37.599999999999454</v>
      </c>
      <c r="F4132" t="str">
        <f t="shared" si="836"/>
        <v/>
      </c>
      <c r="G4132">
        <f t="shared" si="837"/>
        <v>-37.599999999999454</v>
      </c>
      <c r="H4132">
        <f t="shared" ca="1" si="845"/>
        <v>28.125</v>
      </c>
      <c r="I4132">
        <f t="shared" ca="1" si="846"/>
        <v>30.28125</v>
      </c>
      <c r="J4132" s="3">
        <f t="shared" ca="1" si="838"/>
        <v>0.92879256965944268</v>
      </c>
      <c r="K4132" s="5">
        <f t="shared" ca="1" si="839"/>
        <v>48.154093097913325</v>
      </c>
      <c r="L4132">
        <f t="shared" ca="1" si="840"/>
        <v>1</v>
      </c>
      <c r="M4132" t="str">
        <f t="shared" ca="1" si="841"/>
        <v>BUY</v>
      </c>
      <c r="N4132" s="7" t="str">
        <f t="shared" ca="1" si="842"/>
        <v/>
      </c>
      <c r="O4132">
        <f t="shared" si="843"/>
        <v>5205.1000000000004</v>
      </c>
      <c r="Q4132">
        <f t="shared" si="844"/>
        <v>4131</v>
      </c>
    </row>
    <row r="4133" spans="1:17" x14ac:dyDescent="0.3">
      <c r="A4133" s="13" t="str">
        <f ca="1">N4133&amp;"-"&amp;COUNTIF($N$2:N4133,N4133)</f>
        <v>-4081</v>
      </c>
      <c r="B4133" t="str">
        <f t="shared" ca="1" si="834"/>
        <v/>
      </c>
      <c r="C4133" s="1">
        <v>41113</v>
      </c>
      <c r="D4133">
        <v>5117.95</v>
      </c>
      <c r="E4133">
        <f t="shared" si="835"/>
        <v>-87.150000000000546</v>
      </c>
      <c r="F4133" t="str">
        <f t="shared" si="836"/>
        <v/>
      </c>
      <c r="G4133">
        <f t="shared" si="837"/>
        <v>-87.150000000000546</v>
      </c>
      <c r="H4133">
        <f t="shared" ca="1" si="845"/>
        <v>31.880000000000109</v>
      </c>
      <c r="I4133">
        <f t="shared" ca="1" si="846"/>
        <v>36.600000000000058</v>
      </c>
      <c r="J4133" s="3">
        <f t="shared" ca="1" si="838"/>
        <v>0.87103825136612179</v>
      </c>
      <c r="K4133" s="5">
        <f t="shared" ca="1" si="839"/>
        <v>46.553738317757052</v>
      </c>
      <c r="L4133">
        <f t="shared" ca="1" si="840"/>
        <v>1</v>
      </c>
      <c r="M4133" t="str">
        <f t="shared" ca="1" si="841"/>
        <v>BUY</v>
      </c>
      <c r="N4133" s="7" t="str">
        <f t="shared" ca="1" si="842"/>
        <v/>
      </c>
      <c r="O4133">
        <f t="shared" si="843"/>
        <v>5117.95</v>
      </c>
      <c r="Q4133">
        <f t="shared" si="844"/>
        <v>4132</v>
      </c>
    </row>
    <row r="4134" spans="1:17" x14ac:dyDescent="0.3">
      <c r="A4134" s="13" t="str">
        <f ca="1">N4134&amp;"-"&amp;COUNTIF($N$2:N4134,N4134)</f>
        <v>-4082</v>
      </c>
      <c r="B4134" t="str">
        <f t="shared" ca="1" si="834"/>
        <v/>
      </c>
      <c r="C4134" s="1">
        <v>41114</v>
      </c>
      <c r="D4134">
        <v>5128.2</v>
      </c>
      <c r="E4134">
        <f t="shared" si="835"/>
        <v>10.25</v>
      </c>
      <c r="F4134">
        <f t="shared" si="836"/>
        <v>10.25</v>
      </c>
      <c r="G4134" t="str">
        <f t="shared" si="837"/>
        <v/>
      </c>
      <c r="H4134">
        <f t="shared" ca="1" si="845"/>
        <v>31.010000000000037</v>
      </c>
      <c r="I4134">
        <f t="shared" ca="1" si="846"/>
        <v>36.600000000000058</v>
      </c>
      <c r="J4134" s="3">
        <f t="shared" ca="1" si="838"/>
        <v>0.84726775956284117</v>
      </c>
      <c r="K4134" s="5">
        <f t="shared" ca="1" si="839"/>
        <v>45.865996154415015</v>
      </c>
      <c r="L4134">
        <f t="shared" ca="1" si="840"/>
        <v>1</v>
      </c>
      <c r="M4134" t="str">
        <f t="shared" ca="1" si="841"/>
        <v>BUY</v>
      </c>
      <c r="N4134" s="7" t="str">
        <f t="shared" ca="1" si="842"/>
        <v/>
      </c>
      <c r="O4134">
        <f t="shared" si="843"/>
        <v>5128.2</v>
      </c>
      <c r="Q4134">
        <f t="shared" si="844"/>
        <v>4133</v>
      </c>
    </row>
    <row r="4135" spans="1:17" x14ac:dyDescent="0.3">
      <c r="A4135" s="13" t="str">
        <f ca="1">N4135&amp;"-"&amp;COUNTIF($N$2:N4135,N4135)</f>
        <v>-4083</v>
      </c>
      <c r="B4135" t="str">
        <f t="shared" ca="1" si="834"/>
        <v/>
      </c>
      <c r="C4135" s="1">
        <v>41115</v>
      </c>
      <c r="D4135">
        <v>5109.6000000000004</v>
      </c>
      <c r="E4135">
        <f t="shared" si="835"/>
        <v>-18.599999999999454</v>
      </c>
      <c r="F4135" t="str">
        <f t="shared" si="836"/>
        <v/>
      </c>
      <c r="G4135">
        <f t="shared" si="837"/>
        <v>-18.599999999999454</v>
      </c>
      <c r="H4135">
        <f t="shared" ca="1" si="845"/>
        <v>32.575000000000045</v>
      </c>
      <c r="I4135">
        <f t="shared" ca="1" si="846"/>
        <v>34.799999999999997</v>
      </c>
      <c r="J4135" s="3">
        <f t="shared" ca="1" si="838"/>
        <v>0.93606321839080597</v>
      </c>
      <c r="K4135" s="5">
        <f t="shared" ca="1" si="839"/>
        <v>48.348794063079815</v>
      </c>
      <c r="L4135">
        <f t="shared" ca="1" si="840"/>
        <v>1</v>
      </c>
      <c r="M4135" t="str">
        <f t="shared" ca="1" si="841"/>
        <v>BUY</v>
      </c>
      <c r="N4135" s="7" t="str">
        <f t="shared" ca="1" si="842"/>
        <v/>
      </c>
      <c r="O4135">
        <f t="shared" si="843"/>
        <v>5109.6000000000004</v>
      </c>
      <c r="Q4135">
        <f t="shared" si="844"/>
        <v>4134</v>
      </c>
    </row>
    <row r="4136" spans="1:17" x14ac:dyDescent="0.3">
      <c r="A4136" s="13" t="str">
        <f ca="1">N4136&amp;"-"&amp;COUNTIF($N$2:N4136,N4136)</f>
        <v>-4084</v>
      </c>
      <c r="B4136" t="str">
        <f t="shared" ca="1" si="834"/>
        <v/>
      </c>
      <c r="C4136" s="1">
        <v>41116</v>
      </c>
      <c r="D4136">
        <v>5043</v>
      </c>
      <c r="E4136">
        <f t="shared" si="835"/>
        <v>-66.600000000000364</v>
      </c>
      <c r="F4136" t="str">
        <f t="shared" si="836"/>
        <v/>
      </c>
      <c r="G4136">
        <f t="shared" si="837"/>
        <v>-66.600000000000364</v>
      </c>
      <c r="H4136">
        <f t="shared" ca="1" si="845"/>
        <v>32.575000000000045</v>
      </c>
      <c r="I4136">
        <f t="shared" ca="1" si="846"/>
        <v>40.424999999999997</v>
      </c>
      <c r="J4136" s="3">
        <f t="shared" ca="1" si="838"/>
        <v>0.80581323438466412</v>
      </c>
      <c r="K4136" s="5">
        <f t="shared" ca="1" si="839"/>
        <v>44.623287671232916</v>
      </c>
      <c r="L4136">
        <f t="shared" ca="1" si="840"/>
        <v>1</v>
      </c>
      <c r="M4136" t="str">
        <f t="shared" ca="1" si="841"/>
        <v>BUY</v>
      </c>
      <c r="N4136" s="7" t="str">
        <f t="shared" ca="1" si="842"/>
        <v/>
      </c>
      <c r="O4136">
        <f t="shared" si="843"/>
        <v>5043</v>
      </c>
      <c r="Q4136">
        <f t="shared" si="844"/>
        <v>4135</v>
      </c>
    </row>
    <row r="4137" spans="1:17" x14ac:dyDescent="0.3">
      <c r="A4137" s="13" t="str">
        <f ca="1">N4137&amp;"-"&amp;COUNTIF($N$2:N4137,N4137)</f>
        <v>-4085</v>
      </c>
      <c r="B4137" t="str">
        <f t="shared" ca="1" si="834"/>
        <v/>
      </c>
      <c r="C4137" s="1">
        <v>41117</v>
      </c>
      <c r="D4137">
        <v>5099.8500000000004</v>
      </c>
      <c r="E4137">
        <f t="shared" si="835"/>
        <v>56.850000000000364</v>
      </c>
      <c r="F4137">
        <f t="shared" si="836"/>
        <v>56.850000000000364</v>
      </c>
      <c r="G4137" t="str">
        <f t="shared" si="837"/>
        <v/>
      </c>
      <c r="H4137">
        <f t="shared" ca="1" si="845"/>
        <v>37.430000000000106</v>
      </c>
      <c r="I4137">
        <f t="shared" ca="1" si="846"/>
        <v>40.272222222222204</v>
      </c>
      <c r="J4137" s="3">
        <f t="shared" ca="1" si="838"/>
        <v>0.92942474824113974</v>
      </c>
      <c r="K4137" s="5">
        <f t="shared" ca="1" si="839"/>
        <v>48.171080478178887</v>
      </c>
      <c r="L4137">
        <f t="shared" ca="1" si="840"/>
        <v>1</v>
      </c>
      <c r="M4137" t="str">
        <f t="shared" ca="1" si="841"/>
        <v>BUY</v>
      </c>
      <c r="N4137" s="7" t="str">
        <f t="shared" ca="1" si="842"/>
        <v/>
      </c>
      <c r="O4137">
        <f t="shared" si="843"/>
        <v>5099.8500000000004</v>
      </c>
      <c r="Q4137">
        <f t="shared" si="844"/>
        <v>4136</v>
      </c>
    </row>
    <row r="4138" spans="1:17" x14ac:dyDescent="0.3">
      <c r="A4138" s="13" t="str">
        <f ca="1">N4138&amp;"-"&amp;COUNTIF($N$2:N4138,N4138)</f>
        <v>-4086</v>
      </c>
      <c r="B4138" t="str">
        <f t="shared" ca="1" si="834"/>
        <v/>
      </c>
      <c r="C4138" s="1">
        <v>41120</v>
      </c>
      <c r="D4138">
        <v>5199.8</v>
      </c>
      <c r="E4138">
        <f t="shared" si="835"/>
        <v>99.949999999999818</v>
      </c>
      <c r="F4138">
        <f t="shared" si="836"/>
        <v>99.949999999999818</v>
      </c>
      <c r="G4138" t="str">
        <f t="shared" si="837"/>
        <v/>
      </c>
      <c r="H4138">
        <f t="shared" ca="1" si="845"/>
        <v>43.379999999999924</v>
      </c>
      <c r="I4138">
        <f t="shared" ca="1" si="846"/>
        <v>40.272222222222204</v>
      </c>
      <c r="J4138" s="3">
        <f t="shared" ca="1" si="838"/>
        <v>1.0771692647261677</v>
      </c>
      <c r="K4138" s="5">
        <f t="shared" ca="1" si="839"/>
        <v>51.857558409818395</v>
      </c>
      <c r="L4138">
        <f t="shared" ca="1" si="840"/>
        <v>1</v>
      </c>
      <c r="M4138" t="str">
        <f t="shared" ca="1" si="841"/>
        <v>BUY</v>
      </c>
      <c r="N4138" s="7" t="str">
        <f t="shared" ca="1" si="842"/>
        <v/>
      </c>
      <c r="O4138">
        <f t="shared" si="843"/>
        <v>5199.8</v>
      </c>
      <c r="Q4138">
        <f t="shared" si="844"/>
        <v>4137</v>
      </c>
    </row>
    <row r="4139" spans="1:17" x14ac:dyDescent="0.3">
      <c r="A4139" s="13" t="str">
        <f ca="1">N4139&amp;"-"&amp;COUNTIF($N$2:N4139,N4139)</f>
        <v>-4087</v>
      </c>
      <c r="B4139" t="str">
        <f t="shared" ca="1" si="834"/>
        <v/>
      </c>
      <c r="C4139" s="1">
        <v>41121</v>
      </c>
      <c r="D4139">
        <v>5229</v>
      </c>
      <c r="E4139">
        <f t="shared" si="835"/>
        <v>29.199999999999818</v>
      </c>
      <c r="F4139">
        <f t="shared" si="836"/>
        <v>29.199999999999818</v>
      </c>
      <c r="G4139" t="str">
        <f t="shared" si="837"/>
        <v/>
      </c>
      <c r="H4139">
        <f t="shared" ca="1" si="845"/>
        <v>41.016666666666573</v>
      </c>
      <c r="I4139">
        <f t="shared" ca="1" si="846"/>
        <v>40.424999999999955</v>
      </c>
      <c r="J4139" s="3">
        <f t="shared" ca="1" si="838"/>
        <v>1.0146361574932992</v>
      </c>
      <c r="K4139" s="5">
        <f t="shared" ca="1" si="839"/>
        <v>50.3632456768648</v>
      </c>
      <c r="L4139">
        <f t="shared" ca="1" si="840"/>
        <v>1</v>
      </c>
      <c r="M4139" t="str">
        <f t="shared" ca="1" si="841"/>
        <v>BUY</v>
      </c>
      <c r="N4139" s="7" t="str">
        <f t="shared" ca="1" si="842"/>
        <v/>
      </c>
      <c r="O4139">
        <f t="shared" si="843"/>
        <v>5229</v>
      </c>
      <c r="Q4139">
        <f t="shared" si="844"/>
        <v>4138</v>
      </c>
    </row>
    <row r="4140" spans="1:17" x14ac:dyDescent="0.3">
      <c r="A4140" s="13" t="str">
        <f ca="1">N4140&amp;"-"&amp;COUNTIF($N$2:N4140,N4140)</f>
        <v>-4088</v>
      </c>
      <c r="B4140" t="str">
        <f t="shared" ca="1" si="834"/>
        <v/>
      </c>
      <c r="C4140" s="1">
        <v>41122</v>
      </c>
      <c r="D4140">
        <v>5240.5</v>
      </c>
      <c r="E4140">
        <f t="shared" si="835"/>
        <v>11.5</v>
      </c>
      <c r="F4140">
        <f t="shared" si="836"/>
        <v>11.5</v>
      </c>
      <c r="G4140" t="str">
        <f t="shared" si="837"/>
        <v/>
      </c>
      <c r="H4140">
        <f t="shared" ca="1" si="845"/>
        <v>36.799999999999919</v>
      </c>
      <c r="I4140">
        <f t="shared" ca="1" si="846"/>
        <v>36.049999999999919</v>
      </c>
      <c r="J4140" s="3">
        <f t="shared" ca="1" si="838"/>
        <v>1.0208044382801664</v>
      </c>
      <c r="K4140" s="5">
        <f t="shared" ca="1" si="839"/>
        <v>50.514756348661635</v>
      </c>
      <c r="L4140">
        <f t="shared" ca="1" si="840"/>
        <v>1</v>
      </c>
      <c r="M4140" t="str">
        <f t="shared" ca="1" si="841"/>
        <v>BUY</v>
      </c>
      <c r="N4140" s="7" t="str">
        <f t="shared" ca="1" si="842"/>
        <v/>
      </c>
      <c r="O4140">
        <f t="shared" si="843"/>
        <v>5240.5</v>
      </c>
      <c r="Q4140">
        <f t="shared" si="844"/>
        <v>4139</v>
      </c>
    </row>
    <row r="4141" spans="1:17" x14ac:dyDescent="0.3">
      <c r="A4141" s="13" t="str">
        <f ca="1">N4141&amp;"-"&amp;COUNTIF($N$2:N4141,N4141)</f>
        <v>-4089</v>
      </c>
      <c r="B4141" t="str">
        <f t="shared" ca="1" si="834"/>
        <v/>
      </c>
      <c r="C4141" s="1">
        <v>41123</v>
      </c>
      <c r="D4141">
        <v>5227.75</v>
      </c>
      <c r="E4141">
        <f t="shared" si="835"/>
        <v>-12.75</v>
      </c>
      <c r="F4141" t="str">
        <f t="shared" si="836"/>
        <v/>
      </c>
      <c r="G4141">
        <f t="shared" si="837"/>
        <v>-12.75</v>
      </c>
      <c r="H4141">
        <f t="shared" ca="1" si="845"/>
        <v>36.799999999999919</v>
      </c>
      <c r="I4141">
        <f t="shared" ca="1" si="846"/>
        <v>36.72857142857135</v>
      </c>
      <c r="J4141" s="3">
        <f t="shared" ca="1" si="838"/>
        <v>1.0019447685725398</v>
      </c>
      <c r="K4141" s="5">
        <f t="shared" ca="1" si="839"/>
        <v>50.048571983679814</v>
      </c>
      <c r="L4141">
        <f t="shared" ca="1" si="840"/>
        <v>1</v>
      </c>
      <c r="M4141" t="str">
        <f t="shared" ca="1" si="841"/>
        <v>BUY</v>
      </c>
      <c r="N4141" s="7" t="str">
        <f t="shared" ca="1" si="842"/>
        <v/>
      </c>
      <c r="O4141">
        <f t="shared" si="843"/>
        <v>5227.75</v>
      </c>
      <c r="Q4141">
        <f t="shared" si="844"/>
        <v>4140</v>
      </c>
    </row>
    <row r="4142" spans="1:17" x14ac:dyDescent="0.3">
      <c r="A4142" s="13" t="str">
        <f ca="1">N4142&amp;"-"&amp;COUNTIF($N$2:N4142,N4142)</f>
        <v>-4090</v>
      </c>
      <c r="B4142" t="str">
        <f t="shared" ca="1" si="834"/>
        <v/>
      </c>
      <c r="C4142" s="1">
        <v>41124</v>
      </c>
      <c r="D4142">
        <v>5215.7</v>
      </c>
      <c r="E4142">
        <f t="shared" si="835"/>
        <v>-12.050000000000182</v>
      </c>
      <c r="F4142" t="str">
        <f t="shared" si="836"/>
        <v/>
      </c>
      <c r="G4142">
        <f t="shared" si="837"/>
        <v>-12.050000000000182</v>
      </c>
      <c r="H4142">
        <f t="shared" ca="1" si="845"/>
        <v>36.799999999999919</v>
      </c>
      <c r="I4142">
        <f t="shared" ca="1" si="846"/>
        <v>34.164285714285661</v>
      </c>
      <c r="J4142" s="3">
        <f t="shared" ca="1" si="838"/>
        <v>1.0771482333263636</v>
      </c>
      <c r="K4142" s="5">
        <f t="shared" ca="1" si="839"/>
        <v>51.857070961248105</v>
      </c>
      <c r="L4142">
        <f t="shared" ca="1" si="840"/>
        <v>1</v>
      </c>
      <c r="M4142" t="str">
        <f t="shared" ca="1" si="841"/>
        <v>BUY</v>
      </c>
      <c r="N4142" s="7" t="str">
        <f t="shared" ca="1" si="842"/>
        <v/>
      </c>
      <c r="O4142">
        <f t="shared" si="843"/>
        <v>5215.7</v>
      </c>
      <c r="Q4142">
        <f t="shared" si="844"/>
        <v>4141</v>
      </c>
    </row>
    <row r="4143" spans="1:17" x14ac:dyDescent="0.3">
      <c r="A4143" s="13" t="str">
        <f ca="1">N4143&amp;"-"&amp;COUNTIF($N$2:N4143,N4143)</f>
        <v>-4091</v>
      </c>
      <c r="B4143" t="str">
        <f t="shared" ca="1" si="834"/>
        <v/>
      </c>
      <c r="C4143" s="1">
        <v>41127</v>
      </c>
      <c r="D4143">
        <v>5282.55</v>
      </c>
      <c r="E4143">
        <f t="shared" si="835"/>
        <v>66.850000000000364</v>
      </c>
      <c r="F4143">
        <f t="shared" si="836"/>
        <v>66.850000000000364</v>
      </c>
      <c r="G4143" t="str">
        <f t="shared" si="837"/>
        <v/>
      </c>
      <c r="H4143">
        <f t="shared" ca="1" si="845"/>
        <v>40.556249999999977</v>
      </c>
      <c r="I4143">
        <f t="shared" ca="1" si="846"/>
        <v>39.125</v>
      </c>
      <c r="J4143" s="3">
        <f t="shared" ca="1" si="838"/>
        <v>1.0365814696485618</v>
      </c>
      <c r="K4143" s="5">
        <f t="shared" ca="1" si="839"/>
        <v>50.898109655659255</v>
      </c>
      <c r="L4143">
        <f t="shared" ca="1" si="840"/>
        <v>1</v>
      </c>
      <c r="M4143" t="str">
        <f t="shared" ca="1" si="841"/>
        <v>BUY</v>
      </c>
      <c r="N4143" s="7" t="str">
        <f t="shared" ca="1" si="842"/>
        <v/>
      </c>
      <c r="O4143">
        <f t="shared" si="843"/>
        <v>5282.55</v>
      </c>
      <c r="Q4143">
        <f t="shared" si="844"/>
        <v>4142</v>
      </c>
    </row>
    <row r="4144" spans="1:17" x14ac:dyDescent="0.3">
      <c r="A4144" s="13" t="str">
        <f ca="1">N4144&amp;"-"&amp;COUNTIF($N$2:N4144,N4144)</f>
        <v>-4092</v>
      </c>
      <c r="B4144" t="str">
        <f t="shared" ca="1" si="834"/>
        <v/>
      </c>
      <c r="C4144" s="1">
        <v>41128</v>
      </c>
      <c r="D4144">
        <v>5336.7</v>
      </c>
      <c r="E4144">
        <f t="shared" si="835"/>
        <v>54.149999999999636</v>
      </c>
      <c r="F4144">
        <f t="shared" si="836"/>
        <v>54.149999999999636</v>
      </c>
      <c r="G4144" t="str">
        <f t="shared" si="837"/>
        <v/>
      </c>
      <c r="H4144">
        <f t="shared" ca="1" si="845"/>
        <v>44.393749999999955</v>
      </c>
      <c r="I4144">
        <f t="shared" ca="1" si="846"/>
        <v>39.125</v>
      </c>
      <c r="J4144" s="3">
        <f t="shared" ca="1" si="838"/>
        <v>1.1346645367412129</v>
      </c>
      <c r="K4144" s="5">
        <f t="shared" ca="1" si="839"/>
        <v>53.154231834168954</v>
      </c>
      <c r="L4144">
        <f t="shared" ca="1" si="840"/>
        <v>1</v>
      </c>
      <c r="M4144" t="str">
        <f t="shared" ca="1" si="841"/>
        <v>BUY</v>
      </c>
      <c r="N4144" s="7" t="str">
        <f t="shared" ca="1" si="842"/>
        <v/>
      </c>
      <c r="O4144">
        <f t="shared" si="843"/>
        <v>5336.7</v>
      </c>
      <c r="Q4144">
        <f t="shared" si="844"/>
        <v>4143</v>
      </c>
    </row>
    <row r="4145" spans="1:17" x14ac:dyDescent="0.3">
      <c r="A4145" s="13" t="str">
        <f ca="1">N4145&amp;"-"&amp;COUNTIF($N$2:N4145,N4145)</f>
        <v>-4093</v>
      </c>
      <c r="B4145" t="str">
        <f t="shared" ca="1" si="834"/>
        <v/>
      </c>
      <c r="C4145" s="1">
        <v>41129</v>
      </c>
      <c r="D4145">
        <v>5338</v>
      </c>
      <c r="E4145">
        <f t="shared" si="835"/>
        <v>1.3000000000001819</v>
      </c>
      <c r="F4145">
        <f t="shared" si="836"/>
        <v>1.3000000000001819</v>
      </c>
      <c r="G4145" t="str">
        <f t="shared" si="837"/>
        <v/>
      </c>
      <c r="H4145">
        <f t="shared" ca="1" si="845"/>
        <v>41.256250000000023</v>
      </c>
      <c r="I4145">
        <f t="shared" ca="1" si="846"/>
        <v>39.125</v>
      </c>
      <c r="J4145" s="3">
        <f t="shared" ca="1" si="838"/>
        <v>1.0544728434504798</v>
      </c>
      <c r="K4145" s="5">
        <f t="shared" ca="1" si="839"/>
        <v>51.325713397091995</v>
      </c>
      <c r="L4145">
        <f t="shared" ca="1" si="840"/>
        <v>1</v>
      </c>
      <c r="M4145" t="str">
        <f t="shared" ca="1" si="841"/>
        <v>BUY</v>
      </c>
      <c r="N4145" s="7" t="str">
        <f t="shared" ca="1" si="842"/>
        <v/>
      </c>
      <c r="O4145">
        <f t="shared" si="843"/>
        <v>5338</v>
      </c>
      <c r="Q4145">
        <f t="shared" si="844"/>
        <v>4144</v>
      </c>
    </row>
    <row r="4146" spans="1:17" x14ac:dyDescent="0.3">
      <c r="A4146" s="13" t="str">
        <f ca="1">N4146&amp;"-"&amp;COUNTIF($N$2:N4146,N4146)</f>
        <v>-4094</v>
      </c>
      <c r="B4146" t="str">
        <f t="shared" ca="1" si="834"/>
        <v/>
      </c>
      <c r="C4146" s="1">
        <v>41130</v>
      </c>
      <c r="D4146">
        <v>5322.95</v>
      </c>
      <c r="E4146">
        <f t="shared" si="835"/>
        <v>-15.050000000000182</v>
      </c>
      <c r="F4146" t="str">
        <f t="shared" si="836"/>
        <v/>
      </c>
      <c r="G4146">
        <f t="shared" si="837"/>
        <v>-15.050000000000182</v>
      </c>
      <c r="H4146">
        <f t="shared" ca="1" si="845"/>
        <v>41.256250000000023</v>
      </c>
      <c r="I4146">
        <f t="shared" ca="1" si="846"/>
        <v>35.366666666666788</v>
      </c>
      <c r="J4146" s="3">
        <f t="shared" ca="1" si="838"/>
        <v>1.1665292177191295</v>
      </c>
      <c r="K4146" s="5">
        <f t="shared" ca="1" si="839"/>
        <v>53.843225753826843</v>
      </c>
      <c r="L4146">
        <f t="shared" ca="1" si="840"/>
        <v>1</v>
      </c>
      <c r="M4146" t="str">
        <f t="shared" ca="1" si="841"/>
        <v>BUY</v>
      </c>
      <c r="N4146" s="7" t="str">
        <f t="shared" ca="1" si="842"/>
        <v/>
      </c>
      <c r="O4146">
        <f t="shared" si="843"/>
        <v>5322.95</v>
      </c>
      <c r="Q4146">
        <f t="shared" si="844"/>
        <v>4145</v>
      </c>
    </row>
    <row r="4147" spans="1:17" x14ac:dyDescent="0.3">
      <c r="A4147" s="13" t="str">
        <f ca="1">N4147&amp;"-"&amp;COUNTIF($N$2:N4147,N4147)</f>
        <v>-4095</v>
      </c>
      <c r="B4147" t="str">
        <f t="shared" ca="1" si="834"/>
        <v/>
      </c>
      <c r="C4147" s="1">
        <v>41131</v>
      </c>
      <c r="D4147">
        <v>5320.4</v>
      </c>
      <c r="E4147">
        <f t="shared" si="835"/>
        <v>-2.5500000000001819</v>
      </c>
      <c r="F4147" t="str">
        <f t="shared" si="836"/>
        <v/>
      </c>
      <c r="G4147">
        <f t="shared" si="837"/>
        <v>-2.5500000000001819</v>
      </c>
      <c r="H4147">
        <f t="shared" ca="1" si="845"/>
        <v>41.256250000000023</v>
      </c>
      <c r="I4147">
        <f t="shared" ca="1" si="846"/>
        <v>21.266666666666726</v>
      </c>
      <c r="J4147" s="3">
        <f t="shared" ca="1" si="838"/>
        <v>1.9399490595611242</v>
      </c>
      <c r="K4147" s="5">
        <f t="shared" ca="1" si="839"/>
        <v>65.985805204758208</v>
      </c>
      <c r="L4147">
        <f t="shared" ca="1" si="840"/>
        <v>1</v>
      </c>
      <c r="M4147" t="str">
        <f t="shared" ca="1" si="841"/>
        <v>BUY</v>
      </c>
      <c r="N4147" s="7" t="str">
        <f t="shared" ca="1" si="842"/>
        <v/>
      </c>
      <c r="O4147">
        <f t="shared" si="843"/>
        <v>5320.4</v>
      </c>
      <c r="Q4147">
        <f t="shared" si="844"/>
        <v>4146</v>
      </c>
    </row>
    <row r="4148" spans="1:17" x14ac:dyDescent="0.3">
      <c r="A4148" s="13" t="str">
        <f ca="1">N4148&amp;"-"&amp;COUNTIF($N$2:N4148,N4148)</f>
        <v>-4096</v>
      </c>
      <c r="B4148" t="str">
        <f t="shared" ca="1" si="834"/>
        <v/>
      </c>
      <c r="C4148" s="1">
        <v>41134</v>
      </c>
      <c r="D4148">
        <v>5347.9</v>
      </c>
      <c r="E4148">
        <f t="shared" si="835"/>
        <v>27.5</v>
      </c>
      <c r="F4148">
        <f t="shared" si="836"/>
        <v>27.5</v>
      </c>
      <c r="G4148" t="str">
        <f t="shared" si="837"/>
        <v/>
      </c>
      <c r="H4148">
        <f t="shared" ca="1" si="845"/>
        <v>43.412500000000023</v>
      </c>
      <c r="I4148">
        <f t="shared" ca="1" si="846"/>
        <v>21.266666666666726</v>
      </c>
      <c r="J4148" s="3">
        <f t="shared" ca="1" si="838"/>
        <v>2.0413401253918448</v>
      </c>
      <c r="K4148" s="5">
        <f t="shared" ca="1" si="839"/>
        <v>67.119757778779814</v>
      </c>
      <c r="L4148">
        <f t="shared" ca="1" si="840"/>
        <v>1</v>
      </c>
      <c r="M4148" t="str">
        <f t="shared" ca="1" si="841"/>
        <v>BUY</v>
      </c>
      <c r="N4148" s="7" t="str">
        <f t="shared" ca="1" si="842"/>
        <v/>
      </c>
      <c r="O4148">
        <f t="shared" si="843"/>
        <v>5347.9</v>
      </c>
      <c r="Q4148">
        <f t="shared" si="844"/>
        <v>4147</v>
      </c>
    </row>
    <row r="4149" spans="1:17" x14ac:dyDescent="0.3">
      <c r="A4149" s="13" t="str">
        <f ca="1">N4149&amp;"-"&amp;COUNTIF($N$2:N4149,N4149)</f>
        <v>-4097</v>
      </c>
      <c r="B4149" t="str">
        <f t="shared" ca="1" si="834"/>
        <v/>
      </c>
      <c r="C4149" s="1">
        <v>41135</v>
      </c>
      <c r="D4149">
        <v>5380.35</v>
      </c>
      <c r="E4149">
        <f t="shared" si="835"/>
        <v>32.450000000000728</v>
      </c>
      <c r="F4149">
        <f t="shared" si="836"/>
        <v>32.450000000000728</v>
      </c>
      <c r="G4149" t="str">
        <f t="shared" si="837"/>
        <v/>
      </c>
      <c r="H4149">
        <f t="shared" ca="1" si="845"/>
        <v>42.194444444444542</v>
      </c>
      <c r="I4149">
        <f t="shared" ca="1" si="846"/>
        <v>21.800000000000182</v>
      </c>
      <c r="J4149" s="3">
        <f t="shared" ca="1" si="838"/>
        <v>1.9355249745157885</v>
      </c>
      <c r="K4149" s="5">
        <f t="shared" ca="1" si="839"/>
        <v>65.934542929073572</v>
      </c>
      <c r="L4149">
        <f t="shared" ca="1" si="840"/>
        <v>1</v>
      </c>
      <c r="M4149" t="str">
        <f t="shared" ca="1" si="841"/>
        <v>BUY</v>
      </c>
      <c r="N4149" s="7" t="str">
        <f t="shared" ca="1" si="842"/>
        <v/>
      </c>
      <c r="O4149">
        <f t="shared" si="843"/>
        <v>5380.35</v>
      </c>
      <c r="Q4149">
        <f t="shared" si="844"/>
        <v>4148</v>
      </c>
    </row>
    <row r="4150" spans="1:17" x14ac:dyDescent="0.3">
      <c r="A4150" s="13" t="str">
        <f ca="1">N4150&amp;"-"&amp;COUNTIF($N$2:N4150,N4150)</f>
        <v>0-26</v>
      </c>
      <c r="B4150">
        <f t="shared" ca="1" si="834"/>
        <v>0</v>
      </c>
      <c r="C4150" s="1">
        <v>41137</v>
      </c>
      <c r="D4150">
        <v>5362.95</v>
      </c>
      <c r="E4150">
        <f t="shared" si="835"/>
        <v>-17.400000000000546</v>
      </c>
      <c r="F4150" t="str">
        <f t="shared" si="836"/>
        <v/>
      </c>
      <c r="G4150">
        <f t="shared" si="837"/>
        <v>-17.400000000000546</v>
      </c>
      <c r="H4150">
        <f t="shared" ca="1" si="845"/>
        <v>42.194444444444542</v>
      </c>
      <c r="I4150">
        <f t="shared" ca="1" si="846"/>
        <v>11.960000000000218</v>
      </c>
      <c r="J4150" s="3">
        <f t="shared" ca="1" si="838"/>
        <v>3.5279635823113522</v>
      </c>
      <c r="K4150" s="5">
        <f t="shared" ca="1" si="839"/>
        <v>77.915016721721557</v>
      </c>
      <c r="L4150">
        <f t="shared" ca="1" si="840"/>
        <v>1</v>
      </c>
      <c r="M4150" t="str">
        <f t="shared" ca="1" si="841"/>
        <v>SELL</v>
      </c>
      <c r="N4150" s="7">
        <f t="shared" ca="1" si="842"/>
        <v>0</v>
      </c>
      <c r="O4150">
        <f t="shared" si="843"/>
        <v>5362.95</v>
      </c>
      <c r="Q4150">
        <f t="shared" si="844"/>
        <v>4149</v>
      </c>
    </row>
    <row r="4151" spans="1:17" x14ac:dyDescent="0.3">
      <c r="A4151" s="13" t="str">
        <f ca="1">N4151&amp;"-"&amp;COUNTIF($N$2:N4151,N4151)</f>
        <v>-4098</v>
      </c>
      <c r="B4151" t="str">
        <f t="shared" ca="1" si="834"/>
        <v/>
      </c>
      <c r="C4151" s="1">
        <v>41138</v>
      </c>
      <c r="D4151">
        <v>5366.3</v>
      </c>
      <c r="E4151">
        <f t="shared" si="835"/>
        <v>3.3500000000003638</v>
      </c>
      <c r="F4151">
        <f t="shared" si="836"/>
        <v>3.3500000000003638</v>
      </c>
      <c r="G4151" t="str">
        <f t="shared" si="837"/>
        <v/>
      </c>
      <c r="H4151">
        <f t="shared" ca="1" si="845"/>
        <v>36.250000000000099</v>
      </c>
      <c r="I4151">
        <f t="shared" ca="1" si="846"/>
        <v>11.960000000000218</v>
      </c>
      <c r="J4151" s="3">
        <f t="shared" ca="1" si="838"/>
        <v>3.0309364548494515</v>
      </c>
      <c r="K4151" s="5">
        <f t="shared" ca="1" si="839"/>
        <v>75.191868906865508</v>
      </c>
      <c r="L4151">
        <f t="shared" ca="1" si="840"/>
        <v>1</v>
      </c>
      <c r="M4151" t="str">
        <f t="shared" ca="1" si="841"/>
        <v>SELL</v>
      </c>
      <c r="N4151" s="7" t="str">
        <f t="shared" ca="1" si="842"/>
        <v/>
      </c>
      <c r="O4151">
        <f t="shared" si="843"/>
        <v>5366.3</v>
      </c>
      <c r="Q4151">
        <f t="shared" si="844"/>
        <v>4150</v>
      </c>
    </row>
    <row r="4152" spans="1:17" x14ac:dyDescent="0.3">
      <c r="A4152" s="13" t="str">
        <f ca="1">N4152&amp;"-"&amp;COUNTIF($N$2:N4152,N4152)</f>
        <v>-4099</v>
      </c>
      <c r="B4152" t="str">
        <f t="shared" ca="1" si="834"/>
        <v/>
      </c>
      <c r="C4152" s="1">
        <v>41142</v>
      </c>
      <c r="D4152">
        <v>5421</v>
      </c>
      <c r="E4152">
        <f t="shared" si="835"/>
        <v>54.699999999999818</v>
      </c>
      <c r="F4152">
        <f t="shared" si="836"/>
        <v>54.699999999999818</v>
      </c>
      <c r="G4152" t="str">
        <f t="shared" si="837"/>
        <v/>
      </c>
      <c r="H4152">
        <f t="shared" ca="1" si="845"/>
        <v>31.222222222222324</v>
      </c>
      <c r="I4152">
        <f t="shared" ca="1" si="846"/>
        <v>11.960000000000218</v>
      </c>
      <c r="J4152" s="3">
        <f t="shared" ca="1" si="838"/>
        <v>2.6105536975101802</v>
      </c>
      <c r="K4152" s="5">
        <f t="shared" ca="1" si="839"/>
        <v>72.303417044050747</v>
      </c>
      <c r="L4152">
        <f t="shared" ca="1" si="840"/>
        <v>1</v>
      </c>
      <c r="M4152" t="str">
        <f t="shared" ca="1" si="841"/>
        <v>SELL</v>
      </c>
      <c r="N4152" s="7" t="str">
        <f t="shared" ca="1" si="842"/>
        <v/>
      </c>
      <c r="O4152">
        <f t="shared" si="843"/>
        <v>5421</v>
      </c>
      <c r="Q4152">
        <f t="shared" si="844"/>
        <v>4151</v>
      </c>
    </row>
    <row r="4153" spans="1:17" x14ac:dyDescent="0.3">
      <c r="A4153" s="13" t="str">
        <f ca="1">N4153&amp;"-"&amp;COUNTIF($N$2:N4153,N4153)</f>
        <v>-4100</v>
      </c>
      <c r="B4153" t="str">
        <f t="shared" ca="1" si="834"/>
        <v/>
      </c>
      <c r="C4153" s="1">
        <v>41143</v>
      </c>
      <c r="D4153">
        <v>5412.85</v>
      </c>
      <c r="E4153">
        <f t="shared" si="835"/>
        <v>-8.1499999999996362</v>
      </c>
      <c r="F4153" t="str">
        <f t="shared" si="836"/>
        <v/>
      </c>
      <c r="G4153">
        <f t="shared" si="837"/>
        <v>-8.1499999999996362</v>
      </c>
      <c r="H4153">
        <f t="shared" ca="1" si="845"/>
        <v>31.475000000000136</v>
      </c>
      <c r="I4153">
        <f t="shared" ca="1" si="846"/>
        <v>11.325000000000122</v>
      </c>
      <c r="J4153" s="3">
        <f t="shared" ca="1" si="838"/>
        <v>2.7792494481236023</v>
      </c>
      <c r="K4153" s="5">
        <f t="shared" ca="1" si="839"/>
        <v>73.539719626168093</v>
      </c>
      <c r="L4153">
        <f t="shared" ca="1" si="840"/>
        <v>1</v>
      </c>
      <c r="M4153" t="str">
        <f t="shared" ca="1" si="841"/>
        <v>SELL</v>
      </c>
      <c r="N4153" s="7" t="str">
        <f t="shared" ca="1" si="842"/>
        <v/>
      </c>
      <c r="O4153">
        <f t="shared" si="843"/>
        <v>5412.85</v>
      </c>
      <c r="Q4153">
        <f t="shared" si="844"/>
        <v>4152</v>
      </c>
    </row>
    <row r="4154" spans="1:17" x14ac:dyDescent="0.3">
      <c r="A4154" s="13" t="str">
        <f ca="1">N4154&amp;"-"&amp;COUNTIF($N$2:N4154,N4154)</f>
        <v>-4101</v>
      </c>
      <c r="B4154" t="str">
        <f t="shared" ca="1" si="834"/>
        <v/>
      </c>
      <c r="C4154" s="1">
        <v>41144</v>
      </c>
      <c r="D4154">
        <v>5415.35</v>
      </c>
      <c r="E4154">
        <f t="shared" si="835"/>
        <v>2.5</v>
      </c>
      <c r="F4154">
        <f t="shared" si="836"/>
        <v>2.5</v>
      </c>
      <c r="G4154" t="str">
        <f t="shared" si="837"/>
        <v/>
      </c>
      <c r="H4154">
        <f t="shared" ca="1" si="845"/>
        <v>30.350000000000136</v>
      </c>
      <c r="I4154">
        <f t="shared" ca="1" si="846"/>
        <v>11.325000000000122</v>
      </c>
      <c r="J4154" s="3">
        <f t="shared" ca="1" si="838"/>
        <v>2.6799116997792325</v>
      </c>
      <c r="K4154" s="5">
        <f t="shared" ca="1" si="839"/>
        <v>72.825434913017276</v>
      </c>
      <c r="L4154">
        <f t="shared" ca="1" si="840"/>
        <v>1</v>
      </c>
      <c r="M4154" t="str">
        <f t="shared" ca="1" si="841"/>
        <v>SELL</v>
      </c>
      <c r="N4154" s="7" t="str">
        <f t="shared" ca="1" si="842"/>
        <v/>
      </c>
      <c r="O4154">
        <f t="shared" si="843"/>
        <v>5415.35</v>
      </c>
      <c r="Q4154">
        <f t="shared" si="844"/>
        <v>4153</v>
      </c>
    </row>
    <row r="4155" spans="1:17" x14ac:dyDescent="0.3">
      <c r="A4155" s="13" t="str">
        <f ca="1">N4155&amp;"-"&amp;COUNTIF($N$2:N4155,N4155)</f>
        <v>-4102</v>
      </c>
      <c r="B4155" t="str">
        <f t="shared" ca="1" si="834"/>
        <v/>
      </c>
      <c r="C4155" s="1">
        <v>41145</v>
      </c>
      <c r="D4155">
        <v>5386.7</v>
      </c>
      <c r="E4155">
        <f t="shared" si="835"/>
        <v>-28.650000000000546</v>
      </c>
      <c r="F4155" t="str">
        <f t="shared" si="836"/>
        <v/>
      </c>
      <c r="G4155">
        <f t="shared" si="837"/>
        <v>-28.650000000000546</v>
      </c>
      <c r="H4155">
        <f t="shared" ca="1" si="845"/>
        <v>30.350000000000136</v>
      </c>
      <c r="I4155">
        <f t="shared" ca="1" si="846"/>
        <v>13.975000000000213</v>
      </c>
      <c r="J4155" s="3">
        <f t="shared" ca="1" si="838"/>
        <v>2.1717352415026601</v>
      </c>
      <c r="K4155" s="5">
        <f t="shared" ca="1" si="839"/>
        <v>68.471517202481436</v>
      </c>
      <c r="L4155">
        <f t="shared" ca="1" si="840"/>
        <v>1</v>
      </c>
      <c r="M4155" t="str">
        <f t="shared" ca="1" si="841"/>
        <v>SELL</v>
      </c>
      <c r="N4155" s="7" t="str">
        <f t="shared" ca="1" si="842"/>
        <v/>
      </c>
      <c r="O4155">
        <f t="shared" si="843"/>
        <v>5386.7</v>
      </c>
      <c r="Q4155">
        <f t="shared" si="844"/>
        <v>4154</v>
      </c>
    </row>
    <row r="4156" spans="1:17" x14ac:dyDescent="0.3">
      <c r="A4156" s="13" t="str">
        <f ca="1">N4156&amp;"-"&amp;COUNTIF($N$2:N4156,N4156)</f>
        <v>-4103</v>
      </c>
      <c r="B4156" t="str">
        <f t="shared" ca="1" si="834"/>
        <v/>
      </c>
      <c r="C4156" s="1">
        <v>41148</v>
      </c>
      <c r="D4156">
        <v>5350.25</v>
      </c>
      <c r="E4156">
        <f t="shared" si="835"/>
        <v>-36.449999999999818</v>
      </c>
      <c r="F4156" t="str">
        <f t="shared" si="836"/>
        <v/>
      </c>
      <c r="G4156">
        <f t="shared" si="837"/>
        <v>-36.449999999999818</v>
      </c>
      <c r="H4156">
        <f t="shared" ca="1" si="845"/>
        <v>30.350000000000136</v>
      </c>
      <c r="I4156">
        <f t="shared" ca="1" si="846"/>
        <v>18.041666666666817</v>
      </c>
      <c r="J4156" s="3">
        <f t="shared" ca="1" si="838"/>
        <v>1.6822170900692777</v>
      </c>
      <c r="K4156" s="5">
        <f t="shared" ca="1" si="839"/>
        <v>62.717410022386687</v>
      </c>
      <c r="L4156">
        <f t="shared" ca="1" si="840"/>
        <v>1</v>
      </c>
      <c r="M4156" t="str">
        <f t="shared" ca="1" si="841"/>
        <v>SELL</v>
      </c>
      <c r="N4156" s="7" t="str">
        <f t="shared" ca="1" si="842"/>
        <v/>
      </c>
      <c r="O4156">
        <f t="shared" si="843"/>
        <v>5350.25</v>
      </c>
      <c r="Q4156">
        <f t="shared" si="844"/>
        <v>4155</v>
      </c>
    </row>
    <row r="4157" spans="1:17" x14ac:dyDescent="0.3">
      <c r="A4157" s="13" t="str">
        <f ca="1">N4157&amp;"-"&amp;COUNTIF($N$2:N4157,N4157)</f>
        <v>-4104</v>
      </c>
      <c r="B4157" t="str">
        <f t="shared" ca="1" si="834"/>
        <v/>
      </c>
      <c r="C4157" s="1">
        <v>41149</v>
      </c>
      <c r="D4157">
        <v>5334.6</v>
      </c>
      <c r="E4157">
        <f t="shared" si="835"/>
        <v>-15.649999999999636</v>
      </c>
      <c r="F4157" t="str">
        <f t="shared" si="836"/>
        <v/>
      </c>
      <c r="G4157">
        <f t="shared" si="837"/>
        <v>-15.649999999999636</v>
      </c>
      <c r="H4157">
        <f t="shared" ca="1" si="845"/>
        <v>25.135714285714389</v>
      </c>
      <c r="I4157">
        <f t="shared" ca="1" si="846"/>
        <v>17.700000000000077</v>
      </c>
      <c r="J4157" s="3">
        <f t="shared" ca="1" si="838"/>
        <v>1.4200968523002417</v>
      </c>
      <c r="K4157" s="5">
        <f t="shared" ca="1" si="839"/>
        <v>58.679339669834917</v>
      </c>
      <c r="L4157">
        <f t="shared" ca="1" si="840"/>
        <v>1</v>
      </c>
      <c r="M4157" t="str">
        <f t="shared" ca="1" si="841"/>
        <v>SELL</v>
      </c>
      <c r="N4157" s="7" t="str">
        <f t="shared" ca="1" si="842"/>
        <v/>
      </c>
      <c r="O4157">
        <f t="shared" si="843"/>
        <v>5334.6</v>
      </c>
      <c r="Q4157">
        <f t="shared" si="844"/>
        <v>4156</v>
      </c>
    </row>
    <row r="4158" spans="1:17" x14ac:dyDescent="0.3">
      <c r="A4158" s="13" t="str">
        <f ca="1">N4158&amp;"-"&amp;COUNTIF($N$2:N4158,N4158)</f>
        <v>-4105</v>
      </c>
      <c r="B4158" t="str">
        <f t="shared" ca="1" si="834"/>
        <v/>
      </c>
      <c r="C4158" s="1">
        <v>41150</v>
      </c>
      <c r="D4158">
        <v>5287.8</v>
      </c>
      <c r="E4158">
        <f t="shared" si="835"/>
        <v>-46.800000000000182</v>
      </c>
      <c r="F4158" t="str">
        <f t="shared" si="836"/>
        <v/>
      </c>
      <c r="G4158">
        <f t="shared" si="837"/>
        <v>-46.800000000000182</v>
      </c>
      <c r="H4158">
        <f t="shared" ca="1" si="845"/>
        <v>20.300000000000182</v>
      </c>
      <c r="I4158">
        <f t="shared" ca="1" si="846"/>
        <v>21.337500000000091</v>
      </c>
      <c r="J4158" s="3">
        <f t="shared" ca="1" si="838"/>
        <v>0.95137668424136357</v>
      </c>
      <c r="K4158" s="5">
        <f t="shared" ca="1" si="839"/>
        <v>48.754127889522785</v>
      </c>
      <c r="L4158">
        <f t="shared" ca="1" si="840"/>
        <v>1</v>
      </c>
      <c r="M4158" t="str">
        <f t="shared" ca="1" si="841"/>
        <v>SELL</v>
      </c>
      <c r="N4158" s="7" t="str">
        <f t="shared" ca="1" si="842"/>
        <v/>
      </c>
      <c r="O4158">
        <f t="shared" si="843"/>
        <v>5287.8</v>
      </c>
      <c r="Q4158">
        <f t="shared" si="844"/>
        <v>4157</v>
      </c>
    </row>
    <row r="4159" spans="1:17" x14ac:dyDescent="0.3">
      <c r="A4159" s="13" t="str">
        <f ca="1">N4159&amp;"-"&amp;COUNTIF($N$2:N4159,N4159)</f>
        <v>-4106</v>
      </c>
      <c r="B4159" t="str">
        <f t="shared" ca="1" si="834"/>
        <v/>
      </c>
      <c r="C4159" s="1">
        <v>41151</v>
      </c>
      <c r="D4159">
        <v>5315.05</v>
      </c>
      <c r="E4159">
        <f t="shared" si="835"/>
        <v>27.25</v>
      </c>
      <c r="F4159">
        <f t="shared" si="836"/>
        <v>27.25</v>
      </c>
      <c r="G4159" t="str">
        <f t="shared" si="837"/>
        <v/>
      </c>
      <c r="H4159">
        <f t="shared" ca="1" si="845"/>
        <v>24.625000000000153</v>
      </c>
      <c r="I4159">
        <f t="shared" ca="1" si="846"/>
        <v>21.337500000000091</v>
      </c>
      <c r="J4159" s="3">
        <f t="shared" ca="1" si="838"/>
        <v>1.1540714704159367</v>
      </c>
      <c r="K4159" s="5">
        <f t="shared" ca="1" si="839"/>
        <v>53.57628501495789</v>
      </c>
      <c r="L4159">
        <f t="shared" ca="1" si="840"/>
        <v>1</v>
      </c>
      <c r="M4159" t="str">
        <f t="shared" ca="1" si="841"/>
        <v>SELL</v>
      </c>
      <c r="N4159" s="7" t="str">
        <f t="shared" ca="1" si="842"/>
        <v/>
      </c>
      <c r="O4159">
        <f t="shared" si="843"/>
        <v>5315.05</v>
      </c>
      <c r="Q4159">
        <f t="shared" si="844"/>
        <v>4158</v>
      </c>
    </row>
    <row r="4160" spans="1:17" x14ac:dyDescent="0.3">
      <c r="A4160" s="13" t="str">
        <f ca="1">N4160&amp;"-"&amp;COUNTIF($N$2:N4160,N4160)</f>
        <v>-4107</v>
      </c>
      <c r="B4160" t="str">
        <f t="shared" ca="1" si="834"/>
        <v/>
      </c>
      <c r="C4160" s="1">
        <v>41152</v>
      </c>
      <c r="D4160">
        <v>5258.5</v>
      </c>
      <c r="E4160">
        <f t="shared" si="835"/>
        <v>-56.550000000000182</v>
      </c>
      <c r="F4160" t="str">
        <f t="shared" si="836"/>
        <v/>
      </c>
      <c r="G4160">
        <f t="shared" si="837"/>
        <v>-56.550000000000182</v>
      </c>
      <c r="H4160">
        <f t="shared" ca="1" si="845"/>
        <v>24.625000000000153</v>
      </c>
      <c r="I4160">
        <f t="shared" ca="1" si="846"/>
        <v>26.525000000000091</v>
      </c>
      <c r="J4160" s="3">
        <f t="shared" ca="1" si="838"/>
        <v>0.92836946277097332</v>
      </c>
      <c r="K4160" s="5">
        <f t="shared" ca="1" si="839"/>
        <v>48.142717497556276</v>
      </c>
      <c r="L4160">
        <f t="shared" ca="1" si="840"/>
        <v>1</v>
      </c>
      <c r="M4160" t="str">
        <f t="shared" ca="1" si="841"/>
        <v>SELL</v>
      </c>
      <c r="N4160" s="7" t="str">
        <f t="shared" ca="1" si="842"/>
        <v/>
      </c>
      <c r="O4160">
        <f t="shared" si="843"/>
        <v>5258.5</v>
      </c>
      <c r="Q4160">
        <f t="shared" si="844"/>
        <v>4159</v>
      </c>
    </row>
    <row r="4161" spans="1:17" x14ac:dyDescent="0.3">
      <c r="A4161" s="13" t="str">
        <f ca="1">N4161&amp;"-"&amp;COUNTIF($N$2:N4161,N4161)</f>
        <v>-4108</v>
      </c>
      <c r="B4161" t="str">
        <f t="shared" ca="1" si="834"/>
        <v/>
      </c>
      <c r="C4161" s="1">
        <v>41155</v>
      </c>
      <c r="D4161">
        <v>5253.75</v>
      </c>
      <c r="E4161">
        <f t="shared" si="835"/>
        <v>-4.75</v>
      </c>
      <c r="F4161" t="str">
        <f t="shared" si="836"/>
        <v/>
      </c>
      <c r="G4161">
        <f t="shared" si="837"/>
        <v>-4.75</v>
      </c>
      <c r="H4161">
        <f t="shared" ca="1" si="845"/>
        <v>24.625000000000153</v>
      </c>
      <c r="I4161">
        <f t="shared" ca="1" si="846"/>
        <v>26.800000000000068</v>
      </c>
      <c r="J4161" s="3">
        <f t="shared" ca="1" si="838"/>
        <v>0.91884328358209288</v>
      </c>
      <c r="K4161" s="5">
        <f t="shared" ca="1" si="839"/>
        <v>47.885269810403585</v>
      </c>
      <c r="L4161">
        <f t="shared" ca="1" si="840"/>
        <v>1</v>
      </c>
      <c r="M4161" t="str">
        <f t="shared" ca="1" si="841"/>
        <v>SELL</v>
      </c>
      <c r="N4161" s="7" t="str">
        <f t="shared" ca="1" si="842"/>
        <v/>
      </c>
      <c r="O4161">
        <f t="shared" si="843"/>
        <v>5253.75</v>
      </c>
      <c r="Q4161">
        <f t="shared" si="844"/>
        <v>4160</v>
      </c>
    </row>
    <row r="4162" spans="1:17" x14ac:dyDescent="0.3">
      <c r="A4162" s="13" t="str">
        <f ca="1">N4162&amp;"-"&amp;COUNTIF($N$2:N4162,N4162)</f>
        <v>-4109</v>
      </c>
      <c r="B4162" t="str">
        <f t="shared" ca="1" si="834"/>
        <v/>
      </c>
      <c r="C4162" s="1">
        <v>41156</v>
      </c>
      <c r="D4162">
        <v>5274</v>
      </c>
      <c r="E4162">
        <f t="shared" si="835"/>
        <v>20.25</v>
      </c>
      <c r="F4162">
        <f t="shared" si="836"/>
        <v>20.25</v>
      </c>
      <c r="G4162" t="str">
        <f t="shared" si="837"/>
        <v/>
      </c>
      <c r="H4162">
        <f t="shared" ca="1" si="845"/>
        <v>23.416666666666817</v>
      </c>
      <c r="I4162">
        <f t="shared" ca="1" si="846"/>
        <v>26.800000000000068</v>
      </c>
      <c r="J4162" s="3">
        <f t="shared" ca="1" si="838"/>
        <v>0.87375621890547606</v>
      </c>
      <c r="K4162" s="5">
        <f t="shared" ca="1" si="839"/>
        <v>46.631264520411648</v>
      </c>
      <c r="L4162">
        <f t="shared" ca="1" si="840"/>
        <v>1</v>
      </c>
      <c r="M4162" t="str">
        <f t="shared" ca="1" si="841"/>
        <v>SELL</v>
      </c>
      <c r="N4162" s="7" t="str">
        <f t="shared" ca="1" si="842"/>
        <v/>
      </c>
      <c r="O4162">
        <f t="shared" si="843"/>
        <v>5274</v>
      </c>
      <c r="Q4162">
        <f t="shared" si="844"/>
        <v>4161</v>
      </c>
    </row>
    <row r="4163" spans="1:17" x14ac:dyDescent="0.3">
      <c r="A4163" s="13" t="str">
        <f ca="1">N4163&amp;"-"&amp;COUNTIF($N$2:N4163,N4163)</f>
        <v>-4110</v>
      </c>
      <c r="B4163" t="str">
        <f t="shared" ref="B4163:B4226" ca="1" si="847">N4163</f>
        <v/>
      </c>
      <c r="C4163" s="1">
        <v>41157</v>
      </c>
      <c r="D4163">
        <v>5225.7</v>
      </c>
      <c r="E4163">
        <f t="shared" ref="E4163:E4226" si="848">IF(E4162="Change", "", D4163-D4162)</f>
        <v>-48.300000000000182</v>
      </c>
      <c r="F4163" t="str">
        <f t="shared" ref="F4163:F4226" si="849">IF(F4162="Gain","",IF(E4163&gt;0,E4163,""))</f>
        <v/>
      </c>
      <c r="G4163">
        <f t="shared" ref="G4163:G4226" si="850">IF(G4162="Loss","",IF(E4163&lt;0,E4163,""))</f>
        <v>-48.300000000000182</v>
      </c>
      <c r="H4163">
        <f t="shared" ca="1" si="845"/>
        <v>21.610000000000035</v>
      </c>
      <c r="I4163">
        <f t="shared" ca="1" si="846"/>
        <v>29.188888888888968</v>
      </c>
      <c r="J4163" s="3">
        <f t="shared" ref="J4163:J4226" ca="1" si="851">IFERROR(H4163/I4163, "")</f>
        <v>0.74035020936429308</v>
      </c>
      <c r="K4163" s="5">
        <f t="shared" ref="K4163:K4226" ca="1" si="852">IFERROR((IF(J4163=0, 0, (100-(100/(1+J4163))))), "")</f>
        <v>42.540300531507661</v>
      </c>
      <c r="L4163">
        <f t="shared" ref="L4163:L4226" ca="1" si="853">IF(M4162="Signal","",IF(M4162="",IF(M4163="SELL",0,IF(M4163="BUY",1,"")),IF(M4163="BUY",1,L4162)))</f>
        <v>1</v>
      </c>
      <c r="M4163" t="str">
        <f t="shared" ref="M4163:M4226" ca="1" si="854">IF(K4163="","",IF(K4163&lt;$V$4,"BUY",IF(K4163&gt;$V$5,"SELL",M4162)))</f>
        <v>SELL</v>
      </c>
      <c r="N4163" s="7" t="str">
        <f t="shared" ref="N4163:N4226" ca="1" si="855">IF(L4163=1, IF(M4163="BUY",IF(M4162="BUY","",1),IF(M4163="SELL",IF(M4162="SELL","",0),"")), "")</f>
        <v/>
      </c>
      <c r="O4163">
        <f t="shared" ref="O4163:O4226" si="856">D4163</f>
        <v>5225.7</v>
      </c>
      <c r="Q4163">
        <f t="shared" si="844"/>
        <v>4162</v>
      </c>
    </row>
    <row r="4164" spans="1:17" x14ac:dyDescent="0.3">
      <c r="A4164" s="13" t="str">
        <f ca="1">N4164&amp;"-"&amp;COUNTIF($N$2:N4164,N4164)</f>
        <v>-4111</v>
      </c>
      <c r="B4164" t="str">
        <f t="shared" ca="1" si="847"/>
        <v/>
      </c>
      <c r="C4164" s="1">
        <v>41158</v>
      </c>
      <c r="D4164">
        <v>5238.3999999999996</v>
      </c>
      <c r="E4164">
        <f t="shared" si="848"/>
        <v>12.699999999999818</v>
      </c>
      <c r="F4164">
        <f t="shared" si="849"/>
        <v>12.699999999999818</v>
      </c>
      <c r="G4164" t="str">
        <f t="shared" si="850"/>
        <v/>
      </c>
      <c r="H4164">
        <f t="shared" ca="1" si="845"/>
        <v>20.125</v>
      </c>
      <c r="I4164">
        <f t="shared" ca="1" si="846"/>
        <v>30.662500000000023</v>
      </c>
      <c r="J4164" s="3">
        <f t="shared" ca="1" si="851"/>
        <v>0.65633917651854823</v>
      </c>
      <c r="K4164" s="5">
        <f t="shared" ca="1" si="852"/>
        <v>39.625892197883317</v>
      </c>
      <c r="L4164">
        <f t="shared" ca="1" si="853"/>
        <v>1</v>
      </c>
      <c r="M4164" t="str">
        <f t="shared" ca="1" si="854"/>
        <v>SELL</v>
      </c>
      <c r="N4164" s="7" t="str">
        <f t="shared" ca="1" si="855"/>
        <v/>
      </c>
      <c r="O4164">
        <f t="shared" si="856"/>
        <v>5238.3999999999996</v>
      </c>
      <c r="Q4164">
        <f t="shared" ref="Q4164:Q4227" si="857">Q4163+1</f>
        <v>4163</v>
      </c>
    </row>
    <row r="4165" spans="1:17" x14ac:dyDescent="0.3">
      <c r="A4165" s="13" t="str">
        <f ca="1">N4165&amp;"-"&amp;COUNTIF($N$2:N4165,N4165)</f>
        <v>-4112</v>
      </c>
      <c r="B4165" t="str">
        <f t="shared" ca="1" si="847"/>
        <v/>
      </c>
      <c r="C4165" s="1">
        <v>41159</v>
      </c>
      <c r="D4165">
        <v>5342.1</v>
      </c>
      <c r="E4165">
        <f t="shared" si="848"/>
        <v>103.70000000000073</v>
      </c>
      <c r="F4165">
        <f t="shared" si="849"/>
        <v>103.70000000000073</v>
      </c>
      <c r="G4165" t="str">
        <f t="shared" si="850"/>
        <v/>
      </c>
      <c r="H4165">
        <f t="shared" ca="1" si="845"/>
        <v>36.850000000000058</v>
      </c>
      <c r="I4165">
        <f t="shared" ca="1" si="846"/>
        <v>30.662500000000023</v>
      </c>
      <c r="J4165" s="3">
        <f t="shared" ca="1" si="851"/>
        <v>1.2017937219730952</v>
      </c>
      <c r="K4165" s="5">
        <f t="shared" ca="1" si="852"/>
        <v>54.582484725050932</v>
      </c>
      <c r="L4165">
        <f t="shared" ca="1" si="853"/>
        <v>1</v>
      </c>
      <c r="M4165" t="str">
        <f t="shared" ca="1" si="854"/>
        <v>SELL</v>
      </c>
      <c r="N4165" s="7" t="str">
        <f t="shared" ca="1" si="855"/>
        <v/>
      </c>
      <c r="O4165">
        <f t="shared" si="856"/>
        <v>5342.1</v>
      </c>
      <c r="Q4165">
        <f t="shared" si="857"/>
        <v>4164</v>
      </c>
    </row>
    <row r="4166" spans="1:17" x14ac:dyDescent="0.3">
      <c r="A4166" s="13" t="str">
        <f ca="1">N4166&amp;"-"&amp;COUNTIF($N$2:N4166,N4166)</f>
        <v>-4113</v>
      </c>
      <c r="B4166" t="str">
        <f t="shared" ca="1" si="847"/>
        <v/>
      </c>
      <c r="C4166" s="1">
        <v>41160</v>
      </c>
      <c r="D4166">
        <v>5358.7</v>
      </c>
      <c r="E4166">
        <f t="shared" si="848"/>
        <v>16.599999999999454</v>
      </c>
      <c r="F4166">
        <f t="shared" si="849"/>
        <v>16.599999999999454</v>
      </c>
      <c r="G4166" t="str">
        <f t="shared" si="850"/>
        <v/>
      </c>
      <c r="H4166">
        <f t="shared" ca="1" si="845"/>
        <v>30.5</v>
      </c>
      <c r="I4166">
        <f t="shared" ca="1" si="846"/>
        <v>30.662500000000023</v>
      </c>
      <c r="J4166" s="3">
        <f t="shared" ca="1" si="851"/>
        <v>0.9947003668976756</v>
      </c>
      <c r="K4166" s="5">
        <f t="shared" ca="1" si="852"/>
        <v>49.867157163294486</v>
      </c>
      <c r="L4166">
        <f t="shared" ca="1" si="853"/>
        <v>1</v>
      </c>
      <c r="M4166" t="str">
        <f t="shared" ca="1" si="854"/>
        <v>SELL</v>
      </c>
      <c r="N4166" s="7" t="str">
        <f t="shared" ca="1" si="855"/>
        <v/>
      </c>
      <c r="O4166">
        <f t="shared" si="856"/>
        <v>5358.7</v>
      </c>
      <c r="Q4166">
        <f t="shared" si="857"/>
        <v>4165</v>
      </c>
    </row>
    <row r="4167" spans="1:17" x14ac:dyDescent="0.3">
      <c r="A4167" s="13" t="str">
        <f ca="1">N4167&amp;"-"&amp;COUNTIF($N$2:N4167,N4167)</f>
        <v>-4114</v>
      </c>
      <c r="B4167" t="str">
        <f t="shared" ca="1" si="847"/>
        <v/>
      </c>
      <c r="C4167" s="1">
        <v>41162</v>
      </c>
      <c r="D4167">
        <v>5363.45</v>
      </c>
      <c r="E4167">
        <f t="shared" si="848"/>
        <v>4.75</v>
      </c>
      <c r="F4167">
        <f t="shared" si="849"/>
        <v>4.75</v>
      </c>
      <c r="G4167" t="str">
        <f t="shared" si="850"/>
        <v/>
      </c>
      <c r="H4167">
        <f t="shared" ca="1" si="845"/>
        <v>26.821428571428573</v>
      </c>
      <c r="I4167">
        <f t="shared" ca="1" si="846"/>
        <v>33.878571428571504</v>
      </c>
      <c r="J4167" s="3">
        <f t="shared" ca="1" si="851"/>
        <v>0.79169302129453756</v>
      </c>
      <c r="K4167" s="5">
        <f t="shared" ca="1" si="852"/>
        <v>44.186867498234825</v>
      </c>
      <c r="L4167">
        <f t="shared" ca="1" si="853"/>
        <v>1</v>
      </c>
      <c r="M4167" t="str">
        <f t="shared" ca="1" si="854"/>
        <v>SELL</v>
      </c>
      <c r="N4167" s="7" t="str">
        <f t="shared" ca="1" si="855"/>
        <v/>
      </c>
      <c r="O4167">
        <f t="shared" si="856"/>
        <v>5363.45</v>
      </c>
      <c r="Q4167">
        <f t="shared" si="857"/>
        <v>4166</v>
      </c>
    </row>
    <row r="4168" spans="1:17" x14ac:dyDescent="0.3">
      <c r="A4168" s="13" t="str">
        <f ca="1">N4168&amp;"-"&amp;COUNTIF($N$2:N4168,N4168)</f>
        <v>-4115</v>
      </c>
      <c r="B4168" t="str">
        <f t="shared" ca="1" si="847"/>
        <v/>
      </c>
      <c r="C4168" s="1">
        <v>41163</v>
      </c>
      <c r="D4168">
        <v>5390</v>
      </c>
      <c r="E4168">
        <f t="shared" si="848"/>
        <v>26.550000000000182</v>
      </c>
      <c r="F4168">
        <f t="shared" si="849"/>
        <v>26.550000000000182</v>
      </c>
      <c r="G4168" t="str">
        <f t="shared" si="850"/>
        <v/>
      </c>
      <c r="H4168">
        <f t="shared" ca="1" si="845"/>
        <v>30.257142857142885</v>
      </c>
      <c r="I4168">
        <f t="shared" ca="1" si="846"/>
        <v>33.878571428571504</v>
      </c>
      <c r="J4168" s="3">
        <f t="shared" ca="1" si="851"/>
        <v>0.89310562934851245</v>
      </c>
      <c r="K4168" s="5">
        <f t="shared" ca="1" si="852"/>
        <v>47.176745740060106</v>
      </c>
      <c r="L4168">
        <f t="shared" ca="1" si="853"/>
        <v>1</v>
      </c>
      <c r="M4168" t="str">
        <f t="shared" ca="1" si="854"/>
        <v>SELL</v>
      </c>
      <c r="N4168" s="7" t="str">
        <f t="shared" ca="1" si="855"/>
        <v/>
      </c>
      <c r="O4168">
        <f t="shared" si="856"/>
        <v>5390</v>
      </c>
      <c r="Q4168">
        <f t="shared" si="857"/>
        <v>4167</v>
      </c>
    </row>
    <row r="4169" spans="1:17" x14ac:dyDescent="0.3">
      <c r="A4169" s="13" t="str">
        <f ca="1">N4169&amp;"-"&amp;COUNTIF($N$2:N4169,N4169)</f>
        <v>-4116</v>
      </c>
      <c r="B4169" t="str">
        <f t="shared" ca="1" si="847"/>
        <v/>
      </c>
      <c r="C4169" s="1">
        <v>41164</v>
      </c>
      <c r="D4169">
        <v>5431</v>
      </c>
      <c r="E4169">
        <f t="shared" si="848"/>
        <v>41</v>
      </c>
      <c r="F4169">
        <f t="shared" si="849"/>
        <v>41</v>
      </c>
      <c r="G4169" t="str">
        <f t="shared" si="850"/>
        <v/>
      </c>
      <c r="H4169">
        <f t="shared" ca="1" si="845"/>
        <v>31.600000000000023</v>
      </c>
      <c r="I4169">
        <f t="shared" ca="1" si="846"/>
        <v>34.75</v>
      </c>
      <c r="J4169" s="3">
        <f t="shared" ca="1" si="851"/>
        <v>0.90935251798561212</v>
      </c>
      <c r="K4169" s="5">
        <f t="shared" ca="1" si="852"/>
        <v>47.626224566691803</v>
      </c>
      <c r="L4169">
        <f t="shared" ca="1" si="853"/>
        <v>1</v>
      </c>
      <c r="M4169" t="str">
        <f t="shared" ca="1" si="854"/>
        <v>SELL</v>
      </c>
      <c r="N4169" s="7" t="str">
        <f t="shared" ca="1" si="855"/>
        <v/>
      </c>
      <c r="O4169">
        <f t="shared" si="856"/>
        <v>5431</v>
      </c>
      <c r="Q4169">
        <f t="shared" si="857"/>
        <v>4168</v>
      </c>
    </row>
    <row r="4170" spans="1:17" x14ac:dyDescent="0.3">
      <c r="A4170" s="13" t="str">
        <f ca="1">N4170&amp;"-"&amp;COUNTIF($N$2:N4170,N4170)</f>
        <v>-4117</v>
      </c>
      <c r="B4170" t="str">
        <f t="shared" ca="1" si="847"/>
        <v/>
      </c>
      <c r="C4170" s="1">
        <v>41165</v>
      </c>
      <c r="D4170">
        <v>5435.35</v>
      </c>
      <c r="E4170">
        <f t="shared" si="848"/>
        <v>4.3500000000003638</v>
      </c>
      <c r="F4170">
        <f t="shared" si="849"/>
        <v>4.3500000000003638</v>
      </c>
      <c r="G4170" t="str">
        <f t="shared" si="850"/>
        <v/>
      </c>
      <c r="H4170">
        <f t="shared" ca="1" si="845"/>
        <v>28.572222222222283</v>
      </c>
      <c r="I4170">
        <f t="shared" ca="1" si="846"/>
        <v>34.410000000000039</v>
      </c>
      <c r="J4170" s="3">
        <f t="shared" ca="1" si="851"/>
        <v>0.83034647550776663</v>
      </c>
      <c r="K4170" s="5">
        <f t="shared" ca="1" si="852"/>
        <v>45.365535248041795</v>
      </c>
      <c r="L4170">
        <f t="shared" ca="1" si="853"/>
        <v>1</v>
      </c>
      <c r="M4170" t="str">
        <f t="shared" ca="1" si="854"/>
        <v>SELL</v>
      </c>
      <c r="N4170" s="7" t="str">
        <f t="shared" ca="1" si="855"/>
        <v/>
      </c>
      <c r="O4170">
        <f t="shared" si="856"/>
        <v>5435.35</v>
      </c>
      <c r="Q4170">
        <f t="shared" si="857"/>
        <v>4169</v>
      </c>
    </row>
    <row r="4171" spans="1:17" x14ac:dyDescent="0.3">
      <c r="A4171" s="13" t="str">
        <f ca="1">N4171&amp;"-"&amp;COUNTIF($N$2:N4171,N4171)</f>
        <v>-4118</v>
      </c>
      <c r="B4171" t="str">
        <f t="shared" ca="1" si="847"/>
        <v/>
      </c>
      <c r="C4171" s="1">
        <v>41166</v>
      </c>
      <c r="D4171">
        <v>5577.65</v>
      </c>
      <c r="E4171">
        <f t="shared" si="848"/>
        <v>142.29999999999927</v>
      </c>
      <c r="F4171">
        <f t="shared" si="849"/>
        <v>142.29999999999927</v>
      </c>
      <c r="G4171" t="str">
        <f t="shared" si="850"/>
        <v/>
      </c>
      <c r="H4171">
        <f t="shared" ca="1" si="845"/>
        <v>39.944999999999979</v>
      </c>
      <c r="I4171">
        <f t="shared" ca="1" si="846"/>
        <v>39.100000000000136</v>
      </c>
      <c r="J4171" s="3">
        <f t="shared" ca="1" si="851"/>
        <v>1.0216112531969268</v>
      </c>
      <c r="K4171" s="5">
        <f t="shared" ca="1" si="852"/>
        <v>50.534505661332048</v>
      </c>
      <c r="L4171">
        <f t="shared" ca="1" si="853"/>
        <v>1</v>
      </c>
      <c r="M4171" t="str">
        <f t="shared" ca="1" si="854"/>
        <v>SELL</v>
      </c>
      <c r="N4171" s="7" t="str">
        <f t="shared" ca="1" si="855"/>
        <v/>
      </c>
      <c r="O4171">
        <f t="shared" si="856"/>
        <v>5577.65</v>
      </c>
      <c r="Q4171">
        <f t="shared" si="857"/>
        <v>4170</v>
      </c>
    </row>
    <row r="4172" spans="1:17" x14ac:dyDescent="0.3">
      <c r="A4172" s="13" t="str">
        <f ca="1">N4172&amp;"-"&amp;COUNTIF($N$2:N4172,N4172)</f>
        <v>-4119</v>
      </c>
      <c r="B4172" t="str">
        <f t="shared" ca="1" si="847"/>
        <v/>
      </c>
      <c r="C4172" s="1">
        <v>41169</v>
      </c>
      <c r="D4172">
        <v>5610</v>
      </c>
      <c r="E4172">
        <f t="shared" si="848"/>
        <v>32.350000000000364</v>
      </c>
      <c r="F4172">
        <f t="shared" si="849"/>
        <v>32.350000000000364</v>
      </c>
      <c r="G4172" t="str">
        <f t="shared" si="850"/>
        <v/>
      </c>
      <c r="H4172">
        <f t="shared" ca="1" si="845"/>
        <v>39.254545454545472</v>
      </c>
      <c r="I4172">
        <f t="shared" ca="1" si="846"/>
        <v>36.533333333333452</v>
      </c>
      <c r="J4172" s="3">
        <f t="shared" ca="1" si="851"/>
        <v>1.0744857332448543</v>
      </c>
      <c r="K4172" s="5">
        <f t="shared" ca="1" si="852"/>
        <v>51.795281887245032</v>
      </c>
      <c r="L4172">
        <f t="shared" ca="1" si="853"/>
        <v>1</v>
      </c>
      <c r="M4172" t="str">
        <f t="shared" ca="1" si="854"/>
        <v>SELL</v>
      </c>
      <c r="N4172" s="7" t="str">
        <f t="shared" ca="1" si="855"/>
        <v/>
      </c>
      <c r="O4172">
        <f t="shared" si="856"/>
        <v>5610</v>
      </c>
      <c r="Q4172">
        <f t="shared" si="857"/>
        <v>4171</v>
      </c>
    </row>
    <row r="4173" spans="1:17" x14ac:dyDescent="0.3">
      <c r="A4173" s="13" t="str">
        <f ca="1">N4173&amp;"-"&amp;COUNTIF($N$2:N4173,N4173)</f>
        <v>-4120</v>
      </c>
      <c r="B4173" t="str">
        <f t="shared" ca="1" si="847"/>
        <v/>
      </c>
      <c r="C4173" s="1">
        <v>41170</v>
      </c>
      <c r="D4173">
        <v>5600.05</v>
      </c>
      <c r="E4173">
        <f t="shared" si="848"/>
        <v>-9.9499999999998181</v>
      </c>
      <c r="F4173" t="str">
        <f t="shared" si="849"/>
        <v/>
      </c>
      <c r="G4173">
        <f t="shared" si="850"/>
        <v>-9.9499999999998181</v>
      </c>
      <c r="H4173">
        <f t="shared" ca="1" si="845"/>
        <v>40.45500000000002</v>
      </c>
      <c r="I4173">
        <f t="shared" ca="1" si="846"/>
        <v>29.887500000000045</v>
      </c>
      <c r="J4173" s="3">
        <f t="shared" ca="1" si="851"/>
        <v>1.3535759096612283</v>
      </c>
      <c r="K4173" s="5">
        <f t="shared" ca="1" si="852"/>
        <v>57.511461776308749</v>
      </c>
      <c r="L4173">
        <f t="shared" ca="1" si="853"/>
        <v>1</v>
      </c>
      <c r="M4173" t="str">
        <f t="shared" ca="1" si="854"/>
        <v>SELL</v>
      </c>
      <c r="N4173" s="7" t="str">
        <f t="shared" ca="1" si="855"/>
        <v/>
      </c>
      <c r="O4173">
        <f t="shared" si="856"/>
        <v>5600.05</v>
      </c>
      <c r="Q4173">
        <f t="shared" si="857"/>
        <v>4172</v>
      </c>
    </row>
    <row r="4174" spans="1:17" x14ac:dyDescent="0.3">
      <c r="A4174" s="13" t="str">
        <f ca="1">N4174&amp;"-"&amp;COUNTIF($N$2:N4174,N4174)</f>
        <v>-4121</v>
      </c>
      <c r="B4174" t="str">
        <f t="shared" ca="1" si="847"/>
        <v/>
      </c>
      <c r="C4174" s="1">
        <v>41172</v>
      </c>
      <c r="D4174">
        <v>5554.25</v>
      </c>
      <c r="E4174">
        <f t="shared" si="848"/>
        <v>-45.800000000000182</v>
      </c>
      <c r="F4174" t="str">
        <f t="shared" si="849"/>
        <v/>
      </c>
      <c r="G4174">
        <f t="shared" si="850"/>
        <v>-45.800000000000182</v>
      </c>
      <c r="H4174">
        <f t="shared" ca="1" si="845"/>
        <v>40.45500000000002</v>
      </c>
      <c r="I4174">
        <f t="shared" ca="1" si="846"/>
        <v>27.200000000000045</v>
      </c>
      <c r="J4174" s="3">
        <f t="shared" ca="1" si="851"/>
        <v>1.4873161764705864</v>
      </c>
      <c r="K4174" s="5">
        <f t="shared" ca="1" si="852"/>
        <v>59.796023945015122</v>
      </c>
      <c r="L4174">
        <f t="shared" ca="1" si="853"/>
        <v>1</v>
      </c>
      <c r="M4174" t="str">
        <f t="shared" ca="1" si="854"/>
        <v>SELL</v>
      </c>
      <c r="N4174" s="7" t="str">
        <f t="shared" ca="1" si="855"/>
        <v/>
      </c>
      <c r="O4174">
        <f t="shared" si="856"/>
        <v>5554.25</v>
      </c>
      <c r="Q4174">
        <f t="shared" si="857"/>
        <v>4173</v>
      </c>
    </row>
    <row r="4175" spans="1:17" x14ac:dyDescent="0.3">
      <c r="A4175" s="13" t="str">
        <f ca="1">N4175&amp;"-"&amp;COUNTIF($N$2:N4175,N4175)</f>
        <v>-4122</v>
      </c>
      <c r="B4175" t="str">
        <f t="shared" ca="1" si="847"/>
        <v/>
      </c>
      <c r="C4175" s="1">
        <v>41173</v>
      </c>
      <c r="D4175">
        <v>5691.15</v>
      </c>
      <c r="E4175">
        <f t="shared" si="848"/>
        <v>136.89999999999964</v>
      </c>
      <c r="F4175">
        <f t="shared" si="849"/>
        <v>136.89999999999964</v>
      </c>
      <c r="G4175" t="str">
        <f t="shared" si="850"/>
        <v/>
      </c>
      <c r="H4175">
        <f t="shared" ca="1" si="845"/>
        <v>49.222727272727255</v>
      </c>
      <c r="I4175">
        <f t="shared" ca="1" si="846"/>
        <v>34.683333333333394</v>
      </c>
      <c r="J4175" s="3">
        <f t="shared" ca="1" si="851"/>
        <v>1.4192040539950168</v>
      </c>
      <c r="K4175" s="5">
        <f t="shared" ca="1" si="852"/>
        <v>58.664090433023894</v>
      </c>
      <c r="L4175">
        <f t="shared" ca="1" si="853"/>
        <v>1</v>
      </c>
      <c r="M4175" t="str">
        <f t="shared" ca="1" si="854"/>
        <v>SELL</v>
      </c>
      <c r="N4175" s="7" t="str">
        <f t="shared" ca="1" si="855"/>
        <v/>
      </c>
      <c r="O4175">
        <f t="shared" si="856"/>
        <v>5691.15</v>
      </c>
      <c r="Q4175">
        <f t="shared" si="857"/>
        <v>4174</v>
      </c>
    </row>
    <row r="4176" spans="1:17" x14ac:dyDescent="0.3">
      <c r="A4176" s="13" t="str">
        <f ca="1">N4176&amp;"-"&amp;COUNTIF($N$2:N4176,N4176)</f>
        <v>-4123</v>
      </c>
      <c r="B4176" t="str">
        <f t="shared" ca="1" si="847"/>
        <v/>
      </c>
      <c r="C4176" s="1">
        <v>41176</v>
      </c>
      <c r="D4176">
        <v>5669.6</v>
      </c>
      <c r="E4176">
        <f t="shared" si="848"/>
        <v>-21.549999999999272</v>
      </c>
      <c r="F4176" t="str">
        <f t="shared" si="849"/>
        <v/>
      </c>
      <c r="G4176">
        <f t="shared" si="850"/>
        <v>-21.549999999999272</v>
      </c>
      <c r="H4176">
        <f t="shared" ca="1" si="845"/>
        <v>52.119999999999983</v>
      </c>
      <c r="I4176">
        <f t="shared" ca="1" si="846"/>
        <v>31.399999999999864</v>
      </c>
      <c r="J4176" s="3">
        <f t="shared" ca="1" si="851"/>
        <v>1.6598726114649749</v>
      </c>
      <c r="K4176" s="5">
        <f t="shared" ca="1" si="852"/>
        <v>62.404214559387064</v>
      </c>
      <c r="L4176">
        <f t="shared" ca="1" si="853"/>
        <v>1</v>
      </c>
      <c r="M4176" t="str">
        <f t="shared" ca="1" si="854"/>
        <v>SELL</v>
      </c>
      <c r="N4176" s="7" t="str">
        <f t="shared" ca="1" si="855"/>
        <v/>
      </c>
      <c r="O4176">
        <f t="shared" si="856"/>
        <v>5669.6</v>
      </c>
      <c r="Q4176">
        <f t="shared" si="857"/>
        <v>4175</v>
      </c>
    </row>
    <row r="4177" spans="1:17" x14ac:dyDescent="0.3">
      <c r="A4177" s="13" t="str">
        <f ca="1">N4177&amp;"-"&amp;COUNTIF($N$2:N4177,N4177)</f>
        <v>-4124</v>
      </c>
      <c r="B4177" t="str">
        <f t="shared" ca="1" si="847"/>
        <v/>
      </c>
      <c r="C4177" s="1">
        <v>41177</v>
      </c>
      <c r="D4177">
        <v>5673.9</v>
      </c>
      <c r="E4177">
        <f t="shared" si="848"/>
        <v>4.2999999999992724</v>
      </c>
      <c r="F4177">
        <f t="shared" si="849"/>
        <v>4.2999999999992724</v>
      </c>
      <c r="G4177" t="str">
        <f t="shared" si="850"/>
        <v/>
      </c>
      <c r="H4177">
        <f t="shared" ref="H4177:H4240" ca="1" si="858">IF(Q4177&gt;$U$2,AVERAGE(OFFSET(F4177,0,0,-$U$2,1)),"")</f>
        <v>47.772727272727188</v>
      </c>
      <c r="I4177">
        <f t="shared" ref="I4177:I4240" ca="1" si="859">IF($Q4177&gt;$U$2,ABS((AVERAGE(OFFSET(G4177,0,0,-$U$2,1)))),"")</f>
        <v>25.766666666666424</v>
      </c>
      <c r="J4177" s="3">
        <f t="shared" ca="1" si="851"/>
        <v>1.8540515112313443</v>
      </c>
      <c r="K4177" s="5">
        <f t="shared" ca="1" si="852"/>
        <v>64.962089995055393</v>
      </c>
      <c r="L4177">
        <f t="shared" ca="1" si="853"/>
        <v>1</v>
      </c>
      <c r="M4177" t="str">
        <f t="shared" ca="1" si="854"/>
        <v>SELL</v>
      </c>
      <c r="N4177" s="7" t="str">
        <f t="shared" ca="1" si="855"/>
        <v/>
      </c>
      <c r="O4177">
        <f t="shared" si="856"/>
        <v>5673.9</v>
      </c>
      <c r="Q4177">
        <f t="shared" si="857"/>
        <v>4176</v>
      </c>
    </row>
    <row r="4178" spans="1:17" x14ac:dyDescent="0.3">
      <c r="A4178" s="13" t="str">
        <f ca="1">N4178&amp;"-"&amp;COUNTIF($N$2:N4178,N4178)</f>
        <v>-4125</v>
      </c>
      <c r="B4178" t="str">
        <f t="shared" ca="1" si="847"/>
        <v/>
      </c>
      <c r="C4178" s="1">
        <v>41178</v>
      </c>
      <c r="D4178">
        <v>5663.45</v>
      </c>
      <c r="E4178">
        <f t="shared" si="848"/>
        <v>-10.449999999999818</v>
      </c>
      <c r="F4178" t="str">
        <f t="shared" si="849"/>
        <v/>
      </c>
      <c r="G4178">
        <f t="shared" si="850"/>
        <v>-10.449999999999818</v>
      </c>
      <c r="H4178">
        <f t="shared" ca="1" si="858"/>
        <v>51.27999999999993</v>
      </c>
      <c r="I4178">
        <f t="shared" ca="1" si="859"/>
        <v>21.937499999999773</v>
      </c>
      <c r="J4178" s="3">
        <f t="shared" ca="1" si="851"/>
        <v>2.3375498575498788</v>
      </c>
      <c r="K4178" s="5">
        <f t="shared" ca="1" si="852"/>
        <v>70.037900775088119</v>
      </c>
      <c r="L4178">
        <f t="shared" ca="1" si="853"/>
        <v>1</v>
      </c>
      <c r="M4178" t="str">
        <f t="shared" ca="1" si="854"/>
        <v>SELL</v>
      </c>
      <c r="N4178" s="7" t="str">
        <f t="shared" ca="1" si="855"/>
        <v/>
      </c>
      <c r="O4178">
        <f t="shared" si="856"/>
        <v>5663.45</v>
      </c>
      <c r="Q4178">
        <f t="shared" si="857"/>
        <v>4177</v>
      </c>
    </row>
    <row r="4179" spans="1:17" x14ac:dyDescent="0.3">
      <c r="A4179" s="13" t="str">
        <f ca="1">N4179&amp;"-"&amp;COUNTIF($N$2:N4179,N4179)</f>
        <v>-4126</v>
      </c>
      <c r="B4179" t="str">
        <f t="shared" ca="1" si="847"/>
        <v/>
      </c>
      <c r="C4179" s="1">
        <v>41179</v>
      </c>
      <c r="D4179">
        <v>5649.5</v>
      </c>
      <c r="E4179">
        <f t="shared" si="848"/>
        <v>-13.949999999999818</v>
      </c>
      <c r="F4179" t="str">
        <f t="shared" si="849"/>
        <v/>
      </c>
      <c r="G4179">
        <f t="shared" si="850"/>
        <v>-13.949999999999818</v>
      </c>
      <c r="H4179">
        <f t="shared" ca="1" si="858"/>
        <v>45.455555555555392</v>
      </c>
      <c r="I4179">
        <f t="shared" ca="1" si="859"/>
        <v>20.339999999999783</v>
      </c>
      <c r="J4179" s="3">
        <f t="shared" ca="1" si="851"/>
        <v>2.2347864088277225</v>
      </c>
      <c r="K4179" s="5">
        <f t="shared" ca="1" si="852"/>
        <v>69.086057822210364</v>
      </c>
      <c r="L4179">
        <f t="shared" ca="1" si="853"/>
        <v>1</v>
      </c>
      <c r="M4179" t="str">
        <f t="shared" ca="1" si="854"/>
        <v>SELL</v>
      </c>
      <c r="N4179" s="7" t="str">
        <f t="shared" ca="1" si="855"/>
        <v/>
      </c>
      <c r="O4179">
        <f t="shared" si="856"/>
        <v>5649.5</v>
      </c>
      <c r="Q4179">
        <f t="shared" si="857"/>
        <v>4178</v>
      </c>
    </row>
    <row r="4180" spans="1:17" x14ac:dyDescent="0.3">
      <c r="A4180" s="13" t="str">
        <f ca="1">N4180&amp;"-"&amp;COUNTIF($N$2:N4180,N4180)</f>
        <v>-4127</v>
      </c>
      <c r="B4180" t="str">
        <f t="shared" ca="1" si="847"/>
        <v/>
      </c>
      <c r="C4180" s="1">
        <v>41180</v>
      </c>
      <c r="D4180">
        <v>5703.3</v>
      </c>
      <c r="E4180">
        <f t="shared" si="848"/>
        <v>53.800000000000182</v>
      </c>
      <c r="F4180">
        <f t="shared" si="849"/>
        <v>53.800000000000182</v>
      </c>
      <c r="G4180" t="str">
        <f t="shared" si="850"/>
        <v/>
      </c>
      <c r="H4180">
        <f t="shared" ca="1" si="858"/>
        <v>49.58888888888881</v>
      </c>
      <c r="I4180">
        <f t="shared" ca="1" si="859"/>
        <v>20.339999999999783</v>
      </c>
      <c r="J4180" s="3">
        <f t="shared" ca="1" si="851"/>
        <v>2.4379984704468702</v>
      </c>
      <c r="K4180" s="5">
        <f t="shared" ca="1" si="852"/>
        <v>70.913308758103653</v>
      </c>
      <c r="L4180">
        <f t="shared" ca="1" si="853"/>
        <v>1</v>
      </c>
      <c r="M4180" t="str">
        <f t="shared" ca="1" si="854"/>
        <v>SELL</v>
      </c>
      <c r="N4180" s="7" t="str">
        <f t="shared" ca="1" si="855"/>
        <v/>
      </c>
      <c r="O4180">
        <f t="shared" si="856"/>
        <v>5703.3</v>
      </c>
      <c r="Q4180">
        <f t="shared" si="857"/>
        <v>4179</v>
      </c>
    </row>
    <row r="4181" spans="1:17" x14ac:dyDescent="0.3">
      <c r="A4181" s="13" t="str">
        <f ca="1">N4181&amp;"-"&amp;COUNTIF($N$2:N4181,N4181)</f>
        <v>-4128</v>
      </c>
      <c r="B4181" t="str">
        <f t="shared" ca="1" si="847"/>
        <v/>
      </c>
      <c r="C4181" s="1">
        <v>41183</v>
      </c>
      <c r="D4181">
        <v>5718.8</v>
      </c>
      <c r="E4181">
        <f t="shared" si="848"/>
        <v>15.5</v>
      </c>
      <c r="F4181">
        <f t="shared" si="849"/>
        <v>15.5</v>
      </c>
      <c r="G4181" t="str">
        <f t="shared" si="850"/>
        <v/>
      </c>
      <c r="H4181">
        <f t="shared" ca="1" si="858"/>
        <v>50.783333333333253</v>
      </c>
      <c r="I4181">
        <f t="shared" ca="1" si="859"/>
        <v>20.339999999999783</v>
      </c>
      <c r="J4181" s="3">
        <f t="shared" ca="1" si="851"/>
        <v>2.49672238610294</v>
      </c>
      <c r="K4181" s="5">
        <f t="shared" ca="1" si="852"/>
        <v>71.401790317289397</v>
      </c>
      <c r="L4181">
        <f t="shared" ca="1" si="853"/>
        <v>1</v>
      </c>
      <c r="M4181" t="str">
        <f t="shared" ca="1" si="854"/>
        <v>SELL</v>
      </c>
      <c r="N4181" s="7" t="str">
        <f t="shared" ca="1" si="855"/>
        <v/>
      </c>
      <c r="O4181">
        <f t="shared" si="856"/>
        <v>5718.8</v>
      </c>
      <c r="Q4181">
        <f t="shared" si="857"/>
        <v>4180</v>
      </c>
    </row>
    <row r="4182" spans="1:17" x14ac:dyDescent="0.3">
      <c r="A4182" s="13" t="str">
        <f ca="1">N4182&amp;"-"&amp;COUNTIF($N$2:N4182,N4182)</f>
        <v>-4129</v>
      </c>
      <c r="B4182" t="str">
        <f t="shared" ca="1" si="847"/>
        <v/>
      </c>
      <c r="C4182" s="1">
        <v>41185</v>
      </c>
      <c r="D4182">
        <v>5731.25</v>
      </c>
      <c r="E4182">
        <f t="shared" si="848"/>
        <v>12.449999999999818</v>
      </c>
      <c r="F4182">
        <f t="shared" si="849"/>
        <v>12.449999999999818</v>
      </c>
      <c r="G4182" t="str">
        <f t="shared" si="850"/>
        <v/>
      </c>
      <c r="H4182">
        <f t="shared" ca="1" si="858"/>
        <v>49.216666666666548</v>
      </c>
      <c r="I4182">
        <f t="shared" ca="1" si="859"/>
        <v>20.339999999999783</v>
      </c>
      <c r="J4182" s="3">
        <f t="shared" ca="1" si="851"/>
        <v>2.4196984595214883</v>
      </c>
      <c r="K4182" s="5">
        <f t="shared" ca="1" si="852"/>
        <v>70.757655628504509</v>
      </c>
      <c r="L4182">
        <f t="shared" ca="1" si="853"/>
        <v>1</v>
      </c>
      <c r="M4182" t="str">
        <f t="shared" ca="1" si="854"/>
        <v>SELL</v>
      </c>
      <c r="N4182" s="7" t="str">
        <f t="shared" ca="1" si="855"/>
        <v/>
      </c>
      <c r="O4182">
        <f t="shared" si="856"/>
        <v>5731.25</v>
      </c>
      <c r="Q4182">
        <f t="shared" si="857"/>
        <v>4181</v>
      </c>
    </row>
    <row r="4183" spans="1:17" x14ac:dyDescent="0.3">
      <c r="A4183" s="13" t="str">
        <f ca="1">N4183&amp;"-"&amp;COUNTIF($N$2:N4183,N4183)</f>
        <v>-4130</v>
      </c>
      <c r="B4183" t="str">
        <f t="shared" ca="1" si="847"/>
        <v/>
      </c>
      <c r="C4183" s="1">
        <v>41186</v>
      </c>
      <c r="D4183">
        <v>5787.6</v>
      </c>
      <c r="E4183">
        <f t="shared" si="848"/>
        <v>56.350000000000364</v>
      </c>
      <c r="F4183">
        <f t="shared" si="849"/>
        <v>56.350000000000364</v>
      </c>
      <c r="G4183" t="str">
        <f t="shared" si="850"/>
        <v/>
      </c>
      <c r="H4183">
        <f t="shared" ca="1" si="858"/>
        <v>50.922222222222139</v>
      </c>
      <c r="I4183">
        <f t="shared" ca="1" si="859"/>
        <v>20.339999999999783</v>
      </c>
      <c r="J4183" s="3">
        <f t="shared" ca="1" si="851"/>
        <v>2.5035507483885291</v>
      </c>
      <c r="K4183" s="5">
        <f t="shared" ca="1" si="852"/>
        <v>71.457527753523948</v>
      </c>
      <c r="L4183">
        <f t="shared" ca="1" si="853"/>
        <v>1</v>
      </c>
      <c r="M4183" t="str">
        <f t="shared" ca="1" si="854"/>
        <v>SELL</v>
      </c>
      <c r="N4183" s="7" t="str">
        <f t="shared" ca="1" si="855"/>
        <v/>
      </c>
      <c r="O4183">
        <f t="shared" si="856"/>
        <v>5787.6</v>
      </c>
      <c r="Q4183">
        <f t="shared" si="857"/>
        <v>4182</v>
      </c>
    </row>
    <row r="4184" spans="1:17" x14ac:dyDescent="0.3">
      <c r="A4184" s="13" t="str">
        <f ca="1">N4184&amp;"-"&amp;COUNTIF($N$2:N4184,N4184)</f>
        <v>-4131</v>
      </c>
      <c r="B4184" t="str">
        <f t="shared" ca="1" si="847"/>
        <v/>
      </c>
      <c r="C4184" s="1">
        <v>41187</v>
      </c>
      <c r="D4184">
        <v>5746.95</v>
      </c>
      <c r="E4184">
        <f t="shared" si="848"/>
        <v>-40.650000000000546</v>
      </c>
      <c r="F4184" t="str">
        <f t="shared" si="849"/>
        <v/>
      </c>
      <c r="G4184">
        <f t="shared" si="850"/>
        <v>-40.650000000000546</v>
      </c>
      <c r="H4184">
        <f t="shared" ca="1" si="858"/>
        <v>56.743749999999864</v>
      </c>
      <c r="I4184">
        <f t="shared" ca="1" si="859"/>
        <v>23.724999999999909</v>
      </c>
      <c r="J4184" s="3">
        <f t="shared" ca="1" si="851"/>
        <v>2.3917281348788233</v>
      </c>
      <c r="K4184" s="5">
        <f t="shared" ca="1" si="852"/>
        <v>70.516504854368961</v>
      </c>
      <c r="L4184">
        <f t="shared" ca="1" si="853"/>
        <v>1</v>
      </c>
      <c r="M4184" t="str">
        <f t="shared" ca="1" si="854"/>
        <v>SELL</v>
      </c>
      <c r="N4184" s="7" t="str">
        <f t="shared" ca="1" si="855"/>
        <v/>
      </c>
      <c r="O4184">
        <f t="shared" si="856"/>
        <v>5746.95</v>
      </c>
      <c r="Q4184">
        <f t="shared" si="857"/>
        <v>4183</v>
      </c>
    </row>
    <row r="4185" spans="1:17" x14ac:dyDescent="0.3">
      <c r="A4185" s="13" t="str">
        <f ca="1">N4185&amp;"-"&amp;COUNTIF($N$2:N4185,N4185)</f>
        <v>-4132</v>
      </c>
      <c r="B4185" t="str">
        <f t="shared" ca="1" si="847"/>
        <v/>
      </c>
      <c r="C4185" s="1">
        <v>41190</v>
      </c>
      <c r="D4185">
        <v>5676</v>
      </c>
      <c r="E4185">
        <f t="shared" si="848"/>
        <v>-70.949999999999818</v>
      </c>
      <c r="F4185" t="str">
        <f t="shared" si="849"/>
        <v/>
      </c>
      <c r="G4185">
        <f t="shared" si="850"/>
        <v>-70.949999999999818</v>
      </c>
      <c r="H4185">
        <f t="shared" ca="1" si="858"/>
        <v>44.521428571428523</v>
      </c>
      <c r="I4185">
        <f t="shared" ca="1" si="859"/>
        <v>30.471428571428469</v>
      </c>
      <c r="J4185" s="3">
        <f t="shared" ca="1" si="851"/>
        <v>1.4610876699484328</v>
      </c>
      <c r="K4185" s="5">
        <f t="shared" ca="1" si="852"/>
        <v>59.367558815125307</v>
      </c>
      <c r="L4185">
        <f t="shared" ca="1" si="853"/>
        <v>1</v>
      </c>
      <c r="M4185" t="str">
        <f t="shared" ca="1" si="854"/>
        <v>SELL</v>
      </c>
      <c r="N4185" s="7" t="str">
        <f t="shared" ca="1" si="855"/>
        <v/>
      </c>
      <c r="O4185">
        <f t="shared" si="856"/>
        <v>5676</v>
      </c>
      <c r="Q4185">
        <f t="shared" si="857"/>
        <v>4184</v>
      </c>
    </row>
    <row r="4186" spans="1:17" x14ac:dyDescent="0.3">
      <c r="A4186" s="13" t="str">
        <f ca="1">N4186&amp;"-"&amp;COUNTIF($N$2:N4186,N4186)</f>
        <v>-4133</v>
      </c>
      <c r="B4186" t="str">
        <f t="shared" ca="1" si="847"/>
        <v/>
      </c>
      <c r="C4186" s="1">
        <v>41191</v>
      </c>
      <c r="D4186">
        <v>5704.6</v>
      </c>
      <c r="E4186">
        <f t="shared" si="848"/>
        <v>28.600000000000364</v>
      </c>
      <c r="F4186">
        <f t="shared" si="849"/>
        <v>28.600000000000364</v>
      </c>
      <c r="G4186" t="str">
        <f t="shared" si="850"/>
        <v/>
      </c>
      <c r="H4186">
        <f t="shared" ca="1" si="858"/>
        <v>43.985714285714231</v>
      </c>
      <c r="I4186">
        <f t="shared" ca="1" si="859"/>
        <v>30.471428571428469</v>
      </c>
      <c r="J4186" s="3">
        <f t="shared" ca="1" si="851"/>
        <v>1.4435067979371807</v>
      </c>
      <c r="K4186" s="5">
        <f t="shared" ca="1" si="852"/>
        <v>59.075211051419849</v>
      </c>
      <c r="L4186">
        <f t="shared" ca="1" si="853"/>
        <v>1</v>
      </c>
      <c r="M4186" t="str">
        <f t="shared" ca="1" si="854"/>
        <v>SELL</v>
      </c>
      <c r="N4186" s="7" t="str">
        <f t="shared" ca="1" si="855"/>
        <v/>
      </c>
      <c r="O4186">
        <f t="shared" si="856"/>
        <v>5704.6</v>
      </c>
      <c r="Q4186">
        <f t="shared" si="857"/>
        <v>4185</v>
      </c>
    </row>
    <row r="4187" spans="1:17" x14ac:dyDescent="0.3">
      <c r="A4187" s="13" t="str">
        <f ca="1">N4187&amp;"-"&amp;COUNTIF($N$2:N4187,N4187)</f>
        <v>-4134</v>
      </c>
      <c r="B4187" t="str">
        <f t="shared" ca="1" si="847"/>
        <v/>
      </c>
      <c r="C4187" s="1">
        <v>41192</v>
      </c>
      <c r="D4187">
        <v>5652.15</v>
      </c>
      <c r="E4187">
        <f t="shared" si="848"/>
        <v>-52.450000000000728</v>
      </c>
      <c r="F4187" t="str">
        <f t="shared" si="849"/>
        <v/>
      </c>
      <c r="G4187">
        <f t="shared" si="850"/>
        <v>-52.450000000000728</v>
      </c>
      <c r="H4187">
        <f t="shared" ca="1" si="858"/>
        <v>43.985714285714231</v>
      </c>
      <c r="I4187">
        <f t="shared" ca="1" si="859"/>
        <v>36.542857142857166</v>
      </c>
      <c r="J4187" s="3">
        <f t="shared" ca="1" si="851"/>
        <v>1.2036747458952284</v>
      </c>
      <c r="K4187" s="5">
        <f t="shared" ca="1" si="852"/>
        <v>54.621252439240692</v>
      </c>
      <c r="L4187">
        <f t="shared" ca="1" si="853"/>
        <v>1</v>
      </c>
      <c r="M4187" t="str">
        <f t="shared" ca="1" si="854"/>
        <v>SELL</v>
      </c>
      <c r="N4187" s="7" t="str">
        <f t="shared" ca="1" si="855"/>
        <v/>
      </c>
      <c r="O4187">
        <f t="shared" si="856"/>
        <v>5652.15</v>
      </c>
      <c r="Q4187">
        <f t="shared" si="857"/>
        <v>4186</v>
      </c>
    </row>
    <row r="4188" spans="1:17" x14ac:dyDescent="0.3">
      <c r="A4188" s="13" t="str">
        <f ca="1">N4188&amp;"-"&amp;COUNTIF($N$2:N4188,N4188)</f>
        <v>-4135</v>
      </c>
      <c r="B4188" t="str">
        <f t="shared" ca="1" si="847"/>
        <v/>
      </c>
      <c r="C4188" s="1">
        <v>41193</v>
      </c>
      <c r="D4188">
        <v>5708.05</v>
      </c>
      <c r="E4188">
        <f t="shared" si="848"/>
        <v>55.900000000000546</v>
      </c>
      <c r="F4188">
        <f t="shared" si="849"/>
        <v>55.900000000000546</v>
      </c>
      <c r="G4188" t="str">
        <f t="shared" si="850"/>
        <v/>
      </c>
      <c r="H4188">
        <f t="shared" ca="1" si="858"/>
        <v>45.475000000000023</v>
      </c>
      <c r="I4188">
        <f t="shared" ca="1" si="859"/>
        <v>35</v>
      </c>
      <c r="J4188" s="3">
        <f t="shared" ca="1" si="851"/>
        <v>1.299285714285715</v>
      </c>
      <c r="K4188" s="5">
        <f t="shared" ca="1" si="852"/>
        <v>56.508232370301357</v>
      </c>
      <c r="L4188">
        <f t="shared" ca="1" si="853"/>
        <v>1</v>
      </c>
      <c r="M4188" t="str">
        <f t="shared" ca="1" si="854"/>
        <v>SELL</v>
      </c>
      <c r="N4188" s="7" t="str">
        <f t="shared" ca="1" si="855"/>
        <v/>
      </c>
      <c r="O4188">
        <f t="shared" si="856"/>
        <v>5708.05</v>
      </c>
      <c r="Q4188">
        <f t="shared" si="857"/>
        <v>4187</v>
      </c>
    </row>
    <row r="4189" spans="1:17" x14ac:dyDescent="0.3">
      <c r="A4189" s="13" t="str">
        <f ca="1">N4189&amp;"-"&amp;COUNTIF($N$2:N4189,N4189)</f>
        <v>-4136</v>
      </c>
      <c r="B4189" t="str">
        <f t="shared" ca="1" si="847"/>
        <v/>
      </c>
      <c r="C4189" s="1">
        <v>41194</v>
      </c>
      <c r="D4189">
        <v>5676.05</v>
      </c>
      <c r="E4189">
        <f t="shared" si="848"/>
        <v>-32</v>
      </c>
      <c r="F4189" t="str">
        <f t="shared" si="849"/>
        <v/>
      </c>
      <c r="G4189">
        <f t="shared" si="850"/>
        <v>-32</v>
      </c>
      <c r="H4189">
        <f t="shared" ca="1" si="858"/>
        <v>32.414285714285789</v>
      </c>
      <c r="I4189">
        <f t="shared" ca="1" si="859"/>
        <v>34.571428571428569</v>
      </c>
      <c r="J4189" s="3">
        <f t="shared" ca="1" si="851"/>
        <v>0.93760330578512618</v>
      </c>
      <c r="K4189" s="5">
        <f t="shared" ca="1" si="852"/>
        <v>48.38984858178722</v>
      </c>
      <c r="L4189">
        <f t="shared" ca="1" si="853"/>
        <v>1</v>
      </c>
      <c r="M4189" t="str">
        <f t="shared" ca="1" si="854"/>
        <v>SELL</v>
      </c>
      <c r="N4189" s="7" t="str">
        <f t="shared" ca="1" si="855"/>
        <v/>
      </c>
      <c r="O4189">
        <f t="shared" si="856"/>
        <v>5676.05</v>
      </c>
      <c r="Q4189">
        <f t="shared" si="857"/>
        <v>4188</v>
      </c>
    </row>
    <row r="4190" spans="1:17" x14ac:dyDescent="0.3">
      <c r="A4190" s="13" t="str">
        <f ca="1">N4190&amp;"-"&amp;COUNTIF($N$2:N4190,N4190)</f>
        <v>-4137</v>
      </c>
      <c r="B4190" t="str">
        <f t="shared" ca="1" si="847"/>
        <v/>
      </c>
      <c r="C4190" s="1">
        <v>41197</v>
      </c>
      <c r="D4190">
        <v>5687.25</v>
      </c>
      <c r="E4190">
        <f t="shared" si="848"/>
        <v>11.199999999999818</v>
      </c>
      <c r="F4190">
        <f t="shared" si="849"/>
        <v>11.199999999999818</v>
      </c>
      <c r="G4190" t="str">
        <f t="shared" si="850"/>
        <v/>
      </c>
      <c r="H4190">
        <f t="shared" ca="1" si="858"/>
        <v>29.762500000000045</v>
      </c>
      <c r="I4190">
        <f t="shared" ca="1" si="859"/>
        <v>36.741666666666788</v>
      </c>
      <c r="J4190" s="3">
        <f t="shared" ca="1" si="851"/>
        <v>0.81004762984803669</v>
      </c>
      <c r="K4190" s="5">
        <f t="shared" ca="1" si="852"/>
        <v>44.752835035398746</v>
      </c>
      <c r="L4190">
        <f t="shared" ca="1" si="853"/>
        <v>1</v>
      </c>
      <c r="M4190" t="str">
        <f t="shared" ca="1" si="854"/>
        <v>SELL</v>
      </c>
      <c r="N4190" s="7" t="str">
        <f t="shared" ca="1" si="855"/>
        <v/>
      </c>
      <c r="O4190">
        <f t="shared" si="856"/>
        <v>5687.25</v>
      </c>
      <c r="Q4190">
        <f t="shared" si="857"/>
        <v>4189</v>
      </c>
    </row>
    <row r="4191" spans="1:17" x14ac:dyDescent="0.3">
      <c r="A4191" s="13" t="str">
        <f ca="1">N4191&amp;"-"&amp;COUNTIF($N$2:N4191,N4191)</f>
        <v>-4138</v>
      </c>
      <c r="B4191" t="str">
        <f t="shared" ca="1" si="847"/>
        <v/>
      </c>
      <c r="C4191" s="1">
        <v>41198</v>
      </c>
      <c r="D4191">
        <v>5648</v>
      </c>
      <c r="E4191">
        <f t="shared" si="848"/>
        <v>-39.25</v>
      </c>
      <c r="F4191" t="str">
        <f t="shared" si="849"/>
        <v/>
      </c>
      <c r="G4191">
        <f t="shared" si="850"/>
        <v>-39.25</v>
      </c>
      <c r="H4191">
        <f t="shared" ca="1" si="858"/>
        <v>33.400000000000155</v>
      </c>
      <c r="I4191">
        <f t="shared" ca="1" si="859"/>
        <v>37.100000000000101</v>
      </c>
      <c r="J4191" s="3">
        <f t="shared" ca="1" si="851"/>
        <v>0.90026954177897744</v>
      </c>
      <c r="K4191" s="5">
        <f t="shared" ca="1" si="852"/>
        <v>47.375886524822739</v>
      </c>
      <c r="L4191">
        <f t="shared" ca="1" si="853"/>
        <v>1</v>
      </c>
      <c r="M4191" t="str">
        <f t="shared" ca="1" si="854"/>
        <v>SELL</v>
      </c>
      <c r="N4191" s="7" t="str">
        <f t="shared" ca="1" si="855"/>
        <v/>
      </c>
      <c r="O4191">
        <f t="shared" si="856"/>
        <v>5648</v>
      </c>
      <c r="Q4191">
        <f t="shared" si="857"/>
        <v>4190</v>
      </c>
    </row>
    <row r="4192" spans="1:17" x14ac:dyDescent="0.3">
      <c r="A4192" s="13" t="str">
        <f ca="1">N4192&amp;"-"&amp;COUNTIF($N$2:N4192,N4192)</f>
        <v>-4139</v>
      </c>
      <c r="B4192" t="str">
        <f t="shared" ca="1" si="847"/>
        <v/>
      </c>
      <c r="C4192" s="1">
        <v>41199</v>
      </c>
      <c r="D4192">
        <v>5660.25</v>
      </c>
      <c r="E4192">
        <f t="shared" si="848"/>
        <v>12.25</v>
      </c>
      <c r="F4192">
        <f t="shared" si="849"/>
        <v>12.25</v>
      </c>
      <c r="G4192" t="str">
        <f t="shared" si="850"/>
        <v/>
      </c>
      <c r="H4192">
        <f t="shared" ca="1" si="858"/>
        <v>30.756250000000136</v>
      </c>
      <c r="I4192">
        <f t="shared" ca="1" si="859"/>
        <v>41.541666666666821</v>
      </c>
      <c r="J4192" s="3">
        <f t="shared" ca="1" si="851"/>
        <v>0.74037111334002059</v>
      </c>
      <c r="K4192" s="5">
        <f t="shared" ca="1" si="852"/>
        <v>42.540990692447359</v>
      </c>
      <c r="L4192">
        <f t="shared" ca="1" si="853"/>
        <v>1</v>
      </c>
      <c r="M4192" t="str">
        <f t="shared" ca="1" si="854"/>
        <v>SELL</v>
      </c>
      <c r="N4192" s="7" t="str">
        <f t="shared" ca="1" si="855"/>
        <v/>
      </c>
      <c r="O4192">
        <f t="shared" si="856"/>
        <v>5660.25</v>
      </c>
      <c r="Q4192">
        <f t="shared" si="857"/>
        <v>4191</v>
      </c>
    </row>
    <row r="4193" spans="1:17" x14ac:dyDescent="0.3">
      <c r="A4193" s="13" t="str">
        <f ca="1">N4193&amp;"-"&amp;COUNTIF($N$2:N4193,N4193)</f>
        <v>-4140</v>
      </c>
      <c r="B4193" t="str">
        <f t="shared" ca="1" si="847"/>
        <v/>
      </c>
      <c r="C4193" s="1">
        <v>41200</v>
      </c>
      <c r="D4193">
        <v>5718.7</v>
      </c>
      <c r="E4193">
        <f t="shared" si="848"/>
        <v>58.449999999999818</v>
      </c>
      <c r="F4193">
        <f t="shared" si="849"/>
        <v>58.449999999999818</v>
      </c>
      <c r="G4193" t="str">
        <f t="shared" si="850"/>
        <v/>
      </c>
      <c r="H4193">
        <f t="shared" ca="1" si="858"/>
        <v>33.833333333333435</v>
      </c>
      <c r="I4193">
        <f t="shared" ca="1" si="859"/>
        <v>47.060000000000215</v>
      </c>
      <c r="J4193" s="3">
        <f t="shared" ca="1" si="851"/>
        <v>0.71894035982433657</v>
      </c>
      <c r="K4193" s="5">
        <f t="shared" ca="1" si="852"/>
        <v>41.824625020603222</v>
      </c>
      <c r="L4193">
        <f t="shared" ca="1" si="853"/>
        <v>1</v>
      </c>
      <c r="M4193" t="str">
        <f t="shared" ca="1" si="854"/>
        <v>SELL</v>
      </c>
      <c r="N4193" s="7" t="str">
        <f t="shared" ca="1" si="855"/>
        <v/>
      </c>
      <c r="O4193">
        <f t="shared" si="856"/>
        <v>5718.7</v>
      </c>
      <c r="Q4193">
        <f t="shared" si="857"/>
        <v>4192</v>
      </c>
    </row>
    <row r="4194" spans="1:17" x14ac:dyDescent="0.3">
      <c r="A4194" s="13" t="str">
        <f ca="1">N4194&amp;"-"&amp;COUNTIF($N$2:N4194,N4194)</f>
        <v>-4141</v>
      </c>
      <c r="B4194" t="str">
        <f t="shared" ca="1" si="847"/>
        <v/>
      </c>
      <c r="C4194" s="1">
        <v>41201</v>
      </c>
      <c r="D4194">
        <v>5684.25</v>
      </c>
      <c r="E4194">
        <f t="shared" si="848"/>
        <v>-34.449999999999818</v>
      </c>
      <c r="F4194" t="str">
        <f t="shared" si="849"/>
        <v/>
      </c>
      <c r="G4194">
        <f t="shared" si="850"/>
        <v>-34.449999999999818</v>
      </c>
      <c r="H4194">
        <f t="shared" ca="1" si="858"/>
        <v>31.337500000000091</v>
      </c>
      <c r="I4194">
        <f t="shared" ca="1" si="859"/>
        <v>44.958333333333485</v>
      </c>
      <c r="J4194" s="3">
        <f t="shared" ca="1" si="851"/>
        <v>0.69703429101019432</v>
      </c>
      <c r="K4194" s="5">
        <f t="shared" ca="1" si="852"/>
        <v>41.073671563541033</v>
      </c>
      <c r="L4194">
        <f t="shared" ca="1" si="853"/>
        <v>1</v>
      </c>
      <c r="M4194" t="str">
        <f t="shared" ca="1" si="854"/>
        <v>SELL</v>
      </c>
      <c r="N4194" s="7" t="str">
        <f t="shared" ca="1" si="855"/>
        <v/>
      </c>
      <c r="O4194">
        <f t="shared" si="856"/>
        <v>5684.25</v>
      </c>
      <c r="Q4194">
        <f t="shared" si="857"/>
        <v>4193</v>
      </c>
    </row>
    <row r="4195" spans="1:17" x14ac:dyDescent="0.3">
      <c r="A4195" s="13" t="str">
        <f ca="1">N4195&amp;"-"&amp;COUNTIF($N$2:N4195,N4195)</f>
        <v>-4142</v>
      </c>
      <c r="B4195" t="str">
        <f t="shared" ca="1" si="847"/>
        <v/>
      </c>
      <c r="C4195" s="1">
        <v>41204</v>
      </c>
      <c r="D4195">
        <v>5717.15</v>
      </c>
      <c r="E4195">
        <f t="shared" si="848"/>
        <v>32.899999999999636</v>
      </c>
      <c r="F4195">
        <f t="shared" si="849"/>
        <v>32.899999999999636</v>
      </c>
      <c r="G4195" t="str">
        <f t="shared" si="850"/>
        <v/>
      </c>
      <c r="H4195">
        <f t="shared" ca="1" si="858"/>
        <v>33.512500000000045</v>
      </c>
      <c r="I4195">
        <f t="shared" ca="1" si="859"/>
        <v>44.958333333333485</v>
      </c>
      <c r="J4195" s="3">
        <f t="shared" ca="1" si="851"/>
        <v>0.74541241890639331</v>
      </c>
      <c r="K4195" s="5">
        <f t="shared" ca="1" si="852"/>
        <v>42.706950565496683</v>
      </c>
      <c r="L4195">
        <f t="shared" ca="1" si="853"/>
        <v>1</v>
      </c>
      <c r="M4195" t="str">
        <f t="shared" ca="1" si="854"/>
        <v>SELL</v>
      </c>
      <c r="N4195" s="7" t="str">
        <f t="shared" ca="1" si="855"/>
        <v/>
      </c>
      <c r="O4195">
        <f t="shared" si="856"/>
        <v>5717.15</v>
      </c>
      <c r="Q4195">
        <f t="shared" si="857"/>
        <v>4194</v>
      </c>
    </row>
    <row r="4196" spans="1:17" x14ac:dyDescent="0.3">
      <c r="A4196" s="13" t="str">
        <f ca="1">N4196&amp;"-"&amp;COUNTIF($N$2:N4196,N4196)</f>
        <v>-4143</v>
      </c>
      <c r="B4196" t="str">
        <f t="shared" ca="1" si="847"/>
        <v/>
      </c>
      <c r="C4196" s="1">
        <v>41205</v>
      </c>
      <c r="D4196">
        <v>5691.4</v>
      </c>
      <c r="E4196">
        <f t="shared" si="848"/>
        <v>-25.75</v>
      </c>
      <c r="F4196" t="str">
        <f t="shared" si="849"/>
        <v/>
      </c>
      <c r="G4196">
        <f t="shared" si="850"/>
        <v>-25.75</v>
      </c>
      <c r="H4196">
        <f t="shared" ca="1" si="858"/>
        <v>36.52142857142865</v>
      </c>
      <c r="I4196">
        <f t="shared" ca="1" si="859"/>
        <v>42.214285714285843</v>
      </c>
      <c r="J4196" s="3">
        <f t="shared" ca="1" si="851"/>
        <v>0.86514382402707202</v>
      </c>
      <c r="K4196" s="5">
        <f t="shared" ca="1" si="852"/>
        <v>46.384831715503928</v>
      </c>
      <c r="L4196">
        <f t="shared" ca="1" si="853"/>
        <v>1</v>
      </c>
      <c r="M4196" t="str">
        <f t="shared" ca="1" si="854"/>
        <v>SELL</v>
      </c>
      <c r="N4196" s="7" t="str">
        <f t="shared" ca="1" si="855"/>
        <v/>
      </c>
      <c r="O4196">
        <f t="shared" si="856"/>
        <v>5691.4</v>
      </c>
      <c r="Q4196">
        <f t="shared" si="857"/>
        <v>4195</v>
      </c>
    </row>
    <row r="4197" spans="1:17" x14ac:dyDescent="0.3">
      <c r="A4197" s="13" t="str">
        <f ca="1">N4197&amp;"-"&amp;COUNTIF($N$2:N4197,N4197)</f>
        <v>-4144</v>
      </c>
      <c r="B4197" t="str">
        <f t="shared" ca="1" si="847"/>
        <v/>
      </c>
      <c r="C4197" s="1">
        <v>41207</v>
      </c>
      <c r="D4197">
        <v>5705.3</v>
      </c>
      <c r="E4197">
        <f t="shared" si="848"/>
        <v>13.900000000000546</v>
      </c>
      <c r="F4197">
        <f t="shared" si="849"/>
        <v>13.900000000000546</v>
      </c>
      <c r="G4197" t="str">
        <f t="shared" si="850"/>
        <v/>
      </c>
      <c r="H4197">
        <f t="shared" ca="1" si="858"/>
        <v>30.457142857142962</v>
      </c>
      <c r="I4197">
        <f t="shared" ca="1" si="859"/>
        <v>42.214285714285843</v>
      </c>
      <c r="J4197" s="3">
        <f t="shared" ca="1" si="851"/>
        <v>0.72148900169204766</v>
      </c>
      <c r="K4197" s="5">
        <f t="shared" ca="1" si="852"/>
        <v>41.91075289954788</v>
      </c>
      <c r="L4197">
        <f t="shared" ca="1" si="853"/>
        <v>1</v>
      </c>
      <c r="M4197" t="str">
        <f t="shared" ca="1" si="854"/>
        <v>SELL</v>
      </c>
      <c r="N4197" s="7" t="str">
        <f t="shared" ca="1" si="855"/>
        <v/>
      </c>
      <c r="O4197">
        <f t="shared" si="856"/>
        <v>5705.3</v>
      </c>
      <c r="Q4197">
        <f t="shared" si="857"/>
        <v>4196</v>
      </c>
    </row>
    <row r="4198" spans="1:17" x14ac:dyDescent="0.3">
      <c r="A4198" s="13" t="str">
        <f ca="1">N4198&amp;"-"&amp;COUNTIF($N$2:N4198,N4198)</f>
        <v>-4145</v>
      </c>
      <c r="B4198" t="str">
        <f t="shared" ca="1" si="847"/>
        <v/>
      </c>
      <c r="C4198" s="1">
        <v>41208</v>
      </c>
      <c r="D4198">
        <v>5664.3</v>
      </c>
      <c r="E4198">
        <f t="shared" si="848"/>
        <v>-41</v>
      </c>
      <c r="F4198" t="str">
        <f t="shared" si="849"/>
        <v/>
      </c>
      <c r="G4198">
        <f t="shared" si="850"/>
        <v>-41</v>
      </c>
      <c r="H4198">
        <f t="shared" ca="1" si="858"/>
        <v>30.457142857142962</v>
      </c>
      <c r="I4198">
        <f t="shared" ca="1" si="859"/>
        <v>42.264285714285769</v>
      </c>
      <c r="J4198" s="3">
        <f t="shared" ca="1" si="851"/>
        <v>0.72063545715734478</v>
      </c>
      <c r="K4198" s="5">
        <f t="shared" ca="1" si="852"/>
        <v>41.88193694136141</v>
      </c>
      <c r="L4198">
        <f t="shared" ca="1" si="853"/>
        <v>1</v>
      </c>
      <c r="M4198" t="str">
        <f t="shared" ca="1" si="854"/>
        <v>SELL</v>
      </c>
      <c r="N4198" s="7" t="str">
        <f t="shared" ca="1" si="855"/>
        <v/>
      </c>
      <c r="O4198">
        <f t="shared" si="856"/>
        <v>5664.3</v>
      </c>
      <c r="Q4198">
        <f t="shared" si="857"/>
        <v>4197</v>
      </c>
    </row>
    <row r="4199" spans="1:17" x14ac:dyDescent="0.3">
      <c r="A4199" s="13" t="str">
        <f ca="1">N4199&amp;"-"&amp;COUNTIF($N$2:N4199,N4199)</f>
        <v>-4146</v>
      </c>
      <c r="B4199" t="str">
        <f t="shared" ca="1" si="847"/>
        <v/>
      </c>
      <c r="C4199" s="1">
        <v>41211</v>
      </c>
      <c r="D4199">
        <v>5665.6</v>
      </c>
      <c r="E4199">
        <f t="shared" si="848"/>
        <v>1.3000000000001819</v>
      </c>
      <c r="F4199">
        <f t="shared" si="849"/>
        <v>1.3000000000001819</v>
      </c>
      <c r="G4199" t="str">
        <f t="shared" si="850"/>
        <v/>
      </c>
      <c r="H4199">
        <f t="shared" ca="1" si="858"/>
        <v>26.812500000000114</v>
      </c>
      <c r="I4199">
        <f t="shared" ca="1" si="859"/>
        <v>37.483333333333427</v>
      </c>
      <c r="J4199" s="3">
        <f t="shared" ca="1" si="851"/>
        <v>0.71531791907514575</v>
      </c>
      <c r="K4199" s="5">
        <f t="shared" ca="1" si="852"/>
        <v>41.701769165964656</v>
      </c>
      <c r="L4199">
        <f t="shared" ca="1" si="853"/>
        <v>1</v>
      </c>
      <c r="M4199" t="str">
        <f t="shared" ca="1" si="854"/>
        <v>SELL</v>
      </c>
      <c r="N4199" s="7" t="str">
        <f t="shared" ca="1" si="855"/>
        <v/>
      </c>
      <c r="O4199">
        <f t="shared" si="856"/>
        <v>5665.6</v>
      </c>
      <c r="Q4199">
        <f t="shared" si="857"/>
        <v>4198</v>
      </c>
    </row>
    <row r="4200" spans="1:17" x14ac:dyDescent="0.3">
      <c r="A4200" s="13" t="str">
        <f ca="1">N4200&amp;"-"&amp;COUNTIF($N$2:N4200,N4200)</f>
        <v>-4147</v>
      </c>
      <c r="B4200" t="str">
        <f t="shared" ca="1" si="847"/>
        <v/>
      </c>
      <c r="C4200" s="1">
        <v>41212</v>
      </c>
      <c r="D4200">
        <v>5597.9</v>
      </c>
      <c r="E4200">
        <f t="shared" si="848"/>
        <v>-67.700000000000728</v>
      </c>
      <c r="F4200" t="str">
        <f t="shared" si="849"/>
        <v/>
      </c>
      <c r="G4200">
        <f t="shared" si="850"/>
        <v>-67.700000000000728</v>
      </c>
      <c r="H4200">
        <f t="shared" ca="1" si="858"/>
        <v>26.557142857142935</v>
      </c>
      <c r="I4200">
        <f t="shared" ca="1" si="859"/>
        <v>41.800000000000182</v>
      </c>
      <c r="J4200" s="3">
        <f t="shared" ca="1" si="851"/>
        <v>0.63533834586466076</v>
      </c>
      <c r="K4200" s="5">
        <f t="shared" ca="1" si="852"/>
        <v>38.850574712643649</v>
      </c>
      <c r="L4200">
        <f t="shared" ca="1" si="853"/>
        <v>1</v>
      </c>
      <c r="M4200" t="str">
        <f t="shared" ca="1" si="854"/>
        <v>SELL</v>
      </c>
      <c r="N4200" s="7" t="str">
        <f t="shared" ca="1" si="855"/>
        <v/>
      </c>
      <c r="O4200">
        <f t="shared" si="856"/>
        <v>5597.9</v>
      </c>
      <c r="Q4200">
        <f t="shared" si="857"/>
        <v>4199</v>
      </c>
    </row>
    <row r="4201" spans="1:17" x14ac:dyDescent="0.3">
      <c r="A4201" s="13" t="str">
        <f ca="1">N4201&amp;"-"&amp;COUNTIF($N$2:N4201,N4201)</f>
        <v>-4148</v>
      </c>
      <c r="B4201" t="str">
        <f t="shared" ca="1" si="847"/>
        <v/>
      </c>
      <c r="C4201" s="1">
        <v>41213</v>
      </c>
      <c r="D4201">
        <v>5619.7</v>
      </c>
      <c r="E4201">
        <f t="shared" si="848"/>
        <v>21.800000000000182</v>
      </c>
      <c r="F4201">
        <f t="shared" si="849"/>
        <v>21.800000000000182</v>
      </c>
      <c r="G4201" t="str">
        <f t="shared" si="850"/>
        <v/>
      </c>
      <c r="H4201">
        <f t="shared" ca="1" si="858"/>
        <v>25.962500000000091</v>
      </c>
      <c r="I4201">
        <f t="shared" ca="1" si="859"/>
        <v>40.025000000000091</v>
      </c>
      <c r="J4201" s="3">
        <f t="shared" ca="1" si="851"/>
        <v>0.64865708931917632</v>
      </c>
      <c r="K4201" s="5">
        <f t="shared" ca="1" si="852"/>
        <v>39.344572835764382</v>
      </c>
      <c r="L4201">
        <f t="shared" ca="1" si="853"/>
        <v>1</v>
      </c>
      <c r="M4201" t="str">
        <f t="shared" ca="1" si="854"/>
        <v>SELL</v>
      </c>
      <c r="N4201" s="7" t="str">
        <f t="shared" ca="1" si="855"/>
        <v/>
      </c>
      <c r="O4201">
        <f t="shared" si="856"/>
        <v>5619.7</v>
      </c>
      <c r="Q4201">
        <f t="shared" si="857"/>
        <v>4200</v>
      </c>
    </row>
    <row r="4202" spans="1:17" x14ac:dyDescent="0.3">
      <c r="A4202" s="13" t="str">
        <f ca="1">N4202&amp;"-"&amp;COUNTIF($N$2:N4202,N4202)</f>
        <v>-4149</v>
      </c>
      <c r="B4202" t="str">
        <f t="shared" ca="1" si="847"/>
        <v/>
      </c>
      <c r="C4202" s="1">
        <v>41214</v>
      </c>
      <c r="D4202">
        <v>5645.05</v>
      </c>
      <c r="E4202">
        <f t="shared" si="848"/>
        <v>25.350000000000364</v>
      </c>
      <c r="F4202">
        <f t="shared" si="849"/>
        <v>25.350000000000364</v>
      </c>
      <c r="G4202" t="str">
        <f t="shared" si="850"/>
        <v/>
      </c>
      <c r="H4202">
        <f t="shared" ca="1" si="858"/>
        <v>22.143750000000068</v>
      </c>
      <c r="I4202">
        <f t="shared" ca="1" si="859"/>
        <v>40.025000000000091</v>
      </c>
      <c r="J4202" s="3">
        <f t="shared" ca="1" si="851"/>
        <v>0.55324797001873871</v>
      </c>
      <c r="K4202" s="5">
        <f t="shared" ca="1" si="852"/>
        <v>35.618779531517063</v>
      </c>
      <c r="L4202">
        <f t="shared" ca="1" si="853"/>
        <v>1</v>
      </c>
      <c r="M4202" t="str">
        <f t="shared" ca="1" si="854"/>
        <v>SELL</v>
      </c>
      <c r="N4202" s="7" t="str">
        <f t="shared" ca="1" si="855"/>
        <v/>
      </c>
      <c r="O4202">
        <f t="shared" si="856"/>
        <v>5645.05</v>
      </c>
      <c r="Q4202">
        <f t="shared" si="857"/>
        <v>4201</v>
      </c>
    </row>
    <row r="4203" spans="1:17" x14ac:dyDescent="0.3">
      <c r="A4203" s="13" t="str">
        <f ca="1">N4203&amp;"-"&amp;COUNTIF($N$2:N4203,N4203)</f>
        <v>-4150</v>
      </c>
      <c r="B4203" t="str">
        <f t="shared" ca="1" si="847"/>
        <v/>
      </c>
      <c r="C4203" s="1">
        <v>41215</v>
      </c>
      <c r="D4203">
        <v>5697.7</v>
      </c>
      <c r="E4203">
        <f t="shared" si="848"/>
        <v>52.649999999999636</v>
      </c>
      <c r="F4203">
        <f t="shared" si="849"/>
        <v>52.649999999999636</v>
      </c>
      <c r="G4203" t="str">
        <f t="shared" si="850"/>
        <v/>
      </c>
      <c r="H4203">
        <f t="shared" ca="1" si="858"/>
        <v>25.533333333333353</v>
      </c>
      <c r="I4203">
        <f t="shared" ca="1" si="859"/>
        <v>41.630000000000109</v>
      </c>
      <c r="J4203" s="3">
        <f t="shared" ca="1" si="851"/>
        <v>0.6133397389702927</v>
      </c>
      <c r="K4203" s="5">
        <f t="shared" ca="1" si="852"/>
        <v>38.016775026055846</v>
      </c>
      <c r="L4203">
        <f t="shared" ca="1" si="853"/>
        <v>1</v>
      </c>
      <c r="M4203" t="str">
        <f t="shared" ca="1" si="854"/>
        <v>SELL</v>
      </c>
      <c r="N4203" s="7" t="str">
        <f t="shared" ca="1" si="855"/>
        <v/>
      </c>
      <c r="O4203">
        <f t="shared" si="856"/>
        <v>5697.7</v>
      </c>
      <c r="Q4203">
        <f t="shared" si="857"/>
        <v>4202</v>
      </c>
    </row>
    <row r="4204" spans="1:17" x14ac:dyDescent="0.3">
      <c r="A4204" s="13" t="str">
        <f ca="1">N4204&amp;"-"&amp;COUNTIF($N$2:N4204,N4204)</f>
        <v>-4151</v>
      </c>
      <c r="B4204" t="str">
        <f t="shared" ca="1" si="847"/>
        <v/>
      </c>
      <c r="C4204" s="1">
        <v>41218</v>
      </c>
      <c r="D4204">
        <v>5704.2</v>
      </c>
      <c r="E4204">
        <f t="shared" si="848"/>
        <v>6.5</v>
      </c>
      <c r="F4204">
        <f t="shared" si="849"/>
        <v>6.5</v>
      </c>
      <c r="G4204" t="str">
        <f t="shared" si="850"/>
        <v/>
      </c>
      <c r="H4204">
        <f t="shared" ca="1" si="858"/>
        <v>25.011111111111152</v>
      </c>
      <c r="I4204">
        <f t="shared" ca="1" si="859"/>
        <v>41.630000000000109</v>
      </c>
      <c r="J4204" s="3">
        <f t="shared" ca="1" si="851"/>
        <v>0.60079536658926458</v>
      </c>
      <c r="K4204" s="5">
        <f t="shared" ca="1" si="852"/>
        <v>37.531053570535342</v>
      </c>
      <c r="L4204">
        <f t="shared" ca="1" si="853"/>
        <v>1</v>
      </c>
      <c r="M4204" t="str">
        <f t="shared" ca="1" si="854"/>
        <v>SELL</v>
      </c>
      <c r="N4204" s="7" t="str">
        <f t="shared" ca="1" si="855"/>
        <v/>
      </c>
      <c r="O4204">
        <f t="shared" si="856"/>
        <v>5704.2</v>
      </c>
      <c r="Q4204">
        <f t="shared" si="857"/>
        <v>4203</v>
      </c>
    </row>
    <row r="4205" spans="1:17" x14ac:dyDescent="0.3">
      <c r="A4205" s="13" t="str">
        <f ca="1">N4205&amp;"-"&amp;COUNTIF($N$2:N4205,N4205)</f>
        <v>-4152</v>
      </c>
      <c r="B4205" t="str">
        <f t="shared" ca="1" si="847"/>
        <v/>
      </c>
      <c r="C4205" s="1">
        <v>41219</v>
      </c>
      <c r="D4205">
        <v>5724.4</v>
      </c>
      <c r="E4205">
        <f t="shared" si="848"/>
        <v>20.199999999999818</v>
      </c>
      <c r="F4205">
        <f t="shared" si="849"/>
        <v>20.199999999999818</v>
      </c>
      <c r="G4205" t="str">
        <f t="shared" si="850"/>
        <v/>
      </c>
      <c r="H4205">
        <f t="shared" ca="1" si="858"/>
        <v>24.530000000000019</v>
      </c>
      <c r="I4205">
        <f t="shared" ca="1" si="859"/>
        <v>42.225000000000136</v>
      </c>
      <c r="J4205" s="3">
        <f t="shared" ca="1" si="851"/>
        <v>0.58093546477205305</v>
      </c>
      <c r="K4205" s="5">
        <f t="shared" ca="1" si="852"/>
        <v>36.746311137742431</v>
      </c>
      <c r="L4205">
        <f t="shared" ca="1" si="853"/>
        <v>1</v>
      </c>
      <c r="M4205" t="str">
        <f t="shared" ca="1" si="854"/>
        <v>SELL</v>
      </c>
      <c r="N4205" s="7" t="str">
        <f t="shared" ca="1" si="855"/>
        <v/>
      </c>
      <c r="O4205">
        <f t="shared" si="856"/>
        <v>5724.4</v>
      </c>
      <c r="Q4205">
        <f t="shared" si="857"/>
        <v>4204</v>
      </c>
    </row>
    <row r="4206" spans="1:17" x14ac:dyDescent="0.3">
      <c r="A4206" s="13" t="str">
        <f ca="1">N4206&amp;"-"&amp;COUNTIF($N$2:N4206,N4206)</f>
        <v>-4153</v>
      </c>
      <c r="B4206" t="str">
        <f t="shared" ca="1" si="847"/>
        <v/>
      </c>
      <c r="C4206" s="1">
        <v>41220</v>
      </c>
      <c r="D4206">
        <v>5760.1</v>
      </c>
      <c r="E4206">
        <f t="shared" si="848"/>
        <v>35.700000000000728</v>
      </c>
      <c r="F4206">
        <f t="shared" si="849"/>
        <v>35.700000000000728</v>
      </c>
      <c r="G4206" t="str">
        <f t="shared" si="850"/>
        <v/>
      </c>
      <c r="H4206">
        <f t="shared" ca="1" si="858"/>
        <v>26.875000000000092</v>
      </c>
      <c r="I4206">
        <f t="shared" ca="1" si="859"/>
        <v>42.225000000000136</v>
      </c>
      <c r="J4206" s="3">
        <f t="shared" ca="1" si="851"/>
        <v>0.63647128478389592</v>
      </c>
      <c r="K4206" s="5">
        <f t="shared" ca="1" si="852"/>
        <v>38.892908827785817</v>
      </c>
      <c r="L4206">
        <f t="shared" ca="1" si="853"/>
        <v>1</v>
      </c>
      <c r="M4206" t="str">
        <f t="shared" ca="1" si="854"/>
        <v>SELL</v>
      </c>
      <c r="N4206" s="7" t="str">
        <f t="shared" ca="1" si="855"/>
        <v/>
      </c>
      <c r="O4206">
        <f t="shared" si="856"/>
        <v>5760.1</v>
      </c>
      <c r="Q4206">
        <f t="shared" si="857"/>
        <v>4205</v>
      </c>
    </row>
    <row r="4207" spans="1:17" x14ac:dyDescent="0.3">
      <c r="A4207" s="13" t="str">
        <f ca="1">N4207&amp;"-"&amp;COUNTIF($N$2:N4207,N4207)</f>
        <v>-4154</v>
      </c>
      <c r="B4207" t="str">
        <f t="shared" ca="1" si="847"/>
        <v/>
      </c>
      <c r="C4207" s="1">
        <v>41221</v>
      </c>
      <c r="D4207">
        <v>5738.75</v>
      </c>
      <c r="E4207">
        <f t="shared" si="848"/>
        <v>-21.350000000000364</v>
      </c>
      <c r="F4207" t="str">
        <f t="shared" si="849"/>
        <v/>
      </c>
      <c r="G4207">
        <f t="shared" si="850"/>
        <v>-21.350000000000364</v>
      </c>
      <c r="H4207">
        <f t="shared" ca="1" si="858"/>
        <v>23.366666666666788</v>
      </c>
      <c r="I4207">
        <f t="shared" ca="1" si="859"/>
        <v>38.050000000000182</v>
      </c>
      <c r="J4207" s="3">
        <f t="shared" ca="1" si="851"/>
        <v>0.6141042487954449</v>
      </c>
      <c r="K4207" s="5">
        <f t="shared" ca="1" si="852"/>
        <v>38.046132971506118</v>
      </c>
      <c r="L4207">
        <f t="shared" ca="1" si="853"/>
        <v>1</v>
      </c>
      <c r="M4207" t="str">
        <f t="shared" ca="1" si="854"/>
        <v>SELL</v>
      </c>
      <c r="N4207" s="7" t="str">
        <f t="shared" ca="1" si="855"/>
        <v/>
      </c>
      <c r="O4207">
        <f t="shared" si="856"/>
        <v>5738.75</v>
      </c>
      <c r="Q4207">
        <f t="shared" si="857"/>
        <v>4206</v>
      </c>
    </row>
    <row r="4208" spans="1:17" x14ac:dyDescent="0.3">
      <c r="A4208" s="13" t="str">
        <f ca="1">N4208&amp;"-"&amp;COUNTIF($N$2:N4208,N4208)</f>
        <v>-4155</v>
      </c>
      <c r="B4208" t="str">
        <f t="shared" ca="1" si="847"/>
        <v/>
      </c>
      <c r="C4208" s="1">
        <v>41222</v>
      </c>
      <c r="D4208">
        <v>5686.25</v>
      </c>
      <c r="E4208">
        <f t="shared" si="848"/>
        <v>-52.5</v>
      </c>
      <c r="F4208" t="str">
        <f t="shared" si="849"/>
        <v/>
      </c>
      <c r="G4208">
        <f t="shared" si="850"/>
        <v>-52.5</v>
      </c>
      <c r="H4208">
        <f t="shared" ca="1" si="858"/>
        <v>23.366666666666788</v>
      </c>
      <c r="I4208">
        <f t="shared" ca="1" si="859"/>
        <v>41.660000000000217</v>
      </c>
      <c r="J4208" s="3">
        <f t="shared" ca="1" si="851"/>
        <v>0.56088974235877742</v>
      </c>
      <c r="K4208" s="5">
        <f t="shared" ca="1" si="852"/>
        <v>35.933975804798038</v>
      </c>
      <c r="L4208">
        <f t="shared" ca="1" si="853"/>
        <v>1</v>
      </c>
      <c r="M4208" t="str">
        <f t="shared" ca="1" si="854"/>
        <v>SELL</v>
      </c>
      <c r="N4208" s="7" t="str">
        <f t="shared" ca="1" si="855"/>
        <v/>
      </c>
      <c r="O4208">
        <f t="shared" si="856"/>
        <v>5686.25</v>
      </c>
      <c r="Q4208">
        <f t="shared" si="857"/>
        <v>4207</v>
      </c>
    </row>
    <row r="4209" spans="1:17" x14ac:dyDescent="0.3">
      <c r="A4209" s="13" t="str">
        <f ca="1">N4209&amp;"-"&amp;COUNTIF($N$2:N4209,N4209)</f>
        <v>-4156</v>
      </c>
      <c r="B4209" t="str">
        <f t="shared" ca="1" si="847"/>
        <v/>
      </c>
      <c r="C4209" s="1">
        <v>41225</v>
      </c>
      <c r="D4209">
        <v>5683.7</v>
      </c>
      <c r="E4209">
        <f t="shared" si="848"/>
        <v>-2.5500000000001819</v>
      </c>
      <c r="F4209" t="str">
        <f t="shared" si="849"/>
        <v/>
      </c>
      <c r="G4209">
        <f t="shared" si="850"/>
        <v>-2.5500000000001819</v>
      </c>
      <c r="H4209">
        <f t="shared" ca="1" si="858"/>
        <v>22.175000000000182</v>
      </c>
      <c r="I4209">
        <f t="shared" ca="1" si="859"/>
        <v>35.141666666666879</v>
      </c>
      <c r="J4209" s="3">
        <f t="shared" ca="1" si="851"/>
        <v>0.6310173108845164</v>
      </c>
      <c r="K4209" s="5">
        <f t="shared" ca="1" si="852"/>
        <v>38.688572259377771</v>
      </c>
      <c r="L4209">
        <f t="shared" ca="1" si="853"/>
        <v>1</v>
      </c>
      <c r="M4209" t="str">
        <f t="shared" ca="1" si="854"/>
        <v>SELL</v>
      </c>
      <c r="N4209" s="7" t="str">
        <f t="shared" ca="1" si="855"/>
        <v/>
      </c>
      <c r="O4209">
        <f t="shared" si="856"/>
        <v>5683.7</v>
      </c>
      <c r="Q4209">
        <f t="shared" si="857"/>
        <v>4208</v>
      </c>
    </row>
    <row r="4210" spans="1:17" x14ac:dyDescent="0.3">
      <c r="A4210" s="13" t="str">
        <f ca="1">N4210&amp;"-"&amp;COUNTIF($N$2:N4210,N4210)</f>
        <v>-4157</v>
      </c>
      <c r="B4210" t="str">
        <f t="shared" ca="1" si="847"/>
        <v/>
      </c>
      <c r="C4210" s="1">
        <v>41226</v>
      </c>
      <c r="D4210">
        <v>5666.95</v>
      </c>
      <c r="E4210">
        <f t="shared" si="848"/>
        <v>-16.75</v>
      </c>
      <c r="F4210" t="str">
        <f t="shared" si="849"/>
        <v/>
      </c>
      <c r="G4210">
        <f t="shared" si="850"/>
        <v>-16.75</v>
      </c>
      <c r="H4210">
        <f t="shared" ca="1" si="858"/>
        <v>22.175000000000182</v>
      </c>
      <c r="I4210">
        <f t="shared" ca="1" si="859"/>
        <v>33.641666666666879</v>
      </c>
      <c r="J4210" s="3">
        <f t="shared" ca="1" si="851"/>
        <v>0.65915283626455412</v>
      </c>
      <c r="K4210" s="5">
        <f t="shared" ca="1" si="852"/>
        <v>39.728277097641133</v>
      </c>
      <c r="L4210">
        <f t="shared" ca="1" si="853"/>
        <v>1</v>
      </c>
      <c r="M4210" t="str">
        <f t="shared" ca="1" si="854"/>
        <v>SELL</v>
      </c>
      <c r="N4210" s="7" t="str">
        <f t="shared" ca="1" si="855"/>
        <v/>
      </c>
      <c r="O4210">
        <f t="shared" si="856"/>
        <v>5666.95</v>
      </c>
      <c r="Q4210">
        <f t="shared" si="857"/>
        <v>4209</v>
      </c>
    </row>
    <row r="4211" spans="1:17" x14ac:dyDescent="0.3">
      <c r="A4211" s="13" t="str">
        <f ca="1">N4211&amp;"-"&amp;COUNTIF($N$2:N4211,N4211)</f>
        <v>-4158</v>
      </c>
      <c r="B4211" t="str">
        <f t="shared" ca="1" si="847"/>
        <v/>
      </c>
      <c r="C4211" s="1">
        <v>41228</v>
      </c>
      <c r="D4211">
        <v>5631</v>
      </c>
      <c r="E4211">
        <f t="shared" si="848"/>
        <v>-35.949999999999818</v>
      </c>
      <c r="F4211" t="str">
        <f t="shared" si="849"/>
        <v/>
      </c>
      <c r="G4211">
        <f t="shared" si="850"/>
        <v>-35.949999999999818</v>
      </c>
      <c r="H4211">
        <f t="shared" ca="1" si="858"/>
        <v>23.357142857142986</v>
      </c>
      <c r="I4211">
        <f t="shared" ca="1" si="859"/>
        <v>33.971428571428724</v>
      </c>
      <c r="J4211" s="3">
        <f t="shared" ca="1" si="851"/>
        <v>0.68755256518082486</v>
      </c>
      <c r="K4211" s="5">
        <f t="shared" ca="1" si="852"/>
        <v>40.74258659357092</v>
      </c>
      <c r="L4211">
        <f t="shared" ca="1" si="853"/>
        <v>1</v>
      </c>
      <c r="M4211" t="str">
        <f t="shared" ca="1" si="854"/>
        <v>SELL</v>
      </c>
      <c r="N4211" s="7" t="str">
        <f t="shared" ca="1" si="855"/>
        <v/>
      </c>
      <c r="O4211">
        <f t="shared" si="856"/>
        <v>5631</v>
      </c>
      <c r="Q4211">
        <f t="shared" si="857"/>
        <v>4210</v>
      </c>
    </row>
    <row r="4212" spans="1:17" x14ac:dyDescent="0.3">
      <c r="A4212" s="13" t="str">
        <f ca="1">N4212&amp;"-"&amp;COUNTIF($N$2:N4212,N4212)</f>
        <v>-4159</v>
      </c>
      <c r="B4212" t="str">
        <f t="shared" ca="1" si="847"/>
        <v/>
      </c>
      <c r="C4212" s="1">
        <v>41229</v>
      </c>
      <c r="D4212">
        <v>5574.05</v>
      </c>
      <c r="E4212">
        <f t="shared" si="848"/>
        <v>-56.949999999999818</v>
      </c>
      <c r="F4212" t="str">
        <f t="shared" si="849"/>
        <v/>
      </c>
      <c r="G4212">
        <f t="shared" si="850"/>
        <v>-56.949999999999818</v>
      </c>
      <c r="H4212">
        <f t="shared" ca="1" si="858"/>
        <v>23.357142857142986</v>
      </c>
      <c r="I4212">
        <f t="shared" ca="1" si="859"/>
        <v>36.250000000000128</v>
      </c>
      <c r="J4212" s="3">
        <f t="shared" ca="1" si="851"/>
        <v>0.64433497536945938</v>
      </c>
      <c r="K4212" s="5">
        <f t="shared" ca="1" si="852"/>
        <v>39.18514080287602</v>
      </c>
      <c r="L4212">
        <f t="shared" ca="1" si="853"/>
        <v>1</v>
      </c>
      <c r="M4212" t="str">
        <f t="shared" ca="1" si="854"/>
        <v>SELL</v>
      </c>
      <c r="N4212" s="7" t="str">
        <f t="shared" ca="1" si="855"/>
        <v/>
      </c>
      <c r="O4212">
        <f t="shared" si="856"/>
        <v>5574.05</v>
      </c>
      <c r="Q4212">
        <f t="shared" si="857"/>
        <v>4211</v>
      </c>
    </row>
    <row r="4213" spans="1:17" x14ac:dyDescent="0.3">
      <c r="A4213" s="13" t="str">
        <f ca="1">N4213&amp;"-"&amp;COUNTIF($N$2:N4213,N4213)</f>
        <v>-4160</v>
      </c>
      <c r="B4213" t="str">
        <f t="shared" ca="1" si="847"/>
        <v/>
      </c>
      <c r="C4213" s="1">
        <v>41232</v>
      </c>
      <c r="D4213">
        <v>5571.4</v>
      </c>
      <c r="E4213">
        <f t="shared" si="848"/>
        <v>-2.6500000000005457</v>
      </c>
      <c r="F4213" t="str">
        <f t="shared" si="849"/>
        <v/>
      </c>
      <c r="G4213">
        <f t="shared" si="850"/>
        <v>-2.6500000000005457</v>
      </c>
      <c r="H4213">
        <f t="shared" ca="1" si="858"/>
        <v>27.033333333333456</v>
      </c>
      <c r="I4213">
        <f t="shared" ca="1" si="859"/>
        <v>32.050000000000182</v>
      </c>
      <c r="J4213" s="3">
        <f t="shared" ca="1" si="851"/>
        <v>0.84347373894955702</v>
      </c>
      <c r="K4213" s="5">
        <f t="shared" ca="1" si="852"/>
        <v>45.754583921015488</v>
      </c>
      <c r="L4213">
        <f t="shared" ca="1" si="853"/>
        <v>1</v>
      </c>
      <c r="M4213" t="str">
        <f t="shared" ca="1" si="854"/>
        <v>SELL</v>
      </c>
      <c r="N4213" s="7" t="str">
        <f t="shared" ca="1" si="855"/>
        <v/>
      </c>
      <c r="O4213">
        <f t="shared" si="856"/>
        <v>5571.4</v>
      </c>
      <c r="Q4213">
        <f t="shared" si="857"/>
        <v>4212</v>
      </c>
    </row>
    <row r="4214" spans="1:17" x14ac:dyDescent="0.3">
      <c r="A4214" s="13" t="str">
        <f ca="1">N4214&amp;"-"&amp;COUNTIF($N$2:N4214,N4214)</f>
        <v>-4161</v>
      </c>
      <c r="B4214" t="str">
        <f t="shared" ca="1" si="847"/>
        <v/>
      </c>
      <c r="C4214" s="1">
        <v>41233</v>
      </c>
      <c r="D4214">
        <v>5571.55</v>
      </c>
      <c r="E4214">
        <f t="shared" si="848"/>
        <v>0.1500000000005457</v>
      </c>
      <c r="F4214">
        <f t="shared" si="849"/>
        <v>0.1500000000005457</v>
      </c>
      <c r="G4214" t="str">
        <f t="shared" si="850"/>
        <v/>
      </c>
      <c r="H4214">
        <f t="shared" ca="1" si="858"/>
        <v>23.192857142857324</v>
      </c>
      <c r="I4214">
        <f t="shared" ca="1" si="859"/>
        <v>26.957142857142962</v>
      </c>
      <c r="J4214" s="3">
        <f t="shared" ca="1" si="851"/>
        <v>0.86036036036036379</v>
      </c>
      <c r="K4214" s="5">
        <f t="shared" ca="1" si="852"/>
        <v>46.246973365617535</v>
      </c>
      <c r="L4214">
        <f t="shared" ca="1" si="853"/>
        <v>1</v>
      </c>
      <c r="M4214" t="str">
        <f t="shared" ca="1" si="854"/>
        <v>SELL</v>
      </c>
      <c r="N4214" s="7" t="str">
        <f t="shared" ca="1" si="855"/>
        <v/>
      </c>
      <c r="O4214">
        <f t="shared" si="856"/>
        <v>5571.55</v>
      </c>
      <c r="Q4214">
        <f t="shared" si="857"/>
        <v>4213</v>
      </c>
    </row>
    <row r="4215" spans="1:17" x14ac:dyDescent="0.3">
      <c r="A4215" s="13" t="str">
        <f ca="1">N4215&amp;"-"&amp;COUNTIF($N$2:N4215,N4215)</f>
        <v>-4162</v>
      </c>
      <c r="B4215" t="str">
        <f t="shared" ca="1" si="847"/>
        <v/>
      </c>
      <c r="C4215" s="1">
        <v>41234</v>
      </c>
      <c r="D4215">
        <v>5614.8</v>
      </c>
      <c r="E4215">
        <f t="shared" si="848"/>
        <v>43.25</v>
      </c>
      <c r="F4215">
        <f t="shared" si="849"/>
        <v>43.25</v>
      </c>
      <c r="G4215" t="str">
        <f t="shared" si="850"/>
        <v/>
      </c>
      <c r="H4215">
        <f t="shared" ca="1" si="858"/>
        <v>26.257142857143013</v>
      </c>
      <c r="I4215">
        <f t="shared" ca="1" si="859"/>
        <v>26.957142857142962</v>
      </c>
      <c r="J4215" s="3">
        <f t="shared" ca="1" si="851"/>
        <v>0.97403285638579951</v>
      </c>
      <c r="K4215" s="5">
        <f t="shared" ca="1" si="852"/>
        <v>49.34228187919468</v>
      </c>
      <c r="L4215">
        <f t="shared" ca="1" si="853"/>
        <v>1</v>
      </c>
      <c r="M4215" t="str">
        <f t="shared" ca="1" si="854"/>
        <v>SELL</v>
      </c>
      <c r="N4215" s="7" t="str">
        <f t="shared" ca="1" si="855"/>
        <v/>
      </c>
      <c r="O4215">
        <f t="shared" si="856"/>
        <v>5614.8</v>
      </c>
      <c r="Q4215">
        <f t="shared" si="857"/>
        <v>4214</v>
      </c>
    </row>
    <row r="4216" spans="1:17" x14ac:dyDescent="0.3">
      <c r="A4216" s="13" t="str">
        <f ca="1">N4216&amp;"-"&amp;COUNTIF($N$2:N4216,N4216)</f>
        <v>-4163</v>
      </c>
      <c r="B4216" t="str">
        <f t="shared" ca="1" si="847"/>
        <v/>
      </c>
      <c r="C4216" s="1">
        <v>41235</v>
      </c>
      <c r="D4216">
        <v>5627.75</v>
      </c>
      <c r="E4216">
        <f t="shared" si="848"/>
        <v>12.949999999999818</v>
      </c>
      <c r="F4216">
        <f t="shared" si="849"/>
        <v>12.949999999999818</v>
      </c>
      <c r="G4216" t="str">
        <f t="shared" si="850"/>
        <v/>
      </c>
      <c r="H4216">
        <f t="shared" ca="1" si="858"/>
        <v>24.485714285714362</v>
      </c>
      <c r="I4216">
        <f t="shared" ca="1" si="859"/>
        <v>26.957142857142962</v>
      </c>
      <c r="J4216" s="3">
        <f t="shared" ca="1" si="851"/>
        <v>0.90832008479067228</v>
      </c>
      <c r="K4216" s="5">
        <f t="shared" ca="1" si="852"/>
        <v>47.59788947514577</v>
      </c>
      <c r="L4216">
        <f t="shared" ca="1" si="853"/>
        <v>1</v>
      </c>
      <c r="M4216" t="str">
        <f t="shared" ca="1" si="854"/>
        <v>SELL</v>
      </c>
      <c r="N4216" s="7" t="str">
        <f t="shared" ca="1" si="855"/>
        <v/>
      </c>
      <c r="O4216">
        <f t="shared" si="856"/>
        <v>5627.75</v>
      </c>
      <c r="Q4216">
        <f t="shared" si="857"/>
        <v>4215</v>
      </c>
    </row>
    <row r="4217" spans="1:17" x14ac:dyDescent="0.3">
      <c r="A4217" s="13" t="str">
        <f ca="1">N4217&amp;"-"&amp;COUNTIF($N$2:N4217,N4217)</f>
        <v>-4164</v>
      </c>
      <c r="B4217" t="str">
        <f t="shared" ca="1" si="847"/>
        <v/>
      </c>
      <c r="C4217" s="1">
        <v>41236</v>
      </c>
      <c r="D4217">
        <v>5626.6</v>
      </c>
      <c r="E4217">
        <f t="shared" si="848"/>
        <v>-1.1499999999996362</v>
      </c>
      <c r="F4217" t="str">
        <f t="shared" si="849"/>
        <v/>
      </c>
      <c r="G4217">
        <f t="shared" si="850"/>
        <v>-1.1499999999996362</v>
      </c>
      <c r="H4217">
        <f t="shared" ca="1" si="858"/>
        <v>19.791666666666817</v>
      </c>
      <c r="I4217">
        <f t="shared" ca="1" si="859"/>
        <v>23.731250000000045</v>
      </c>
      <c r="J4217" s="3">
        <f t="shared" ca="1" si="851"/>
        <v>0.83399174787113106</v>
      </c>
      <c r="K4217" s="5">
        <f t="shared" ca="1" si="852"/>
        <v>45.474127614762473</v>
      </c>
      <c r="L4217">
        <f t="shared" ca="1" si="853"/>
        <v>1</v>
      </c>
      <c r="M4217" t="str">
        <f t="shared" ca="1" si="854"/>
        <v>SELL</v>
      </c>
      <c r="N4217" s="7" t="str">
        <f t="shared" ca="1" si="855"/>
        <v/>
      </c>
      <c r="O4217">
        <f t="shared" si="856"/>
        <v>5626.6</v>
      </c>
      <c r="Q4217">
        <f t="shared" si="857"/>
        <v>4216</v>
      </c>
    </row>
    <row r="4218" spans="1:17" x14ac:dyDescent="0.3">
      <c r="A4218" s="13" t="str">
        <f ca="1">N4218&amp;"-"&amp;COUNTIF($N$2:N4218,N4218)</f>
        <v>-4165</v>
      </c>
      <c r="B4218" t="str">
        <f t="shared" ca="1" si="847"/>
        <v/>
      </c>
      <c r="C4218" s="1">
        <v>41239</v>
      </c>
      <c r="D4218">
        <v>5635.9</v>
      </c>
      <c r="E4218">
        <f t="shared" si="848"/>
        <v>9.2999999999992724</v>
      </c>
      <c r="F4218">
        <f t="shared" si="849"/>
        <v>9.2999999999992724</v>
      </c>
      <c r="G4218" t="str">
        <f t="shared" si="850"/>
        <v/>
      </c>
      <c r="H4218">
        <f t="shared" ca="1" si="858"/>
        <v>20.258333333333365</v>
      </c>
      <c r="I4218">
        <f t="shared" ca="1" si="859"/>
        <v>23.731250000000045</v>
      </c>
      <c r="J4218" s="3">
        <f t="shared" ca="1" si="851"/>
        <v>0.85365639539987681</v>
      </c>
      <c r="K4218" s="5">
        <f t="shared" ca="1" si="852"/>
        <v>46.052569263556705</v>
      </c>
      <c r="L4218">
        <f t="shared" ca="1" si="853"/>
        <v>1</v>
      </c>
      <c r="M4218" t="str">
        <f t="shared" ca="1" si="854"/>
        <v>SELL</v>
      </c>
      <c r="N4218" s="7" t="str">
        <f t="shared" ca="1" si="855"/>
        <v/>
      </c>
      <c r="O4218">
        <f t="shared" si="856"/>
        <v>5635.9</v>
      </c>
      <c r="Q4218">
        <f t="shared" si="857"/>
        <v>4217</v>
      </c>
    </row>
    <row r="4219" spans="1:17" x14ac:dyDescent="0.3">
      <c r="A4219" s="13" t="str">
        <f ca="1">N4219&amp;"-"&amp;COUNTIF($N$2:N4219,N4219)</f>
        <v>-4166</v>
      </c>
      <c r="B4219" t="str">
        <f t="shared" ca="1" si="847"/>
        <v/>
      </c>
      <c r="C4219" s="1">
        <v>41240</v>
      </c>
      <c r="D4219">
        <v>5727.45</v>
      </c>
      <c r="E4219">
        <f t="shared" si="848"/>
        <v>91.550000000000182</v>
      </c>
      <c r="F4219">
        <f t="shared" si="849"/>
        <v>91.550000000000182</v>
      </c>
      <c r="G4219" t="str">
        <f t="shared" si="850"/>
        <v/>
      </c>
      <c r="H4219">
        <f t="shared" ca="1" si="858"/>
        <v>32.150000000000091</v>
      </c>
      <c r="I4219">
        <f t="shared" ca="1" si="859"/>
        <v>23.731250000000045</v>
      </c>
      <c r="J4219" s="3">
        <f t="shared" ca="1" si="851"/>
        <v>1.3547537529628666</v>
      </c>
      <c r="K4219" s="5">
        <f t="shared" ca="1" si="852"/>
        <v>57.532714461469659</v>
      </c>
      <c r="L4219">
        <f t="shared" ca="1" si="853"/>
        <v>1</v>
      </c>
      <c r="M4219" t="str">
        <f t="shared" ca="1" si="854"/>
        <v>SELL</v>
      </c>
      <c r="N4219" s="7" t="str">
        <f t="shared" ca="1" si="855"/>
        <v/>
      </c>
      <c r="O4219">
        <f t="shared" si="856"/>
        <v>5727.45</v>
      </c>
      <c r="Q4219">
        <f t="shared" si="857"/>
        <v>4218</v>
      </c>
    </row>
    <row r="4220" spans="1:17" x14ac:dyDescent="0.3">
      <c r="A4220" s="13" t="str">
        <f ca="1">N4220&amp;"-"&amp;COUNTIF($N$2:N4220,N4220)</f>
        <v>-4167</v>
      </c>
      <c r="B4220" t="str">
        <f t="shared" ca="1" si="847"/>
        <v/>
      </c>
      <c r="C4220" s="1">
        <v>41242</v>
      </c>
      <c r="D4220">
        <v>5825</v>
      </c>
      <c r="E4220">
        <f t="shared" si="848"/>
        <v>97.550000000000182</v>
      </c>
      <c r="F4220">
        <f t="shared" si="849"/>
        <v>97.550000000000182</v>
      </c>
      <c r="G4220" t="str">
        <f t="shared" si="850"/>
        <v/>
      </c>
      <c r="H4220">
        <f t="shared" ca="1" si="858"/>
        <v>42.458333333333336</v>
      </c>
      <c r="I4220">
        <f t="shared" ca="1" si="859"/>
        <v>23.731250000000045</v>
      </c>
      <c r="J4220" s="3">
        <f t="shared" ca="1" si="851"/>
        <v>1.7891317706961603</v>
      </c>
      <c r="K4220" s="5">
        <f t="shared" ca="1" si="852"/>
        <v>64.146548739416403</v>
      </c>
      <c r="L4220">
        <f t="shared" ca="1" si="853"/>
        <v>1</v>
      </c>
      <c r="M4220" t="str">
        <f t="shared" ca="1" si="854"/>
        <v>SELL</v>
      </c>
      <c r="N4220" s="7" t="str">
        <f t="shared" ca="1" si="855"/>
        <v/>
      </c>
      <c r="O4220">
        <f t="shared" si="856"/>
        <v>5825</v>
      </c>
      <c r="Q4220">
        <f t="shared" si="857"/>
        <v>4219</v>
      </c>
    </row>
    <row r="4221" spans="1:17" x14ac:dyDescent="0.3">
      <c r="A4221" s="13" t="str">
        <f ca="1">N4221&amp;"-"&amp;COUNTIF($N$2:N4221,N4221)</f>
        <v>-4168</v>
      </c>
      <c r="B4221" t="str">
        <f t="shared" ca="1" si="847"/>
        <v/>
      </c>
      <c r="C4221" s="1">
        <v>41243</v>
      </c>
      <c r="D4221">
        <v>5879.85</v>
      </c>
      <c r="E4221">
        <f t="shared" si="848"/>
        <v>54.850000000000364</v>
      </c>
      <c r="F4221">
        <f t="shared" si="849"/>
        <v>54.850000000000364</v>
      </c>
      <c r="G4221" t="str">
        <f t="shared" si="850"/>
        <v/>
      </c>
      <c r="H4221">
        <f t="shared" ca="1" si="858"/>
        <v>44.228571428571477</v>
      </c>
      <c r="I4221">
        <f t="shared" ca="1" si="859"/>
        <v>24.071428571428573</v>
      </c>
      <c r="J4221" s="3">
        <f t="shared" ca="1" si="851"/>
        <v>1.8373887240356102</v>
      </c>
      <c r="K4221" s="5">
        <f t="shared" ca="1" si="852"/>
        <v>64.756327128215872</v>
      </c>
      <c r="L4221">
        <f t="shared" ca="1" si="853"/>
        <v>1</v>
      </c>
      <c r="M4221" t="str">
        <f t="shared" ca="1" si="854"/>
        <v>SELL</v>
      </c>
      <c r="N4221" s="7" t="str">
        <f t="shared" ca="1" si="855"/>
        <v/>
      </c>
      <c r="O4221">
        <f t="shared" si="856"/>
        <v>5879.85</v>
      </c>
      <c r="Q4221">
        <f t="shared" si="857"/>
        <v>4220</v>
      </c>
    </row>
    <row r="4222" spans="1:17" x14ac:dyDescent="0.3">
      <c r="A4222" s="13" t="str">
        <f ca="1">N4222&amp;"-"&amp;COUNTIF($N$2:N4222,N4222)</f>
        <v>-4169</v>
      </c>
      <c r="B4222" t="str">
        <f t="shared" ca="1" si="847"/>
        <v/>
      </c>
      <c r="C4222" s="1">
        <v>41246</v>
      </c>
      <c r="D4222">
        <v>5870.95</v>
      </c>
      <c r="E4222">
        <f t="shared" si="848"/>
        <v>-8.9000000000005457</v>
      </c>
      <c r="F4222" t="str">
        <f t="shared" si="849"/>
        <v/>
      </c>
      <c r="G4222">
        <f t="shared" si="850"/>
        <v>-8.9000000000005457</v>
      </c>
      <c r="H4222">
        <f t="shared" ca="1" si="858"/>
        <v>44.228571428571477</v>
      </c>
      <c r="I4222">
        <f t="shared" ca="1" si="859"/>
        <v>17.84285714285722</v>
      </c>
      <c r="J4222" s="3">
        <f t="shared" ca="1" si="851"/>
        <v>2.4787830264211288</v>
      </c>
      <c r="K4222" s="5">
        <f t="shared" ca="1" si="852"/>
        <v>71.25431530494815</v>
      </c>
      <c r="L4222">
        <f t="shared" ca="1" si="853"/>
        <v>1</v>
      </c>
      <c r="M4222" t="str">
        <f t="shared" ca="1" si="854"/>
        <v>SELL</v>
      </c>
      <c r="N4222" s="7" t="str">
        <f t="shared" ca="1" si="855"/>
        <v/>
      </c>
      <c r="O4222">
        <f t="shared" si="856"/>
        <v>5870.95</v>
      </c>
      <c r="Q4222">
        <f t="shared" si="857"/>
        <v>4221</v>
      </c>
    </row>
    <row r="4223" spans="1:17" x14ac:dyDescent="0.3">
      <c r="A4223" s="13" t="str">
        <f ca="1">N4223&amp;"-"&amp;COUNTIF($N$2:N4223,N4223)</f>
        <v>-4170</v>
      </c>
      <c r="B4223" t="str">
        <f t="shared" ca="1" si="847"/>
        <v/>
      </c>
      <c r="C4223" s="1">
        <v>41247</v>
      </c>
      <c r="D4223">
        <v>5889.25</v>
      </c>
      <c r="E4223">
        <f t="shared" si="848"/>
        <v>18.300000000000182</v>
      </c>
      <c r="F4223">
        <f t="shared" si="849"/>
        <v>18.300000000000182</v>
      </c>
      <c r="G4223" t="str">
        <f t="shared" si="850"/>
        <v/>
      </c>
      <c r="H4223">
        <f t="shared" ca="1" si="858"/>
        <v>40.987500000000068</v>
      </c>
      <c r="I4223">
        <f t="shared" ca="1" si="859"/>
        <v>20.391666666666726</v>
      </c>
      <c r="J4223" s="3">
        <f t="shared" ca="1" si="851"/>
        <v>2.0100122599100914</v>
      </c>
      <c r="K4223" s="5">
        <f t="shared" ca="1" si="852"/>
        <v>66.777543954924965</v>
      </c>
      <c r="L4223">
        <f t="shared" ca="1" si="853"/>
        <v>1</v>
      </c>
      <c r="M4223" t="str">
        <f t="shared" ca="1" si="854"/>
        <v>SELL</v>
      </c>
      <c r="N4223" s="7" t="str">
        <f t="shared" ca="1" si="855"/>
        <v/>
      </c>
      <c r="O4223">
        <f t="shared" si="856"/>
        <v>5889.25</v>
      </c>
      <c r="Q4223">
        <f t="shared" si="857"/>
        <v>4222</v>
      </c>
    </row>
    <row r="4224" spans="1:17" x14ac:dyDescent="0.3">
      <c r="A4224" s="13" t="str">
        <f ca="1">N4224&amp;"-"&amp;COUNTIF($N$2:N4224,N4224)</f>
        <v>-4171</v>
      </c>
      <c r="B4224" t="str">
        <f t="shared" ca="1" si="847"/>
        <v/>
      </c>
      <c r="C4224" s="1">
        <v>41248</v>
      </c>
      <c r="D4224">
        <v>5900.5</v>
      </c>
      <c r="E4224">
        <f t="shared" si="848"/>
        <v>11.25</v>
      </c>
      <c r="F4224">
        <f t="shared" si="849"/>
        <v>11.25</v>
      </c>
      <c r="G4224" t="str">
        <f t="shared" si="850"/>
        <v/>
      </c>
      <c r="H4224">
        <f t="shared" ca="1" si="858"/>
        <v>37.683333333333394</v>
      </c>
      <c r="I4224">
        <f t="shared" ca="1" si="859"/>
        <v>21.120000000000072</v>
      </c>
      <c r="J4224" s="3">
        <f t="shared" ca="1" si="851"/>
        <v>1.7842487373737341</v>
      </c>
      <c r="K4224" s="5">
        <f t="shared" ca="1" si="852"/>
        <v>64.083668726262644</v>
      </c>
      <c r="L4224">
        <f t="shared" ca="1" si="853"/>
        <v>1</v>
      </c>
      <c r="M4224" t="str">
        <f t="shared" ca="1" si="854"/>
        <v>SELL</v>
      </c>
      <c r="N4224" s="7" t="str">
        <f t="shared" ca="1" si="855"/>
        <v/>
      </c>
      <c r="O4224">
        <f t="shared" si="856"/>
        <v>5900.5</v>
      </c>
      <c r="Q4224">
        <f t="shared" si="857"/>
        <v>4223</v>
      </c>
    </row>
    <row r="4225" spans="1:17" x14ac:dyDescent="0.3">
      <c r="A4225" s="13" t="str">
        <f ca="1">N4225&amp;"-"&amp;COUNTIF($N$2:N4225,N4225)</f>
        <v>-4172</v>
      </c>
      <c r="B4225" t="str">
        <f t="shared" ca="1" si="847"/>
        <v/>
      </c>
      <c r="C4225" s="1">
        <v>41249</v>
      </c>
      <c r="D4225">
        <v>5930.9</v>
      </c>
      <c r="E4225">
        <f t="shared" si="848"/>
        <v>30.399999999999636</v>
      </c>
      <c r="F4225">
        <f t="shared" si="849"/>
        <v>30.399999999999636</v>
      </c>
      <c r="G4225" t="str">
        <f t="shared" si="850"/>
        <v/>
      </c>
      <c r="H4225">
        <f t="shared" ca="1" si="858"/>
        <v>36.95500000000002</v>
      </c>
      <c r="I4225">
        <f t="shared" ca="1" si="859"/>
        <v>17.412500000000136</v>
      </c>
      <c r="J4225" s="3">
        <f t="shared" ca="1" si="851"/>
        <v>2.1223259152907241</v>
      </c>
      <c r="K4225" s="5">
        <f t="shared" ca="1" si="852"/>
        <v>67.972593921000438</v>
      </c>
      <c r="L4225">
        <f t="shared" ca="1" si="853"/>
        <v>1</v>
      </c>
      <c r="M4225" t="str">
        <f t="shared" ca="1" si="854"/>
        <v>SELL</v>
      </c>
      <c r="N4225" s="7" t="str">
        <f t="shared" ca="1" si="855"/>
        <v/>
      </c>
      <c r="O4225">
        <f t="shared" si="856"/>
        <v>5930.9</v>
      </c>
      <c r="Q4225">
        <f t="shared" si="857"/>
        <v>4224</v>
      </c>
    </row>
    <row r="4226" spans="1:17" x14ac:dyDescent="0.3">
      <c r="A4226" s="13" t="str">
        <f ca="1">N4226&amp;"-"&amp;COUNTIF($N$2:N4226,N4226)</f>
        <v>-4173</v>
      </c>
      <c r="B4226" t="str">
        <f t="shared" ca="1" si="847"/>
        <v/>
      </c>
      <c r="C4226" s="1">
        <v>41250</v>
      </c>
      <c r="D4226">
        <v>5907.4</v>
      </c>
      <c r="E4226">
        <f t="shared" si="848"/>
        <v>-23.5</v>
      </c>
      <c r="F4226" t="str">
        <f t="shared" si="849"/>
        <v/>
      </c>
      <c r="G4226">
        <f t="shared" si="850"/>
        <v>-23.5</v>
      </c>
      <c r="H4226">
        <f t="shared" ca="1" si="858"/>
        <v>36.95500000000002</v>
      </c>
      <c r="I4226">
        <f t="shared" ca="1" si="859"/>
        <v>9.0500000000001819</v>
      </c>
      <c r="J4226" s="3">
        <f t="shared" ca="1" si="851"/>
        <v>4.0834254143645614</v>
      </c>
      <c r="K4226" s="5">
        <f t="shared" ca="1" si="852"/>
        <v>80.328225192913507</v>
      </c>
      <c r="L4226">
        <f t="shared" ca="1" si="853"/>
        <v>1</v>
      </c>
      <c r="M4226" t="str">
        <f t="shared" ca="1" si="854"/>
        <v>SELL</v>
      </c>
      <c r="N4226" s="7" t="str">
        <f t="shared" ca="1" si="855"/>
        <v/>
      </c>
      <c r="O4226">
        <f t="shared" si="856"/>
        <v>5907.4</v>
      </c>
      <c r="Q4226">
        <f t="shared" si="857"/>
        <v>4225</v>
      </c>
    </row>
    <row r="4227" spans="1:17" x14ac:dyDescent="0.3">
      <c r="A4227" s="13" t="str">
        <f ca="1">N4227&amp;"-"&amp;COUNTIF($N$2:N4227,N4227)</f>
        <v>-4174</v>
      </c>
      <c r="B4227" t="str">
        <f t="shared" ref="B4227:B4290" ca="1" si="860">N4227</f>
        <v/>
      </c>
      <c r="C4227" s="1">
        <v>41253</v>
      </c>
      <c r="D4227">
        <v>5908.9</v>
      </c>
      <c r="E4227">
        <f t="shared" ref="E4227:E4290" si="861">IF(E4226="Change", "", D4227-D4226)</f>
        <v>1.5</v>
      </c>
      <c r="F4227">
        <f t="shared" ref="F4227:F4290" si="862">IF(F4226="Gain","",IF(E4227&gt;0,E4227,""))</f>
        <v>1.5</v>
      </c>
      <c r="G4227" t="str">
        <f t="shared" ref="G4227:G4290" si="863">IF(G4226="Loss","",IF(E4227&lt;0,E4227,""))</f>
        <v/>
      </c>
      <c r="H4227">
        <f t="shared" ca="1" si="858"/>
        <v>33.731818181818198</v>
      </c>
      <c r="I4227">
        <f t="shared" ca="1" si="859"/>
        <v>11.183333333333394</v>
      </c>
      <c r="J4227" s="3">
        <f t="shared" ref="J4227:J4290" ca="1" si="864">IFERROR(H4227/I4227, "")</f>
        <v>3.0162579596260519</v>
      </c>
      <c r="K4227" s="5">
        <f t="shared" ref="K4227:K4290" ca="1" si="865">IFERROR((IF(J4227=0, 0, (100-(100/(1+J4227))))), "")</f>
        <v>75.101200917554891</v>
      </c>
      <c r="L4227">
        <f t="shared" ref="L4227:L4290" ca="1" si="866">IF(M4226="Signal","",IF(M4226="",IF(M4227="SELL",0,IF(M4227="BUY",1,"")),IF(M4227="BUY",1,L4226)))</f>
        <v>1</v>
      </c>
      <c r="M4227" t="str">
        <f t="shared" ref="M4227:M4290" ca="1" si="867">IF(K4227="","",IF(K4227&lt;$V$4,"BUY",IF(K4227&gt;$V$5,"SELL",M4226)))</f>
        <v>SELL</v>
      </c>
      <c r="N4227" s="7" t="str">
        <f t="shared" ref="N4227:N4290" ca="1" si="868">IF(L4227=1, IF(M4227="BUY",IF(M4226="BUY","",1),IF(M4227="SELL",IF(M4226="SELL","",0),"")), "")</f>
        <v/>
      </c>
      <c r="O4227">
        <f t="shared" ref="O4227:O4290" si="869">D4227</f>
        <v>5908.9</v>
      </c>
      <c r="Q4227">
        <f t="shared" si="857"/>
        <v>4226</v>
      </c>
    </row>
    <row r="4228" spans="1:17" x14ac:dyDescent="0.3">
      <c r="A4228" s="13" t="str">
        <f ca="1">N4228&amp;"-"&amp;COUNTIF($N$2:N4228,N4228)</f>
        <v>-4175</v>
      </c>
      <c r="B4228" t="str">
        <f t="shared" ca="1" si="860"/>
        <v/>
      </c>
      <c r="C4228" s="1">
        <v>41254</v>
      </c>
      <c r="D4228">
        <v>5898.8</v>
      </c>
      <c r="E4228">
        <f t="shared" si="861"/>
        <v>-10.099999999999454</v>
      </c>
      <c r="F4228" t="str">
        <f t="shared" si="862"/>
        <v/>
      </c>
      <c r="G4228">
        <f t="shared" si="863"/>
        <v>-10.099999999999454</v>
      </c>
      <c r="H4228">
        <f t="shared" ca="1" si="858"/>
        <v>37.089999999999961</v>
      </c>
      <c r="I4228">
        <f t="shared" ca="1" si="859"/>
        <v>10.912499999999909</v>
      </c>
      <c r="J4228" s="3">
        <f t="shared" ca="1" si="864"/>
        <v>3.3988545246277453</v>
      </c>
      <c r="K4228" s="5">
        <f t="shared" ca="1" si="865"/>
        <v>77.266809020363652</v>
      </c>
      <c r="L4228">
        <f t="shared" ca="1" si="866"/>
        <v>1</v>
      </c>
      <c r="M4228" t="str">
        <f t="shared" ca="1" si="867"/>
        <v>SELL</v>
      </c>
      <c r="N4228" s="7" t="str">
        <f t="shared" ca="1" si="868"/>
        <v/>
      </c>
      <c r="O4228">
        <f t="shared" si="869"/>
        <v>5898.8</v>
      </c>
      <c r="Q4228">
        <f t="shared" ref="Q4228:Q4291" si="870">Q4227+1</f>
        <v>4227</v>
      </c>
    </row>
    <row r="4229" spans="1:17" x14ac:dyDescent="0.3">
      <c r="A4229" s="13" t="str">
        <f ca="1">N4229&amp;"-"&amp;COUNTIF($N$2:N4229,N4229)</f>
        <v>-4176</v>
      </c>
      <c r="B4229" t="str">
        <f t="shared" ca="1" si="860"/>
        <v/>
      </c>
      <c r="C4229" s="1">
        <v>41255</v>
      </c>
      <c r="D4229">
        <v>5888</v>
      </c>
      <c r="E4229">
        <f t="shared" si="861"/>
        <v>-10.800000000000182</v>
      </c>
      <c r="F4229" t="str">
        <f t="shared" si="862"/>
        <v/>
      </c>
      <c r="G4229">
        <f t="shared" si="863"/>
        <v>-10.800000000000182</v>
      </c>
      <c r="H4229">
        <f t="shared" ca="1" si="858"/>
        <v>36.405555555555516</v>
      </c>
      <c r="I4229">
        <f t="shared" ca="1" si="859"/>
        <v>10.889999999999963</v>
      </c>
      <c r="J4229" s="3">
        <f t="shared" ca="1" si="864"/>
        <v>3.343026221814108</v>
      </c>
      <c r="K4229" s="5">
        <f t="shared" ca="1" si="865"/>
        <v>76.974580651224016</v>
      </c>
      <c r="L4229">
        <f t="shared" ca="1" si="866"/>
        <v>1</v>
      </c>
      <c r="M4229" t="str">
        <f t="shared" ca="1" si="867"/>
        <v>SELL</v>
      </c>
      <c r="N4229" s="7" t="str">
        <f t="shared" ca="1" si="868"/>
        <v/>
      </c>
      <c r="O4229">
        <f t="shared" si="869"/>
        <v>5888</v>
      </c>
      <c r="Q4229">
        <f t="shared" si="870"/>
        <v>4228</v>
      </c>
    </row>
    <row r="4230" spans="1:17" x14ac:dyDescent="0.3">
      <c r="A4230" s="13" t="str">
        <f ca="1">N4230&amp;"-"&amp;COUNTIF($N$2:N4230,N4230)</f>
        <v>-4177</v>
      </c>
      <c r="B4230" t="str">
        <f t="shared" ca="1" si="860"/>
        <v/>
      </c>
      <c r="C4230" s="1">
        <v>41256</v>
      </c>
      <c r="D4230">
        <v>5851.5</v>
      </c>
      <c r="E4230">
        <f t="shared" si="861"/>
        <v>-36.5</v>
      </c>
      <c r="F4230" t="str">
        <f t="shared" si="862"/>
        <v/>
      </c>
      <c r="G4230">
        <f t="shared" si="863"/>
        <v>-36.5</v>
      </c>
      <c r="H4230">
        <f t="shared" ca="1" si="858"/>
        <v>39.337499999999977</v>
      </c>
      <c r="I4230">
        <f t="shared" ca="1" si="859"/>
        <v>15.158333333333303</v>
      </c>
      <c r="J4230" s="3">
        <f t="shared" ca="1" si="864"/>
        <v>2.5951072017592121</v>
      </c>
      <c r="K4230" s="5">
        <f t="shared" ca="1" si="865"/>
        <v>72.184417768942609</v>
      </c>
      <c r="L4230">
        <f t="shared" ca="1" si="866"/>
        <v>1</v>
      </c>
      <c r="M4230" t="str">
        <f t="shared" ca="1" si="867"/>
        <v>SELL</v>
      </c>
      <c r="N4230" s="7" t="str">
        <f t="shared" ca="1" si="868"/>
        <v/>
      </c>
      <c r="O4230">
        <f t="shared" si="869"/>
        <v>5851.5</v>
      </c>
      <c r="Q4230">
        <f t="shared" si="870"/>
        <v>4229</v>
      </c>
    </row>
    <row r="4231" spans="1:17" x14ac:dyDescent="0.3">
      <c r="A4231" s="13" t="str">
        <f ca="1">N4231&amp;"-"&amp;COUNTIF($N$2:N4231,N4231)</f>
        <v>-4178</v>
      </c>
      <c r="B4231" t="str">
        <f t="shared" ca="1" si="860"/>
        <v/>
      </c>
      <c r="C4231" s="1">
        <v>41257</v>
      </c>
      <c r="D4231">
        <v>5879.6</v>
      </c>
      <c r="E4231">
        <f t="shared" si="861"/>
        <v>28.100000000000364</v>
      </c>
      <c r="F4231">
        <f t="shared" si="862"/>
        <v>28.100000000000364</v>
      </c>
      <c r="G4231" t="str">
        <f t="shared" si="863"/>
        <v/>
      </c>
      <c r="H4231">
        <f t="shared" ca="1" si="858"/>
        <v>38.08888888888891</v>
      </c>
      <c r="I4231">
        <f t="shared" ca="1" si="859"/>
        <v>17.960000000000036</v>
      </c>
      <c r="J4231" s="3">
        <f t="shared" ca="1" si="864"/>
        <v>2.1207621875773293</v>
      </c>
      <c r="K4231" s="5">
        <f t="shared" ca="1" si="865"/>
        <v>67.956545872650821</v>
      </c>
      <c r="L4231">
        <f t="shared" ca="1" si="866"/>
        <v>1</v>
      </c>
      <c r="M4231" t="str">
        <f t="shared" ca="1" si="867"/>
        <v>SELL</v>
      </c>
      <c r="N4231" s="7" t="str">
        <f t="shared" ca="1" si="868"/>
        <v/>
      </c>
      <c r="O4231">
        <f t="shared" si="869"/>
        <v>5879.6</v>
      </c>
      <c r="Q4231">
        <f t="shared" si="870"/>
        <v>4230</v>
      </c>
    </row>
    <row r="4232" spans="1:17" x14ac:dyDescent="0.3">
      <c r="A4232" s="13" t="str">
        <f ca="1">N4232&amp;"-"&amp;COUNTIF($N$2:N4232,N4232)</f>
        <v>-4179</v>
      </c>
      <c r="B4232" t="str">
        <f t="shared" ca="1" si="860"/>
        <v/>
      </c>
      <c r="C4232" s="1">
        <v>41260</v>
      </c>
      <c r="D4232">
        <v>5857.9</v>
      </c>
      <c r="E4232">
        <f t="shared" si="861"/>
        <v>-21.700000000000728</v>
      </c>
      <c r="F4232" t="str">
        <f t="shared" si="862"/>
        <v/>
      </c>
      <c r="G4232">
        <f t="shared" si="863"/>
        <v>-21.700000000000728</v>
      </c>
      <c r="H4232">
        <f t="shared" ca="1" si="858"/>
        <v>41.687500000000114</v>
      </c>
      <c r="I4232">
        <f t="shared" ca="1" si="859"/>
        <v>18.583333333333485</v>
      </c>
      <c r="J4232" s="3">
        <f t="shared" ca="1" si="864"/>
        <v>2.2432735426008845</v>
      </c>
      <c r="K4232" s="5">
        <f t="shared" ca="1" si="865"/>
        <v>69.166954718285396</v>
      </c>
      <c r="L4232">
        <f t="shared" ca="1" si="866"/>
        <v>1</v>
      </c>
      <c r="M4232" t="str">
        <f t="shared" ca="1" si="867"/>
        <v>SELL</v>
      </c>
      <c r="N4232" s="7" t="str">
        <f t="shared" ca="1" si="868"/>
        <v/>
      </c>
      <c r="O4232">
        <f t="shared" si="869"/>
        <v>5857.9</v>
      </c>
      <c r="Q4232">
        <f t="shared" si="870"/>
        <v>4231</v>
      </c>
    </row>
    <row r="4233" spans="1:17" x14ac:dyDescent="0.3">
      <c r="A4233" s="13" t="str">
        <f ca="1">N4233&amp;"-"&amp;COUNTIF($N$2:N4233,N4233)</f>
        <v>-4180</v>
      </c>
      <c r="B4233" t="str">
        <f t="shared" ca="1" si="860"/>
        <v/>
      </c>
      <c r="C4233" s="1">
        <v>41261</v>
      </c>
      <c r="D4233">
        <v>5896.8</v>
      </c>
      <c r="E4233">
        <f t="shared" si="861"/>
        <v>38.900000000000546</v>
      </c>
      <c r="F4233">
        <f t="shared" si="862"/>
        <v>38.900000000000546</v>
      </c>
      <c r="G4233" t="str">
        <f t="shared" si="863"/>
        <v/>
      </c>
      <c r="H4233">
        <f t="shared" ca="1" si="858"/>
        <v>35.106250000000159</v>
      </c>
      <c r="I4233">
        <f t="shared" ca="1" si="859"/>
        <v>18.583333333333485</v>
      </c>
      <c r="J4233" s="3">
        <f t="shared" ca="1" si="864"/>
        <v>1.8891255605381096</v>
      </c>
      <c r="K4233" s="5">
        <f t="shared" ca="1" si="865"/>
        <v>65.387451010826041</v>
      </c>
      <c r="L4233">
        <f t="shared" ca="1" si="866"/>
        <v>1</v>
      </c>
      <c r="M4233" t="str">
        <f t="shared" ca="1" si="867"/>
        <v>SELL</v>
      </c>
      <c r="N4233" s="7" t="str">
        <f t="shared" ca="1" si="868"/>
        <v/>
      </c>
      <c r="O4233">
        <f t="shared" si="869"/>
        <v>5896.8</v>
      </c>
      <c r="Q4233">
        <f t="shared" si="870"/>
        <v>4232</v>
      </c>
    </row>
    <row r="4234" spans="1:17" x14ac:dyDescent="0.3">
      <c r="A4234" s="13" t="str">
        <f ca="1">N4234&amp;"-"&amp;COUNTIF($N$2:N4234,N4234)</f>
        <v>-4181</v>
      </c>
      <c r="B4234" t="str">
        <f t="shared" ca="1" si="860"/>
        <v/>
      </c>
      <c r="C4234" s="1">
        <v>41262</v>
      </c>
      <c r="D4234">
        <v>5929.6</v>
      </c>
      <c r="E4234">
        <f t="shared" si="861"/>
        <v>32.800000000000182</v>
      </c>
      <c r="F4234">
        <f t="shared" si="862"/>
        <v>32.800000000000182</v>
      </c>
      <c r="G4234" t="str">
        <f t="shared" si="863"/>
        <v/>
      </c>
      <c r="H4234">
        <f t="shared" ca="1" si="858"/>
        <v>27.012500000000159</v>
      </c>
      <c r="I4234">
        <f t="shared" ca="1" si="859"/>
        <v>18.583333333333485</v>
      </c>
      <c r="J4234" s="3">
        <f t="shared" ca="1" si="864"/>
        <v>1.4535874439461851</v>
      </c>
      <c r="K4234" s="5">
        <f t="shared" ca="1" si="865"/>
        <v>59.243351914465819</v>
      </c>
      <c r="L4234">
        <f t="shared" ca="1" si="866"/>
        <v>1</v>
      </c>
      <c r="M4234" t="str">
        <f t="shared" ca="1" si="867"/>
        <v>SELL</v>
      </c>
      <c r="N4234" s="7" t="str">
        <f t="shared" ca="1" si="868"/>
        <v/>
      </c>
      <c r="O4234">
        <f t="shared" si="869"/>
        <v>5929.6</v>
      </c>
      <c r="Q4234">
        <f t="shared" si="870"/>
        <v>4233</v>
      </c>
    </row>
    <row r="4235" spans="1:17" x14ac:dyDescent="0.3">
      <c r="A4235" s="13" t="str">
        <f ca="1">N4235&amp;"-"&amp;COUNTIF($N$2:N4235,N4235)</f>
        <v>-4182</v>
      </c>
      <c r="B4235" t="str">
        <f t="shared" ca="1" si="860"/>
        <v/>
      </c>
      <c r="C4235" s="1">
        <v>41263</v>
      </c>
      <c r="D4235">
        <v>5916.4</v>
      </c>
      <c r="E4235">
        <f t="shared" si="861"/>
        <v>-13.200000000000728</v>
      </c>
      <c r="F4235" t="str">
        <f t="shared" si="862"/>
        <v/>
      </c>
      <c r="G4235">
        <f t="shared" si="863"/>
        <v>-13.200000000000728</v>
      </c>
      <c r="H4235">
        <f t="shared" ca="1" si="858"/>
        <v>23.035714285714416</v>
      </c>
      <c r="I4235">
        <f t="shared" ca="1" si="859"/>
        <v>17.814285714285948</v>
      </c>
      <c r="J4235" s="3">
        <f t="shared" ca="1" si="864"/>
        <v>1.2931034482758526</v>
      </c>
      <c r="K4235" s="5">
        <f t="shared" ca="1" si="865"/>
        <v>56.39097744360884</v>
      </c>
      <c r="L4235">
        <f t="shared" ca="1" si="866"/>
        <v>1</v>
      </c>
      <c r="M4235" t="str">
        <f t="shared" ca="1" si="867"/>
        <v>SELL</v>
      </c>
      <c r="N4235" s="7" t="str">
        <f t="shared" ca="1" si="868"/>
        <v/>
      </c>
      <c r="O4235">
        <f t="shared" si="869"/>
        <v>5916.4</v>
      </c>
      <c r="Q4235">
        <f t="shared" si="870"/>
        <v>4234</v>
      </c>
    </row>
    <row r="4236" spans="1:17" x14ac:dyDescent="0.3">
      <c r="A4236" s="13" t="str">
        <f ca="1">N4236&amp;"-"&amp;COUNTIF($N$2:N4236,N4236)</f>
        <v>-4183</v>
      </c>
      <c r="B4236" t="str">
        <f t="shared" ca="1" si="860"/>
        <v/>
      </c>
      <c r="C4236" s="1">
        <v>41264</v>
      </c>
      <c r="D4236">
        <v>5847.7</v>
      </c>
      <c r="E4236">
        <f t="shared" si="861"/>
        <v>-68.699999999999818</v>
      </c>
      <c r="F4236" t="str">
        <f t="shared" si="862"/>
        <v/>
      </c>
      <c r="G4236">
        <f t="shared" si="863"/>
        <v>-68.699999999999818</v>
      </c>
      <c r="H4236">
        <f t="shared" ca="1" si="858"/>
        <v>23.035714285714416</v>
      </c>
      <c r="I4236">
        <f t="shared" ca="1" si="859"/>
        <v>26.357142857142986</v>
      </c>
      <c r="J4236" s="3">
        <f t="shared" ca="1" si="864"/>
        <v>0.87398373983739908</v>
      </c>
      <c r="K4236" s="5">
        <f t="shared" ca="1" si="865"/>
        <v>46.637744034707175</v>
      </c>
      <c r="L4236">
        <f t="shared" ca="1" si="866"/>
        <v>1</v>
      </c>
      <c r="M4236" t="str">
        <f t="shared" ca="1" si="867"/>
        <v>SELL</v>
      </c>
      <c r="N4236" s="7" t="str">
        <f t="shared" ca="1" si="868"/>
        <v/>
      </c>
      <c r="O4236">
        <f t="shared" si="869"/>
        <v>5847.7</v>
      </c>
      <c r="Q4236">
        <f t="shared" si="870"/>
        <v>4235</v>
      </c>
    </row>
    <row r="4237" spans="1:17" x14ac:dyDescent="0.3">
      <c r="A4237" s="13" t="str">
        <f ca="1">N4237&amp;"-"&amp;COUNTIF($N$2:N4237,N4237)</f>
        <v>-4184</v>
      </c>
      <c r="B4237" t="str">
        <f t="shared" ca="1" si="860"/>
        <v/>
      </c>
      <c r="C4237" s="1">
        <v>41267</v>
      </c>
      <c r="D4237">
        <v>5855.75</v>
      </c>
      <c r="E4237">
        <f t="shared" si="861"/>
        <v>8.0500000000001819</v>
      </c>
      <c r="F4237">
        <f t="shared" si="862"/>
        <v>8.0500000000001819</v>
      </c>
      <c r="G4237" t="str">
        <f t="shared" si="863"/>
        <v/>
      </c>
      <c r="H4237">
        <f t="shared" ca="1" si="858"/>
        <v>21.571428571428701</v>
      </c>
      <c r="I4237">
        <f t="shared" ca="1" si="859"/>
        <v>26.357142857142986</v>
      </c>
      <c r="J4237" s="3">
        <f t="shared" ca="1" si="864"/>
        <v>0.81842818428184372</v>
      </c>
      <c r="K4237" s="5">
        <f t="shared" ca="1" si="865"/>
        <v>45.007451564828642</v>
      </c>
      <c r="L4237">
        <f t="shared" ca="1" si="866"/>
        <v>1</v>
      </c>
      <c r="M4237" t="str">
        <f t="shared" ca="1" si="867"/>
        <v>SELL</v>
      </c>
      <c r="N4237" s="7" t="str">
        <f t="shared" ca="1" si="868"/>
        <v/>
      </c>
      <c r="O4237">
        <f t="shared" si="869"/>
        <v>5855.75</v>
      </c>
      <c r="Q4237">
        <f t="shared" si="870"/>
        <v>4236</v>
      </c>
    </row>
    <row r="4238" spans="1:17" x14ac:dyDescent="0.3">
      <c r="A4238" s="13" t="str">
        <f ca="1">N4238&amp;"-"&amp;COUNTIF($N$2:N4238,N4238)</f>
        <v>-4185</v>
      </c>
      <c r="B4238" t="str">
        <f t="shared" ca="1" si="860"/>
        <v/>
      </c>
      <c r="C4238" s="1">
        <v>41269</v>
      </c>
      <c r="D4238">
        <v>5905.6</v>
      </c>
      <c r="E4238">
        <f t="shared" si="861"/>
        <v>49.850000000000364</v>
      </c>
      <c r="F4238">
        <f t="shared" si="862"/>
        <v>49.850000000000364</v>
      </c>
      <c r="G4238" t="str">
        <f t="shared" si="863"/>
        <v/>
      </c>
      <c r="H4238">
        <f t="shared" ca="1" si="858"/>
        <v>27.085714285714467</v>
      </c>
      <c r="I4238">
        <f t="shared" ca="1" si="859"/>
        <v>26.357142857142986</v>
      </c>
      <c r="J4238" s="3">
        <f t="shared" ca="1" si="864"/>
        <v>1.0276422764227662</v>
      </c>
      <c r="K4238" s="5">
        <f t="shared" ca="1" si="865"/>
        <v>50.681635926222981</v>
      </c>
      <c r="L4238">
        <f t="shared" ca="1" si="866"/>
        <v>1</v>
      </c>
      <c r="M4238" t="str">
        <f t="shared" ca="1" si="867"/>
        <v>SELL</v>
      </c>
      <c r="N4238" s="7" t="str">
        <f t="shared" ca="1" si="868"/>
        <v/>
      </c>
      <c r="O4238">
        <f t="shared" si="869"/>
        <v>5905.6</v>
      </c>
      <c r="Q4238">
        <f t="shared" si="870"/>
        <v>4237</v>
      </c>
    </row>
    <row r="4239" spans="1:17" x14ac:dyDescent="0.3">
      <c r="A4239" s="13" t="str">
        <f ca="1">N4239&amp;"-"&amp;COUNTIF($N$2:N4239,N4239)</f>
        <v>-4186</v>
      </c>
      <c r="B4239" t="str">
        <f t="shared" ca="1" si="860"/>
        <v/>
      </c>
      <c r="C4239" s="1">
        <v>41270</v>
      </c>
      <c r="D4239">
        <v>5870.1</v>
      </c>
      <c r="E4239">
        <f t="shared" si="861"/>
        <v>-35.5</v>
      </c>
      <c r="F4239" t="str">
        <f t="shared" si="862"/>
        <v/>
      </c>
      <c r="G4239">
        <f t="shared" si="863"/>
        <v>-35.5</v>
      </c>
      <c r="H4239">
        <f t="shared" ca="1" si="858"/>
        <v>26.533333333333605</v>
      </c>
      <c r="I4239">
        <f t="shared" ca="1" si="859"/>
        <v>27.500000000000114</v>
      </c>
      <c r="J4239" s="3">
        <f t="shared" ca="1" si="864"/>
        <v>0.96484848484849073</v>
      </c>
      <c r="K4239" s="5">
        <f t="shared" ca="1" si="865"/>
        <v>49.105490438001382</v>
      </c>
      <c r="L4239">
        <f t="shared" ca="1" si="866"/>
        <v>1</v>
      </c>
      <c r="M4239" t="str">
        <f t="shared" ca="1" si="867"/>
        <v>SELL</v>
      </c>
      <c r="N4239" s="7" t="str">
        <f t="shared" ca="1" si="868"/>
        <v/>
      </c>
      <c r="O4239">
        <f t="shared" si="869"/>
        <v>5870.1</v>
      </c>
      <c r="Q4239">
        <f t="shared" si="870"/>
        <v>4238</v>
      </c>
    </row>
    <row r="4240" spans="1:17" x14ac:dyDescent="0.3">
      <c r="A4240" s="13" t="str">
        <f ca="1">N4240&amp;"-"&amp;COUNTIF($N$2:N4240,N4240)</f>
        <v>-4187</v>
      </c>
      <c r="B4240" t="str">
        <f t="shared" ca="1" si="860"/>
        <v/>
      </c>
      <c r="C4240" s="1">
        <v>41271</v>
      </c>
      <c r="D4240">
        <v>5908.35</v>
      </c>
      <c r="E4240">
        <f t="shared" si="861"/>
        <v>38.25</v>
      </c>
      <c r="F4240">
        <f t="shared" si="862"/>
        <v>38.25</v>
      </c>
      <c r="G4240" t="str">
        <f t="shared" si="863"/>
        <v/>
      </c>
      <c r="H4240">
        <f t="shared" ca="1" si="858"/>
        <v>28.20714285714309</v>
      </c>
      <c r="I4240">
        <f t="shared" ca="1" si="859"/>
        <v>28.071428571428701</v>
      </c>
      <c r="J4240" s="3">
        <f t="shared" ca="1" si="864"/>
        <v>1.004834605597968</v>
      </c>
      <c r="K4240" s="5">
        <f t="shared" ca="1" si="865"/>
        <v>50.120573676862634</v>
      </c>
      <c r="L4240">
        <f t="shared" ca="1" si="866"/>
        <v>1</v>
      </c>
      <c r="M4240" t="str">
        <f t="shared" ca="1" si="867"/>
        <v>SELL</v>
      </c>
      <c r="N4240" s="7" t="str">
        <f t="shared" ca="1" si="868"/>
        <v/>
      </c>
      <c r="O4240">
        <f t="shared" si="869"/>
        <v>5908.35</v>
      </c>
      <c r="Q4240">
        <f t="shared" si="870"/>
        <v>4239</v>
      </c>
    </row>
    <row r="4241" spans="1:17" x14ac:dyDescent="0.3">
      <c r="A4241" s="13" t="str">
        <f ca="1">N4241&amp;"-"&amp;COUNTIF($N$2:N4241,N4241)</f>
        <v>-4188</v>
      </c>
      <c r="B4241" t="str">
        <f t="shared" ca="1" si="860"/>
        <v/>
      </c>
      <c r="C4241" s="1">
        <v>41274</v>
      </c>
      <c r="D4241">
        <v>5905.1</v>
      </c>
      <c r="E4241">
        <f t="shared" si="861"/>
        <v>-3.25</v>
      </c>
      <c r="F4241" t="str">
        <f t="shared" si="862"/>
        <v/>
      </c>
      <c r="G4241">
        <f t="shared" si="863"/>
        <v>-3.25</v>
      </c>
      <c r="H4241">
        <f t="shared" ref="H4241:H4304" ca="1" si="871">IF(Q4241&gt;$U$2,AVERAGE(OFFSET(F4241,0,0,-$U$2,1)),"")</f>
        <v>32.658333333333609</v>
      </c>
      <c r="I4241">
        <f t="shared" ref="I4241:I4304" ca="1" si="872">IF($Q4241&gt;$U$2,ABS((AVERAGE(OFFSET(G4241,0,0,-$U$2,1)))),"")</f>
        <v>24.968750000000114</v>
      </c>
      <c r="J4241" s="3">
        <f t="shared" ca="1" si="864"/>
        <v>1.307968293700464</v>
      </c>
      <c r="K4241" s="5">
        <f t="shared" ca="1" si="865"/>
        <v>56.671848450887623</v>
      </c>
      <c r="L4241">
        <f t="shared" ca="1" si="866"/>
        <v>1</v>
      </c>
      <c r="M4241" t="str">
        <f t="shared" ca="1" si="867"/>
        <v>SELL</v>
      </c>
      <c r="N4241" s="7" t="str">
        <f t="shared" ca="1" si="868"/>
        <v/>
      </c>
      <c r="O4241">
        <f t="shared" si="869"/>
        <v>5905.1</v>
      </c>
      <c r="Q4241">
        <f t="shared" si="870"/>
        <v>4240</v>
      </c>
    </row>
    <row r="4242" spans="1:17" x14ac:dyDescent="0.3">
      <c r="A4242" s="13" t="str">
        <f ca="1">N4242&amp;"-"&amp;COUNTIF($N$2:N4242,N4242)</f>
        <v>-4189</v>
      </c>
      <c r="B4242" t="str">
        <f t="shared" ca="1" si="860"/>
        <v/>
      </c>
      <c r="C4242" s="1">
        <v>41275</v>
      </c>
      <c r="D4242">
        <v>5950.85</v>
      </c>
      <c r="E4242">
        <f t="shared" si="861"/>
        <v>45.75</v>
      </c>
      <c r="F4242">
        <f t="shared" si="862"/>
        <v>45.75</v>
      </c>
      <c r="G4242" t="str">
        <f t="shared" si="863"/>
        <v/>
      </c>
      <c r="H4242">
        <f t="shared" ca="1" si="871"/>
        <v>34.528571428571659</v>
      </c>
      <c r="I4242">
        <f t="shared" ca="1" si="872"/>
        <v>27.092857142857351</v>
      </c>
      <c r="J4242" s="3">
        <f t="shared" ca="1" si="864"/>
        <v>1.2744529396256248</v>
      </c>
      <c r="K4242" s="5">
        <f t="shared" ca="1" si="865"/>
        <v>56.033383563231681</v>
      </c>
      <c r="L4242">
        <f t="shared" ca="1" si="866"/>
        <v>1</v>
      </c>
      <c r="M4242" t="str">
        <f t="shared" ca="1" si="867"/>
        <v>SELL</v>
      </c>
      <c r="N4242" s="7" t="str">
        <f t="shared" ca="1" si="868"/>
        <v/>
      </c>
      <c r="O4242">
        <f t="shared" si="869"/>
        <v>5950.85</v>
      </c>
      <c r="Q4242">
        <f t="shared" si="870"/>
        <v>4241</v>
      </c>
    </row>
    <row r="4243" spans="1:17" x14ac:dyDescent="0.3">
      <c r="A4243" s="13" t="str">
        <f ca="1">N4243&amp;"-"&amp;COUNTIF($N$2:N4243,N4243)</f>
        <v>-4190</v>
      </c>
      <c r="B4243" t="str">
        <f t="shared" ca="1" si="860"/>
        <v/>
      </c>
      <c r="C4243" s="1">
        <v>41276</v>
      </c>
      <c r="D4243">
        <v>5993.25</v>
      </c>
      <c r="E4243">
        <f t="shared" si="861"/>
        <v>42.399999999999636</v>
      </c>
      <c r="F4243">
        <f t="shared" si="862"/>
        <v>42.399999999999636</v>
      </c>
      <c r="G4243" t="str">
        <f t="shared" si="863"/>
        <v/>
      </c>
      <c r="H4243">
        <f t="shared" ca="1" si="871"/>
        <v>35.512500000000159</v>
      </c>
      <c r="I4243">
        <f t="shared" ca="1" si="872"/>
        <v>29.808333333333547</v>
      </c>
      <c r="J4243" s="3">
        <f t="shared" ca="1" si="864"/>
        <v>1.191361476097285</v>
      </c>
      <c r="K4243" s="5">
        <f t="shared" ca="1" si="865"/>
        <v>54.366269056579632</v>
      </c>
      <c r="L4243">
        <f t="shared" ca="1" si="866"/>
        <v>1</v>
      </c>
      <c r="M4243" t="str">
        <f t="shared" ca="1" si="867"/>
        <v>SELL</v>
      </c>
      <c r="N4243" s="7" t="str">
        <f t="shared" ca="1" si="868"/>
        <v/>
      </c>
      <c r="O4243">
        <f t="shared" si="869"/>
        <v>5993.25</v>
      </c>
      <c r="Q4243">
        <f t="shared" si="870"/>
        <v>4242</v>
      </c>
    </row>
    <row r="4244" spans="1:17" x14ac:dyDescent="0.3">
      <c r="A4244" s="13" t="str">
        <f ca="1">N4244&amp;"-"&amp;COUNTIF($N$2:N4244,N4244)</f>
        <v>-4191</v>
      </c>
      <c r="B4244" t="str">
        <f t="shared" ca="1" si="860"/>
        <v/>
      </c>
      <c r="C4244" s="1">
        <v>41277</v>
      </c>
      <c r="D4244">
        <v>6009.5</v>
      </c>
      <c r="E4244">
        <f t="shared" si="861"/>
        <v>16.25</v>
      </c>
      <c r="F4244">
        <f t="shared" si="862"/>
        <v>16.25</v>
      </c>
      <c r="G4244" t="str">
        <f t="shared" si="863"/>
        <v/>
      </c>
      <c r="H4244">
        <f t="shared" ca="1" si="871"/>
        <v>33.372222222222362</v>
      </c>
      <c r="I4244">
        <f t="shared" ca="1" si="872"/>
        <v>28.470000000000255</v>
      </c>
      <c r="J4244" s="3">
        <f t="shared" ca="1" si="864"/>
        <v>1.172189048901372</v>
      </c>
      <c r="K4244" s="5">
        <f t="shared" ca="1" si="865"/>
        <v>53.963491322002113</v>
      </c>
      <c r="L4244">
        <f t="shared" ca="1" si="866"/>
        <v>1</v>
      </c>
      <c r="M4244" t="str">
        <f t="shared" ca="1" si="867"/>
        <v>SELL</v>
      </c>
      <c r="N4244" s="7" t="str">
        <f t="shared" ca="1" si="868"/>
        <v/>
      </c>
      <c r="O4244">
        <f t="shared" si="869"/>
        <v>6009.5</v>
      </c>
      <c r="Q4244">
        <f t="shared" si="870"/>
        <v>4243</v>
      </c>
    </row>
    <row r="4245" spans="1:17" x14ac:dyDescent="0.3">
      <c r="A4245" s="13" t="str">
        <f ca="1">N4245&amp;"-"&amp;COUNTIF($N$2:N4245,N4245)</f>
        <v>-4192</v>
      </c>
      <c r="B4245" t="str">
        <f t="shared" ca="1" si="860"/>
        <v/>
      </c>
      <c r="C4245" s="1">
        <v>41278</v>
      </c>
      <c r="D4245">
        <v>6016.15</v>
      </c>
      <c r="E4245">
        <f t="shared" si="861"/>
        <v>6.6499999999996362</v>
      </c>
      <c r="F4245">
        <f t="shared" si="862"/>
        <v>6.6499999999996362</v>
      </c>
      <c r="G4245" t="str">
        <f t="shared" si="863"/>
        <v/>
      </c>
      <c r="H4245">
        <f t="shared" ca="1" si="871"/>
        <v>30.988888888888951</v>
      </c>
      <c r="I4245">
        <f t="shared" ca="1" si="872"/>
        <v>28.470000000000255</v>
      </c>
      <c r="J4245" s="3">
        <f t="shared" ca="1" si="864"/>
        <v>1.0884751980642315</v>
      </c>
      <c r="K4245" s="5">
        <f t="shared" ca="1" si="865"/>
        <v>52.118176891596256</v>
      </c>
      <c r="L4245">
        <f t="shared" ca="1" si="866"/>
        <v>1</v>
      </c>
      <c r="M4245" t="str">
        <f t="shared" ca="1" si="867"/>
        <v>SELL</v>
      </c>
      <c r="N4245" s="7" t="str">
        <f t="shared" ca="1" si="868"/>
        <v/>
      </c>
      <c r="O4245">
        <f t="shared" si="869"/>
        <v>6016.15</v>
      </c>
      <c r="Q4245">
        <f t="shared" si="870"/>
        <v>4244</v>
      </c>
    </row>
    <row r="4246" spans="1:17" x14ac:dyDescent="0.3">
      <c r="A4246" s="13" t="str">
        <f ca="1">N4246&amp;"-"&amp;COUNTIF($N$2:N4246,N4246)</f>
        <v>-4193</v>
      </c>
      <c r="B4246" t="str">
        <f t="shared" ca="1" si="860"/>
        <v/>
      </c>
      <c r="C4246" s="1">
        <v>41281</v>
      </c>
      <c r="D4246">
        <v>5988.4</v>
      </c>
      <c r="E4246">
        <f t="shared" si="861"/>
        <v>-27.75</v>
      </c>
      <c r="F4246" t="str">
        <f t="shared" si="862"/>
        <v/>
      </c>
      <c r="G4246">
        <f t="shared" si="863"/>
        <v>-27.75</v>
      </c>
      <c r="H4246">
        <f t="shared" ca="1" si="871"/>
        <v>30.988888888888951</v>
      </c>
      <c r="I4246">
        <f t="shared" ca="1" si="872"/>
        <v>29.68000000000011</v>
      </c>
      <c r="J4246" s="3">
        <f t="shared" ca="1" si="864"/>
        <v>1.0441000299490848</v>
      </c>
      <c r="K4246" s="5">
        <f t="shared" ca="1" si="865"/>
        <v>51.078715065382177</v>
      </c>
      <c r="L4246">
        <f t="shared" ca="1" si="866"/>
        <v>1</v>
      </c>
      <c r="M4246" t="str">
        <f t="shared" ca="1" si="867"/>
        <v>SELL</v>
      </c>
      <c r="N4246" s="7" t="str">
        <f t="shared" ca="1" si="868"/>
        <v/>
      </c>
      <c r="O4246">
        <f t="shared" si="869"/>
        <v>5988.4</v>
      </c>
      <c r="Q4246">
        <f t="shared" si="870"/>
        <v>4245</v>
      </c>
    </row>
    <row r="4247" spans="1:17" x14ac:dyDescent="0.3">
      <c r="A4247" s="13" t="str">
        <f ca="1">N4247&amp;"-"&amp;COUNTIF($N$2:N4247,N4247)</f>
        <v>-4194</v>
      </c>
      <c r="B4247" t="str">
        <f t="shared" ca="1" si="860"/>
        <v/>
      </c>
      <c r="C4247" s="1">
        <v>41282</v>
      </c>
      <c r="D4247">
        <v>6001.7</v>
      </c>
      <c r="E4247">
        <f t="shared" si="861"/>
        <v>13.300000000000182</v>
      </c>
      <c r="F4247">
        <f t="shared" si="862"/>
        <v>13.300000000000182</v>
      </c>
      <c r="G4247" t="str">
        <f t="shared" si="863"/>
        <v/>
      </c>
      <c r="H4247">
        <f t="shared" ca="1" si="871"/>
        <v>28.144444444444463</v>
      </c>
      <c r="I4247">
        <f t="shared" ca="1" si="872"/>
        <v>29.68000000000011</v>
      </c>
      <c r="J4247" s="3">
        <f t="shared" ca="1" si="864"/>
        <v>0.94826295297993124</v>
      </c>
      <c r="K4247" s="5">
        <f t="shared" ca="1" si="865"/>
        <v>48.672226278774758</v>
      </c>
      <c r="L4247">
        <f t="shared" ca="1" si="866"/>
        <v>1</v>
      </c>
      <c r="M4247" t="str">
        <f t="shared" ca="1" si="867"/>
        <v>SELL</v>
      </c>
      <c r="N4247" s="7" t="str">
        <f t="shared" ca="1" si="868"/>
        <v/>
      </c>
      <c r="O4247">
        <f t="shared" si="869"/>
        <v>6001.7</v>
      </c>
      <c r="Q4247">
        <f t="shared" si="870"/>
        <v>4246</v>
      </c>
    </row>
    <row r="4248" spans="1:17" x14ac:dyDescent="0.3">
      <c r="A4248" s="13" t="str">
        <f ca="1">N4248&amp;"-"&amp;COUNTIF($N$2:N4248,N4248)</f>
        <v>-4195</v>
      </c>
      <c r="B4248" t="str">
        <f t="shared" ca="1" si="860"/>
        <v/>
      </c>
      <c r="C4248" s="1">
        <v>41283</v>
      </c>
      <c r="D4248">
        <v>5971.5</v>
      </c>
      <c r="E4248">
        <f t="shared" si="861"/>
        <v>-30.199999999999818</v>
      </c>
      <c r="F4248" t="str">
        <f t="shared" si="862"/>
        <v/>
      </c>
      <c r="G4248">
        <f t="shared" si="863"/>
        <v>-30.199999999999818</v>
      </c>
      <c r="H4248">
        <f t="shared" ca="1" si="871"/>
        <v>27.5625</v>
      </c>
      <c r="I4248">
        <f t="shared" ca="1" si="872"/>
        <v>29.766666666666726</v>
      </c>
      <c r="J4248" s="3">
        <f t="shared" ca="1" si="864"/>
        <v>0.92595184770436545</v>
      </c>
      <c r="K4248" s="5">
        <f t="shared" ca="1" si="865"/>
        <v>48.077621920197636</v>
      </c>
      <c r="L4248">
        <f t="shared" ca="1" si="866"/>
        <v>1</v>
      </c>
      <c r="M4248" t="str">
        <f t="shared" ca="1" si="867"/>
        <v>SELL</v>
      </c>
      <c r="N4248" s="7" t="str">
        <f t="shared" ca="1" si="868"/>
        <v/>
      </c>
      <c r="O4248">
        <f t="shared" si="869"/>
        <v>5971.5</v>
      </c>
      <c r="Q4248">
        <f t="shared" si="870"/>
        <v>4247</v>
      </c>
    </row>
    <row r="4249" spans="1:17" x14ac:dyDescent="0.3">
      <c r="A4249" s="13" t="str">
        <f ca="1">N4249&amp;"-"&amp;COUNTIF($N$2:N4249,N4249)</f>
        <v>-4196</v>
      </c>
      <c r="B4249" t="str">
        <f t="shared" ca="1" si="860"/>
        <v/>
      </c>
      <c r="C4249" s="1">
        <v>41284</v>
      </c>
      <c r="D4249">
        <v>5968.65</v>
      </c>
      <c r="E4249">
        <f t="shared" si="861"/>
        <v>-2.8500000000003638</v>
      </c>
      <c r="F4249" t="str">
        <f t="shared" si="862"/>
        <v/>
      </c>
      <c r="G4249">
        <f t="shared" si="863"/>
        <v>-2.8500000000003638</v>
      </c>
      <c r="H4249">
        <f t="shared" ca="1" si="871"/>
        <v>27.5625</v>
      </c>
      <c r="I4249">
        <f t="shared" ca="1" si="872"/>
        <v>28.041666666666668</v>
      </c>
      <c r="J4249" s="3">
        <f t="shared" ca="1" si="864"/>
        <v>0.98291233283803858</v>
      </c>
      <c r="K4249" s="5">
        <f t="shared" ca="1" si="865"/>
        <v>49.569127013862868</v>
      </c>
      <c r="L4249">
        <f t="shared" ca="1" si="866"/>
        <v>1</v>
      </c>
      <c r="M4249" t="str">
        <f t="shared" ca="1" si="867"/>
        <v>SELL</v>
      </c>
      <c r="N4249" s="7" t="str">
        <f t="shared" ca="1" si="868"/>
        <v/>
      </c>
      <c r="O4249">
        <f t="shared" si="869"/>
        <v>5968.65</v>
      </c>
      <c r="Q4249">
        <f t="shared" si="870"/>
        <v>4248</v>
      </c>
    </row>
    <row r="4250" spans="1:17" x14ac:dyDescent="0.3">
      <c r="A4250" s="13" t="str">
        <f ca="1">N4250&amp;"-"&amp;COUNTIF($N$2:N4250,N4250)</f>
        <v>-4197</v>
      </c>
      <c r="B4250" t="str">
        <f t="shared" ca="1" si="860"/>
        <v/>
      </c>
      <c r="C4250" s="1">
        <v>41285</v>
      </c>
      <c r="D4250">
        <v>5951.3</v>
      </c>
      <c r="E4250">
        <f t="shared" si="861"/>
        <v>-17.349999999999454</v>
      </c>
      <c r="F4250" t="str">
        <f t="shared" si="862"/>
        <v/>
      </c>
      <c r="G4250">
        <f t="shared" si="863"/>
        <v>-17.349999999999454</v>
      </c>
      <c r="H4250">
        <f t="shared" ca="1" si="871"/>
        <v>27.5625</v>
      </c>
      <c r="I4250">
        <f t="shared" ca="1" si="872"/>
        <v>19.483333333333274</v>
      </c>
      <c r="J4250" s="3">
        <f t="shared" ca="1" si="864"/>
        <v>1.414670658682639</v>
      </c>
      <c r="K4250" s="5">
        <f t="shared" ca="1" si="865"/>
        <v>58.586484810911422</v>
      </c>
      <c r="L4250">
        <f t="shared" ca="1" si="866"/>
        <v>1</v>
      </c>
      <c r="M4250" t="str">
        <f t="shared" ca="1" si="867"/>
        <v>SELL</v>
      </c>
      <c r="N4250" s="7" t="str">
        <f t="shared" ca="1" si="868"/>
        <v/>
      </c>
      <c r="O4250">
        <f t="shared" si="869"/>
        <v>5951.3</v>
      </c>
      <c r="Q4250">
        <f t="shared" si="870"/>
        <v>4249</v>
      </c>
    </row>
    <row r="4251" spans="1:17" x14ac:dyDescent="0.3">
      <c r="A4251" s="13" t="str">
        <f ca="1">N4251&amp;"-"&amp;COUNTIF($N$2:N4251,N4251)</f>
        <v>-4198</v>
      </c>
      <c r="B4251" t="str">
        <f t="shared" ca="1" si="860"/>
        <v/>
      </c>
      <c r="C4251" s="1">
        <v>41288</v>
      </c>
      <c r="D4251">
        <v>6024.05</v>
      </c>
      <c r="E4251">
        <f t="shared" si="861"/>
        <v>72.75</v>
      </c>
      <c r="F4251">
        <f t="shared" si="862"/>
        <v>72.75</v>
      </c>
      <c r="G4251" t="str">
        <f t="shared" si="863"/>
        <v/>
      </c>
      <c r="H4251">
        <f t="shared" ca="1" si="871"/>
        <v>35.649999999999977</v>
      </c>
      <c r="I4251">
        <f t="shared" ca="1" si="872"/>
        <v>19.483333333333274</v>
      </c>
      <c r="J4251" s="3">
        <f t="shared" ca="1" si="864"/>
        <v>1.8297690333618521</v>
      </c>
      <c r="K4251" s="5">
        <f t="shared" ca="1" si="865"/>
        <v>64.661426844014557</v>
      </c>
      <c r="L4251">
        <f t="shared" ca="1" si="866"/>
        <v>1</v>
      </c>
      <c r="M4251" t="str">
        <f t="shared" ca="1" si="867"/>
        <v>SELL</v>
      </c>
      <c r="N4251" s="7" t="str">
        <f t="shared" ca="1" si="868"/>
        <v/>
      </c>
      <c r="O4251">
        <f t="shared" si="869"/>
        <v>6024.05</v>
      </c>
      <c r="Q4251">
        <f t="shared" si="870"/>
        <v>4250</v>
      </c>
    </row>
    <row r="4252" spans="1:17" x14ac:dyDescent="0.3">
      <c r="A4252" s="13" t="str">
        <f ca="1">N4252&amp;"-"&amp;COUNTIF($N$2:N4252,N4252)</f>
        <v>-4199</v>
      </c>
      <c r="B4252" t="str">
        <f t="shared" ca="1" si="860"/>
        <v/>
      </c>
      <c r="C4252" s="1">
        <v>41289</v>
      </c>
      <c r="D4252">
        <v>6056.6</v>
      </c>
      <c r="E4252">
        <f t="shared" si="861"/>
        <v>32.550000000000182</v>
      </c>
      <c r="F4252">
        <f t="shared" si="862"/>
        <v>32.550000000000182</v>
      </c>
      <c r="G4252" t="str">
        <f t="shared" si="863"/>
        <v/>
      </c>
      <c r="H4252">
        <f t="shared" ca="1" si="871"/>
        <v>33.487499999999955</v>
      </c>
      <c r="I4252">
        <f t="shared" ca="1" si="872"/>
        <v>19.483333333333274</v>
      </c>
      <c r="J4252" s="3">
        <f t="shared" ca="1" si="864"/>
        <v>1.7187767322497891</v>
      </c>
      <c r="K4252" s="5">
        <f t="shared" ca="1" si="865"/>
        <v>63.218752458113777</v>
      </c>
      <c r="L4252">
        <f t="shared" ca="1" si="866"/>
        <v>1</v>
      </c>
      <c r="M4252" t="str">
        <f t="shared" ca="1" si="867"/>
        <v>SELL</v>
      </c>
      <c r="N4252" s="7" t="str">
        <f t="shared" ca="1" si="868"/>
        <v/>
      </c>
      <c r="O4252">
        <f t="shared" si="869"/>
        <v>6056.6</v>
      </c>
      <c r="Q4252">
        <f t="shared" si="870"/>
        <v>4251</v>
      </c>
    </row>
    <row r="4253" spans="1:17" x14ac:dyDescent="0.3">
      <c r="A4253" s="13" t="str">
        <f ca="1">N4253&amp;"-"&amp;COUNTIF($N$2:N4253,N4253)</f>
        <v>-4200</v>
      </c>
      <c r="B4253" t="str">
        <f t="shared" ca="1" si="860"/>
        <v/>
      </c>
      <c r="C4253" s="1">
        <v>41290</v>
      </c>
      <c r="D4253">
        <v>6001.85</v>
      </c>
      <c r="E4253">
        <f t="shared" si="861"/>
        <v>-54.75</v>
      </c>
      <c r="F4253" t="str">
        <f t="shared" si="862"/>
        <v/>
      </c>
      <c r="G4253">
        <f t="shared" si="863"/>
        <v>-54.75</v>
      </c>
      <c r="H4253">
        <f t="shared" ca="1" si="871"/>
        <v>33.487499999999955</v>
      </c>
      <c r="I4253">
        <f t="shared" ca="1" si="872"/>
        <v>22.691666666666606</v>
      </c>
      <c r="J4253" s="3">
        <f t="shared" ca="1" si="864"/>
        <v>1.4757620271759109</v>
      </c>
      <c r="K4253" s="5">
        <f t="shared" ca="1" si="865"/>
        <v>59.608395757620741</v>
      </c>
      <c r="L4253">
        <f t="shared" ca="1" si="866"/>
        <v>1</v>
      </c>
      <c r="M4253" t="str">
        <f t="shared" ca="1" si="867"/>
        <v>SELL</v>
      </c>
      <c r="N4253" s="7" t="str">
        <f t="shared" ca="1" si="868"/>
        <v/>
      </c>
      <c r="O4253">
        <f t="shared" si="869"/>
        <v>6001.85</v>
      </c>
      <c r="Q4253">
        <f t="shared" si="870"/>
        <v>4252</v>
      </c>
    </row>
    <row r="4254" spans="1:17" x14ac:dyDescent="0.3">
      <c r="A4254" s="13" t="str">
        <f ca="1">N4254&amp;"-"&amp;COUNTIF($N$2:N4254,N4254)</f>
        <v>-4201</v>
      </c>
      <c r="B4254" t="str">
        <f t="shared" ca="1" si="860"/>
        <v/>
      </c>
      <c r="C4254" s="1">
        <v>41291</v>
      </c>
      <c r="D4254">
        <v>6039.2</v>
      </c>
      <c r="E4254">
        <f t="shared" si="861"/>
        <v>37.349999999999454</v>
      </c>
      <c r="F4254">
        <f t="shared" si="862"/>
        <v>37.349999999999454</v>
      </c>
      <c r="G4254" t="str">
        <f t="shared" si="863"/>
        <v/>
      </c>
      <c r="H4254">
        <f t="shared" ca="1" si="871"/>
        <v>33.374999999999886</v>
      </c>
      <c r="I4254">
        <f t="shared" ca="1" si="872"/>
        <v>22.691666666666606</v>
      </c>
      <c r="J4254" s="3">
        <f t="shared" ca="1" si="864"/>
        <v>1.4708042600073437</v>
      </c>
      <c r="K4254" s="5">
        <f t="shared" ca="1" si="865"/>
        <v>59.527348394768119</v>
      </c>
      <c r="L4254">
        <f t="shared" ca="1" si="866"/>
        <v>1</v>
      </c>
      <c r="M4254" t="str">
        <f t="shared" ca="1" si="867"/>
        <v>SELL</v>
      </c>
      <c r="N4254" s="7" t="str">
        <f t="shared" ca="1" si="868"/>
        <v/>
      </c>
      <c r="O4254">
        <f t="shared" si="869"/>
        <v>6039.2</v>
      </c>
      <c r="Q4254">
        <f t="shared" si="870"/>
        <v>4253</v>
      </c>
    </row>
    <row r="4255" spans="1:17" x14ac:dyDescent="0.3">
      <c r="A4255" s="13" t="str">
        <f ca="1">N4255&amp;"-"&amp;COUNTIF($N$2:N4255,N4255)</f>
        <v>-4202</v>
      </c>
      <c r="B4255" t="str">
        <f t="shared" ca="1" si="860"/>
        <v/>
      </c>
      <c r="C4255" s="1">
        <v>41292</v>
      </c>
      <c r="D4255">
        <v>6064.4</v>
      </c>
      <c r="E4255">
        <f t="shared" si="861"/>
        <v>25.199999999999818</v>
      </c>
      <c r="F4255">
        <f t="shared" si="862"/>
        <v>25.199999999999818</v>
      </c>
      <c r="G4255" t="str">
        <f t="shared" si="863"/>
        <v/>
      </c>
      <c r="H4255">
        <f t="shared" ca="1" si="871"/>
        <v>32.466666666666548</v>
      </c>
      <c r="I4255">
        <f t="shared" ca="1" si="872"/>
        <v>26.579999999999927</v>
      </c>
      <c r="J4255" s="3">
        <f t="shared" ca="1" si="864"/>
        <v>1.221469776774516</v>
      </c>
      <c r="K4255" s="5">
        <f t="shared" ca="1" si="865"/>
        <v>54.984757818674467</v>
      </c>
      <c r="L4255">
        <f t="shared" ca="1" si="866"/>
        <v>1</v>
      </c>
      <c r="M4255" t="str">
        <f t="shared" ca="1" si="867"/>
        <v>SELL</v>
      </c>
      <c r="N4255" s="7" t="str">
        <f t="shared" ca="1" si="868"/>
        <v/>
      </c>
      <c r="O4255">
        <f t="shared" si="869"/>
        <v>6064.4</v>
      </c>
      <c r="Q4255">
        <f t="shared" si="870"/>
        <v>4254</v>
      </c>
    </row>
    <row r="4256" spans="1:17" x14ac:dyDescent="0.3">
      <c r="A4256" s="13" t="str">
        <f ca="1">N4256&amp;"-"&amp;COUNTIF($N$2:N4256,N4256)</f>
        <v>-4203</v>
      </c>
      <c r="B4256" t="str">
        <f t="shared" ca="1" si="860"/>
        <v/>
      </c>
      <c r="C4256" s="1">
        <v>41295</v>
      </c>
      <c r="D4256">
        <v>6082.3</v>
      </c>
      <c r="E4256">
        <f t="shared" si="861"/>
        <v>17.900000000000546</v>
      </c>
      <c r="F4256">
        <f t="shared" si="862"/>
        <v>17.900000000000546</v>
      </c>
      <c r="G4256" t="str">
        <f t="shared" si="863"/>
        <v/>
      </c>
      <c r="H4256">
        <f t="shared" ca="1" si="871"/>
        <v>29.372222222222163</v>
      </c>
      <c r="I4256">
        <f t="shared" ca="1" si="872"/>
        <v>26.579999999999927</v>
      </c>
      <c r="J4256" s="3">
        <f t="shared" ca="1" si="864"/>
        <v>1.1050497450045991</v>
      </c>
      <c r="K4256" s="5">
        <f t="shared" ca="1" si="865"/>
        <v>52.495184383501815</v>
      </c>
      <c r="L4256">
        <f t="shared" ca="1" si="866"/>
        <v>1</v>
      </c>
      <c r="M4256" t="str">
        <f t="shared" ca="1" si="867"/>
        <v>SELL</v>
      </c>
      <c r="N4256" s="7" t="str">
        <f t="shared" ca="1" si="868"/>
        <v/>
      </c>
      <c r="O4256">
        <f t="shared" si="869"/>
        <v>6082.3</v>
      </c>
      <c r="Q4256">
        <f t="shared" si="870"/>
        <v>4255</v>
      </c>
    </row>
    <row r="4257" spans="1:17" x14ac:dyDescent="0.3">
      <c r="A4257" s="13" t="str">
        <f ca="1">N4257&amp;"-"&amp;COUNTIF($N$2:N4257,N4257)</f>
        <v>-4204</v>
      </c>
      <c r="B4257" t="str">
        <f t="shared" ca="1" si="860"/>
        <v/>
      </c>
      <c r="C4257" s="1">
        <v>41296</v>
      </c>
      <c r="D4257">
        <v>6048.5</v>
      </c>
      <c r="E4257">
        <f t="shared" si="861"/>
        <v>-33.800000000000182</v>
      </c>
      <c r="F4257" t="str">
        <f t="shared" si="862"/>
        <v/>
      </c>
      <c r="G4257">
        <f t="shared" si="863"/>
        <v>-33.800000000000182</v>
      </c>
      <c r="H4257">
        <f t="shared" ca="1" si="871"/>
        <v>27.743749999999977</v>
      </c>
      <c r="I4257">
        <f t="shared" ca="1" si="872"/>
        <v>27.783333333333303</v>
      </c>
      <c r="J4257" s="3">
        <f t="shared" ca="1" si="864"/>
        <v>0.99857528494301162</v>
      </c>
      <c r="K4257" s="5">
        <f t="shared" ca="1" si="865"/>
        <v>49.964356732825578</v>
      </c>
      <c r="L4257">
        <f t="shared" ca="1" si="866"/>
        <v>1</v>
      </c>
      <c r="M4257" t="str">
        <f t="shared" ca="1" si="867"/>
        <v>SELL</v>
      </c>
      <c r="N4257" s="7" t="str">
        <f t="shared" ca="1" si="868"/>
        <v/>
      </c>
      <c r="O4257">
        <f t="shared" si="869"/>
        <v>6048.5</v>
      </c>
      <c r="Q4257">
        <f t="shared" si="870"/>
        <v>4256</v>
      </c>
    </row>
    <row r="4258" spans="1:17" x14ac:dyDescent="0.3">
      <c r="A4258" s="13" t="str">
        <f ca="1">N4258&amp;"-"&amp;COUNTIF($N$2:N4258,N4258)</f>
        <v>-4205</v>
      </c>
      <c r="B4258" t="str">
        <f t="shared" ca="1" si="860"/>
        <v/>
      </c>
      <c r="C4258" s="1">
        <v>41297</v>
      </c>
      <c r="D4258">
        <v>6054.3</v>
      </c>
      <c r="E4258">
        <f t="shared" si="861"/>
        <v>5.8000000000001819</v>
      </c>
      <c r="F4258">
        <f t="shared" si="862"/>
        <v>5.8000000000001819</v>
      </c>
      <c r="G4258" t="str">
        <f t="shared" si="863"/>
        <v/>
      </c>
      <c r="H4258">
        <f t="shared" ca="1" si="871"/>
        <v>26.4375</v>
      </c>
      <c r="I4258">
        <f t="shared" ca="1" si="872"/>
        <v>27.783333333333303</v>
      </c>
      <c r="J4258" s="3">
        <f t="shared" ca="1" si="864"/>
        <v>0.95155968806238855</v>
      </c>
      <c r="K4258" s="5">
        <f t="shared" ca="1" si="865"/>
        <v>48.758933374318012</v>
      </c>
      <c r="L4258">
        <f t="shared" ca="1" si="866"/>
        <v>1</v>
      </c>
      <c r="M4258" t="str">
        <f t="shared" ca="1" si="867"/>
        <v>SELL</v>
      </c>
      <c r="N4258" s="7" t="str">
        <f t="shared" ca="1" si="868"/>
        <v/>
      </c>
      <c r="O4258">
        <f t="shared" si="869"/>
        <v>6054.3</v>
      </c>
      <c r="Q4258">
        <f t="shared" si="870"/>
        <v>4257</v>
      </c>
    </row>
    <row r="4259" spans="1:17" x14ac:dyDescent="0.3">
      <c r="A4259" s="13" t="str">
        <f ca="1">N4259&amp;"-"&amp;COUNTIF($N$2:N4259,N4259)</f>
        <v>-4206</v>
      </c>
      <c r="B4259" t="str">
        <f t="shared" ca="1" si="860"/>
        <v/>
      </c>
      <c r="C4259" s="1">
        <v>41298</v>
      </c>
      <c r="D4259">
        <v>6019.35</v>
      </c>
      <c r="E4259">
        <f t="shared" si="861"/>
        <v>-34.949999999999818</v>
      </c>
      <c r="F4259" t="str">
        <f t="shared" si="862"/>
        <v/>
      </c>
      <c r="G4259">
        <f t="shared" si="863"/>
        <v>-34.949999999999818</v>
      </c>
      <c r="H4259">
        <f t="shared" ca="1" si="871"/>
        <v>29.264285714285766</v>
      </c>
      <c r="I4259">
        <f t="shared" ca="1" si="872"/>
        <v>28.807142857142804</v>
      </c>
      <c r="J4259" s="3">
        <f t="shared" ca="1" si="864"/>
        <v>1.0158690800892674</v>
      </c>
      <c r="K4259" s="5">
        <f t="shared" ca="1" si="865"/>
        <v>50.393603936039447</v>
      </c>
      <c r="L4259">
        <f t="shared" ca="1" si="866"/>
        <v>1</v>
      </c>
      <c r="M4259" t="str">
        <f t="shared" ca="1" si="867"/>
        <v>SELL</v>
      </c>
      <c r="N4259" s="7" t="str">
        <f t="shared" ca="1" si="868"/>
        <v/>
      </c>
      <c r="O4259">
        <f t="shared" si="869"/>
        <v>6019.35</v>
      </c>
      <c r="Q4259">
        <f t="shared" si="870"/>
        <v>4258</v>
      </c>
    </row>
    <row r="4260" spans="1:17" x14ac:dyDescent="0.3">
      <c r="A4260" s="13" t="str">
        <f ca="1">N4260&amp;"-"&amp;COUNTIF($N$2:N4260,N4260)</f>
        <v>-4207</v>
      </c>
      <c r="B4260" t="str">
        <f t="shared" ca="1" si="860"/>
        <v/>
      </c>
      <c r="C4260" s="1">
        <v>41299</v>
      </c>
      <c r="D4260">
        <v>6074.65</v>
      </c>
      <c r="E4260">
        <f t="shared" si="861"/>
        <v>55.299999999999272</v>
      </c>
      <c r="F4260">
        <f t="shared" si="862"/>
        <v>55.299999999999272</v>
      </c>
      <c r="G4260" t="str">
        <f t="shared" si="863"/>
        <v/>
      </c>
      <c r="H4260">
        <f t="shared" ca="1" si="871"/>
        <v>32.518749999999955</v>
      </c>
      <c r="I4260">
        <f t="shared" ca="1" si="872"/>
        <v>28.983333333333274</v>
      </c>
      <c r="J4260" s="3">
        <f t="shared" ca="1" si="864"/>
        <v>1.1219810235767691</v>
      </c>
      <c r="K4260" s="5">
        <f t="shared" ca="1" si="865"/>
        <v>52.874225127875086</v>
      </c>
      <c r="L4260">
        <f t="shared" ca="1" si="866"/>
        <v>1</v>
      </c>
      <c r="M4260" t="str">
        <f t="shared" ca="1" si="867"/>
        <v>SELL</v>
      </c>
      <c r="N4260" s="7" t="str">
        <f t="shared" ca="1" si="868"/>
        <v/>
      </c>
      <c r="O4260">
        <f t="shared" si="869"/>
        <v>6074.65</v>
      </c>
      <c r="Q4260">
        <f t="shared" si="870"/>
        <v>4259</v>
      </c>
    </row>
    <row r="4261" spans="1:17" x14ac:dyDescent="0.3">
      <c r="A4261" s="13" t="str">
        <f ca="1">N4261&amp;"-"&amp;COUNTIF($N$2:N4261,N4261)</f>
        <v>-4208</v>
      </c>
      <c r="B4261" t="str">
        <f t="shared" ca="1" si="860"/>
        <v/>
      </c>
      <c r="C4261" s="1">
        <v>41302</v>
      </c>
      <c r="D4261">
        <v>6074.8</v>
      </c>
      <c r="E4261">
        <f t="shared" si="861"/>
        <v>0.1500000000005457</v>
      </c>
      <c r="F4261">
        <f t="shared" si="862"/>
        <v>0.1500000000005457</v>
      </c>
      <c r="G4261" t="str">
        <f t="shared" si="863"/>
        <v/>
      </c>
      <c r="H4261">
        <f t="shared" ca="1" si="871"/>
        <v>30.875</v>
      </c>
      <c r="I4261">
        <f t="shared" ca="1" si="872"/>
        <v>28.983333333333274</v>
      </c>
      <c r="J4261" s="3">
        <f t="shared" ca="1" si="864"/>
        <v>1.0652673950546312</v>
      </c>
      <c r="K4261" s="5">
        <f t="shared" ca="1" si="865"/>
        <v>51.580119727133557</v>
      </c>
      <c r="L4261">
        <f t="shared" ca="1" si="866"/>
        <v>1</v>
      </c>
      <c r="M4261" t="str">
        <f t="shared" ca="1" si="867"/>
        <v>SELL</v>
      </c>
      <c r="N4261" s="7" t="str">
        <f t="shared" ca="1" si="868"/>
        <v/>
      </c>
      <c r="O4261">
        <f t="shared" si="869"/>
        <v>6074.8</v>
      </c>
      <c r="Q4261">
        <f t="shared" si="870"/>
        <v>4260</v>
      </c>
    </row>
    <row r="4262" spans="1:17" x14ac:dyDescent="0.3">
      <c r="A4262" s="13" t="str">
        <f ca="1">N4262&amp;"-"&amp;COUNTIF($N$2:N4262,N4262)</f>
        <v>-4209</v>
      </c>
      <c r="B4262" t="str">
        <f t="shared" ca="1" si="860"/>
        <v/>
      </c>
      <c r="C4262" s="1">
        <v>41303</v>
      </c>
      <c r="D4262">
        <v>6049.9</v>
      </c>
      <c r="E4262">
        <f t="shared" si="861"/>
        <v>-24.900000000000546</v>
      </c>
      <c r="F4262" t="str">
        <f t="shared" si="862"/>
        <v/>
      </c>
      <c r="G4262">
        <f t="shared" si="863"/>
        <v>-24.900000000000546</v>
      </c>
      <c r="H4262">
        <f t="shared" ca="1" si="871"/>
        <v>30.875</v>
      </c>
      <c r="I4262">
        <f t="shared" ca="1" si="872"/>
        <v>28.100000000000062</v>
      </c>
      <c r="J4262" s="3">
        <f t="shared" ca="1" si="864"/>
        <v>1.0987544483985741</v>
      </c>
      <c r="K4262" s="5">
        <f t="shared" ca="1" si="865"/>
        <v>52.352691818567131</v>
      </c>
      <c r="L4262">
        <f t="shared" ca="1" si="866"/>
        <v>1</v>
      </c>
      <c r="M4262" t="str">
        <f t="shared" ca="1" si="867"/>
        <v>SELL</v>
      </c>
      <c r="N4262" s="7" t="str">
        <f t="shared" ca="1" si="868"/>
        <v/>
      </c>
      <c r="O4262">
        <f t="shared" si="869"/>
        <v>6049.9</v>
      </c>
      <c r="Q4262">
        <f t="shared" si="870"/>
        <v>4261</v>
      </c>
    </row>
    <row r="4263" spans="1:17" x14ac:dyDescent="0.3">
      <c r="A4263" s="13" t="str">
        <f ca="1">N4263&amp;"-"&amp;COUNTIF($N$2:N4263,N4263)</f>
        <v>-4210</v>
      </c>
      <c r="B4263" t="str">
        <f t="shared" ca="1" si="860"/>
        <v/>
      </c>
      <c r="C4263" s="1">
        <v>41304</v>
      </c>
      <c r="D4263">
        <v>6055.75</v>
      </c>
      <c r="E4263">
        <f t="shared" si="861"/>
        <v>5.8500000000003638</v>
      </c>
      <c r="F4263">
        <f t="shared" si="862"/>
        <v>5.8500000000003638</v>
      </c>
      <c r="G4263" t="str">
        <f t="shared" si="863"/>
        <v/>
      </c>
      <c r="H4263">
        <f t="shared" ca="1" si="871"/>
        <v>28.094444444444484</v>
      </c>
      <c r="I4263">
        <f t="shared" ca="1" si="872"/>
        <v>33.15</v>
      </c>
      <c r="J4263" s="3">
        <f t="shared" ca="1" si="864"/>
        <v>0.8474945533769076</v>
      </c>
      <c r="K4263" s="5">
        <f t="shared" ca="1" si="865"/>
        <v>45.872641509433997</v>
      </c>
      <c r="L4263">
        <f t="shared" ca="1" si="866"/>
        <v>1</v>
      </c>
      <c r="M4263" t="str">
        <f t="shared" ca="1" si="867"/>
        <v>SELL</v>
      </c>
      <c r="N4263" s="7" t="str">
        <f t="shared" ca="1" si="868"/>
        <v/>
      </c>
      <c r="O4263">
        <f t="shared" si="869"/>
        <v>6055.75</v>
      </c>
      <c r="Q4263">
        <f t="shared" si="870"/>
        <v>4262</v>
      </c>
    </row>
    <row r="4264" spans="1:17" x14ac:dyDescent="0.3">
      <c r="A4264" s="13" t="str">
        <f ca="1">N4264&amp;"-"&amp;COUNTIF($N$2:N4264,N4264)</f>
        <v>-4211</v>
      </c>
      <c r="B4264" t="str">
        <f t="shared" ca="1" si="860"/>
        <v/>
      </c>
      <c r="C4264" s="1">
        <v>41305</v>
      </c>
      <c r="D4264">
        <v>6034.75</v>
      </c>
      <c r="E4264">
        <f t="shared" si="861"/>
        <v>-21</v>
      </c>
      <c r="F4264" t="str">
        <f t="shared" si="862"/>
        <v/>
      </c>
      <c r="G4264">
        <f t="shared" si="863"/>
        <v>-21</v>
      </c>
      <c r="H4264">
        <f t="shared" ca="1" si="871"/>
        <v>28.094444444444484</v>
      </c>
      <c r="I4264">
        <f t="shared" ca="1" si="872"/>
        <v>33.880000000000109</v>
      </c>
      <c r="J4264" s="3">
        <f t="shared" ca="1" si="864"/>
        <v>0.82923389741571407</v>
      </c>
      <c r="K4264" s="5">
        <f t="shared" ca="1" si="865"/>
        <v>45.332305430553767</v>
      </c>
      <c r="L4264">
        <f t="shared" ca="1" si="866"/>
        <v>1</v>
      </c>
      <c r="M4264" t="str">
        <f t="shared" ca="1" si="867"/>
        <v>SELL</v>
      </c>
      <c r="N4264" s="7" t="str">
        <f t="shared" ca="1" si="868"/>
        <v/>
      </c>
      <c r="O4264">
        <f t="shared" si="869"/>
        <v>6034.75</v>
      </c>
      <c r="Q4264">
        <f t="shared" si="870"/>
        <v>4263</v>
      </c>
    </row>
    <row r="4265" spans="1:17" x14ac:dyDescent="0.3">
      <c r="A4265" s="13" t="str">
        <f ca="1">N4265&amp;"-"&amp;COUNTIF($N$2:N4265,N4265)</f>
        <v>-4212</v>
      </c>
      <c r="B4265" t="str">
        <f t="shared" ca="1" si="860"/>
        <v/>
      </c>
      <c r="C4265" s="1">
        <v>41306</v>
      </c>
      <c r="D4265">
        <v>5998.9</v>
      </c>
      <c r="E4265">
        <f t="shared" si="861"/>
        <v>-35.850000000000364</v>
      </c>
      <c r="F4265" t="str">
        <f t="shared" si="862"/>
        <v/>
      </c>
      <c r="G4265">
        <f t="shared" si="863"/>
        <v>-35.850000000000364</v>
      </c>
      <c r="H4265">
        <f t="shared" ca="1" si="871"/>
        <v>22.512500000000045</v>
      </c>
      <c r="I4265">
        <f t="shared" ca="1" si="872"/>
        <v>34.208333333333485</v>
      </c>
      <c r="J4265" s="3">
        <f t="shared" ca="1" si="864"/>
        <v>0.65809987819731874</v>
      </c>
      <c r="K4265" s="5">
        <f t="shared" ca="1" si="865"/>
        <v>39.690002203775748</v>
      </c>
      <c r="L4265">
        <f t="shared" ca="1" si="866"/>
        <v>1</v>
      </c>
      <c r="M4265" t="str">
        <f t="shared" ca="1" si="867"/>
        <v>SELL</v>
      </c>
      <c r="N4265" s="7" t="str">
        <f t="shared" ca="1" si="868"/>
        <v/>
      </c>
      <c r="O4265">
        <f t="shared" si="869"/>
        <v>5998.9</v>
      </c>
      <c r="Q4265">
        <f t="shared" si="870"/>
        <v>4264</v>
      </c>
    </row>
    <row r="4266" spans="1:17" x14ac:dyDescent="0.3">
      <c r="A4266" s="13" t="str">
        <f ca="1">N4266&amp;"-"&amp;COUNTIF($N$2:N4266,N4266)</f>
        <v>-4213</v>
      </c>
      <c r="B4266" t="str">
        <f t="shared" ca="1" si="860"/>
        <v/>
      </c>
      <c r="C4266" s="1">
        <v>41309</v>
      </c>
      <c r="D4266">
        <v>5987.25</v>
      </c>
      <c r="E4266">
        <f t="shared" si="861"/>
        <v>-11.649999999999636</v>
      </c>
      <c r="F4266" t="str">
        <f t="shared" si="862"/>
        <v/>
      </c>
      <c r="G4266">
        <f t="shared" si="863"/>
        <v>-11.649999999999636</v>
      </c>
      <c r="H4266">
        <f t="shared" ca="1" si="871"/>
        <v>21.078571428571454</v>
      </c>
      <c r="I4266">
        <f t="shared" ca="1" si="872"/>
        <v>30.985714285714362</v>
      </c>
      <c r="J4266" s="3">
        <f t="shared" ca="1" si="864"/>
        <v>0.68026740433379351</v>
      </c>
      <c r="K4266" s="5">
        <f t="shared" ca="1" si="865"/>
        <v>40.485663328302891</v>
      </c>
      <c r="L4266">
        <f t="shared" ca="1" si="866"/>
        <v>1</v>
      </c>
      <c r="M4266" t="str">
        <f t="shared" ca="1" si="867"/>
        <v>SELL</v>
      </c>
      <c r="N4266" s="7" t="str">
        <f t="shared" ca="1" si="868"/>
        <v/>
      </c>
      <c r="O4266">
        <f t="shared" si="869"/>
        <v>5987.25</v>
      </c>
      <c r="Q4266">
        <f t="shared" si="870"/>
        <v>4265</v>
      </c>
    </row>
    <row r="4267" spans="1:17" x14ac:dyDescent="0.3">
      <c r="A4267" s="13" t="str">
        <f ca="1">N4267&amp;"-"&amp;COUNTIF($N$2:N4267,N4267)</f>
        <v>-4214</v>
      </c>
      <c r="B4267" t="str">
        <f t="shared" ca="1" si="860"/>
        <v/>
      </c>
      <c r="C4267" s="1">
        <v>41310</v>
      </c>
      <c r="D4267">
        <v>5956.9</v>
      </c>
      <c r="E4267">
        <f t="shared" si="861"/>
        <v>-30.350000000000364</v>
      </c>
      <c r="F4267" t="str">
        <f t="shared" si="862"/>
        <v/>
      </c>
      <c r="G4267">
        <f t="shared" si="863"/>
        <v>-30.350000000000364</v>
      </c>
      <c r="H4267">
        <f t="shared" ca="1" si="871"/>
        <v>21.078571428571454</v>
      </c>
      <c r="I4267">
        <f t="shared" ca="1" si="872"/>
        <v>27.500000000000131</v>
      </c>
      <c r="J4267" s="3">
        <f t="shared" ca="1" si="864"/>
        <v>0.76649350649350378</v>
      </c>
      <c r="K4267" s="5">
        <f t="shared" ca="1" si="865"/>
        <v>43.390677841493805</v>
      </c>
      <c r="L4267">
        <f t="shared" ca="1" si="866"/>
        <v>1</v>
      </c>
      <c r="M4267" t="str">
        <f t="shared" ca="1" si="867"/>
        <v>SELL</v>
      </c>
      <c r="N4267" s="7" t="str">
        <f t="shared" ca="1" si="868"/>
        <v/>
      </c>
      <c r="O4267">
        <f t="shared" si="869"/>
        <v>5956.9</v>
      </c>
      <c r="Q4267">
        <f t="shared" si="870"/>
        <v>4266</v>
      </c>
    </row>
    <row r="4268" spans="1:17" x14ac:dyDescent="0.3">
      <c r="A4268" s="13" t="str">
        <f ca="1">N4268&amp;"-"&amp;COUNTIF($N$2:N4268,N4268)</f>
        <v>-4215</v>
      </c>
      <c r="B4268" t="str">
        <f t="shared" ca="1" si="860"/>
        <v/>
      </c>
      <c r="C4268" s="1">
        <v>41311</v>
      </c>
      <c r="D4268">
        <v>5959.2</v>
      </c>
      <c r="E4268">
        <f t="shared" si="861"/>
        <v>2.3000000000001819</v>
      </c>
      <c r="F4268">
        <f t="shared" si="862"/>
        <v>2.3000000000001819</v>
      </c>
      <c r="G4268" t="str">
        <f t="shared" si="863"/>
        <v/>
      </c>
      <c r="H4268">
        <f t="shared" ca="1" si="871"/>
        <v>16.071428571428701</v>
      </c>
      <c r="I4268">
        <f t="shared" ca="1" si="872"/>
        <v>27.500000000000131</v>
      </c>
      <c r="J4268" s="3">
        <f t="shared" ca="1" si="864"/>
        <v>0.58441558441558628</v>
      </c>
      <c r="K4268" s="5">
        <f t="shared" ca="1" si="865"/>
        <v>36.885245901639415</v>
      </c>
      <c r="L4268">
        <f t="shared" ca="1" si="866"/>
        <v>1</v>
      </c>
      <c r="M4268" t="str">
        <f t="shared" ca="1" si="867"/>
        <v>SELL</v>
      </c>
      <c r="N4268" s="7" t="str">
        <f t="shared" ca="1" si="868"/>
        <v/>
      </c>
      <c r="O4268">
        <f t="shared" si="869"/>
        <v>5959.2</v>
      </c>
      <c r="Q4268">
        <f t="shared" si="870"/>
        <v>4267</v>
      </c>
    </row>
    <row r="4269" spans="1:17" x14ac:dyDescent="0.3">
      <c r="A4269" s="13" t="str">
        <f ca="1">N4269&amp;"-"&amp;COUNTIF($N$2:N4269,N4269)</f>
        <v>-4216</v>
      </c>
      <c r="B4269" t="str">
        <f t="shared" ca="1" si="860"/>
        <v/>
      </c>
      <c r="C4269" s="1">
        <v>41312</v>
      </c>
      <c r="D4269">
        <v>5938.8</v>
      </c>
      <c r="E4269">
        <f t="shared" si="861"/>
        <v>-20.399999999999636</v>
      </c>
      <c r="F4269" t="str">
        <f t="shared" si="862"/>
        <v/>
      </c>
      <c r="G4269">
        <f t="shared" si="863"/>
        <v>-20.399999999999636</v>
      </c>
      <c r="H4269">
        <f t="shared" ca="1" si="871"/>
        <v>14.550000000000182</v>
      </c>
      <c r="I4269">
        <f t="shared" ca="1" si="872"/>
        <v>26.612500000000068</v>
      </c>
      <c r="J4269" s="3">
        <f t="shared" ca="1" si="864"/>
        <v>0.54673555659934781</v>
      </c>
      <c r="K4269" s="5">
        <f t="shared" ca="1" si="865"/>
        <v>35.347707257819849</v>
      </c>
      <c r="L4269">
        <f t="shared" ca="1" si="866"/>
        <v>1</v>
      </c>
      <c r="M4269" t="str">
        <f t="shared" ca="1" si="867"/>
        <v>SELL</v>
      </c>
      <c r="N4269" s="7" t="str">
        <f t="shared" ca="1" si="868"/>
        <v/>
      </c>
      <c r="O4269">
        <f t="shared" si="869"/>
        <v>5938.8</v>
      </c>
      <c r="Q4269">
        <f t="shared" si="870"/>
        <v>4268</v>
      </c>
    </row>
    <row r="4270" spans="1:17" x14ac:dyDescent="0.3">
      <c r="A4270" s="13" t="str">
        <f ca="1">N4270&amp;"-"&amp;COUNTIF($N$2:N4270,N4270)</f>
        <v>-4217</v>
      </c>
      <c r="B4270" t="str">
        <f t="shared" ca="1" si="860"/>
        <v/>
      </c>
      <c r="C4270" s="1">
        <v>41313</v>
      </c>
      <c r="D4270">
        <v>5903.5</v>
      </c>
      <c r="E4270">
        <f t="shared" si="861"/>
        <v>-35.300000000000182</v>
      </c>
      <c r="F4270" t="str">
        <f t="shared" si="862"/>
        <v/>
      </c>
      <c r="G4270">
        <f t="shared" si="863"/>
        <v>-35.300000000000182</v>
      </c>
      <c r="H4270">
        <f t="shared" ca="1" si="871"/>
        <v>13.880000000000109</v>
      </c>
      <c r="I4270">
        <f t="shared" ca="1" si="872"/>
        <v>27.577777777777857</v>
      </c>
      <c r="J4270" s="3">
        <f t="shared" ca="1" si="864"/>
        <v>0.50330378726833447</v>
      </c>
      <c r="K4270" s="5">
        <f t="shared" ca="1" si="865"/>
        <v>33.479845626072148</v>
      </c>
      <c r="L4270">
        <f t="shared" ca="1" si="866"/>
        <v>1</v>
      </c>
      <c r="M4270" t="str">
        <f t="shared" ca="1" si="867"/>
        <v>SELL</v>
      </c>
      <c r="N4270" s="7" t="str">
        <f t="shared" ca="1" si="868"/>
        <v/>
      </c>
      <c r="O4270">
        <f t="shared" si="869"/>
        <v>5903.5</v>
      </c>
      <c r="Q4270">
        <f t="shared" si="870"/>
        <v>4269</v>
      </c>
    </row>
    <row r="4271" spans="1:17" x14ac:dyDescent="0.3">
      <c r="A4271" s="13" t="str">
        <f ca="1">N4271&amp;"-"&amp;COUNTIF($N$2:N4271,N4271)</f>
        <v>-4218</v>
      </c>
      <c r="B4271" t="str">
        <f t="shared" ca="1" si="860"/>
        <v/>
      </c>
      <c r="C4271" s="1">
        <v>41316</v>
      </c>
      <c r="D4271">
        <v>5897.85</v>
      </c>
      <c r="E4271">
        <f t="shared" si="861"/>
        <v>-5.6499999999996362</v>
      </c>
      <c r="F4271" t="str">
        <f t="shared" si="862"/>
        <v/>
      </c>
      <c r="G4271">
        <f t="shared" si="863"/>
        <v>-5.6499999999996362</v>
      </c>
      <c r="H4271">
        <f t="shared" ca="1" si="871"/>
        <v>13.880000000000109</v>
      </c>
      <c r="I4271">
        <f t="shared" ca="1" si="872"/>
        <v>24.450000000000021</v>
      </c>
      <c r="J4271" s="3">
        <f t="shared" ca="1" si="864"/>
        <v>0.56768916155419624</v>
      </c>
      <c r="K4271" s="5">
        <f t="shared" ca="1" si="865"/>
        <v>36.21184450821827</v>
      </c>
      <c r="L4271">
        <f t="shared" ca="1" si="866"/>
        <v>1</v>
      </c>
      <c r="M4271" t="str">
        <f t="shared" ca="1" si="867"/>
        <v>SELL</v>
      </c>
      <c r="N4271" s="7" t="str">
        <f t="shared" ca="1" si="868"/>
        <v/>
      </c>
      <c r="O4271">
        <f t="shared" si="869"/>
        <v>5897.85</v>
      </c>
      <c r="Q4271">
        <f t="shared" si="870"/>
        <v>4270</v>
      </c>
    </row>
    <row r="4272" spans="1:17" x14ac:dyDescent="0.3">
      <c r="A4272" s="13" t="str">
        <f ca="1">N4272&amp;"-"&amp;COUNTIF($N$2:N4272,N4272)</f>
        <v>-4219</v>
      </c>
      <c r="B4272" t="str">
        <f t="shared" ca="1" si="860"/>
        <v/>
      </c>
      <c r="C4272" s="1">
        <v>41317</v>
      </c>
      <c r="D4272">
        <v>5922.5</v>
      </c>
      <c r="E4272">
        <f t="shared" si="861"/>
        <v>24.649999999999636</v>
      </c>
      <c r="F4272">
        <f t="shared" si="862"/>
        <v>24.649999999999636</v>
      </c>
      <c r="G4272" t="str">
        <f t="shared" si="863"/>
        <v/>
      </c>
      <c r="H4272">
        <f t="shared" ca="1" si="871"/>
        <v>17.649999999999999</v>
      </c>
      <c r="I4272">
        <f t="shared" ca="1" si="872"/>
        <v>24.450000000000021</v>
      </c>
      <c r="J4272" s="3">
        <f t="shared" ca="1" si="864"/>
        <v>0.72188139059304635</v>
      </c>
      <c r="K4272" s="5">
        <f t="shared" ca="1" si="865"/>
        <v>41.92399049881233</v>
      </c>
      <c r="L4272">
        <f t="shared" ca="1" si="866"/>
        <v>1</v>
      </c>
      <c r="M4272" t="str">
        <f t="shared" ca="1" si="867"/>
        <v>SELL</v>
      </c>
      <c r="N4272" s="7" t="str">
        <f t="shared" ca="1" si="868"/>
        <v/>
      </c>
      <c r="O4272">
        <f t="shared" si="869"/>
        <v>5922.5</v>
      </c>
      <c r="Q4272">
        <f t="shared" si="870"/>
        <v>4271</v>
      </c>
    </row>
    <row r="4273" spans="1:17" x14ac:dyDescent="0.3">
      <c r="A4273" s="13" t="str">
        <f ca="1">N4273&amp;"-"&amp;COUNTIF($N$2:N4273,N4273)</f>
        <v>-4220</v>
      </c>
      <c r="B4273" t="str">
        <f t="shared" ca="1" si="860"/>
        <v/>
      </c>
      <c r="C4273" s="1">
        <v>41318</v>
      </c>
      <c r="D4273">
        <v>5932.95</v>
      </c>
      <c r="E4273">
        <f t="shared" si="861"/>
        <v>10.449999999999818</v>
      </c>
      <c r="F4273">
        <f t="shared" si="862"/>
        <v>10.449999999999818</v>
      </c>
      <c r="G4273" t="str">
        <f t="shared" si="863"/>
        <v/>
      </c>
      <c r="H4273">
        <f t="shared" ca="1" si="871"/>
        <v>16.449999999999971</v>
      </c>
      <c r="I4273">
        <f t="shared" ca="1" si="872"/>
        <v>23.137500000000045</v>
      </c>
      <c r="J4273" s="3">
        <f t="shared" ca="1" si="864"/>
        <v>0.71096704484062401</v>
      </c>
      <c r="K4273" s="5">
        <f t="shared" ca="1" si="865"/>
        <v>41.55352068203338</v>
      </c>
      <c r="L4273">
        <f t="shared" ca="1" si="866"/>
        <v>1</v>
      </c>
      <c r="M4273" t="str">
        <f t="shared" ca="1" si="867"/>
        <v>SELL</v>
      </c>
      <c r="N4273" s="7" t="str">
        <f t="shared" ca="1" si="868"/>
        <v/>
      </c>
      <c r="O4273">
        <f t="shared" si="869"/>
        <v>5932.95</v>
      </c>
      <c r="Q4273">
        <f t="shared" si="870"/>
        <v>4272</v>
      </c>
    </row>
    <row r="4274" spans="1:17" x14ac:dyDescent="0.3">
      <c r="A4274" s="13" t="str">
        <f ca="1">N4274&amp;"-"&amp;COUNTIF($N$2:N4274,N4274)</f>
        <v>1-27</v>
      </c>
      <c r="B4274">
        <f t="shared" ca="1" si="860"/>
        <v>1</v>
      </c>
      <c r="C4274" s="1">
        <v>41319</v>
      </c>
      <c r="D4274">
        <v>5896.95</v>
      </c>
      <c r="E4274">
        <f t="shared" si="861"/>
        <v>-36</v>
      </c>
      <c r="F4274" t="str">
        <f t="shared" si="862"/>
        <v/>
      </c>
      <c r="G4274">
        <f t="shared" si="863"/>
        <v>-36</v>
      </c>
      <c r="H4274">
        <f t="shared" ca="1" si="871"/>
        <v>8.6800000000001098</v>
      </c>
      <c r="I4274">
        <f t="shared" ca="1" si="872"/>
        <v>24.566666666666706</v>
      </c>
      <c r="J4274" s="3">
        <f t="shared" ca="1" si="864"/>
        <v>0.35332428765264978</v>
      </c>
      <c r="K4274" s="5">
        <f t="shared" ca="1" si="865"/>
        <v>26.107880489272333</v>
      </c>
      <c r="L4274">
        <f t="shared" ca="1" si="866"/>
        <v>1</v>
      </c>
      <c r="M4274" t="str">
        <f t="shared" ca="1" si="867"/>
        <v>BUY</v>
      </c>
      <c r="N4274" s="7">
        <f t="shared" ca="1" si="868"/>
        <v>1</v>
      </c>
      <c r="O4274">
        <f t="shared" si="869"/>
        <v>5896.95</v>
      </c>
      <c r="Q4274">
        <f t="shared" si="870"/>
        <v>4273</v>
      </c>
    </row>
    <row r="4275" spans="1:17" x14ac:dyDescent="0.3">
      <c r="A4275" s="13" t="str">
        <f ca="1">N4275&amp;"-"&amp;COUNTIF($N$2:N4275,N4275)</f>
        <v>-4221</v>
      </c>
      <c r="B4275" t="str">
        <f t="shared" ca="1" si="860"/>
        <v/>
      </c>
      <c r="C4275" s="1">
        <v>41320</v>
      </c>
      <c r="D4275">
        <v>5887.4</v>
      </c>
      <c r="E4275">
        <f t="shared" si="861"/>
        <v>-9.5500000000001819</v>
      </c>
      <c r="F4275" t="str">
        <f t="shared" si="862"/>
        <v/>
      </c>
      <c r="G4275">
        <f t="shared" si="863"/>
        <v>-9.5500000000001819</v>
      </c>
      <c r="H4275">
        <f t="shared" ca="1" si="871"/>
        <v>10.8125</v>
      </c>
      <c r="I4275">
        <f t="shared" ca="1" si="872"/>
        <v>23.065000000000055</v>
      </c>
      <c r="J4275" s="3">
        <f t="shared" ca="1" si="864"/>
        <v>0.46878387166702684</v>
      </c>
      <c r="K4275" s="5">
        <f t="shared" ca="1" si="865"/>
        <v>31.916463729613994</v>
      </c>
      <c r="L4275">
        <f t="shared" ca="1" si="866"/>
        <v>1</v>
      </c>
      <c r="M4275" t="str">
        <f t="shared" ca="1" si="867"/>
        <v>BUY</v>
      </c>
      <c r="N4275" s="7" t="str">
        <f t="shared" ca="1" si="868"/>
        <v/>
      </c>
      <c r="O4275">
        <f t="shared" si="869"/>
        <v>5887.4</v>
      </c>
      <c r="Q4275">
        <f t="shared" si="870"/>
        <v>4274</v>
      </c>
    </row>
    <row r="4276" spans="1:17" x14ac:dyDescent="0.3">
      <c r="A4276" s="13" t="str">
        <f ca="1">N4276&amp;"-"&amp;COUNTIF($N$2:N4276,N4276)</f>
        <v>-4222</v>
      </c>
      <c r="B4276" t="str">
        <f t="shared" ca="1" si="860"/>
        <v/>
      </c>
      <c r="C4276" s="1">
        <v>41323</v>
      </c>
      <c r="D4276">
        <v>5898.2</v>
      </c>
      <c r="E4276">
        <f t="shared" si="861"/>
        <v>10.800000000000182</v>
      </c>
      <c r="F4276">
        <f t="shared" si="862"/>
        <v>10.800000000000182</v>
      </c>
      <c r="G4276" t="str">
        <f t="shared" si="863"/>
        <v/>
      </c>
      <c r="H4276">
        <f t="shared" ca="1" si="871"/>
        <v>10.810000000000036</v>
      </c>
      <c r="I4276">
        <f t="shared" ca="1" si="872"/>
        <v>22.861111111111111</v>
      </c>
      <c r="J4276" s="3">
        <f t="shared" ca="1" si="864"/>
        <v>0.47285540704738921</v>
      </c>
      <c r="K4276" s="5">
        <f t="shared" ca="1" si="865"/>
        <v>32.104672650475251</v>
      </c>
      <c r="L4276">
        <f t="shared" ca="1" si="866"/>
        <v>1</v>
      </c>
      <c r="M4276" t="str">
        <f t="shared" ca="1" si="867"/>
        <v>BUY</v>
      </c>
      <c r="N4276" s="7" t="str">
        <f t="shared" ca="1" si="868"/>
        <v/>
      </c>
      <c r="O4276">
        <f t="shared" si="869"/>
        <v>5898.2</v>
      </c>
      <c r="Q4276">
        <f t="shared" si="870"/>
        <v>4275</v>
      </c>
    </row>
    <row r="4277" spans="1:17" x14ac:dyDescent="0.3">
      <c r="A4277" s="13" t="str">
        <f ca="1">N4277&amp;"-"&amp;COUNTIF($N$2:N4277,N4277)</f>
        <v>-4223</v>
      </c>
      <c r="B4277" t="str">
        <f t="shared" ca="1" si="860"/>
        <v/>
      </c>
      <c r="C4277" s="1">
        <v>41324</v>
      </c>
      <c r="D4277">
        <v>5939.7</v>
      </c>
      <c r="E4277">
        <f t="shared" si="861"/>
        <v>41.5</v>
      </c>
      <c r="F4277">
        <f t="shared" si="862"/>
        <v>41.5</v>
      </c>
      <c r="G4277" t="str">
        <f t="shared" si="863"/>
        <v/>
      </c>
      <c r="H4277">
        <f t="shared" ca="1" si="871"/>
        <v>17.939999999999962</v>
      </c>
      <c r="I4277">
        <f t="shared" ca="1" si="872"/>
        <v>22.861111111111111</v>
      </c>
      <c r="J4277" s="3">
        <f t="shared" ca="1" si="864"/>
        <v>0.78473876063183312</v>
      </c>
      <c r="K4277" s="5">
        <f t="shared" ca="1" si="865"/>
        <v>43.969390811797012</v>
      </c>
      <c r="L4277">
        <f t="shared" ca="1" si="866"/>
        <v>1</v>
      </c>
      <c r="M4277" t="str">
        <f t="shared" ca="1" si="867"/>
        <v>BUY</v>
      </c>
      <c r="N4277" s="7" t="str">
        <f t="shared" ca="1" si="868"/>
        <v/>
      </c>
      <c r="O4277">
        <f t="shared" si="869"/>
        <v>5939.7</v>
      </c>
      <c r="Q4277">
        <f t="shared" si="870"/>
        <v>4276</v>
      </c>
    </row>
    <row r="4278" spans="1:17" x14ac:dyDescent="0.3">
      <c r="A4278" s="13" t="str">
        <f ca="1">N4278&amp;"-"&amp;COUNTIF($N$2:N4278,N4278)</f>
        <v>-4224</v>
      </c>
      <c r="B4278" t="str">
        <f t="shared" ca="1" si="860"/>
        <v/>
      </c>
      <c r="C4278" s="1">
        <v>41325</v>
      </c>
      <c r="D4278">
        <v>5943.05</v>
      </c>
      <c r="E4278">
        <f t="shared" si="861"/>
        <v>3.3500000000003638</v>
      </c>
      <c r="F4278">
        <f t="shared" si="862"/>
        <v>3.3500000000003638</v>
      </c>
      <c r="G4278" t="str">
        <f t="shared" si="863"/>
        <v/>
      </c>
      <c r="H4278">
        <f t="shared" ca="1" si="871"/>
        <v>15.508333333333363</v>
      </c>
      <c r="I4278">
        <f t="shared" ca="1" si="872"/>
        <v>23.09375</v>
      </c>
      <c r="J4278" s="3">
        <f t="shared" ca="1" si="864"/>
        <v>0.67153811456923895</v>
      </c>
      <c r="K4278" s="5">
        <f t="shared" ca="1" si="865"/>
        <v>40.174861028657823</v>
      </c>
      <c r="L4278">
        <f t="shared" ca="1" si="866"/>
        <v>1</v>
      </c>
      <c r="M4278" t="str">
        <f t="shared" ca="1" si="867"/>
        <v>BUY</v>
      </c>
      <c r="N4278" s="7" t="str">
        <f t="shared" ca="1" si="868"/>
        <v/>
      </c>
      <c r="O4278">
        <f t="shared" si="869"/>
        <v>5943.05</v>
      </c>
      <c r="Q4278">
        <f t="shared" si="870"/>
        <v>4277</v>
      </c>
    </row>
    <row r="4279" spans="1:17" x14ac:dyDescent="0.3">
      <c r="A4279" s="13" t="str">
        <f ca="1">N4279&amp;"-"&amp;COUNTIF($N$2:N4279,N4279)</f>
        <v>-4225</v>
      </c>
      <c r="B4279" t="str">
        <f t="shared" ca="1" si="860"/>
        <v/>
      </c>
      <c r="C4279" s="1">
        <v>41326</v>
      </c>
      <c r="D4279">
        <v>5852.25</v>
      </c>
      <c r="E4279">
        <f t="shared" si="861"/>
        <v>-90.800000000000182</v>
      </c>
      <c r="F4279" t="str">
        <f t="shared" si="862"/>
        <v/>
      </c>
      <c r="G4279">
        <f t="shared" si="863"/>
        <v>-90.800000000000182</v>
      </c>
      <c r="H4279">
        <f t="shared" ca="1" si="871"/>
        <v>15.508333333333363</v>
      </c>
      <c r="I4279">
        <f t="shared" ca="1" si="872"/>
        <v>29.962499999999977</v>
      </c>
      <c r="J4279" s="3">
        <f t="shared" ca="1" si="864"/>
        <v>0.51759143373661665</v>
      </c>
      <c r="K4279" s="5">
        <f t="shared" ca="1" si="865"/>
        <v>34.106111976541811</v>
      </c>
      <c r="L4279">
        <f t="shared" ca="1" si="866"/>
        <v>1</v>
      </c>
      <c r="M4279" t="str">
        <f t="shared" ca="1" si="867"/>
        <v>BUY</v>
      </c>
      <c r="N4279" s="7" t="str">
        <f t="shared" ca="1" si="868"/>
        <v/>
      </c>
      <c r="O4279">
        <f t="shared" si="869"/>
        <v>5852.25</v>
      </c>
      <c r="Q4279">
        <f t="shared" si="870"/>
        <v>4278</v>
      </c>
    </row>
    <row r="4280" spans="1:17" x14ac:dyDescent="0.3">
      <c r="A4280" s="13" t="str">
        <f ca="1">N4280&amp;"-"&amp;COUNTIF($N$2:N4280,N4280)</f>
        <v>-4226</v>
      </c>
      <c r="B4280" t="str">
        <f t="shared" ca="1" si="860"/>
        <v/>
      </c>
      <c r="C4280" s="1">
        <v>41327</v>
      </c>
      <c r="D4280">
        <v>5850.3</v>
      </c>
      <c r="E4280">
        <f t="shared" si="861"/>
        <v>-1.9499999999998181</v>
      </c>
      <c r="F4280" t="str">
        <f t="shared" si="862"/>
        <v/>
      </c>
      <c r="G4280">
        <f t="shared" si="863"/>
        <v>-1.9499999999998181</v>
      </c>
      <c r="H4280">
        <f t="shared" ca="1" si="871"/>
        <v>15.508333333333363</v>
      </c>
      <c r="I4280">
        <f t="shared" ca="1" si="872"/>
        <v>28.75</v>
      </c>
      <c r="J4280" s="3">
        <f t="shared" ca="1" si="864"/>
        <v>0.53942028985507351</v>
      </c>
      <c r="K4280" s="5">
        <f t="shared" ca="1" si="865"/>
        <v>35.040482018452309</v>
      </c>
      <c r="L4280">
        <f t="shared" ca="1" si="866"/>
        <v>1</v>
      </c>
      <c r="M4280" t="str">
        <f t="shared" ca="1" si="867"/>
        <v>BUY</v>
      </c>
      <c r="N4280" s="7" t="str">
        <f t="shared" ca="1" si="868"/>
        <v/>
      </c>
      <c r="O4280">
        <f t="shared" si="869"/>
        <v>5850.3</v>
      </c>
      <c r="Q4280">
        <f t="shared" si="870"/>
        <v>4279</v>
      </c>
    </row>
    <row r="4281" spans="1:17" x14ac:dyDescent="0.3">
      <c r="A4281" s="13" t="str">
        <f ca="1">N4281&amp;"-"&amp;COUNTIF($N$2:N4281,N4281)</f>
        <v>-4227</v>
      </c>
      <c r="B4281" t="str">
        <f t="shared" ca="1" si="860"/>
        <v/>
      </c>
      <c r="C4281" s="1">
        <v>41330</v>
      </c>
      <c r="D4281">
        <v>5854.75</v>
      </c>
      <c r="E4281">
        <f t="shared" si="861"/>
        <v>4.4499999999998181</v>
      </c>
      <c r="F4281">
        <f t="shared" si="862"/>
        <v>4.4499999999998181</v>
      </c>
      <c r="G4281" t="str">
        <f t="shared" si="863"/>
        <v/>
      </c>
      <c r="H4281">
        <f t="shared" ca="1" si="871"/>
        <v>13.928571428571429</v>
      </c>
      <c r="I4281">
        <f t="shared" ca="1" si="872"/>
        <v>28.521428571428519</v>
      </c>
      <c r="J4281" s="3">
        <f t="shared" ca="1" si="864"/>
        <v>0.48835462058602647</v>
      </c>
      <c r="K4281" s="5">
        <f t="shared" ca="1" si="865"/>
        <v>32.811711256940981</v>
      </c>
      <c r="L4281">
        <f t="shared" ca="1" si="866"/>
        <v>1</v>
      </c>
      <c r="M4281" t="str">
        <f t="shared" ca="1" si="867"/>
        <v>BUY</v>
      </c>
      <c r="N4281" s="7" t="str">
        <f t="shared" ca="1" si="868"/>
        <v/>
      </c>
      <c r="O4281">
        <f t="shared" si="869"/>
        <v>5854.75</v>
      </c>
      <c r="Q4281">
        <f t="shared" si="870"/>
        <v>4280</v>
      </c>
    </row>
    <row r="4282" spans="1:17" x14ac:dyDescent="0.3">
      <c r="A4282" s="13" t="str">
        <f ca="1">N4282&amp;"-"&amp;COUNTIF($N$2:N4282,N4282)</f>
        <v>-4228</v>
      </c>
      <c r="B4282" t="str">
        <f t="shared" ca="1" si="860"/>
        <v/>
      </c>
      <c r="C4282" s="1">
        <v>41331</v>
      </c>
      <c r="D4282">
        <v>5761.35</v>
      </c>
      <c r="E4282">
        <f t="shared" si="861"/>
        <v>-93.399999999999636</v>
      </c>
      <c r="F4282" t="str">
        <f t="shared" si="862"/>
        <v/>
      </c>
      <c r="G4282">
        <f t="shared" si="863"/>
        <v>-93.399999999999636</v>
      </c>
      <c r="H4282">
        <f t="shared" ca="1" si="871"/>
        <v>15.866666666666637</v>
      </c>
      <c r="I4282">
        <f t="shared" ca="1" si="872"/>
        <v>36.631249999999909</v>
      </c>
      <c r="J4282" s="3">
        <f t="shared" ca="1" si="864"/>
        <v>0.43314565205027611</v>
      </c>
      <c r="K4282" s="5">
        <f t="shared" ca="1" si="865"/>
        <v>30.223421564347802</v>
      </c>
      <c r="L4282">
        <f t="shared" ca="1" si="866"/>
        <v>1</v>
      </c>
      <c r="M4282" t="str">
        <f t="shared" ca="1" si="867"/>
        <v>BUY</v>
      </c>
      <c r="N4282" s="7" t="str">
        <f t="shared" ca="1" si="868"/>
        <v/>
      </c>
      <c r="O4282">
        <f t="shared" si="869"/>
        <v>5761.35</v>
      </c>
      <c r="Q4282">
        <f t="shared" si="870"/>
        <v>4281</v>
      </c>
    </row>
    <row r="4283" spans="1:17" x14ac:dyDescent="0.3">
      <c r="A4283" s="13" t="str">
        <f ca="1">N4283&amp;"-"&amp;COUNTIF($N$2:N4283,N4283)</f>
        <v>-4229</v>
      </c>
      <c r="B4283" t="str">
        <f t="shared" ca="1" si="860"/>
        <v/>
      </c>
      <c r="C4283" s="1">
        <v>41332</v>
      </c>
      <c r="D4283">
        <v>5796.9</v>
      </c>
      <c r="E4283">
        <f t="shared" si="861"/>
        <v>35.549999999999272</v>
      </c>
      <c r="F4283">
        <f t="shared" si="862"/>
        <v>35.549999999999272</v>
      </c>
      <c r="G4283" t="str">
        <f t="shared" si="863"/>
        <v/>
      </c>
      <c r="H4283">
        <f t="shared" ca="1" si="871"/>
        <v>18.678571428571299</v>
      </c>
      <c r="I4283">
        <f t="shared" ca="1" si="872"/>
        <v>38.949999999999946</v>
      </c>
      <c r="J4283" s="3">
        <f t="shared" ca="1" si="864"/>
        <v>0.47955253988629848</v>
      </c>
      <c r="K4283" s="5">
        <f t="shared" ca="1" si="865"/>
        <v>32.4119980168566</v>
      </c>
      <c r="L4283">
        <f t="shared" ca="1" si="866"/>
        <v>1</v>
      </c>
      <c r="M4283" t="str">
        <f t="shared" ca="1" si="867"/>
        <v>BUY</v>
      </c>
      <c r="N4283" s="7" t="str">
        <f t="shared" ca="1" si="868"/>
        <v/>
      </c>
      <c r="O4283">
        <f t="shared" si="869"/>
        <v>5796.9</v>
      </c>
      <c r="Q4283">
        <f t="shared" si="870"/>
        <v>4282</v>
      </c>
    </row>
    <row r="4284" spans="1:17" x14ac:dyDescent="0.3">
      <c r="A4284" s="13" t="str">
        <f ca="1">N4284&amp;"-"&amp;COUNTIF($N$2:N4284,N4284)</f>
        <v>-4230</v>
      </c>
      <c r="B4284" t="str">
        <f t="shared" ca="1" si="860"/>
        <v/>
      </c>
      <c r="C4284" s="1">
        <v>41333</v>
      </c>
      <c r="D4284">
        <v>5693.05</v>
      </c>
      <c r="E4284">
        <f t="shared" si="861"/>
        <v>-103.84999999999945</v>
      </c>
      <c r="F4284" t="str">
        <f t="shared" si="862"/>
        <v/>
      </c>
      <c r="G4284">
        <f t="shared" si="863"/>
        <v>-103.84999999999945</v>
      </c>
      <c r="H4284">
        <f t="shared" ca="1" si="871"/>
        <v>18.678571428571299</v>
      </c>
      <c r="I4284">
        <f t="shared" ca="1" si="872"/>
        <v>48.742857142856984</v>
      </c>
      <c r="J4284" s="3">
        <f t="shared" ca="1" si="864"/>
        <v>0.38320633059788839</v>
      </c>
      <c r="K4284" s="5">
        <f t="shared" ca="1" si="865"/>
        <v>27.70420595402048</v>
      </c>
      <c r="L4284">
        <f t="shared" ca="1" si="866"/>
        <v>1</v>
      </c>
      <c r="M4284" t="str">
        <f t="shared" ca="1" si="867"/>
        <v>BUY</v>
      </c>
      <c r="N4284" s="7" t="str">
        <f t="shared" ca="1" si="868"/>
        <v/>
      </c>
      <c r="O4284">
        <f t="shared" si="869"/>
        <v>5693.05</v>
      </c>
      <c r="Q4284">
        <f t="shared" si="870"/>
        <v>4283</v>
      </c>
    </row>
    <row r="4285" spans="1:17" x14ac:dyDescent="0.3">
      <c r="A4285" s="13" t="str">
        <f ca="1">N4285&amp;"-"&amp;COUNTIF($N$2:N4285,N4285)</f>
        <v>-4231</v>
      </c>
      <c r="B4285" t="str">
        <f t="shared" ca="1" si="860"/>
        <v/>
      </c>
      <c r="C4285" s="1">
        <v>41334</v>
      </c>
      <c r="D4285">
        <v>5719.7</v>
      </c>
      <c r="E4285">
        <f t="shared" si="861"/>
        <v>26.649999999999636</v>
      </c>
      <c r="F4285">
        <f t="shared" si="862"/>
        <v>26.649999999999636</v>
      </c>
      <c r="G4285" t="str">
        <f t="shared" si="863"/>
        <v/>
      </c>
      <c r="H4285">
        <f t="shared" ca="1" si="871"/>
        <v>19.674999999999841</v>
      </c>
      <c r="I4285">
        <f t="shared" ca="1" si="872"/>
        <v>55.924999999999876</v>
      </c>
      <c r="J4285" s="3">
        <f t="shared" ca="1" si="864"/>
        <v>0.35181046043808467</v>
      </c>
      <c r="K4285" s="5">
        <f t="shared" ca="1" si="865"/>
        <v>26.025132275132165</v>
      </c>
      <c r="L4285">
        <f t="shared" ca="1" si="866"/>
        <v>1</v>
      </c>
      <c r="M4285" t="str">
        <f t="shared" ca="1" si="867"/>
        <v>BUY</v>
      </c>
      <c r="N4285" s="7" t="str">
        <f t="shared" ca="1" si="868"/>
        <v/>
      </c>
      <c r="O4285">
        <f t="shared" si="869"/>
        <v>5719.7</v>
      </c>
      <c r="Q4285">
        <f t="shared" si="870"/>
        <v>4284</v>
      </c>
    </row>
    <row r="4286" spans="1:17" x14ac:dyDescent="0.3">
      <c r="A4286" s="13" t="str">
        <f ca="1">N4286&amp;"-"&amp;COUNTIF($N$2:N4286,N4286)</f>
        <v>-4232</v>
      </c>
      <c r="B4286" t="str">
        <f t="shared" ca="1" si="860"/>
        <v/>
      </c>
      <c r="C4286" s="1">
        <v>41337</v>
      </c>
      <c r="D4286">
        <v>5698.5</v>
      </c>
      <c r="E4286">
        <f t="shared" si="861"/>
        <v>-21.199999999999818</v>
      </c>
      <c r="F4286" t="str">
        <f t="shared" si="862"/>
        <v/>
      </c>
      <c r="G4286">
        <f t="shared" si="863"/>
        <v>-21.199999999999818</v>
      </c>
      <c r="H4286">
        <f t="shared" ca="1" si="871"/>
        <v>18.964285714285584</v>
      </c>
      <c r="I4286">
        <f t="shared" ca="1" si="872"/>
        <v>50.964285714285587</v>
      </c>
      <c r="J4286" s="3">
        <f t="shared" ca="1" si="864"/>
        <v>0.37210932025227589</v>
      </c>
      <c r="K4286" s="5">
        <f t="shared" ca="1" si="865"/>
        <v>27.119509703779272</v>
      </c>
      <c r="L4286">
        <f t="shared" ca="1" si="866"/>
        <v>1</v>
      </c>
      <c r="M4286" t="str">
        <f t="shared" ca="1" si="867"/>
        <v>BUY</v>
      </c>
      <c r="N4286" s="7" t="str">
        <f t="shared" ca="1" si="868"/>
        <v/>
      </c>
      <c r="O4286">
        <f t="shared" si="869"/>
        <v>5698.5</v>
      </c>
      <c r="Q4286">
        <f t="shared" si="870"/>
        <v>4285</v>
      </c>
    </row>
    <row r="4287" spans="1:17" x14ac:dyDescent="0.3">
      <c r="A4287" s="13" t="str">
        <f ca="1">N4287&amp;"-"&amp;COUNTIF($N$2:N4287,N4287)</f>
        <v>-4233</v>
      </c>
      <c r="B4287" t="str">
        <f t="shared" ca="1" si="860"/>
        <v/>
      </c>
      <c r="C4287" s="1">
        <v>41338</v>
      </c>
      <c r="D4287">
        <v>5784.25</v>
      </c>
      <c r="E4287">
        <f t="shared" si="861"/>
        <v>85.75</v>
      </c>
      <c r="F4287">
        <f t="shared" si="862"/>
        <v>85.75</v>
      </c>
      <c r="G4287" t="str">
        <f t="shared" si="863"/>
        <v/>
      </c>
      <c r="H4287">
        <f t="shared" ca="1" si="871"/>
        <v>29.721428571428469</v>
      </c>
      <c r="I4287">
        <f t="shared" ca="1" si="872"/>
        <v>50.964285714285587</v>
      </c>
      <c r="J4287" s="3">
        <f t="shared" ca="1" si="864"/>
        <v>0.58318149964961397</v>
      </c>
      <c r="K4287" s="5">
        <f t="shared" ca="1" si="865"/>
        <v>36.836048158640196</v>
      </c>
      <c r="L4287">
        <f t="shared" ca="1" si="866"/>
        <v>1</v>
      </c>
      <c r="M4287" t="str">
        <f t="shared" ca="1" si="867"/>
        <v>BUY</v>
      </c>
      <c r="N4287" s="7" t="str">
        <f t="shared" ca="1" si="868"/>
        <v/>
      </c>
      <c r="O4287">
        <f t="shared" si="869"/>
        <v>5784.25</v>
      </c>
      <c r="Q4287">
        <f t="shared" si="870"/>
        <v>4286</v>
      </c>
    </row>
    <row r="4288" spans="1:17" x14ac:dyDescent="0.3">
      <c r="A4288" s="13" t="str">
        <f ca="1">N4288&amp;"-"&amp;COUNTIF($N$2:N4288,N4288)</f>
        <v>-4234</v>
      </c>
      <c r="B4288" t="str">
        <f t="shared" ca="1" si="860"/>
        <v/>
      </c>
      <c r="C4288" s="1">
        <v>41339</v>
      </c>
      <c r="D4288">
        <v>5818.6</v>
      </c>
      <c r="E4288">
        <f t="shared" si="861"/>
        <v>34.350000000000364</v>
      </c>
      <c r="F4288">
        <f t="shared" si="862"/>
        <v>34.350000000000364</v>
      </c>
      <c r="G4288" t="str">
        <f t="shared" si="863"/>
        <v/>
      </c>
      <c r="H4288">
        <f t="shared" ca="1" si="871"/>
        <v>30.299999999999955</v>
      </c>
      <c r="I4288">
        <f t="shared" ca="1" si="872"/>
        <v>53.458333333333179</v>
      </c>
      <c r="J4288" s="3">
        <f t="shared" ca="1" si="864"/>
        <v>0.56679657053780286</v>
      </c>
      <c r="K4288" s="5">
        <f t="shared" ca="1" si="865"/>
        <v>36.175504924883128</v>
      </c>
      <c r="L4288">
        <f t="shared" ca="1" si="866"/>
        <v>1</v>
      </c>
      <c r="M4288" t="str">
        <f t="shared" ca="1" si="867"/>
        <v>BUY</v>
      </c>
      <c r="N4288" s="7" t="str">
        <f t="shared" ca="1" si="868"/>
        <v/>
      </c>
      <c r="O4288">
        <f t="shared" si="869"/>
        <v>5818.6</v>
      </c>
      <c r="Q4288">
        <f t="shared" si="870"/>
        <v>4287</v>
      </c>
    </row>
    <row r="4289" spans="1:17" x14ac:dyDescent="0.3">
      <c r="A4289" s="13" t="str">
        <f ca="1">N4289&amp;"-"&amp;COUNTIF($N$2:N4289,N4289)</f>
        <v>-4235</v>
      </c>
      <c r="B4289" t="str">
        <f t="shared" ca="1" si="860"/>
        <v/>
      </c>
      <c r="C4289" s="1">
        <v>41340</v>
      </c>
      <c r="D4289">
        <v>5863.3</v>
      </c>
      <c r="E4289">
        <f t="shared" si="861"/>
        <v>44.699999999999818</v>
      </c>
      <c r="F4289">
        <f t="shared" si="862"/>
        <v>44.699999999999818</v>
      </c>
      <c r="G4289" t="str">
        <f t="shared" si="863"/>
        <v/>
      </c>
      <c r="H4289">
        <f t="shared" ca="1" si="871"/>
        <v>31.899999999999938</v>
      </c>
      <c r="I4289">
        <f t="shared" ca="1" si="872"/>
        <v>62.239999999999782</v>
      </c>
      <c r="J4289" s="3">
        <f t="shared" ca="1" si="864"/>
        <v>0.5125321336760934</v>
      </c>
      <c r="K4289" s="5">
        <f t="shared" ca="1" si="865"/>
        <v>33.885702145740424</v>
      </c>
      <c r="L4289">
        <f t="shared" ca="1" si="866"/>
        <v>1</v>
      </c>
      <c r="M4289" t="str">
        <f t="shared" ca="1" si="867"/>
        <v>BUY</v>
      </c>
      <c r="N4289" s="7" t="str">
        <f t="shared" ca="1" si="868"/>
        <v/>
      </c>
      <c r="O4289">
        <f t="shared" si="869"/>
        <v>5863.3</v>
      </c>
      <c r="Q4289">
        <f t="shared" si="870"/>
        <v>4288</v>
      </c>
    </row>
    <row r="4290" spans="1:17" x14ac:dyDescent="0.3">
      <c r="A4290" s="13" t="str">
        <f ca="1">N4290&amp;"-"&amp;COUNTIF($N$2:N4290,N4290)</f>
        <v>-4236</v>
      </c>
      <c r="B4290" t="str">
        <f t="shared" ca="1" si="860"/>
        <v/>
      </c>
      <c r="C4290" s="1">
        <v>41341</v>
      </c>
      <c r="D4290">
        <v>5945.7</v>
      </c>
      <c r="E4290">
        <f t="shared" si="861"/>
        <v>82.399999999999636</v>
      </c>
      <c r="F4290">
        <f t="shared" si="862"/>
        <v>82.399999999999636</v>
      </c>
      <c r="G4290" t="str">
        <f t="shared" si="863"/>
        <v/>
      </c>
      <c r="H4290">
        <f t="shared" ca="1" si="871"/>
        <v>39.855555555555434</v>
      </c>
      <c r="I4290">
        <f t="shared" ca="1" si="872"/>
        <v>62.239999999999782</v>
      </c>
      <c r="J4290" s="3">
        <f t="shared" ca="1" si="864"/>
        <v>0.64035275635532729</v>
      </c>
      <c r="K4290" s="5">
        <f t="shared" ca="1" si="865"/>
        <v>39.037502992838959</v>
      </c>
      <c r="L4290">
        <f t="shared" ca="1" si="866"/>
        <v>1</v>
      </c>
      <c r="M4290" t="str">
        <f t="shared" ca="1" si="867"/>
        <v>BUY</v>
      </c>
      <c r="N4290" s="7" t="str">
        <f t="shared" ca="1" si="868"/>
        <v/>
      </c>
      <c r="O4290">
        <f t="shared" si="869"/>
        <v>5945.7</v>
      </c>
      <c r="Q4290">
        <f t="shared" si="870"/>
        <v>4289</v>
      </c>
    </row>
    <row r="4291" spans="1:17" x14ac:dyDescent="0.3">
      <c r="A4291" s="13" t="str">
        <f ca="1">N4291&amp;"-"&amp;COUNTIF($N$2:N4291,N4291)</f>
        <v>-4237</v>
      </c>
      <c r="B4291" t="str">
        <f t="shared" ref="B4291:B4354" ca="1" si="873">N4291</f>
        <v/>
      </c>
      <c r="C4291" s="1">
        <v>41344</v>
      </c>
      <c r="D4291">
        <v>5942.35</v>
      </c>
      <c r="E4291">
        <f t="shared" ref="E4291:E4354" si="874">IF(E4290="Change", "", D4291-D4290)</f>
        <v>-3.3499999999994543</v>
      </c>
      <c r="F4291" t="str">
        <f t="shared" ref="F4291:F4354" si="875">IF(F4290="Gain","",IF(E4291&gt;0,E4291,""))</f>
        <v/>
      </c>
      <c r="G4291">
        <f t="shared" ref="G4291:G4354" si="876">IF(G4290="Loss","",IF(E4291&lt;0,E4291,""))</f>
        <v>-3.3499999999994543</v>
      </c>
      <c r="H4291">
        <f t="shared" ca="1" si="871"/>
        <v>39.649999999999864</v>
      </c>
      <c r="I4291">
        <f t="shared" ca="1" si="872"/>
        <v>52.424999999999727</v>
      </c>
      <c r="J4291" s="3">
        <f t="shared" ref="J4291:J4354" ca="1" si="877">IFERROR(H4291/I4291, "")</f>
        <v>0.75631855030996797</v>
      </c>
      <c r="K4291" s="5">
        <f t="shared" ref="K4291:K4354" ca="1" si="878">IFERROR((IF(J4291=0, 0, (100-(100/(1+J4291))))), "")</f>
        <v>43.062720608199882</v>
      </c>
      <c r="L4291">
        <f t="shared" ref="L4291:L4354" ca="1" si="879">IF(M4290="Signal","",IF(M4290="",IF(M4291="SELL",0,IF(M4291="BUY",1,"")),IF(M4291="BUY",1,L4290)))</f>
        <v>1</v>
      </c>
      <c r="M4291" t="str">
        <f t="shared" ref="M4291:M4354" ca="1" si="880">IF(K4291="","",IF(K4291&lt;$V$4,"BUY",IF(K4291&gt;$V$5,"SELL",M4290)))</f>
        <v>BUY</v>
      </c>
      <c r="N4291" s="7" t="str">
        <f t="shared" ref="N4291:N4354" ca="1" si="881">IF(L4291=1, IF(M4291="BUY",IF(M4290="BUY","",1),IF(M4291="SELL",IF(M4290="SELL","",0),"")), "")</f>
        <v/>
      </c>
      <c r="O4291">
        <f t="shared" ref="O4291:O4354" si="882">D4291</f>
        <v>5942.35</v>
      </c>
      <c r="Q4291">
        <f t="shared" si="870"/>
        <v>4290</v>
      </c>
    </row>
    <row r="4292" spans="1:17" x14ac:dyDescent="0.3">
      <c r="A4292" s="13" t="str">
        <f ca="1">N4292&amp;"-"&amp;COUNTIF($N$2:N4292,N4292)</f>
        <v>-4238</v>
      </c>
      <c r="B4292" t="str">
        <f t="shared" ca="1" si="873"/>
        <v/>
      </c>
      <c r="C4292" s="1">
        <v>41345</v>
      </c>
      <c r="D4292">
        <v>5914.1</v>
      </c>
      <c r="E4292">
        <f t="shared" si="874"/>
        <v>-28.25</v>
      </c>
      <c r="F4292" t="str">
        <f t="shared" si="875"/>
        <v/>
      </c>
      <c r="G4292">
        <f t="shared" si="876"/>
        <v>-28.25</v>
      </c>
      <c r="H4292">
        <f t="shared" ca="1" si="871"/>
        <v>44.835714285714076</v>
      </c>
      <c r="I4292">
        <f t="shared" ca="1" si="872"/>
        <v>48.971428571428341</v>
      </c>
      <c r="J4292" s="3">
        <f t="shared" ca="1" si="877"/>
        <v>0.91554842473745623</v>
      </c>
      <c r="K4292" s="5">
        <f t="shared" ca="1" si="878"/>
        <v>47.795629330693671</v>
      </c>
      <c r="L4292">
        <f t="shared" ca="1" si="879"/>
        <v>1</v>
      </c>
      <c r="M4292" t="str">
        <f t="shared" ca="1" si="880"/>
        <v>BUY</v>
      </c>
      <c r="N4292" s="7" t="str">
        <f t="shared" ca="1" si="881"/>
        <v/>
      </c>
      <c r="O4292">
        <f t="shared" si="882"/>
        <v>5914.1</v>
      </c>
      <c r="Q4292">
        <f t="shared" ref="Q4292:Q4355" si="883">Q4291+1</f>
        <v>4291</v>
      </c>
    </row>
    <row r="4293" spans="1:17" x14ac:dyDescent="0.3">
      <c r="A4293" s="13" t="str">
        <f ca="1">N4293&amp;"-"&amp;COUNTIF($N$2:N4293,N4293)</f>
        <v>-4239</v>
      </c>
      <c r="B4293" t="str">
        <f t="shared" ca="1" si="873"/>
        <v/>
      </c>
      <c r="C4293" s="1">
        <v>41346</v>
      </c>
      <c r="D4293">
        <v>5851.2</v>
      </c>
      <c r="E4293">
        <f t="shared" si="874"/>
        <v>-62.900000000000546</v>
      </c>
      <c r="F4293" t="str">
        <f t="shared" si="875"/>
        <v/>
      </c>
      <c r="G4293">
        <f t="shared" si="876"/>
        <v>-62.900000000000546</v>
      </c>
      <c r="H4293">
        <f t="shared" ca="1" si="871"/>
        <v>44.835714285714076</v>
      </c>
      <c r="I4293">
        <f t="shared" ca="1" si="872"/>
        <v>44.985714285714103</v>
      </c>
      <c r="J4293" s="3">
        <f t="shared" ca="1" si="877"/>
        <v>0.99666560812956428</v>
      </c>
      <c r="K4293" s="5">
        <f t="shared" ca="1" si="878"/>
        <v>49.916500994035765</v>
      </c>
      <c r="L4293">
        <f t="shared" ca="1" si="879"/>
        <v>1</v>
      </c>
      <c r="M4293" t="str">
        <f t="shared" ca="1" si="880"/>
        <v>BUY</v>
      </c>
      <c r="N4293" s="7" t="str">
        <f t="shared" ca="1" si="881"/>
        <v/>
      </c>
      <c r="O4293">
        <f t="shared" si="882"/>
        <v>5851.2</v>
      </c>
      <c r="Q4293">
        <f t="shared" si="883"/>
        <v>4292</v>
      </c>
    </row>
    <row r="4294" spans="1:17" x14ac:dyDescent="0.3">
      <c r="A4294" s="13" t="str">
        <f ca="1">N4294&amp;"-"&amp;COUNTIF($N$2:N4294,N4294)</f>
        <v>-4240</v>
      </c>
      <c r="B4294" t="str">
        <f t="shared" ca="1" si="873"/>
        <v/>
      </c>
      <c r="C4294" s="1">
        <v>41347</v>
      </c>
      <c r="D4294">
        <v>5908.95</v>
      </c>
      <c r="E4294">
        <f t="shared" si="874"/>
        <v>57.75</v>
      </c>
      <c r="F4294">
        <f t="shared" si="875"/>
        <v>57.75</v>
      </c>
      <c r="G4294" t="str">
        <f t="shared" si="876"/>
        <v/>
      </c>
      <c r="H4294">
        <f t="shared" ca="1" si="871"/>
        <v>46.449999999999818</v>
      </c>
      <c r="I4294">
        <f t="shared" ca="1" si="872"/>
        <v>52.158333333333154</v>
      </c>
      <c r="J4294" s="3">
        <f t="shared" ca="1" si="877"/>
        <v>0.89055759706023285</v>
      </c>
      <c r="K4294" s="5">
        <f t="shared" ca="1" si="878"/>
        <v>47.10555226907799</v>
      </c>
      <c r="L4294">
        <f t="shared" ca="1" si="879"/>
        <v>1</v>
      </c>
      <c r="M4294" t="str">
        <f t="shared" ca="1" si="880"/>
        <v>BUY</v>
      </c>
      <c r="N4294" s="7" t="str">
        <f t="shared" ca="1" si="881"/>
        <v/>
      </c>
      <c r="O4294">
        <f t="shared" si="882"/>
        <v>5908.95</v>
      </c>
      <c r="Q4294">
        <f t="shared" si="883"/>
        <v>4293</v>
      </c>
    </row>
    <row r="4295" spans="1:17" x14ac:dyDescent="0.3">
      <c r="A4295" s="13" t="str">
        <f ca="1">N4295&amp;"-"&amp;COUNTIF($N$2:N4295,N4295)</f>
        <v>-4241</v>
      </c>
      <c r="B4295" t="str">
        <f t="shared" ca="1" si="873"/>
        <v/>
      </c>
      <c r="C4295" s="1">
        <v>41348</v>
      </c>
      <c r="D4295">
        <v>5872.6</v>
      </c>
      <c r="E4295">
        <f t="shared" si="874"/>
        <v>-36.349999999999454</v>
      </c>
      <c r="F4295" t="str">
        <f t="shared" si="875"/>
        <v/>
      </c>
      <c r="G4295">
        <f t="shared" si="876"/>
        <v>-36.349999999999454</v>
      </c>
      <c r="H4295">
        <f t="shared" ca="1" si="871"/>
        <v>52.449999999999818</v>
      </c>
      <c r="I4295">
        <f t="shared" ca="1" si="872"/>
        <v>49.899999999999764</v>
      </c>
      <c r="J4295" s="3">
        <f t="shared" ca="1" si="877"/>
        <v>1.051102204408819</v>
      </c>
      <c r="K4295" s="5">
        <f t="shared" ca="1" si="878"/>
        <v>51.24572545188083</v>
      </c>
      <c r="L4295">
        <f t="shared" ca="1" si="879"/>
        <v>1</v>
      </c>
      <c r="M4295" t="str">
        <f t="shared" ca="1" si="880"/>
        <v>BUY</v>
      </c>
      <c r="N4295" s="7" t="str">
        <f t="shared" ca="1" si="881"/>
        <v/>
      </c>
      <c r="O4295">
        <f t="shared" si="882"/>
        <v>5872.6</v>
      </c>
      <c r="Q4295">
        <f t="shared" si="883"/>
        <v>4294</v>
      </c>
    </row>
    <row r="4296" spans="1:17" x14ac:dyDescent="0.3">
      <c r="A4296" s="13" t="str">
        <f ca="1">N4296&amp;"-"&amp;COUNTIF($N$2:N4296,N4296)</f>
        <v>-4242</v>
      </c>
      <c r="B4296" t="str">
        <f t="shared" ca="1" si="873"/>
        <v/>
      </c>
      <c r="C4296" s="1">
        <v>41351</v>
      </c>
      <c r="D4296">
        <v>5835.25</v>
      </c>
      <c r="E4296">
        <f t="shared" si="874"/>
        <v>-37.350000000000364</v>
      </c>
      <c r="F4296" t="str">
        <f t="shared" si="875"/>
        <v/>
      </c>
      <c r="G4296">
        <f t="shared" si="876"/>
        <v>-37.350000000000364</v>
      </c>
      <c r="H4296">
        <f t="shared" ca="1" si="871"/>
        <v>52.449999999999818</v>
      </c>
      <c r="I4296">
        <f t="shared" ca="1" si="872"/>
        <v>41.892857142857011</v>
      </c>
      <c r="J4296" s="3">
        <f t="shared" ca="1" si="877"/>
        <v>1.2520034100596757</v>
      </c>
      <c r="K4296" s="5">
        <f t="shared" ca="1" si="878"/>
        <v>55.595093882495455</v>
      </c>
      <c r="L4296">
        <f t="shared" ca="1" si="879"/>
        <v>1</v>
      </c>
      <c r="M4296" t="str">
        <f t="shared" ca="1" si="880"/>
        <v>BUY</v>
      </c>
      <c r="N4296" s="7" t="str">
        <f t="shared" ca="1" si="881"/>
        <v/>
      </c>
      <c r="O4296">
        <f t="shared" si="882"/>
        <v>5835.25</v>
      </c>
      <c r="Q4296">
        <f t="shared" si="883"/>
        <v>4295</v>
      </c>
    </row>
    <row r="4297" spans="1:17" x14ac:dyDescent="0.3">
      <c r="A4297" s="13" t="str">
        <f ca="1">N4297&amp;"-"&amp;COUNTIF($N$2:N4297,N4297)</f>
        <v>-4243</v>
      </c>
      <c r="B4297" t="str">
        <f t="shared" ca="1" si="873"/>
        <v/>
      </c>
      <c r="C4297" s="1">
        <v>41352</v>
      </c>
      <c r="D4297">
        <v>5745.95</v>
      </c>
      <c r="E4297">
        <f t="shared" si="874"/>
        <v>-89.300000000000182</v>
      </c>
      <c r="F4297" t="str">
        <f t="shared" si="875"/>
        <v/>
      </c>
      <c r="G4297">
        <f t="shared" si="876"/>
        <v>-89.300000000000182</v>
      </c>
      <c r="H4297">
        <f t="shared" ca="1" si="871"/>
        <v>55.266666666666573</v>
      </c>
      <c r="I4297">
        <f t="shared" ca="1" si="872"/>
        <v>47.818749999999909</v>
      </c>
      <c r="J4297" s="3">
        <f t="shared" ca="1" si="877"/>
        <v>1.1557530606021003</v>
      </c>
      <c r="K4297" s="5">
        <f t="shared" ca="1" si="878"/>
        <v>53.612497726400036</v>
      </c>
      <c r="L4297">
        <f t="shared" ca="1" si="879"/>
        <v>1</v>
      </c>
      <c r="M4297" t="str">
        <f t="shared" ca="1" si="880"/>
        <v>BUY</v>
      </c>
      <c r="N4297" s="7" t="str">
        <f t="shared" ca="1" si="881"/>
        <v/>
      </c>
      <c r="O4297">
        <f t="shared" si="882"/>
        <v>5745.95</v>
      </c>
      <c r="Q4297">
        <f t="shared" si="883"/>
        <v>4296</v>
      </c>
    </row>
    <row r="4298" spans="1:17" x14ac:dyDescent="0.3">
      <c r="A4298" s="13" t="str">
        <f ca="1">N4298&amp;"-"&amp;COUNTIF($N$2:N4298,N4298)</f>
        <v>-4244</v>
      </c>
      <c r="B4298" t="str">
        <f t="shared" ca="1" si="873"/>
        <v/>
      </c>
      <c r="C4298" s="1">
        <v>41353</v>
      </c>
      <c r="D4298">
        <v>5694.4</v>
      </c>
      <c r="E4298">
        <f t="shared" si="874"/>
        <v>-51.550000000000182</v>
      </c>
      <c r="F4298" t="str">
        <f t="shared" si="875"/>
        <v/>
      </c>
      <c r="G4298">
        <f t="shared" si="876"/>
        <v>-51.550000000000182</v>
      </c>
      <c r="H4298">
        <f t="shared" ca="1" si="871"/>
        <v>55.266666666666573</v>
      </c>
      <c r="I4298">
        <f t="shared" ca="1" si="872"/>
        <v>41.28125</v>
      </c>
      <c r="J4298" s="3">
        <f t="shared" ca="1" si="877"/>
        <v>1.33878374968458</v>
      </c>
      <c r="K4298" s="5">
        <f t="shared" ca="1" si="878"/>
        <v>57.242733530414476</v>
      </c>
      <c r="L4298">
        <f t="shared" ca="1" si="879"/>
        <v>1</v>
      </c>
      <c r="M4298" t="str">
        <f t="shared" ca="1" si="880"/>
        <v>BUY</v>
      </c>
      <c r="N4298" s="7" t="str">
        <f t="shared" ca="1" si="881"/>
        <v/>
      </c>
      <c r="O4298">
        <f t="shared" si="882"/>
        <v>5694.4</v>
      </c>
      <c r="Q4298">
        <f t="shared" si="883"/>
        <v>4297</v>
      </c>
    </row>
    <row r="4299" spans="1:17" x14ac:dyDescent="0.3">
      <c r="A4299" s="13" t="str">
        <f ca="1">N4299&amp;"-"&amp;COUNTIF($N$2:N4299,N4299)</f>
        <v>-4245</v>
      </c>
      <c r="B4299" t="str">
        <f t="shared" ca="1" si="873"/>
        <v/>
      </c>
      <c r="C4299" s="1">
        <v>41354</v>
      </c>
      <c r="D4299">
        <v>5658.75</v>
      </c>
      <c r="E4299">
        <f t="shared" si="874"/>
        <v>-35.649999999999636</v>
      </c>
      <c r="F4299" t="str">
        <f t="shared" si="875"/>
        <v/>
      </c>
      <c r="G4299">
        <f t="shared" si="876"/>
        <v>-35.649999999999636</v>
      </c>
      <c r="H4299">
        <f t="shared" ca="1" si="871"/>
        <v>60.989999999999966</v>
      </c>
      <c r="I4299">
        <f t="shared" ca="1" si="872"/>
        <v>40.655555555555516</v>
      </c>
      <c r="J4299" s="3">
        <f t="shared" ca="1" si="877"/>
        <v>1.5001639792292982</v>
      </c>
      <c r="K4299" s="5">
        <f t="shared" ca="1" si="878"/>
        <v>60.002623495589255</v>
      </c>
      <c r="L4299">
        <f t="shared" ca="1" si="879"/>
        <v>1</v>
      </c>
      <c r="M4299" t="str">
        <f t="shared" ca="1" si="880"/>
        <v>BUY</v>
      </c>
      <c r="N4299" s="7" t="str">
        <f t="shared" ca="1" si="881"/>
        <v/>
      </c>
      <c r="O4299">
        <f t="shared" si="882"/>
        <v>5658.75</v>
      </c>
      <c r="Q4299">
        <f t="shared" si="883"/>
        <v>4298</v>
      </c>
    </row>
    <row r="4300" spans="1:17" x14ac:dyDescent="0.3">
      <c r="A4300" s="13" t="str">
        <f ca="1">N4300&amp;"-"&amp;COUNTIF($N$2:N4300,N4300)</f>
        <v>-4246</v>
      </c>
      <c r="B4300" t="str">
        <f t="shared" ca="1" si="873"/>
        <v/>
      </c>
      <c r="C4300" s="1">
        <v>41355</v>
      </c>
      <c r="D4300">
        <v>5651.35</v>
      </c>
      <c r="E4300">
        <f t="shared" si="874"/>
        <v>-7.3999999999996362</v>
      </c>
      <c r="F4300" t="str">
        <f t="shared" si="875"/>
        <v/>
      </c>
      <c r="G4300">
        <f t="shared" si="876"/>
        <v>-7.3999999999996362</v>
      </c>
      <c r="H4300">
        <f t="shared" ca="1" si="871"/>
        <v>60.989999999999966</v>
      </c>
      <c r="I4300">
        <f t="shared" ca="1" si="872"/>
        <v>39.122222222222163</v>
      </c>
      <c r="J4300" s="3">
        <f t="shared" ca="1" si="877"/>
        <v>1.5589605225788143</v>
      </c>
      <c r="K4300" s="5">
        <f t="shared" ca="1" si="878"/>
        <v>60.921632390317555</v>
      </c>
      <c r="L4300">
        <f t="shared" ca="1" si="879"/>
        <v>1</v>
      </c>
      <c r="M4300" t="str">
        <f t="shared" ca="1" si="880"/>
        <v>BUY</v>
      </c>
      <c r="N4300" s="7" t="str">
        <f t="shared" ca="1" si="881"/>
        <v/>
      </c>
      <c r="O4300">
        <f t="shared" si="882"/>
        <v>5651.35</v>
      </c>
      <c r="Q4300">
        <f t="shared" si="883"/>
        <v>4299</v>
      </c>
    </row>
    <row r="4301" spans="1:17" x14ac:dyDescent="0.3">
      <c r="A4301" s="13" t="str">
        <f ca="1">N4301&amp;"-"&amp;COUNTIF($N$2:N4301,N4301)</f>
        <v>-4247</v>
      </c>
      <c r="B4301" t="str">
        <f t="shared" ca="1" si="873"/>
        <v/>
      </c>
      <c r="C4301" s="1">
        <v>41358</v>
      </c>
      <c r="D4301">
        <v>5633.85</v>
      </c>
      <c r="E4301">
        <f t="shared" si="874"/>
        <v>-17.5</v>
      </c>
      <c r="F4301" t="str">
        <f t="shared" si="875"/>
        <v/>
      </c>
      <c r="G4301">
        <f t="shared" si="876"/>
        <v>-17.5</v>
      </c>
      <c r="H4301">
        <f t="shared" ca="1" si="871"/>
        <v>54.799999999999955</v>
      </c>
      <c r="I4301">
        <f t="shared" ca="1" si="872"/>
        <v>36.959999999999944</v>
      </c>
      <c r="J4301" s="3">
        <f t="shared" ca="1" si="877"/>
        <v>1.4826839826839837</v>
      </c>
      <c r="K4301" s="5">
        <f t="shared" ca="1" si="878"/>
        <v>59.721011333914575</v>
      </c>
      <c r="L4301">
        <f t="shared" ca="1" si="879"/>
        <v>1</v>
      </c>
      <c r="M4301" t="str">
        <f t="shared" ca="1" si="880"/>
        <v>BUY</v>
      </c>
      <c r="N4301" s="7" t="str">
        <f t="shared" ca="1" si="881"/>
        <v/>
      </c>
      <c r="O4301">
        <f t="shared" si="882"/>
        <v>5633.85</v>
      </c>
      <c r="Q4301">
        <f t="shared" si="883"/>
        <v>4300</v>
      </c>
    </row>
    <row r="4302" spans="1:17" x14ac:dyDescent="0.3">
      <c r="A4302" s="13" t="str">
        <f ca="1">N4302&amp;"-"&amp;COUNTIF($N$2:N4302,N4302)</f>
        <v>-4248</v>
      </c>
      <c r="B4302" t="str">
        <f t="shared" ca="1" si="873"/>
        <v/>
      </c>
      <c r="C4302" s="1">
        <v>41359</v>
      </c>
      <c r="D4302">
        <v>5641.6</v>
      </c>
      <c r="E4302">
        <f t="shared" si="874"/>
        <v>7.75</v>
      </c>
      <c r="F4302">
        <f t="shared" si="875"/>
        <v>7.75</v>
      </c>
      <c r="G4302" t="str">
        <f t="shared" si="876"/>
        <v/>
      </c>
      <c r="H4302">
        <f t="shared" ca="1" si="871"/>
        <v>48.149999999999864</v>
      </c>
      <c r="I4302">
        <f t="shared" ca="1" si="872"/>
        <v>36.959999999999944</v>
      </c>
      <c r="J4302" s="3">
        <f t="shared" ca="1" si="877"/>
        <v>1.3027597402597386</v>
      </c>
      <c r="K4302" s="5">
        <f t="shared" ca="1" si="878"/>
        <v>56.573845611561481</v>
      </c>
      <c r="L4302">
        <f t="shared" ca="1" si="879"/>
        <v>1</v>
      </c>
      <c r="M4302" t="str">
        <f t="shared" ca="1" si="880"/>
        <v>BUY</v>
      </c>
      <c r="N4302" s="7" t="str">
        <f t="shared" ca="1" si="881"/>
        <v/>
      </c>
      <c r="O4302">
        <f t="shared" si="882"/>
        <v>5641.6</v>
      </c>
      <c r="Q4302">
        <f t="shared" si="883"/>
        <v>4301</v>
      </c>
    </row>
    <row r="4303" spans="1:17" x14ac:dyDescent="0.3">
      <c r="A4303" s="13" t="str">
        <f ca="1">N4303&amp;"-"&amp;COUNTIF($N$2:N4303,N4303)</f>
        <v>-4249</v>
      </c>
      <c r="B4303" t="str">
        <f t="shared" ca="1" si="873"/>
        <v/>
      </c>
      <c r="C4303" s="1">
        <v>41361</v>
      </c>
      <c r="D4303">
        <v>5682.55</v>
      </c>
      <c r="E4303">
        <f t="shared" si="874"/>
        <v>40.949999999999818</v>
      </c>
      <c r="F4303">
        <f t="shared" si="875"/>
        <v>40.949999999999818</v>
      </c>
      <c r="G4303" t="str">
        <f t="shared" si="876"/>
        <v/>
      </c>
      <c r="H4303">
        <f t="shared" ca="1" si="871"/>
        <v>47.212499999999864</v>
      </c>
      <c r="I4303">
        <f t="shared" ca="1" si="872"/>
        <v>36.959999999999944</v>
      </c>
      <c r="J4303" s="3">
        <f t="shared" ca="1" si="877"/>
        <v>1.2773944805194788</v>
      </c>
      <c r="K4303" s="5">
        <f t="shared" ca="1" si="878"/>
        <v>56.090171968279385</v>
      </c>
      <c r="L4303">
        <f t="shared" ca="1" si="879"/>
        <v>1</v>
      </c>
      <c r="M4303" t="str">
        <f t="shared" ca="1" si="880"/>
        <v>BUY</v>
      </c>
      <c r="N4303" s="7" t="str">
        <f t="shared" ca="1" si="881"/>
        <v/>
      </c>
      <c r="O4303">
        <f t="shared" si="882"/>
        <v>5682.55</v>
      </c>
      <c r="Q4303">
        <f t="shared" si="883"/>
        <v>4302</v>
      </c>
    </row>
    <row r="4304" spans="1:17" x14ac:dyDescent="0.3">
      <c r="A4304" s="13" t="str">
        <f ca="1">N4304&amp;"-"&amp;COUNTIF($N$2:N4304,N4304)</f>
        <v>-4250</v>
      </c>
      <c r="B4304" t="str">
        <f t="shared" ca="1" si="873"/>
        <v/>
      </c>
      <c r="C4304" s="1">
        <v>41365</v>
      </c>
      <c r="D4304">
        <v>5704.4</v>
      </c>
      <c r="E4304">
        <f t="shared" si="874"/>
        <v>21.849999999999454</v>
      </c>
      <c r="F4304">
        <f t="shared" si="875"/>
        <v>21.849999999999454</v>
      </c>
      <c r="G4304" t="str">
        <f t="shared" si="876"/>
        <v/>
      </c>
      <c r="H4304">
        <f t="shared" ca="1" si="871"/>
        <v>32.074999999999818</v>
      </c>
      <c r="I4304">
        <f t="shared" ca="1" si="872"/>
        <v>36.959999999999944</v>
      </c>
      <c r="J4304" s="3">
        <f t="shared" ca="1" si="877"/>
        <v>0.86783008658008298</v>
      </c>
      <c r="K4304" s="5">
        <f t="shared" ca="1" si="878"/>
        <v>46.461939595857068</v>
      </c>
      <c r="L4304">
        <f t="shared" ca="1" si="879"/>
        <v>1</v>
      </c>
      <c r="M4304" t="str">
        <f t="shared" ca="1" si="880"/>
        <v>BUY</v>
      </c>
      <c r="N4304" s="7" t="str">
        <f t="shared" ca="1" si="881"/>
        <v/>
      </c>
      <c r="O4304">
        <f t="shared" si="882"/>
        <v>5704.4</v>
      </c>
      <c r="Q4304">
        <f t="shared" si="883"/>
        <v>4303</v>
      </c>
    </row>
    <row r="4305" spans="1:17" x14ac:dyDescent="0.3">
      <c r="A4305" s="13" t="str">
        <f ca="1">N4305&amp;"-"&amp;COUNTIF($N$2:N4305,N4305)</f>
        <v>-4251</v>
      </c>
      <c r="B4305" t="str">
        <f t="shared" ca="1" si="873"/>
        <v/>
      </c>
      <c r="C4305" s="1">
        <v>41366</v>
      </c>
      <c r="D4305">
        <v>5748.1</v>
      </c>
      <c r="E4305">
        <f t="shared" si="874"/>
        <v>43.700000000000728</v>
      </c>
      <c r="F4305">
        <f t="shared" si="875"/>
        <v>43.700000000000728</v>
      </c>
      <c r="G4305" t="str">
        <f t="shared" si="876"/>
        <v/>
      </c>
      <c r="H4305">
        <f t="shared" ref="H4305:H4368" ca="1" si="884">IF(Q4305&gt;$U$2,AVERAGE(OFFSET(F4305,0,0,-$U$2,1)),"")</f>
        <v>34.4</v>
      </c>
      <c r="I4305">
        <f t="shared" ref="I4305:I4368" ca="1" si="885">IF($Q4305&gt;$U$2,ABS((AVERAGE(OFFSET(G4305,0,0,-$U$2,1)))),"")</f>
        <v>40.694444444444443</v>
      </c>
      <c r="J4305" s="3">
        <f t="shared" ca="1" si="877"/>
        <v>0.84532423208191121</v>
      </c>
      <c r="K4305" s="5">
        <f t="shared" ca="1" si="878"/>
        <v>45.808981282829031</v>
      </c>
      <c r="L4305">
        <f t="shared" ca="1" si="879"/>
        <v>1</v>
      </c>
      <c r="M4305" t="str">
        <f t="shared" ca="1" si="880"/>
        <v>BUY</v>
      </c>
      <c r="N4305" s="7" t="str">
        <f t="shared" ca="1" si="881"/>
        <v/>
      </c>
      <c r="O4305">
        <f t="shared" si="882"/>
        <v>5748.1</v>
      </c>
      <c r="Q4305">
        <f t="shared" si="883"/>
        <v>4304</v>
      </c>
    </row>
    <row r="4306" spans="1:17" x14ac:dyDescent="0.3">
      <c r="A4306" s="13" t="str">
        <f ca="1">N4306&amp;"-"&amp;COUNTIF($N$2:N4306,N4306)</f>
        <v>-4252</v>
      </c>
      <c r="B4306" t="str">
        <f t="shared" ca="1" si="873"/>
        <v/>
      </c>
      <c r="C4306" s="1">
        <v>41367</v>
      </c>
      <c r="D4306">
        <v>5672.9</v>
      </c>
      <c r="E4306">
        <f t="shared" si="874"/>
        <v>-75.200000000000728</v>
      </c>
      <c r="F4306" t="str">
        <f t="shared" si="875"/>
        <v/>
      </c>
      <c r="G4306">
        <f t="shared" si="876"/>
        <v>-75.200000000000728</v>
      </c>
      <c r="H4306">
        <f t="shared" ca="1" si="884"/>
        <v>34.4</v>
      </c>
      <c r="I4306">
        <f t="shared" ca="1" si="885"/>
        <v>45.91111111111119</v>
      </c>
      <c r="J4306" s="3">
        <f t="shared" ca="1" si="877"/>
        <v>0.74927395934172181</v>
      </c>
      <c r="K4306" s="5">
        <f t="shared" ca="1" si="878"/>
        <v>42.833425567238471</v>
      </c>
      <c r="L4306">
        <f t="shared" ca="1" si="879"/>
        <v>1</v>
      </c>
      <c r="M4306" t="str">
        <f t="shared" ca="1" si="880"/>
        <v>BUY</v>
      </c>
      <c r="N4306" s="7" t="str">
        <f t="shared" ca="1" si="881"/>
        <v/>
      </c>
      <c r="O4306">
        <f t="shared" si="882"/>
        <v>5672.9</v>
      </c>
      <c r="Q4306">
        <f t="shared" si="883"/>
        <v>4305</v>
      </c>
    </row>
    <row r="4307" spans="1:17" x14ac:dyDescent="0.3">
      <c r="A4307" s="13" t="str">
        <f ca="1">N4307&amp;"-"&amp;COUNTIF($N$2:N4307,N4307)</f>
        <v>-4253</v>
      </c>
      <c r="B4307" t="str">
        <f t="shared" ca="1" si="873"/>
        <v/>
      </c>
      <c r="C4307" s="1">
        <v>41368</v>
      </c>
      <c r="D4307">
        <v>5574.75</v>
      </c>
      <c r="E4307">
        <f t="shared" si="874"/>
        <v>-98.149999999999636</v>
      </c>
      <c r="F4307" t="str">
        <f t="shared" si="875"/>
        <v/>
      </c>
      <c r="G4307">
        <f t="shared" si="876"/>
        <v>-98.149999999999636</v>
      </c>
      <c r="H4307">
        <f t="shared" ca="1" si="884"/>
        <v>34.4</v>
      </c>
      <c r="I4307">
        <f t="shared" ca="1" si="885"/>
        <v>49.827777777777754</v>
      </c>
      <c r="J4307" s="3">
        <f t="shared" ca="1" si="877"/>
        <v>0.69037796855836797</v>
      </c>
      <c r="K4307" s="5">
        <f t="shared" ca="1" si="878"/>
        <v>40.841633137655833</v>
      </c>
      <c r="L4307">
        <f t="shared" ca="1" si="879"/>
        <v>1</v>
      </c>
      <c r="M4307" t="str">
        <f t="shared" ca="1" si="880"/>
        <v>BUY</v>
      </c>
      <c r="N4307" s="7" t="str">
        <f t="shared" ca="1" si="881"/>
        <v/>
      </c>
      <c r="O4307">
        <f t="shared" si="882"/>
        <v>5574.75</v>
      </c>
      <c r="Q4307">
        <f t="shared" si="883"/>
        <v>4306</v>
      </c>
    </row>
    <row r="4308" spans="1:17" x14ac:dyDescent="0.3">
      <c r="A4308" s="13" t="str">
        <f ca="1">N4308&amp;"-"&amp;COUNTIF($N$2:N4308,N4308)</f>
        <v>-4254</v>
      </c>
      <c r="B4308" t="str">
        <f t="shared" ca="1" si="873"/>
        <v/>
      </c>
      <c r="C4308" s="1">
        <v>41369</v>
      </c>
      <c r="D4308">
        <v>5553.25</v>
      </c>
      <c r="E4308">
        <f t="shared" si="874"/>
        <v>-21.5</v>
      </c>
      <c r="F4308" t="str">
        <f t="shared" si="875"/>
        <v/>
      </c>
      <c r="G4308">
        <f t="shared" si="876"/>
        <v>-21.5</v>
      </c>
      <c r="H4308">
        <f t="shared" ca="1" si="884"/>
        <v>28.5625</v>
      </c>
      <c r="I4308">
        <f t="shared" ca="1" si="885"/>
        <v>46.994999999999983</v>
      </c>
      <c r="J4308" s="3">
        <f t="shared" ca="1" si="877"/>
        <v>0.6077774231301204</v>
      </c>
      <c r="K4308" s="5">
        <f t="shared" ca="1" si="878"/>
        <v>37.802335969294909</v>
      </c>
      <c r="L4308">
        <f t="shared" ca="1" si="879"/>
        <v>1</v>
      </c>
      <c r="M4308" t="str">
        <f t="shared" ca="1" si="880"/>
        <v>BUY</v>
      </c>
      <c r="N4308" s="7" t="str">
        <f t="shared" ca="1" si="881"/>
        <v/>
      </c>
      <c r="O4308">
        <f t="shared" si="882"/>
        <v>5553.25</v>
      </c>
      <c r="Q4308">
        <f t="shared" si="883"/>
        <v>4307</v>
      </c>
    </row>
    <row r="4309" spans="1:17" x14ac:dyDescent="0.3">
      <c r="A4309" s="13" t="str">
        <f ca="1">N4309&amp;"-"&amp;COUNTIF($N$2:N4309,N4309)</f>
        <v>-4255</v>
      </c>
      <c r="B4309" t="str">
        <f t="shared" ca="1" si="873"/>
        <v/>
      </c>
      <c r="C4309" s="1">
        <v>41372</v>
      </c>
      <c r="D4309">
        <v>5542.95</v>
      </c>
      <c r="E4309">
        <f t="shared" si="874"/>
        <v>-10.300000000000182</v>
      </c>
      <c r="F4309" t="str">
        <f t="shared" si="875"/>
        <v/>
      </c>
      <c r="G4309">
        <f t="shared" si="876"/>
        <v>-10.300000000000182</v>
      </c>
      <c r="H4309">
        <f t="shared" ca="1" si="884"/>
        <v>28.5625</v>
      </c>
      <c r="I4309">
        <f t="shared" ca="1" si="885"/>
        <v>44.390000000000057</v>
      </c>
      <c r="J4309" s="3">
        <f t="shared" ca="1" si="877"/>
        <v>0.64344446947510614</v>
      </c>
      <c r="K4309" s="5">
        <f t="shared" ca="1" si="878"/>
        <v>39.15218806757818</v>
      </c>
      <c r="L4309">
        <f t="shared" ca="1" si="879"/>
        <v>1</v>
      </c>
      <c r="M4309" t="str">
        <f t="shared" ca="1" si="880"/>
        <v>BUY</v>
      </c>
      <c r="N4309" s="7" t="str">
        <f t="shared" ca="1" si="881"/>
        <v/>
      </c>
      <c r="O4309">
        <f t="shared" si="882"/>
        <v>5542.95</v>
      </c>
      <c r="Q4309">
        <f t="shared" si="883"/>
        <v>4308</v>
      </c>
    </row>
    <row r="4310" spans="1:17" x14ac:dyDescent="0.3">
      <c r="A4310" s="13" t="str">
        <f ca="1">N4310&amp;"-"&amp;COUNTIF($N$2:N4310,N4310)</f>
        <v>-4256</v>
      </c>
      <c r="B4310" t="str">
        <f t="shared" ca="1" si="873"/>
        <v/>
      </c>
      <c r="C4310" s="1">
        <v>41373</v>
      </c>
      <c r="D4310">
        <v>5495.1</v>
      </c>
      <c r="E4310">
        <f t="shared" si="874"/>
        <v>-47.849999999999454</v>
      </c>
      <c r="F4310" t="str">
        <f t="shared" si="875"/>
        <v/>
      </c>
      <c r="G4310">
        <f t="shared" si="876"/>
        <v>-47.849999999999454</v>
      </c>
      <c r="H4310">
        <f t="shared" ca="1" si="884"/>
        <v>28.5625</v>
      </c>
      <c r="I4310">
        <f t="shared" ca="1" si="885"/>
        <v>45.439999999999962</v>
      </c>
      <c r="J4310" s="3">
        <f t="shared" ca="1" si="877"/>
        <v>0.62857614436619769</v>
      </c>
      <c r="K4310" s="5">
        <f t="shared" ca="1" si="878"/>
        <v>38.596669031451661</v>
      </c>
      <c r="L4310">
        <f t="shared" ca="1" si="879"/>
        <v>1</v>
      </c>
      <c r="M4310" t="str">
        <f t="shared" ca="1" si="880"/>
        <v>BUY</v>
      </c>
      <c r="N4310" s="7" t="str">
        <f t="shared" ca="1" si="881"/>
        <v/>
      </c>
      <c r="O4310">
        <f t="shared" si="882"/>
        <v>5495.1</v>
      </c>
      <c r="Q4310">
        <f t="shared" si="883"/>
        <v>4309</v>
      </c>
    </row>
    <row r="4311" spans="1:17" x14ac:dyDescent="0.3">
      <c r="A4311" s="13" t="str">
        <f ca="1">N4311&amp;"-"&amp;COUNTIF($N$2:N4311,N4311)</f>
        <v>-4257</v>
      </c>
      <c r="B4311" t="str">
        <f t="shared" ca="1" si="873"/>
        <v/>
      </c>
      <c r="C4311" s="1">
        <v>41374</v>
      </c>
      <c r="D4311">
        <v>5558.7</v>
      </c>
      <c r="E4311">
        <f t="shared" si="874"/>
        <v>63.599999999999454</v>
      </c>
      <c r="F4311">
        <f t="shared" si="875"/>
        <v>63.599999999999454</v>
      </c>
      <c r="G4311" t="str">
        <f t="shared" si="876"/>
        <v/>
      </c>
      <c r="H4311">
        <f t="shared" ca="1" si="884"/>
        <v>35.569999999999894</v>
      </c>
      <c r="I4311">
        <f t="shared" ca="1" si="885"/>
        <v>40.566666666666606</v>
      </c>
      <c r="J4311" s="3">
        <f t="shared" ca="1" si="877"/>
        <v>0.87682826622842924</v>
      </c>
      <c r="K4311" s="5">
        <f t="shared" ca="1" si="878"/>
        <v>46.718620025392894</v>
      </c>
      <c r="L4311">
        <f t="shared" ca="1" si="879"/>
        <v>1</v>
      </c>
      <c r="M4311" t="str">
        <f t="shared" ca="1" si="880"/>
        <v>BUY</v>
      </c>
      <c r="N4311" s="7" t="str">
        <f t="shared" ca="1" si="881"/>
        <v/>
      </c>
      <c r="O4311">
        <f t="shared" si="882"/>
        <v>5558.7</v>
      </c>
      <c r="Q4311">
        <f t="shared" si="883"/>
        <v>4310</v>
      </c>
    </row>
    <row r="4312" spans="1:17" x14ac:dyDescent="0.3">
      <c r="A4312" s="13" t="str">
        <f ca="1">N4312&amp;"-"&amp;COUNTIF($N$2:N4312,N4312)</f>
        <v>-4258</v>
      </c>
      <c r="B4312" t="str">
        <f t="shared" ca="1" si="873"/>
        <v/>
      </c>
      <c r="C4312" s="1">
        <v>41375</v>
      </c>
      <c r="D4312">
        <v>5594</v>
      </c>
      <c r="E4312">
        <f t="shared" si="874"/>
        <v>35.300000000000182</v>
      </c>
      <c r="F4312">
        <f t="shared" si="875"/>
        <v>35.300000000000182</v>
      </c>
      <c r="G4312" t="str">
        <f t="shared" si="876"/>
        <v/>
      </c>
      <c r="H4312">
        <f t="shared" ca="1" si="884"/>
        <v>35.524999999999942</v>
      </c>
      <c r="I4312">
        <f t="shared" ca="1" si="885"/>
        <v>39.193749999999909</v>
      </c>
      <c r="J4312" s="3">
        <f t="shared" ca="1" si="877"/>
        <v>0.90639451443151076</v>
      </c>
      <c r="K4312" s="5">
        <f t="shared" ca="1" si="878"/>
        <v>47.544960267670454</v>
      </c>
      <c r="L4312">
        <f t="shared" ca="1" si="879"/>
        <v>1</v>
      </c>
      <c r="M4312" t="str">
        <f t="shared" ca="1" si="880"/>
        <v>BUY</v>
      </c>
      <c r="N4312" s="7" t="str">
        <f t="shared" ca="1" si="881"/>
        <v/>
      </c>
      <c r="O4312">
        <f t="shared" si="882"/>
        <v>5594</v>
      </c>
      <c r="Q4312">
        <f t="shared" si="883"/>
        <v>4311</v>
      </c>
    </row>
    <row r="4313" spans="1:17" x14ac:dyDescent="0.3">
      <c r="A4313" s="13" t="str">
        <f ca="1">N4313&amp;"-"&amp;COUNTIF($N$2:N4313,N4313)</f>
        <v>-4259</v>
      </c>
      <c r="B4313" t="str">
        <f t="shared" ca="1" si="873"/>
        <v/>
      </c>
      <c r="C4313" s="1">
        <v>41376</v>
      </c>
      <c r="D4313">
        <v>5528.55</v>
      </c>
      <c r="E4313">
        <f t="shared" si="874"/>
        <v>-65.449999999999818</v>
      </c>
      <c r="F4313" t="str">
        <f t="shared" si="875"/>
        <v/>
      </c>
      <c r="G4313">
        <f t="shared" si="876"/>
        <v>-65.449999999999818</v>
      </c>
      <c r="H4313">
        <f t="shared" ca="1" si="884"/>
        <v>35.524999999999942</v>
      </c>
      <c r="I4313">
        <f t="shared" ca="1" si="885"/>
        <v>42.918749999999932</v>
      </c>
      <c r="J4313" s="3">
        <f t="shared" ca="1" si="877"/>
        <v>0.82772680937818544</v>
      </c>
      <c r="K4313" s="5">
        <f t="shared" ca="1" si="878"/>
        <v>45.287228109314</v>
      </c>
      <c r="L4313">
        <f t="shared" ca="1" si="879"/>
        <v>1</v>
      </c>
      <c r="M4313" t="str">
        <f t="shared" ca="1" si="880"/>
        <v>BUY</v>
      </c>
      <c r="N4313" s="7" t="str">
        <f t="shared" ca="1" si="881"/>
        <v/>
      </c>
      <c r="O4313">
        <f t="shared" si="882"/>
        <v>5528.55</v>
      </c>
      <c r="Q4313">
        <f t="shared" si="883"/>
        <v>4312</v>
      </c>
    </row>
    <row r="4314" spans="1:17" x14ac:dyDescent="0.3">
      <c r="A4314" s="13" t="str">
        <f ca="1">N4314&amp;"-"&amp;COUNTIF($N$2:N4314,N4314)</f>
        <v>-4260</v>
      </c>
      <c r="B4314" t="str">
        <f t="shared" ca="1" si="873"/>
        <v/>
      </c>
      <c r="C4314" s="1">
        <v>41379</v>
      </c>
      <c r="D4314">
        <v>5568.4</v>
      </c>
      <c r="E4314">
        <f t="shared" si="874"/>
        <v>39.849999999999454</v>
      </c>
      <c r="F4314">
        <f t="shared" si="875"/>
        <v>39.849999999999454</v>
      </c>
      <c r="G4314" t="str">
        <f t="shared" si="876"/>
        <v/>
      </c>
      <c r="H4314">
        <f t="shared" ca="1" si="884"/>
        <v>36.142857142857011</v>
      </c>
      <c r="I4314">
        <f t="shared" ca="1" si="885"/>
        <v>47.992857142857119</v>
      </c>
      <c r="J4314" s="3">
        <f t="shared" ca="1" si="877"/>
        <v>0.75308825718112582</v>
      </c>
      <c r="K4314" s="5">
        <f t="shared" ca="1" si="878"/>
        <v>42.957806265387475</v>
      </c>
      <c r="L4314">
        <f t="shared" ca="1" si="879"/>
        <v>1</v>
      </c>
      <c r="M4314" t="str">
        <f t="shared" ca="1" si="880"/>
        <v>BUY</v>
      </c>
      <c r="N4314" s="7" t="str">
        <f t="shared" ca="1" si="881"/>
        <v/>
      </c>
      <c r="O4314">
        <f t="shared" si="882"/>
        <v>5568.4</v>
      </c>
      <c r="Q4314">
        <f t="shared" si="883"/>
        <v>4313</v>
      </c>
    </row>
    <row r="4315" spans="1:17" x14ac:dyDescent="0.3">
      <c r="A4315" s="13" t="str">
        <f ca="1">N4315&amp;"-"&amp;COUNTIF($N$2:N4315,N4315)</f>
        <v>-4261</v>
      </c>
      <c r="B4315" t="str">
        <f t="shared" ca="1" si="873"/>
        <v/>
      </c>
      <c r="C4315" s="1">
        <v>41380</v>
      </c>
      <c r="D4315">
        <v>5688.95</v>
      </c>
      <c r="E4315">
        <f t="shared" si="874"/>
        <v>120.55000000000018</v>
      </c>
      <c r="F4315">
        <f t="shared" si="875"/>
        <v>120.55000000000018</v>
      </c>
      <c r="G4315" t="str">
        <f t="shared" si="876"/>
        <v/>
      </c>
      <c r="H4315">
        <f t="shared" ca="1" si="884"/>
        <v>46.693749999999909</v>
      </c>
      <c r="I4315">
        <f t="shared" ca="1" si="885"/>
        <v>53.074999999999967</v>
      </c>
      <c r="J4315" s="3">
        <f t="shared" ca="1" si="877"/>
        <v>0.87976919453603275</v>
      </c>
      <c r="K4315" s="5">
        <f t="shared" ca="1" si="878"/>
        <v>46.801979577773565</v>
      </c>
      <c r="L4315">
        <f t="shared" ca="1" si="879"/>
        <v>1</v>
      </c>
      <c r="M4315" t="str">
        <f t="shared" ca="1" si="880"/>
        <v>BUY</v>
      </c>
      <c r="N4315" s="7" t="str">
        <f t="shared" ca="1" si="881"/>
        <v/>
      </c>
      <c r="O4315">
        <f t="shared" si="882"/>
        <v>5688.95</v>
      </c>
      <c r="Q4315">
        <f t="shared" si="883"/>
        <v>4314</v>
      </c>
    </row>
    <row r="4316" spans="1:17" x14ac:dyDescent="0.3">
      <c r="A4316" s="13" t="str">
        <f ca="1">N4316&amp;"-"&amp;COUNTIF($N$2:N4316,N4316)</f>
        <v>-4262</v>
      </c>
      <c r="B4316" t="str">
        <f t="shared" ca="1" si="873"/>
        <v/>
      </c>
      <c r="C4316" s="1">
        <v>41381</v>
      </c>
      <c r="D4316">
        <v>5688.7</v>
      </c>
      <c r="E4316">
        <f t="shared" si="874"/>
        <v>-0.25</v>
      </c>
      <c r="F4316" t="str">
        <f t="shared" si="875"/>
        <v/>
      </c>
      <c r="G4316">
        <f t="shared" si="876"/>
        <v>-0.25</v>
      </c>
      <c r="H4316">
        <f t="shared" ca="1" si="884"/>
        <v>52.257142857142753</v>
      </c>
      <c r="I4316">
        <f t="shared" ca="1" si="885"/>
        <v>45.528571428571404</v>
      </c>
      <c r="J4316" s="3">
        <f t="shared" ca="1" si="877"/>
        <v>1.1477878882962016</v>
      </c>
      <c r="K4316" s="5">
        <f t="shared" ca="1" si="878"/>
        <v>53.440467494521513</v>
      </c>
      <c r="L4316">
        <f t="shared" ca="1" si="879"/>
        <v>1</v>
      </c>
      <c r="M4316" t="str">
        <f t="shared" ca="1" si="880"/>
        <v>BUY</v>
      </c>
      <c r="N4316" s="7" t="str">
        <f t="shared" ca="1" si="881"/>
        <v/>
      </c>
      <c r="O4316">
        <f t="shared" si="882"/>
        <v>5688.7</v>
      </c>
      <c r="Q4316">
        <f t="shared" si="883"/>
        <v>4315</v>
      </c>
    </row>
    <row r="4317" spans="1:17" x14ac:dyDescent="0.3">
      <c r="A4317" s="13" t="str">
        <f ca="1">N4317&amp;"-"&amp;COUNTIF($N$2:N4317,N4317)</f>
        <v>-4263</v>
      </c>
      <c r="B4317" t="str">
        <f t="shared" ca="1" si="873"/>
        <v/>
      </c>
      <c r="C4317" s="1">
        <v>41382</v>
      </c>
      <c r="D4317">
        <v>5783.1</v>
      </c>
      <c r="E4317">
        <f t="shared" si="874"/>
        <v>94.400000000000546</v>
      </c>
      <c r="F4317">
        <f t="shared" si="875"/>
        <v>94.400000000000546</v>
      </c>
      <c r="G4317" t="str">
        <f t="shared" si="876"/>
        <v/>
      </c>
      <c r="H4317">
        <f t="shared" ca="1" si="884"/>
        <v>59.892857142857146</v>
      </c>
      <c r="I4317">
        <f t="shared" ca="1" si="885"/>
        <v>45.528571428571404</v>
      </c>
      <c r="J4317" s="3">
        <f t="shared" ca="1" si="877"/>
        <v>1.3155004706620654</v>
      </c>
      <c r="K4317" s="5">
        <f t="shared" ca="1" si="878"/>
        <v>56.812792194593143</v>
      </c>
      <c r="L4317">
        <f t="shared" ca="1" si="879"/>
        <v>1</v>
      </c>
      <c r="M4317" t="str">
        <f t="shared" ca="1" si="880"/>
        <v>BUY</v>
      </c>
      <c r="N4317" s="7" t="str">
        <f t="shared" ca="1" si="881"/>
        <v/>
      </c>
      <c r="O4317">
        <f t="shared" si="882"/>
        <v>5783.1</v>
      </c>
      <c r="Q4317">
        <f t="shared" si="883"/>
        <v>4316</v>
      </c>
    </row>
    <row r="4318" spans="1:17" x14ac:dyDescent="0.3">
      <c r="A4318" s="13" t="str">
        <f ca="1">N4318&amp;"-"&amp;COUNTIF($N$2:N4318,N4318)</f>
        <v>-4264</v>
      </c>
      <c r="B4318" t="str">
        <f t="shared" ca="1" si="873"/>
        <v/>
      </c>
      <c r="C4318" s="1">
        <v>41386</v>
      </c>
      <c r="D4318">
        <v>5834.4</v>
      </c>
      <c r="E4318">
        <f t="shared" si="874"/>
        <v>51.299999999999272</v>
      </c>
      <c r="F4318">
        <f t="shared" si="875"/>
        <v>51.299999999999272</v>
      </c>
      <c r="G4318" t="str">
        <f t="shared" si="876"/>
        <v/>
      </c>
      <c r="H4318">
        <f t="shared" ca="1" si="884"/>
        <v>64.09999999999998</v>
      </c>
      <c r="I4318">
        <f t="shared" ca="1" si="885"/>
        <v>45.528571428571404</v>
      </c>
      <c r="J4318" s="3">
        <f t="shared" ca="1" si="877"/>
        <v>1.4079071226859119</v>
      </c>
      <c r="K4318" s="5">
        <f t="shared" ca="1" si="878"/>
        <v>58.470158978368524</v>
      </c>
      <c r="L4318">
        <f t="shared" ca="1" si="879"/>
        <v>1</v>
      </c>
      <c r="M4318" t="str">
        <f t="shared" ca="1" si="880"/>
        <v>BUY</v>
      </c>
      <c r="N4318" s="7" t="str">
        <f t="shared" ca="1" si="881"/>
        <v/>
      </c>
      <c r="O4318">
        <f t="shared" si="882"/>
        <v>5834.4</v>
      </c>
      <c r="Q4318">
        <f t="shared" si="883"/>
        <v>4317</v>
      </c>
    </row>
    <row r="4319" spans="1:17" x14ac:dyDescent="0.3">
      <c r="A4319" s="13" t="str">
        <f ca="1">N4319&amp;"-"&amp;COUNTIF($N$2:N4319,N4319)</f>
        <v>-4265</v>
      </c>
      <c r="B4319" t="str">
        <f t="shared" ca="1" si="873"/>
        <v/>
      </c>
      <c r="C4319" s="1">
        <v>41387</v>
      </c>
      <c r="D4319">
        <v>5836.9</v>
      </c>
      <c r="E4319">
        <f t="shared" si="874"/>
        <v>2.5</v>
      </c>
      <c r="F4319">
        <f t="shared" si="875"/>
        <v>2.5</v>
      </c>
      <c r="G4319" t="str">
        <f t="shared" si="876"/>
        <v/>
      </c>
      <c r="H4319">
        <f t="shared" ca="1" si="884"/>
        <v>58.214285714285587</v>
      </c>
      <c r="I4319">
        <f t="shared" ca="1" si="885"/>
        <v>45.528571428571404</v>
      </c>
      <c r="J4319" s="3">
        <f t="shared" ca="1" si="877"/>
        <v>1.2786319422654513</v>
      </c>
      <c r="K4319" s="5">
        <f t="shared" ca="1" si="878"/>
        <v>56.114018176810752</v>
      </c>
      <c r="L4319">
        <f t="shared" ca="1" si="879"/>
        <v>1</v>
      </c>
      <c r="M4319" t="str">
        <f t="shared" ca="1" si="880"/>
        <v>BUY</v>
      </c>
      <c r="N4319" s="7" t="str">
        <f t="shared" ca="1" si="881"/>
        <v/>
      </c>
      <c r="O4319">
        <f t="shared" si="882"/>
        <v>5836.9</v>
      </c>
      <c r="Q4319">
        <f t="shared" si="883"/>
        <v>4318</v>
      </c>
    </row>
    <row r="4320" spans="1:17" x14ac:dyDescent="0.3">
      <c r="A4320" s="13" t="str">
        <f ca="1">N4320&amp;"-"&amp;COUNTIF($N$2:N4320,N4320)</f>
        <v>-4266</v>
      </c>
      <c r="B4320" t="str">
        <f t="shared" ca="1" si="873"/>
        <v/>
      </c>
      <c r="C4320" s="1">
        <v>41389</v>
      </c>
      <c r="D4320">
        <v>5916.3</v>
      </c>
      <c r="E4320">
        <f t="shared" si="874"/>
        <v>79.400000000000546</v>
      </c>
      <c r="F4320">
        <f t="shared" si="875"/>
        <v>79.400000000000546</v>
      </c>
      <c r="G4320" t="str">
        <f t="shared" si="876"/>
        <v/>
      </c>
      <c r="H4320">
        <f t="shared" ca="1" si="884"/>
        <v>60.862499999999955</v>
      </c>
      <c r="I4320">
        <f t="shared" ca="1" si="885"/>
        <v>40.583333333333179</v>
      </c>
      <c r="J4320" s="3">
        <f t="shared" ca="1" si="877"/>
        <v>1.4996919917864522</v>
      </c>
      <c r="K4320" s="5">
        <f t="shared" ca="1" si="878"/>
        <v>59.995071261346446</v>
      </c>
      <c r="L4320">
        <f t="shared" ca="1" si="879"/>
        <v>1</v>
      </c>
      <c r="M4320" t="str">
        <f t="shared" ca="1" si="880"/>
        <v>BUY</v>
      </c>
      <c r="N4320" s="7" t="str">
        <f t="shared" ca="1" si="881"/>
        <v/>
      </c>
      <c r="O4320">
        <f t="shared" si="882"/>
        <v>5916.3</v>
      </c>
      <c r="Q4320">
        <f t="shared" si="883"/>
        <v>4319</v>
      </c>
    </row>
    <row r="4321" spans="1:17" x14ac:dyDescent="0.3">
      <c r="A4321" s="13" t="str">
        <f ca="1">N4321&amp;"-"&amp;COUNTIF($N$2:N4321,N4321)</f>
        <v>-4267</v>
      </c>
      <c r="B4321" t="str">
        <f t="shared" ca="1" si="873"/>
        <v/>
      </c>
      <c r="C4321" s="1">
        <v>41390</v>
      </c>
      <c r="D4321">
        <v>5871.45</v>
      </c>
      <c r="E4321">
        <f t="shared" si="874"/>
        <v>-44.850000000000364</v>
      </c>
      <c r="F4321" t="str">
        <f t="shared" si="875"/>
        <v/>
      </c>
      <c r="G4321">
        <f t="shared" si="876"/>
        <v>-44.850000000000364</v>
      </c>
      <c r="H4321">
        <f t="shared" ca="1" si="884"/>
        <v>60.862499999999955</v>
      </c>
      <c r="I4321">
        <f t="shared" ca="1" si="885"/>
        <v>31.699999999999971</v>
      </c>
      <c r="J4321" s="3">
        <f t="shared" ca="1" si="877"/>
        <v>1.919952681388013</v>
      </c>
      <c r="K4321" s="5">
        <f t="shared" ca="1" si="878"/>
        <v>65.75286968264686</v>
      </c>
      <c r="L4321">
        <f t="shared" ca="1" si="879"/>
        <v>1</v>
      </c>
      <c r="M4321" t="str">
        <f t="shared" ca="1" si="880"/>
        <v>BUY</v>
      </c>
      <c r="N4321" s="7" t="str">
        <f t="shared" ca="1" si="881"/>
        <v/>
      </c>
      <c r="O4321">
        <f t="shared" si="882"/>
        <v>5871.45</v>
      </c>
      <c r="Q4321">
        <f t="shared" si="883"/>
        <v>4320</v>
      </c>
    </row>
    <row r="4322" spans="1:17" x14ac:dyDescent="0.3">
      <c r="A4322" s="13" t="str">
        <f ca="1">N4322&amp;"-"&amp;COUNTIF($N$2:N4322,N4322)</f>
        <v>-4268</v>
      </c>
      <c r="B4322" t="str">
        <f t="shared" ca="1" si="873"/>
        <v/>
      </c>
      <c r="C4322" s="1">
        <v>41393</v>
      </c>
      <c r="D4322">
        <v>5904.1</v>
      </c>
      <c r="E4322">
        <f t="shared" si="874"/>
        <v>32.650000000000546</v>
      </c>
      <c r="F4322">
        <f t="shared" si="875"/>
        <v>32.650000000000546</v>
      </c>
      <c r="G4322" t="str">
        <f t="shared" si="876"/>
        <v/>
      </c>
      <c r="H4322">
        <f t="shared" ca="1" si="884"/>
        <v>57.727777777777796</v>
      </c>
      <c r="I4322">
        <f t="shared" ca="1" si="885"/>
        <v>33.739999999999966</v>
      </c>
      <c r="J4322" s="3">
        <f t="shared" ca="1" si="877"/>
        <v>1.7109596258973874</v>
      </c>
      <c r="K4322" s="5">
        <f t="shared" ca="1" si="878"/>
        <v>63.112692994497181</v>
      </c>
      <c r="L4322">
        <f t="shared" ca="1" si="879"/>
        <v>1</v>
      </c>
      <c r="M4322" t="str">
        <f t="shared" ca="1" si="880"/>
        <v>BUY</v>
      </c>
      <c r="N4322" s="7" t="str">
        <f t="shared" ca="1" si="881"/>
        <v/>
      </c>
      <c r="O4322">
        <f t="shared" si="882"/>
        <v>5904.1</v>
      </c>
      <c r="Q4322">
        <f t="shared" si="883"/>
        <v>4321</v>
      </c>
    </row>
    <row r="4323" spans="1:17" x14ac:dyDescent="0.3">
      <c r="A4323" s="13" t="str">
        <f ca="1">N4323&amp;"-"&amp;COUNTIF($N$2:N4323,N4323)</f>
        <v>-4269</v>
      </c>
      <c r="B4323" t="str">
        <f t="shared" ca="1" si="873"/>
        <v/>
      </c>
      <c r="C4323" s="1">
        <v>41394</v>
      </c>
      <c r="D4323">
        <v>5930.2</v>
      </c>
      <c r="E4323">
        <f t="shared" si="874"/>
        <v>26.099999999999454</v>
      </c>
      <c r="F4323">
        <f t="shared" si="875"/>
        <v>26.099999999999454</v>
      </c>
      <c r="G4323" t="str">
        <f t="shared" si="876"/>
        <v/>
      </c>
      <c r="H4323">
        <f t="shared" ca="1" si="884"/>
        <v>54.564999999999962</v>
      </c>
      <c r="I4323">
        <f t="shared" ca="1" si="885"/>
        <v>39.599999999999909</v>
      </c>
      <c r="J4323" s="3">
        <f t="shared" ca="1" si="877"/>
        <v>1.3779040404040426</v>
      </c>
      <c r="K4323" s="5">
        <f t="shared" ca="1" si="878"/>
        <v>57.946158339085692</v>
      </c>
      <c r="L4323">
        <f t="shared" ca="1" si="879"/>
        <v>1</v>
      </c>
      <c r="M4323" t="str">
        <f t="shared" ca="1" si="880"/>
        <v>BUY</v>
      </c>
      <c r="N4323" s="7" t="str">
        <f t="shared" ca="1" si="881"/>
        <v/>
      </c>
      <c r="O4323">
        <f t="shared" si="882"/>
        <v>5930.2</v>
      </c>
      <c r="Q4323">
        <f t="shared" si="883"/>
        <v>4322</v>
      </c>
    </row>
    <row r="4324" spans="1:17" x14ac:dyDescent="0.3">
      <c r="A4324" s="13" t="str">
        <f ca="1">N4324&amp;"-"&amp;COUNTIF($N$2:N4324,N4324)</f>
        <v>-4270</v>
      </c>
      <c r="B4324" t="str">
        <f t="shared" ca="1" si="873"/>
        <v/>
      </c>
      <c r="C4324" s="1">
        <v>41396</v>
      </c>
      <c r="D4324">
        <v>5999.35</v>
      </c>
      <c r="E4324">
        <f t="shared" si="874"/>
        <v>69.150000000000546</v>
      </c>
      <c r="F4324">
        <f t="shared" si="875"/>
        <v>69.150000000000546</v>
      </c>
      <c r="G4324" t="str">
        <f t="shared" si="876"/>
        <v/>
      </c>
      <c r="H4324">
        <f t="shared" ca="1" si="884"/>
        <v>55.890909090909105</v>
      </c>
      <c r="I4324">
        <f t="shared" ca="1" si="885"/>
        <v>36.850000000000058</v>
      </c>
      <c r="J4324" s="3">
        <f t="shared" ca="1" si="877"/>
        <v>1.5167139509066219</v>
      </c>
      <c r="K4324" s="5">
        <f t="shared" ca="1" si="878"/>
        <v>60.265647208743786</v>
      </c>
      <c r="L4324">
        <f t="shared" ca="1" si="879"/>
        <v>1</v>
      </c>
      <c r="M4324" t="str">
        <f t="shared" ca="1" si="880"/>
        <v>BUY</v>
      </c>
      <c r="N4324" s="7" t="str">
        <f t="shared" ca="1" si="881"/>
        <v/>
      </c>
      <c r="O4324">
        <f t="shared" si="882"/>
        <v>5999.35</v>
      </c>
      <c r="Q4324">
        <f t="shared" si="883"/>
        <v>4323</v>
      </c>
    </row>
    <row r="4325" spans="1:17" x14ac:dyDescent="0.3">
      <c r="A4325" s="13" t="str">
        <f ca="1">N4325&amp;"-"&amp;COUNTIF($N$2:N4325,N4325)</f>
        <v>-4271</v>
      </c>
      <c r="B4325" t="str">
        <f t="shared" ca="1" si="873"/>
        <v/>
      </c>
      <c r="C4325" s="1">
        <v>41397</v>
      </c>
      <c r="D4325">
        <v>5944</v>
      </c>
      <c r="E4325">
        <f t="shared" si="874"/>
        <v>-55.350000000000364</v>
      </c>
      <c r="F4325" t="str">
        <f t="shared" si="875"/>
        <v/>
      </c>
      <c r="G4325">
        <f t="shared" si="876"/>
        <v>-55.350000000000364</v>
      </c>
      <c r="H4325">
        <f t="shared" ca="1" si="884"/>
        <v>55.120000000000076</v>
      </c>
      <c r="I4325">
        <f t="shared" ca="1" si="885"/>
        <v>41.475000000000136</v>
      </c>
      <c r="J4325" s="3">
        <f t="shared" ca="1" si="877"/>
        <v>1.328993369499696</v>
      </c>
      <c r="K4325" s="5">
        <f t="shared" ca="1" si="878"/>
        <v>57.062994979036141</v>
      </c>
      <c r="L4325">
        <f t="shared" ca="1" si="879"/>
        <v>1</v>
      </c>
      <c r="M4325" t="str">
        <f t="shared" ca="1" si="880"/>
        <v>BUY</v>
      </c>
      <c r="N4325" s="7" t="str">
        <f t="shared" ca="1" si="881"/>
        <v/>
      </c>
      <c r="O4325">
        <f t="shared" si="882"/>
        <v>5944</v>
      </c>
      <c r="Q4325">
        <f t="shared" si="883"/>
        <v>4324</v>
      </c>
    </row>
    <row r="4326" spans="1:17" x14ac:dyDescent="0.3">
      <c r="A4326" s="13" t="str">
        <f ca="1">N4326&amp;"-"&amp;COUNTIF($N$2:N4326,N4326)</f>
        <v>-4272</v>
      </c>
      <c r="B4326" t="str">
        <f t="shared" ca="1" si="873"/>
        <v/>
      </c>
      <c r="C4326" s="1">
        <v>41400</v>
      </c>
      <c r="D4326">
        <v>5971.05</v>
      </c>
      <c r="E4326">
        <f t="shared" si="874"/>
        <v>27.050000000000182</v>
      </c>
      <c r="F4326">
        <f t="shared" si="875"/>
        <v>27.050000000000182</v>
      </c>
      <c r="G4326" t="str">
        <f t="shared" si="876"/>
        <v/>
      </c>
      <c r="H4326">
        <f t="shared" ca="1" si="884"/>
        <v>54.295000000000073</v>
      </c>
      <c r="I4326">
        <f t="shared" ca="1" si="885"/>
        <v>41.475000000000136</v>
      </c>
      <c r="J4326" s="3">
        <f t="shared" ca="1" si="877"/>
        <v>1.3091018685955369</v>
      </c>
      <c r="K4326" s="5">
        <f t="shared" ca="1" si="878"/>
        <v>56.69311893077159</v>
      </c>
      <c r="L4326">
        <f t="shared" ca="1" si="879"/>
        <v>1</v>
      </c>
      <c r="M4326" t="str">
        <f t="shared" ca="1" si="880"/>
        <v>BUY</v>
      </c>
      <c r="N4326" s="7" t="str">
        <f t="shared" ca="1" si="881"/>
        <v/>
      </c>
      <c r="O4326">
        <f t="shared" si="882"/>
        <v>5971.05</v>
      </c>
      <c r="Q4326">
        <f t="shared" si="883"/>
        <v>4325</v>
      </c>
    </row>
    <row r="4327" spans="1:17" x14ac:dyDescent="0.3">
      <c r="A4327" s="13" t="str">
        <f ca="1">N4327&amp;"-"&amp;COUNTIF($N$2:N4327,N4327)</f>
        <v>-4273</v>
      </c>
      <c r="B4327" t="str">
        <f t="shared" ca="1" si="873"/>
        <v/>
      </c>
      <c r="C4327" s="1">
        <v>41401</v>
      </c>
      <c r="D4327">
        <v>6043.55</v>
      </c>
      <c r="E4327">
        <f t="shared" si="874"/>
        <v>72.5</v>
      </c>
      <c r="F4327">
        <f t="shared" si="875"/>
        <v>72.5</v>
      </c>
      <c r="G4327" t="str">
        <f t="shared" si="876"/>
        <v/>
      </c>
      <c r="H4327">
        <f t="shared" ca="1" si="884"/>
        <v>55.950000000000067</v>
      </c>
      <c r="I4327">
        <f t="shared" ca="1" si="885"/>
        <v>33.483333333333576</v>
      </c>
      <c r="J4327" s="3">
        <f t="shared" ca="1" si="877"/>
        <v>1.6709805873568839</v>
      </c>
      <c r="K4327" s="5">
        <f t="shared" ca="1" si="878"/>
        <v>62.560566530003591</v>
      </c>
      <c r="L4327">
        <f t="shared" ca="1" si="879"/>
        <v>1</v>
      </c>
      <c r="M4327" t="str">
        <f t="shared" ca="1" si="880"/>
        <v>BUY</v>
      </c>
      <c r="N4327" s="7" t="str">
        <f t="shared" ca="1" si="881"/>
        <v/>
      </c>
      <c r="O4327">
        <f t="shared" si="882"/>
        <v>6043.55</v>
      </c>
      <c r="Q4327">
        <f t="shared" si="883"/>
        <v>4326</v>
      </c>
    </row>
    <row r="4328" spans="1:17" x14ac:dyDescent="0.3">
      <c r="A4328" s="13" t="str">
        <f ca="1">N4328&amp;"-"&amp;COUNTIF($N$2:N4328,N4328)</f>
        <v>-4274</v>
      </c>
      <c r="B4328" t="str">
        <f t="shared" ca="1" si="873"/>
        <v/>
      </c>
      <c r="C4328" s="1">
        <v>41402</v>
      </c>
      <c r="D4328">
        <v>6069.3</v>
      </c>
      <c r="E4328">
        <f t="shared" si="874"/>
        <v>25.75</v>
      </c>
      <c r="F4328">
        <f t="shared" si="875"/>
        <v>25.75</v>
      </c>
      <c r="G4328" t="str">
        <f t="shared" si="876"/>
        <v/>
      </c>
      <c r="H4328">
        <f t="shared" ca="1" si="884"/>
        <v>54.668181818181935</v>
      </c>
      <c r="I4328">
        <f t="shared" ca="1" si="885"/>
        <v>33.483333333333576</v>
      </c>
      <c r="J4328" s="3">
        <f t="shared" ca="1" si="877"/>
        <v>1.6326983121408125</v>
      </c>
      <c r="K4328" s="5">
        <f t="shared" ca="1" si="878"/>
        <v>62.016156754898468</v>
      </c>
      <c r="L4328">
        <f t="shared" ca="1" si="879"/>
        <v>1</v>
      </c>
      <c r="M4328" t="str">
        <f t="shared" ca="1" si="880"/>
        <v>BUY</v>
      </c>
      <c r="N4328" s="7" t="str">
        <f t="shared" ca="1" si="881"/>
        <v/>
      </c>
      <c r="O4328">
        <f t="shared" si="882"/>
        <v>6069.3</v>
      </c>
      <c r="Q4328">
        <f t="shared" si="883"/>
        <v>4327</v>
      </c>
    </row>
    <row r="4329" spans="1:17" x14ac:dyDescent="0.3">
      <c r="A4329" s="13" t="str">
        <f ca="1">N4329&amp;"-"&amp;COUNTIF($N$2:N4329,N4329)</f>
        <v>-4275</v>
      </c>
      <c r="B4329" t="str">
        <f t="shared" ca="1" si="873"/>
        <v/>
      </c>
      <c r="C4329" s="1">
        <v>41403</v>
      </c>
      <c r="D4329">
        <v>6050.15</v>
      </c>
      <c r="E4329">
        <f t="shared" si="874"/>
        <v>-19.150000000000546</v>
      </c>
      <c r="F4329" t="str">
        <f t="shared" si="875"/>
        <v/>
      </c>
      <c r="G4329">
        <f t="shared" si="876"/>
        <v>-19.150000000000546</v>
      </c>
      <c r="H4329">
        <f t="shared" ca="1" si="884"/>
        <v>48.080000000000112</v>
      </c>
      <c r="I4329">
        <f t="shared" ca="1" si="885"/>
        <v>29.900000000000318</v>
      </c>
      <c r="J4329" s="3">
        <f t="shared" ca="1" si="877"/>
        <v>1.6080267558528294</v>
      </c>
      <c r="K4329" s="5">
        <f t="shared" ca="1" si="878"/>
        <v>61.656835085919269</v>
      </c>
      <c r="L4329">
        <f t="shared" ca="1" si="879"/>
        <v>1</v>
      </c>
      <c r="M4329" t="str">
        <f t="shared" ca="1" si="880"/>
        <v>BUY</v>
      </c>
      <c r="N4329" s="7" t="str">
        <f t="shared" ca="1" si="881"/>
        <v/>
      </c>
      <c r="O4329">
        <f t="shared" si="882"/>
        <v>6050.15</v>
      </c>
      <c r="Q4329">
        <f t="shared" si="883"/>
        <v>4328</v>
      </c>
    </row>
    <row r="4330" spans="1:17" x14ac:dyDescent="0.3">
      <c r="A4330" s="13" t="str">
        <f ca="1">N4330&amp;"-"&amp;COUNTIF($N$2:N4330,N4330)</f>
        <v>-4276</v>
      </c>
      <c r="B4330" t="str">
        <f t="shared" ca="1" si="873"/>
        <v/>
      </c>
      <c r="C4330" s="1">
        <v>41404</v>
      </c>
      <c r="D4330">
        <v>6094.75</v>
      </c>
      <c r="E4330">
        <f t="shared" si="874"/>
        <v>44.600000000000364</v>
      </c>
      <c r="F4330">
        <f t="shared" si="875"/>
        <v>44.600000000000364</v>
      </c>
      <c r="G4330" t="str">
        <f t="shared" si="876"/>
        <v/>
      </c>
      <c r="H4330">
        <f t="shared" ca="1" si="884"/>
        <v>47.763636363636493</v>
      </c>
      <c r="I4330">
        <f t="shared" ca="1" si="885"/>
        <v>39.783333333333758</v>
      </c>
      <c r="J4330" s="3">
        <f t="shared" ca="1" si="877"/>
        <v>1.2005941272803347</v>
      </c>
      <c r="K4330" s="5">
        <f t="shared" ca="1" si="878"/>
        <v>54.557726588324677</v>
      </c>
      <c r="L4330">
        <f t="shared" ca="1" si="879"/>
        <v>1</v>
      </c>
      <c r="M4330" t="str">
        <f t="shared" ca="1" si="880"/>
        <v>BUY</v>
      </c>
      <c r="N4330" s="7" t="str">
        <f t="shared" ca="1" si="881"/>
        <v/>
      </c>
      <c r="O4330">
        <f t="shared" si="882"/>
        <v>6094.75</v>
      </c>
      <c r="Q4330">
        <f t="shared" si="883"/>
        <v>4329</v>
      </c>
    </row>
    <row r="4331" spans="1:17" x14ac:dyDescent="0.3">
      <c r="A4331" s="13" t="str">
        <f ca="1">N4331&amp;"-"&amp;COUNTIF($N$2:N4331,N4331)</f>
        <v>-4277</v>
      </c>
      <c r="B4331" t="str">
        <f t="shared" ca="1" si="873"/>
        <v/>
      </c>
      <c r="C4331" s="1">
        <v>41405</v>
      </c>
      <c r="D4331">
        <v>6107.25</v>
      </c>
      <c r="E4331">
        <f t="shared" si="874"/>
        <v>12.5</v>
      </c>
      <c r="F4331">
        <f t="shared" si="875"/>
        <v>12.5</v>
      </c>
      <c r="G4331" t="str">
        <f t="shared" si="876"/>
        <v/>
      </c>
      <c r="H4331">
        <f t="shared" ca="1" si="884"/>
        <v>40.318181818181898</v>
      </c>
      <c r="I4331">
        <f t="shared" ca="1" si="885"/>
        <v>39.783333333333758</v>
      </c>
      <c r="J4331" s="3">
        <f t="shared" ca="1" si="877"/>
        <v>1.0134440339718844</v>
      </c>
      <c r="K4331" s="5">
        <f t="shared" ca="1" si="878"/>
        <v>50.333856659163352</v>
      </c>
      <c r="L4331">
        <f t="shared" ca="1" si="879"/>
        <v>1</v>
      </c>
      <c r="M4331" t="str">
        <f t="shared" ca="1" si="880"/>
        <v>BUY</v>
      </c>
      <c r="N4331" s="7" t="str">
        <f t="shared" ca="1" si="881"/>
        <v/>
      </c>
      <c r="O4331">
        <f t="shared" si="882"/>
        <v>6107.25</v>
      </c>
      <c r="Q4331">
        <f t="shared" si="883"/>
        <v>4330</v>
      </c>
    </row>
    <row r="4332" spans="1:17" x14ac:dyDescent="0.3">
      <c r="A4332" s="13" t="str">
        <f ca="1">N4332&amp;"-"&amp;COUNTIF($N$2:N4332,N4332)</f>
        <v>-4278</v>
      </c>
      <c r="B4332" t="str">
        <f t="shared" ca="1" si="873"/>
        <v/>
      </c>
      <c r="C4332" s="1">
        <v>41407</v>
      </c>
      <c r="D4332">
        <v>5980.45</v>
      </c>
      <c r="E4332">
        <f t="shared" si="874"/>
        <v>-126.80000000000018</v>
      </c>
      <c r="F4332" t="str">
        <f t="shared" si="875"/>
        <v/>
      </c>
      <c r="G4332">
        <f t="shared" si="876"/>
        <v>-126.80000000000018</v>
      </c>
      <c r="H4332">
        <f t="shared" ca="1" si="884"/>
        <v>39.220000000000162</v>
      </c>
      <c r="I4332">
        <f t="shared" ca="1" si="885"/>
        <v>61.537500000000364</v>
      </c>
      <c r="J4332" s="3">
        <f t="shared" ca="1" si="877"/>
        <v>0.63733495835872322</v>
      </c>
      <c r="K4332" s="5">
        <f t="shared" ca="1" si="878"/>
        <v>38.925142048978941</v>
      </c>
      <c r="L4332">
        <f t="shared" ca="1" si="879"/>
        <v>1</v>
      </c>
      <c r="M4332" t="str">
        <f t="shared" ca="1" si="880"/>
        <v>BUY</v>
      </c>
      <c r="N4332" s="7" t="str">
        <f t="shared" ca="1" si="881"/>
        <v/>
      </c>
      <c r="O4332">
        <f t="shared" si="882"/>
        <v>5980.45</v>
      </c>
      <c r="Q4332">
        <f t="shared" si="883"/>
        <v>4331</v>
      </c>
    </row>
    <row r="4333" spans="1:17" x14ac:dyDescent="0.3">
      <c r="A4333" s="13" t="str">
        <f ca="1">N4333&amp;"-"&amp;COUNTIF($N$2:N4333,N4333)</f>
        <v>-4279</v>
      </c>
      <c r="B4333" t="str">
        <f t="shared" ca="1" si="873"/>
        <v/>
      </c>
      <c r="C4333" s="1">
        <v>41408</v>
      </c>
      <c r="D4333">
        <v>5995.4</v>
      </c>
      <c r="E4333">
        <f t="shared" si="874"/>
        <v>14.949999999999818</v>
      </c>
      <c r="F4333">
        <f t="shared" si="875"/>
        <v>14.949999999999818</v>
      </c>
      <c r="G4333" t="str">
        <f t="shared" si="876"/>
        <v/>
      </c>
      <c r="H4333">
        <f t="shared" ca="1" si="884"/>
        <v>40.465000000000146</v>
      </c>
      <c r="I4333">
        <f t="shared" ca="1" si="885"/>
        <v>61.537500000000364</v>
      </c>
      <c r="J4333" s="3">
        <f t="shared" ca="1" si="877"/>
        <v>0.65756652447694341</v>
      </c>
      <c r="K4333" s="5">
        <f t="shared" ca="1" si="878"/>
        <v>39.670596308913936</v>
      </c>
      <c r="L4333">
        <f t="shared" ca="1" si="879"/>
        <v>1</v>
      </c>
      <c r="M4333" t="str">
        <f t="shared" ca="1" si="880"/>
        <v>BUY</v>
      </c>
      <c r="N4333" s="7" t="str">
        <f t="shared" ca="1" si="881"/>
        <v/>
      </c>
      <c r="O4333">
        <f t="shared" si="882"/>
        <v>5995.4</v>
      </c>
      <c r="Q4333">
        <f t="shared" si="883"/>
        <v>4332</v>
      </c>
    </row>
    <row r="4334" spans="1:17" x14ac:dyDescent="0.3">
      <c r="A4334" s="13" t="str">
        <f ca="1">N4334&amp;"-"&amp;COUNTIF($N$2:N4334,N4334)</f>
        <v>-4280</v>
      </c>
      <c r="B4334" t="str">
        <f t="shared" ca="1" si="873"/>
        <v/>
      </c>
      <c r="C4334" s="1">
        <v>41409</v>
      </c>
      <c r="D4334">
        <v>6146.75</v>
      </c>
      <c r="E4334">
        <f t="shared" si="874"/>
        <v>151.35000000000036</v>
      </c>
      <c r="F4334">
        <f t="shared" si="875"/>
        <v>151.35000000000036</v>
      </c>
      <c r="G4334" t="str">
        <f t="shared" si="876"/>
        <v/>
      </c>
      <c r="H4334">
        <f t="shared" ca="1" si="884"/>
        <v>47.660000000000124</v>
      </c>
      <c r="I4334">
        <f t="shared" ca="1" si="885"/>
        <v>61.537500000000364</v>
      </c>
      <c r="J4334" s="3">
        <f t="shared" ca="1" si="877"/>
        <v>0.77448710136095622</v>
      </c>
      <c r="K4334" s="5">
        <f t="shared" ca="1" si="878"/>
        <v>43.645687859154201</v>
      </c>
      <c r="L4334">
        <f t="shared" ca="1" si="879"/>
        <v>1</v>
      </c>
      <c r="M4334" t="str">
        <f t="shared" ca="1" si="880"/>
        <v>BUY</v>
      </c>
      <c r="N4334" s="7" t="str">
        <f t="shared" ca="1" si="881"/>
        <v/>
      </c>
      <c r="O4334">
        <f t="shared" si="882"/>
        <v>6146.75</v>
      </c>
      <c r="Q4334">
        <f t="shared" si="883"/>
        <v>4333</v>
      </c>
    </row>
    <row r="4335" spans="1:17" x14ac:dyDescent="0.3">
      <c r="A4335" s="13" t="str">
        <f ca="1">N4335&amp;"-"&amp;COUNTIF($N$2:N4335,N4335)</f>
        <v>-4281</v>
      </c>
      <c r="B4335" t="str">
        <f t="shared" ca="1" si="873"/>
        <v/>
      </c>
      <c r="C4335" s="1">
        <v>41410</v>
      </c>
      <c r="D4335">
        <v>6169.9</v>
      </c>
      <c r="E4335">
        <f t="shared" si="874"/>
        <v>23.149999999999636</v>
      </c>
      <c r="F4335">
        <f t="shared" si="875"/>
        <v>23.149999999999636</v>
      </c>
      <c r="G4335" t="str">
        <f t="shared" si="876"/>
        <v/>
      </c>
      <c r="H4335">
        <f t="shared" ca="1" si="884"/>
        <v>45.431818181818265</v>
      </c>
      <c r="I4335">
        <f t="shared" ca="1" si="885"/>
        <v>67.100000000000364</v>
      </c>
      <c r="J4335" s="3">
        <f t="shared" ca="1" si="877"/>
        <v>0.67707627692724315</v>
      </c>
      <c r="K4335" s="5">
        <f t="shared" ca="1" si="878"/>
        <v>40.372419921638233</v>
      </c>
      <c r="L4335">
        <f t="shared" ca="1" si="879"/>
        <v>1</v>
      </c>
      <c r="M4335" t="str">
        <f t="shared" ca="1" si="880"/>
        <v>BUY</v>
      </c>
      <c r="N4335" s="7" t="str">
        <f t="shared" ca="1" si="881"/>
        <v/>
      </c>
      <c r="O4335">
        <f t="shared" si="882"/>
        <v>6169.9</v>
      </c>
      <c r="Q4335">
        <f t="shared" si="883"/>
        <v>4334</v>
      </c>
    </row>
    <row r="4336" spans="1:17" x14ac:dyDescent="0.3">
      <c r="A4336" s="13" t="str">
        <f ca="1">N4336&amp;"-"&amp;COUNTIF($N$2:N4336,N4336)</f>
        <v>-4282</v>
      </c>
      <c r="B4336" t="str">
        <f t="shared" ca="1" si="873"/>
        <v/>
      </c>
      <c r="C4336" s="1">
        <v>41411</v>
      </c>
      <c r="D4336">
        <v>6187.3</v>
      </c>
      <c r="E4336">
        <f t="shared" si="874"/>
        <v>17.400000000000546</v>
      </c>
      <c r="F4336">
        <f t="shared" si="875"/>
        <v>17.400000000000546</v>
      </c>
      <c r="G4336" t="str">
        <f t="shared" si="876"/>
        <v/>
      </c>
      <c r="H4336">
        <f t="shared" ca="1" si="884"/>
        <v>44.045454545454625</v>
      </c>
      <c r="I4336">
        <f t="shared" ca="1" si="885"/>
        <v>67.100000000000364</v>
      </c>
      <c r="J4336" s="3">
        <f t="shared" ca="1" si="877"/>
        <v>0.65641511990244983</v>
      </c>
      <c r="K4336" s="5">
        <f t="shared" ca="1" si="878"/>
        <v>39.628660232291743</v>
      </c>
      <c r="L4336">
        <f t="shared" ca="1" si="879"/>
        <v>1</v>
      </c>
      <c r="M4336" t="str">
        <f t="shared" ca="1" si="880"/>
        <v>BUY</v>
      </c>
      <c r="N4336" s="7" t="str">
        <f t="shared" ca="1" si="881"/>
        <v/>
      </c>
      <c r="O4336">
        <f t="shared" si="882"/>
        <v>6187.3</v>
      </c>
      <c r="Q4336">
        <f t="shared" si="883"/>
        <v>4335</v>
      </c>
    </row>
    <row r="4337" spans="1:17" x14ac:dyDescent="0.3">
      <c r="A4337" s="13" t="str">
        <f ca="1">N4337&amp;"-"&amp;COUNTIF($N$2:N4337,N4337)</f>
        <v>-4283</v>
      </c>
      <c r="B4337" t="str">
        <f t="shared" ca="1" si="873"/>
        <v/>
      </c>
      <c r="C4337" s="1">
        <v>41414</v>
      </c>
      <c r="D4337">
        <v>6156.9</v>
      </c>
      <c r="E4337">
        <f t="shared" si="874"/>
        <v>-30.400000000000546</v>
      </c>
      <c r="F4337" t="str">
        <f t="shared" si="875"/>
        <v/>
      </c>
      <c r="G4337">
        <f t="shared" si="876"/>
        <v>-30.400000000000546</v>
      </c>
      <c r="H4337">
        <f t="shared" ca="1" si="884"/>
        <v>45.840000000000146</v>
      </c>
      <c r="I4337">
        <f t="shared" ca="1" si="885"/>
        <v>57.925000000000409</v>
      </c>
      <c r="J4337" s="3">
        <f t="shared" ca="1" si="877"/>
        <v>0.79136814846784331</v>
      </c>
      <c r="K4337" s="5">
        <f t="shared" ca="1" si="878"/>
        <v>44.176745530766539</v>
      </c>
      <c r="L4337">
        <f t="shared" ca="1" si="879"/>
        <v>1</v>
      </c>
      <c r="M4337" t="str">
        <f t="shared" ca="1" si="880"/>
        <v>BUY</v>
      </c>
      <c r="N4337" s="7" t="str">
        <f t="shared" ca="1" si="881"/>
        <v/>
      </c>
      <c r="O4337">
        <f t="shared" si="882"/>
        <v>6156.9</v>
      </c>
      <c r="Q4337">
        <f t="shared" si="883"/>
        <v>4336</v>
      </c>
    </row>
    <row r="4338" spans="1:17" x14ac:dyDescent="0.3">
      <c r="A4338" s="13" t="str">
        <f ca="1">N4338&amp;"-"&amp;COUNTIF($N$2:N4338,N4338)</f>
        <v>-4284</v>
      </c>
      <c r="B4338" t="str">
        <f t="shared" ca="1" si="873"/>
        <v/>
      </c>
      <c r="C4338" s="1">
        <v>41415</v>
      </c>
      <c r="D4338">
        <v>6114.1</v>
      </c>
      <c r="E4338">
        <f t="shared" si="874"/>
        <v>-42.799999999999272</v>
      </c>
      <c r="F4338" t="str">
        <f t="shared" si="875"/>
        <v/>
      </c>
      <c r="G4338">
        <f t="shared" si="876"/>
        <v>-42.799999999999272</v>
      </c>
      <c r="H4338">
        <f t="shared" ca="1" si="884"/>
        <v>43.250000000000099</v>
      </c>
      <c r="I4338">
        <f t="shared" ca="1" si="885"/>
        <v>54.900000000000183</v>
      </c>
      <c r="J4338" s="3">
        <f t="shared" ca="1" si="877"/>
        <v>0.78779599271402467</v>
      </c>
      <c r="K4338" s="5">
        <f t="shared" ca="1" si="878"/>
        <v>44.065206316861925</v>
      </c>
      <c r="L4338">
        <f t="shared" ca="1" si="879"/>
        <v>1</v>
      </c>
      <c r="M4338" t="str">
        <f t="shared" ca="1" si="880"/>
        <v>BUY</v>
      </c>
      <c r="N4338" s="7" t="str">
        <f t="shared" ca="1" si="881"/>
        <v/>
      </c>
      <c r="O4338">
        <f t="shared" si="882"/>
        <v>6114.1</v>
      </c>
      <c r="Q4338">
        <f t="shared" si="883"/>
        <v>4337</v>
      </c>
    </row>
    <row r="4339" spans="1:17" x14ac:dyDescent="0.3">
      <c r="A4339" s="13" t="str">
        <f ca="1">N4339&amp;"-"&amp;COUNTIF($N$2:N4339,N4339)</f>
        <v>-4285</v>
      </c>
      <c r="B4339" t="str">
        <f t="shared" ca="1" si="873"/>
        <v/>
      </c>
      <c r="C4339" s="1">
        <v>41416</v>
      </c>
      <c r="D4339">
        <v>6094.5</v>
      </c>
      <c r="E4339">
        <f t="shared" si="874"/>
        <v>-19.600000000000364</v>
      </c>
      <c r="F4339" t="str">
        <f t="shared" si="875"/>
        <v/>
      </c>
      <c r="G4339">
        <f t="shared" si="876"/>
        <v>-19.600000000000364</v>
      </c>
      <c r="H4339">
        <f t="shared" ca="1" si="884"/>
        <v>43.250000000000099</v>
      </c>
      <c r="I4339">
        <f t="shared" ca="1" si="885"/>
        <v>47.750000000000185</v>
      </c>
      <c r="J4339" s="3">
        <f t="shared" ca="1" si="877"/>
        <v>0.90575916230366349</v>
      </c>
      <c r="K4339" s="5">
        <f t="shared" ca="1" si="878"/>
        <v>47.52747252747249</v>
      </c>
      <c r="L4339">
        <f t="shared" ca="1" si="879"/>
        <v>1</v>
      </c>
      <c r="M4339" t="str">
        <f t="shared" ca="1" si="880"/>
        <v>BUY</v>
      </c>
      <c r="N4339" s="7" t="str">
        <f t="shared" ca="1" si="881"/>
        <v/>
      </c>
      <c r="O4339">
        <f t="shared" si="882"/>
        <v>6094.5</v>
      </c>
      <c r="Q4339">
        <f t="shared" si="883"/>
        <v>4338</v>
      </c>
    </row>
    <row r="4340" spans="1:17" x14ac:dyDescent="0.3">
      <c r="A4340" s="13" t="str">
        <f ca="1">N4340&amp;"-"&amp;COUNTIF($N$2:N4340,N4340)</f>
        <v>-4286</v>
      </c>
      <c r="B4340" t="str">
        <f t="shared" ca="1" si="873"/>
        <v/>
      </c>
      <c r="C4340" s="1">
        <v>41417</v>
      </c>
      <c r="D4340">
        <v>5967.05</v>
      </c>
      <c r="E4340">
        <f t="shared" si="874"/>
        <v>-127.44999999999982</v>
      </c>
      <c r="F4340" t="str">
        <f t="shared" si="875"/>
        <v/>
      </c>
      <c r="G4340">
        <f t="shared" si="876"/>
        <v>-127.44999999999982</v>
      </c>
      <c r="H4340">
        <f t="shared" ca="1" si="884"/>
        <v>45.275000000000091</v>
      </c>
      <c r="I4340">
        <f t="shared" ca="1" si="885"/>
        <v>61.033333333333452</v>
      </c>
      <c r="J4340" s="3">
        <f t="shared" ca="1" si="877"/>
        <v>0.74180775532495913</v>
      </c>
      <c r="K4340" s="5">
        <f t="shared" ca="1" si="878"/>
        <v>42.588382848632129</v>
      </c>
      <c r="L4340">
        <f t="shared" ca="1" si="879"/>
        <v>1</v>
      </c>
      <c r="M4340" t="str">
        <f t="shared" ca="1" si="880"/>
        <v>BUY</v>
      </c>
      <c r="N4340" s="7" t="str">
        <f t="shared" ca="1" si="881"/>
        <v/>
      </c>
      <c r="O4340">
        <f t="shared" si="882"/>
        <v>5967.05</v>
      </c>
      <c r="Q4340">
        <f t="shared" si="883"/>
        <v>4339</v>
      </c>
    </row>
    <row r="4341" spans="1:17" x14ac:dyDescent="0.3">
      <c r="A4341" s="13" t="str">
        <f ca="1">N4341&amp;"-"&amp;COUNTIF($N$2:N4341,N4341)</f>
        <v>-4287</v>
      </c>
      <c r="B4341" t="str">
        <f t="shared" ca="1" si="873"/>
        <v/>
      </c>
      <c r="C4341" s="1">
        <v>41418</v>
      </c>
      <c r="D4341">
        <v>5983.55</v>
      </c>
      <c r="E4341">
        <f t="shared" si="874"/>
        <v>16.5</v>
      </c>
      <c r="F4341">
        <f t="shared" si="875"/>
        <v>16.5</v>
      </c>
      <c r="G4341" t="str">
        <f t="shared" si="876"/>
        <v/>
      </c>
      <c r="H4341">
        <f t="shared" ca="1" si="884"/>
        <v>38.275000000000091</v>
      </c>
      <c r="I4341">
        <f t="shared" ca="1" si="885"/>
        <v>61.033333333333452</v>
      </c>
      <c r="J4341" s="3">
        <f t="shared" ca="1" si="877"/>
        <v>0.62711632987438581</v>
      </c>
      <c r="K4341" s="5">
        <f t="shared" ca="1" si="878"/>
        <v>38.541579256524301</v>
      </c>
      <c r="L4341">
        <f t="shared" ca="1" si="879"/>
        <v>1</v>
      </c>
      <c r="M4341" t="str">
        <f t="shared" ca="1" si="880"/>
        <v>BUY</v>
      </c>
      <c r="N4341" s="7" t="str">
        <f t="shared" ca="1" si="881"/>
        <v/>
      </c>
      <c r="O4341">
        <f t="shared" si="882"/>
        <v>5983.55</v>
      </c>
      <c r="Q4341">
        <f t="shared" si="883"/>
        <v>4340</v>
      </c>
    </row>
    <row r="4342" spans="1:17" x14ac:dyDescent="0.3">
      <c r="A4342" s="13" t="str">
        <f ca="1">N4342&amp;"-"&amp;COUNTIF($N$2:N4342,N4342)</f>
        <v>-4288</v>
      </c>
      <c r="B4342" t="str">
        <f t="shared" ca="1" si="873"/>
        <v/>
      </c>
      <c r="C4342" s="1">
        <v>41421</v>
      </c>
      <c r="D4342">
        <v>6083.15</v>
      </c>
      <c r="E4342">
        <f t="shared" si="874"/>
        <v>99.599999999999454</v>
      </c>
      <c r="F4342">
        <f t="shared" si="875"/>
        <v>99.599999999999454</v>
      </c>
      <c r="G4342" t="str">
        <f t="shared" si="876"/>
        <v/>
      </c>
      <c r="H4342">
        <f t="shared" ca="1" si="884"/>
        <v>47.506250000000023</v>
      </c>
      <c r="I4342">
        <f t="shared" ca="1" si="885"/>
        <v>61.033333333333452</v>
      </c>
      <c r="J4342" s="3">
        <f t="shared" ca="1" si="877"/>
        <v>0.77836564718732815</v>
      </c>
      <c r="K4342" s="5">
        <f t="shared" ca="1" si="878"/>
        <v>43.7685944068024</v>
      </c>
      <c r="L4342">
        <f t="shared" ca="1" si="879"/>
        <v>1</v>
      </c>
      <c r="M4342" t="str">
        <f t="shared" ca="1" si="880"/>
        <v>BUY</v>
      </c>
      <c r="N4342" s="7" t="str">
        <f t="shared" ca="1" si="881"/>
        <v/>
      </c>
      <c r="O4342">
        <f t="shared" si="882"/>
        <v>6083.15</v>
      </c>
      <c r="Q4342">
        <f t="shared" si="883"/>
        <v>4341</v>
      </c>
    </row>
    <row r="4343" spans="1:17" x14ac:dyDescent="0.3">
      <c r="A4343" s="13" t="str">
        <f ca="1">N4343&amp;"-"&amp;COUNTIF($N$2:N4343,N4343)</f>
        <v>-4289</v>
      </c>
      <c r="B4343" t="str">
        <f t="shared" ca="1" si="873"/>
        <v/>
      </c>
      <c r="C4343" s="1">
        <v>41422</v>
      </c>
      <c r="D4343">
        <v>6111.25</v>
      </c>
      <c r="E4343">
        <f t="shared" si="874"/>
        <v>28.100000000000364</v>
      </c>
      <c r="F4343">
        <f t="shared" si="875"/>
        <v>28.100000000000364</v>
      </c>
      <c r="G4343" t="str">
        <f t="shared" si="876"/>
        <v/>
      </c>
      <c r="H4343">
        <f t="shared" ca="1" si="884"/>
        <v>45.350000000000058</v>
      </c>
      <c r="I4343">
        <f t="shared" ca="1" si="885"/>
        <v>69.410000000000039</v>
      </c>
      <c r="J4343" s="3">
        <f t="shared" ca="1" si="877"/>
        <v>0.65336406857801521</v>
      </c>
      <c r="K4343" s="5">
        <f t="shared" ca="1" si="878"/>
        <v>39.517253398396669</v>
      </c>
      <c r="L4343">
        <f t="shared" ca="1" si="879"/>
        <v>1</v>
      </c>
      <c r="M4343" t="str">
        <f t="shared" ca="1" si="880"/>
        <v>BUY</v>
      </c>
      <c r="N4343" s="7" t="str">
        <f t="shared" ca="1" si="881"/>
        <v/>
      </c>
      <c r="O4343">
        <f t="shared" si="882"/>
        <v>6111.25</v>
      </c>
      <c r="Q4343">
        <f t="shared" si="883"/>
        <v>4342</v>
      </c>
    </row>
    <row r="4344" spans="1:17" x14ac:dyDescent="0.3">
      <c r="A4344" s="13" t="str">
        <f ca="1">N4344&amp;"-"&amp;COUNTIF($N$2:N4344,N4344)</f>
        <v>-4290</v>
      </c>
      <c r="B4344" t="str">
        <f t="shared" ca="1" si="873"/>
        <v/>
      </c>
      <c r="C4344" s="1">
        <v>41423</v>
      </c>
      <c r="D4344">
        <v>6104.3</v>
      </c>
      <c r="E4344">
        <f t="shared" si="874"/>
        <v>-6.9499999999998181</v>
      </c>
      <c r="F4344" t="str">
        <f t="shared" si="875"/>
        <v/>
      </c>
      <c r="G4344">
        <f t="shared" si="876"/>
        <v>-6.9499999999998181</v>
      </c>
      <c r="H4344">
        <f t="shared" ca="1" si="884"/>
        <v>45.443750000000023</v>
      </c>
      <c r="I4344">
        <f t="shared" ca="1" si="885"/>
        <v>59</v>
      </c>
      <c r="J4344" s="3">
        <f t="shared" ca="1" si="877"/>
        <v>0.77023305084745797</v>
      </c>
      <c r="K4344" s="5">
        <f t="shared" ca="1" si="878"/>
        <v>43.510262701214778</v>
      </c>
      <c r="L4344">
        <f t="shared" ca="1" si="879"/>
        <v>1</v>
      </c>
      <c r="M4344" t="str">
        <f t="shared" ca="1" si="880"/>
        <v>BUY</v>
      </c>
      <c r="N4344" s="7" t="str">
        <f t="shared" ca="1" si="881"/>
        <v/>
      </c>
      <c r="O4344">
        <f t="shared" si="882"/>
        <v>6104.3</v>
      </c>
      <c r="Q4344">
        <f t="shared" si="883"/>
        <v>4343</v>
      </c>
    </row>
    <row r="4345" spans="1:17" x14ac:dyDescent="0.3">
      <c r="A4345" s="13" t="str">
        <f ca="1">N4345&amp;"-"&amp;COUNTIF($N$2:N4345,N4345)</f>
        <v>-4291</v>
      </c>
      <c r="B4345" t="str">
        <f t="shared" ca="1" si="873"/>
        <v/>
      </c>
      <c r="C4345" s="1">
        <v>41424</v>
      </c>
      <c r="D4345">
        <v>6124.05</v>
      </c>
      <c r="E4345">
        <f t="shared" si="874"/>
        <v>19.75</v>
      </c>
      <c r="F4345">
        <f t="shared" si="875"/>
        <v>19.75</v>
      </c>
      <c r="G4345" t="str">
        <f t="shared" si="876"/>
        <v/>
      </c>
      <c r="H4345">
        <f t="shared" ca="1" si="884"/>
        <v>46.350000000000023</v>
      </c>
      <c r="I4345">
        <f t="shared" ca="1" si="885"/>
        <v>59</v>
      </c>
      <c r="J4345" s="3">
        <f t="shared" ca="1" si="877"/>
        <v>0.78559322033898349</v>
      </c>
      <c r="K4345" s="5">
        <f t="shared" ca="1" si="878"/>
        <v>43.996203132415772</v>
      </c>
      <c r="L4345">
        <f t="shared" ca="1" si="879"/>
        <v>1</v>
      </c>
      <c r="M4345" t="str">
        <f t="shared" ca="1" si="880"/>
        <v>BUY</v>
      </c>
      <c r="N4345" s="7" t="str">
        <f t="shared" ca="1" si="881"/>
        <v/>
      </c>
      <c r="O4345">
        <f t="shared" si="882"/>
        <v>6124.05</v>
      </c>
      <c r="Q4345">
        <f t="shared" si="883"/>
        <v>4344</v>
      </c>
    </row>
    <row r="4346" spans="1:17" x14ac:dyDescent="0.3">
      <c r="A4346" s="13" t="str">
        <f ca="1">N4346&amp;"-"&amp;COUNTIF($N$2:N4346,N4346)</f>
        <v>-4292</v>
      </c>
      <c r="B4346" t="str">
        <f t="shared" ca="1" si="873"/>
        <v/>
      </c>
      <c r="C4346" s="1">
        <v>41425</v>
      </c>
      <c r="D4346">
        <v>5985.95</v>
      </c>
      <c r="E4346">
        <f t="shared" si="874"/>
        <v>-138.10000000000036</v>
      </c>
      <c r="F4346" t="str">
        <f t="shared" si="875"/>
        <v/>
      </c>
      <c r="G4346">
        <f t="shared" si="876"/>
        <v>-138.10000000000036</v>
      </c>
      <c r="H4346">
        <f t="shared" ca="1" si="884"/>
        <v>46.350000000000023</v>
      </c>
      <c r="I4346">
        <f t="shared" ca="1" si="885"/>
        <v>60.883333333333361</v>
      </c>
      <c r="J4346" s="3">
        <f t="shared" ca="1" si="877"/>
        <v>0.76129208869422393</v>
      </c>
      <c r="K4346" s="5">
        <f t="shared" ca="1" si="878"/>
        <v>43.223500155424311</v>
      </c>
      <c r="L4346">
        <f t="shared" ca="1" si="879"/>
        <v>1</v>
      </c>
      <c r="M4346" t="str">
        <f t="shared" ca="1" si="880"/>
        <v>BUY</v>
      </c>
      <c r="N4346" s="7" t="str">
        <f t="shared" ca="1" si="881"/>
        <v/>
      </c>
      <c r="O4346">
        <f t="shared" si="882"/>
        <v>5985.95</v>
      </c>
      <c r="Q4346">
        <f t="shared" si="883"/>
        <v>4345</v>
      </c>
    </row>
    <row r="4347" spans="1:17" x14ac:dyDescent="0.3">
      <c r="A4347" s="13" t="str">
        <f ca="1">N4347&amp;"-"&amp;COUNTIF($N$2:N4347,N4347)</f>
        <v>-4293</v>
      </c>
      <c r="B4347" t="str">
        <f t="shared" ca="1" si="873"/>
        <v/>
      </c>
      <c r="C4347" s="1">
        <v>41428</v>
      </c>
      <c r="D4347">
        <v>5939.3</v>
      </c>
      <c r="E4347">
        <f t="shared" si="874"/>
        <v>-46.649999999999636</v>
      </c>
      <c r="F4347" t="str">
        <f t="shared" si="875"/>
        <v/>
      </c>
      <c r="G4347">
        <f t="shared" si="876"/>
        <v>-46.649999999999636</v>
      </c>
      <c r="H4347">
        <f t="shared" ca="1" si="884"/>
        <v>50.835714285714339</v>
      </c>
      <c r="I4347">
        <f t="shared" ca="1" si="885"/>
        <v>58.849999999999973</v>
      </c>
      <c r="J4347" s="3">
        <f t="shared" ca="1" si="877"/>
        <v>0.86381842456608937</v>
      </c>
      <c r="K4347" s="5">
        <f t="shared" ca="1" si="878"/>
        <v>46.346704871060211</v>
      </c>
      <c r="L4347">
        <f t="shared" ca="1" si="879"/>
        <v>1</v>
      </c>
      <c r="M4347" t="str">
        <f t="shared" ca="1" si="880"/>
        <v>BUY</v>
      </c>
      <c r="N4347" s="7" t="str">
        <f t="shared" ca="1" si="881"/>
        <v/>
      </c>
      <c r="O4347">
        <f t="shared" si="882"/>
        <v>5939.3</v>
      </c>
      <c r="Q4347">
        <f t="shared" si="883"/>
        <v>4346</v>
      </c>
    </row>
    <row r="4348" spans="1:17" x14ac:dyDescent="0.3">
      <c r="A4348" s="13" t="str">
        <f ca="1">N4348&amp;"-"&amp;COUNTIF($N$2:N4348,N4348)</f>
        <v>-4294</v>
      </c>
      <c r="B4348" t="str">
        <f t="shared" ca="1" si="873"/>
        <v/>
      </c>
      <c r="C4348" s="1">
        <v>41429</v>
      </c>
      <c r="D4348">
        <v>5919.45</v>
      </c>
      <c r="E4348">
        <f t="shared" si="874"/>
        <v>-19.850000000000364</v>
      </c>
      <c r="F4348" t="str">
        <f t="shared" si="875"/>
        <v/>
      </c>
      <c r="G4348">
        <f t="shared" si="876"/>
        <v>-19.850000000000364</v>
      </c>
      <c r="H4348">
        <f t="shared" ca="1" si="884"/>
        <v>34.083333333333336</v>
      </c>
      <c r="I4348">
        <f t="shared" ca="1" si="885"/>
        <v>53.975000000000023</v>
      </c>
      <c r="J4348" s="3">
        <f t="shared" ca="1" si="877"/>
        <v>0.63146518449899625</v>
      </c>
      <c r="K4348" s="5">
        <f t="shared" ca="1" si="878"/>
        <v>38.705403615027912</v>
      </c>
      <c r="L4348">
        <f t="shared" ca="1" si="879"/>
        <v>1</v>
      </c>
      <c r="M4348" t="str">
        <f t="shared" ca="1" si="880"/>
        <v>BUY</v>
      </c>
      <c r="N4348" s="7" t="str">
        <f t="shared" ca="1" si="881"/>
        <v/>
      </c>
      <c r="O4348">
        <f t="shared" si="882"/>
        <v>5919.45</v>
      </c>
      <c r="Q4348">
        <f t="shared" si="883"/>
        <v>4347</v>
      </c>
    </row>
    <row r="4349" spans="1:17" x14ac:dyDescent="0.3">
      <c r="A4349" s="13" t="str">
        <f ca="1">N4349&amp;"-"&amp;COUNTIF($N$2:N4349,N4349)</f>
        <v>-4295</v>
      </c>
      <c r="B4349" t="str">
        <f t="shared" ca="1" si="873"/>
        <v/>
      </c>
      <c r="C4349" s="1">
        <v>41430</v>
      </c>
      <c r="D4349">
        <v>5923.85</v>
      </c>
      <c r="E4349">
        <f t="shared" si="874"/>
        <v>4.4000000000005457</v>
      </c>
      <c r="F4349">
        <f t="shared" si="875"/>
        <v>4.4000000000005457</v>
      </c>
      <c r="G4349" t="str">
        <f t="shared" si="876"/>
        <v/>
      </c>
      <c r="H4349">
        <f t="shared" ca="1" si="884"/>
        <v>30.958333333333485</v>
      </c>
      <c r="I4349">
        <f t="shared" ca="1" si="885"/>
        <v>53.975000000000023</v>
      </c>
      <c r="J4349" s="3">
        <f t="shared" ca="1" si="877"/>
        <v>0.57356800988112033</v>
      </c>
      <c r="K4349" s="5">
        <f t="shared" ca="1" si="878"/>
        <v>36.450156985871367</v>
      </c>
      <c r="L4349">
        <f t="shared" ca="1" si="879"/>
        <v>1</v>
      </c>
      <c r="M4349" t="str">
        <f t="shared" ca="1" si="880"/>
        <v>BUY</v>
      </c>
      <c r="N4349" s="7" t="str">
        <f t="shared" ca="1" si="881"/>
        <v/>
      </c>
      <c r="O4349">
        <f t="shared" si="882"/>
        <v>5923.85</v>
      </c>
      <c r="Q4349">
        <f t="shared" si="883"/>
        <v>4348</v>
      </c>
    </row>
    <row r="4350" spans="1:17" x14ac:dyDescent="0.3">
      <c r="A4350" s="13" t="str">
        <f ca="1">N4350&amp;"-"&amp;COUNTIF($N$2:N4350,N4350)</f>
        <v>-4296</v>
      </c>
      <c r="B4350" t="str">
        <f t="shared" ca="1" si="873"/>
        <v/>
      </c>
      <c r="C4350" s="1">
        <v>41431</v>
      </c>
      <c r="D4350">
        <v>5921.4</v>
      </c>
      <c r="E4350">
        <f t="shared" si="874"/>
        <v>-2.4500000000007276</v>
      </c>
      <c r="F4350" t="str">
        <f t="shared" si="875"/>
        <v/>
      </c>
      <c r="G4350">
        <f t="shared" si="876"/>
        <v>-2.4500000000007276</v>
      </c>
      <c r="H4350">
        <f t="shared" ca="1" si="884"/>
        <v>33.670000000000073</v>
      </c>
      <c r="I4350">
        <f t="shared" ca="1" si="885"/>
        <v>48.250000000000099</v>
      </c>
      <c r="J4350" s="3">
        <f t="shared" ca="1" si="877"/>
        <v>0.69782383419689131</v>
      </c>
      <c r="K4350" s="5">
        <f t="shared" ca="1" si="878"/>
        <v>41.10107421875</v>
      </c>
      <c r="L4350">
        <f t="shared" ca="1" si="879"/>
        <v>1</v>
      </c>
      <c r="M4350" t="str">
        <f t="shared" ca="1" si="880"/>
        <v>BUY</v>
      </c>
      <c r="N4350" s="7" t="str">
        <f t="shared" ca="1" si="881"/>
        <v/>
      </c>
      <c r="O4350">
        <f t="shared" si="882"/>
        <v>5921.4</v>
      </c>
      <c r="Q4350">
        <f t="shared" si="883"/>
        <v>4349</v>
      </c>
    </row>
    <row r="4351" spans="1:17" x14ac:dyDescent="0.3">
      <c r="A4351" s="13" t="str">
        <f ca="1">N4351&amp;"-"&amp;COUNTIF($N$2:N4351,N4351)</f>
        <v>-4297</v>
      </c>
      <c r="B4351" t="str">
        <f t="shared" ca="1" si="873"/>
        <v/>
      </c>
      <c r="C4351" s="1">
        <v>41432</v>
      </c>
      <c r="D4351">
        <v>5881</v>
      </c>
      <c r="E4351">
        <f t="shared" si="874"/>
        <v>-40.399999999999636</v>
      </c>
      <c r="F4351" t="str">
        <f t="shared" si="875"/>
        <v/>
      </c>
      <c r="G4351">
        <f t="shared" si="876"/>
        <v>-40.399999999999636</v>
      </c>
      <c r="H4351">
        <f t="shared" ca="1" si="884"/>
        <v>33.670000000000073</v>
      </c>
      <c r="I4351">
        <f t="shared" ca="1" si="885"/>
        <v>49.361111111111114</v>
      </c>
      <c r="J4351" s="3">
        <f t="shared" ca="1" si="877"/>
        <v>0.68211592571750279</v>
      </c>
      <c r="K4351" s="5">
        <f t="shared" ca="1" si="878"/>
        <v>40.551065196445819</v>
      </c>
      <c r="L4351">
        <f t="shared" ca="1" si="879"/>
        <v>1</v>
      </c>
      <c r="M4351" t="str">
        <f t="shared" ca="1" si="880"/>
        <v>BUY</v>
      </c>
      <c r="N4351" s="7" t="str">
        <f t="shared" ca="1" si="881"/>
        <v/>
      </c>
      <c r="O4351">
        <f t="shared" si="882"/>
        <v>5881</v>
      </c>
      <c r="Q4351">
        <f t="shared" si="883"/>
        <v>4350</v>
      </c>
    </row>
    <row r="4352" spans="1:17" x14ac:dyDescent="0.3">
      <c r="A4352" s="13" t="str">
        <f ca="1">N4352&amp;"-"&amp;COUNTIF($N$2:N4352,N4352)</f>
        <v>-4298</v>
      </c>
      <c r="B4352" t="str">
        <f t="shared" ca="1" si="873"/>
        <v/>
      </c>
      <c r="C4352" s="1">
        <v>41435</v>
      </c>
      <c r="D4352">
        <v>5878</v>
      </c>
      <c r="E4352">
        <f t="shared" si="874"/>
        <v>-3</v>
      </c>
      <c r="F4352" t="str">
        <f t="shared" si="875"/>
        <v/>
      </c>
      <c r="G4352">
        <f t="shared" si="876"/>
        <v>-3</v>
      </c>
      <c r="H4352">
        <f t="shared" ca="1" si="884"/>
        <v>33.670000000000073</v>
      </c>
      <c r="I4352">
        <f t="shared" ca="1" si="885"/>
        <v>44.938888888888968</v>
      </c>
      <c r="J4352" s="3">
        <f t="shared" ca="1" si="877"/>
        <v>0.74923970824576613</v>
      </c>
      <c r="K4352" s="5">
        <f t="shared" ca="1" si="878"/>
        <v>42.832306213603225</v>
      </c>
      <c r="L4352">
        <f t="shared" ca="1" si="879"/>
        <v>1</v>
      </c>
      <c r="M4352" t="str">
        <f t="shared" ca="1" si="880"/>
        <v>BUY</v>
      </c>
      <c r="N4352" s="7" t="str">
        <f t="shared" ca="1" si="881"/>
        <v/>
      </c>
      <c r="O4352">
        <f t="shared" si="882"/>
        <v>5878</v>
      </c>
      <c r="Q4352">
        <f t="shared" si="883"/>
        <v>4351</v>
      </c>
    </row>
    <row r="4353" spans="1:17" x14ac:dyDescent="0.3">
      <c r="A4353" s="13" t="str">
        <f ca="1">N4353&amp;"-"&amp;COUNTIF($N$2:N4353,N4353)</f>
        <v>-4299</v>
      </c>
      <c r="B4353" t="str">
        <f t="shared" ca="1" si="873"/>
        <v/>
      </c>
      <c r="C4353" s="1">
        <v>41436</v>
      </c>
      <c r="D4353">
        <v>5788.8</v>
      </c>
      <c r="E4353">
        <f t="shared" si="874"/>
        <v>-89.199999999999818</v>
      </c>
      <c r="F4353" t="str">
        <f t="shared" si="875"/>
        <v/>
      </c>
      <c r="G4353">
        <f t="shared" si="876"/>
        <v>-89.199999999999818</v>
      </c>
      <c r="H4353">
        <f t="shared" ca="1" si="884"/>
        <v>33.670000000000073</v>
      </c>
      <c r="I4353">
        <f t="shared" ca="1" si="885"/>
        <v>52.672222222222246</v>
      </c>
      <c r="J4353" s="3">
        <f t="shared" ca="1" si="877"/>
        <v>0.6392363674717868</v>
      </c>
      <c r="K4353" s="5">
        <f t="shared" ca="1" si="878"/>
        <v>38.995984969372557</v>
      </c>
      <c r="L4353">
        <f t="shared" ca="1" si="879"/>
        <v>1</v>
      </c>
      <c r="M4353" t="str">
        <f t="shared" ca="1" si="880"/>
        <v>BUY</v>
      </c>
      <c r="N4353" s="7" t="str">
        <f t="shared" ca="1" si="881"/>
        <v/>
      </c>
      <c r="O4353">
        <f t="shared" si="882"/>
        <v>5788.8</v>
      </c>
      <c r="Q4353">
        <f t="shared" si="883"/>
        <v>4352</v>
      </c>
    </row>
    <row r="4354" spans="1:17" x14ac:dyDescent="0.3">
      <c r="A4354" s="13" t="str">
        <f ca="1">N4354&amp;"-"&amp;COUNTIF($N$2:N4354,N4354)</f>
        <v>-4300</v>
      </c>
      <c r="B4354" t="str">
        <f t="shared" ca="1" si="873"/>
        <v/>
      </c>
      <c r="C4354" s="1">
        <v>41437</v>
      </c>
      <c r="D4354">
        <v>5760.2</v>
      </c>
      <c r="E4354">
        <f t="shared" si="874"/>
        <v>-28.600000000000364</v>
      </c>
      <c r="F4354" t="str">
        <f t="shared" si="875"/>
        <v/>
      </c>
      <c r="G4354">
        <f t="shared" si="876"/>
        <v>-28.600000000000364</v>
      </c>
      <c r="H4354">
        <f t="shared" ca="1" si="884"/>
        <v>33.670000000000073</v>
      </c>
      <c r="I4354">
        <f t="shared" ca="1" si="885"/>
        <v>41.688888888888968</v>
      </c>
      <c r="J4354" s="3">
        <f t="shared" ca="1" si="877"/>
        <v>0.80764925373134344</v>
      </c>
      <c r="K4354" s="5">
        <f t="shared" ca="1" si="878"/>
        <v>44.679533491588408</v>
      </c>
      <c r="L4354">
        <f t="shared" ca="1" si="879"/>
        <v>1</v>
      </c>
      <c r="M4354" t="str">
        <f t="shared" ca="1" si="880"/>
        <v>BUY</v>
      </c>
      <c r="N4354" s="7" t="str">
        <f t="shared" ca="1" si="881"/>
        <v/>
      </c>
      <c r="O4354">
        <f t="shared" si="882"/>
        <v>5760.2</v>
      </c>
      <c r="Q4354">
        <f t="shared" si="883"/>
        <v>4353</v>
      </c>
    </row>
    <row r="4355" spans="1:17" x14ac:dyDescent="0.3">
      <c r="A4355" s="13" t="str">
        <f ca="1">N4355&amp;"-"&amp;COUNTIF($N$2:N4355,N4355)</f>
        <v>-4301</v>
      </c>
      <c r="B4355" t="str">
        <f t="shared" ref="B4355:B4418" ca="1" si="886">N4355</f>
        <v/>
      </c>
      <c r="C4355" s="1">
        <v>41438</v>
      </c>
      <c r="D4355">
        <v>5699.1</v>
      </c>
      <c r="E4355">
        <f t="shared" ref="E4355:E4418" si="887">IF(E4354="Change", "", D4355-D4354)</f>
        <v>-61.099999999999454</v>
      </c>
      <c r="F4355" t="str">
        <f t="shared" ref="F4355:F4418" si="888">IF(F4354="Gain","",IF(E4355&gt;0,E4355,""))</f>
        <v/>
      </c>
      <c r="G4355">
        <f t="shared" ref="G4355:G4418" si="889">IF(G4354="Loss","",IF(E4355&lt;0,E4355,""))</f>
        <v>-61.099999999999454</v>
      </c>
      <c r="H4355">
        <f t="shared" ca="1" si="884"/>
        <v>37.962500000000091</v>
      </c>
      <c r="I4355">
        <f t="shared" ca="1" si="885"/>
        <v>43.630000000000017</v>
      </c>
      <c r="J4355" s="3">
        <f t="shared" ref="J4355:J4418" ca="1" si="890">IFERROR(H4355/I4355, "")</f>
        <v>0.87010084804034094</v>
      </c>
      <c r="K4355" s="5">
        <f t="shared" ref="K4355:K4418" ca="1" si="891">IFERROR((IF(J4355=0, 0, (100-(100/(1+J4355))))), "")</f>
        <v>46.526947942519278</v>
      </c>
      <c r="L4355">
        <f t="shared" ref="L4355:L4418" ca="1" si="892">IF(M4354="Signal","",IF(M4354="",IF(M4355="SELL",0,IF(M4355="BUY",1,"")),IF(M4355="BUY",1,L4354)))</f>
        <v>1</v>
      </c>
      <c r="M4355" t="str">
        <f t="shared" ref="M4355:M4418" ca="1" si="893">IF(K4355="","",IF(K4355&lt;$V$4,"BUY",IF(K4355&gt;$V$5,"SELL",M4354)))</f>
        <v>BUY</v>
      </c>
      <c r="N4355" s="7" t="str">
        <f t="shared" ref="N4355:N4418" ca="1" si="894">IF(L4355=1, IF(M4355="BUY",IF(M4354="BUY","",1),IF(M4355="SELL",IF(M4354="SELL","",0),"")), "")</f>
        <v/>
      </c>
      <c r="O4355">
        <f t="shared" ref="O4355:O4418" si="895">D4355</f>
        <v>5699.1</v>
      </c>
      <c r="Q4355">
        <f t="shared" si="883"/>
        <v>4354</v>
      </c>
    </row>
    <row r="4356" spans="1:17" x14ac:dyDescent="0.3">
      <c r="A4356" s="13" t="str">
        <f ca="1">N4356&amp;"-"&amp;COUNTIF($N$2:N4356,N4356)</f>
        <v>-4302</v>
      </c>
      <c r="B4356" t="str">
        <f t="shared" ca="1" si="886"/>
        <v/>
      </c>
      <c r="C4356" s="1">
        <v>41439</v>
      </c>
      <c r="D4356">
        <v>5808.4</v>
      </c>
      <c r="E4356">
        <f t="shared" si="887"/>
        <v>109.29999999999927</v>
      </c>
      <c r="F4356">
        <f t="shared" si="888"/>
        <v>109.29999999999927</v>
      </c>
      <c r="G4356" t="str">
        <f t="shared" si="889"/>
        <v/>
      </c>
      <c r="H4356">
        <f t="shared" ca="1" si="884"/>
        <v>40.387500000000045</v>
      </c>
      <c r="I4356">
        <f t="shared" ca="1" si="885"/>
        <v>43.630000000000017</v>
      </c>
      <c r="J4356" s="3">
        <f t="shared" ca="1" si="890"/>
        <v>0.92568187027274884</v>
      </c>
      <c r="K4356" s="5">
        <f t="shared" ca="1" si="891"/>
        <v>48.07034248817213</v>
      </c>
      <c r="L4356">
        <f t="shared" ca="1" si="892"/>
        <v>1</v>
      </c>
      <c r="M4356" t="str">
        <f t="shared" ca="1" si="893"/>
        <v>BUY</v>
      </c>
      <c r="N4356" s="7" t="str">
        <f t="shared" ca="1" si="894"/>
        <v/>
      </c>
      <c r="O4356">
        <f t="shared" si="895"/>
        <v>5808.4</v>
      </c>
      <c r="Q4356">
        <f t="shared" ref="Q4356:Q4419" si="896">Q4355+1</f>
        <v>4355</v>
      </c>
    </row>
    <row r="4357" spans="1:17" x14ac:dyDescent="0.3">
      <c r="A4357" s="13" t="str">
        <f ca="1">N4357&amp;"-"&amp;COUNTIF($N$2:N4357,N4357)</f>
        <v>-4303</v>
      </c>
      <c r="B4357" t="str">
        <f t="shared" ca="1" si="886"/>
        <v/>
      </c>
      <c r="C4357" s="1">
        <v>41442</v>
      </c>
      <c r="D4357">
        <v>5850.05</v>
      </c>
      <c r="E4357">
        <f t="shared" si="887"/>
        <v>41.650000000000546</v>
      </c>
      <c r="F4357">
        <f t="shared" si="888"/>
        <v>41.650000000000546</v>
      </c>
      <c r="G4357" t="str">
        <f t="shared" si="889"/>
        <v/>
      </c>
      <c r="H4357">
        <f t="shared" ca="1" si="884"/>
        <v>43.775000000000091</v>
      </c>
      <c r="I4357">
        <f t="shared" ca="1" si="885"/>
        <v>43.630000000000017</v>
      </c>
      <c r="J4357" s="3">
        <f t="shared" ca="1" si="890"/>
        <v>1.0033234013293622</v>
      </c>
      <c r="K4357" s="5">
        <f t="shared" ca="1" si="891"/>
        <v>50.082947199816985</v>
      </c>
      <c r="L4357">
        <f t="shared" ca="1" si="892"/>
        <v>1</v>
      </c>
      <c r="M4357" t="str">
        <f t="shared" ca="1" si="893"/>
        <v>BUY</v>
      </c>
      <c r="N4357" s="7" t="str">
        <f t="shared" ca="1" si="894"/>
        <v/>
      </c>
      <c r="O4357">
        <f t="shared" si="895"/>
        <v>5850.05</v>
      </c>
      <c r="Q4357">
        <f t="shared" si="896"/>
        <v>4356</v>
      </c>
    </row>
    <row r="4358" spans="1:17" x14ac:dyDescent="0.3">
      <c r="A4358" s="13" t="str">
        <f ca="1">N4358&amp;"-"&amp;COUNTIF($N$2:N4358,N4358)</f>
        <v>-4304</v>
      </c>
      <c r="B4358" t="str">
        <f t="shared" ca="1" si="886"/>
        <v/>
      </c>
      <c r="C4358" s="1">
        <v>41443</v>
      </c>
      <c r="D4358">
        <v>5813.6</v>
      </c>
      <c r="E4358">
        <f t="shared" si="887"/>
        <v>-36.449999999999818</v>
      </c>
      <c r="F4358" t="str">
        <f t="shared" si="888"/>
        <v/>
      </c>
      <c r="G4358">
        <f t="shared" si="889"/>
        <v>-36.449999999999818</v>
      </c>
      <c r="H4358">
        <f t="shared" ca="1" si="884"/>
        <v>43.775000000000091</v>
      </c>
      <c r="I4358">
        <f t="shared" ca="1" si="885"/>
        <v>46.58000000000002</v>
      </c>
      <c r="J4358" s="3">
        <f t="shared" ca="1" si="890"/>
        <v>0.93978102189781176</v>
      </c>
      <c r="K4358" s="5">
        <f t="shared" ca="1" si="891"/>
        <v>48.447789275635039</v>
      </c>
      <c r="L4358">
        <f t="shared" ca="1" si="892"/>
        <v>1</v>
      </c>
      <c r="M4358" t="str">
        <f t="shared" ca="1" si="893"/>
        <v>BUY</v>
      </c>
      <c r="N4358" s="7" t="str">
        <f t="shared" ca="1" si="894"/>
        <v/>
      </c>
      <c r="O4358">
        <f t="shared" si="895"/>
        <v>5813.6</v>
      </c>
      <c r="Q4358">
        <f t="shared" si="896"/>
        <v>4357</v>
      </c>
    </row>
    <row r="4359" spans="1:17" x14ac:dyDescent="0.3">
      <c r="A4359" s="13" t="str">
        <f ca="1">N4359&amp;"-"&amp;COUNTIF($N$2:N4359,N4359)</f>
        <v>-4305</v>
      </c>
      <c r="B4359" t="str">
        <f t="shared" ca="1" si="886"/>
        <v/>
      </c>
      <c r="C4359" s="1">
        <v>41444</v>
      </c>
      <c r="D4359">
        <v>5822.25</v>
      </c>
      <c r="E4359">
        <f t="shared" si="887"/>
        <v>8.6499999999996362</v>
      </c>
      <c r="F4359">
        <f t="shared" si="888"/>
        <v>8.6499999999996362</v>
      </c>
      <c r="G4359" t="str">
        <f t="shared" si="889"/>
        <v/>
      </c>
      <c r="H4359">
        <f t="shared" ca="1" si="884"/>
        <v>41</v>
      </c>
      <c r="I4359">
        <f t="shared" ca="1" si="885"/>
        <v>46.58000000000002</v>
      </c>
      <c r="J4359" s="3">
        <f t="shared" ca="1" si="890"/>
        <v>0.88020609703735475</v>
      </c>
      <c r="K4359" s="5">
        <f t="shared" ca="1" si="891"/>
        <v>46.814341173783966</v>
      </c>
      <c r="L4359">
        <f t="shared" ca="1" si="892"/>
        <v>1</v>
      </c>
      <c r="M4359" t="str">
        <f t="shared" ca="1" si="893"/>
        <v>BUY</v>
      </c>
      <c r="N4359" s="7" t="str">
        <f t="shared" ca="1" si="894"/>
        <v/>
      </c>
      <c r="O4359">
        <f t="shared" si="895"/>
        <v>5822.25</v>
      </c>
      <c r="Q4359">
        <f t="shared" si="896"/>
        <v>4358</v>
      </c>
    </row>
    <row r="4360" spans="1:17" x14ac:dyDescent="0.3">
      <c r="A4360" s="13" t="str">
        <f ca="1">N4360&amp;"-"&amp;COUNTIF($N$2:N4360,N4360)</f>
        <v>-4306</v>
      </c>
      <c r="B4360" t="str">
        <f t="shared" ca="1" si="886"/>
        <v/>
      </c>
      <c r="C4360" s="1">
        <v>41445</v>
      </c>
      <c r="D4360">
        <v>5655.9</v>
      </c>
      <c r="E4360">
        <f t="shared" si="887"/>
        <v>-166.35000000000036</v>
      </c>
      <c r="F4360" t="str">
        <f t="shared" si="888"/>
        <v/>
      </c>
      <c r="G4360">
        <f t="shared" si="889"/>
        <v>-166.35000000000036</v>
      </c>
      <c r="H4360">
        <f t="shared" ca="1" si="884"/>
        <v>41</v>
      </c>
      <c r="I4360">
        <f t="shared" ca="1" si="885"/>
        <v>49.405000000000015</v>
      </c>
      <c r="J4360" s="3">
        <f t="shared" ca="1" si="890"/>
        <v>0.82987551867219889</v>
      </c>
      <c r="K4360" s="5">
        <f t="shared" ca="1" si="891"/>
        <v>45.351473922902485</v>
      </c>
      <c r="L4360">
        <f t="shared" ca="1" si="892"/>
        <v>1</v>
      </c>
      <c r="M4360" t="str">
        <f t="shared" ca="1" si="893"/>
        <v>BUY</v>
      </c>
      <c r="N4360" s="7" t="str">
        <f t="shared" ca="1" si="894"/>
        <v/>
      </c>
      <c r="O4360">
        <f t="shared" si="895"/>
        <v>5655.9</v>
      </c>
      <c r="Q4360">
        <f t="shared" si="896"/>
        <v>4359</v>
      </c>
    </row>
    <row r="4361" spans="1:17" x14ac:dyDescent="0.3">
      <c r="A4361" s="13" t="str">
        <f ca="1">N4361&amp;"-"&amp;COUNTIF($N$2:N4361,N4361)</f>
        <v>-4307</v>
      </c>
      <c r="B4361" t="str">
        <f t="shared" ca="1" si="886"/>
        <v/>
      </c>
      <c r="C4361" s="1">
        <v>41446</v>
      </c>
      <c r="D4361">
        <v>5667.65</v>
      </c>
      <c r="E4361">
        <f t="shared" si="887"/>
        <v>11.75</v>
      </c>
      <c r="F4361">
        <f t="shared" si="888"/>
        <v>11.75</v>
      </c>
      <c r="G4361" t="str">
        <f t="shared" si="889"/>
        <v/>
      </c>
      <c r="H4361">
        <f t="shared" ca="1" si="884"/>
        <v>35.15</v>
      </c>
      <c r="I4361">
        <f t="shared" ca="1" si="885"/>
        <v>49.711111111111173</v>
      </c>
      <c r="J4361" s="3">
        <f t="shared" ca="1" si="890"/>
        <v>0.70708538220831385</v>
      </c>
      <c r="K4361" s="5">
        <f t="shared" ca="1" si="891"/>
        <v>41.4206219312602</v>
      </c>
      <c r="L4361">
        <f t="shared" ca="1" si="892"/>
        <v>1</v>
      </c>
      <c r="M4361" t="str">
        <f t="shared" ca="1" si="893"/>
        <v>BUY</v>
      </c>
      <c r="N4361" s="7" t="str">
        <f t="shared" ca="1" si="894"/>
        <v/>
      </c>
      <c r="O4361">
        <f t="shared" si="895"/>
        <v>5667.65</v>
      </c>
      <c r="Q4361">
        <f t="shared" si="896"/>
        <v>4360</v>
      </c>
    </row>
    <row r="4362" spans="1:17" x14ac:dyDescent="0.3">
      <c r="A4362" s="13" t="str">
        <f ca="1">N4362&amp;"-"&amp;COUNTIF($N$2:N4362,N4362)</f>
        <v>-4308</v>
      </c>
      <c r="B4362" t="str">
        <f t="shared" ca="1" si="886"/>
        <v/>
      </c>
      <c r="C4362" s="1">
        <v>41449</v>
      </c>
      <c r="D4362">
        <v>5590.25</v>
      </c>
      <c r="E4362">
        <f t="shared" si="887"/>
        <v>-77.399999999999636</v>
      </c>
      <c r="F4362" t="str">
        <f t="shared" si="888"/>
        <v/>
      </c>
      <c r="G4362">
        <f t="shared" si="889"/>
        <v>-77.399999999999636</v>
      </c>
      <c r="H4362">
        <f t="shared" ca="1" si="884"/>
        <v>35.15</v>
      </c>
      <c r="I4362">
        <f t="shared" ca="1" si="885"/>
        <v>56.105555555555533</v>
      </c>
      <c r="J4362" s="3">
        <f t="shared" ca="1" si="890"/>
        <v>0.6264976730369346</v>
      </c>
      <c r="K4362" s="5">
        <f t="shared" ca="1" si="891"/>
        <v>38.518202849141616</v>
      </c>
      <c r="L4362">
        <f t="shared" ca="1" si="892"/>
        <v>1</v>
      </c>
      <c r="M4362" t="str">
        <f t="shared" ca="1" si="893"/>
        <v>BUY</v>
      </c>
      <c r="N4362" s="7" t="str">
        <f t="shared" ca="1" si="894"/>
        <v/>
      </c>
      <c r="O4362">
        <f t="shared" si="895"/>
        <v>5590.25</v>
      </c>
      <c r="Q4362">
        <f t="shared" si="896"/>
        <v>4361</v>
      </c>
    </row>
    <row r="4363" spans="1:17" x14ac:dyDescent="0.3">
      <c r="A4363" s="13" t="str">
        <f ca="1">N4363&amp;"-"&amp;COUNTIF($N$2:N4363,N4363)</f>
        <v>-4309</v>
      </c>
      <c r="B4363" t="str">
        <f t="shared" ca="1" si="886"/>
        <v/>
      </c>
      <c r="C4363" s="1">
        <v>41450</v>
      </c>
      <c r="D4363">
        <v>5609.1</v>
      </c>
      <c r="E4363">
        <f t="shared" si="887"/>
        <v>18.850000000000364</v>
      </c>
      <c r="F4363">
        <f t="shared" si="888"/>
        <v>18.850000000000364</v>
      </c>
      <c r="G4363" t="str">
        <f t="shared" si="889"/>
        <v/>
      </c>
      <c r="H4363">
        <f t="shared" ca="1" si="884"/>
        <v>38.039999999999964</v>
      </c>
      <c r="I4363">
        <f t="shared" ca="1" si="885"/>
        <v>56.105555555555533</v>
      </c>
      <c r="J4363" s="3">
        <f t="shared" ca="1" si="890"/>
        <v>0.67800772353698346</v>
      </c>
      <c r="K4363" s="5">
        <f t="shared" ca="1" si="891"/>
        <v>40.405518641347307</v>
      </c>
      <c r="L4363">
        <f t="shared" ca="1" si="892"/>
        <v>1</v>
      </c>
      <c r="M4363" t="str">
        <f t="shared" ca="1" si="893"/>
        <v>BUY</v>
      </c>
      <c r="N4363" s="7" t="str">
        <f t="shared" ca="1" si="894"/>
        <v/>
      </c>
      <c r="O4363">
        <f t="shared" si="895"/>
        <v>5609.1</v>
      </c>
      <c r="Q4363">
        <f t="shared" si="896"/>
        <v>4362</v>
      </c>
    </row>
    <row r="4364" spans="1:17" x14ac:dyDescent="0.3">
      <c r="A4364" s="13" t="str">
        <f ca="1">N4364&amp;"-"&amp;COUNTIF($N$2:N4364,N4364)</f>
        <v>-4310</v>
      </c>
      <c r="B4364" t="str">
        <f t="shared" ca="1" si="886"/>
        <v/>
      </c>
      <c r="C4364" s="1">
        <v>41451</v>
      </c>
      <c r="D4364">
        <v>5588.7</v>
      </c>
      <c r="E4364">
        <f t="shared" si="887"/>
        <v>-20.400000000000546</v>
      </c>
      <c r="F4364" t="str">
        <f t="shared" si="888"/>
        <v/>
      </c>
      <c r="G4364">
        <f t="shared" si="889"/>
        <v>-20.400000000000546</v>
      </c>
      <c r="H4364">
        <f t="shared" ca="1" si="884"/>
        <v>38.039999999999964</v>
      </c>
      <c r="I4364">
        <f t="shared" ca="1" si="885"/>
        <v>58.099999999999959</v>
      </c>
      <c r="J4364" s="3">
        <f t="shared" ca="1" si="890"/>
        <v>0.65473321858864009</v>
      </c>
      <c r="K4364" s="5">
        <f t="shared" ca="1" si="891"/>
        <v>39.567297690867477</v>
      </c>
      <c r="L4364">
        <f t="shared" ca="1" si="892"/>
        <v>1</v>
      </c>
      <c r="M4364" t="str">
        <f t="shared" ca="1" si="893"/>
        <v>BUY</v>
      </c>
      <c r="N4364" s="7" t="str">
        <f t="shared" ca="1" si="894"/>
        <v/>
      </c>
      <c r="O4364">
        <f t="shared" si="895"/>
        <v>5588.7</v>
      </c>
      <c r="Q4364">
        <f t="shared" si="896"/>
        <v>4363</v>
      </c>
    </row>
    <row r="4365" spans="1:17" x14ac:dyDescent="0.3">
      <c r="A4365" s="13" t="str">
        <f ca="1">N4365&amp;"-"&amp;COUNTIF($N$2:N4365,N4365)</f>
        <v>-4311</v>
      </c>
      <c r="B4365" t="str">
        <f t="shared" ca="1" si="886"/>
        <v/>
      </c>
      <c r="C4365" s="1">
        <v>41452</v>
      </c>
      <c r="D4365">
        <v>5682.35</v>
      </c>
      <c r="E4365">
        <f t="shared" si="887"/>
        <v>93.650000000000546</v>
      </c>
      <c r="F4365">
        <f t="shared" si="888"/>
        <v>93.650000000000546</v>
      </c>
      <c r="G4365" t="str">
        <f t="shared" si="889"/>
        <v/>
      </c>
      <c r="H4365">
        <f t="shared" ca="1" si="884"/>
        <v>47.308333333333394</v>
      </c>
      <c r="I4365">
        <f t="shared" ca="1" si="885"/>
        <v>60.3125</v>
      </c>
      <c r="J4365" s="3">
        <f t="shared" ca="1" si="890"/>
        <v>0.78438687392055373</v>
      </c>
      <c r="K4365" s="5">
        <f t="shared" ca="1" si="891"/>
        <v>43.958341399202482</v>
      </c>
      <c r="L4365">
        <f t="shared" ca="1" si="892"/>
        <v>1</v>
      </c>
      <c r="M4365" t="str">
        <f t="shared" ca="1" si="893"/>
        <v>BUY</v>
      </c>
      <c r="N4365" s="7" t="str">
        <f t="shared" ca="1" si="894"/>
        <v/>
      </c>
      <c r="O4365">
        <f t="shared" si="895"/>
        <v>5682.35</v>
      </c>
      <c r="Q4365">
        <f t="shared" si="896"/>
        <v>4364</v>
      </c>
    </row>
    <row r="4366" spans="1:17" x14ac:dyDescent="0.3">
      <c r="A4366" s="13" t="str">
        <f ca="1">N4366&amp;"-"&amp;COUNTIF($N$2:N4366,N4366)</f>
        <v>-4312</v>
      </c>
      <c r="B4366" t="str">
        <f t="shared" ca="1" si="886"/>
        <v/>
      </c>
      <c r="C4366" s="1">
        <v>41453</v>
      </c>
      <c r="D4366">
        <v>5842.2</v>
      </c>
      <c r="E4366">
        <f t="shared" si="887"/>
        <v>159.84999999999945</v>
      </c>
      <c r="F4366">
        <f t="shared" si="888"/>
        <v>159.84999999999945</v>
      </c>
      <c r="G4366" t="str">
        <f t="shared" si="889"/>
        <v/>
      </c>
      <c r="H4366">
        <f t="shared" ca="1" si="884"/>
        <v>63.385714285714258</v>
      </c>
      <c r="I4366">
        <f t="shared" ca="1" si="885"/>
        <v>68.5</v>
      </c>
      <c r="J4366" s="3">
        <f t="shared" ca="1" si="890"/>
        <v>0.92533889468195996</v>
      </c>
      <c r="K4366" s="5">
        <f t="shared" ca="1" si="891"/>
        <v>48.061091854419402</v>
      </c>
      <c r="L4366">
        <f t="shared" ca="1" si="892"/>
        <v>1</v>
      </c>
      <c r="M4366" t="str">
        <f t="shared" ca="1" si="893"/>
        <v>BUY</v>
      </c>
      <c r="N4366" s="7" t="str">
        <f t="shared" ca="1" si="894"/>
        <v/>
      </c>
      <c r="O4366">
        <f t="shared" si="895"/>
        <v>5842.2</v>
      </c>
      <c r="Q4366">
        <f t="shared" si="896"/>
        <v>4365</v>
      </c>
    </row>
    <row r="4367" spans="1:17" x14ac:dyDescent="0.3">
      <c r="A4367" s="13" t="str">
        <f ca="1">N4367&amp;"-"&amp;COUNTIF($N$2:N4367,N4367)</f>
        <v>-4313</v>
      </c>
      <c r="B4367" t="str">
        <f t="shared" ca="1" si="886"/>
        <v/>
      </c>
      <c r="C4367" s="1">
        <v>41456</v>
      </c>
      <c r="D4367">
        <v>5898.85</v>
      </c>
      <c r="E4367">
        <f t="shared" si="887"/>
        <v>56.650000000000546</v>
      </c>
      <c r="F4367">
        <f t="shared" si="888"/>
        <v>56.650000000000546</v>
      </c>
      <c r="G4367" t="str">
        <f t="shared" si="889"/>
        <v/>
      </c>
      <c r="H4367">
        <f t="shared" ca="1" si="884"/>
        <v>62.543750000000045</v>
      </c>
      <c r="I4367">
        <f t="shared" ca="1" si="885"/>
        <v>65.050000000000026</v>
      </c>
      <c r="J4367" s="3">
        <f t="shared" ca="1" si="890"/>
        <v>0.96147194465795571</v>
      </c>
      <c r="K4367" s="5">
        <f t="shared" ca="1" si="891"/>
        <v>49.01787901053148</v>
      </c>
      <c r="L4367">
        <f t="shared" ca="1" si="892"/>
        <v>1</v>
      </c>
      <c r="M4367" t="str">
        <f t="shared" ca="1" si="893"/>
        <v>BUY</v>
      </c>
      <c r="N4367" s="7" t="str">
        <f t="shared" ca="1" si="894"/>
        <v/>
      </c>
      <c r="O4367">
        <f t="shared" si="895"/>
        <v>5898.85</v>
      </c>
      <c r="Q4367">
        <f t="shared" si="896"/>
        <v>4366</v>
      </c>
    </row>
    <row r="4368" spans="1:17" x14ac:dyDescent="0.3">
      <c r="A4368" s="13" t="str">
        <f ca="1">N4368&amp;"-"&amp;COUNTIF($N$2:N4368,N4368)</f>
        <v>-4314</v>
      </c>
      <c r="B4368" t="str">
        <f t="shared" ca="1" si="886"/>
        <v/>
      </c>
      <c r="C4368" s="1">
        <v>41457</v>
      </c>
      <c r="D4368">
        <v>5857.55</v>
      </c>
      <c r="E4368">
        <f t="shared" si="887"/>
        <v>-41.300000000000182</v>
      </c>
      <c r="F4368" t="str">
        <f t="shared" si="888"/>
        <v/>
      </c>
      <c r="G4368">
        <f t="shared" si="889"/>
        <v>-41.300000000000182</v>
      </c>
      <c r="H4368">
        <f t="shared" ca="1" si="884"/>
        <v>62.543750000000045</v>
      </c>
      <c r="I4368">
        <f t="shared" ca="1" si="885"/>
        <v>67.166666666666671</v>
      </c>
      <c r="J4368" s="3">
        <f t="shared" ca="1" si="890"/>
        <v>0.93117245657568304</v>
      </c>
      <c r="K4368" s="5">
        <f t="shared" ca="1" si="891"/>
        <v>48.217985576845876</v>
      </c>
      <c r="L4368">
        <f t="shared" ca="1" si="892"/>
        <v>1</v>
      </c>
      <c r="M4368" t="str">
        <f t="shared" ca="1" si="893"/>
        <v>BUY</v>
      </c>
      <c r="N4368" s="7" t="str">
        <f t="shared" ca="1" si="894"/>
        <v/>
      </c>
      <c r="O4368">
        <f t="shared" si="895"/>
        <v>5857.55</v>
      </c>
      <c r="Q4368">
        <f t="shared" si="896"/>
        <v>4367</v>
      </c>
    </row>
    <row r="4369" spans="1:17" x14ac:dyDescent="0.3">
      <c r="A4369" s="13" t="str">
        <f ca="1">N4369&amp;"-"&amp;COUNTIF($N$2:N4369,N4369)</f>
        <v>-4315</v>
      </c>
      <c r="B4369" t="str">
        <f t="shared" ca="1" si="886"/>
        <v/>
      </c>
      <c r="C4369" s="1">
        <v>41458</v>
      </c>
      <c r="D4369">
        <v>5770.9</v>
      </c>
      <c r="E4369">
        <f t="shared" si="887"/>
        <v>-86.650000000000546</v>
      </c>
      <c r="F4369" t="str">
        <f t="shared" si="888"/>
        <v/>
      </c>
      <c r="G4369">
        <f t="shared" si="889"/>
        <v>-86.650000000000546</v>
      </c>
      <c r="H4369">
        <f t="shared" ref="H4369:H4432" ca="1" si="897">IF(Q4369&gt;$U$2,AVERAGE(OFFSET(F4369,0,0,-$U$2,1)),"")</f>
        <v>62.543750000000045</v>
      </c>
      <c r="I4369">
        <f t="shared" ref="I4369:I4432" ca="1" si="898">IF($Q4369&gt;$U$2,ABS((AVERAGE(OFFSET(G4369,0,0,-$U$2,1)))),"")</f>
        <v>71.425000000000182</v>
      </c>
      <c r="J4369" s="3">
        <f t="shared" ca="1" si="890"/>
        <v>0.8756562828141391</v>
      </c>
      <c r="K4369" s="5">
        <f t="shared" ca="1" si="891"/>
        <v>46.685327735012784</v>
      </c>
      <c r="L4369">
        <f t="shared" ca="1" si="892"/>
        <v>1</v>
      </c>
      <c r="M4369" t="str">
        <f t="shared" ca="1" si="893"/>
        <v>BUY</v>
      </c>
      <c r="N4369" s="7" t="str">
        <f t="shared" ca="1" si="894"/>
        <v/>
      </c>
      <c r="O4369">
        <f t="shared" si="895"/>
        <v>5770.9</v>
      </c>
      <c r="Q4369">
        <f t="shared" si="896"/>
        <v>4368</v>
      </c>
    </row>
    <row r="4370" spans="1:17" x14ac:dyDescent="0.3">
      <c r="A4370" s="13" t="str">
        <f ca="1">N4370&amp;"-"&amp;COUNTIF($N$2:N4370,N4370)</f>
        <v>-4316</v>
      </c>
      <c r="B4370" t="str">
        <f t="shared" ca="1" si="886"/>
        <v/>
      </c>
      <c r="C4370" s="1">
        <v>41459</v>
      </c>
      <c r="D4370">
        <v>5836.95</v>
      </c>
      <c r="E4370">
        <f t="shared" si="887"/>
        <v>66.050000000000182</v>
      </c>
      <c r="F4370">
        <f t="shared" si="888"/>
        <v>66.050000000000182</v>
      </c>
      <c r="G4370" t="str">
        <f t="shared" si="889"/>
        <v/>
      </c>
      <c r="H4370">
        <f t="shared" ca="1" si="897"/>
        <v>57.137500000000159</v>
      </c>
      <c r="I4370">
        <f t="shared" ca="1" si="898"/>
        <v>71.425000000000182</v>
      </c>
      <c r="J4370" s="3">
        <f t="shared" ca="1" si="890"/>
        <v>0.79996499824991274</v>
      </c>
      <c r="K4370" s="5">
        <f t="shared" ca="1" si="891"/>
        <v>44.443364122508513</v>
      </c>
      <c r="L4370">
        <f t="shared" ca="1" si="892"/>
        <v>1</v>
      </c>
      <c r="M4370" t="str">
        <f t="shared" ca="1" si="893"/>
        <v>BUY</v>
      </c>
      <c r="N4370" s="7" t="str">
        <f t="shared" ca="1" si="894"/>
        <v/>
      </c>
      <c r="O4370">
        <f t="shared" si="895"/>
        <v>5836.95</v>
      </c>
      <c r="Q4370">
        <f t="shared" si="896"/>
        <v>4369</v>
      </c>
    </row>
    <row r="4371" spans="1:17" x14ac:dyDescent="0.3">
      <c r="A4371" s="13" t="str">
        <f ca="1">N4371&amp;"-"&amp;COUNTIF($N$2:N4371,N4371)</f>
        <v>-4317</v>
      </c>
      <c r="B4371" t="str">
        <f t="shared" ca="1" si="886"/>
        <v/>
      </c>
      <c r="C4371" s="1">
        <v>41460</v>
      </c>
      <c r="D4371">
        <v>5867.9</v>
      </c>
      <c r="E4371">
        <f t="shared" si="887"/>
        <v>30.949999999999818</v>
      </c>
      <c r="F4371">
        <f t="shared" si="888"/>
        <v>30.949999999999818</v>
      </c>
      <c r="G4371" t="str">
        <f t="shared" si="889"/>
        <v/>
      </c>
      <c r="H4371">
        <f t="shared" ca="1" si="897"/>
        <v>55.800000000000068</v>
      </c>
      <c r="I4371">
        <f t="shared" ca="1" si="898"/>
        <v>71.425000000000182</v>
      </c>
      <c r="J4371" s="3">
        <f t="shared" ca="1" si="890"/>
        <v>0.78123906195309667</v>
      </c>
      <c r="K4371" s="5">
        <f t="shared" ca="1" si="891"/>
        <v>43.85930438200036</v>
      </c>
      <c r="L4371">
        <f t="shared" ca="1" si="892"/>
        <v>1</v>
      </c>
      <c r="M4371" t="str">
        <f t="shared" ca="1" si="893"/>
        <v>BUY</v>
      </c>
      <c r="N4371" s="7" t="str">
        <f t="shared" ca="1" si="894"/>
        <v/>
      </c>
      <c r="O4371">
        <f t="shared" si="895"/>
        <v>5867.9</v>
      </c>
      <c r="Q4371">
        <f t="shared" si="896"/>
        <v>4370</v>
      </c>
    </row>
    <row r="4372" spans="1:17" x14ac:dyDescent="0.3">
      <c r="A4372" s="13" t="str">
        <f ca="1">N4372&amp;"-"&amp;COUNTIF($N$2:N4372,N4372)</f>
        <v>-4318</v>
      </c>
      <c r="B4372" t="str">
        <f t="shared" ca="1" si="886"/>
        <v/>
      </c>
      <c r="C4372" s="1">
        <v>41463</v>
      </c>
      <c r="D4372">
        <v>5811.55</v>
      </c>
      <c r="E4372">
        <f t="shared" si="887"/>
        <v>-56.349999999999454</v>
      </c>
      <c r="F4372" t="str">
        <f t="shared" si="888"/>
        <v/>
      </c>
      <c r="G4372">
        <f t="shared" si="889"/>
        <v>-56.349999999999454</v>
      </c>
      <c r="H4372">
        <f t="shared" ca="1" si="897"/>
        <v>55.800000000000068</v>
      </c>
      <c r="I4372">
        <f t="shared" ca="1" si="898"/>
        <v>74.741666666666788</v>
      </c>
      <c r="J4372" s="3">
        <f t="shared" ca="1" si="890"/>
        <v>0.74657152413869965</v>
      </c>
      <c r="K4372" s="5">
        <f t="shared" ca="1" si="891"/>
        <v>42.744972869454188</v>
      </c>
      <c r="L4372">
        <f t="shared" ca="1" si="892"/>
        <v>1</v>
      </c>
      <c r="M4372" t="str">
        <f t="shared" ca="1" si="893"/>
        <v>BUY</v>
      </c>
      <c r="N4372" s="7" t="str">
        <f t="shared" ca="1" si="894"/>
        <v/>
      </c>
      <c r="O4372">
        <f t="shared" si="895"/>
        <v>5811.55</v>
      </c>
      <c r="Q4372">
        <f t="shared" si="896"/>
        <v>4371</v>
      </c>
    </row>
    <row r="4373" spans="1:17" x14ac:dyDescent="0.3">
      <c r="A4373" s="13" t="str">
        <f ca="1">N4373&amp;"-"&amp;COUNTIF($N$2:N4373,N4373)</f>
        <v>-4319</v>
      </c>
      <c r="B4373" t="str">
        <f t="shared" ca="1" si="886"/>
        <v/>
      </c>
      <c r="C4373" s="1">
        <v>41464</v>
      </c>
      <c r="D4373">
        <v>5859</v>
      </c>
      <c r="E4373">
        <f t="shared" si="887"/>
        <v>47.449999999999818</v>
      </c>
      <c r="F4373">
        <f t="shared" si="888"/>
        <v>47.449999999999818</v>
      </c>
      <c r="G4373" t="str">
        <f t="shared" si="889"/>
        <v/>
      </c>
      <c r="H4373">
        <f t="shared" ca="1" si="897"/>
        <v>60.650000000000091</v>
      </c>
      <c r="I4373">
        <f t="shared" ca="1" si="898"/>
        <v>74.741666666666788</v>
      </c>
      <c r="J4373" s="3">
        <f t="shared" ca="1" si="890"/>
        <v>0.81146170141598828</v>
      </c>
      <c r="K4373" s="5">
        <f t="shared" ca="1" si="891"/>
        <v>44.795962331507354</v>
      </c>
      <c r="L4373">
        <f t="shared" ca="1" si="892"/>
        <v>1</v>
      </c>
      <c r="M4373" t="str">
        <f t="shared" ca="1" si="893"/>
        <v>BUY</v>
      </c>
      <c r="N4373" s="7" t="str">
        <f t="shared" ca="1" si="894"/>
        <v/>
      </c>
      <c r="O4373">
        <f t="shared" si="895"/>
        <v>5859</v>
      </c>
      <c r="Q4373">
        <f t="shared" si="896"/>
        <v>4372</v>
      </c>
    </row>
    <row r="4374" spans="1:17" x14ac:dyDescent="0.3">
      <c r="A4374" s="13" t="str">
        <f ca="1">N4374&amp;"-"&amp;COUNTIF($N$2:N4374,N4374)</f>
        <v>-4320</v>
      </c>
      <c r="B4374" t="str">
        <f t="shared" ca="1" si="886"/>
        <v/>
      </c>
      <c r="C4374" s="1">
        <v>41465</v>
      </c>
      <c r="D4374">
        <v>5816.7</v>
      </c>
      <c r="E4374">
        <f t="shared" si="887"/>
        <v>-42.300000000000182</v>
      </c>
      <c r="F4374" t="str">
        <f t="shared" si="888"/>
        <v/>
      </c>
      <c r="G4374">
        <f t="shared" si="889"/>
        <v>-42.300000000000182</v>
      </c>
      <c r="H4374">
        <f t="shared" ca="1" si="897"/>
        <v>60.650000000000091</v>
      </c>
      <c r="I4374">
        <f t="shared" ca="1" si="898"/>
        <v>54.066666666666755</v>
      </c>
      <c r="J4374" s="3">
        <f t="shared" ca="1" si="890"/>
        <v>1.1217632552404437</v>
      </c>
      <c r="K4374" s="5">
        <f t="shared" ca="1" si="891"/>
        <v>52.869388348104017</v>
      </c>
      <c r="L4374">
        <f t="shared" ca="1" si="892"/>
        <v>1</v>
      </c>
      <c r="M4374" t="str">
        <f t="shared" ca="1" si="893"/>
        <v>BUY</v>
      </c>
      <c r="N4374" s="7" t="str">
        <f t="shared" ca="1" si="894"/>
        <v/>
      </c>
      <c r="O4374">
        <f t="shared" si="895"/>
        <v>5816.7</v>
      </c>
      <c r="Q4374">
        <f t="shared" si="896"/>
        <v>4373</v>
      </c>
    </row>
    <row r="4375" spans="1:17" x14ac:dyDescent="0.3">
      <c r="A4375" s="13" t="str">
        <f ca="1">N4375&amp;"-"&amp;COUNTIF($N$2:N4375,N4375)</f>
        <v>-4321</v>
      </c>
      <c r="B4375" t="str">
        <f t="shared" ca="1" si="886"/>
        <v/>
      </c>
      <c r="C4375" s="1">
        <v>41466</v>
      </c>
      <c r="D4375">
        <v>5935.1</v>
      </c>
      <c r="E4375">
        <f t="shared" si="887"/>
        <v>118.40000000000055</v>
      </c>
      <c r="F4375">
        <f t="shared" si="888"/>
        <v>118.40000000000055</v>
      </c>
      <c r="G4375" t="str">
        <f t="shared" si="889"/>
        <v/>
      </c>
      <c r="H4375">
        <f t="shared" ca="1" si="897"/>
        <v>73.981250000000159</v>
      </c>
      <c r="I4375">
        <f t="shared" ca="1" si="898"/>
        <v>54.066666666666755</v>
      </c>
      <c r="J4375" s="3">
        <f t="shared" ca="1" si="890"/>
        <v>1.3683338471023434</v>
      </c>
      <c r="K4375" s="5">
        <f t="shared" ca="1" si="891"/>
        <v>57.776223093568504</v>
      </c>
      <c r="L4375">
        <f t="shared" ca="1" si="892"/>
        <v>1</v>
      </c>
      <c r="M4375" t="str">
        <f t="shared" ca="1" si="893"/>
        <v>BUY</v>
      </c>
      <c r="N4375" s="7" t="str">
        <f t="shared" ca="1" si="894"/>
        <v/>
      </c>
      <c r="O4375">
        <f t="shared" si="895"/>
        <v>5935.1</v>
      </c>
      <c r="Q4375">
        <f t="shared" si="896"/>
        <v>4374</v>
      </c>
    </row>
    <row r="4376" spans="1:17" x14ac:dyDescent="0.3">
      <c r="A4376" s="13" t="str">
        <f ca="1">N4376&amp;"-"&amp;COUNTIF($N$2:N4376,N4376)</f>
        <v>-4322</v>
      </c>
      <c r="B4376" t="str">
        <f t="shared" ca="1" si="886"/>
        <v/>
      </c>
      <c r="C4376" s="1">
        <v>41467</v>
      </c>
      <c r="D4376">
        <v>6009</v>
      </c>
      <c r="E4376">
        <f t="shared" si="887"/>
        <v>73.899999999999636</v>
      </c>
      <c r="F4376">
        <f t="shared" si="888"/>
        <v>73.899999999999636</v>
      </c>
      <c r="G4376" t="str">
        <f t="shared" si="889"/>
        <v/>
      </c>
      <c r="H4376">
        <f t="shared" ca="1" si="897"/>
        <v>73.972222222222328</v>
      </c>
      <c r="I4376">
        <f t="shared" ca="1" si="898"/>
        <v>49.400000000000183</v>
      </c>
      <c r="J4376" s="3">
        <f t="shared" ca="1" si="890"/>
        <v>1.4974134053081387</v>
      </c>
      <c r="K4376" s="5">
        <f t="shared" ca="1" si="891"/>
        <v>59.958571621560715</v>
      </c>
      <c r="L4376">
        <f t="shared" ca="1" si="892"/>
        <v>1</v>
      </c>
      <c r="M4376" t="str">
        <f t="shared" ca="1" si="893"/>
        <v>BUY</v>
      </c>
      <c r="N4376" s="7" t="str">
        <f t="shared" ca="1" si="894"/>
        <v/>
      </c>
      <c r="O4376">
        <f t="shared" si="895"/>
        <v>6009</v>
      </c>
      <c r="Q4376">
        <f t="shared" si="896"/>
        <v>4375</v>
      </c>
    </row>
    <row r="4377" spans="1:17" x14ac:dyDescent="0.3">
      <c r="A4377" s="13" t="str">
        <f ca="1">N4377&amp;"-"&amp;COUNTIF($N$2:N4377,N4377)</f>
        <v>-4323</v>
      </c>
      <c r="B4377" t="str">
        <f t="shared" ca="1" si="886"/>
        <v/>
      </c>
      <c r="C4377" s="1">
        <v>41470</v>
      </c>
      <c r="D4377">
        <v>6030.8</v>
      </c>
      <c r="E4377">
        <f t="shared" si="887"/>
        <v>21.800000000000182</v>
      </c>
      <c r="F4377">
        <f t="shared" si="888"/>
        <v>21.800000000000182</v>
      </c>
      <c r="G4377" t="str">
        <f t="shared" si="889"/>
        <v/>
      </c>
      <c r="H4377">
        <f t="shared" ca="1" si="897"/>
        <v>74.300000000000082</v>
      </c>
      <c r="I4377">
        <f t="shared" ca="1" si="898"/>
        <v>49.400000000000183</v>
      </c>
      <c r="J4377" s="3">
        <f t="shared" ca="1" si="890"/>
        <v>1.5040485829959476</v>
      </c>
      <c r="K4377" s="5">
        <f t="shared" ca="1" si="891"/>
        <v>60.064672594987812</v>
      </c>
      <c r="L4377">
        <f t="shared" ca="1" si="892"/>
        <v>1</v>
      </c>
      <c r="M4377" t="str">
        <f t="shared" ca="1" si="893"/>
        <v>BUY</v>
      </c>
      <c r="N4377" s="7" t="str">
        <f t="shared" ca="1" si="894"/>
        <v/>
      </c>
      <c r="O4377">
        <f t="shared" si="895"/>
        <v>6030.8</v>
      </c>
      <c r="Q4377">
        <f t="shared" si="896"/>
        <v>4376</v>
      </c>
    </row>
    <row r="4378" spans="1:17" x14ac:dyDescent="0.3">
      <c r="A4378" s="13" t="str">
        <f ca="1">N4378&amp;"-"&amp;COUNTIF($N$2:N4378,N4378)</f>
        <v>-4324</v>
      </c>
      <c r="B4378" t="str">
        <f t="shared" ca="1" si="886"/>
        <v/>
      </c>
      <c r="C4378" s="1">
        <v>41471</v>
      </c>
      <c r="D4378">
        <v>5955.25</v>
      </c>
      <c r="E4378">
        <f t="shared" si="887"/>
        <v>-75.550000000000182</v>
      </c>
      <c r="F4378" t="str">
        <f t="shared" si="888"/>
        <v/>
      </c>
      <c r="G4378">
        <f t="shared" si="889"/>
        <v>-75.550000000000182</v>
      </c>
      <c r="H4378">
        <f t="shared" ca="1" si="897"/>
        <v>74.300000000000082</v>
      </c>
      <c r="I4378">
        <f t="shared" ca="1" si="898"/>
        <v>60.430000000000106</v>
      </c>
      <c r="J4378" s="3">
        <f t="shared" ca="1" si="890"/>
        <v>1.2295217607148758</v>
      </c>
      <c r="K4378" s="5">
        <f t="shared" ca="1" si="891"/>
        <v>55.147331700437903</v>
      </c>
      <c r="L4378">
        <f t="shared" ca="1" si="892"/>
        <v>1</v>
      </c>
      <c r="M4378" t="str">
        <f t="shared" ca="1" si="893"/>
        <v>BUY</v>
      </c>
      <c r="N4378" s="7" t="str">
        <f t="shared" ca="1" si="894"/>
        <v/>
      </c>
      <c r="O4378">
        <f t="shared" si="895"/>
        <v>5955.25</v>
      </c>
      <c r="Q4378">
        <f t="shared" si="896"/>
        <v>4377</v>
      </c>
    </row>
    <row r="4379" spans="1:17" x14ac:dyDescent="0.3">
      <c r="A4379" s="13" t="str">
        <f ca="1">N4379&amp;"-"&amp;COUNTIF($N$2:N4379,N4379)</f>
        <v>-4325</v>
      </c>
      <c r="B4379" t="str">
        <f t="shared" ca="1" si="886"/>
        <v/>
      </c>
      <c r="C4379" s="1">
        <v>41472</v>
      </c>
      <c r="D4379">
        <v>5973.3</v>
      </c>
      <c r="E4379">
        <f t="shared" si="887"/>
        <v>18.050000000000182</v>
      </c>
      <c r="F4379">
        <f t="shared" si="888"/>
        <v>18.050000000000182</v>
      </c>
      <c r="G4379" t="str">
        <f t="shared" si="889"/>
        <v/>
      </c>
      <c r="H4379">
        <f t="shared" ca="1" si="897"/>
        <v>65.900000000000034</v>
      </c>
      <c r="I4379">
        <f t="shared" ca="1" si="898"/>
        <v>60.430000000000106</v>
      </c>
      <c r="J4379" s="3">
        <f t="shared" ca="1" si="890"/>
        <v>1.0905179546582811</v>
      </c>
      <c r="K4379" s="5">
        <f t="shared" ca="1" si="891"/>
        <v>52.16496477479614</v>
      </c>
      <c r="L4379">
        <f t="shared" ca="1" si="892"/>
        <v>1</v>
      </c>
      <c r="M4379" t="str">
        <f t="shared" ca="1" si="893"/>
        <v>BUY</v>
      </c>
      <c r="N4379" s="7" t="str">
        <f t="shared" ca="1" si="894"/>
        <v/>
      </c>
      <c r="O4379">
        <f t="shared" si="895"/>
        <v>5973.3</v>
      </c>
      <c r="Q4379">
        <f t="shared" si="896"/>
        <v>4378</v>
      </c>
    </row>
    <row r="4380" spans="1:17" x14ac:dyDescent="0.3">
      <c r="A4380" s="13" t="str">
        <f ca="1">N4380&amp;"-"&amp;COUNTIF($N$2:N4380,N4380)</f>
        <v>-4326</v>
      </c>
      <c r="B4380" t="str">
        <f t="shared" ca="1" si="886"/>
        <v/>
      </c>
      <c r="C4380" s="1">
        <v>41473</v>
      </c>
      <c r="D4380">
        <v>6038.05</v>
      </c>
      <c r="E4380">
        <f t="shared" si="887"/>
        <v>64.75</v>
      </c>
      <c r="F4380">
        <f t="shared" si="888"/>
        <v>64.75</v>
      </c>
      <c r="G4380" t="str">
        <f t="shared" si="889"/>
        <v/>
      </c>
      <c r="H4380">
        <f t="shared" ca="1" si="897"/>
        <v>55.333333333333435</v>
      </c>
      <c r="I4380">
        <f t="shared" ca="1" si="898"/>
        <v>60.430000000000106</v>
      </c>
      <c r="J4380" s="3">
        <f t="shared" ca="1" si="890"/>
        <v>0.91565999227756645</v>
      </c>
      <c r="K4380" s="5">
        <f t="shared" ca="1" si="891"/>
        <v>47.798669699674633</v>
      </c>
      <c r="L4380">
        <f t="shared" ca="1" si="892"/>
        <v>1</v>
      </c>
      <c r="M4380" t="str">
        <f t="shared" ca="1" si="893"/>
        <v>BUY</v>
      </c>
      <c r="N4380" s="7" t="str">
        <f t="shared" ca="1" si="894"/>
        <v/>
      </c>
      <c r="O4380">
        <f t="shared" si="895"/>
        <v>6038.05</v>
      </c>
      <c r="Q4380">
        <f t="shared" si="896"/>
        <v>4379</v>
      </c>
    </row>
    <row r="4381" spans="1:17" x14ac:dyDescent="0.3">
      <c r="A4381" s="13" t="str">
        <f ca="1">N4381&amp;"-"&amp;COUNTIF($N$2:N4381,N4381)</f>
        <v>-4327</v>
      </c>
      <c r="B4381" t="str">
        <f t="shared" ca="1" si="886"/>
        <v/>
      </c>
      <c r="C4381" s="1">
        <v>41474</v>
      </c>
      <c r="D4381">
        <v>6029.2</v>
      </c>
      <c r="E4381">
        <f t="shared" si="887"/>
        <v>-8.8500000000003638</v>
      </c>
      <c r="F4381" t="str">
        <f t="shared" si="888"/>
        <v/>
      </c>
      <c r="G4381">
        <f t="shared" si="889"/>
        <v>-8.8500000000003638</v>
      </c>
      <c r="H4381">
        <f t="shared" ca="1" si="897"/>
        <v>55.168750000000045</v>
      </c>
      <c r="I4381">
        <f t="shared" ca="1" si="898"/>
        <v>51.833333333333485</v>
      </c>
      <c r="J4381" s="3">
        <f t="shared" ca="1" si="890"/>
        <v>1.0643488745980685</v>
      </c>
      <c r="K4381" s="5">
        <f t="shared" ca="1" si="891"/>
        <v>51.558575572905461</v>
      </c>
      <c r="L4381">
        <f t="shared" ca="1" si="892"/>
        <v>1</v>
      </c>
      <c r="M4381" t="str">
        <f t="shared" ca="1" si="893"/>
        <v>BUY</v>
      </c>
      <c r="N4381" s="7" t="str">
        <f t="shared" ca="1" si="894"/>
        <v/>
      </c>
      <c r="O4381">
        <f t="shared" si="895"/>
        <v>6029.2</v>
      </c>
      <c r="Q4381">
        <f t="shared" si="896"/>
        <v>4380</v>
      </c>
    </row>
    <row r="4382" spans="1:17" x14ac:dyDescent="0.3">
      <c r="A4382" s="13" t="str">
        <f ca="1">N4382&amp;"-"&amp;COUNTIF($N$2:N4382,N4382)</f>
        <v>-4328</v>
      </c>
      <c r="B4382" t="str">
        <f t="shared" ca="1" si="886"/>
        <v/>
      </c>
      <c r="C4382" s="1">
        <v>41477</v>
      </c>
      <c r="D4382">
        <v>6031.8</v>
      </c>
      <c r="E4382">
        <f t="shared" si="887"/>
        <v>2.6000000000003638</v>
      </c>
      <c r="F4382">
        <f t="shared" si="888"/>
        <v>2.6000000000003638</v>
      </c>
      <c r="G4382" t="str">
        <f t="shared" si="889"/>
        <v/>
      </c>
      <c r="H4382">
        <f t="shared" ca="1" si="897"/>
        <v>49.327777777777861</v>
      </c>
      <c r="I4382">
        <f t="shared" ca="1" si="898"/>
        <v>53.940000000000147</v>
      </c>
      <c r="J4382" s="3">
        <f t="shared" ca="1" si="890"/>
        <v>0.91449347011082183</v>
      </c>
      <c r="K4382" s="5">
        <f t="shared" ca="1" si="891"/>
        <v>47.766862848473735</v>
      </c>
      <c r="L4382">
        <f t="shared" ca="1" si="892"/>
        <v>1</v>
      </c>
      <c r="M4382" t="str">
        <f t="shared" ca="1" si="893"/>
        <v>BUY</v>
      </c>
      <c r="N4382" s="7" t="str">
        <f t="shared" ca="1" si="894"/>
        <v/>
      </c>
      <c r="O4382">
        <f t="shared" si="895"/>
        <v>6031.8</v>
      </c>
      <c r="Q4382">
        <f t="shared" si="896"/>
        <v>4381</v>
      </c>
    </row>
    <row r="4383" spans="1:17" x14ac:dyDescent="0.3">
      <c r="A4383" s="13" t="str">
        <f ca="1">N4383&amp;"-"&amp;COUNTIF($N$2:N4383,N4383)</f>
        <v>-4329</v>
      </c>
      <c r="B4383" t="str">
        <f t="shared" ca="1" si="886"/>
        <v/>
      </c>
      <c r="C4383" s="1">
        <v>41478</v>
      </c>
      <c r="D4383">
        <v>6077.8</v>
      </c>
      <c r="E4383">
        <f t="shared" si="887"/>
        <v>46</v>
      </c>
      <c r="F4383">
        <f t="shared" si="888"/>
        <v>46</v>
      </c>
      <c r="G4383" t="str">
        <f t="shared" si="889"/>
        <v/>
      </c>
      <c r="H4383">
        <f t="shared" ca="1" si="897"/>
        <v>48.995000000000076</v>
      </c>
      <c r="I4383">
        <f t="shared" ca="1" si="898"/>
        <v>45.762500000000045</v>
      </c>
      <c r="J4383" s="3">
        <f t="shared" ca="1" si="890"/>
        <v>1.0706364381316587</v>
      </c>
      <c r="K4383" s="5">
        <f t="shared" ca="1" si="891"/>
        <v>51.70566973590482</v>
      </c>
      <c r="L4383">
        <f t="shared" ca="1" si="892"/>
        <v>1</v>
      </c>
      <c r="M4383" t="str">
        <f t="shared" ca="1" si="893"/>
        <v>BUY</v>
      </c>
      <c r="N4383" s="7" t="str">
        <f t="shared" ca="1" si="894"/>
        <v/>
      </c>
      <c r="O4383">
        <f t="shared" si="895"/>
        <v>6077.8</v>
      </c>
      <c r="Q4383">
        <f t="shared" si="896"/>
        <v>4382</v>
      </c>
    </row>
    <row r="4384" spans="1:17" x14ac:dyDescent="0.3">
      <c r="A4384" s="13" t="str">
        <f ca="1">N4384&amp;"-"&amp;COUNTIF($N$2:N4384,N4384)</f>
        <v>-4330</v>
      </c>
      <c r="B4384" t="str">
        <f t="shared" ca="1" si="886"/>
        <v/>
      </c>
      <c r="C4384" s="1">
        <v>41479</v>
      </c>
      <c r="D4384">
        <v>5990.5</v>
      </c>
      <c r="E4384">
        <f t="shared" si="887"/>
        <v>-87.300000000000182</v>
      </c>
      <c r="F4384" t="str">
        <f t="shared" si="888"/>
        <v/>
      </c>
      <c r="G4384">
        <f t="shared" si="889"/>
        <v>-87.300000000000182</v>
      </c>
      <c r="H4384">
        <f t="shared" ca="1" si="897"/>
        <v>47.100000000000058</v>
      </c>
      <c r="I4384">
        <f t="shared" ca="1" si="898"/>
        <v>54.070000000000071</v>
      </c>
      <c r="J4384" s="3">
        <f t="shared" ca="1" si="890"/>
        <v>0.87109302755687068</v>
      </c>
      <c r="K4384" s="5">
        <f t="shared" ca="1" si="891"/>
        <v>46.555302955421567</v>
      </c>
      <c r="L4384">
        <f t="shared" ca="1" si="892"/>
        <v>1</v>
      </c>
      <c r="M4384" t="str">
        <f t="shared" ca="1" si="893"/>
        <v>BUY</v>
      </c>
      <c r="N4384" s="7" t="str">
        <f t="shared" ca="1" si="894"/>
        <v/>
      </c>
      <c r="O4384">
        <f t="shared" si="895"/>
        <v>5990.5</v>
      </c>
      <c r="Q4384">
        <f t="shared" si="896"/>
        <v>4383</v>
      </c>
    </row>
    <row r="4385" spans="1:17" x14ac:dyDescent="0.3">
      <c r="A4385" s="13" t="str">
        <f ca="1">N4385&amp;"-"&amp;COUNTIF($N$2:N4385,N4385)</f>
        <v>-4331</v>
      </c>
      <c r="B4385" t="str">
        <f t="shared" ca="1" si="886"/>
        <v/>
      </c>
      <c r="C4385" s="1">
        <v>41480</v>
      </c>
      <c r="D4385">
        <v>5907.5</v>
      </c>
      <c r="E4385">
        <f t="shared" si="887"/>
        <v>-83</v>
      </c>
      <c r="F4385" t="str">
        <f t="shared" si="888"/>
        <v/>
      </c>
      <c r="G4385">
        <f t="shared" si="889"/>
        <v>-83</v>
      </c>
      <c r="H4385">
        <f t="shared" ca="1" si="897"/>
        <v>49.118750000000091</v>
      </c>
      <c r="I4385">
        <f t="shared" ca="1" si="898"/>
        <v>58.89166666666673</v>
      </c>
      <c r="J4385" s="3">
        <f t="shared" ca="1" si="890"/>
        <v>0.83405263902646165</v>
      </c>
      <c r="K4385" s="5">
        <f t="shared" ca="1" si="891"/>
        <v>45.475937891792867</v>
      </c>
      <c r="L4385">
        <f t="shared" ca="1" si="892"/>
        <v>1</v>
      </c>
      <c r="M4385" t="str">
        <f t="shared" ca="1" si="893"/>
        <v>BUY</v>
      </c>
      <c r="N4385" s="7" t="str">
        <f t="shared" ca="1" si="894"/>
        <v/>
      </c>
      <c r="O4385">
        <f t="shared" si="895"/>
        <v>5907.5</v>
      </c>
      <c r="Q4385">
        <f t="shared" si="896"/>
        <v>4384</v>
      </c>
    </row>
    <row r="4386" spans="1:17" x14ac:dyDescent="0.3">
      <c r="A4386" s="13" t="str">
        <f ca="1">N4386&amp;"-"&amp;COUNTIF($N$2:N4386,N4386)</f>
        <v>-4332</v>
      </c>
      <c r="B4386" t="str">
        <f t="shared" ca="1" si="886"/>
        <v/>
      </c>
      <c r="C4386" s="1">
        <v>41481</v>
      </c>
      <c r="D4386">
        <v>5886.2</v>
      </c>
      <c r="E4386">
        <f t="shared" si="887"/>
        <v>-21.300000000000182</v>
      </c>
      <c r="F4386" t="str">
        <f t="shared" si="888"/>
        <v/>
      </c>
      <c r="G4386">
        <f t="shared" si="889"/>
        <v>-21.300000000000182</v>
      </c>
      <c r="H4386">
        <f t="shared" ca="1" si="897"/>
        <v>49.118750000000091</v>
      </c>
      <c r="I4386">
        <f t="shared" ca="1" si="898"/>
        <v>53.050000000000182</v>
      </c>
      <c r="J4386" s="3">
        <f t="shared" ca="1" si="890"/>
        <v>0.92589538171536145</v>
      </c>
      <c r="K4386" s="5">
        <f t="shared" ca="1" si="891"/>
        <v>48.076099590138824</v>
      </c>
      <c r="L4386">
        <f t="shared" ca="1" si="892"/>
        <v>1</v>
      </c>
      <c r="M4386" t="str">
        <f t="shared" ca="1" si="893"/>
        <v>BUY</v>
      </c>
      <c r="N4386" s="7" t="str">
        <f t="shared" ca="1" si="894"/>
        <v/>
      </c>
      <c r="O4386">
        <f t="shared" si="895"/>
        <v>5886.2</v>
      </c>
      <c r="Q4386">
        <f t="shared" si="896"/>
        <v>4385</v>
      </c>
    </row>
    <row r="4387" spans="1:17" x14ac:dyDescent="0.3">
      <c r="A4387" s="13" t="str">
        <f ca="1">N4387&amp;"-"&amp;COUNTIF($N$2:N4387,N4387)</f>
        <v>-4333</v>
      </c>
      <c r="B4387" t="str">
        <f t="shared" ca="1" si="886"/>
        <v/>
      </c>
      <c r="C4387" s="1">
        <v>41484</v>
      </c>
      <c r="D4387">
        <v>5831.65</v>
      </c>
      <c r="E4387">
        <f t="shared" si="887"/>
        <v>-54.550000000000182</v>
      </c>
      <c r="F4387" t="str">
        <f t="shared" si="888"/>
        <v/>
      </c>
      <c r="G4387">
        <f t="shared" si="889"/>
        <v>-54.550000000000182</v>
      </c>
      <c r="H4387">
        <f t="shared" ca="1" si="897"/>
        <v>49.357142857142989</v>
      </c>
      <c r="I4387">
        <f t="shared" ca="1" si="898"/>
        <v>53.264285714285897</v>
      </c>
      <c r="J4387" s="3">
        <f t="shared" ca="1" si="890"/>
        <v>0.92664610433149985</v>
      </c>
      <c r="K4387" s="5">
        <f t="shared" ca="1" si="891"/>
        <v>48.096331871650285</v>
      </c>
      <c r="L4387">
        <f t="shared" ca="1" si="892"/>
        <v>1</v>
      </c>
      <c r="M4387" t="str">
        <f t="shared" ca="1" si="893"/>
        <v>BUY</v>
      </c>
      <c r="N4387" s="7" t="str">
        <f t="shared" ca="1" si="894"/>
        <v/>
      </c>
      <c r="O4387">
        <f t="shared" si="895"/>
        <v>5831.65</v>
      </c>
      <c r="Q4387">
        <f t="shared" si="896"/>
        <v>4386</v>
      </c>
    </row>
    <row r="4388" spans="1:17" x14ac:dyDescent="0.3">
      <c r="A4388" s="13" t="str">
        <f ca="1">N4388&amp;"-"&amp;COUNTIF($N$2:N4388,N4388)</f>
        <v>-4334</v>
      </c>
      <c r="B4388" t="str">
        <f t="shared" ca="1" si="886"/>
        <v/>
      </c>
      <c r="C4388" s="1">
        <v>41485</v>
      </c>
      <c r="D4388">
        <v>5755.05</v>
      </c>
      <c r="E4388">
        <f t="shared" si="887"/>
        <v>-76.599999999999454</v>
      </c>
      <c r="F4388" t="str">
        <f t="shared" si="888"/>
        <v/>
      </c>
      <c r="G4388">
        <f t="shared" si="889"/>
        <v>-76.599999999999454</v>
      </c>
      <c r="H4388">
        <f t="shared" ca="1" si="897"/>
        <v>49.357142857142989</v>
      </c>
      <c r="I4388">
        <f t="shared" ca="1" si="898"/>
        <v>58.164285714285789</v>
      </c>
      <c r="J4388" s="3">
        <f t="shared" ca="1" si="890"/>
        <v>0.84858160383151293</v>
      </c>
      <c r="K4388" s="5">
        <f t="shared" ca="1" si="891"/>
        <v>45.904470869594142</v>
      </c>
      <c r="L4388">
        <f t="shared" ca="1" si="892"/>
        <v>1</v>
      </c>
      <c r="M4388" t="str">
        <f t="shared" ca="1" si="893"/>
        <v>BUY</v>
      </c>
      <c r="N4388" s="7" t="str">
        <f t="shared" ca="1" si="894"/>
        <v/>
      </c>
      <c r="O4388">
        <f t="shared" si="895"/>
        <v>5755.05</v>
      </c>
      <c r="Q4388">
        <f t="shared" si="896"/>
        <v>4387</v>
      </c>
    </row>
    <row r="4389" spans="1:17" x14ac:dyDescent="0.3">
      <c r="A4389" s="13" t="str">
        <f ca="1">N4389&amp;"-"&amp;COUNTIF($N$2:N4389,N4389)</f>
        <v>-4335</v>
      </c>
      <c r="B4389" t="str">
        <f t="shared" ca="1" si="886"/>
        <v/>
      </c>
      <c r="C4389" s="1">
        <v>41486</v>
      </c>
      <c r="D4389">
        <v>5742</v>
      </c>
      <c r="E4389">
        <f t="shared" si="887"/>
        <v>-13.050000000000182</v>
      </c>
      <c r="F4389" t="str">
        <f t="shared" si="888"/>
        <v/>
      </c>
      <c r="G4389">
        <f t="shared" si="889"/>
        <v>-13.050000000000182</v>
      </c>
      <c r="H4389">
        <f t="shared" ca="1" si="897"/>
        <v>37.850000000000058</v>
      </c>
      <c r="I4389">
        <f t="shared" ca="1" si="898"/>
        <v>52.525000000000091</v>
      </c>
      <c r="J4389" s="3">
        <f t="shared" ca="1" si="890"/>
        <v>0.72060923369823882</v>
      </c>
      <c r="K4389" s="5">
        <f t="shared" ca="1" si="891"/>
        <v>41.881051175656978</v>
      </c>
      <c r="L4389">
        <f t="shared" ca="1" si="892"/>
        <v>1</v>
      </c>
      <c r="M4389" t="str">
        <f t="shared" ca="1" si="893"/>
        <v>BUY</v>
      </c>
      <c r="N4389" s="7" t="str">
        <f t="shared" ca="1" si="894"/>
        <v/>
      </c>
      <c r="O4389">
        <f t="shared" si="895"/>
        <v>5742</v>
      </c>
      <c r="Q4389">
        <f t="shared" si="896"/>
        <v>4388</v>
      </c>
    </row>
    <row r="4390" spans="1:17" x14ac:dyDescent="0.3">
      <c r="A4390" s="13" t="str">
        <f ca="1">N4390&amp;"-"&amp;COUNTIF($N$2:N4390,N4390)</f>
        <v>-4336</v>
      </c>
      <c r="B4390" t="str">
        <f t="shared" ca="1" si="886"/>
        <v/>
      </c>
      <c r="C4390" s="1">
        <v>41487</v>
      </c>
      <c r="D4390">
        <v>5727.85</v>
      </c>
      <c r="E4390">
        <f t="shared" si="887"/>
        <v>-14.149999999999636</v>
      </c>
      <c r="F4390" t="str">
        <f t="shared" si="888"/>
        <v/>
      </c>
      <c r="G4390">
        <f t="shared" si="889"/>
        <v>-14.149999999999636</v>
      </c>
      <c r="H4390">
        <f t="shared" ca="1" si="897"/>
        <v>30.640000000000146</v>
      </c>
      <c r="I4390">
        <f t="shared" ca="1" si="898"/>
        <v>48.261111111111148</v>
      </c>
      <c r="J4390" s="3">
        <f t="shared" ca="1" si="890"/>
        <v>0.63487970530678284</v>
      </c>
      <c r="K4390" s="5">
        <f t="shared" ca="1" si="891"/>
        <v>38.833420174339288</v>
      </c>
      <c r="L4390">
        <f t="shared" ca="1" si="892"/>
        <v>1</v>
      </c>
      <c r="M4390" t="str">
        <f t="shared" ca="1" si="893"/>
        <v>BUY</v>
      </c>
      <c r="N4390" s="7" t="str">
        <f t="shared" ca="1" si="894"/>
        <v/>
      </c>
      <c r="O4390">
        <f t="shared" si="895"/>
        <v>5727.85</v>
      </c>
      <c r="Q4390">
        <f t="shared" si="896"/>
        <v>4389</v>
      </c>
    </row>
    <row r="4391" spans="1:17" x14ac:dyDescent="0.3">
      <c r="A4391" s="13" t="str">
        <f ca="1">N4391&amp;"-"&amp;COUNTIF($N$2:N4391,N4391)</f>
        <v>-4337</v>
      </c>
      <c r="B4391" t="str">
        <f t="shared" ca="1" si="886"/>
        <v/>
      </c>
      <c r="C4391" s="1">
        <v>41488</v>
      </c>
      <c r="D4391">
        <v>5677.9</v>
      </c>
      <c r="E4391">
        <f t="shared" si="887"/>
        <v>-49.950000000000728</v>
      </c>
      <c r="F4391" t="str">
        <f t="shared" si="888"/>
        <v/>
      </c>
      <c r="G4391">
        <f t="shared" si="889"/>
        <v>-49.950000000000728</v>
      </c>
      <c r="H4391">
        <f t="shared" ca="1" si="897"/>
        <v>32.850000000000136</v>
      </c>
      <c r="I4391">
        <f t="shared" ca="1" si="898"/>
        <v>48.430000000000106</v>
      </c>
      <c r="J4391" s="3">
        <f t="shared" ca="1" si="890"/>
        <v>0.67829857526326787</v>
      </c>
      <c r="K4391" s="5">
        <f t="shared" ca="1" si="891"/>
        <v>40.415846456692961</v>
      </c>
      <c r="L4391">
        <f t="shared" ca="1" si="892"/>
        <v>1</v>
      </c>
      <c r="M4391" t="str">
        <f t="shared" ca="1" si="893"/>
        <v>BUY</v>
      </c>
      <c r="N4391" s="7" t="str">
        <f t="shared" ca="1" si="894"/>
        <v/>
      </c>
      <c r="O4391">
        <f t="shared" si="895"/>
        <v>5677.9</v>
      </c>
      <c r="Q4391">
        <f t="shared" si="896"/>
        <v>4390</v>
      </c>
    </row>
    <row r="4392" spans="1:17" x14ac:dyDescent="0.3">
      <c r="A4392" s="13" t="str">
        <f ca="1">N4392&amp;"-"&amp;COUNTIF($N$2:N4392,N4392)</f>
        <v>-4338</v>
      </c>
      <c r="B4392" t="str">
        <f t="shared" ca="1" si="886"/>
        <v/>
      </c>
      <c r="C4392" s="1">
        <v>41491</v>
      </c>
      <c r="D4392">
        <v>5685.4</v>
      </c>
      <c r="E4392">
        <f t="shared" si="887"/>
        <v>7.5</v>
      </c>
      <c r="F4392">
        <f t="shared" si="888"/>
        <v>7.5</v>
      </c>
      <c r="G4392" t="str">
        <f t="shared" si="889"/>
        <v/>
      </c>
      <c r="H4392">
        <f t="shared" ca="1" si="897"/>
        <v>27.780000000000108</v>
      </c>
      <c r="I4392">
        <f t="shared" ca="1" si="898"/>
        <v>45.416666666666771</v>
      </c>
      <c r="J4392" s="3">
        <f t="shared" ca="1" si="890"/>
        <v>0.61166972477064319</v>
      </c>
      <c r="K4392" s="5">
        <f t="shared" ca="1" si="891"/>
        <v>37.952547930233649</v>
      </c>
      <c r="L4392">
        <f t="shared" ca="1" si="892"/>
        <v>1</v>
      </c>
      <c r="M4392" t="str">
        <f t="shared" ca="1" si="893"/>
        <v>BUY</v>
      </c>
      <c r="N4392" s="7" t="str">
        <f t="shared" ca="1" si="894"/>
        <v/>
      </c>
      <c r="O4392">
        <f t="shared" si="895"/>
        <v>5685.4</v>
      </c>
      <c r="Q4392">
        <f t="shared" si="896"/>
        <v>4391</v>
      </c>
    </row>
    <row r="4393" spans="1:17" x14ac:dyDescent="0.3">
      <c r="A4393" s="13" t="str">
        <f ca="1">N4393&amp;"-"&amp;COUNTIF($N$2:N4393,N4393)</f>
        <v>-4339</v>
      </c>
      <c r="B4393" t="str">
        <f t="shared" ca="1" si="886"/>
        <v/>
      </c>
      <c r="C4393" s="1">
        <v>41492</v>
      </c>
      <c r="D4393">
        <v>5542.25</v>
      </c>
      <c r="E4393">
        <f t="shared" si="887"/>
        <v>-143.14999999999964</v>
      </c>
      <c r="F4393" t="str">
        <f t="shared" si="888"/>
        <v/>
      </c>
      <c r="G4393">
        <f t="shared" si="889"/>
        <v>-143.14999999999964</v>
      </c>
      <c r="H4393">
        <f t="shared" ca="1" si="897"/>
        <v>30.212500000000091</v>
      </c>
      <c r="I4393">
        <f t="shared" ca="1" si="898"/>
        <v>55.190000000000055</v>
      </c>
      <c r="J4393" s="3">
        <f t="shared" ca="1" si="890"/>
        <v>0.54742707012139991</v>
      </c>
      <c r="K4393" s="5">
        <f t="shared" ca="1" si="891"/>
        <v>35.376599045695428</v>
      </c>
      <c r="L4393">
        <f t="shared" ca="1" si="892"/>
        <v>1</v>
      </c>
      <c r="M4393" t="str">
        <f t="shared" ca="1" si="893"/>
        <v>BUY</v>
      </c>
      <c r="N4393" s="7" t="str">
        <f t="shared" ca="1" si="894"/>
        <v/>
      </c>
      <c r="O4393">
        <f t="shared" si="895"/>
        <v>5542.25</v>
      </c>
      <c r="Q4393">
        <f t="shared" si="896"/>
        <v>4392</v>
      </c>
    </row>
    <row r="4394" spans="1:17" x14ac:dyDescent="0.3">
      <c r="A4394" s="13" t="str">
        <f ca="1">N4394&amp;"-"&amp;COUNTIF($N$2:N4394,N4394)</f>
        <v>-4340</v>
      </c>
      <c r="B4394" t="str">
        <f t="shared" ca="1" si="886"/>
        <v/>
      </c>
      <c r="C4394" s="1">
        <v>41493</v>
      </c>
      <c r="D4394">
        <v>5519.1</v>
      </c>
      <c r="E4394">
        <f t="shared" si="887"/>
        <v>-23.149999999999636</v>
      </c>
      <c r="F4394" t="str">
        <f t="shared" si="888"/>
        <v/>
      </c>
      <c r="G4394">
        <f t="shared" si="889"/>
        <v>-23.149999999999636</v>
      </c>
      <c r="H4394">
        <f t="shared" ca="1" si="897"/>
        <v>18.70000000000012</v>
      </c>
      <c r="I4394">
        <f t="shared" ca="1" si="898"/>
        <v>52.277272727272745</v>
      </c>
      <c r="J4394" s="3">
        <f t="shared" ca="1" si="890"/>
        <v>0.35770802538909879</v>
      </c>
      <c r="K4394" s="5">
        <f t="shared" ca="1" si="891"/>
        <v>26.346461735510843</v>
      </c>
      <c r="L4394">
        <f t="shared" ca="1" si="892"/>
        <v>1</v>
      </c>
      <c r="M4394" t="str">
        <f t="shared" ca="1" si="893"/>
        <v>BUY</v>
      </c>
      <c r="N4394" s="7" t="str">
        <f t="shared" ca="1" si="894"/>
        <v/>
      </c>
      <c r="O4394">
        <f t="shared" si="895"/>
        <v>5519.1</v>
      </c>
      <c r="Q4394">
        <f t="shared" si="896"/>
        <v>4393</v>
      </c>
    </row>
    <row r="4395" spans="1:17" x14ac:dyDescent="0.3">
      <c r="A4395" s="13" t="str">
        <f ca="1">N4395&amp;"-"&amp;COUNTIF($N$2:N4395,N4395)</f>
        <v>-4341</v>
      </c>
      <c r="B4395" t="str">
        <f t="shared" ca="1" si="886"/>
        <v/>
      </c>
      <c r="C4395" s="1">
        <v>41494</v>
      </c>
      <c r="D4395">
        <v>5565.65</v>
      </c>
      <c r="E4395">
        <f t="shared" si="887"/>
        <v>46.549999999999272</v>
      </c>
      <c r="F4395">
        <f t="shared" si="888"/>
        <v>46.549999999999272</v>
      </c>
      <c r="G4395" t="str">
        <f t="shared" si="889"/>
        <v/>
      </c>
      <c r="H4395">
        <f t="shared" ca="1" si="897"/>
        <v>25.662499999999909</v>
      </c>
      <c r="I4395">
        <f t="shared" ca="1" si="898"/>
        <v>56.619999999999983</v>
      </c>
      <c r="J4395" s="3">
        <f t="shared" ca="1" si="890"/>
        <v>0.45324090427410663</v>
      </c>
      <c r="K4395" s="5">
        <f t="shared" ca="1" si="891"/>
        <v>31.188284264576239</v>
      </c>
      <c r="L4395">
        <f t="shared" ca="1" si="892"/>
        <v>1</v>
      </c>
      <c r="M4395" t="str">
        <f t="shared" ca="1" si="893"/>
        <v>BUY</v>
      </c>
      <c r="N4395" s="7" t="str">
        <f t="shared" ca="1" si="894"/>
        <v/>
      </c>
      <c r="O4395">
        <f t="shared" si="895"/>
        <v>5565.65</v>
      </c>
      <c r="Q4395">
        <f t="shared" si="896"/>
        <v>4394</v>
      </c>
    </row>
    <row r="4396" spans="1:17" x14ac:dyDescent="0.3">
      <c r="A4396" s="13" t="str">
        <f ca="1">N4396&amp;"-"&amp;COUNTIF($N$2:N4396,N4396)</f>
        <v>-4342</v>
      </c>
      <c r="B4396" t="str">
        <f t="shared" ca="1" si="886"/>
        <v/>
      </c>
      <c r="C4396" s="1">
        <v>41498</v>
      </c>
      <c r="D4396">
        <v>5612.4</v>
      </c>
      <c r="E4396">
        <f t="shared" si="887"/>
        <v>46.75</v>
      </c>
      <c r="F4396">
        <f t="shared" si="888"/>
        <v>46.75</v>
      </c>
      <c r="G4396" t="str">
        <f t="shared" si="889"/>
        <v/>
      </c>
      <c r="H4396">
        <f t="shared" ca="1" si="897"/>
        <v>36.699999999999818</v>
      </c>
      <c r="I4396">
        <f t="shared" ca="1" si="898"/>
        <v>56.619999999999983</v>
      </c>
      <c r="J4396" s="3">
        <f t="shared" ca="1" si="890"/>
        <v>0.6481808548216148</v>
      </c>
      <c r="K4396" s="5">
        <f t="shared" ca="1" si="891"/>
        <v>39.327046720960027</v>
      </c>
      <c r="L4396">
        <f t="shared" ca="1" si="892"/>
        <v>1</v>
      </c>
      <c r="M4396" t="str">
        <f t="shared" ca="1" si="893"/>
        <v>BUY</v>
      </c>
      <c r="N4396" s="7" t="str">
        <f t="shared" ca="1" si="894"/>
        <v/>
      </c>
      <c r="O4396">
        <f t="shared" si="895"/>
        <v>5612.4</v>
      </c>
      <c r="Q4396">
        <f t="shared" si="896"/>
        <v>4395</v>
      </c>
    </row>
    <row r="4397" spans="1:17" x14ac:dyDescent="0.3">
      <c r="A4397" s="13" t="str">
        <f ca="1">N4397&amp;"-"&amp;COUNTIF($N$2:N4397,N4397)</f>
        <v>-4343</v>
      </c>
      <c r="B4397" t="str">
        <f t="shared" ca="1" si="886"/>
        <v/>
      </c>
      <c r="C4397" s="1">
        <v>41499</v>
      </c>
      <c r="D4397">
        <v>5699.3</v>
      </c>
      <c r="E4397">
        <f t="shared" si="887"/>
        <v>86.900000000000546</v>
      </c>
      <c r="F4397">
        <f t="shared" si="888"/>
        <v>86.900000000000546</v>
      </c>
      <c r="G4397" t="str">
        <f t="shared" si="889"/>
        <v/>
      </c>
      <c r="H4397">
        <f t="shared" ca="1" si="897"/>
        <v>46.924999999999955</v>
      </c>
      <c r="I4397">
        <f t="shared" ca="1" si="898"/>
        <v>56.619999999999983</v>
      </c>
      <c r="J4397" s="3">
        <f t="shared" ca="1" si="890"/>
        <v>0.82877075238431597</v>
      </c>
      <c r="K4397" s="5">
        <f t="shared" ca="1" si="891"/>
        <v>45.318460572697845</v>
      </c>
      <c r="L4397">
        <f t="shared" ca="1" si="892"/>
        <v>1</v>
      </c>
      <c r="M4397" t="str">
        <f t="shared" ca="1" si="893"/>
        <v>BUY</v>
      </c>
      <c r="N4397" s="7" t="str">
        <f t="shared" ca="1" si="894"/>
        <v/>
      </c>
      <c r="O4397">
        <f t="shared" si="895"/>
        <v>5699.3</v>
      </c>
      <c r="Q4397">
        <f t="shared" si="896"/>
        <v>4396</v>
      </c>
    </row>
    <row r="4398" spans="1:17" x14ac:dyDescent="0.3">
      <c r="A4398" s="13" t="str">
        <f ca="1">N4398&amp;"-"&amp;COUNTIF($N$2:N4398,N4398)</f>
        <v>-4344</v>
      </c>
      <c r="B4398" t="str">
        <f t="shared" ca="1" si="886"/>
        <v/>
      </c>
      <c r="C4398" s="1">
        <v>41500</v>
      </c>
      <c r="D4398">
        <v>5742.3</v>
      </c>
      <c r="E4398">
        <f t="shared" si="887"/>
        <v>43</v>
      </c>
      <c r="F4398">
        <f t="shared" si="888"/>
        <v>43</v>
      </c>
      <c r="G4398" t="str">
        <f t="shared" si="889"/>
        <v/>
      </c>
      <c r="H4398">
        <f t="shared" ca="1" si="897"/>
        <v>46.139999999999965</v>
      </c>
      <c r="I4398">
        <f t="shared" ca="1" si="898"/>
        <v>53.211111111111073</v>
      </c>
      <c r="J4398" s="3">
        <f t="shared" ca="1" si="890"/>
        <v>0.86711213196909576</v>
      </c>
      <c r="K4398" s="5">
        <f t="shared" ca="1" si="891"/>
        <v>46.4413527780263</v>
      </c>
      <c r="L4398">
        <f t="shared" ca="1" si="892"/>
        <v>1</v>
      </c>
      <c r="M4398" t="str">
        <f t="shared" ca="1" si="893"/>
        <v>BUY</v>
      </c>
      <c r="N4398" s="7" t="str">
        <f t="shared" ca="1" si="894"/>
        <v/>
      </c>
      <c r="O4398">
        <f t="shared" si="895"/>
        <v>5742.3</v>
      </c>
      <c r="Q4398">
        <f t="shared" si="896"/>
        <v>4397</v>
      </c>
    </row>
    <row r="4399" spans="1:17" x14ac:dyDescent="0.3">
      <c r="A4399" s="13" t="str">
        <f ca="1">N4399&amp;"-"&amp;COUNTIF($N$2:N4399,N4399)</f>
        <v>-4345</v>
      </c>
      <c r="B4399" t="str">
        <f t="shared" ca="1" si="886"/>
        <v/>
      </c>
      <c r="C4399" s="1">
        <v>41502</v>
      </c>
      <c r="D4399">
        <v>5507.85</v>
      </c>
      <c r="E4399">
        <f t="shared" si="887"/>
        <v>-234.44999999999982</v>
      </c>
      <c r="F4399" t="str">
        <f t="shared" si="888"/>
        <v/>
      </c>
      <c r="G4399">
        <f t="shared" si="889"/>
        <v>-234.44999999999982</v>
      </c>
      <c r="H4399">
        <f t="shared" ca="1" si="897"/>
        <v>46.139999999999965</v>
      </c>
      <c r="I4399">
        <f t="shared" ca="1" si="898"/>
        <v>70.038888888888835</v>
      </c>
      <c r="J4399" s="3">
        <f t="shared" ca="1" si="890"/>
        <v>0.65877686999286111</v>
      </c>
      <c r="K4399" s="5">
        <f t="shared" ca="1" si="891"/>
        <v>39.714616348351683</v>
      </c>
      <c r="L4399">
        <f t="shared" ca="1" si="892"/>
        <v>1</v>
      </c>
      <c r="M4399" t="str">
        <f t="shared" ca="1" si="893"/>
        <v>BUY</v>
      </c>
      <c r="N4399" s="7" t="str">
        <f t="shared" ca="1" si="894"/>
        <v/>
      </c>
      <c r="O4399">
        <f t="shared" si="895"/>
        <v>5507.85</v>
      </c>
      <c r="Q4399">
        <f t="shared" si="896"/>
        <v>4398</v>
      </c>
    </row>
    <row r="4400" spans="1:17" x14ac:dyDescent="0.3">
      <c r="A4400" s="13" t="str">
        <f ca="1">N4400&amp;"-"&amp;COUNTIF($N$2:N4400,N4400)</f>
        <v>-4346</v>
      </c>
      <c r="B4400" t="str">
        <f t="shared" ca="1" si="886"/>
        <v/>
      </c>
      <c r="C4400" s="1">
        <v>41505</v>
      </c>
      <c r="D4400">
        <v>5414.75</v>
      </c>
      <c r="E4400">
        <f t="shared" si="887"/>
        <v>-93.100000000000364</v>
      </c>
      <c r="F4400" t="str">
        <f t="shared" si="888"/>
        <v/>
      </c>
      <c r="G4400">
        <f t="shared" si="889"/>
        <v>-93.100000000000364</v>
      </c>
      <c r="H4400">
        <f t="shared" ca="1" si="897"/>
        <v>46.139999999999965</v>
      </c>
      <c r="I4400">
        <f t="shared" ca="1" si="898"/>
        <v>78.016666666666623</v>
      </c>
      <c r="J4400" s="3">
        <f t="shared" ca="1" si="890"/>
        <v>0.5914120914334543</v>
      </c>
      <c r="K4400" s="5">
        <f t="shared" ca="1" si="891"/>
        <v>37.162724514726008</v>
      </c>
      <c r="L4400">
        <f t="shared" ca="1" si="892"/>
        <v>1</v>
      </c>
      <c r="M4400" t="str">
        <f t="shared" ca="1" si="893"/>
        <v>BUY</v>
      </c>
      <c r="N4400" s="7" t="str">
        <f t="shared" ca="1" si="894"/>
        <v/>
      </c>
      <c r="O4400">
        <f t="shared" si="895"/>
        <v>5414.75</v>
      </c>
      <c r="Q4400">
        <f t="shared" si="896"/>
        <v>4399</v>
      </c>
    </row>
    <row r="4401" spans="1:17" x14ac:dyDescent="0.3">
      <c r="A4401" s="13" t="str">
        <f ca="1">N4401&amp;"-"&amp;COUNTIF($N$2:N4401,N4401)</f>
        <v>-4347</v>
      </c>
      <c r="B4401" t="str">
        <f t="shared" ca="1" si="886"/>
        <v/>
      </c>
      <c r="C4401" s="1">
        <v>41506</v>
      </c>
      <c r="D4401">
        <v>5401.45</v>
      </c>
      <c r="E4401">
        <f t="shared" si="887"/>
        <v>-13.300000000000182</v>
      </c>
      <c r="F4401" t="str">
        <f t="shared" si="888"/>
        <v/>
      </c>
      <c r="G4401">
        <f t="shared" si="889"/>
        <v>-13.300000000000182</v>
      </c>
      <c r="H4401">
        <f t="shared" ca="1" si="897"/>
        <v>46.139999999999965</v>
      </c>
      <c r="I4401">
        <f t="shared" ca="1" si="898"/>
        <v>73.433333333333294</v>
      </c>
      <c r="J4401" s="3">
        <f t="shared" ca="1" si="890"/>
        <v>0.62832501134816143</v>
      </c>
      <c r="K4401" s="5">
        <f t="shared" ca="1" si="891"/>
        <v>38.587198929527197</v>
      </c>
      <c r="L4401">
        <f t="shared" ca="1" si="892"/>
        <v>1</v>
      </c>
      <c r="M4401" t="str">
        <f t="shared" ca="1" si="893"/>
        <v>BUY</v>
      </c>
      <c r="N4401" s="7" t="str">
        <f t="shared" ca="1" si="894"/>
        <v/>
      </c>
      <c r="O4401">
        <f t="shared" si="895"/>
        <v>5401.45</v>
      </c>
      <c r="Q4401">
        <f t="shared" si="896"/>
        <v>4400</v>
      </c>
    </row>
    <row r="4402" spans="1:17" x14ac:dyDescent="0.3">
      <c r="A4402" s="13" t="str">
        <f ca="1">N4402&amp;"-"&amp;COUNTIF($N$2:N4402,N4402)</f>
        <v>-4348</v>
      </c>
      <c r="B4402" t="str">
        <f t="shared" ca="1" si="886"/>
        <v/>
      </c>
      <c r="C4402" s="1">
        <v>41507</v>
      </c>
      <c r="D4402">
        <v>5302.55</v>
      </c>
      <c r="E4402">
        <f t="shared" si="887"/>
        <v>-98.899999999999636</v>
      </c>
      <c r="F4402" t="str">
        <f t="shared" si="888"/>
        <v/>
      </c>
      <c r="G4402">
        <f t="shared" si="889"/>
        <v>-98.899999999999636</v>
      </c>
      <c r="H4402">
        <f t="shared" ca="1" si="897"/>
        <v>46.139999999999965</v>
      </c>
      <c r="I4402">
        <f t="shared" ca="1" si="898"/>
        <v>75.911111111111097</v>
      </c>
      <c r="J4402" s="3">
        <f t="shared" ca="1" si="890"/>
        <v>0.60781615925058519</v>
      </c>
      <c r="K4402" s="5">
        <f t="shared" ca="1" si="891"/>
        <v>37.803834459151894</v>
      </c>
      <c r="L4402">
        <f t="shared" ca="1" si="892"/>
        <v>1</v>
      </c>
      <c r="M4402" t="str">
        <f t="shared" ca="1" si="893"/>
        <v>BUY</v>
      </c>
      <c r="N4402" s="7" t="str">
        <f t="shared" ca="1" si="894"/>
        <v/>
      </c>
      <c r="O4402">
        <f t="shared" si="895"/>
        <v>5302.55</v>
      </c>
      <c r="Q4402">
        <f t="shared" si="896"/>
        <v>4401</v>
      </c>
    </row>
    <row r="4403" spans="1:17" x14ac:dyDescent="0.3">
      <c r="A4403" s="13" t="str">
        <f ca="1">N4403&amp;"-"&amp;COUNTIF($N$2:N4403,N4403)</f>
        <v>-4349</v>
      </c>
      <c r="B4403" t="str">
        <f t="shared" ca="1" si="886"/>
        <v/>
      </c>
      <c r="C4403" s="1">
        <v>41508</v>
      </c>
      <c r="D4403">
        <v>5408.45</v>
      </c>
      <c r="E4403">
        <f t="shared" si="887"/>
        <v>105.89999999999964</v>
      </c>
      <c r="F4403">
        <f t="shared" si="888"/>
        <v>105.89999999999964</v>
      </c>
      <c r="G4403" t="str">
        <f t="shared" si="889"/>
        <v/>
      </c>
      <c r="H4403">
        <f t="shared" ca="1" si="897"/>
        <v>56.099999999999909</v>
      </c>
      <c r="I4403">
        <f t="shared" ca="1" si="898"/>
        <v>83.768749999999955</v>
      </c>
      <c r="J4403" s="3">
        <f t="shared" ca="1" si="890"/>
        <v>0.66970081325076403</v>
      </c>
      <c r="K4403" s="5">
        <f t="shared" ca="1" si="891"/>
        <v>40.109030787792101</v>
      </c>
      <c r="L4403">
        <f t="shared" ca="1" si="892"/>
        <v>1</v>
      </c>
      <c r="M4403" t="str">
        <f t="shared" ca="1" si="893"/>
        <v>BUY</v>
      </c>
      <c r="N4403" s="7" t="str">
        <f t="shared" ca="1" si="894"/>
        <v/>
      </c>
      <c r="O4403">
        <f t="shared" si="895"/>
        <v>5408.45</v>
      </c>
      <c r="Q4403">
        <f t="shared" si="896"/>
        <v>4402</v>
      </c>
    </row>
    <row r="4404" spans="1:17" x14ac:dyDescent="0.3">
      <c r="A4404" s="13" t="str">
        <f ca="1">N4404&amp;"-"&amp;COUNTIF($N$2:N4404,N4404)</f>
        <v>-4350</v>
      </c>
      <c r="B4404" t="str">
        <f t="shared" ca="1" si="886"/>
        <v/>
      </c>
      <c r="C4404" s="1">
        <v>41509</v>
      </c>
      <c r="D4404">
        <v>5471.75</v>
      </c>
      <c r="E4404">
        <f t="shared" si="887"/>
        <v>63.300000000000182</v>
      </c>
      <c r="F4404">
        <f t="shared" si="888"/>
        <v>63.300000000000182</v>
      </c>
      <c r="G4404" t="str">
        <f t="shared" si="889"/>
        <v/>
      </c>
      <c r="H4404">
        <f t="shared" ca="1" si="897"/>
        <v>57.128571428571377</v>
      </c>
      <c r="I4404">
        <f t="shared" ca="1" si="898"/>
        <v>93.714285714285708</v>
      </c>
      <c r="J4404" s="3">
        <f t="shared" ca="1" si="890"/>
        <v>0.60960365853658482</v>
      </c>
      <c r="K4404" s="5">
        <f t="shared" ca="1" si="891"/>
        <v>37.872904631120349</v>
      </c>
      <c r="L4404">
        <f t="shared" ca="1" si="892"/>
        <v>1</v>
      </c>
      <c r="M4404" t="str">
        <f t="shared" ca="1" si="893"/>
        <v>BUY</v>
      </c>
      <c r="N4404" s="7" t="str">
        <f t="shared" ca="1" si="894"/>
        <v/>
      </c>
      <c r="O4404">
        <f t="shared" si="895"/>
        <v>5471.75</v>
      </c>
      <c r="Q4404">
        <f t="shared" si="896"/>
        <v>4403</v>
      </c>
    </row>
    <row r="4405" spans="1:17" x14ac:dyDescent="0.3">
      <c r="A4405" s="13" t="str">
        <f ca="1">N4405&amp;"-"&amp;COUNTIF($N$2:N4405,N4405)</f>
        <v>-4351</v>
      </c>
      <c r="B4405" t="str">
        <f t="shared" ca="1" si="886"/>
        <v/>
      </c>
      <c r="C4405" s="1">
        <v>41512</v>
      </c>
      <c r="D4405">
        <v>5476.5</v>
      </c>
      <c r="E4405">
        <f t="shared" si="887"/>
        <v>4.75</v>
      </c>
      <c r="F4405">
        <f t="shared" si="888"/>
        <v>4.75</v>
      </c>
      <c r="G4405" t="str">
        <f t="shared" si="889"/>
        <v/>
      </c>
      <c r="H4405">
        <f t="shared" ca="1" si="897"/>
        <v>50.581249999999955</v>
      </c>
      <c r="I4405">
        <f t="shared" ca="1" si="898"/>
        <v>101.00833333333321</v>
      </c>
      <c r="J4405" s="3">
        <f t="shared" ca="1" si="890"/>
        <v>0.50076313835492137</v>
      </c>
      <c r="K4405" s="5">
        <f t="shared" ca="1" si="891"/>
        <v>33.367233346618477</v>
      </c>
      <c r="L4405">
        <f t="shared" ca="1" si="892"/>
        <v>1</v>
      </c>
      <c r="M4405" t="str">
        <f t="shared" ca="1" si="893"/>
        <v>BUY</v>
      </c>
      <c r="N4405" s="7" t="str">
        <f t="shared" ca="1" si="894"/>
        <v/>
      </c>
      <c r="O4405">
        <f t="shared" si="895"/>
        <v>5476.5</v>
      </c>
      <c r="Q4405">
        <f t="shared" si="896"/>
        <v>4404</v>
      </c>
    </row>
    <row r="4406" spans="1:17" x14ac:dyDescent="0.3">
      <c r="A4406" s="13" t="str">
        <f ca="1">N4406&amp;"-"&amp;COUNTIF($N$2:N4406,N4406)</f>
        <v>-4352</v>
      </c>
      <c r="B4406" t="str">
        <f t="shared" ca="1" si="886"/>
        <v/>
      </c>
      <c r="C4406" s="1">
        <v>41513</v>
      </c>
      <c r="D4406">
        <v>5287.45</v>
      </c>
      <c r="E4406">
        <f t="shared" si="887"/>
        <v>-189.05000000000018</v>
      </c>
      <c r="F4406" t="str">
        <f t="shared" si="888"/>
        <v/>
      </c>
      <c r="G4406">
        <f t="shared" si="889"/>
        <v>-189.05000000000018</v>
      </c>
      <c r="H4406">
        <f t="shared" ca="1" si="897"/>
        <v>56.735714285714231</v>
      </c>
      <c r="I4406">
        <f t="shared" ca="1" si="898"/>
        <v>113.5857142857142</v>
      </c>
      <c r="J4406" s="3">
        <f t="shared" ca="1" si="890"/>
        <v>0.49949691862658774</v>
      </c>
      <c r="K4406" s="5">
        <f t="shared" ca="1" si="891"/>
        <v>33.310966659677078</v>
      </c>
      <c r="L4406">
        <f t="shared" ca="1" si="892"/>
        <v>1</v>
      </c>
      <c r="M4406" t="str">
        <f t="shared" ca="1" si="893"/>
        <v>BUY</v>
      </c>
      <c r="N4406" s="7" t="str">
        <f t="shared" ca="1" si="894"/>
        <v/>
      </c>
      <c r="O4406">
        <f t="shared" si="895"/>
        <v>5287.45</v>
      </c>
      <c r="Q4406">
        <f t="shared" si="896"/>
        <v>4405</v>
      </c>
    </row>
    <row r="4407" spans="1:17" x14ac:dyDescent="0.3">
      <c r="A4407" s="13" t="str">
        <f ca="1">N4407&amp;"-"&amp;COUNTIF($N$2:N4407,N4407)</f>
        <v>-4353</v>
      </c>
      <c r="B4407" t="str">
        <f t="shared" ca="1" si="886"/>
        <v/>
      </c>
      <c r="C4407" s="1">
        <v>41514</v>
      </c>
      <c r="D4407">
        <v>5285</v>
      </c>
      <c r="E4407">
        <f t="shared" si="887"/>
        <v>-2.4499999999998181</v>
      </c>
      <c r="F4407" t="str">
        <f t="shared" si="888"/>
        <v/>
      </c>
      <c r="G4407">
        <f t="shared" si="889"/>
        <v>-2.4499999999998181</v>
      </c>
      <c r="H4407">
        <f t="shared" ca="1" si="897"/>
        <v>56.735714285714231</v>
      </c>
      <c r="I4407">
        <f t="shared" ca="1" si="898"/>
        <v>93.485714285714238</v>
      </c>
      <c r="J4407" s="3">
        <f t="shared" ca="1" si="890"/>
        <v>0.60689180929095332</v>
      </c>
      <c r="K4407" s="5">
        <f t="shared" ca="1" si="891"/>
        <v>37.768056678236881</v>
      </c>
      <c r="L4407">
        <f t="shared" ca="1" si="892"/>
        <v>1</v>
      </c>
      <c r="M4407" t="str">
        <f t="shared" ca="1" si="893"/>
        <v>BUY</v>
      </c>
      <c r="N4407" s="7" t="str">
        <f t="shared" ca="1" si="894"/>
        <v/>
      </c>
      <c r="O4407">
        <f t="shared" si="895"/>
        <v>5285</v>
      </c>
      <c r="Q4407">
        <f t="shared" si="896"/>
        <v>4406</v>
      </c>
    </row>
    <row r="4408" spans="1:17" x14ac:dyDescent="0.3">
      <c r="A4408" s="13" t="str">
        <f ca="1">N4408&amp;"-"&amp;COUNTIF($N$2:N4408,N4408)</f>
        <v>-4354</v>
      </c>
      <c r="B4408" t="str">
        <f t="shared" ca="1" si="886"/>
        <v/>
      </c>
      <c r="C4408" s="1">
        <v>41515</v>
      </c>
      <c r="D4408">
        <v>5409.05</v>
      </c>
      <c r="E4408">
        <f t="shared" si="887"/>
        <v>124.05000000000018</v>
      </c>
      <c r="F4408">
        <f t="shared" si="888"/>
        <v>124.05000000000018</v>
      </c>
      <c r="G4408" t="str">
        <f t="shared" si="889"/>
        <v/>
      </c>
      <c r="H4408">
        <f t="shared" ca="1" si="897"/>
        <v>65.149999999999977</v>
      </c>
      <c r="I4408">
        <f t="shared" ca="1" si="898"/>
        <v>105.20833333333333</v>
      </c>
      <c r="J4408" s="3">
        <f t="shared" ca="1" si="890"/>
        <v>0.61924752475247502</v>
      </c>
      <c r="K4408" s="5">
        <f t="shared" ca="1" si="891"/>
        <v>38.242919336692253</v>
      </c>
      <c r="L4408">
        <f t="shared" ca="1" si="892"/>
        <v>1</v>
      </c>
      <c r="M4408" t="str">
        <f t="shared" ca="1" si="893"/>
        <v>BUY</v>
      </c>
      <c r="N4408" s="7" t="str">
        <f t="shared" ca="1" si="894"/>
        <v/>
      </c>
      <c r="O4408">
        <f t="shared" si="895"/>
        <v>5409.05</v>
      </c>
      <c r="Q4408">
        <f t="shared" si="896"/>
        <v>4407</v>
      </c>
    </row>
    <row r="4409" spans="1:17" x14ac:dyDescent="0.3">
      <c r="A4409" s="13" t="str">
        <f ca="1">N4409&amp;"-"&amp;COUNTIF($N$2:N4409,N4409)</f>
        <v>-4355</v>
      </c>
      <c r="B4409" t="str">
        <f t="shared" ca="1" si="886"/>
        <v/>
      </c>
      <c r="C4409" s="1">
        <v>41516</v>
      </c>
      <c r="D4409">
        <v>5471.8</v>
      </c>
      <c r="E4409">
        <f t="shared" si="887"/>
        <v>62.75</v>
      </c>
      <c r="F4409">
        <f t="shared" si="888"/>
        <v>62.75</v>
      </c>
      <c r="G4409" t="str">
        <f t="shared" si="889"/>
        <v/>
      </c>
      <c r="H4409">
        <f t="shared" ca="1" si="897"/>
        <v>67.175000000000068</v>
      </c>
      <c r="I4409">
        <f t="shared" ca="1" si="898"/>
        <v>105.20833333333333</v>
      </c>
      <c r="J4409" s="3">
        <f t="shared" ca="1" si="890"/>
        <v>0.63849504950495117</v>
      </c>
      <c r="K4409" s="5">
        <f t="shared" ca="1" si="891"/>
        <v>38.96838441457993</v>
      </c>
      <c r="L4409">
        <f t="shared" ca="1" si="892"/>
        <v>1</v>
      </c>
      <c r="M4409" t="str">
        <f t="shared" ca="1" si="893"/>
        <v>BUY</v>
      </c>
      <c r="N4409" s="7" t="str">
        <f t="shared" ca="1" si="894"/>
        <v/>
      </c>
      <c r="O4409">
        <f t="shared" si="895"/>
        <v>5471.8</v>
      </c>
      <c r="Q4409">
        <f t="shared" si="896"/>
        <v>4408</v>
      </c>
    </row>
    <row r="4410" spans="1:17" x14ac:dyDescent="0.3">
      <c r="A4410" s="13" t="str">
        <f ca="1">N4410&amp;"-"&amp;COUNTIF($N$2:N4410,N4410)</f>
        <v>-4356</v>
      </c>
      <c r="B4410" t="str">
        <f t="shared" ca="1" si="886"/>
        <v/>
      </c>
      <c r="C4410" s="1">
        <v>41519</v>
      </c>
      <c r="D4410">
        <v>5550.75</v>
      </c>
      <c r="E4410">
        <f t="shared" si="887"/>
        <v>78.949999999999818</v>
      </c>
      <c r="F4410">
        <f t="shared" si="888"/>
        <v>78.949999999999818</v>
      </c>
      <c r="G4410" t="str">
        <f t="shared" si="889"/>
        <v/>
      </c>
      <c r="H4410">
        <f t="shared" ca="1" si="897"/>
        <v>71.200000000000045</v>
      </c>
      <c r="I4410">
        <f t="shared" ca="1" si="898"/>
        <v>105.20833333333333</v>
      </c>
      <c r="J4410" s="3">
        <f t="shared" ca="1" si="890"/>
        <v>0.67675247524752524</v>
      </c>
      <c r="K4410" s="5">
        <f t="shared" ca="1" si="891"/>
        <v>40.360905097075936</v>
      </c>
      <c r="L4410">
        <f t="shared" ca="1" si="892"/>
        <v>1</v>
      </c>
      <c r="M4410" t="str">
        <f t="shared" ca="1" si="893"/>
        <v>BUY</v>
      </c>
      <c r="N4410" s="7" t="str">
        <f t="shared" ca="1" si="894"/>
        <v/>
      </c>
      <c r="O4410">
        <f t="shared" si="895"/>
        <v>5550.75</v>
      </c>
      <c r="Q4410">
        <f t="shared" si="896"/>
        <v>4409</v>
      </c>
    </row>
    <row r="4411" spans="1:17" x14ac:dyDescent="0.3">
      <c r="A4411" s="13" t="str">
        <f ca="1">N4411&amp;"-"&amp;COUNTIF($N$2:N4411,N4411)</f>
        <v>-4357</v>
      </c>
      <c r="B4411" t="str">
        <f t="shared" ca="1" si="886"/>
        <v/>
      </c>
      <c r="C4411" s="1">
        <v>41520</v>
      </c>
      <c r="D4411">
        <v>5341.45</v>
      </c>
      <c r="E4411">
        <f t="shared" si="887"/>
        <v>-209.30000000000018</v>
      </c>
      <c r="F4411" t="str">
        <f t="shared" si="888"/>
        <v/>
      </c>
      <c r="G4411">
        <f t="shared" si="889"/>
        <v>-209.30000000000018</v>
      </c>
      <c r="H4411">
        <f t="shared" ca="1" si="897"/>
        <v>68.957142857142827</v>
      </c>
      <c r="I4411">
        <f t="shared" ca="1" si="898"/>
        <v>120.07857142857145</v>
      </c>
      <c r="J4411" s="3">
        <f t="shared" ca="1" si="890"/>
        <v>0.57426684908690706</v>
      </c>
      <c r="K4411" s="5">
        <f t="shared" ca="1" si="891"/>
        <v>36.47836765539391</v>
      </c>
      <c r="L4411">
        <f t="shared" ca="1" si="892"/>
        <v>1</v>
      </c>
      <c r="M4411" t="str">
        <f t="shared" ca="1" si="893"/>
        <v>BUY</v>
      </c>
      <c r="N4411" s="7" t="str">
        <f t="shared" ca="1" si="894"/>
        <v/>
      </c>
      <c r="O4411">
        <f t="shared" si="895"/>
        <v>5341.45</v>
      </c>
      <c r="Q4411">
        <f t="shared" si="896"/>
        <v>4410</v>
      </c>
    </row>
    <row r="4412" spans="1:17" x14ac:dyDescent="0.3">
      <c r="A4412" s="13" t="str">
        <f ca="1">N4412&amp;"-"&amp;COUNTIF($N$2:N4412,N4412)</f>
        <v>-4358</v>
      </c>
      <c r="B4412" t="str">
        <f t="shared" ca="1" si="886"/>
        <v/>
      </c>
      <c r="C4412" s="1">
        <v>41521</v>
      </c>
      <c r="D4412">
        <v>5448.1</v>
      </c>
      <c r="E4412">
        <f t="shared" si="887"/>
        <v>106.65000000000055</v>
      </c>
      <c r="F4412">
        <f t="shared" si="888"/>
        <v>106.65000000000055</v>
      </c>
      <c r="G4412" t="str">
        <f t="shared" si="889"/>
        <v/>
      </c>
      <c r="H4412">
        <f t="shared" ca="1" si="897"/>
        <v>78.050000000000054</v>
      </c>
      <c r="I4412">
        <f t="shared" ca="1" si="898"/>
        <v>120.07857142857145</v>
      </c>
      <c r="J4412" s="3">
        <f t="shared" ca="1" si="890"/>
        <v>0.64999107727083494</v>
      </c>
      <c r="K4412" s="5">
        <f t="shared" ca="1" si="891"/>
        <v>39.393611651885514</v>
      </c>
      <c r="L4412">
        <f t="shared" ca="1" si="892"/>
        <v>1</v>
      </c>
      <c r="M4412" t="str">
        <f t="shared" ca="1" si="893"/>
        <v>BUY</v>
      </c>
      <c r="N4412" s="7" t="str">
        <f t="shared" ca="1" si="894"/>
        <v/>
      </c>
      <c r="O4412">
        <f t="shared" si="895"/>
        <v>5448.1</v>
      </c>
      <c r="Q4412">
        <f t="shared" si="896"/>
        <v>4411</v>
      </c>
    </row>
    <row r="4413" spans="1:17" x14ac:dyDescent="0.3">
      <c r="A4413" s="13" t="str">
        <f ca="1">N4413&amp;"-"&amp;COUNTIF($N$2:N4413,N4413)</f>
        <v>-4359</v>
      </c>
      <c r="B4413" t="str">
        <f t="shared" ca="1" si="886"/>
        <v/>
      </c>
      <c r="C4413" s="1">
        <v>41522</v>
      </c>
      <c r="D4413">
        <v>5592.95</v>
      </c>
      <c r="E4413">
        <f t="shared" si="887"/>
        <v>144.84999999999945</v>
      </c>
      <c r="F4413">
        <f t="shared" si="888"/>
        <v>144.84999999999945</v>
      </c>
      <c r="G4413" t="str">
        <f t="shared" si="889"/>
        <v/>
      </c>
      <c r="H4413">
        <f t="shared" ca="1" si="897"/>
        <v>86.399999999999977</v>
      </c>
      <c r="I4413">
        <f t="shared" ca="1" si="898"/>
        <v>101.01666666666672</v>
      </c>
      <c r="J4413" s="3">
        <f t="shared" ca="1" si="890"/>
        <v>0.85530440521366047</v>
      </c>
      <c r="K4413" s="5">
        <f t="shared" ca="1" si="891"/>
        <v>46.100489106269436</v>
      </c>
      <c r="L4413">
        <f t="shared" ca="1" si="892"/>
        <v>1</v>
      </c>
      <c r="M4413" t="str">
        <f t="shared" ca="1" si="893"/>
        <v>BUY</v>
      </c>
      <c r="N4413" s="7" t="str">
        <f t="shared" ca="1" si="894"/>
        <v/>
      </c>
      <c r="O4413">
        <f t="shared" si="895"/>
        <v>5592.95</v>
      </c>
      <c r="Q4413">
        <f t="shared" si="896"/>
        <v>4412</v>
      </c>
    </row>
    <row r="4414" spans="1:17" x14ac:dyDescent="0.3">
      <c r="A4414" s="13" t="str">
        <f ca="1">N4414&amp;"-"&amp;COUNTIF($N$2:N4414,N4414)</f>
        <v>-4360</v>
      </c>
      <c r="B4414" t="str">
        <f t="shared" ca="1" si="886"/>
        <v/>
      </c>
      <c r="C4414" s="1">
        <v>41523</v>
      </c>
      <c r="D4414">
        <v>5680.4</v>
      </c>
      <c r="E4414">
        <f t="shared" si="887"/>
        <v>87.449999999999818</v>
      </c>
      <c r="F4414">
        <f t="shared" si="888"/>
        <v>87.449999999999818</v>
      </c>
      <c r="G4414" t="str">
        <f t="shared" si="889"/>
        <v/>
      </c>
      <c r="H4414">
        <f t="shared" ca="1" si="897"/>
        <v>86.516666666666623</v>
      </c>
      <c r="I4414">
        <f t="shared" ca="1" si="898"/>
        <v>102.6</v>
      </c>
      <c r="J4414" s="3">
        <f t="shared" ca="1" si="890"/>
        <v>0.84324236517218931</v>
      </c>
      <c r="K4414" s="5">
        <f t="shared" ca="1" si="891"/>
        <v>45.747774742222603</v>
      </c>
      <c r="L4414">
        <f t="shared" ca="1" si="892"/>
        <v>1</v>
      </c>
      <c r="M4414" t="str">
        <f t="shared" ca="1" si="893"/>
        <v>BUY</v>
      </c>
      <c r="N4414" s="7" t="str">
        <f t="shared" ca="1" si="894"/>
        <v/>
      </c>
      <c r="O4414">
        <f t="shared" si="895"/>
        <v>5680.4</v>
      </c>
      <c r="Q4414">
        <f t="shared" si="896"/>
        <v>4413</v>
      </c>
    </row>
    <row r="4415" spans="1:17" x14ac:dyDescent="0.3">
      <c r="A4415" s="13" t="str">
        <f ca="1">N4415&amp;"-"&amp;COUNTIF($N$2:N4415,N4415)</f>
        <v>-4361</v>
      </c>
      <c r="B4415" t="str">
        <f t="shared" ca="1" si="886"/>
        <v/>
      </c>
      <c r="C4415" s="1">
        <v>41527</v>
      </c>
      <c r="D4415">
        <v>5896.75</v>
      </c>
      <c r="E4415">
        <f t="shared" si="887"/>
        <v>216.35000000000036</v>
      </c>
      <c r="F4415">
        <f t="shared" si="888"/>
        <v>216.35000000000036</v>
      </c>
      <c r="G4415" t="str">
        <f t="shared" si="889"/>
        <v/>
      </c>
      <c r="H4415">
        <f t="shared" ca="1" si="897"/>
        <v>99.5</v>
      </c>
      <c r="I4415">
        <f t="shared" ca="1" si="898"/>
        <v>124.92499999999995</v>
      </c>
      <c r="J4415" s="3">
        <f t="shared" ca="1" si="890"/>
        <v>0.79647788673203956</v>
      </c>
      <c r="K4415" s="5">
        <f t="shared" ca="1" si="891"/>
        <v>44.335524117188385</v>
      </c>
      <c r="L4415">
        <f t="shared" ca="1" si="892"/>
        <v>1</v>
      </c>
      <c r="M4415" t="str">
        <f t="shared" ca="1" si="893"/>
        <v>BUY</v>
      </c>
      <c r="N4415" s="7" t="str">
        <f t="shared" ca="1" si="894"/>
        <v/>
      </c>
      <c r="O4415">
        <f t="shared" si="895"/>
        <v>5896.75</v>
      </c>
      <c r="Q4415">
        <f t="shared" si="896"/>
        <v>4414</v>
      </c>
    </row>
    <row r="4416" spans="1:17" x14ac:dyDescent="0.3">
      <c r="A4416" s="13" t="str">
        <f ca="1">N4416&amp;"-"&amp;COUNTIF($N$2:N4416,N4416)</f>
        <v>-4362</v>
      </c>
      <c r="B4416" t="str">
        <f t="shared" ca="1" si="886"/>
        <v/>
      </c>
      <c r="C4416" s="1">
        <v>41528</v>
      </c>
      <c r="D4416">
        <v>5913.15</v>
      </c>
      <c r="E4416">
        <f t="shared" si="887"/>
        <v>16.399999999999636</v>
      </c>
      <c r="F4416">
        <f t="shared" si="888"/>
        <v>16.399999999999636</v>
      </c>
      <c r="G4416" t="str">
        <f t="shared" si="889"/>
        <v/>
      </c>
      <c r="H4416">
        <f t="shared" ca="1" si="897"/>
        <v>91.94545454545451</v>
      </c>
      <c r="I4416">
        <f t="shared" ca="1" si="898"/>
        <v>133.60000000000005</v>
      </c>
      <c r="J4416" s="3">
        <f t="shared" ca="1" si="890"/>
        <v>0.68821448013064723</v>
      </c>
      <c r="K4416" s="5">
        <f t="shared" ca="1" si="891"/>
        <v>40.76582023377668</v>
      </c>
      <c r="L4416">
        <f t="shared" ca="1" si="892"/>
        <v>1</v>
      </c>
      <c r="M4416" t="str">
        <f t="shared" ca="1" si="893"/>
        <v>BUY</v>
      </c>
      <c r="N4416" s="7" t="str">
        <f t="shared" ca="1" si="894"/>
        <v/>
      </c>
      <c r="O4416">
        <f t="shared" si="895"/>
        <v>5913.15</v>
      </c>
      <c r="Q4416">
        <f t="shared" si="896"/>
        <v>4415</v>
      </c>
    </row>
    <row r="4417" spans="1:17" x14ac:dyDescent="0.3">
      <c r="A4417" s="13" t="str">
        <f ca="1">N4417&amp;"-"&amp;COUNTIF($N$2:N4417,N4417)</f>
        <v>-4363</v>
      </c>
      <c r="B4417" t="str">
        <f t="shared" ca="1" si="886"/>
        <v/>
      </c>
      <c r="C4417" s="1">
        <v>41529</v>
      </c>
      <c r="D4417">
        <v>5850.7</v>
      </c>
      <c r="E4417">
        <f t="shared" si="887"/>
        <v>-62.449999999999818</v>
      </c>
      <c r="F4417" t="str">
        <f t="shared" si="888"/>
        <v/>
      </c>
      <c r="G4417">
        <f t="shared" si="889"/>
        <v>-62.449999999999818</v>
      </c>
      <c r="H4417">
        <f t="shared" ca="1" si="897"/>
        <v>90.55</v>
      </c>
      <c r="I4417">
        <f t="shared" ca="1" si="898"/>
        <v>115.8125</v>
      </c>
      <c r="J4417" s="3">
        <f t="shared" ca="1" si="890"/>
        <v>0.7818672423097679</v>
      </c>
      <c r="K4417" s="5">
        <f t="shared" ca="1" si="891"/>
        <v>43.879096250530012</v>
      </c>
      <c r="L4417">
        <f t="shared" ca="1" si="892"/>
        <v>1</v>
      </c>
      <c r="M4417" t="str">
        <f t="shared" ca="1" si="893"/>
        <v>BUY</v>
      </c>
      <c r="N4417" s="7" t="str">
        <f t="shared" ca="1" si="894"/>
        <v/>
      </c>
      <c r="O4417">
        <f t="shared" si="895"/>
        <v>5850.7</v>
      </c>
      <c r="Q4417">
        <f t="shared" si="896"/>
        <v>4416</v>
      </c>
    </row>
    <row r="4418" spans="1:17" x14ac:dyDescent="0.3">
      <c r="A4418" s="13" t="str">
        <f ca="1">N4418&amp;"-"&amp;COUNTIF($N$2:N4418,N4418)</f>
        <v>-4364</v>
      </c>
      <c r="B4418" t="str">
        <f t="shared" ca="1" si="886"/>
        <v/>
      </c>
      <c r="C4418" s="1">
        <v>41530</v>
      </c>
      <c r="D4418">
        <v>5850.6</v>
      </c>
      <c r="E4418">
        <f t="shared" si="887"/>
        <v>-9.9999999999454303E-2</v>
      </c>
      <c r="F4418" t="str">
        <f t="shared" si="888"/>
        <v/>
      </c>
      <c r="G4418">
        <f t="shared" si="889"/>
        <v>-9.9999999999454303E-2</v>
      </c>
      <c r="H4418">
        <f t="shared" ca="1" si="897"/>
        <v>93.577777777777754</v>
      </c>
      <c r="I4418">
        <f t="shared" ca="1" si="898"/>
        <v>92.669999999999888</v>
      </c>
      <c r="J4418" s="3">
        <f t="shared" ca="1" si="890"/>
        <v>1.009795810702254</v>
      </c>
      <c r="K4418" s="5">
        <f t="shared" ca="1" si="891"/>
        <v>50.243701639989773</v>
      </c>
      <c r="L4418">
        <f t="shared" ca="1" si="892"/>
        <v>1</v>
      </c>
      <c r="M4418" t="str">
        <f t="shared" ca="1" si="893"/>
        <v>BUY</v>
      </c>
      <c r="N4418" s="7" t="str">
        <f t="shared" ca="1" si="894"/>
        <v/>
      </c>
      <c r="O4418">
        <f t="shared" si="895"/>
        <v>5850.6</v>
      </c>
      <c r="Q4418">
        <f t="shared" si="896"/>
        <v>4417</v>
      </c>
    </row>
    <row r="4419" spans="1:17" x14ac:dyDescent="0.3">
      <c r="A4419" s="13" t="str">
        <f ca="1">N4419&amp;"-"&amp;COUNTIF($N$2:N4419,N4419)</f>
        <v>-4365</v>
      </c>
      <c r="B4419" t="str">
        <f t="shared" ref="B4419:B4482" ca="1" si="899">N4419</f>
        <v/>
      </c>
      <c r="C4419" s="1">
        <v>41533</v>
      </c>
      <c r="D4419">
        <v>5840.55</v>
      </c>
      <c r="E4419">
        <f t="shared" ref="E4419:E4482" si="900">IF(E4418="Change", "", D4419-D4418)</f>
        <v>-10.050000000000182</v>
      </c>
      <c r="F4419" t="str">
        <f t="shared" ref="F4419:F4482" si="901">IF(F4418="Gain","",IF(E4419&gt;0,E4419,""))</f>
        <v/>
      </c>
      <c r="G4419">
        <f t="shared" ref="G4419:G4482" si="902">IF(G4418="Loss","",IF(E4419&lt;0,E4419,""))</f>
        <v>-10.050000000000182</v>
      </c>
      <c r="H4419">
        <f t="shared" ca="1" si="897"/>
        <v>104.68124999999998</v>
      </c>
      <c r="I4419">
        <f t="shared" ca="1" si="898"/>
        <v>78.899999999999935</v>
      </c>
      <c r="J4419" s="3">
        <f t="shared" ref="J4419:J4482" ca="1" si="903">IFERROR(H4419/I4419, "")</f>
        <v>1.3267585551330807</v>
      </c>
      <c r="K4419" s="5">
        <f t="shared" ref="K4419:K4482" ca="1" si="904">IFERROR((IF(J4419=0, 0, (100-(100/(1+J4419))))), "")</f>
        <v>57.021754672658581</v>
      </c>
      <c r="L4419">
        <f t="shared" ref="L4419:L4482" ca="1" si="905">IF(M4418="Signal","",IF(M4418="",IF(M4419="SELL",0,IF(M4419="BUY",1,"")),IF(M4419="BUY",1,L4418)))</f>
        <v>1</v>
      </c>
      <c r="M4419" t="str">
        <f t="shared" ref="M4419:M4482" ca="1" si="906">IF(K4419="","",IF(K4419&lt;$V$4,"BUY",IF(K4419&gt;$V$5,"SELL",M4418)))</f>
        <v>BUY</v>
      </c>
      <c r="N4419" s="7" t="str">
        <f t="shared" ref="N4419:N4482" ca="1" si="907">IF(L4419=1, IF(M4419="BUY",IF(M4418="BUY","",1),IF(M4419="SELL",IF(M4418="SELL","",0),"")), "")</f>
        <v/>
      </c>
      <c r="O4419">
        <f t="shared" ref="O4419:O4482" si="908">D4419</f>
        <v>5840.55</v>
      </c>
      <c r="Q4419">
        <f t="shared" si="896"/>
        <v>4418</v>
      </c>
    </row>
    <row r="4420" spans="1:17" x14ac:dyDescent="0.3">
      <c r="A4420" s="13" t="str">
        <f ca="1">N4420&amp;"-"&amp;COUNTIF($N$2:N4420,N4420)</f>
        <v>-4366</v>
      </c>
      <c r="B4420" t="str">
        <f t="shared" ca="1" si="899"/>
        <v/>
      </c>
      <c r="C4420" s="1">
        <v>41534</v>
      </c>
      <c r="D4420">
        <v>5850.2</v>
      </c>
      <c r="E4420">
        <f t="shared" si="900"/>
        <v>9.6499999999996362</v>
      </c>
      <c r="F4420">
        <f t="shared" si="901"/>
        <v>9.6499999999996362</v>
      </c>
      <c r="G4420" t="str">
        <f t="shared" si="902"/>
        <v/>
      </c>
      <c r="H4420">
        <f t="shared" ca="1" si="897"/>
        <v>94.122222222222163</v>
      </c>
      <c r="I4420">
        <f t="shared" ca="1" si="898"/>
        <v>56.869999999999891</v>
      </c>
      <c r="J4420" s="3">
        <f t="shared" ca="1" si="903"/>
        <v>1.6550417130687944</v>
      </c>
      <c r="K4420" s="5">
        <f t="shared" ca="1" si="904"/>
        <v>62.33580831978103</v>
      </c>
      <c r="L4420">
        <f t="shared" ca="1" si="905"/>
        <v>1</v>
      </c>
      <c r="M4420" t="str">
        <f t="shared" ca="1" si="906"/>
        <v>BUY</v>
      </c>
      <c r="N4420" s="7" t="str">
        <f t="shared" ca="1" si="907"/>
        <v/>
      </c>
      <c r="O4420">
        <f t="shared" si="908"/>
        <v>5850.2</v>
      </c>
      <c r="Q4420">
        <f t="shared" ref="Q4420:Q4483" si="909">Q4419+1</f>
        <v>4419</v>
      </c>
    </row>
    <row r="4421" spans="1:17" x14ac:dyDescent="0.3">
      <c r="A4421" s="13" t="str">
        <f ca="1">N4421&amp;"-"&amp;COUNTIF($N$2:N4421,N4421)</f>
        <v>-4367</v>
      </c>
      <c r="B4421" t="str">
        <f t="shared" ca="1" si="899"/>
        <v/>
      </c>
      <c r="C4421" s="1">
        <v>41535</v>
      </c>
      <c r="D4421">
        <v>5899.45</v>
      </c>
      <c r="E4421">
        <f t="shared" si="900"/>
        <v>49.25</v>
      </c>
      <c r="F4421">
        <f t="shared" si="901"/>
        <v>49.25</v>
      </c>
      <c r="G4421" t="str">
        <f t="shared" si="902"/>
        <v/>
      </c>
      <c r="H4421">
        <f t="shared" ca="1" si="897"/>
        <v>89.634999999999948</v>
      </c>
      <c r="I4421">
        <f t="shared" ca="1" si="898"/>
        <v>70.474999999999909</v>
      </c>
      <c r="J4421" s="3">
        <f t="shared" ca="1" si="903"/>
        <v>1.2718694572543465</v>
      </c>
      <c r="K4421" s="5">
        <f t="shared" ca="1" si="904"/>
        <v>55.983386421835007</v>
      </c>
      <c r="L4421">
        <f t="shared" ca="1" si="905"/>
        <v>1</v>
      </c>
      <c r="M4421" t="str">
        <f t="shared" ca="1" si="906"/>
        <v>BUY</v>
      </c>
      <c r="N4421" s="7" t="str">
        <f t="shared" ca="1" si="907"/>
        <v/>
      </c>
      <c r="O4421">
        <f t="shared" si="908"/>
        <v>5899.45</v>
      </c>
      <c r="Q4421">
        <f t="shared" si="909"/>
        <v>4420</v>
      </c>
    </row>
    <row r="4422" spans="1:17" x14ac:dyDescent="0.3">
      <c r="A4422" s="13" t="str">
        <f ca="1">N4422&amp;"-"&amp;COUNTIF($N$2:N4422,N4422)</f>
        <v>-4368</v>
      </c>
      <c r="B4422" t="str">
        <f t="shared" ca="1" si="899"/>
        <v/>
      </c>
      <c r="C4422" s="1">
        <v>41536</v>
      </c>
      <c r="D4422">
        <v>6115.55</v>
      </c>
      <c r="E4422">
        <f t="shared" si="900"/>
        <v>216.10000000000036</v>
      </c>
      <c r="F4422">
        <f t="shared" si="901"/>
        <v>216.10000000000036</v>
      </c>
      <c r="G4422" t="str">
        <f t="shared" si="902"/>
        <v/>
      </c>
      <c r="H4422">
        <f t="shared" ca="1" si="897"/>
        <v>98.839999999999961</v>
      </c>
      <c r="I4422">
        <f t="shared" ca="1" si="898"/>
        <v>70.474999999999909</v>
      </c>
      <c r="J4422" s="3">
        <f t="shared" ca="1" si="903"/>
        <v>1.4024831500532116</v>
      </c>
      <c r="K4422" s="5">
        <f t="shared" ca="1" si="904"/>
        <v>58.376399019578919</v>
      </c>
      <c r="L4422">
        <f t="shared" ca="1" si="905"/>
        <v>1</v>
      </c>
      <c r="M4422" t="str">
        <f t="shared" ca="1" si="906"/>
        <v>BUY</v>
      </c>
      <c r="N4422" s="7" t="str">
        <f t="shared" ca="1" si="907"/>
        <v/>
      </c>
      <c r="O4422">
        <f t="shared" si="908"/>
        <v>6115.55</v>
      </c>
      <c r="Q4422">
        <f t="shared" si="909"/>
        <v>4421</v>
      </c>
    </row>
    <row r="4423" spans="1:17" x14ac:dyDescent="0.3">
      <c r="A4423" s="13" t="str">
        <f ca="1">N4423&amp;"-"&amp;COUNTIF($N$2:N4423,N4423)</f>
        <v>-4369</v>
      </c>
      <c r="B4423" t="str">
        <f t="shared" ca="1" si="899"/>
        <v/>
      </c>
      <c r="C4423" s="1">
        <v>41537</v>
      </c>
      <c r="D4423">
        <v>6012.1</v>
      </c>
      <c r="E4423">
        <f t="shared" si="900"/>
        <v>-103.44999999999982</v>
      </c>
      <c r="F4423" t="str">
        <f t="shared" si="901"/>
        <v/>
      </c>
      <c r="G4423">
        <f t="shared" si="902"/>
        <v>-103.44999999999982</v>
      </c>
      <c r="H4423">
        <f t="shared" ca="1" si="897"/>
        <v>102.84999999999997</v>
      </c>
      <c r="I4423">
        <f t="shared" ca="1" si="898"/>
        <v>77.069999999999894</v>
      </c>
      <c r="J4423" s="3">
        <f t="shared" ca="1" si="903"/>
        <v>1.3345011028934748</v>
      </c>
      <c r="K4423" s="5">
        <f t="shared" ca="1" si="904"/>
        <v>57.164295242329942</v>
      </c>
      <c r="L4423">
        <f t="shared" ca="1" si="905"/>
        <v>1</v>
      </c>
      <c r="M4423" t="str">
        <f t="shared" ca="1" si="906"/>
        <v>BUY</v>
      </c>
      <c r="N4423" s="7" t="str">
        <f t="shared" ca="1" si="907"/>
        <v/>
      </c>
      <c r="O4423">
        <f t="shared" si="908"/>
        <v>6012.1</v>
      </c>
      <c r="Q4423">
        <f t="shared" si="909"/>
        <v>4422</v>
      </c>
    </row>
    <row r="4424" spans="1:17" x14ac:dyDescent="0.3">
      <c r="A4424" s="13" t="str">
        <f ca="1">N4424&amp;"-"&amp;COUNTIF($N$2:N4424,N4424)</f>
        <v>-4370</v>
      </c>
      <c r="B4424" t="str">
        <f t="shared" ca="1" si="899"/>
        <v/>
      </c>
      <c r="C4424" s="1">
        <v>41540</v>
      </c>
      <c r="D4424">
        <v>5889.75</v>
      </c>
      <c r="E4424">
        <f t="shared" si="900"/>
        <v>-122.35000000000036</v>
      </c>
      <c r="F4424" t="str">
        <f t="shared" si="901"/>
        <v/>
      </c>
      <c r="G4424">
        <f t="shared" si="902"/>
        <v>-122.35000000000036</v>
      </c>
      <c r="H4424">
        <f t="shared" ca="1" si="897"/>
        <v>105.83749999999998</v>
      </c>
      <c r="I4424">
        <f t="shared" ca="1" si="898"/>
        <v>84.616666666666632</v>
      </c>
      <c r="J4424" s="3">
        <f t="shared" ca="1" si="903"/>
        <v>1.2507878668505026</v>
      </c>
      <c r="K4424" s="5">
        <f t="shared" ca="1" si="904"/>
        <v>55.571112909930214</v>
      </c>
      <c r="L4424">
        <f t="shared" ca="1" si="905"/>
        <v>1</v>
      </c>
      <c r="M4424" t="str">
        <f t="shared" ca="1" si="906"/>
        <v>BUY</v>
      </c>
      <c r="N4424" s="7" t="str">
        <f t="shared" ca="1" si="907"/>
        <v/>
      </c>
      <c r="O4424">
        <f t="shared" si="908"/>
        <v>5889.75</v>
      </c>
      <c r="Q4424">
        <f t="shared" si="909"/>
        <v>4423</v>
      </c>
    </row>
    <row r="4425" spans="1:17" x14ac:dyDescent="0.3">
      <c r="A4425" s="13" t="str">
        <f ca="1">N4425&amp;"-"&amp;COUNTIF($N$2:N4425,N4425)</f>
        <v>-4371</v>
      </c>
      <c r="B4425" t="str">
        <f t="shared" ca="1" si="899"/>
        <v/>
      </c>
      <c r="C4425" s="1">
        <v>41541</v>
      </c>
      <c r="D4425">
        <v>5892.45</v>
      </c>
      <c r="E4425">
        <f t="shared" si="900"/>
        <v>2.6999999999998181</v>
      </c>
      <c r="F4425">
        <f t="shared" si="901"/>
        <v>2.6999999999998181</v>
      </c>
      <c r="G4425" t="str">
        <f t="shared" si="902"/>
        <v/>
      </c>
      <c r="H4425">
        <f t="shared" ca="1" si="897"/>
        <v>94.377777777777737</v>
      </c>
      <c r="I4425">
        <f t="shared" ca="1" si="898"/>
        <v>59.679999999999929</v>
      </c>
      <c r="J4425" s="3">
        <f t="shared" ca="1" si="903"/>
        <v>1.5813970807268407</v>
      </c>
      <c r="K4425" s="5">
        <f t="shared" ca="1" si="904"/>
        <v>61.261287251536238</v>
      </c>
      <c r="L4425">
        <f t="shared" ca="1" si="905"/>
        <v>1</v>
      </c>
      <c r="M4425" t="str">
        <f t="shared" ca="1" si="906"/>
        <v>BUY</v>
      </c>
      <c r="N4425" s="7" t="str">
        <f t="shared" ca="1" si="907"/>
        <v/>
      </c>
      <c r="O4425">
        <f t="shared" si="908"/>
        <v>5892.45</v>
      </c>
      <c r="Q4425">
        <f t="shared" si="909"/>
        <v>4424</v>
      </c>
    </row>
    <row r="4426" spans="1:17" x14ac:dyDescent="0.3">
      <c r="A4426" s="13" t="str">
        <f ca="1">N4426&amp;"-"&amp;COUNTIF($N$2:N4426,N4426)</f>
        <v>-4372</v>
      </c>
      <c r="B4426" t="str">
        <f t="shared" ca="1" si="899"/>
        <v/>
      </c>
      <c r="C4426" s="1">
        <v>41542</v>
      </c>
      <c r="D4426">
        <v>5873.85</v>
      </c>
      <c r="E4426">
        <f t="shared" si="900"/>
        <v>-18.599999999999454</v>
      </c>
      <c r="F4426" t="str">
        <f t="shared" si="901"/>
        <v/>
      </c>
      <c r="G4426">
        <f t="shared" si="902"/>
        <v>-18.599999999999454</v>
      </c>
      <c r="H4426">
        <f t="shared" ca="1" si="897"/>
        <v>92.843749999999886</v>
      </c>
      <c r="I4426">
        <f t="shared" ca="1" si="898"/>
        <v>52.833333333333179</v>
      </c>
      <c r="J4426" s="3">
        <f t="shared" ca="1" si="903"/>
        <v>1.757294952681391</v>
      </c>
      <c r="K4426" s="5">
        <f t="shared" ca="1" si="904"/>
        <v>63.732570611369361</v>
      </c>
      <c r="L4426">
        <f t="shared" ca="1" si="905"/>
        <v>1</v>
      </c>
      <c r="M4426" t="str">
        <f t="shared" ca="1" si="906"/>
        <v>BUY</v>
      </c>
      <c r="N4426" s="7" t="str">
        <f t="shared" ca="1" si="907"/>
        <v/>
      </c>
      <c r="O4426">
        <f t="shared" si="908"/>
        <v>5873.85</v>
      </c>
      <c r="Q4426">
        <f t="shared" si="909"/>
        <v>4425</v>
      </c>
    </row>
    <row r="4427" spans="1:17" x14ac:dyDescent="0.3">
      <c r="A4427" s="13" t="str">
        <f ca="1">N4427&amp;"-"&amp;COUNTIF($N$2:N4427,N4427)</f>
        <v>-4373</v>
      </c>
      <c r="B4427" t="str">
        <f t="shared" ca="1" si="899"/>
        <v/>
      </c>
      <c r="C4427" s="1">
        <v>41543</v>
      </c>
      <c r="D4427">
        <v>5882.25</v>
      </c>
      <c r="E4427">
        <f t="shared" si="900"/>
        <v>8.3999999999996362</v>
      </c>
      <c r="F4427">
        <f t="shared" si="901"/>
        <v>8.3999999999996362</v>
      </c>
      <c r="G4427" t="str">
        <f t="shared" si="902"/>
        <v/>
      </c>
      <c r="H4427">
        <f t="shared" ca="1" si="897"/>
        <v>75.787499999999909</v>
      </c>
      <c r="I4427">
        <f t="shared" ca="1" si="898"/>
        <v>52.833333333333179</v>
      </c>
      <c r="J4427" s="3">
        <f t="shared" ca="1" si="903"/>
        <v>1.4344637223974788</v>
      </c>
      <c r="K4427" s="5">
        <f t="shared" ca="1" si="904"/>
        <v>58.923191551394645</v>
      </c>
      <c r="L4427">
        <f t="shared" ca="1" si="905"/>
        <v>1</v>
      </c>
      <c r="M4427" t="str">
        <f t="shared" ca="1" si="906"/>
        <v>BUY</v>
      </c>
      <c r="N4427" s="7" t="str">
        <f t="shared" ca="1" si="907"/>
        <v/>
      </c>
      <c r="O4427">
        <f t="shared" si="908"/>
        <v>5882.25</v>
      </c>
      <c r="Q4427">
        <f t="shared" si="909"/>
        <v>4426</v>
      </c>
    </row>
    <row r="4428" spans="1:17" x14ac:dyDescent="0.3">
      <c r="A4428" s="13" t="str">
        <f ca="1">N4428&amp;"-"&amp;COUNTIF($N$2:N4428,N4428)</f>
        <v>-4374</v>
      </c>
      <c r="B4428" t="str">
        <f t="shared" ca="1" si="899"/>
        <v/>
      </c>
      <c r="C4428" s="1">
        <v>41544</v>
      </c>
      <c r="D4428">
        <v>5833.2</v>
      </c>
      <c r="E4428">
        <f t="shared" si="900"/>
        <v>-49.050000000000182</v>
      </c>
      <c r="F4428" t="str">
        <f t="shared" si="901"/>
        <v/>
      </c>
      <c r="G4428">
        <f t="shared" si="902"/>
        <v>-49.050000000000182</v>
      </c>
      <c r="H4428">
        <f t="shared" ca="1" si="897"/>
        <v>74.121428571428496</v>
      </c>
      <c r="I4428">
        <f t="shared" ca="1" si="898"/>
        <v>52.292857142857038</v>
      </c>
      <c r="J4428" s="3">
        <f t="shared" ca="1" si="903"/>
        <v>1.4174293129353928</v>
      </c>
      <c r="K4428" s="5">
        <f t="shared" ca="1" si="904"/>
        <v>58.63374392586735</v>
      </c>
      <c r="L4428">
        <f t="shared" ca="1" si="905"/>
        <v>1</v>
      </c>
      <c r="M4428" t="str">
        <f t="shared" ca="1" si="906"/>
        <v>BUY</v>
      </c>
      <c r="N4428" s="7" t="str">
        <f t="shared" ca="1" si="907"/>
        <v/>
      </c>
      <c r="O4428">
        <f t="shared" si="908"/>
        <v>5833.2</v>
      </c>
      <c r="Q4428">
        <f t="shared" si="909"/>
        <v>4427</v>
      </c>
    </row>
    <row r="4429" spans="1:17" x14ac:dyDescent="0.3">
      <c r="A4429" s="13" t="str">
        <f ca="1">N4429&amp;"-"&amp;COUNTIF($N$2:N4429,N4429)</f>
        <v>-4375</v>
      </c>
      <c r="B4429" t="str">
        <f t="shared" ca="1" si="899"/>
        <v/>
      </c>
      <c r="C4429" s="1">
        <v>41547</v>
      </c>
      <c r="D4429">
        <v>5735.3</v>
      </c>
      <c r="E4429">
        <f t="shared" si="900"/>
        <v>-97.899999999999636</v>
      </c>
      <c r="F4429" t="str">
        <f t="shared" si="901"/>
        <v/>
      </c>
      <c r="G4429">
        <f t="shared" si="902"/>
        <v>-97.899999999999636</v>
      </c>
      <c r="H4429">
        <f t="shared" ca="1" si="897"/>
        <v>50.416666666666515</v>
      </c>
      <c r="I4429">
        <f t="shared" ca="1" si="898"/>
        <v>57.993749999999864</v>
      </c>
      <c r="J4429" s="3">
        <f t="shared" ca="1" si="903"/>
        <v>0.86934655314868647</v>
      </c>
      <c r="K4429" s="5">
        <f t="shared" ca="1" si="904"/>
        <v>46.505371178200114</v>
      </c>
      <c r="L4429">
        <f t="shared" ca="1" si="905"/>
        <v>1</v>
      </c>
      <c r="M4429" t="str">
        <f t="shared" ca="1" si="906"/>
        <v>BUY</v>
      </c>
      <c r="N4429" s="7" t="str">
        <f t="shared" ca="1" si="907"/>
        <v/>
      </c>
      <c r="O4429">
        <f t="shared" si="908"/>
        <v>5735.3</v>
      </c>
      <c r="Q4429">
        <f t="shared" si="909"/>
        <v>4428</v>
      </c>
    </row>
    <row r="4430" spans="1:17" x14ac:dyDescent="0.3">
      <c r="A4430" s="13" t="str">
        <f ca="1">N4430&amp;"-"&amp;COUNTIF($N$2:N4430,N4430)</f>
        <v>-4376</v>
      </c>
      <c r="B4430" t="str">
        <f t="shared" ca="1" si="899"/>
        <v/>
      </c>
      <c r="C4430" s="1">
        <v>41548</v>
      </c>
      <c r="D4430">
        <v>5780.05</v>
      </c>
      <c r="E4430">
        <f t="shared" si="900"/>
        <v>44.75</v>
      </c>
      <c r="F4430">
        <f t="shared" si="901"/>
        <v>44.75</v>
      </c>
      <c r="G4430" t="str">
        <f t="shared" si="902"/>
        <v/>
      </c>
      <c r="H4430">
        <f t="shared" ca="1" si="897"/>
        <v>55.141666666666573</v>
      </c>
      <c r="I4430">
        <f t="shared" ca="1" si="898"/>
        <v>57.993749999999864</v>
      </c>
      <c r="J4430" s="3">
        <f t="shared" ca="1" si="903"/>
        <v>0.95082084994791172</v>
      </c>
      <c r="K4430" s="5">
        <f t="shared" ca="1" si="904"/>
        <v>48.739526747076717</v>
      </c>
      <c r="L4430">
        <f t="shared" ca="1" si="905"/>
        <v>1</v>
      </c>
      <c r="M4430" t="str">
        <f t="shared" ca="1" si="906"/>
        <v>BUY</v>
      </c>
      <c r="N4430" s="7" t="str">
        <f t="shared" ca="1" si="907"/>
        <v/>
      </c>
      <c r="O4430">
        <f t="shared" si="908"/>
        <v>5780.05</v>
      </c>
      <c r="Q4430">
        <f t="shared" si="909"/>
        <v>4429</v>
      </c>
    </row>
    <row r="4431" spans="1:17" x14ac:dyDescent="0.3">
      <c r="A4431" s="13" t="str">
        <f ca="1">N4431&amp;"-"&amp;COUNTIF($N$2:N4431,N4431)</f>
        <v>-4377</v>
      </c>
      <c r="B4431" t="str">
        <f t="shared" ca="1" si="899"/>
        <v/>
      </c>
      <c r="C4431" s="1">
        <v>41550</v>
      </c>
      <c r="D4431">
        <v>5909.7</v>
      </c>
      <c r="E4431">
        <f t="shared" si="900"/>
        <v>129.64999999999964</v>
      </c>
      <c r="F4431">
        <f t="shared" si="901"/>
        <v>129.64999999999964</v>
      </c>
      <c r="G4431" t="str">
        <f t="shared" si="902"/>
        <v/>
      </c>
      <c r="H4431">
        <f t="shared" ca="1" si="897"/>
        <v>65.78571428571415</v>
      </c>
      <c r="I4431">
        <f t="shared" ca="1" si="898"/>
        <v>57.357142857142726</v>
      </c>
      <c r="J4431" s="3">
        <f t="shared" ca="1" si="903"/>
        <v>1.1469489414694896</v>
      </c>
      <c r="K4431" s="5">
        <f t="shared" ca="1" si="904"/>
        <v>53.422273781902554</v>
      </c>
      <c r="L4431">
        <f t="shared" ca="1" si="905"/>
        <v>1</v>
      </c>
      <c r="M4431" t="str">
        <f t="shared" ca="1" si="906"/>
        <v>BUY</v>
      </c>
      <c r="N4431" s="7" t="str">
        <f t="shared" ca="1" si="907"/>
        <v/>
      </c>
      <c r="O4431">
        <f t="shared" si="908"/>
        <v>5909.7</v>
      </c>
      <c r="Q4431">
        <f t="shared" si="909"/>
        <v>4430</v>
      </c>
    </row>
    <row r="4432" spans="1:17" x14ac:dyDescent="0.3">
      <c r="A4432" s="13" t="str">
        <f ca="1">N4432&amp;"-"&amp;COUNTIF($N$2:N4432,N4432)</f>
        <v>-4378</v>
      </c>
      <c r="B4432" t="str">
        <f t="shared" ca="1" si="899"/>
        <v/>
      </c>
      <c r="C4432" s="1">
        <v>41551</v>
      </c>
      <c r="D4432">
        <v>5907.3</v>
      </c>
      <c r="E4432">
        <f t="shared" si="900"/>
        <v>-2.3999999999996362</v>
      </c>
      <c r="F4432" t="str">
        <f t="shared" si="901"/>
        <v/>
      </c>
      <c r="G4432">
        <f t="shared" si="902"/>
        <v>-2.3999999999996362</v>
      </c>
      <c r="H4432">
        <f t="shared" ca="1" si="897"/>
        <v>65.78571428571415</v>
      </c>
      <c r="I4432">
        <f t="shared" ca="1" si="898"/>
        <v>57.685714285714184</v>
      </c>
      <c r="J4432" s="3">
        <f t="shared" ca="1" si="903"/>
        <v>1.140416047548291</v>
      </c>
      <c r="K4432" s="5">
        <f t="shared" ca="1" si="904"/>
        <v>53.280111072544244</v>
      </c>
      <c r="L4432">
        <f t="shared" ca="1" si="905"/>
        <v>1</v>
      </c>
      <c r="M4432" t="str">
        <f t="shared" ca="1" si="906"/>
        <v>BUY</v>
      </c>
      <c r="N4432" s="7" t="str">
        <f t="shared" ca="1" si="907"/>
        <v/>
      </c>
      <c r="O4432">
        <f t="shared" si="908"/>
        <v>5907.3</v>
      </c>
      <c r="Q4432">
        <f t="shared" si="909"/>
        <v>4431</v>
      </c>
    </row>
    <row r="4433" spans="1:17" x14ac:dyDescent="0.3">
      <c r="A4433" s="13" t="str">
        <f ca="1">N4433&amp;"-"&amp;COUNTIF($N$2:N4433,N4433)</f>
        <v>-4379</v>
      </c>
      <c r="B4433" t="str">
        <f t="shared" ca="1" si="899"/>
        <v/>
      </c>
      <c r="C4433" s="1">
        <v>41554</v>
      </c>
      <c r="D4433">
        <v>5906.15</v>
      </c>
      <c r="E4433">
        <f t="shared" si="900"/>
        <v>-1.1500000000005457</v>
      </c>
      <c r="F4433" t="str">
        <f t="shared" si="901"/>
        <v/>
      </c>
      <c r="G4433">
        <f t="shared" si="902"/>
        <v>-1.1500000000005457</v>
      </c>
      <c r="H4433">
        <f t="shared" ref="H4433:H4496" ca="1" si="910">IF(Q4433&gt;$U$2,AVERAGE(OFFSET(F4433,0,0,-$U$2,1)),"")</f>
        <v>65.78571428571415</v>
      </c>
      <c r="I4433">
        <f t="shared" ref="I4433:I4496" ca="1" si="911">IF($Q4433&gt;$U$2,ABS((AVERAGE(OFFSET(G4433,0,0,-$U$2,1)))),"")</f>
        <v>56.414285714285661</v>
      </c>
      <c r="J4433" s="3">
        <f t="shared" ca="1" si="903"/>
        <v>1.1661180045581148</v>
      </c>
      <c r="K4433" s="5">
        <f t="shared" ca="1" si="904"/>
        <v>53.83446340893147</v>
      </c>
      <c r="L4433">
        <f t="shared" ca="1" si="905"/>
        <v>1</v>
      </c>
      <c r="M4433" t="str">
        <f t="shared" ca="1" si="906"/>
        <v>BUY</v>
      </c>
      <c r="N4433" s="7" t="str">
        <f t="shared" ca="1" si="907"/>
        <v/>
      </c>
      <c r="O4433">
        <f t="shared" si="908"/>
        <v>5906.15</v>
      </c>
      <c r="Q4433">
        <f t="shared" si="909"/>
        <v>4432</v>
      </c>
    </row>
    <row r="4434" spans="1:17" x14ac:dyDescent="0.3">
      <c r="A4434" s="13" t="str">
        <f ca="1">N4434&amp;"-"&amp;COUNTIF($N$2:N4434,N4434)</f>
        <v>-4380</v>
      </c>
      <c r="B4434" t="str">
        <f t="shared" ca="1" si="899"/>
        <v/>
      </c>
      <c r="C4434" s="1">
        <v>41555</v>
      </c>
      <c r="D4434">
        <v>5928.4</v>
      </c>
      <c r="E4434">
        <f t="shared" si="900"/>
        <v>22.25</v>
      </c>
      <c r="F4434">
        <f t="shared" si="901"/>
        <v>22.25</v>
      </c>
      <c r="G4434" t="str">
        <f t="shared" si="902"/>
        <v/>
      </c>
      <c r="H4434">
        <f t="shared" ca="1" si="910"/>
        <v>67.585714285714204</v>
      </c>
      <c r="I4434">
        <f t="shared" ca="1" si="911"/>
        <v>56.414285714285661</v>
      </c>
      <c r="J4434" s="3">
        <f t="shared" ca="1" si="903"/>
        <v>1.1980248164092171</v>
      </c>
      <c r="K4434" s="5">
        <f t="shared" ca="1" si="904"/>
        <v>54.504608294930861</v>
      </c>
      <c r="L4434">
        <f t="shared" ca="1" si="905"/>
        <v>1</v>
      </c>
      <c r="M4434" t="str">
        <f t="shared" ca="1" si="906"/>
        <v>BUY</v>
      </c>
      <c r="N4434" s="7" t="str">
        <f t="shared" ca="1" si="907"/>
        <v/>
      </c>
      <c r="O4434">
        <f t="shared" si="908"/>
        <v>5928.4</v>
      </c>
      <c r="Q4434">
        <f t="shared" si="909"/>
        <v>4433</v>
      </c>
    </row>
    <row r="4435" spans="1:17" x14ac:dyDescent="0.3">
      <c r="A4435" s="13" t="str">
        <f ca="1">N4435&amp;"-"&amp;COUNTIF($N$2:N4435,N4435)</f>
        <v>-4381</v>
      </c>
      <c r="B4435" t="str">
        <f t="shared" ca="1" si="899"/>
        <v/>
      </c>
      <c r="C4435" s="1">
        <v>41556</v>
      </c>
      <c r="D4435">
        <v>6007.45</v>
      </c>
      <c r="E4435">
        <f t="shared" si="900"/>
        <v>79.050000000000182</v>
      </c>
      <c r="F4435">
        <f t="shared" si="901"/>
        <v>79.050000000000182</v>
      </c>
      <c r="G4435" t="str">
        <f t="shared" si="902"/>
        <v/>
      </c>
      <c r="H4435">
        <f t="shared" ca="1" si="910"/>
        <v>71.842857142857085</v>
      </c>
      <c r="I4435">
        <f t="shared" ca="1" si="911"/>
        <v>56.414285714285661</v>
      </c>
      <c r="J4435" s="3">
        <f t="shared" ca="1" si="903"/>
        <v>1.2734869587237276</v>
      </c>
      <c r="K4435" s="5">
        <f t="shared" ca="1" si="904"/>
        <v>56.014702606371131</v>
      </c>
      <c r="L4435">
        <f t="shared" ca="1" si="905"/>
        <v>1</v>
      </c>
      <c r="M4435" t="str">
        <f t="shared" ca="1" si="906"/>
        <v>BUY</v>
      </c>
      <c r="N4435" s="7" t="str">
        <f t="shared" ca="1" si="907"/>
        <v/>
      </c>
      <c r="O4435">
        <f t="shared" si="908"/>
        <v>6007.45</v>
      </c>
      <c r="Q4435">
        <f t="shared" si="909"/>
        <v>4434</v>
      </c>
    </row>
    <row r="4436" spans="1:17" x14ac:dyDescent="0.3">
      <c r="A4436" s="13" t="str">
        <f ca="1">N4436&amp;"-"&amp;COUNTIF($N$2:N4436,N4436)</f>
        <v>-4382</v>
      </c>
      <c r="B4436" t="str">
        <f t="shared" ca="1" si="899"/>
        <v/>
      </c>
      <c r="C4436" s="1">
        <v>41557</v>
      </c>
      <c r="D4436">
        <v>6020.95</v>
      </c>
      <c r="E4436">
        <f t="shared" si="900"/>
        <v>13.5</v>
      </c>
      <c r="F4436">
        <f t="shared" si="901"/>
        <v>13.5</v>
      </c>
      <c r="G4436" t="str">
        <f t="shared" si="902"/>
        <v/>
      </c>
      <c r="H4436">
        <f t="shared" ca="1" si="910"/>
        <v>42.899999999999899</v>
      </c>
      <c r="I4436">
        <f t="shared" ca="1" si="911"/>
        <v>56.414285714285661</v>
      </c>
      <c r="J4436" s="3">
        <f t="shared" ca="1" si="903"/>
        <v>0.76044568245125244</v>
      </c>
      <c r="K4436" s="5">
        <f t="shared" ca="1" si="904"/>
        <v>43.196202531645532</v>
      </c>
      <c r="L4436">
        <f t="shared" ca="1" si="905"/>
        <v>1</v>
      </c>
      <c r="M4436" t="str">
        <f t="shared" ca="1" si="906"/>
        <v>BUY</v>
      </c>
      <c r="N4436" s="7" t="str">
        <f t="shared" ca="1" si="907"/>
        <v/>
      </c>
      <c r="O4436">
        <f t="shared" si="908"/>
        <v>6020.95</v>
      </c>
      <c r="Q4436">
        <f t="shared" si="909"/>
        <v>4435</v>
      </c>
    </row>
    <row r="4437" spans="1:17" x14ac:dyDescent="0.3">
      <c r="A4437" s="13" t="str">
        <f ca="1">N4437&amp;"-"&amp;COUNTIF($N$2:N4437,N4437)</f>
        <v>-4383</v>
      </c>
      <c r="B4437" t="str">
        <f t="shared" ca="1" si="899"/>
        <v/>
      </c>
      <c r="C4437" s="1">
        <v>41558</v>
      </c>
      <c r="D4437">
        <v>6096.2</v>
      </c>
      <c r="E4437">
        <f t="shared" si="900"/>
        <v>75.25</v>
      </c>
      <c r="F4437">
        <f t="shared" si="901"/>
        <v>75.25</v>
      </c>
      <c r="G4437" t="str">
        <f t="shared" si="902"/>
        <v/>
      </c>
      <c r="H4437">
        <f t="shared" ca="1" si="910"/>
        <v>46.943749999999909</v>
      </c>
      <c r="I4437">
        <f t="shared" ca="1" si="911"/>
        <v>48.574999999999967</v>
      </c>
      <c r="J4437" s="3">
        <f t="shared" ca="1" si="903"/>
        <v>0.96641791044775993</v>
      </c>
      <c r="K4437" s="5">
        <f t="shared" ca="1" si="904"/>
        <v>49.146110056925963</v>
      </c>
      <c r="L4437">
        <f t="shared" ca="1" si="905"/>
        <v>1</v>
      </c>
      <c r="M4437" t="str">
        <f t="shared" ca="1" si="906"/>
        <v>BUY</v>
      </c>
      <c r="N4437" s="7" t="str">
        <f t="shared" ca="1" si="907"/>
        <v/>
      </c>
      <c r="O4437">
        <f t="shared" si="908"/>
        <v>6096.2</v>
      </c>
      <c r="Q4437">
        <f t="shared" si="909"/>
        <v>4436</v>
      </c>
    </row>
    <row r="4438" spans="1:17" x14ac:dyDescent="0.3">
      <c r="A4438" s="13" t="str">
        <f ca="1">N4438&amp;"-"&amp;COUNTIF($N$2:N4438,N4438)</f>
        <v>-4384</v>
      </c>
      <c r="B4438" t="str">
        <f t="shared" ca="1" si="899"/>
        <v/>
      </c>
      <c r="C4438" s="1">
        <v>41561</v>
      </c>
      <c r="D4438">
        <v>6112.7</v>
      </c>
      <c r="E4438">
        <f t="shared" si="900"/>
        <v>16.5</v>
      </c>
      <c r="F4438">
        <f t="shared" si="901"/>
        <v>16.5</v>
      </c>
      <c r="G4438" t="str">
        <f t="shared" si="902"/>
        <v/>
      </c>
      <c r="H4438">
        <f t="shared" ca="1" si="910"/>
        <v>43.561111111111032</v>
      </c>
      <c r="I4438">
        <f t="shared" ca="1" si="911"/>
        <v>33.819999999999894</v>
      </c>
      <c r="J4438" s="3">
        <f t="shared" ca="1" si="903"/>
        <v>1.288028122741312</v>
      </c>
      <c r="K4438" s="5">
        <f t="shared" ca="1" si="904"/>
        <v>56.294243498987726</v>
      </c>
      <c r="L4438">
        <f t="shared" ca="1" si="905"/>
        <v>1</v>
      </c>
      <c r="M4438" t="str">
        <f t="shared" ca="1" si="906"/>
        <v>BUY</v>
      </c>
      <c r="N4438" s="7" t="str">
        <f t="shared" ca="1" si="907"/>
        <v/>
      </c>
      <c r="O4438">
        <f t="shared" si="908"/>
        <v>6112.7</v>
      </c>
      <c r="Q4438">
        <f t="shared" si="909"/>
        <v>4437</v>
      </c>
    </row>
    <row r="4439" spans="1:17" x14ac:dyDescent="0.3">
      <c r="A4439" s="13" t="str">
        <f ca="1">N4439&amp;"-"&amp;COUNTIF($N$2:N4439,N4439)</f>
        <v>-4385</v>
      </c>
      <c r="B4439" t="str">
        <f t="shared" ca="1" si="899"/>
        <v/>
      </c>
      <c r="C4439" s="1">
        <v>41562</v>
      </c>
      <c r="D4439">
        <v>6089.05</v>
      </c>
      <c r="E4439">
        <f t="shared" si="900"/>
        <v>-23.649999999999636</v>
      </c>
      <c r="F4439" t="str">
        <f t="shared" si="901"/>
        <v/>
      </c>
      <c r="G4439">
        <f t="shared" si="902"/>
        <v>-23.649999999999636</v>
      </c>
      <c r="H4439">
        <f t="shared" ca="1" si="910"/>
        <v>48.668749999999932</v>
      </c>
      <c r="I4439">
        <f t="shared" ca="1" si="911"/>
        <v>32.124999999999851</v>
      </c>
      <c r="J4439" s="3">
        <f t="shared" ca="1" si="903"/>
        <v>1.5149805447470865</v>
      </c>
      <c r="K4439" s="5">
        <f t="shared" ca="1" si="904"/>
        <v>60.238261004100025</v>
      </c>
      <c r="L4439">
        <f t="shared" ca="1" si="905"/>
        <v>1</v>
      </c>
      <c r="M4439" t="str">
        <f t="shared" ca="1" si="906"/>
        <v>BUY</v>
      </c>
      <c r="N4439" s="7" t="str">
        <f t="shared" ca="1" si="907"/>
        <v/>
      </c>
      <c r="O4439">
        <f t="shared" si="908"/>
        <v>6089.05</v>
      </c>
      <c r="Q4439">
        <f t="shared" si="909"/>
        <v>4438</v>
      </c>
    </row>
    <row r="4440" spans="1:17" x14ac:dyDescent="0.3">
      <c r="A4440" s="13" t="str">
        <f ca="1">N4440&amp;"-"&amp;COUNTIF($N$2:N4440,N4440)</f>
        <v>-4386</v>
      </c>
      <c r="B4440" t="str">
        <f t="shared" ca="1" si="899"/>
        <v/>
      </c>
      <c r="C4440" s="1">
        <v>41564</v>
      </c>
      <c r="D4440">
        <v>6045.85</v>
      </c>
      <c r="E4440">
        <f t="shared" si="900"/>
        <v>-43.199999999999818</v>
      </c>
      <c r="F4440" t="str">
        <f t="shared" si="901"/>
        <v/>
      </c>
      <c r="G4440">
        <f t="shared" si="902"/>
        <v>-43.199999999999818</v>
      </c>
      <c r="H4440">
        <f t="shared" ca="1" si="910"/>
        <v>48.668749999999932</v>
      </c>
      <c r="I4440">
        <f t="shared" ca="1" si="911"/>
        <v>36.224999999999909</v>
      </c>
      <c r="J4440" s="3">
        <f t="shared" ca="1" si="903"/>
        <v>1.3435127674258125</v>
      </c>
      <c r="K4440" s="5">
        <f t="shared" ca="1" si="904"/>
        <v>57.329014208937664</v>
      </c>
      <c r="L4440">
        <f t="shared" ca="1" si="905"/>
        <v>1</v>
      </c>
      <c r="M4440" t="str">
        <f t="shared" ca="1" si="906"/>
        <v>BUY</v>
      </c>
      <c r="N4440" s="7" t="str">
        <f t="shared" ca="1" si="907"/>
        <v/>
      </c>
      <c r="O4440">
        <f t="shared" si="908"/>
        <v>6045.85</v>
      </c>
      <c r="Q4440">
        <f t="shared" si="909"/>
        <v>4439</v>
      </c>
    </row>
    <row r="4441" spans="1:17" x14ac:dyDescent="0.3">
      <c r="A4441" s="13" t="str">
        <f ca="1">N4441&amp;"-"&amp;COUNTIF($N$2:N4441,N4441)</f>
        <v>-4387</v>
      </c>
      <c r="B4441" t="str">
        <f t="shared" ca="1" si="899"/>
        <v/>
      </c>
      <c r="C4441" s="1">
        <v>41565</v>
      </c>
      <c r="D4441">
        <v>6189.35</v>
      </c>
      <c r="E4441">
        <f t="shared" si="900"/>
        <v>143.5</v>
      </c>
      <c r="F4441">
        <f t="shared" si="901"/>
        <v>143.5</v>
      </c>
      <c r="G4441" t="str">
        <f t="shared" si="902"/>
        <v/>
      </c>
      <c r="H4441">
        <f t="shared" ca="1" si="910"/>
        <v>65.556249999999977</v>
      </c>
      <c r="I4441">
        <f t="shared" ca="1" si="911"/>
        <v>36.224999999999909</v>
      </c>
      <c r="J4441" s="3">
        <f t="shared" ca="1" si="903"/>
        <v>1.8096963423050418</v>
      </c>
      <c r="K4441" s="5">
        <f t="shared" ca="1" si="904"/>
        <v>64.408965305495911</v>
      </c>
      <c r="L4441">
        <f t="shared" ca="1" si="905"/>
        <v>1</v>
      </c>
      <c r="M4441" t="str">
        <f t="shared" ca="1" si="906"/>
        <v>BUY</v>
      </c>
      <c r="N4441" s="7" t="str">
        <f t="shared" ca="1" si="907"/>
        <v/>
      </c>
      <c r="O4441">
        <f t="shared" si="908"/>
        <v>6189.35</v>
      </c>
      <c r="Q4441">
        <f t="shared" si="909"/>
        <v>4440</v>
      </c>
    </row>
    <row r="4442" spans="1:17" x14ac:dyDescent="0.3">
      <c r="A4442" s="13" t="str">
        <f ca="1">N4442&amp;"-"&amp;COUNTIF($N$2:N4442,N4442)</f>
        <v>-4388</v>
      </c>
      <c r="B4442" t="str">
        <f t="shared" ca="1" si="899"/>
        <v/>
      </c>
      <c r="C4442" s="1">
        <v>41568</v>
      </c>
      <c r="D4442">
        <v>6204.95</v>
      </c>
      <c r="E4442">
        <f t="shared" si="900"/>
        <v>15.599999999999454</v>
      </c>
      <c r="F4442">
        <f t="shared" si="901"/>
        <v>15.599999999999454</v>
      </c>
      <c r="G4442" t="str">
        <f t="shared" si="902"/>
        <v/>
      </c>
      <c r="H4442">
        <f t="shared" ca="1" si="910"/>
        <v>60.005555555555475</v>
      </c>
      <c r="I4442">
        <f t="shared" ca="1" si="911"/>
        <v>33.659999999999854</v>
      </c>
      <c r="J4442" s="3">
        <f t="shared" ca="1" si="903"/>
        <v>1.7826962434805624</v>
      </c>
      <c r="K4442" s="5">
        <f t="shared" ca="1" si="904"/>
        <v>64.063630648050463</v>
      </c>
      <c r="L4442">
        <f t="shared" ca="1" si="905"/>
        <v>1</v>
      </c>
      <c r="M4442" t="str">
        <f t="shared" ca="1" si="906"/>
        <v>BUY</v>
      </c>
      <c r="N4442" s="7" t="str">
        <f t="shared" ca="1" si="907"/>
        <v/>
      </c>
      <c r="O4442">
        <f t="shared" si="908"/>
        <v>6204.95</v>
      </c>
      <c r="Q4442">
        <f t="shared" si="909"/>
        <v>4441</v>
      </c>
    </row>
    <row r="4443" spans="1:17" x14ac:dyDescent="0.3">
      <c r="A4443" s="13" t="str">
        <f ca="1">N4443&amp;"-"&amp;COUNTIF($N$2:N4443,N4443)</f>
        <v>0-27</v>
      </c>
      <c r="B4443">
        <f t="shared" ca="1" si="899"/>
        <v>0</v>
      </c>
      <c r="C4443" s="1">
        <v>41569</v>
      </c>
      <c r="D4443">
        <v>6202.8</v>
      </c>
      <c r="E4443">
        <f t="shared" si="900"/>
        <v>-2.1499999999996362</v>
      </c>
      <c r="F4443" t="str">
        <f t="shared" si="901"/>
        <v/>
      </c>
      <c r="G4443">
        <f t="shared" si="902"/>
        <v>-2.1499999999996362</v>
      </c>
      <c r="H4443">
        <f t="shared" ca="1" si="910"/>
        <v>60.005555555555475</v>
      </c>
      <c r="I4443">
        <f t="shared" ca="1" si="911"/>
        <v>14.509999999999854</v>
      </c>
      <c r="J4443" s="3">
        <f t="shared" ca="1" si="903"/>
        <v>4.13546213339463</v>
      </c>
      <c r="K4443" s="5">
        <f t="shared" ca="1" si="904"/>
        <v>80.527555767625088</v>
      </c>
      <c r="L4443">
        <f t="shared" ca="1" si="905"/>
        <v>1</v>
      </c>
      <c r="M4443" t="str">
        <f t="shared" ca="1" si="906"/>
        <v>SELL</v>
      </c>
      <c r="N4443" s="7">
        <f t="shared" ca="1" si="907"/>
        <v>0</v>
      </c>
      <c r="O4443">
        <f t="shared" si="908"/>
        <v>6202.8</v>
      </c>
      <c r="Q4443">
        <f t="shared" si="909"/>
        <v>4442</v>
      </c>
    </row>
    <row r="4444" spans="1:17" x14ac:dyDescent="0.3">
      <c r="A4444" s="13" t="str">
        <f ca="1">N4444&amp;"-"&amp;COUNTIF($N$2:N4444,N4444)</f>
        <v>-4389</v>
      </c>
      <c r="B4444" t="str">
        <f t="shared" ca="1" si="899"/>
        <v/>
      </c>
      <c r="C4444" s="1">
        <v>41570</v>
      </c>
      <c r="D4444">
        <v>6178.35</v>
      </c>
      <c r="E4444">
        <f t="shared" si="900"/>
        <v>-24.449999999999818</v>
      </c>
      <c r="F4444" t="str">
        <f t="shared" si="901"/>
        <v/>
      </c>
      <c r="G4444">
        <f t="shared" si="902"/>
        <v>-24.449999999999818</v>
      </c>
      <c r="H4444">
        <f t="shared" ca="1" si="910"/>
        <v>61.912499999999909</v>
      </c>
      <c r="I4444">
        <f t="shared" ca="1" si="911"/>
        <v>16.166666666666515</v>
      </c>
      <c r="J4444" s="3">
        <f t="shared" ca="1" si="903"/>
        <v>3.8296391752577623</v>
      </c>
      <c r="K4444" s="5">
        <f t="shared" ca="1" si="904"/>
        <v>79.294519451411617</v>
      </c>
      <c r="L4444">
        <f t="shared" ca="1" si="905"/>
        <v>1</v>
      </c>
      <c r="M4444" t="str">
        <f t="shared" ca="1" si="906"/>
        <v>SELL</v>
      </c>
      <c r="N4444" s="7" t="str">
        <f t="shared" ca="1" si="907"/>
        <v/>
      </c>
      <c r="O4444">
        <f t="shared" si="908"/>
        <v>6178.35</v>
      </c>
      <c r="Q4444">
        <f t="shared" si="909"/>
        <v>4443</v>
      </c>
    </row>
    <row r="4445" spans="1:17" x14ac:dyDescent="0.3">
      <c r="A4445" s="13" t="str">
        <f ca="1">N4445&amp;"-"&amp;COUNTIF($N$2:N4445,N4445)</f>
        <v>-4390</v>
      </c>
      <c r="B4445" t="str">
        <f t="shared" ca="1" si="899"/>
        <v/>
      </c>
      <c r="C4445" s="1">
        <v>41571</v>
      </c>
      <c r="D4445">
        <v>6164.35</v>
      </c>
      <c r="E4445">
        <f t="shared" si="900"/>
        <v>-14</v>
      </c>
      <c r="F4445" t="str">
        <f t="shared" si="901"/>
        <v/>
      </c>
      <c r="G4445">
        <f t="shared" si="902"/>
        <v>-14</v>
      </c>
      <c r="H4445">
        <f t="shared" ca="1" si="910"/>
        <v>52.235714285714231</v>
      </c>
      <c r="I4445">
        <f t="shared" ca="1" si="911"/>
        <v>15.857142857142728</v>
      </c>
      <c r="J4445" s="3">
        <f t="shared" ca="1" si="903"/>
        <v>3.2941441441441675</v>
      </c>
      <c r="K4445" s="5">
        <f t="shared" ca="1" si="904"/>
        <v>76.712472464072306</v>
      </c>
      <c r="L4445">
        <f t="shared" ca="1" si="905"/>
        <v>1</v>
      </c>
      <c r="M4445" t="str">
        <f t="shared" ca="1" si="906"/>
        <v>SELL</v>
      </c>
      <c r="N4445" s="7" t="str">
        <f t="shared" ca="1" si="907"/>
        <v/>
      </c>
      <c r="O4445">
        <f t="shared" si="908"/>
        <v>6164.35</v>
      </c>
      <c r="Q4445">
        <f t="shared" si="909"/>
        <v>4444</v>
      </c>
    </row>
    <row r="4446" spans="1:17" x14ac:dyDescent="0.3">
      <c r="A4446" s="13" t="str">
        <f ca="1">N4446&amp;"-"&amp;COUNTIF($N$2:N4446,N4446)</f>
        <v>-4391</v>
      </c>
      <c r="B4446" t="str">
        <f t="shared" ca="1" si="899"/>
        <v/>
      </c>
      <c r="C4446" s="1">
        <v>41572</v>
      </c>
      <c r="D4446">
        <v>6144.9</v>
      </c>
      <c r="E4446">
        <f t="shared" si="900"/>
        <v>-19.450000000000728</v>
      </c>
      <c r="F4446" t="str">
        <f t="shared" si="901"/>
        <v/>
      </c>
      <c r="G4446">
        <f t="shared" si="902"/>
        <v>-19.450000000000728</v>
      </c>
      <c r="H4446">
        <f t="shared" ca="1" si="910"/>
        <v>52.235714285714231</v>
      </c>
      <c r="I4446">
        <f t="shared" ca="1" si="911"/>
        <v>18.292857142857169</v>
      </c>
      <c r="J4446" s="3">
        <f t="shared" ca="1" si="903"/>
        <v>2.8555251854744168</v>
      </c>
      <c r="K4446" s="5">
        <f t="shared" ca="1" si="904"/>
        <v>74.063196273040262</v>
      </c>
      <c r="L4446">
        <f t="shared" ca="1" si="905"/>
        <v>1</v>
      </c>
      <c r="M4446" t="str">
        <f t="shared" ca="1" si="906"/>
        <v>SELL</v>
      </c>
      <c r="N4446" s="7" t="str">
        <f t="shared" ca="1" si="907"/>
        <v/>
      </c>
      <c r="O4446">
        <f t="shared" si="908"/>
        <v>6144.9</v>
      </c>
      <c r="Q4446">
        <f t="shared" si="909"/>
        <v>4445</v>
      </c>
    </row>
    <row r="4447" spans="1:17" x14ac:dyDescent="0.3">
      <c r="A4447" s="13" t="str">
        <f ca="1">N4447&amp;"-"&amp;COUNTIF($N$2:N4447,N4447)</f>
        <v>-4392</v>
      </c>
      <c r="B4447" t="str">
        <f t="shared" ca="1" si="899"/>
        <v/>
      </c>
      <c r="C4447" s="1">
        <v>41575</v>
      </c>
      <c r="D4447">
        <v>6101.1</v>
      </c>
      <c r="E4447">
        <f t="shared" si="900"/>
        <v>-43.799999999999272</v>
      </c>
      <c r="F4447" t="str">
        <f t="shared" si="901"/>
        <v/>
      </c>
      <c r="G4447">
        <f t="shared" si="902"/>
        <v>-43.799999999999272</v>
      </c>
      <c r="H4447">
        <f t="shared" ca="1" si="910"/>
        <v>52.235714285714231</v>
      </c>
      <c r="I4447">
        <f t="shared" ca="1" si="911"/>
        <v>24.38571428571413</v>
      </c>
      <c r="J4447" s="3">
        <f t="shared" ca="1" si="903"/>
        <v>2.1420620972466429</v>
      </c>
      <c r="K4447" s="5">
        <f t="shared" ca="1" si="904"/>
        <v>68.17376712967291</v>
      </c>
      <c r="L4447">
        <f t="shared" ca="1" si="905"/>
        <v>1</v>
      </c>
      <c r="M4447" t="str">
        <f t="shared" ca="1" si="906"/>
        <v>SELL</v>
      </c>
      <c r="N4447" s="7" t="str">
        <f t="shared" ca="1" si="907"/>
        <v/>
      </c>
      <c r="O4447">
        <f t="shared" si="908"/>
        <v>6101.1</v>
      </c>
      <c r="Q4447">
        <f t="shared" si="909"/>
        <v>4446</v>
      </c>
    </row>
    <row r="4448" spans="1:17" x14ac:dyDescent="0.3">
      <c r="A4448" s="13" t="str">
        <f ca="1">N4448&amp;"-"&amp;COUNTIF($N$2:N4448,N4448)</f>
        <v>-4393</v>
      </c>
      <c r="B4448" t="str">
        <f t="shared" ca="1" si="899"/>
        <v/>
      </c>
      <c r="C4448" s="1">
        <v>41576</v>
      </c>
      <c r="D4448">
        <v>6220.9</v>
      </c>
      <c r="E4448">
        <f t="shared" si="900"/>
        <v>119.79999999999927</v>
      </c>
      <c r="F4448">
        <f t="shared" si="901"/>
        <v>119.79999999999927</v>
      </c>
      <c r="G4448" t="str">
        <f t="shared" si="902"/>
        <v/>
      </c>
      <c r="H4448">
        <f t="shared" ca="1" si="910"/>
        <v>66.171428571428422</v>
      </c>
      <c r="I4448">
        <f t="shared" ca="1" si="911"/>
        <v>24.38571428571413</v>
      </c>
      <c r="J4448" s="3">
        <f t="shared" ca="1" si="903"/>
        <v>2.7135325131810304</v>
      </c>
      <c r="K4448" s="5">
        <f t="shared" ca="1" si="904"/>
        <v>73.07146237576913</v>
      </c>
      <c r="L4448">
        <f t="shared" ca="1" si="905"/>
        <v>1</v>
      </c>
      <c r="M4448" t="str">
        <f t="shared" ca="1" si="906"/>
        <v>SELL</v>
      </c>
      <c r="N4448" s="7" t="str">
        <f t="shared" ca="1" si="907"/>
        <v/>
      </c>
      <c r="O4448">
        <f t="shared" si="908"/>
        <v>6220.9</v>
      </c>
      <c r="Q4448">
        <f t="shared" si="909"/>
        <v>4447</v>
      </c>
    </row>
    <row r="4449" spans="1:17" x14ac:dyDescent="0.3">
      <c r="A4449" s="13" t="str">
        <f ca="1">N4449&amp;"-"&amp;COUNTIF($N$2:N4449,N4449)</f>
        <v>-4394</v>
      </c>
      <c r="B4449" t="str">
        <f t="shared" ca="1" si="899"/>
        <v/>
      </c>
      <c r="C4449" s="1">
        <v>41577</v>
      </c>
      <c r="D4449">
        <v>6251.7</v>
      </c>
      <c r="E4449">
        <f t="shared" si="900"/>
        <v>30.800000000000182</v>
      </c>
      <c r="F4449">
        <f t="shared" si="901"/>
        <v>30.800000000000182</v>
      </c>
      <c r="G4449" t="str">
        <f t="shared" si="902"/>
        <v/>
      </c>
      <c r="H4449">
        <f t="shared" ca="1" si="910"/>
        <v>59.278571428571276</v>
      </c>
      <c r="I4449">
        <f t="shared" ca="1" si="911"/>
        <v>24.38571428571413</v>
      </c>
      <c r="J4449" s="3">
        <f t="shared" ca="1" si="903"/>
        <v>2.430872876391339</v>
      </c>
      <c r="K4449" s="5">
        <f t="shared" ca="1" si="904"/>
        <v>70.852898488858614</v>
      </c>
      <c r="L4449">
        <f t="shared" ca="1" si="905"/>
        <v>1</v>
      </c>
      <c r="M4449" t="str">
        <f t="shared" ca="1" si="906"/>
        <v>SELL</v>
      </c>
      <c r="N4449" s="7" t="str">
        <f t="shared" ca="1" si="907"/>
        <v/>
      </c>
      <c r="O4449">
        <f t="shared" si="908"/>
        <v>6251.7</v>
      </c>
      <c r="Q4449">
        <f t="shared" si="909"/>
        <v>4448</v>
      </c>
    </row>
    <row r="4450" spans="1:17" x14ac:dyDescent="0.3">
      <c r="A4450" s="13" t="str">
        <f ca="1">N4450&amp;"-"&amp;COUNTIF($N$2:N4450,N4450)</f>
        <v>-4395</v>
      </c>
      <c r="B4450" t="str">
        <f t="shared" ca="1" si="899"/>
        <v/>
      </c>
      <c r="C4450" s="1">
        <v>41578</v>
      </c>
      <c r="D4450">
        <v>6299.15</v>
      </c>
      <c r="E4450">
        <f t="shared" si="900"/>
        <v>47.449999999999818</v>
      </c>
      <c r="F4450">
        <f t="shared" si="901"/>
        <v>47.449999999999818</v>
      </c>
      <c r="G4450" t="str">
        <f t="shared" si="902"/>
        <v/>
      </c>
      <c r="H4450">
        <f t="shared" ca="1" si="910"/>
        <v>64.128571428571249</v>
      </c>
      <c r="I4450">
        <f t="shared" ca="1" si="911"/>
        <v>24.38571428571413</v>
      </c>
      <c r="J4450" s="3">
        <f t="shared" ca="1" si="903"/>
        <v>2.6297598125366233</v>
      </c>
      <c r="K4450" s="5">
        <f t="shared" ca="1" si="904"/>
        <v>72.449967721110468</v>
      </c>
      <c r="L4450">
        <f t="shared" ca="1" si="905"/>
        <v>1</v>
      </c>
      <c r="M4450" t="str">
        <f t="shared" ca="1" si="906"/>
        <v>SELL</v>
      </c>
      <c r="N4450" s="7" t="str">
        <f t="shared" ca="1" si="907"/>
        <v/>
      </c>
      <c r="O4450">
        <f t="shared" si="908"/>
        <v>6299.15</v>
      </c>
      <c r="Q4450">
        <f t="shared" si="909"/>
        <v>4449</v>
      </c>
    </row>
    <row r="4451" spans="1:17" x14ac:dyDescent="0.3">
      <c r="A4451" s="13" t="str">
        <f ca="1">N4451&amp;"-"&amp;COUNTIF($N$2:N4451,N4451)</f>
        <v>-4396</v>
      </c>
      <c r="B4451" t="str">
        <f t="shared" ca="1" si="899"/>
        <v/>
      </c>
      <c r="C4451" s="1">
        <v>41579</v>
      </c>
      <c r="D4451">
        <v>6307.2</v>
      </c>
      <c r="E4451">
        <f t="shared" si="900"/>
        <v>8.0500000000001819</v>
      </c>
      <c r="F4451">
        <f t="shared" si="901"/>
        <v>8.0500000000001819</v>
      </c>
      <c r="G4451" t="str">
        <f t="shared" si="902"/>
        <v/>
      </c>
      <c r="H4451">
        <f t="shared" ca="1" si="910"/>
        <v>54.528571428571276</v>
      </c>
      <c r="I4451">
        <f t="shared" ca="1" si="911"/>
        <v>24.38571428571413</v>
      </c>
      <c r="J4451" s="3">
        <f t="shared" ca="1" si="903"/>
        <v>2.2360867018160597</v>
      </c>
      <c r="K4451" s="5">
        <f t="shared" ca="1" si="904"/>
        <v>69.098479362780665</v>
      </c>
      <c r="L4451">
        <f t="shared" ca="1" si="905"/>
        <v>1</v>
      </c>
      <c r="M4451" t="str">
        <f t="shared" ca="1" si="906"/>
        <v>SELL</v>
      </c>
      <c r="N4451" s="7" t="str">
        <f t="shared" ca="1" si="907"/>
        <v/>
      </c>
      <c r="O4451">
        <f t="shared" si="908"/>
        <v>6307.2</v>
      </c>
      <c r="Q4451">
        <f t="shared" si="909"/>
        <v>4450</v>
      </c>
    </row>
    <row r="4452" spans="1:17" x14ac:dyDescent="0.3">
      <c r="A4452" s="13" t="str">
        <f ca="1">N4452&amp;"-"&amp;COUNTIF($N$2:N4452,N4452)</f>
        <v>-4397</v>
      </c>
      <c r="B4452" t="str">
        <f t="shared" ca="1" si="899"/>
        <v/>
      </c>
      <c r="C4452" s="1">
        <v>41581</v>
      </c>
      <c r="D4452">
        <v>6317.35</v>
      </c>
      <c r="E4452">
        <f t="shared" si="900"/>
        <v>10.150000000000546</v>
      </c>
      <c r="F4452">
        <f t="shared" si="901"/>
        <v>10.150000000000546</v>
      </c>
      <c r="G4452" t="str">
        <f t="shared" si="902"/>
        <v/>
      </c>
      <c r="H4452">
        <f t="shared" ca="1" si="910"/>
        <v>53.621428571428496</v>
      </c>
      <c r="I4452">
        <f t="shared" ca="1" si="911"/>
        <v>24.38571428571413</v>
      </c>
      <c r="J4452" s="3">
        <f t="shared" ca="1" si="903"/>
        <v>2.198886936145295</v>
      </c>
      <c r="K4452" s="5">
        <f t="shared" ca="1" si="904"/>
        <v>68.739126453621566</v>
      </c>
      <c r="L4452">
        <f t="shared" ca="1" si="905"/>
        <v>1</v>
      </c>
      <c r="M4452" t="str">
        <f t="shared" ca="1" si="906"/>
        <v>SELL</v>
      </c>
      <c r="N4452" s="7" t="str">
        <f t="shared" ca="1" si="907"/>
        <v/>
      </c>
      <c r="O4452">
        <f t="shared" si="908"/>
        <v>6317.35</v>
      </c>
      <c r="Q4452">
        <f t="shared" si="909"/>
        <v>4451</v>
      </c>
    </row>
    <row r="4453" spans="1:17" x14ac:dyDescent="0.3">
      <c r="A4453" s="13" t="str">
        <f ca="1">N4453&amp;"-"&amp;COUNTIF($N$2:N4453,N4453)</f>
        <v>-4398</v>
      </c>
      <c r="B4453" t="str">
        <f t="shared" ca="1" si="899"/>
        <v/>
      </c>
      <c r="C4453" s="1">
        <v>41583</v>
      </c>
      <c r="D4453">
        <v>6253.15</v>
      </c>
      <c r="E4453">
        <f t="shared" si="900"/>
        <v>-64.200000000000728</v>
      </c>
      <c r="F4453" t="str">
        <f t="shared" si="901"/>
        <v/>
      </c>
      <c r="G4453">
        <f t="shared" si="902"/>
        <v>-64.200000000000728</v>
      </c>
      <c r="H4453">
        <f t="shared" ca="1" si="910"/>
        <v>53.621428571428496</v>
      </c>
      <c r="I4453">
        <f t="shared" ca="1" si="911"/>
        <v>30.178571428571427</v>
      </c>
      <c r="J4453" s="3">
        <f t="shared" ca="1" si="903"/>
        <v>1.7768047337278081</v>
      </c>
      <c r="K4453" s="5">
        <f t="shared" ca="1" si="904"/>
        <v>63.987384930105662</v>
      </c>
      <c r="L4453">
        <f t="shared" ca="1" si="905"/>
        <v>1</v>
      </c>
      <c r="M4453" t="str">
        <f t="shared" ca="1" si="906"/>
        <v>SELL</v>
      </c>
      <c r="N4453" s="7" t="str">
        <f t="shared" ca="1" si="907"/>
        <v/>
      </c>
      <c r="O4453">
        <f t="shared" si="908"/>
        <v>6253.15</v>
      </c>
      <c r="Q4453">
        <f t="shared" si="909"/>
        <v>4452</v>
      </c>
    </row>
    <row r="4454" spans="1:17" x14ac:dyDescent="0.3">
      <c r="A4454" s="13" t="str">
        <f ca="1">N4454&amp;"-"&amp;COUNTIF($N$2:N4454,N4454)</f>
        <v>-4399</v>
      </c>
      <c r="B4454" t="str">
        <f t="shared" ca="1" si="899"/>
        <v/>
      </c>
      <c r="C4454" s="1">
        <v>41584</v>
      </c>
      <c r="D4454">
        <v>6215.15</v>
      </c>
      <c r="E4454">
        <f t="shared" si="900"/>
        <v>-38</v>
      </c>
      <c r="F4454" t="str">
        <f t="shared" si="901"/>
        <v/>
      </c>
      <c r="G4454">
        <f t="shared" si="902"/>
        <v>-38</v>
      </c>
      <c r="H4454">
        <f t="shared" ca="1" si="910"/>
        <v>53.621428571428496</v>
      </c>
      <c r="I4454">
        <f t="shared" ca="1" si="911"/>
        <v>29.435714285714312</v>
      </c>
      <c r="J4454" s="3">
        <f t="shared" ca="1" si="903"/>
        <v>1.8216452317398648</v>
      </c>
      <c r="K4454" s="5">
        <f t="shared" ca="1" si="904"/>
        <v>64.55968352253177</v>
      </c>
      <c r="L4454">
        <f t="shared" ca="1" si="905"/>
        <v>1</v>
      </c>
      <c r="M4454" t="str">
        <f t="shared" ca="1" si="906"/>
        <v>SELL</v>
      </c>
      <c r="N4454" s="7" t="str">
        <f t="shared" ca="1" si="907"/>
        <v/>
      </c>
      <c r="O4454">
        <f t="shared" si="908"/>
        <v>6215.15</v>
      </c>
      <c r="Q4454">
        <f t="shared" si="909"/>
        <v>4453</v>
      </c>
    </row>
    <row r="4455" spans="1:17" x14ac:dyDescent="0.3">
      <c r="A4455" s="13" t="str">
        <f ca="1">N4455&amp;"-"&amp;COUNTIF($N$2:N4455,N4455)</f>
        <v>-4400</v>
      </c>
      <c r="B4455" t="str">
        <f t="shared" ca="1" si="899"/>
        <v/>
      </c>
      <c r="C4455" s="1">
        <v>41585</v>
      </c>
      <c r="D4455">
        <v>6187.25</v>
      </c>
      <c r="E4455">
        <f t="shared" si="900"/>
        <v>-27.899999999999636</v>
      </c>
      <c r="F4455" t="str">
        <f t="shared" si="901"/>
        <v/>
      </c>
      <c r="G4455">
        <f t="shared" si="902"/>
        <v>-27.899999999999636</v>
      </c>
      <c r="H4455">
        <f t="shared" ca="1" si="910"/>
        <v>38.641666666666573</v>
      </c>
      <c r="I4455">
        <f t="shared" ca="1" si="911"/>
        <v>29.243749999999977</v>
      </c>
      <c r="J4455" s="3">
        <f t="shared" ca="1" si="903"/>
        <v>1.3213649640236496</v>
      </c>
      <c r="K4455" s="5">
        <f t="shared" ca="1" si="904"/>
        <v>56.921896578180096</v>
      </c>
      <c r="L4455">
        <f t="shared" ca="1" si="905"/>
        <v>1</v>
      </c>
      <c r="M4455" t="str">
        <f t="shared" ca="1" si="906"/>
        <v>SELL</v>
      </c>
      <c r="N4455" s="7" t="str">
        <f t="shared" ca="1" si="907"/>
        <v/>
      </c>
      <c r="O4455">
        <f t="shared" si="908"/>
        <v>6187.25</v>
      </c>
      <c r="Q4455">
        <f t="shared" si="909"/>
        <v>4454</v>
      </c>
    </row>
    <row r="4456" spans="1:17" x14ac:dyDescent="0.3">
      <c r="A4456" s="13" t="str">
        <f ca="1">N4456&amp;"-"&amp;COUNTIF($N$2:N4456,N4456)</f>
        <v>-4401</v>
      </c>
      <c r="B4456" t="str">
        <f t="shared" ca="1" si="899"/>
        <v/>
      </c>
      <c r="C4456" s="1">
        <v>41586</v>
      </c>
      <c r="D4456">
        <v>6140.75</v>
      </c>
      <c r="E4456">
        <f t="shared" si="900"/>
        <v>-46.5</v>
      </c>
      <c r="F4456" t="str">
        <f t="shared" si="901"/>
        <v/>
      </c>
      <c r="G4456">
        <f t="shared" si="902"/>
        <v>-46.5</v>
      </c>
      <c r="H4456">
        <f t="shared" ca="1" si="910"/>
        <v>43.25</v>
      </c>
      <c r="I4456">
        <f t="shared" ca="1" si="911"/>
        <v>31.16111111111109</v>
      </c>
      <c r="J4456" s="3">
        <f t="shared" ca="1" si="903"/>
        <v>1.3879479408094144</v>
      </c>
      <c r="K4456" s="5">
        <f t="shared" ca="1" si="904"/>
        <v>58.123040167239083</v>
      </c>
      <c r="L4456">
        <f t="shared" ca="1" si="905"/>
        <v>1</v>
      </c>
      <c r="M4456" t="str">
        <f t="shared" ca="1" si="906"/>
        <v>SELL</v>
      </c>
      <c r="N4456" s="7" t="str">
        <f t="shared" ca="1" si="907"/>
        <v/>
      </c>
      <c r="O4456">
        <f t="shared" si="908"/>
        <v>6140.75</v>
      </c>
      <c r="Q4456">
        <f t="shared" si="909"/>
        <v>4455</v>
      </c>
    </row>
    <row r="4457" spans="1:17" x14ac:dyDescent="0.3">
      <c r="A4457" s="13" t="str">
        <f ca="1">N4457&amp;"-"&amp;COUNTIF($N$2:N4457,N4457)</f>
        <v>-4402</v>
      </c>
      <c r="B4457" t="str">
        <f t="shared" ca="1" si="899"/>
        <v/>
      </c>
      <c r="C4457" s="1">
        <v>41589</v>
      </c>
      <c r="D4457">
        <v>6078.8</v>
      </c>
      <c r="E4457">
        <f t="shared" si="900"/>
        <v>-61.949999999999818</v>
      </c>
      <c r="F4457" t="str">
        <f t="shared" si="901"/>
        <v/>
      </c>
      <c r="G4457">
        <f t="shared" si="902"/>
        <v>-61.949999999999818</v>
      </c>
      <c r="H4457">
        <f t="shared" ca="1" si="910"/>
        <v>43.25</v>
      </c>
      <c r="I4457">
        <f t="shared" ca="1" si="911"/>
        <v>37.805555555555557</v>
      </c>
      <c r="J4457" s="3">
        <f t="shared" ca="1" si="903"/>
        <v>1.1440117560617193</v>
      </c>
      <c r="K4457" s="5">
        <f t="shared" ca="1" si="904"/>
        <v>53.358464701850586</v>
      </c>
      <c r="L4457">
        <f t="shared" ca="1" si="905"/>
        <v>1</v>
      </c>
      <c r="M4457" t="str">
        <f t="shared" ca="1" si="906"/>
        <v>SELL</v>
      </c>
      <c r="N4457" s="7" t="str">
        <f t="shared" ca="1" si="907"/>
        <v/>
      </c>
      <c r="O4457">
        <f t="shared" si="908"/>
        <v>6078.8</v>
      </c>
      <c r="Q4457">
        <f t="shared" si="909"/>
        <v>4456</v>
      </c>
    </row>
    <row r="4458" spans="1:17" x14ac:dyDescent="0.3">
      <c r="A4458" s="13" t="str">
        <f ca="1">N4458&amp;"-"&amp;COUNTIF($N$2:N4458,N4458)</f>
        <v>-4403</v>
      </c>
      <c r="B4458" t="str">
        <f t="shared" ca="1" si="899"/>
        <v/>
      </c>
      <c r="C4458" s="1">
        <v>41590</v>
      </c>
      <c r="D4458">
        <v>6018.05</v>
      </c>
      <c r="E4458">
        <f t="shared" si="900"/>
        <v>-60.75</v>
      </c>
      <c r="F4458" t="str">
        <f t="shared" si="901"/>
        <v/>
      </c>
      <c r="G4458">
        <f t="shared" si="902"/>
        <v>-60.75</v>
      </c>
      <c r="H4458">
        <f t="shared" ca="1" si="910"/>
        <v>43.25</v>
      </c>
      <c r="I4458">
        <f t="shared" ca="1" si="911"/>
        <v>41.83888888888891</v>
      </c>
      <c r="J4458" s="3">
        <f t="shared" ca="1" si="903"/>
        <v>1.0337272606559549</v>
      </c>
      <c r="K4458" s="5">
        <f t="shared" ca="1" si="904"/>
        <v>50.829198224079384</v>
      </c>
      <c r="L4458">
        <f t="shared" ca="1" si="905"/>
        <v>1</v>
      </c>
      <c r="M4458" t="str">
        <f t="shared" ca="1" si="906"/>
        <v>SELL</v>
      </c>
      <c r="N4458" s="7" t="str">
        <f t="shared" ca="1" si="907"/>
        <v/>
      </c>
      <c r="O4458">
        <f t="shared" si="908"/>
        <v>6018.05</v>
      </c>
      <c r="Q4458">
        <f t="shared" si="909"/>
        <v>4457</v>
      </c>
    </row>
    <row r="4459" spans="1:17" x14ac:dyDescent="0.3">
      <c r="A4459" s="13" t="str">
        <f ca="1">N4459&amp;"-"&amp;COUNTIF($N$2:N4459,N4459)</f>
        <v>-4404</v>
      </c>
      <c r="B4459" t="str">
        <f t="shared" ca="1" si="899"/>
        <v/>
      </c>
      <c r="C4459" s="1">
        <v>41591</v>
      </c>
      <c r="D4459">
        <v>5989.6</v>
      </c>
      <c r="E4459">
        <f t="shared" si="900"/>
        <v>-28.449999999999818</v>
      </c>
      <c r="F4459" t="str">
        <f t="shared" si="901"/>
        <v/>
      </c>
      <c r="G4459">
        <f t="shared" si="902"/>
        <v>-28.449999999999818</v>
      </c>
      <c r="H4459">
        <f t="shared" ca="1" si="910"/>
        <v>43.25</v>
      </c>
      <c r="I4459">
        <f t="shared" ca="1" si="911"/>
        <v>43.444444444444443</v>
      </c>
      <c r="J4459" s="3">
        <f t="shared" ca="1" si="903"/>
        <v>0.99552429667519182</v>
      </c>
      <c r="K4459" s="5">
        <f t="shared" ca="1" si="904"/>
        <v>49.887856456264018</v>
      </c>
      <c r="L4459">
        <f t="shared" ca="1" si="905"/>
        <v>1</v>
      </c>
      <c r="M4459" t="str">
        <f t="shared" ca="1" si="906"/>
        <v>SELL</v>
      </c>
      <c r="N4459" s="7" t="str">
        <f t="shared" ca="1" si="907"/>
        <v/>
      </c>
      <c r="O4459">
        <f t="shared" si="908"/>
        <v>5989.6</v>
      </c>
      <c r="Q4459">
        <f t="shared" si="909"/>
        <v>4458</v>
      </c>
    </row>
    <row r="4460" spans="1:17" x14ac:dyDescent="0.3">
      <c r="A4460" s="13" t="str">
        <f ca="1">N4460&amp;"-"&amp;COUNTIF($N$2:N4460,N4460)</f>
        <v>-4405</v>
      </c>
      <c r="B4460" t="str">
        <f t="shared" ca="1" si="899"/>
        <v/>
      </c>
      <c r="C4460" s="1">
        <v>41592</v>
      </c>
      <c r="D4460">
        <v>6056.15</v>
      </c>
      <c r="E4460">
        <f t="shared" si="900"/>
        <v>66.549999999999272</v>
      </c>
      <c r="F4460">
        <f t="shared" si="901"/>
        <v>66.549999999999272</v>
      </c>
      <c r="G4460" t="str">
        <f t="shared" si="902"/>
        <v/>
      </c>
      <c r="H4460">
        <f t="shared" ca="1" si="910"/>
        <v>47.133333333333212</v>
      </c>
      <c r="I4460">
        <f t="shared" ca="1" si="911"/>
        <v>46.443749999999909</v>
      </c>
      <c r="J4460" s="3">
        <f t="shared" ca="1" si="903"/>
        <v>1.0148477100435107</v>
      </c>
      <c r="K4460" s="5">
        <f t="shared" ca="1" si="904"/>
        <v>50.368457376939674</v>
      </c>
      <c r="L4460">
        <f t="shared" ca="1" si="905"/>
        <v>1</v>
      </c>
      <c r="M4460" t="str">
        <f t="shared" ca="1" si="906"/>
        <v>SELL</v>
      </c>
      <c r="N4460" s="7" t="str">
        <f t="shared" ca="1" si="907"/>
        <v/>
      </c>
      <c r="O4460">
        <f t="shared" si="908"/>
        <v>6056.15</v>
      </c>
      <c r="Q4460">
        <f t="shared" si="909"/>
        <v>4459</v>
      </c>
    </row>
    <row r="4461" spans="1:17" x14ac:dyDescent="0.3">
      <c r="A4461" s="13" t="str">
        <f ca="1">N4461&amp;"-"&amp;COUNTIF($N$2:N4461,N4461)</f>
        <v>-4406</v>
      </c>
      <c r="B4461" t="str">
        <f t="shared" ca="1" si="899"/>
        <v/>
      </c>
      <c r="C4461" s="1">
        <v>41596</v>
      </c>
      <c r="D4461">
        <v>6189</v>
      </c>
      <c r="E4461">
        <f t="shared" si="900"/>
        <v>132.85000000000036</v>
      </c>
      <c r="F4461">
        <f t="shared" si="901"/>
        <v>132.85000000000036</v>
      </c>
      <c r="G4461" t="str">
        <f t="shared" si="902"/>
        <v/>
      </c>
      <c r="H4461">
        <f t="shared" ca="1" si="910"/>
        <v>59.378571428571377</v>
      </c>
      <c r="I4461">
        <f t="shared" ca="1" si="911"/>
        <v>46.821428571428569</v>
      </c>
      <c r="J4461" s="3">
        <f t="shared" ca="1" si="903"/>
        <v>1.2681922196796329</v>
      </c>
      <c r="K4461" s="5">
        <f t="shared" ca="1" si="904"/>
        <v>55.91202582728004</v>
      </c>
      <c r="L4461">
        <f t="shared" ca="1" si="905"/>
        <v>1</v>
      </c>
      <c r="M4461" t="str">
        <f t="shared" ca="1" si="906"/>
        <v>SELL</v>
      </c>
      <c r="N4461" s="7" t="str">
        <f t="shared" ca="1" si="907"/>
        <v/>
      </c>
      <c r="O4461">
        <f t="shared" si="908"/>
        <v>6189</v>
      </c>
      <c r="Q4461">
        <f t="shared" si="909"/>
        <v>4460</v>
      </c>
    </row>
    <row r="4462" spans="1:17" x14ac:dyDescent="0.3">
      <c r="A4462" s="13" t="str">
        <f ca="1">N4462&amp;"-"&amp;COUNTIF($N$2:N4462,N4462)</f>
        <v>-4407</v>
      </c>
      <c r="B4462" t="str">
        <f t="shared" ca="1" si="899"/>
        <v/>
      </c>
      <c r="C4462" s="1">
        <v>41597</v>
      </c>
      <c r="D4462">
        <v>6203.35</v>
      </c>
      <c r="E4462">
        <f t="shared" si="900"/>
        <v>14.350000000000364</v>
      </c>
      <c r="F4462">
        <f t="shared" si="901"/>
        <v>14.350000000000364</v>
      </c>
      <c r="G4462" t="str">
        <f t="shared" si="902"/>
        <v/>
      </c>
      <c r="H4462">
        <f t="shared" ca="1" si="910"/>
        <v>44.314285714285816</v>
      </c>
      <c r="I4462">
        <f t="shared" ca="1" si="911"/>
        <v>46.821428571428569</v>
      </c>
      <c r="J4462" s="3">
        <f t="shared" ca="1" si="903"/>
        <v>0.9464530892448535</v>
      </c>
      <c r="K4462" s="5">
        <f t="shared" ca="1" si="904"/>
        <v>48.624500352692273</v>
      </c>
      <c r="L4462">
        <f t="shared" ca="1" si="905"/>
        <v>1</v>
      </c>
      <c r="M4462" t="str">
        <f t="shared" ca="1" si="906"/>
        <v>SELL</v>
      </c>
      <c r="N4462" s="7" t="str">
        <f t="shared" ca="1" si="907"/>
        <v/>
      </c>
      <c r="O4462">
        <f t="shared" si="908"/>
        <v>6203.35</v>
      </c>
      <c r="Q4462">
        <f t="shared" si="909"/>
        <v>4461</v>
      </c>
    </row>
    <row r="4463" spans="1:17" x14ac:dyDescent="0.3">
      <c r="A4463" s="13" t="str">
        <f ca="1">N4463&amp;"-"&amp;COUNTIF($N$2:N4463,N4463)</f>
        <v>-4408</v>
      </c>
      <c r="B4463" t="str">
        <f t="shared" ca="1" si="899"/>
        <v/>
      </c>
      <c r="C4463" s="1">
        <v>41598</v>
      </c>
      <c r="D4463">
        <v>6122.9</v>
      </c>
      <c r="E4463">
        <f t="shared" si="900"/>
        <v>-80.450000000000728</v>
      </c>
      <c r="F4463" t="str">
        <f t="shared" si="901"/>
        <v/>
      </c>
      <c r="G4463">
        <f t="shared" si="902"/>
        <v>-80.450000000000728</v>
      </c>
      <c r="H4463">
        <f t="shared" ca="1" si="910"/>
        <v>46.566666666666755</v>
      </c>
      <c r="I4463">
        <f t="shared" ca="1" si="911"/>
        <v>51.025000000000091</v>
      </c>
      <c r="J4463" s="3">
        <f t="shared" ca="1" si="903"/>
        <v>0.91262453045892544</v>
      </c>
      <c r="K4463" s="5">
        <f t="shared" ca="1" si="904"/>
        <v>47.715822730765943</v>
      </c>
      <c r="L4463">
        <f t="shared" ca="1" si="905"/>
        <v>1</v>
      </c>
      <c r="M4463" t="str">
        <f t="shared" ca="1" si="906"/>
        <v>SELL</v>
      </c>
      <c r="N4463" s="7" t="str">
        <f t="shared" ca="1" si="907"/>
        <v/>
      </c>
      <c r="O4463">
        <f t="shared" si="908"/>
        <v>6122.9</v>
      </c>
      <c r="Q4463">
        <f t="shared" si="909"/>
        <v>4462</v>
      </c>
    </row>
    <row r="4464" spans="1:17" x14ac:dyDescent="0.3">
      <c r="A4464" s="13" t="str">
        <f ca="1">N4464&amp;"-"&amp;COUNTIF($N$2:N4464,N4464)</f>
        <v>-4409</v>
      </c>
      <c r="B4464" t="str">
        <f t="shared" ca="1" si="899"/>
        <v/>
      </c>
      <c r="C4464" s="1">
        <v>41599</v>
      </c>
      <c r="D4464">
        <v>5999.05</v>
      </c>
      <c r="E4464">
        <f t="shared" si="900"/>
        <v>-123.84999999999945</v>
      </c>
      <c r="F4464" t="str">
        <f t="shared" si="901"/>
        <v/>
      </c>
      <c r="G4464">
        <f t="shared" si="902"/>
        <v>-123.84999999999945</v>
      </c>
      <c r="H4464">
        <f t="shared" ca="1" si="910"/>
        <v>46.390000000000143</v>
      </c>
      <c r="I4464">
        <f t="shared" ca="1" si="911"/>
        <v>59.116666666666688</v>
      </c>
      <c r="J4464" s="3">
        <f t="shared" ca="1" si="903"/>
        <v>0.78471948125176416</v>
      </c>
      <c r="K4464" s="5">
        <f t="shared" ca="1" si="904"/>
        <v>43.968785542777773</v>
      </c>
      <c r="L4464">
        <f t="shared" ca="1" si="905"/>
        <v>1</v>
      </c>
      <c r="M4464" t="str">
        <f t="shared" ca="1" si="906"/>
        <v>SELL</v>
      </c>
      <c r="N4464" s="7" t="str">
        <f t="shared" ca="1" si="907"/>
        <v/>
      </c>
      <c r="O4464">
        <f t="shared" si="908"/>
        <v>5999.05</v>
      </c>
      <c r="Q4464">
        <f t="shared" si="909"/>
        <v>4463</v>
      </c>
    </row>
    <row r="4465" spans="1:17" x14ac:dyDescent="0.3">
      <c r="A4465" s="13" t="str">
        <f ca="1">N4465&amp;"-"&amp;COUNTIF($N$2:N4465,N4465)</f>
        <v>-4410</v>
      </c>
      <c r="B4465" t="str">
        <f t="shared" ca="1" si="899"/>
        <v/>
      </c>
      <c r="C4465" s="1">
        <v>41600</v>
      </c>
      <c r="D4465">
        <v>5995.45</v>
      </c>
      <c r="E4465">
        <f t="shared" si="900"/>
        <v>-3.6000000000003638</v>
      </c>
      <c r="F4465" t="str">
        <f t="shared" si="901"/>
        <v/>
      </c>
      <c r="G4465">
        <f t="shared" si="902"/>
        <v>-3.6000000000003638</v>
      </c>
      <c r="H4465">
        <f t="shared" ca="1" si="910"/>
        <v>55.975000000000136</v>
      </c>
      <c r="I4465">
        <f t="shared" ca="1" si="911"/>
        <v>53.565000000000055</v>
      </c>
      <c r="J4465" s="3">
        <f t="shared" ca="1" si="903"/>
        <v>1.0449920657145539</v>
      </c>
      <c r="K4465" s="5">
        <f t="shared" ca="1" si="904"/>
        <v>51.100054774511634</v>
      </c>
      <c r="L4465">
        <f t="shared" ca="1" si="905"/>
        <v>1</v>
      </c>
      <c r="M4465" t="str">
        <f t="shared" ca="1" si="906"/>
        <v>SELL</v>
      </c>
      <c r="N4465" s="7" t="str">
        <f t="shared" ca="1" si="907"/>
        <v/>
      </c>
      <c r="O4465">
        <f t="shared" si="908"/>
        <v>5995.45</v>
      </c>
      <c r="Q4465">
        <f t="shared" si="909"/>
        <v>4464</v>
      </c>
    </row>
    <row r="4466" spans="1:17" x14ac:dyDescent="0.3">
      <c r="A4466" s="13" t="str">
        <f ca="1">N4466&amp;"-"&amp;COUNTIF($N$2:N4466,N4466)</f>
        <v>-4411</v>
      </c>
      <c r="B4466" t="str">
        <f t="shared" ca="1" si="899"/>
        <v/>
      </c>
      <c r="C4466" s="1">
        <v>41603</v>
      </c>
      <c r="D4466">
        <v>6115.35</v>
      </c>
      <c r="E4466">
        <f t="shared" si="900"/>
        <v>119.90000000000055</v>
      </c>
      <c r="F4466">
        <f t="shared" si="901"/>
        <v>119.90000000000055</v>
      </c>
      <c r="G4466" t="str">
        <f t="shared" si="902"/>
        <v/>
      </c>
      <c r="H4466">
        <f t="shared" ca="1" si="910"/>
        <v>83.412500000000136</v>
      </c>
      <c r="I4466">
        <f t="shared" ca="1" si="911"/>
        <v>53.565000000000055</v>
      </c>
      <c r="J4466" s="3">
        <f t="shared" ca="1" si="903"/>
        <v>1.5572201997573052</v>
      </c>
      <c r="K4466" s="5">
        <f t="shared" ca="1" si="904"/>
        <v>60.895037506159781</v>
      </c>
      <c r="L4466">
        <f t="shared" ca="1" si="905"/>
        <v>1</v>
      </c>
      <c r="M4466" t="str">
        <f t="shared" ca="1" si="906"/>
        <v>SELL</v>
      </c>
      <c r="N4466" s="7" t="str">
        <f t="shared" ca="1" si="907"/>
        <v/>
      </c>
      <c r="O4466">
        <f t="shared" si="908"/>
        <v>6115.35</v>
      </c>
      <c r="Q4466">
        <f t="shared" si="909"/>
        <v>4465</v>
      </c>
    </row>
    <row r="4467" spans="1:17" x14ac:dyDescent="0.3">
      <c r="A4467" s="13" t="str">
        <f ca="1">N4467&amp;"-"&amp;COUNTIF($N$2:N4467,N4467)</f>
        <v>-4412</v>
      </c>
      <c r="B4467" t="str">
        <f t="shared" ca="1" si="899"/>
        <v/>
      </c>
      <c r="C4467" s="1">
        <v>41604</v>
      </c>
      <c r="D4467">
        <v>6059.1</v>
      </c>
      <c r="E4467">
        <f t="shared" si="900"/>
        <v>-56.25</v>
      </c>
      <c r="F4467" t="str">
        <f t="shared" si="901"/>
        <v/>
      </c>
      <c r="G4467">
        <f t="shared" si="902"/>
        <v>-56.25</v>
      </c>
      <c r="H4467">
        <f t="shared" ca="1" si="910"/>
        <v>83.412500000000136</v>
      </c>
      <c r="I4467">
        <f t="shared" ca="1" si="911"/>
        <v>52.769999999999982</v>
      </c>
      <c r="J4467" s="3">
        <f t="shared" ca="1" si="903"/>
        <v>1.5806803107826448</v>
      </c>
      <c r="K4467" s="5">
        <f t="shared" ca="1" si="904"/>
        <v>61.250527784407005</v>
      </c>
      <c r="L4467">
        <f t="shared" ca="1" si="905"/>
        <v>1</v>
      </c>
      <c r="M4467" t="str">
        <f t="shared" ca="1" si="906"/>
        <v>SELL</v>
      </c>
      <c r="N4467" s="7" t="str">
        <f t="shared" ca="1" si="907"/>
        <v/>
      </c>
      <c r="O4467">
        <f t="shared" si="908"/>
        <v>6059.1</v>
      </c>
      <c r="Q4467">
        <f t="shared" si="909"/>
        <v>4466</v>
      </c>
    </row>
    <row r="4468" spans="1:17" x14ac:dyDescent="0.3">
      <c r="A4468" s="13" t="str">
        <f ca="1">N4468&amp;"-"&amp;COUNTIF($N$2:N4468,N4468)</f>
        <v>-4413</v>
      </c>
      <c r="B4468" t="str">
        <f t="shared" ca="1" si="899"/>
        <v/>
      </c>
      <c r="C4468" s="1">
        <v>41605</v>
      </c>
      <c r="D4468">
        <v>6057.1</v>
      </c>
      <c r="E4468">
        <f t="shared" si="900"/>
        <v>-2</v>
      </c>
      <c r="F4468" t="str">
        <f t="shared" si="901"/>
        <v/>
      </c>
      <c r="G4468">
        <f t="shared" si="902"/>
        <v>-2</v>
      </c>
      <c r="H4468">
        <f t="shared" ca="1" si="910"/>
        <v>83.412500000000136</v>
      </c>
      <c r="I4468">
        <f t="shared" ca="1" si="911"/>
        <v>49.16999999999998</v>
      </c>
      <c r="J4468" s="3">
        <f t="shared" ca="1" si="903"/>
        <v>1.6964104128533692</v>
      </c>
      <c r="K4468" s="5">
        <f t="shared" ca="1" si="904"/>
        <v>62.913657533988321</v>
      </c>
      <c r="L4468">
        <f t="shared" ca="1" si="905"/>
        <v>1</v>
      </c>
      <c r="M4468" t="str">
        <f t="shared" ca="1" si="906"/>
        <v>SELL</v>
      </c>
      <c r="N4468" s="7" t="str">
        <f t="shared" ca="1" si="907"/>
        <v/>
      </c>
      <c r="O4468">
        <f t="shared" si="908"/>
        <v>6057.1</v>
      </c>
      <c r="Q4468">
        <f t="shared" si="909"/>
        <v>4467</v>
      </c>
    </row>
    <row r="4469" spans="1:17" x14ac:dyDescent="0.3">
      <c r="A4469" s="13" t="str">
        <f ca="1">N4469&amp;"-"&amp;COUNTIF($N$2:N4469,N4469)</f>
        <v>-4414</v>
      </c>
      <c r="B4469" t="str">
        <f t="shared" ca="1" si="899"/>
        <v/>
      </c>
      <c r="C4469" s="1">
        <v>41606</v>
      </c>
      <c r="D4469">
        <v>6091.85</v>
      </c>
      <c r="E4469">
        <f t="shared" si="900"/>
        <v>34.75</v>
      </c>
      <c r="F4469">
        <f t="shared" si="901"/>
        <v>34.75</v>
      </c>
      <c r="G4469" t="str">
        <f t="shared" si="902"/>
        <v/>
      </c>
      <c r="H4469">
        <f t="shared" ca="1" si="910"/>
        <v>73.680000000000106</v>
      </c>
      <c r="I4469">
        <f t="shared" ca="1" si="911"/>
        <v>51.533333333333353</v>
      </c>
      <c r="J4469" s="3">
        <f t="shared" ca="1" si="903"/>
        <v>1.429754204398449</v>
      </c>
      <c r="K4469" s="5">
        <f t="shared" ca="1" si="904"/>
        <v>58.843573634330767</v>
      </c>
      <c r="L4469">
        <f t="shared" ca="1" si="905"/>
        <v>1</v>
      </c>
      <c r="M4469" t="str">
        <f t="shared" ca="1" si="906"/>
        <v>SELL</v>
      </c>
      <c r="N4469" s="7" t="str">
        <f t="shared" ca="1" si="907"/>
        <v/>
      </c>
      <c r="O4469">
        <f t="shared" si="908"/>
        <v>6091.85</v>
      </c>
      <c r="Q4469">
        <f t="shared" si="909"/>
        <v>4468</v>
      </c>
    </row>
    <row r="4470" spans="1:17" x14ac:dyDescent="0.3">
      <c r="A4470" s="13" t="str">
        <f ca="1">N4470&amp;"-"&amp;COUNTIF($N$2:N4470,N4470)</f>
        <v>-4415</v>
      </c>
      <c r="B4470" t="str">
        <f t="shared" ca="1" si="899"/>
        <v/>
      </c>
      <c r="C4470" s="1">
        <v>41607</v>
      </c>
      <c r="D4470">
        <v>6176.1</v>
      </c>
      <c r="E4470">
        <f t="shared" si="900"/>
        <v>84.25</v>
      </c>
      <c r="F4470">
        <f t="shared" si="901"/>
        <v>84.25</v>
      </c>
      <c r="G4470" t="str">
        <f t="shared" si="902"/>
        <v/>
      </c>
      <c r="H4470">
        <f t="shared" ca="1" si="910"/>
        <v>75.441666666666762</v>
      </c>
      <c r="I4470">
        <f t="shared" ca="1" si="911"/>
        <v>52.162500000000023</v>
      </c>
      <c r="J4470" s="3">
        <f t="shared" ca="1" si="903"/>
        <v>1.4462816518891297</v>
      </c>
      <c r="K4470" s="5">
        <f t="shared" ca="1" si="904"/>
        <v>59.121632653061248</v>
      </c>
      <c r="L4470">
        <f t="shared" ca="1" si="905"/>
        <v>1</v>
      </c>
      <c r="M4470" t="str">
        <f t="shared" ca="1" si="906"/>
        <v>SELL</v>
      </c>
      <c r="N4470" s="7" t="str">
        <f t="shared" ca="1" si="907"/>
        <v/>
      </c>
      <c r="O4470">
        <f t="shared" si="908"/>
        <v>6176.1</v>
      </c>
      <c r="Q4470">
        <f t="shared" si="909"/>
        <v>4469</v>
      </c>
    </row>
    <row r="4471" spans="1:17" x14ac:dyDescent="0.3">
      <c r="A4471" s="13" t="str">
        <f ca="1">N4471&amp;"-"&amp;COUNTIF($N$2:N4471,N4471)</f>
        <v>-4416</v>
      </c>
      <c r="B4471" t="str">
        <f t="shared" ca="1" si="899"/>
        <v/>
      </c>
      <c r="C4471" s="1">
        <v>41610</v>
      </c>
      <c r="D4471">
        <v>6217.85</v>
      </c>
      <c r="E4471">
        <f t="shared" si="900"/>
        <v>41.75</v>
      </c>
      <c r="F4471">
        <f t="shared" si="901"/>
        <v>41.75</v>
      </c>
      <c r="G4471" t="str">
        <f t="shared" si="902"/>
        <v/>
      </c>
      <c r="H4471">
        <f t="shared" ca="1" si="910"/>
        <v>70.628571428571504</v>
      </c>
      <c r="I4471">
        <f t="shared" ca="1" si="911"/>
        <v>50.764285714285769</v>
      </c>
      <c r="J4471" s="3">
        <f t="shared" ca="1" si="903"/>
        <v>1.3913043478260869</v>
      </c>
      <c r="K4471" s="5">
        <f t="shared" ca="1" si="904"/>
        <v>58.18181818181818</v>
      </c>
      <c r="L4471">
        <f t="shared" ca="1" si="905"/>
        <v>1</v>
      </c>
      <c r="M4471" t="str">
        <f t="shared" ca="1" si="906"/>
        <v>SELL</v>
      </c>
      <c r="N4471" s="7" t="str">
        <f t="shared" ca="1" si="907"/>
        <v/>
      </c>
      <c r="O4471">
        <f t="shared" si="908"/>
        <v>6217.85</v>
      </c>
      <c r="Q4471">
        <f t="shared" si="909"/>
        <v>4470</v>
      </c>
    </row>
    <row r="4472" spans="1:17" x14ac:dyDescent="0.3">
      <c r="A4472" s="13" t="str">
        <f ca="1">N4472&amp;"-"&amp;COUNTIF($N$2:N4472,N4472)</f>
        <v>-4417</v>
      </c>
      <c r="B4472" t="str">
        <f t="shared" ca="1" si="899"/>
        <v/>
      </c>
      <c r="C4472" s="1">
        <v>41611</v>
      </c>
      <c r="D4472">
        <v>6201.85</v>
      </c>
      <c r="E4472">
        <f t="shared" si="900"/>
        <v>-16</v>
      </c>
      <c r="F4472" t="str">
        <f t="shared" si="901"/>
        <v/>
      </c>
      <c r="G4472">
        <f t="shared" si="902"/>
        <v>-16</v>
      </c>
      <c r="H4472">
        <f t="shared" ca="1" si="910"/>
        <v>70.628571428571504</v>
      </c>
      <c r="I4472">
        <f t="shared" ca="1" si="911"/>
        <v>44.371428571428623</v>
      </c>
      <c r="J4472" s="3">
        <f t="shared" ca="1" si="903"/>
        <v>1.5917578879587893</v>
      </c>
      <c r="K4472" s="5">
        <f t="shared" ca="1" si="904"/>
        <v>61.41614906832298</v>
      </c>
      <c r="L4472">
        <f t="shared" ca="1" si="905"/>
        <v>1</v>
      </c>
      <c r="M4472" t="str">
        <f t="shared" ca="1" si="906"/>
        <v>SELL</v>
      </c>
      <c r="N4472" s="7" t="str">
        <f t="shared" ca="1" si="907"/>
        <v/>
      </c>
      <c r="O4472">
        <f t="shared" si="908"/>
        <v>6201.85</v>
      </c>
      <c r="Q4472">
        <f t="shared" si="909"/>
        <v>4471</v>
      </c>
    </row>
    <row r="4473" spans="1:17" x14ac:dyDescent="0.3">
      <c r="A4473" s="13" t="str">
        <f ca="1">N4473&amp;"-"&amp;COUNTIF($N$2:N4473,N4473)</f>
        <v>-4418</v>
      </c>
      <c r="B4473" t="str">
        <f t="shared" ca="1" si="899"/>
        <v/>
      </c>
      <c r="C4473" s="1">
        <v>41612</v>
      </c>
      <c r="D4473">
        <v>6160.95</v>
      </c>
      <c r="E4473">
        <f t="shared" si="900"/>
        <v>-40.900000000000546</v>
      </c>
      <c r="F4473" t="str">
        <f t="shared" si="901"/>
        <v/>
      </c>
      <c r="G4473">
        <f t="shared" si="902"/>
        <v>-40.900000000000546</v>
      </c>
      <c r="H4473">
        <f t="shared" ca="1" si="910"/>
        <v>70.628571428571504</v>
      </c>
      <c r="I4473">
        <f t="shared" ca="1" si="911"/>
        <v>46.150000000000155</v>
      </c>
      <c r="J4473" s="3">
        <f t="shared" ca="1" si="903"/>
        <v>1.5304132487231044</v>
      </c>
      <c r="K4473" s="5">
        <f t="shared" ca="1" si="904"/>
        <v>60.480763349440281</v>
      </c>
      <c r="L4473">
        <f t="shared" ca="1" si="905"/>
        <v>1</v>
      </c>
      <c r="M4473" t="str">
        <f t="shared" ca="1" si="906"/>
        <v>SELL</v>
      </c>
      <c r="N4473" s="7" t="str">
        <f t="shared" ca="1" si="907"/>
        <v/>
      </c>
      <c r="O4473">
        <f t="shared" si="908"/>
        <v>6160.95</v>
      </c>
      <c r="Q4473">
        <f t="shared" si="909"/>
        <v>4472</v>
      </c>
    </row>
    <row r="4474" spans="1:17" x14ac:dyDescent="0.3">
      <c r="A4474" s="13" t="str">
        <f ca="1">N4474&amp;"-"&amp;COUNTIF($N$2:N4474,N4474)</f>
        <v>-4419</v>
      </c>
      <c r="B4474" t="str">
        <f t="shared" ca="1" si="899"/>
        <v/>
      </c>
      <c r="C4474" s="1">
        <v>41613</v>
      </c>
      <c r="D4474">
        <v>6241.1</v>
      </c>
      <c r="E4474">
        <f t="shared" si="900"/>
        <v>80.150000000000546</v>
      </c>
      <c r="F4474">
        <f t="shared" si="901"/>
        <v>80.150000000000546</v>
      </c>
      <c r="G4474" t="str">
        <f t="shared" si="902"/>
        <v/>
      </c>
      <c r="H4474">
        <f t="shared" ca="1" si="910"/>
        <v>72.571428571428825</v>
      </c>
      <c r="I4474">
        <f t="shared" ca="1" si="911"/>
        <v>46.150000000000155</v>
      </c>
      <c r="J4474" s="3">
        <f t="shared" ca="1" si="903"/>
        <v>1.5725119950472066</v>
      </c>
      <c r="K4474" s="5">
        <f t="shared" ca="1" si="904"/>
        <v>61.127489320738832</v>
      </c>
      <c r="L4474">
        <f t="shared" ca="1" si="905"/>
        <v>1</v>
      </c>
      <c r="M4474" t="str">
        <f t="shared" ca="1" si="906"/>
        <v>SELL</v>
      </c>
      <c r="N4474" s="7" t="str">
        <f t="shared" ca="1" si="907"/>
        <v/>
      </c>
      <c r="O4474">
        <f t="shared" si="908"/>
        <v>6241.1</v>
      </c>
      <c r="Q4474">
        <f t="shared" si="909"/>
        <v>4473</v>
      </c>
    </row>
    <row r="4475" spans="1:17" x14ac:dyDescent="0.3">
      <c r="A4475" s="13" t="str">
        <f ca="1">N4475&amp;"-"&amp;COUNTIF($N$2:N4475,N4475)</f>
        <v>-4420</v>
      </c>
      <c r="B4475" t="str">
        <f t="shared" ca="1" si="899"/>
        <v/>
      </c>
      <c r="C4475" s="1">
        <v>41614</v>
      </c>
      <c r="D4475">
        <v>6259.9</v>
      </c>
      <c r="E4475">
        <f t="shared" si="900"/>
        <v>18.799999999999272</v>
      </c>
      <c r="F4475">
        <f t="shared" si="901"/>
        <v>18.799999999999272</v>
      </c>
      <c r="G4475" t="str">
        <f t="shared" si="902"/>
        <v/>
      </c>
      <c r="H4475">
        <f t="shared" ca="1" si="910"/>
        <v>56.278571428571531</v>
      </c>
      <c r="I4475">
        <f t="shared" ca="1" si="911"/>
        <v>46.150000000000155</v>
      </c>
      <c r="J4475" s="3">
        <f t="shared" ca="1" si="903"/>
        <v>1.2194706701748936</v>
      </c>
      <c r="K4475" s="5">
        <f t="shared" ca="1" si="904"/>
        <v>54.94421199442116</v>
      </c>
      <c r="L4475">
        <f t="shared" ca="1" si="905"/>
        <v>1</v>
      </c>
      <c r="M4475" t="str">
        <f t="shared" ca="1" si="906"/>
        <v>SELL</v>
      </c>
      <c r="N4475" s="7" t="str">
        <f t="shared" ca="1" si="907"/>
        <v/>
      </c>
      <c r="O4475">
        <f t="shared" si="908"/>
        <v>6259.9</v>
      </c>
      <c r="Q4475">
        <f t="shared" si="909"/>
        <v>4474</v>
      </c>
    </row>
    <row r="4476" spans="1:17" x14ac:dyDescent="0.3">
      <c r="A4476" s="13" t="str">
        <f ca="1">N4476&amp;"-"&amp;COUNTIF($N$2:N4476,N4476)</f>
        <v>-4421</v>
      </c>
      <c r="B4476" t="str">
        <f t="shared" ca="1" si="899"/>
        <v/>
      </c>
      <c r="C4476" s="1">
        <v>41617</v>
      </c>
      <c r="D4476">
        <v>6363.9</v>
      </c>
      <c r="E4476">
        <f t="shared" si="900"/>
        <v>104</v>
      </c>
      <c r="F4476">
        <f t="shared" si="901"/>
        <v>104</v>
      </c>
      <c r="G4476" t="str">
        <f t="shared" si="902"/>
        <v/>
      </c>
      <c r="H4476">
        <f t="shared" ca="1" si="910"/>
        <v>69.085714285714332</v>
      </c>
      <c r="I4476">
        <f t="shared" ca="1" si="911"/>
        <v>46.150000000000155</v>
      </c>
      <c r="J4476" s="3">
        <f t="shared" ca="1" si="903"/>
        <v>1.4969818913480846</v>
      </c>
      <c r="K4476" s="5">
        <f t="shared" ca="1" si="904"/>
        <v>59.9516518936341</v>
      </c>
      <c r="L4476">
        <f t="shared" ca="1" si="905"/>
        <v>1</v>
      </c>
      <c r="M4476" t="str">
        <f t="shared" ca="1" si="906"/>
        <v>SELL</v>
      </c>
      <c r="N4476" s="7" t="str">
        <f t="shared" ca="1" si="907"/>
        <v/>
      </c>
      <c r="O4476">
        <f t="shared" si="908"/>
        <v>6363.9</v>
      </c>
      <c r="Q4476">
        <f t="shared" si="909"/>
        <v>4475</v>
      </c>
    </row>
    <row r="4477" spans="1:17" x14ac:dyDescent="0.3">
      <c r="A4477" s="13" t="str">
        <f ca="1">N4477&amp;"-"&amp;COUNTIF($N$2:N4477,N4477)</f>
        <v>-4422</v>
      </c>
      <c r="B4477" t="str">
        <f t="shared" ca="1" si="899"/>
        <v/>
      </c>
      <c r="C4477" s="1">
        <v>41618</v>
      </c>
      <c r="D4477">
        <v>6332.85</v>
      </c>
      <c r="E4477">
        <f t="shared" si="900"/>
        <v>-31.049999999999272</v>
      </c>
      <c r="F4477" t="str">
        <f t="shared" si="901"/>
        <v/>
      </c>
      <c r="G4477">
        <f t="shared" si="902"/>
        <v>-31.049999999999272</v>
      </c>
      <c r="H4477">
        <f t="shared" ca="1" si="910"/>
        <v>69.085714285714332</v>
      </c>
      <c r="I4477">
        <f t="shared" ca="1" si="911"/>
        <v>39.092857142857092</v>
      </c>
      <c r="J4477" s="3">
        <f t="shared" ca="1" si="903"/>
        <v>1.76722090261283</v>
      </c>
      <c r="K4477" s="5">
        <f t="shared" ca="1" si="904"/>
        <v>63.862660944206048</v>
      </c>
      <c r="L4477">
        <f t="shared" ca="1" si="905"/>
        <v>1</v>
      </c>
      <c r="M4477" t="str">
        <f t="shared" ca="1" si="906"/>
        <v>SELL</v>
      </c>
      <c r="N4477" s="7" t="str">
        <f t="shared" ca="1" si="907"/>
        <v/>
      </c>
      <c r="O4477">
        <f t="shared" si="908"/>
        <v>6332.85</v>
      </c>
      <c r="Q4477">
        <f t="shared" si="909"/>
        <v>4476</v>
      </c>
    </row>
    <row r="4478" spans="1:17" x14ac:dyDescent="0.3">
      <c r="A4478" s="13" t="str">
        <f ca="1">N4478&amp;"-"&amp;COUNTIF($N$2:N4478,N4478)</f>
        <v>-4423</v>
      </c>
      <c r="B4478" t="str">
        <f t="shared" ca="1" si="899"/>
        <v/>
      </c>
      <c r="C4478" s="1">
        <v>41619</v>
      </c>
      <c r="D4478">
        <v>6307.9</v>
      </c>
      <c r="E4478">
        <f t="shared" si="900"/>
        <v>-24.950000000000728</v>
      </c>
      <c r="F4478" t="str">
        <f t="shared" si="901"/>
        <v/>
      </c>
      <c r="G4478">
        <f t="shared" si="902"/>
        <v>-24.950000000000728</v>
      </c>
      <c r="H4478">
        <f t="shared" ca="1" si="910"/>
        <v>69.085714285714332</v>
      </c>
      <c r="I4478">
        <f t="shared" ca="1" si="911"/>
        <v>24.964285714285843</v>
      </c>
      <c r="J4478" s="3">
        <f t="shared" ca="1" si="903"/>
        <v>2.7673819742489147</v>
      </c>
      <c r="K4478" s="5">
        <f t="shared" ca="1" si="904"/>
        <v>73.45636819321021</v>
      </c>
      <c r="L4478">
        <f t="shared" ca="1" si="905"/>
        <v>1</v>
      </c>
      <c r="M4478" t="str">
        <f t="shared" ca="1" si="906"/>
        <v>SELL</v>
      </c>
      <c r="N4478" s="7" t="str">
        <f t="shared" ca="1" si="907"/>
        <v/>
      </c>
      <c r="O4478">
        <f t="shared" si="908"/>
        <v>6307.9</v>
      </c>
      <c r="Q4478">
        <f t="shared" si="909"/>
        <v>4477</v>
      </c>
    </row>
    <row r="4479" spans="1:17" x14ac:dyDescent="0.3">
      <c r="A4479" s="13" t="str">
        <f ca="1">N4479&amp;"-"&amp;COUNTIF($N$2:N4479,N4479)</f>
        <v>-4424</v>
      </c>
      <c r="B4479" t="str">
        <f t="shared" ca="1" si="899"/>
        <v/>
      </c>
      <c r="C4479" s="1">
        <v>41620</v>
      </c>
      <c r="D4479">
        <v>6237.05</v>
      </c>
      <c r="E4479">
        <f t="shared" si="900"/>
        <v>-70.849999999999454</v>
      </c>
      <c r="F4479" t="str">
        <f t="shared" si="901"/>
        <v/>
      </c>
      <c r="G4479">
        <f t="shared" si="902"/>
        <v>-70.849999999999454</v>
      </c>
      <c r="H4479">
        <f t="shared" ca="1" si="910"/>
        <v>69.085714285714332</v>
      </c>
      <c r="I4479">
        <f t="shared" ca="1" si="911"/>
        <v>34.571428571428569</v>
      </c>
      <c r="J4479" s="3">
        <f t="shared" ca="1" si="903"/>
        <v>1.9983471074380179</v>
      </c>
      <c r="K4479" s="5">
        <f t="shared" ca="1" si="904"/>
        <v>66.648291069459773</v>
      </c>
      <c r="L4479">
        <f t="shared" ca="1" si="905"/>
        <v>1</v>
      </c>
      <c r="M4479" t="str">
        <f t="shared" ca="1" si="906"/>
        <v>SELL</v>
      </c>
      <c r="N4479" s="7" t="str">
        <f t="shared" ca="1" si="907"/>
        <v/>
      </c>
      <c r="O4479">
        <f t="shared" si="908"/>
        <v>6237.05</v>
      </c>
      <c r="Q4479">
        <f t="shared" si="909"/>
        <v>4478</v>
      </c>
    </row>
    <row r="4480" spans="1:17" x14ac:dyDescent="0.3">
      <c r="A4480" s="13" t="str">
        <f ca="1">N4480&amp;"-"&amp;COUNTIF($N$2:N4480,N4480)</f>
        <v>-4425</v>
      </c>
      <c r="B4480" t="str">
        <f t="shared" ca="1" si="899"/>
        <v/>
      </c>
      <c r="C4480" s="1">
        <v>41621</v>
      </c>
      <c r="D4480">
        <v>6168.4</v>
      </c>
      <c r="E4480">
        <f t="shared" si="900"/>
        <v>-68.650000000000546</v>
      </c>
      <c r="F4480" t="str">
        <f t="shared" si="901"/>
        <v/>
      </c>
      <c r="G4480">
        <f t="shared" si="902"/>
        <v>-68.650000000000546</v>
      </c>
      <c r="H4480">
        <f t="shared" ca="1" si="910"/>
        <v>60.616666666666639</v>
      </c>
      <c r="I4480">
        <f t="shared" ca="1" si="911"/>
        <v>38.831250000000068</v>
      </c>
      <c r="J4480" s="3">
        <f t="shared" ca="1" si="903"/>
        <v>1.5610279521433519</v>
      </c>
      <c r="K4480" s="5">
        <f t="shared" ca="1" si="904"/>
        <v>60.953179009112759</v>
      </c>
      <c r="L4480">
        <f t="shared" ca="1" si="905"/>
        <v>1</v>
      </c>
      <c r="M4480" t="str">
        <f t="shared" ca="1" si="906"/>
        <v>SELL</v>
      </c>
      <c r="N4480" s="7" t="str">
        <f t="shared" ca="1" si="907"/>
        <v/>
      </c>
      <c r="O4480">
        <f t="shared" si="908"/>
        <v>6168.4</v>
      </c>
      <c r="Q4480">
        <f t="shared" si="909"/>
        <v>4479</v>
      </c>
    </row>
    <row r="4481" spans="1:17" x14ac:dyDescent="0.3">
      <c r="A4481" s="13" t="str">
        <f ca="1">N4481&amp;"-"&amp;COUNTIF($N$2:N4481,N4481)</f>
        <v>-4426</v>
      </c>
      <c r="B4481" t="str">
        <f t="shared" ca="1" si="899"/>
        <v/>
      </c>
      <c r="C4481" s="1">
        <v>41624</v>
      </c>
      <c r="D4481">
        <v>6154.7</v>
      </c>
      <c r="E4481">
        <f t="shared" si="900"/>
        <v>-13.699999999999818</v>
      </c>
      <c r="F4481" t="str">
        <f t="shared" si="901"/>
        <v/>
      </c>
      <c r="G4481">
        <f t="shared" si="902"/>
        <v>-13.699999999999818</v>
      </c>
      <c r="H4481">
        <f t="shared" ca="1" si="910"/>
        <v>60.616666666666639</v>
      </c>
      <c r="I4481">
        <f t="shared" ca="1" si="911"/>
        <v>33.512500000000045</v>
      </c>
      <c r="J4481" s="3">
        <f t="shared" ca="1" si="903"/>
        <v>1.8087778192216801</v>
      </c>
      <c r="K4481" s="5">
        <f t="shared" ca="1" si="904"/>
        <v>64.397326368907926</v>
      </c>
      <c r="L4481">
        <f t="shared" ca="1" si="905"/>
        <v>1</v>
      </c>
      <c r="M4481" t="str">
        <f t="shared" ca="1" si="906"/>
        <v>SELL</v>
      </c>
      <c r="N4481" s="7" t="str">
        <f t="shared" ca="1" si="907"/>
        <v/>
      </c>
      <c r="O4481">
        <f t="shared" si="908"/>
        <v>6154.7</v>
      </c>
      <c r="Q4481">
        <f t="shared" si="909"/>
        <v>4480</v>
      </c>
    </row>
    <row r="4482" spans="1:17" x14ac:dyDescent="0.3">
      <c r="A4482" s="13" t="str">
        <f ca="1">N4482&amp;"-"&amp;COUNTIF($N$2:N4482,N4482)</f>
        <v>-4427</v>
      </c>
      <c r="B4482" t="str">
        <f t="shared" ca="1" si="899"/>
        <v/>
      </c>
      <c r="C4482" s="1">
        <v>41625</v>
      </c>
      <c r="D4482">
        <v>6139.05</v>
      </c>
      <c r="E4482">
        <f t="shared" si="900"/>
        <v>-15.649999999999636</v>
      </c>
      <c r="F4482" t="str">
        <f t="shared" si="901"/>
        <v/>
      </c>
      <c r="G4482">
        <f t="shared" si="902"/>
        <v>-15.649999999999636</v>
      </c>
      <c r="H4482">
        <f t="shared" ca="1" si="910"/>
        <v>60.616666666666639</v>
      </c>
      <c r="I4482">
        <f t="shared" ca="1" si="911"/>
        <v>35.21875</v>
      </c>
      <c r="J4482" s="3">
        <f t="shared" ca="1" si="903"/>
        <v>1.7211475894705701</v>
      </c>
      <c r="K4482" s="5">
        <f t="shared" ca="1" si="904"/>
        <v>63.250798895676176</v>
      </c>
      <c r="L4482">
        <f t="shared" ca="1" si="905"/>
        <v>1</v>
      </c>
      <c r="M4482" t="str">
        <f t="shared" ca="1" si="906"/>
        <v>SELL</v>
      </c>
      <c r="N4482" s="7" t="str">
        <f t="shared" ca="1" si="907"/>
        <v/>
      </c>
      <c r="O4482">
        <f t="shared" si="908"/>
        <v>6139.05</v>
      </c>
      <c r="Q4482">
        <f t="shared" si="909"/>
        <v>4481</v>
      </c>
    </row>
    <row r="4483" spans="1:17" x14ac:dyDescent="0.3">
      <c r="A4483" s="13" t="str">
        <f ca="1">N4483&amp;"-"&amp;COUNTIF($N$2:N4483,N4483)</f>
        <v>-4428</v>
      </c>
      <c r="B4483" t="str">
        <f t="shared" ref="B4483:B4546" ca="1" si="912">N4483</f>
        <v/>
      </c>
      <c r="C4483" s="1">
        <v>41626</v>
      </c>
      <c r="D4483">
        <v>6217.15</v>
      </c>
      <c r="E4483">
        <f t="shared" ref="E4483:E4546" si="913">IF(E4482="Change", "", D4483-D4482)</f>
        <v>78.099999999999454</v>
      </c>
      <c r="F4483">
        <f t="shared" ref="F4483:F4546" si="914">IF(F4482="Gain","",IF(E4483&gt;0,E4483,""))</f>
        <v>78.099999999999454</v>
      </c>
      <c r="G4483" t="str">
        <f t="shared" ref="G4483:G4546" si="915">IF(G4482="Loss","",IF(E4483&lt;0,E4483,""))</f>
        <v/>
      </c>
      <c r="H4483">
        <f t="shared" ca="1" si="910"/>
        <v>67.841666666666541</v>
      </c>
      <c r="I4483">
        <f t="shared" ca="1" si="911"/>
        <v>35.21875</v>
      </c>
      <c r="J4483" s="3">
        <f t="shared" ref="J4483:J4546" ca="1" si="916">IFERROR(H4483/I4483, "")</f>
        <v>1.9262939958592096</v>
      </c>
      <c r="K4483" s="5">
        <f t="shared" ref="K4483:K4546" ca="1" si="917">IFERROR((IF(J4483=0, 0, (100-(100/(1+J4483))))), "")</f>
        <v>65.827083628130708</v>
      </c>
      <c r="L4483">
        <f t="shared" ref="L4483:L4546" ca="1" si="918">IF(M4482="Signal","",IF(M4482="",IF(M4483="SELL",0,IF(M4483="BUY",1,"")),IF(M4483="BUY",1,L4482)))</f>
        <v>1</v>
      </c>
      <c r="M4483" t="str">
        <f t="shared" ref="M4483:M4546" ca="1" si="919">IF(K4483="","",IF(K4483&lt;$V$4,"BUY",IF(K4483&gt;$V$5,"SELL",M4482)))</f>
        <v>SELL</v>
      </c>
      <c r="N4483" s="7" t="str">
        <f t="shared" ref="N4483:N4546" ca="1" si="920">IF(L4483=1, IF(M4483="BUY",IF(M4482="BUY","",1),IF(M4483="SELL",IF(M4482="SELL","",0),"")), "")</f>
        <v/>
      </c>
      <c r="O4483">
        <f t="shared" ref="O4483:O4546" si="921">D4483</f>
        <v>6217.15</v>
      </c>
      <c r="Q4483">
        <f t="shared" si="909"/>
        <v>4482</v>
      </c>
    </row>
    <row r="4484" spans="1:17" x14ac:dyDescent="0.3">
      <c r="A4484" s="13" t="str">
        <f ca="1">N4484&amp;"-"&amp;COUNTIF($N$2:N4484,N4484)</f>
        <v>-4429</v>
      </c>
      <c r="B4484" t="str">
        <f t="shared" ca="1" si="912"/>
        <v/>
      </c>
      <c r="C4484" s="1">
        <v>41627</v>
      </c>
      <c r="D4484">
        <v>6166.65</v>
      </c>
      <c r="E4484">
        <f t="shared" si="913"/>
        <v>-50.5</v>
      </c>
      <c r="F4484" t="str">
        <f t="shared" si="914"/>
        <v/>
      </c>
      <c r="G4484">
        <f t="shared" si="915"/>
        <v>-50.5</v>
      </c>
      <c r="H4484">
        <f t="shared" ca="1" si="910"/>
        <v>64.55999999999986</v>
      </c>
      <c r="I4484">
        <f t="shared" ca="1" si="911"/>
        <v>36.916666666666664</v>
      </c>
      <c r="J4484" s="3">
        <f t="shared" ca="1" si="916"/>
        <v>1.7488036117381454</v>
      </c>
      <c r="K4484" s="5">
        <f t="shared" ca="1" si="917"/>
        <v>63.620536740794222</v>
      </c>
      <c r="L4484">
        <f t="shared" ca="1" si="918"/>
        <v>1</v>
      </c>
      <c r="M4484" t="str">
        <f t="shared" ca="1" si="919"/>
        <v>SELL</v>
      </c>
      <c r="N4484" s="7" t="str">
        <f t="shared" ca="1" si="920"/>
        <v/>
      </c>
      <c r="O4484">
        <f t="shared" si="921"/>
        <v>6166.65</v>
      </c>
      <c r="Q4484">
        <f t="shared" ref="Q4484:Q4547" si="922">Q4483+1</f>
        <v>4483</v>
      </c>
    </row>
    <row r="4485" spans="1:17" x14ac:dyDescent="0.3">
      <c r="A4485" s="13" t="str">
        <f ca="1">N4485&amp;"-"&amp;COUNTIF($N$2:N4485,N4485)</f>
        <v>-4430</v>
      </c>
      <c r="B4485" t="str">
        <f t="shared" ca="1" si="912"/>
        <v/>
      </c>
      <c r="C4485" s="1">
        <v>41628</v>
      </c>
      <c r="D4485">
        <v>6274.25</v>
      </c>
      <c r="E4485">
        <f t="shared" si="913"/>
        <v>107.60000000000036</v>
      </c>
      <c r="F4485">
        <f t="shared" si="914"/>
        <v>107.60000000000036</v>
      </c>
      <c r="G4485" t="str">
        <f t="shared" si="915"/>
        <v/>
      </c>
      <c r="H4485">
        <f t="shared" ca="1" si="910"/>
        <v>77.729999999999933</v>
      </c>
      <c r="I4485">
        <f t="shared" ca="1" si="911"/>
        <v>36.916666666666664</v>
      </c>
      <c r="J4485" s="3">
        <f t="shared" ca="1" si="916"/>
        <v>2.1055530474040616</v>
      </c>
      <c r="K4485" s="5">
        <f t="shared" ca="1" si="917"/>
        <v>67.799616212130005</v>
      </c>
      <c r="L4485">
        <f t="shared" ca="1" si="918"/>
        <v>1</v>
      </c>
      <c r="M4485" t="str">
        <f t="shared" ca="1" si="919"/>
        <v>SELL</v>
      </c>
      <c r="N4485" s="7" t="str">
        <f t="shared" ca="1" si="920"/>
        <v/>
      </c>
      <c r="O4485">
        <f t="shared" si="921"/>
        <v>6274.25</v>
      </c>
      <c r="Q4485">
        <f t="shared" si="922"/>
        <v>4484</v>
      </c>
    </row>
    <row r="4486" spans="1:17" x14ac:dyDescent="0.3">
      <c r="A4486" s="13" t="str">
        <f ca="1">N4486&amp;"-"&amp;COUNTIF($N$2:N4486,N4486)</f>
        <v>-4431</v>
      </c>
      <c r="B4486" t="str">
        <f t="shared" ca="1" si="912"/>
        <v/>
      </c>
      <c r="C4486" s="1">
        <v>41631</v>
      </c>
      <c r="D4486">
        <v>6284.5</v>
      </c>
      <c r="E4486">
        <f t="shared" si="913"/>
        <v>10.25</v>
      </c>
      <c r="F4486">
        <f t="shared" si="914"/>
        <v>10.25</v>
      </c>
      <c r="G4486" t="str">
        <f t="shared" si="915"/>
        <v/>
      </c>
      <c r="H4486">
        <f t="shared" ca="1" si="910"/>
        <v>66.483333333333277</v>
      </c>
      <c r="I4486">
        <f t="shared" ca="1" si="911"/>
        <v>39.53125</v>
      </c>
      <c r="J4486" s="3">
        <f t="shared" ca="1" si="916"/>
        <v>1.6817918313570472</v>
      </c>
      <c r="K4486" s="5">
        <f t="shared" ca="1" si="917"/>
        <v>62.711498025035844</v>
      </c>
      <c r="L4486">
        <f t="shared" ca="1" si="918"/>
        <v>1</v>
      </c>
      <c r="M4486" t="str">
        <f t="shared" ca="1" si="919"/>
        <v>SELL</v>
      </c>
      <c r="N4486" s="7" t="str">
        <f t="shared" ca="1" si="920"/>
        <v/>
      </c>
      <c r="O4486">
        <f t="shared" si="921"/>
        <v>6284.5</v>
      </c>
      <c r="Q4486">
        <f t="shared" si="922"/>
        <v>4485</v>
      </c>
    </row>
    <row r="4487" spans="1:17" x14ac:dyDescent="0.3">
      <c r="A4487" s="13" t="str">
        <f ca="1">N4487&amp;"-"&amp;COUNTIF($N$2:N4487,N4487)</f>
        <v>-4432</v>
      </c>
      <c r="B4487" t="str">
        <f t="shared" ca="1" si="912"/>
        <v/>
      </c>
      <c r="C4487" s="1">
        <v>41632</v>
      </c>
      <c r="D4487">
        <v>6268.4</v>
      </c>
      <c r="E4487">
        <f t="shared" si="913"/>
        <v>-16.100000000000364</v>
      </c>
      <c r="F4487" t="str">
        <f t="shared" si="914"/>
        <v/>
      </c>
      <c r="G4487">
        <f t="shared" si="915"/>
        <v>-16.100000000000364</v>
      </c>
      <c r="H4487">
        <f t="shared" ca="1" si="910"/>
        <v>66.483333333333277</v>
      </c>
      <c r="I4487">
        <f t="shared" ca="1" si="911"/>
        <v>36.431249999999977</v>
      </c>
      <c r="J4487" s="3">
        <f t="shared" ca="1" si="916"/>
        <v>1.8248984960256187</v>
      </c>
      <c r="K4487" s="5">
        <f t="shared" ca="1" si="917"/>
        <v>64.60049798578919</v>
      </c>
      <c r="L4487">
        <f t="shared" ca="1" si="918"/>
        <v>1</v>
      </c>
      <c r="M4487" t="str">
        <f t="shared" ca="1" si="919"/>
        <v>SELL</v>
      </c>
      <c r="N4487" s="7" t="str">
        <f t="shared" ca="1" si="920"/>
        <v/>
      </c>
      <c r="O4487">
        <f t="shared" si="921"/>
        <v>6268.4</v>
      </c>
      <c r="Q4487">
        <f t="shared" si="922"/>
        <v>4486</v>
      </c>
    </row>
    <row r="4488" spans="1:17" x14ac:dyDescent="0.3">
      <c r="A4488" s="13" t="str">
        <f ca="1">N4488&amp;"-"&amp;COUNTIF($N$2:N4488,N4488)</f>
        <v>-4433</v>
      </c>
      <c r="B4488" t="str">
        <f t="shared" ca="1" si="912"/>
        <v/>
      </c>
      <c r="C4488" s="1">
        <v>41634</v>
      </c>
      <c r="D4488">
        <v>6278.9</v>
      </c>
      <c r="E4488">
        <f t="shared" si="913"/>
        <v>10.5</v>
      </c>
      <c r="F4488">
        <f t="shared" si="914"/>
        <v>10.5</v>
      </c>
      <c r="G4488" t="str">
        <f t="shared" si="915"/>
        <v/>
      </c>
      <c r="H4488">
        <f t="shared" ca="1" si="910"/>
        <v>54.874999999999851</v>
      </c>
      <c r="I4488">
        <f t="shared" ca="1" si="911"/>
        <v>36.431249999999977</v>
      </c>
      <c r="J4488" s="3">
        <f t="shared" ca="1" si="916"/>
        <v>1.5062617944758931</v>
      </c>
      <c r="K4488" s="5">
        <f t="shared" ca="1" si="917"/>
        <v>60.099938394140551</v>
      </c>
      <c r="L4488">
        <f t="shared" ca="1" si="918"/>
        <v>1</v>
      </c>
      <c r="M4488" t="str">
        <f t="shared" ca="1" si="919"/>
        <v>SELL</v>
      </c>
      <c r="N4488" s="7" t="str">
        <f t="shared" ca="1" si="920"/>
        <v/>
      </c>
      <c r="O4488">
        <f t="shared" si="921"/>
        <v>6278.9</v>
      </c>
      <c r="Q4488">
        <f t="shared" si="922"/>
        <v>4487</v>
      </c>
    </row>
    <row r="4489" spans="1:17" x14ac:dyDescent="0.3">
      <c r="A4489" s="13" t="str">
        <f ca="1">N4489&amp;"-"&amp;COUNTIF($N$2:N4489,N4489)</f>
        <v>-4434</v>
      </c>
      <c r="B4489" t="str">
        <f t="shared" ca="1" si="912"/>
        <v/>
      </c>
      <c r="C4489" s="1">
        <v>41635</v>
      </c>
      <c r="D4489">
        <v>6313.8</v>
      </c>
      <c r="E4489">
        <f t="shared" si="913"/>
        <v>34.900000000000546</v>
      </c>
      <c r="F4489">
        <f t="shared" si="914"/>
        <v>34.900000000000546</v>
      </c>
      <c r="G4489" t="str">
        <f t="shared" si="915"/>
        <v/>
      </c>
      <c r="H4489">
        <f t="shared" ca="1" si="910"/>
        <v>57.558333333333394</v>
      </c>
      <c r="I4489">
        <f t="shared" ca="1" si="911"/>
        <v>36.431249999999977</v>
      </c>
      <c r="J4489" s="3">
        <f t="shared" ca="1" si="916"/>
        <v>1.5799165094069907</v>
      </c>
      <c r="K4489" s="5">
        <f t="shared" ca="1" si="917"/>
        <v>61.239055746425841</v>
      </c>
      <c r="L4489">
        <f t="shared" ca="1" si="918"/>
        <v>1</v>
      </c>
      <c r="M4489" t="str">
        <f t="shared" ca="1" si="919"/>
        <v>SELL</v>
      </c>
      <c r="N4489" s="7" t="str">
        <f t="shared" ca="1" si="920"/>
        <v/>
      </c>
      <c r="O4489">
        <f t="shared" si="921"/>
        <v>6313.8</v>
      </c>
      <c r="Q4489">
        <f t="shared" si="922"/>
        <v>4488</v>
      </c>
    </row>
    <row r="4490" spans="1:17" x14ac:dyDescent="0.3">
      <c r="A4490" s="13" t="str">
        <f ca="1">N4490&amp;"-"&amp;COUNTIF($N$2:N4490,N4490)</f>
        <v>-4435</v>
      </c>
      <c r="B4490" t="str">
        <f t="shared" ca="1" si="912"/>
        <v/>
      </c>
      <c r="C4490" s="1">
        <v>41638</v>
      </c>
      <c r="D4490">
        <v>6291.1</v>
      </c>
      <c r="E4490">
        <f t="shared" si="913"/>
        <v>-22.699999999999818</v>
      </c>
      <c r="F4490" t="str">
        <f t="shared" si="914"/>
        <v/>
      </c>
      <c r="G4490">
        <f t="shared" si="915"/>
        <v>-22.699999999999818</v>
      </c>
      <c r="H4490">
        <f t="shared" ca="1" si="910"/>
        <v>48.270000000000074</v>
      </c>
      <c r="I4490">
        <f t="shared" ca="1" si="911"/>
        <v>34.905555555555516</v>
      </c>
      <c r="J4490" s="3">
        <f t="shared" ca="1" si="916"/>
        <v>1.3828744230463192</v>
      </c>
      <c r="K4490" s="5">
        <f t="shared" ca="1" si="917"/>
        <v>58.033877474685468</v>
      </c>
      <c r="L4490">
        <f t="shared" ca="1" si="918"/>
        <v>1</v>
      </c>
      <c r="M4490" t="str">
        <f t="shared" ca="1" si="919"/>
        <v>SELL</v>
      </c>
      <c r="N4490" s="7" t="str">
        <f t="shared" ca="1" si="920"/>
        <v/>
      </c>
      <c r="O4490">
        <f t="shared" si="921"/>
        <v>6291.1</v>
      </c>
      <c r="Q4490">
        <f t="shared" si="922"/>
        <v>4489</v>
      </c>
    </row>
    <row r="4491" spans="1:17" x14ac:dyDescent="0.3">
      <c r="A4491" s="13" t="str">
        <f ca="1">N4491&amp;"-"&amp;COUNTIF($N$2:N4491,N4491)</f>
        <v>-4436</v>
      </c>
      <c r="B4491" t="str">
        <f t="shared" ca="1" si="912"/>
        <v/>
      </c>
      <c r="C4491" s="1">
        <v>41639</v>
      </c>
      <c r="D4491">
        <v>6304</v>
      </c>
      <c r="E4491">
        <f t="shared" si="913"/>
        <v>12.899999999999636</v>
      </c>
      <c r="F4491">
        <f t="shared" si="914"/>
        <v>12.899999999999636</v>
      </c>
      <c r="G4491" t="str">
        <f t="shared" si="915"/>
        <v/>
      </c>
      <c r="H4491">
        <f t="shared" ca="1" si="910"/>
        <v>42.375</v>
      </c>
      <c r="I4491">
        <f t="shared" ca="1" si="911"/>
        <v>35.387500000000045</v>
      </c>
      <c r="J4491" s="3">
        <f t="shared" ca="1" si="916"/>
        <v>1.1974567290709981</v>
      </c>
      <c r="K4491" s="5">
        <f t="shared" ca="1" si="917"/>
        <v>54.492846809194631</v>
      </c>
      <c r="L4491">
        <f t="shared" ca="1" si="918"/>
        <v>1</v>
      </c>
      <c r="M4491" t="str">
        <f t="shared" ca="1" si="919"/>
        <v>SELL</v>
      </c>
      <c r="N4491" s="7" t="str">
        <f t="shared" ca="1" si="920"/>
        <v/>
      </c>
      <c r="O4491">
        <f t="shared" si="921"/>
        <v>6304</v>
      </c>
      <c r="Q4491">
        <f t="shared" si="922"/>
        <v>4490</v>
      </c>
    </row>
    <row r="4492" spans="1:17" x14ac:dyDescent="0.3">
      <c r="A4492" s="13" t="str">
        <f ca="1">N4492&amp;"-"&amp;COUNTIF($N$2:N4492,N4492)</f>
        <v>-4437</v>
      </c>
      <c r="B4492" t="str">
        <f t="shared" ca="1" si="912"/>
        <v/>
      </c>
      <c r="C4492" s="1">
        <v>41640</v>
      </c>
      <c r="D4492">
        <v>6301.65</v>
      </c>
      <c r="E4492">
        <f t="shared" si="913"/>
        <v>-2.3500000000003638</v>
      </c>
      <c r="F4492" t="str">
        <f t="shared" si="914"/>
        <v/>
      </c>
      <c r="G4492">
        <f t="shared" si="915"/>
        <v>-2.3500000000003638</v>
      </c>
      <c r="H4492">
        <f t="shared" ca="1" si="910"/>
        <v>42.375</v>
      </c>
      <c r="I4492">
        <f t="shared" ca="1" si="911"/>
        <v>32.5625</v>
      </c>
      <c r="J4492" s="3">
        <f t="shared" ca="1" si="916"/>
        <v>1.3013435700575815</v>
      </c>
      <c r="K4492" s="5">
        <f t="shared" ca="1" si="917"/>
        <v>56.547122602168479</v>
      </c>
      <c r="L4492">
        <f t="shared" ca="1" si="918"/>
        <v>1</v>
      </c>
      <c r="M4492" t="str">
        <f t="shared" ca="1" si="919"/>
        <v>SELL</v>
      </c>
      <c r="N4492" s="7" t="str">
        <f t="shared" ca="1" si="920"/>
        <v/>
      </c>
      <c r="O4492">
        <f t="shared" si="921"/>
        <v>6301.65</v>
      </c>
      <c r="Q4492">
        <f t="shared" si="922"/>
        <v>4491</v>
      </c>
    </row>
    <row r="4493" spans="1:17" x14ac:dyDescent="0.3">
      <c r="A4493" s="13" t="str">
        <f ca="1">N4493&amp;"-"&amp;COUNTIF($N$2:N4493,N4493)</f>
        <v>-4438</v>
      </c>
      <c r="B4493" t="str">
        <f t="shared" ca="1" si="912"/>
        <v/>
      </c>
      <c r="C4493" s="1">
        <v>41641</v>
      </c>
      <c r="D4493">
        <v>6221.15</v>
      </c>
      <c r="E4493">
        <f t="shared" si="913"/>
        <v>-80.5</v>
      </c>
      <c r="F4493" t="str">
        <f t="shared" si="914"/>
        <v/>
      </c>
      <c r="G4493">
        <f t="shared" si="915"/>
        <v>-80.5</v>
      </c>
      <c r="H4493">
        <f t="shared" ca="1" si="910"/>
        <v>42.375</v>
      </c>
      <c r="I4493">
        <f t="shared" ca="1" si="911"/>
        <v>33.768750000000068</v>
      </c>
      <c r="J4493" s="3">
        <f t="shared" ca="1" si="916"/>
        <v>1.2548584119933346</v>
      </c>
      <c r="K4493" s="5">
        <f t="shared" ca="1" si="917"/>
        <v>55.651317409504998</v>
      </c>
      <c r="L4493">
        <f t="shared" ca="1" si="918"/>
        <v>1</v>
      </c>
      <c r="M4493" t="str">
        <f t="shared" ca="1" si="919"/>
        <v>SELL</v>
      </c>
      <c r="N4493" s="7" t="str">
        <f t="shared" ca="1" si="920"/>
        <v/>
      </c>
      <c r="O4493">
        <f t="shared" si="921"/>
        <v>6221.15</v>
      </c>
      <c r="Q4493">
        <f t="shared" si="922"/>
        <v>4492</v>
      </c>
    </row>
    <row r="4494" spans="1:17" x14ac:dyDescent="0.3">
      <c r="A4494" s="13" t="str">
        <f ca="1">N4494&amp;"-"&amp;COUNTIF($N$2:N4494,N4494)</f>
        <v>-4439</v>
      </c>
      <c r="B4494" t="str">
        <f t="shared" ca="1" si="912"/>
        <v/>
      </c>
      <c r="C4494" s="1">
        <v>41642</v>
      </c>
      <c r="D4494">
        <v>6211.15</v>
      </c>
      <c r="E4494">
        <f t="shared" si="913"/>
        <v>-10</v>
      </c>
      <c r="F4494" t="str">
        <f t="shared" si="914"/>
        <v/>
      </c>
      <c r="G4494">
        <f t="shared" si="915"/>
        <v>-10</v>
      </c>
      <c r="H4494">
        <f t="shared" ca="1" si="910"/>
        <v>42.375</v>
      </c>
      <c r="I4494">
        <f t="shared" ca="1" si="911"/>
        <v>26.4375</v>
      </c>
      <c r="J4494" s="3">
        <f t="shared" ca="1" si="916"/>
        <v>1.6028368794326242</v>
      </c>
      <c r="K4494" s="5">
        <f t="shared" ca="1" si="917"/>
        <v>61.58038147138965</v>
      </c>
      <c r="L4494">
        <f t="shared" ca="1" si="918"/>
        <v>1</v>
      </c>
      <c r="M4494" t="str">
        <f t="shared" ca="1" si="919"/>
        <v>SELL</v>
      </c>
      <c r="N4494" s="7" t="str">
        <f t="shared" ca="1" si="920"/>
        <v/>
      </c>
      <c r="O4494">
        <f t="shared" si="921"/>
        <v>6211.15</v>
      </c>
      <c r="Q4494">
        <f t="shared" si="922"/>
        <v>4493</v>
      </c>
    </row>
    <row r="4495" spans="1:17" x14ac:dyDescent="0.3">
      <c r="A4495" s="13" t="str">
        <f ca="1">N4495&amp;"-"&amp;COUNTIF($N$2:N4495,N4495)</f>
        <v>-4440</v>
      </c>
      <c r="B4495" t="str">
        <f t="shared" ca="1" si="912"/>
        <v/>
      </c>
      <c r="C4495" s="1">
        <v>41645</v>
      </c>
      <c r="D4495">
        <v>6191.45</v>
      </c>
      <c r="E4495">
        <f t="shared" si="913"/>
        <v>-19.699999999999818</v>
      </c>
      <c r="F4495" t="str">
        <f t="shared" si="914"/>
        <v/>
      </c>
      <c r="G4495">
        <f t="shared" si="915"/>
        <v>-19.699999999999818</v>
      </c>
      <c r="H4495">
        <f t="shared" ca="1" si="910"/>
        <v>42.375</v>
      </c>
      <c r="I4495">
        <f t="shared" ca="1" si="911"/>
        <v>27.1875</v>
      </c>
      <c r="J4495" s="3">
        <f t="shared" ca="1" si="916"/>
        <v>1.5586206896551724</v>
      </c>
      <c r="K4495" s="5">
        <f t="shared" ca="1" si="917"/>
        <v>60.916442048517517</v>
      </c>
      <c r="L4495">
        <f t="shared" ca="1" si="918"/>
        <v>1</v>
      </c>
      <c r="M4495" t="str">
        <f t="shared" ca="1" si="919"/>
        <v>SELL</v>
      </c>
      <c r="N4495" s="7" t="str">
        <f t="shared" ca="1" si="920"/>
        <v/>
      </c>
      <c r="O4495">
        <f t="shared" si="921"/>
        <v>6191.45</v>
      </c>
      <c r="Q4495">
        <f t="shared" si="922"/>
        <v>4494</v>
      </c>
    </row>
    <row r="4496" spans="1:17" x14ac:dyDescent="0.3">
      <c r="A4496" s="13" t="str">
        <f ca="1">N4496&amp;"-"&amp;COUNTIF($N$2:N4496,N4496)</f>
        <v>-4441</v>
      </c>
      <c r="B4496" t="str">
        <f t="shared" ca="1" si="912"/>
        <v/>
      </c>
      <c r="C4496" s="1">
        <v>41646</v>
      </c>
      <c r="D4496">
        <v>6162.25</v>
      </c>
      <c r="E4496">
        <f t="shared" si="913"/>
        <v>-29.199999999999818</v>
      </c>
      <c r="F4496" t="str">
        <f t="shared" si="914"/>
        <v/>
      </c>
      <c r="G4496">
        <f t="shared" si="915"/>
        <v>-29.199999999999818</v>
      </c>
      <c r="H4496">
        <f t="shared" ca="1" si="910"/>
        <v>42.375</v>
      </c>
      <c r="I4496">
        <f t="shared" ca="1" si="911"/>
        <v>28.881250000000023</v>
      </c>
      <c r="J4496" s="3">
        <f t="shared" ca="1" si="916"/>
        <v>1.4672148885522602</v>
      </c>
      <c r="K4496" s="5">
        <f t="shared" ca="1" si="917"/>
        <v>59.468467678273818</v>
      </c>
      <c r="L4496">
        <f t="shared" ca="1" si="918"/>
        <v>1</v>
      </c>
      <c r="M4496" t="str">
        <f t="shared" ca="1" si="919"/>
        <v>SELL</v>
      </c>
      <c r="N4496" s="7" t="str">
        <f t="shared" ca="1" si="920"/>
        <v/>
      </c>
      <c r="O4496">
        <f t="shared" si="921"/>
        <v>6162.25</v>
      </c>
      <c r="Q4496">
        <f t="shared" si="922"/>
        <v>4495</v>
      </c>
    </row>
    <row r="4497" spans="1:17" x14ac:dyDescent="0.3">
      <c r="A4497" s="13" t="str">
        <f ca="1">N4497&amp;"-"&amp;COUNTIF($N$2:N4497,N4497)</f>
        <v>-4442</v>
      </c>
      <c r="B4497" t="str">
        <f t="shared" ca="1" si="912"/>
        <v/>
      </c>
      <c r="C4497" s="1">
        <v>41647</v>
      </c>
      <c r="D4497">
        <v>6174.6</v>
      </c>
      <c r="E4497">
        <f t="shared" si="913"/>
        <v>12.350000000000364</v>
      </c>
      <c r="F4497">
        <f t="shared" si="914"/>
        <v>12.350000000000364</v>
      </c>
      <c r="G4497" t="str">
        <f t="shared" si="915"/>
        <v/>
      </c>
      <c r="H4497">
        <f t="shared" ref="H4497:H4560" ca="1" si="923">IF(Q4497&gt;$U$2,AVERAGE(OFFSET(F4497,0,0,-$U$2,1)),"")</f>
        <v>31.416666666666817</v>
      </c>
      <c r="I4497">
        <f t="shared" ref="I4497:I4560" ca="1" si="924">IF($Q4497&gt;$U$2,ABS((AVERAGE(OFFSET(G4497,0,0,-$U$2,1)))),"")</f>
        <v>28.881250000000023</v>
      </c>
      <c r="J4497" s="3">
        <f t="shared" ca="1" si="916"/>
        <v>1.087787636153795</v>
      </c>
      <c r="K4497" s="5">
        <f t="shared" ca="1" si="917"/>
        <v>52.102408181598413</v>
      </c>
      <c r="L4497">
        <f t="shared" ca="1" si="918"/>
        <v>1</v>
      </c>
      <c r="M4497" t="str">
        <f t="shared" ca="1" si="919"/>
        <v>SELL</v>
      </c>
      <c r="N4497" s="7" t="str">
        <f t="shared" ca="1" si="920"/>
        <v/>
      </c>
      <c r="O4497">
        <f t="shared" si="921"/>
        <v>6174.6</v>
      </c>
      <c r="Q4497">
        <f t="shared" si="922"/>
        <v>4496</v>
      </c>
    </row>
    <row r="4498" spans="1:17" x14ac:dyDescent="0.3">
      <c r="A4498" s="13" t="str">
        <f ca="1">N4498&amp;"-"&amp;COUNTIF($N$2:N4498,N4498)</f>
        <v>-4443</v>
      </c>
      <c r="B4498" t="str">
        <f t="shared" ca="1" si="912"/>
        <v/>
      </c>
      <c r="C4498" s="1">
        <v>41648</v>
      </c>
      <c r="D4498">
        <v>6168.35</v>
      </c>
      <c r="E4498">
        <f t="shared" si="913"/>
        <v>-6.25</v>
      </c>
      <c r="F4498" t="str">
        <f t="shared" si="914"/>
        <v/>
      </c>
      <c r="G4498">
        <f t="shared" si="915"/>
        <v>-6.25</v>
      </c>
      <c r="H4498">
        <f t="shared" ca="1" si="923"/>
        <v>31.416666666666817</v>
      </c>
      <c r="I4498">
        <f t="shared" ca="1" si="924"/>
        <v>23.350000000000023</v>
      </c>
      <c r="J4498" s="3">
        <f t="shared" ca="1" si="916"/>
        <v>1.3454675231977211</v>
      </c>
      <c r="K4498" s="5">
        <f t="shared" ca="1" si="917"/>
        <v>57.364576993305022</v>
      </c>
      <c r="L4498">
        <f t="shared" ca="1" si="918"/>
        <v>1</v>
      </c>
      <c r="M4498" t="str">
        <f t="shared" ca="1" si="919"/>
        <v>SELL</v>
      </c>
      <c r="N4498" s="7" t="str">
        <f t="shared" ca="1" si="920"/>
        <v/>
      </c>
      <c r="O4498">
        <f t="shared" si="921"/>
        <v>6168.35</v>
      </c>
      <c r="Q4498">
        <f t="shared" si="922"/>
        <v>4497</v>
      </c>
    </row>
    <row r="4499" spans="1:17" x14ac:dyDescent="0.3">
      <c r="A4499" s="13" t="str">
        <f ca="1">N4499&amp;"-"&amp;COUNTIF($N$2:N4499,N4499)</f>
        <v>-4444</v>
      </c>
      <c r="B4499" t="str">
        <f t="shared" ca="1" si="912"/>
        <v/>
      </c>
      <c r="C4499" s="1">
        <v>41649</v>
      </c>
      <c r="D4499">
        <v>6171.45</v>
      </c>
      <c r="E4499">
        <f t="shared" si="913"/>
        <v>3.0999999999994543</v>
      </c>
      <c r="F4499">
        <f t="shared" si="914"/>
        <v>3.0999999999994543</v>
      </c>
      <c r="G4499" t="str">
        <f t="shared" si="915"/>
        <v/>
      </c>
      <c r="H4499">
        <f t="shared" ca="1" si="923"/>
        <v>14</v>
      </c>
      <c r="I4499">
        <f t="shared" ca="1" si="924"/>
        <v>23.350000000000023</v>
      </c>
      <c r="J4499" s="3">
        <f t="shared" ca="1" si="916"/>
        <v>0.59957173447537415</v>
      </c>
      <c r="K4499" s="5">
        <f t="shared" ca="1" si="917"/>
        <v>37.483266398929025</v>
      </c>
      <c r="L4499">
        <f t="shared" ca="1" si="918"/>
        <v>1</v>
      </c>
      <c r="M4499" t="str">
        <f t="shared" ca="1" si="919"/>
        <v>SELL</v>
      </c>
      <c r="N4499" s="7" t="str">
        <f t="shared" ca="1" si="920"/>
        <v/>
      </c>
      <c r="O4499">
        <f t="shared" si="921"/>
        <v>6171.45</v>
      </c>
      <c r="Q4499">
        <f t="shared" si="922"/>
        <v>4498</v>
      </c>
    </row>
    <row r="4500" spans="1:17" x14ac:dyDescent="0.3">
      <c r="A4500" s="13" t="str">
        <f ca="1">N4500&amp;"-"&amp;COUNTIF($N$2:N4500,N4500)</f>
        <v>-4445</v>
      </c>
      <c r="B4500" t="str">
        <f t="shared" ca="1" si="912"/>
        <v/>
      </c>
      <c r="C4500" s="1">
        <v>41652</v>
      </c>
      <c r="D4500">
        <v>6272.75</v>
      </c>
      <c r="E4500">
        <f t="shared" si="913"/>
        <v>101.30000000000018</v>
      </c>
      <c r="F4500">
        <f t="shared" si="914"/>
        <v>101.30000000000018</v>
      </c>
      <c r="G4500" t="str">
        <f t="shared" si="915"/>
        <v/>
      </c>
      <c r="H4500">
        <f t="shared" ca="1" si="923"/>
        <v>29.175000000000029</v>
      </c>
      <c r="I4500">
        <f t="shared" ca="1" si="924"/>
        <v>23.350000000000023</v>
      </c>
      <c r="J4500" s="3">
        <f t="shared" ca="1" si="916"/>
        <v>1.2494646680942185</v>
      </c>
      <c r="K4500" s="5">
        <f t="shared" ca="1" si="917"/>
        <v>55.544978581627802</v>
      </c>
      <c r="L4500">
        <f t="shared" ca="1" si="918"/>
        <v>1</v>
      </c>
      <c r="M4500" t="str">
        <f t="shared" ca="1" si="919"/>
        <v>SELL</v>
      </c>
      <c r="N4500" s="7" t="str">
        <f t="shared" ca="1" si="920"/>
        <v/>
      </c>
      <c r="O4500">
        <f t="shared" si="921"/>
        <v>6272.75</v>
      </c>
      <c r="Q4500">
        <f t="shared" si="922"/>
        <v>4499</v>
      </c>
    </row>
    <row r="4501" spans="1:17" x14ac:dyDescent="0.3">
      <c r="A4501" s="13" t="str">
        <f ca="1">N4501&amp;"-"&amp;COUNTIF($N$2:N4501,N4501)</f>
        <v>-4446</v>
      </c>
      <c r="B4501" t="str">
        <f t="shared" ca="1" si="912"/>
        <v/>
      </c>
      <c r="C4501" s="1">
        <v>41653</v>
      </c>
      <c r="D4501">
        <v>6241.85</v>
      </c>
      <c r="E4501">
        <f t="shared" si="913"/>
        <v>-30.899999999999636</v>
      </c>
      <c r="F4501" t="str">
        <f t="shared" si="914"/>
        <v/>
      </c>
      <c r="G4501">
        <f t="shared" si="915"/>
        <v>-30.899999999999636</v>
      </c>
      <c r="H4501">
        <f t="shared" ca="1" si="923"/>
        <v>29.175000000000029</v>
      </c>
      <c r="I4501">
        <f t="shared" ca="1" si="924"/>
        <v>25.199999999999932</v>
      </c>
      <c r="J4501" s="3">
        <f t="shared" ca="1" si="916"/>
        <v>1.1577380952380996</v>
      </c>
      <c r="K4501" s="5">
        <f t="shared" ca="1" si="917"/>
        <v>53.655172413793188</v>
      </c>
      <c r="L4501">
        <f t="shared" ca="1" si="918"/>
        <v>1</v>
      </c>
      <c r="M4501" t="str">
        <f t="shared" ca="1" si="919"/>
        <v>SELL</v>
      </c>
      <c r="N4501" s="7" t="str">
        <f t="shared" ca="1" si="920"/>
        <v/>
      </c>
      <c r="O4501">
        <f t="shared" si="921"/>
        <v>6241.85</v>
      </c>
      <c r="Q4501">
        <f t="shared" si="922"/>
        <v>4500</v>
      </c>
    </row>
    <row r="4502" spans="1:17" x14ac:dyDescent="0.3">
      <c r="A4502" s="13" t="str">
        <f ca="1">N4502&amp;"-"&amp;COUNTIF($N$2:N4502,N4502)</f>
        <v>-4447</v>
      </c>
      <c r="B4502" t="str">
        <f t="shared" ca="1" si="912"/>
        <v/>
      </c>
      <c r="C4502" s="1">
        <v>41654</v>
      </c>
      <c r="D4502">
        <v>6320.9</v>
      </c>
      <c r="E4502">
        <f t="shared" si="913"/>
        <v>79.049999999999272</v>
      </c>
      <c r="F4502">
        <f t="shared" si="914"/>
        <v>79.049999999999272</v>
      </c>
      <c r="G4502" t="str">
        <f t="shared" si="915"/>
        <v/>
      </c>
      <c r="H4502">
        <f t="shared" ca="1" si="923"/>
        <v>40.599999999999909</v>
      </c>
      <c r="I4502">
        <f t="shared" ca="1" si="924"/>
        <v>25.199999999999932</v>
      </c>
      <c r="J4502" s="3">
        <f t="shared" ca="1" si="916"/>
        <v>1.6111111111111118</v>
      </c>
      <c r="K4502" s="5">
        <f t="shared" ca="1" si="917"/>
        <v>61.702127659574472</v>
      </c>
      <c r="L4502">
        <f t="shared" ca="1" si="918"/>
        <v>1</v>
      </c>
      <c r="M4502" t="str">
        <f t="shared" ca="1" si="919"/>
        <v>SELL</v>
      </c>
      <c r="N4502" s="7" t="str">
        <f t="shared" ca="1" si="920"/>
        <v/>
      </c>
      <c r="O4502">
        <f t="shared" si="921"/>
        <v>6320.9</v>
      </c>
      <c r="Q4502">
        <f t="shared" si="922"/>
        <v>4501</v>
      </c>
    </row>
    <row r="4503" spans="1:17" x14ac:dyDescent="0.3">
      <c r="A4503" s="13" t="str">
        <f ca="1">N4503&amp;"-"&amp;COUNTIF($N$2:N4503,N4503)</f>
        <v>-4448</v>
      </c>
      <c r="B4503" t="str">
        <f t="shared" ca="1" si="912"/>
        <v/>
      </c>
      <c r="C4503" s="1">
        <v>41655</v>
      </c>
      <c r="D4503">
        <v>6318.9</v>
      </c>
      <c r="E4503">
        <f t="shared" si="913"/>
        <v>-2</v>
      </c>
      <c r="F4503" t="str">
        <f t="shared" si="914"/>
        <v/>
      </c>
      <c r="G4503">
        <f t="shared" si="915"/>
        <v>-2</v>
      </c>
      <c r="H4503">
        <f t="shared" ca="1" si="923"/>
        <v>41.739999999999782</v>
      </c>
      <c r="I4503">
        <f t="shared" ca="1" si="924"/>
        <v>22.622222222222163</v>
      </c>
      <c r="J4503" s="3">
        <f t="shared" ca="1" si="916"/>
        <v>1.8450884086443959</v>
      </c>
      <c r="K4503" s="5">
        <f t="shared" ca="1" si="917"/>
        <v>64.851707350757806</v>
      </c>
      <c r="L4503">
        <f t="shared" ca="1" si="918"/>
        <v>1</v>
      </c>
      <c r="M4503" t="str">
        <f t="shared" ca="1" si="919"/>
        <v>SELL</v>
      </c>
      <c r="N4503" s="7" t="str">
        <f t="shared" ca="1" si="920"/>
        <v/>
      </c>
      <c r="O4503">
        <f t="shared" si="921"/>
        <v>6318.9</v>
      </c>
      <c r="Q4503">
        <f t="shared" si="922"/>
        <v>4502</v>
      </c>
    </row>
    <row r="4504" spans="1:17" x14ac:dyDescent="0.3">
      <c r="A4504" s="13" t="str">
        <f ca="1">N4504&amp;"-"&amp;COUNTIF($N$2:N4504,N4504)</f>
        <v>-4449</v>
      </c>
      <c r="B4504" t="str">
        <f t="shared" ca="1" si="912"/>
        <v/>
      </c>
      <c r="C4504" s="1">
        <v>41656</v>
      </c>
      <c r="D4504">
        <v>6261.65</v>
      </c>
      <c r="E4504">
        <f t="shared" si="913"/>
        <v>-57.25</v>
      </c>
      <c r="F4504" t="str">
        <f t="shared" si="914"/>
        <v/>
      </c>
      <c r="G4504">
        <f t="shared" si="915"/>
        <v>-57.25</v>
      </c>
      <c r="H4504">
        <f t="shared" ca="1" si="923"/>
        <v>41.739999999999782</v>
      </c>
      <c r="I4504">
        <f t="shared" ca="1" si="924"/>
        <v>26.46111111111107</v>
      </c>
      <c r="J4504" s="3">
        <f t="shared" ca="1" si="916"/>
        <v>1.5774091958849408</v>
      </c>
      <c r="K4504" s="5">
        <f t="shared" ca="1" si="917"/>
        <v>61.201348951629896</v>
      </c>
      <c r="L4504">
        <f t="shared" ca="1" si="918"/>
        <v>1</v>
      </c>
      <c r="M4504" t="str">
        <f t="shared" ca="1" si="919"/>
        <v>SELL</v>
      </c>
      <c r="N4504" s="7" t="str">
        <f t="shared" ca="1" si="920"/>
        <v/>
      </c>
      <c r="O4504">
        <f t="shared" si="921"/>
        <v>6261.65</v>
      </c>
      <c r="Q4504">
        <f t="shared" si="922"/>
        <v>4503</v>
      </c>
    </row>
    <row r="4505" spans="1:17" x14ac:dyDescent="0.3">
      <c r="A4505" s="13" t="str">
        <f ca="1">N4505&amp;"-"&amp;COUNTIF($N$2:N4505,N4505)</f>
        <v>-4450</v>
      </c>
      <c r="B4505" t="str">
        <f t="shared" ca="1" si="912"/>
        <v/>
      </c>
      <c r="C4505" s="1">
        <v>41659</v>
      </c>
      <c r="D4505">
        <v>6303.95</v>
      </c>
      <c r="E4505">
        <f t="shared" si="913"/>
        <v>42.300000000000182</v>
      </c>
      <c r="F4505">
        <f t="shared" si="914"/>
        <v>42.300000000000182</v>
      </c>
      <c r="G4505" t="str">
        <f t="shared" si="915"/>
        <v/>
      </c>
      <c r="H4505">
        <f t="shared" ca="1" si="923"/>
        <v>47.619999999999891</v>
      </c>
      <c r="I4505">
        <f t="shared" ca="1" si="924"/>
        <v>26.46111111111107</v>
      </c>
      <c r="J4505" s="3">
        <f t="shared" ca="1" si="916"/>
        <v>1.799622086920007</v>
      </c>
      <c r="K4505" s="5">
        <f t="shared" ca="1" si="917"/>
        <v>64.280893315135046</v>
      </c>
      <c r="L4505">
        <f t="shared" ca="1" si="918"/>
        <v>1</v>
      </c>
      <c r="M4505" t="str">
        <f t="shared" ca="1" si="919"/>
        <v>SELL</v>
      </c>
      <c r="N4505" s="7" t="str">
        <f t="shared" ca="1" si="920"/>
        <v/>
      </c>
      <c r="O4505">
        <f t="shared" si="921"/>
        <v>6303.95</v>
      </c>
      <c r="Q4505">
        <f t="shared" si="922"/>
        <v>4504</v>
      </c>
    </row>
    <row r="4506" spans="1:17" x14ac:dyDescent="0.3">
      <c r="A4506" s="13" t="str">
        <f ca="1">N4506&amp;"-"&amp;COUNTIF($N$2:N4506,N4506)</f>
        <v>-4451</v>
      </c>
      <c r="B4506" t="str">
        <f t="shared" ca="1" si="912"/>
        <v/>
      </c>
      <c r="C4506" s="1">
        <v>41660</v>
      </c>
      <c r="D4506">
        <v>6313.8</v>
      </c>
      <c r="E4506">
        <f t="shared" si="913"/>
        <v>9.8500000000003638</v>
      </c>
      <c r="F4506">
        <f t="shared" si="914"/>
        <v>9.8500000000003638</v>
      </c>
      <c r="G4506" t="str">
        <f t="shared" si="915"/>
        <v/>
      </c>
      <c r="H4506">
        <f t="shared" ca="1" si="923"/>
        <v>41.324999999999967</v>
      </c>
      <c r="I4506">
        <f t="shared" ca="1" si="924"/>
        <v>29.474999999999909</v>
      </c>
      <c r="J4506" s="3">
        <f t="shared" ca="1" si="916"/>
        <v>1.4020356234096725</v>
      </c>
      <c r="K4506" s="5">
        <f t="shared" ca="1" si="917"/>
        <v>58.368644067796666</v>
      </c>
      <c r="L4506">
        <f t="shared" ca="1" si="918"/>
        <v>1</v>
      </c>
      <c r="M4506" t="str">
        <f t="shared" ca="1" si="919"/>
        <v>SELL</v>
      </c>
      <c r="N4506" s="7" t="str">
        <f t="shared" ca="1" si="920"/>
        <v/>
      </c>
      <c r="O4506">
        <f t="shared" si="921"/>
        <v>6313.8</v>
      </c>
      <c r="Q4506">
        <f t="shared" si="922"/>
        <v>4505</v>
      </c>
    </row>
    <row r="4507" spans="1:17" x14ac:dyDescent="0.3">
      <c r="A4507" s="13" t="str">
        <f ca="1">N4507&amp;"-"&amp;COUNTIF($N$2:N4507,N4507)</f>
        <v>-4452</v>
      </c>
      <c r="B4507" t="str">
        <f t="shared" ca="1" si="912"/>
        <v/>
      </c>
      <c r="C4507" s="1">
        <v>41661</v>
      </c>
      <c r="D4507">
        <v>6338.95</v>
      </c>
      <c r="E4507">
        <f t="shared" si="913"/>
        <v>25.149999999999636</v>
      </c>
      <c r="F4507">
        <f t="shared" si="914"/>
        <v>25.149999999999636</v>
      </c>
      <c r="G4507" t="str">
        <f t="shared" si="915"/>
        <v/>
      </c>
      <c r="H4507">
        <f t="shared" ca="1" si="923"/>
        <v>39.014285714285634</v>
      </c>
      <c r="I4507">
        <f t="shared" ca="1" si="924"/>
        <v>22.18571428571418</v>
      </c>
      <c r="J4507" s="3">
        <f t="shared" ca="1" si="916"/>
        <v>1.7585318737926641</v>
      </c>
      <c r="K4507" s="5">
        <f t="shared" ca="1" si="917"/>
        <v>63.748832866479987</v>
      </c>
      <c r="L4507">
        <f t="shared" ca="1" si="918"/>
        <v>1</v>
      </c>
      <c r="M4507" t="str">
        <f t="shared" ca="1" si="919"/>
        <v>SELL</v>
      </c>
      <c r="N4507" s="7" t="str">
        <f t="shared" ca="1" si="920"/>
        <v/>
      </c>
      <c r="O4507">
        <f t="shared" si="921"/>
        <v>6338.95</v>
      </c>
      <c r="Q4507">
        <f t="shared" si="922"/>
        <v>4506</v>
      </c>
    </row>
    <row r="4508" spans="1:17" x14ac:dyDescent="0.3">
      <c r="A4508" s="13" t="str">
        <f ca="1">N4508&amp;"-"&amp;COUNTIF($N$2:N4508,N4508)</f>
        <v>-4453</v>
      </c>
      <c r="B4508" t="str">
        <f t="shared" ca="1" si="912"/>
        <v/>
      </c>
      <c r="C4508" s="1">
        <v>41662</v>
      </c>
      <c r="D4508">
        <v>6345.65</v>
      </c>
      <c r="E4508">
        <f t="shared" si="913"/>
        <v>6.6999999999998181</v>
      </c>
      <c r="F4508">
        <f t="shared" si="914"/>
        <v>6.6999999999998181</v>
      </c>
      <c r="G4508" t="str">
        <f t="shared" si="915"/>
        <v/>
      </c>
      <c r="H4508">
        <f t="shared" ca="1" si="923"/>
        <v>34.974999999999909</v>
      </c>
      <c r="I4508">
        <f t="shared" ca="1" si="924"/>
        <v>24.216666666666544</v>
      </c>
      <c r="J4508" s="3">
        <f t="shared" ca="1" si="916"/>
        <v>1.4442532690984207</v>
      </c>
      <c r="K4508" s="5">
        <f t="shared" ca="1" si="917"/>
        <v>59.087709418555598</v>
      </c>
      <c r="L4508">
        <f t="shared" ca="1" si="918"/>
        <v>1</v>
      </c>
      <c r="M4508" t="str">
        <f t="shared" ca="1" si="919"/>
        <v>SELL</v>
      </c>
      <c r="N4508" s="7" t="str">
        <f t="shared" ca="1" si="920"/>
        <v/>
      </c>
      <c r="O4508">
        <f t="shared" si="921"/>
        <v>6345.65</v>
      </c>
      <c r="Q4508">
        <f t="shared" si="922"/>
        <v>4507</v>
      </c>
    </row>
    <row r="4509" spans="1:17" x14ac:dyDescent="0.3">
      <c r="A4509" s="13" t="str">
        <f ca="1">N4509&amp;"-"&amp;COUNTIF($N$2:N4509,N4509)</f>
        <v>-4454</v>
      </c>
      <c r="B4509" t="str">
        <f t="shared" ca="1" si="912"/>
        <v/>
      </c>
      <c r="C4509" s="1">
        <v>41663</v>
      </c>
      <c r="D4509">
        <v>6266.75</v>
      </c>
      <c r="E4509">
        <f t="shared" si="913"/>
        <v>-78.899999999999636</v>
      </c>
      <c r="F4509" t="str">
        <f t="shared" si="914"/>
        <v/>
      </c>
      <c r="G4509">
        <f t="shared" si="915"/>
        <v>-78.899999999999636</v>
      </c>
      <c r="H4509">
        <f t="shared" ca="1" si="923"/>
        <v>34.974999999999909</v>
      </c>
      <c r="I4509">
        <f t="shared" ca="1" si="924"/>
        <v>34.083333333333179</v>
      </c>
      <c r="J4509" s="3">
        <f t="shared" ca="1" si="916"/>
        <v>1.0261613691931559</v>
      </c>
      <c r="K4509" s="5">
        <f t="shared" ca="1" si="917"/>
        <v>50.645589477494923</v>
      </c>
      <c r="L4509">
        <f t="shared" ca="1" si="918"/>
        <v>1</v>
      </c>
      <c r="M4509" t="str">
        <f t="shared" ca="1" si="919"/>
        <v>SELL</v>
      </c>
      <c r="N4509" s="7" t="str">
        <f t="shared" ca="1" si="920"/>
        <v/>
      </c>
      <c r="O4509">
        <f t="shared" si="921"/>
        <v>6266.75</v>
      </c>
      <c r="Q4509">
        <f t="shared" si="922"/>
        <v>4508</v>
      </c>
    </row>
    <row r="4510" spans="1:17" x14ac:dyDescent="0.3">
      <c r="A4510" s="13" t="str">
        <f ca="1">N4510&amp;"-"&amp;COUNTIF($N$2:N4510,N4510)</f>
        <v>-4455</v>
      </c>
      <c r="B4510" t="str">
        <f t="shared" ca="1" si="912"/>
        <v/>
      </c>
      <c r="C4510" s="1">
        <v>41666</v>
      </c>
      <c r="D4510">
        <v>6135.85</v>
      </c>
      <c r="E4510">
        <f t="shared" si="913"/>
        <v>-130.89999999999964</v>
      </c>
      <c r="F4510" t="str">
        <f t="shared" si="914"/>
        <v/>
      </c>
      <c r="G4510">
        <f t="shared" si="915"/>
        <v>-130.89999999999964</v>
      </c>
      <c r="H4510">
        <f t="shared" ca="1" si="923"/>
        <v>34.974999999999909</v>
      </c>
      <c r="I4510">
        <f t="shared" ca="1" si="924"/>
        <v>51.033333333333154</v>
      </c>
      <c r="J4510" s="3">
        <f t="shared" ca="1" si="916"/>
        <v>0.68533638145003328</v>
      </c>
      <c r="K4510" s="5">
        <f t="shared" ca="1" si="917"/>
        <v>40.664664276717396</v>
      </c>
      <c r="L4510">
        <f t="shared" ca="1" si="918"/>
        <v>1</v>
      </c>
      <c r="M4510" t="str">
        <f t="shared" ca="1" si="919"/>
        <v>SELL</v>
      </c>
      <c r="N4510" s="7" t="str">
        <f t="shared" ca="1" si="920"/>
        <v/>
      </c>
      <c r="O4510">
        <f t="shared" si="921"/>
        <v>6135.85</v>
      </c>
      <c r="Q4510">
        <f t="shared" si="922"/>
        <v>4509</v>
      </c>
    </row>
    <row r="4511" spans="1:17" x14ac:dyDescent="0.3">
      <c r="A4511" s="13" t="str">
        <f ca="1">N4511&amp;"-"&amp;COUNTIF($N$2:N4511,N4511)</f>
        <v>-4456</v>
      </c>
      <c r="B4511" t="str">
        <f t="shared" ca="1" si="912"/>
        <v/>
      </c>
      <c r="C4511" s="1">
        <v>41667</v>
      </c>
      <c r="D4511">
        <v>6126.25</v>
      </c>
      <c r="E4511">
        <f t="shared" si="913"/>
        <v>-9.6000000000003638</v>
      </c>
      <c r="F4511" t="str">
        <f t="shared" si="914"/>
        <v/>
      </c>
      <c r="G4511">
        <f t="shared" si="915"/>
        <v>-9.6000000000003638</v>
      </c>
      <c r="H4511">
        <f t="shared" ca="1" si="923"/>
        <v>38.207142857142699</v>
      </c>
      <c r="I4511">
        <f t="shared" ca="1" si="924"/>
        <v>45.114285714285607</v>
      </c>
      <c r="J4511" s="3">
        <f t="shared" ca="1" si="916"/>
        <v>0.84689677010766162</v>
      </c>
      <c r="K4511" s="5">
        <f t="shared" ca="1" si="917"/>
        <v>45.855122160308575</v>
      </c>
      <c r="L4511">
        <f t="shared" ca="1" si="918"/>
        <v>1</v>
      </c>
      <c r="M4511" t="str">
        <f t="shared" ca="1" si="919"/>
        <v>SELL</v>
      </c>
      <c r="N4511" s="7" t="str">
        <f t="shared" ca="1" si="920"/>
        <v/>
      </c>
      <c r="O4511">
        <f t="shared" si="921"/>
        <v>6126.25</v>
      </c>
      <c r="Q4511">
        <f t="shared" si="922"/>
        <v>4510</v>
      </c>
    </row>
    <row r="4512" spans="1:17" x14ac:dyDescent="0.3">
      <c r="A4512" s="13" t="str">
        <f ca="1">N4512&amp;"-"&amp;COUNTIF($N$2:N4512,N4512)</f>
        <v>-4457</v>
      </c>
      <c r="B4512" t="str">
        <f t="shared" ca="1" si="912"/>
        <v/>
      </c>
      <c r="C4512" s="1">
        <v>41668</v>
      </c>
      <c r="D4512">
        <v>6120.25</v>
      </c>
      <c r="E4512">
        <f t="shared" si="913"/>
        <v>-6</v>
      </c>
      <c r="F4512" t="str">
        <f t="shared" si="914"/>
        <v/>
      </c>
      <c r="G4512">
        <f t="shared" si="915"/>
        <v>-6</v>
      </c>
      <c r="H4512">
        <f t="shared" ca="1" si="923"/>
        <v>38.207142857142699</v>
      </c>
      <c r="I4512">
        <f t="shared" ca="1" si="924"/>
        <v>45.078571428571323</v>
      </c>
      <c r="J4512" s="3">
        <f t="shared" ca="1" si="916"/>
        <v>0.84756773886864056</v>
      </c>
      <c r="K4512" s="5">
        <f t="shared" ca="1" si="917"/>
        <v>45.874785591766681</v>
      </c>
      <c r="L4512">
        <f t="shared" ca="1" si="918"/>
        <v>1</v>
      </c>
      <c r="M4512" t="str">
        <f t="shared" ca="1" si="919"/>
        <v>SELL</v>
      </c>
      <c r="N4512" s="7" t="str">
        <f t="shared" ca="1" si="920"/>
        <v/>
      </c>
      <c r="O4512">
        <f t="shared" si="921"/>
        <v>6120.25</v>
      </c>
      <c r="Q4512">
        <f t="shared" si="922"/>
        <v>4511</v>
      </c>
    </row>
    <row r="4513" spans="1:17" x14ac:dyDescent="0.3">
      <c r="A4513" s="13" t="str">
        <f ca="1">N4513&amp;"-"&amp;COUNTIF($N$2:N4513,N4513)</f>
        <v>-4458</v>
      </c>
      <c r="B4513" t="str">
        <f t="shared" ca="1" si="912"/>
        <v/>
      </c>
      <c r="C4513" s="1">
        <v>41669</v>
      </c>
      <c r="D4513">
        <v>6073.7</v>
      </c>
      <c r="E4513">
        <f t="shared" si="913"/>
        <v>-46.550000000000182</v>
      </c>
      <c r="F4513" t="str">
        <f t="shared" si="914"/>
        <v/>
      </c>
      <c r="G4513">
        <f t="shared" si="915"/>
        <v>-46.550000000000182</v>
      </c>
      <c r="H4513">
        <f t="shared" ca="1" si="923"/>
        <v>44.058333333333245</v>
      </c>
      <c r="I4513">
        <f t="shared" ca="1" si="924"/>
        <v>45.262499999999932</v>
      </c>
      <c r="J4513" s="3">
        <f t="shared" ca="1" si="916"/>
        <v>0.97339593114240952</v>
      </c>
      <c r="K4513" s="5">
        <f t="shared" ca="1" si="917"/>
        <v>49.325931800158585</v>
      </c>
      <c r="L4513">
        <f t="shared" ca="1" si="918"/>
        <v>1</v>
      </c>
      <c r="M4513" t="str">
        <f t="shared" ca="1" si="919"/>
        <v>SELL</v>
      </c>
      <c r="N4513" s="7" t="str">
        <f t="shared" ca="1" si="920"/>
        <v/>
      </c>
      <c r="O4513">
        <f t="shared" si="921"/>
        <v>6073.7</v>
      </c>
      <c r="Q4513">
        <f t="shared" si="922"/>
        <v>4512</v>
      </c>
    </row>
    <row r="4514" spans="1:17" x14ac:dyDescent="0.3">
      <c r="A4514" s="13" t="str">
        <f ca="1">N4514&amp;"-"&amp;COUNTIF($N$2:N4514,N4514)</f>
        <v>-4459</v>
      </c>
      <c r="B4514" t="str">
        <f t="shared" ca="1" si="912"/>
        <v/>
      </c>
      <c r="C4514" s="1">
        <v>41670</v>
      </c>
      <c r="D4514">
        <v>6089.5</v>
      </c>
      <c r="E4514">
        <f t="shared" si="913"/>
        <v>15.800000000000182</v>
      </c>
      <c r="F4514">
        <f t="shared" si="914"/>
        <v>15.800000000000182</v>
      </c>
      <c r="G4514" t="str">
        <f t="shared" si="915"/>
        <v/>
      </c>
      <c r="H4514">
        <f t="shared" ca="1" si="923"/>
        <v>29.808333333333241</v>
      </c>
      <c r="I4514">
        <f t="shared" ca="1" si="924"/>
        <v>45.262499999999932</v>
      </c>
      <c r="J4514" s="3">
        <f t="shared" ca="1" si="916"/>
        <v>0.65856577372733027</v>
      </c>
      <c r="K4514" s="5">
        <f t="shared" ca="1" si="917"/>
        <v>39.70694344230445</v>
      </c>
      <c r="L4514">
        <f t="shared" ca="1" si="918"/>
        <v>1</v>
      </c>
      <c r="M4514" t="str">
        <f t="shared" ca="1" si="919"/>
        <v>SELL</v>
      </c>
      <c r="N4514" s="7" t="str">
        <f t="shared" ca="1" si="920"/>
        <v/>
      </c>
      <c r="O4514">
        <f t="shared" si="921"/>
        <v>6089.5</v>
      </c>
      <c r="Q4514">
        <f t="shared" si="922"/>
        <v>4513</v>
      </c>
    </row>
    <row r="4515" spans="1:17" x14ac:dyDescent="0.3">
      <c r="A4515" s="13" t="str">
        <f ca="1">N4515&amp;"-"&amp;COUNTIF($N$2:N4515,N4515)</f>
        <v>-4460</v>
      </c>
      <c r="B4515" t="str">
        <f t="shared" ca="1" si="912"/>
        <v/>
      </c>
      <c r="C4515" s="1">
        <v>41673</v>
      </c>
      <c r="D4515">
        <v>6001.8</v>
      </c>
      <c r="E4515">
        <f t="shared" si="913"/>
        <v>-87.699999999999818</v>
      </c>
      <c r="F4515" t="str">
        <f t="shared" si="914"/>
        <v/>
      </c>
      <c r="G4515">
        <f t="shared" si="915"/>
        <v>-87.699999999999818</v>
      </c>
      <c r="H4515">
        <f t="shared" ca="1" si="923"/>
        <v>29.808333333333241</v>
      </c>
      <c r="I4515">
        <f t="shared" ca="1" si="924"/>
        <v>52.362499999999955</v>
      </c>
      <c r="J4515" s="3">
        <f t="shared" ca="1" si="916"/>
        <v>0.56926871966260717</v>
      </c>
      <c r="K4515" s="5">
        <f t="shared" ca="1" si="917"/>
        <v>36.276050910197199</v>
      </c>
      <c r="L4515">
        <f t="shared" ca="1" si="918"/>
        <v>1</v>
      </c>
      <c r="M4515" t="str">
        <f t="shared" ca="1" si="919"/>
        <v>SELL</v>
      </c>
      <c r="N4515" s="7" t="str">
        <f t="shared" ca="1" si="920"/>
        <v/>
      </c>
      <c r="O4515">
        <f t="shared" si="921"/>
        <v>6001.8</v>
      </c>
      <c r="Q4515">
        <f t="shared" si="922"/>
        <v>4514</v>
      </c>
    </row>
    <row r="4516" spans="1:17" x14ac:dyDescent="0.3">
      <c r="A4516" s="13" t="str">
        <f ca="1">N4516&amp;"-"&amp;COUNTIF($N$2:N4516,N4516)</f>
        <v>1-28</v>
      </c>
      <c r="B4516">
        <f t="shared" ca="1" si="912"/>
        <v>1</v>
      </c>
      <c r="C4516" s="1">
        <v>41674</v>
      </c>
      <c r="D4516">
        <v>6000.9</v>
      </c>
      <c r="E4516">
        <f t="shared" si="913"/>
        <v>-0.9000000000005457</v>
      </c>
      <c r="F4516" t="str">
        <f t="shared" si="914"/>
        <v/>
      </c>
      <c r="G4516">
        <f t="shared" si="915"/>
        <v>-0.9000000000005457</v>
      </c>
      <c r="H4516">
        <f t="shared" ca="1" si="923"/>
        <v>19.960000000000036</v>
      </c>
      <c r="I4516">
        <f t="shared" ca="1" si="924"/>
        <v>46.644444444444467</v>
      </c>
      <c r="J4516" s="3">
        <f t="shared" ca="1" si="916"/>
        <v>0.42791805621724688</v>
      </c>
      <c r="K4516" s="5">
        <f t="shared" ca="1" si="917"/>
        <v>29.96797010543176</v>
      </c>
      <c r="L4516">
        <f t="shared" ca="1" si="918"/>
        <v>1</v>
      </c>
      <c r="M4516" t="str">
        <f t="shared" ca="1" si="919"/>
        <v>BUY</v>
      </c>
      <c r="N4516" s="7">
        <f t="shared" ca="1" si="920"/>
        <v>1</v>
      </c>
      <c r="O4516">
        <f t="shared" si="921"/>
        <v>6000.9</v>
      </c>
      <c r="Q4516">
        <f t="shared" si="922"/>
        <v>4515</v>
      </c>
    </row>
    <row r="4517" spans="1:17" x14ac:dyDescent="0.3">
      <c r="A4517" s="13" t="str">
        <f ca="1">N4517&amp;"-"&amp;COUNTIF($N$2:N4517,N4517)</f>
        <v>-4461</v>
      </c>
      <c r="B4517" t="str">
        <f t="shared" ca="1" si="912"/>
        <v/>
      </c>
      <c r="C4517" s="1">
        <v>41675</v>
      </c>
      <c r="D4517">
        <v>6022.4</v>
      </c>
      <c r="E4517">
        <f t="shared" si="913"/>
        <v>21.5</v>
      </c>
      <c r="F4517">
        <f t="shared" si="914"/>
        <v>21.5</v>
      </c>
      <c r="G4517" t="str">
        <f t="shared" si="915"/>
        <v/>
      </c>
      <c r="H4517">
        <f t="shared" ca="1" si="923"/>
        <v>20.216666666666697</v>
      </c>
      <c r="I4517">
        <f t="shared" ca="1" si="924"/>
        <v>52.225000000000023</v>
      </c>
      <c r="J4517" s="3">
        <f t="shared" ca="1" si="916"/>
        <v>0.38710706877293805</v>
      </c>
      <c r="K4517" s="5">
        <f t="shared" ca="1" si="917"/>
        <v>27.907511791096312</v>
      </c>
      <c r="L4517">
        <f t="shared" ca="1" si="918"/>
        <v>1</v>
      </c>
      <c r="M4517" t="str">
        <f t="shared" ca="1" si="919"/>
        <v>BUY</v>
      </c>
      <c r="N4517" s="7" t="str">
        <f t="shared" ca="1" si="920"/>
        <v/>
      </c>
      <c r="O4517">
        <f t="shared" si="921"/>
        <v>6022.4</v>
      </c>
      <c r="Q4517">
        <f t="shared" si="922"/>
        <v>4516</v>
      </c>
    </row>
    <row r="4518" spans="1:17" x14ac:dyDescent="0.3">
      <c r="A4518" s="13" t="str">
        <f ca="1">N4518&amp;"-"&amp;COUNTIF($N$2:N4518,N4518)</f>
        <v>-4462</v>
      </c>
      <c r="B4518" t="str">
        <f t="shared" ca="1" si="912"/>
        <v/>
      </c>
      <c r="C4518" s="1">
        <v>41676</v>
      </c>
      <c r="D4518">
        <v>6036.3</v>
      </c>
      <c r="E4518">
        <f t="shared" si="913"/>
        <v>13.900000000000546</v>
      </c>
      <c r="F4518">
        <f t="shared" si="914"/>
        <v>13.900000000000546</v>
      </c>
      <c r="G4518" t="str">
        <f t="shared" si="915"/>
        <v/>
      </c>
      <c r="H4518">
        <f t="shared" ca="1" si="923"/>
        <v>19.31428571428582</v>
      </c>
      <c r="I4518">
        <f t="shared" ca="1" si="924"/>
        <v>51.507142857142881</v>
      </c>
      <c r="J4518" s="3">
        <f t="shared" ca="1" si="916"/>
        <v>0.3749826653723497</v>
      </c>
      <c r="K4518" s="5">
        <f t="shared" ca="1" si="917"/>
        <v>27.271810388300665</v>
      </c>
      <c r="L4518">
        <f t="shared" ca="1" si="918"/>
        <v>1</v>
      </c>
      <c r="M4518" t="str">
        <f t="shared" ca="1" si="919"/>
        <v>BUY</v>
      </c>
      <c r="N4518" s="7" t="str">
        <f t="shared" ca="1" si="920"/>
        <v/>
      </c>
      <c r="O4518">
        <f t="shared" si="921"/>
        <v>6036.3</v>
      </c>
      <c r="Q4518">
        <f t="shared" si="922"/>
        <v>4517</v>
      </c>
    </row>
    <row r="4519" spans="1:17" x14ac:dyDescent="0.3">
      <c r="A4519" s="13" t="str">
        <f ca="1">N4519&amp;"-"&amp;COUNTIF($N$2:N4519,N4519)</f>
        <v>-4463</v>
      </c>
      <c r="B4519" t="str">
        <f t="shared" ca="1" si="912"/>
        <v/>
      </c>
      <c r="C4519" s="1">
        <v>41677</v>
      </c>
      <c r="D4519">
        <v>6063.2</v>
      </c>
      <c r="E4519">
        <f t="shared" si="913"/>
        <v>26.899999999999636</v>
      </c>
      <c r="F4519">
        <f t="shared" si="914"/>
        <v>26.899999999999636</v>
      </c>
      <c r="G4519" t="str">
        <f t="shared" si="915"/>
        <v/>
      </c>
      <c r="H4519">
        <f t="shared" ca="1" si="923"/>
        <v>17.114285714285739</v>
      </c>
      <c r="I4519">
        <f t="shared" ca="1" si="924"/>
        <v>51.507142857142881</v>
      </c>
      <c r="J4519" s="3">
        <f t="shared" ca="1" si="916"/>
        <v>0.33227014283733219</v>
      </c>
      <c r="K4519" s="5">
        <f t="shared" ca="1" si="917"/>
        <v>24.940147808889378</v>
      </c>
      <c r="L4519">
        <f t="shared" ca="1" si="918"/>
        <v>1</v>
      </c>
      <c r="M4519" t="str">
        <f t="shared" ca="1" si="919"/>
        <v>BUY</v>
      </c>
      <c r="N4519" s="7" t="str">
        <f t="shared" ca="1" si="920"/>
        <v/>
      </c>
      <c r="O4519">
        <f t="shared" si="921"/>
        <v>6063.2</v>
      </c>
      <c r="Q4519">
        <f t="shared" si="922"/>
        <v>4518</v>
      </c>
    </row>
    <row r="4520" spans="1:17" x14ac:dyDescent="0.3">
      <c r="A4520" s="13" t="str">
        <f ca="1">N4520&amp;"-"&amp;COUNTIF($N$2:N4520,N4520)</f>
        <v>-4464</v>
      </c>
      <c r="B4520" t="str">
        <f t="shared" ca="1" si="912"/>
        <v/>
      </c>
      <c r="C4520" s="1">
        <v>41680</v>
      </c>
      <c r="D4520">
        <v>6053.45</v>
      </c>
      <c r="E4520">
        <f t="shared" si="913"/>
        <v>-9.75</v>
      </c>
      <c r="F4520" t="str">
        <f t="shared" si="914"/>
        <v/>
      </c>
      <c r="G4520">
        <f t="shared" si="915"/>
        <v>-9.75</v>
      </c>
      <c r="H4520">
        <f t="shared" ca="1" si="923"/>
        <v>18.324999999999971</v>
      </c>
      <c r="I4520">
        <f t="shared" ca="1" si="924"/>
        <v>46.287500000000023</v>
      </c>
      <c r="J4520" s="3">
        <f t="shared" ca="1" si="916"/>
        <v>0.3958952200918166</v>
      </c>
      <c r="K4520" s="5">
        <f t="shared" ca="1" si="917"/>
        <v>28.361385180886018</v>
      </c>
      <c r="L4520">
        <f t="shared" ca="1" si="918"/>
        <v>1</v>
      </c>
      <c r="M4520" t="str">
        <f t="shared" ca="1" si="919"/>
        <v>BUY</v>
      </c>
      <c r="N4520" s="7" t="str">
        <f t="shared" ca="1" si="920"/>
        <v/>
      </c>
      <c r="O4520">
        <f t="shared" si="921"/>
        <v>6053.45</v>
      </c>
      <c r="Q4520">
        <f t="shared" si="922"/>
        <v>4519</v>
      </c>
    </row>
    <row r="4521" spans="1:17" x14ac:dyDescent="0.3">
      <c r="A4521" s="13" t="str">
        <f ca="1">N4521&amp;"-"&amp;COUNTIF($N$2:N4521,N4521)</f>
        <v>-4465</v>
      </c>
      <c r="B4521" t="str">
        <f t="shared" ca="1" si="912"/>
        <v/>
      </c>
      <c r="C4521" s="1">
        <v>41681</v>
      </c>
      <c r="D4521">
        <v>6062.7</v>
      </c>
      <c r="E4521">
        <f t="shared" si="913"/>
        <v>9.25</v>
      </c>
      <c r="F4521">
        <f t="shared" si="914"/>
        <v>9.25</v>
      </c>
      <c r="G4521" t="str">
        <f t="shared" si="915"/>
        <v/>
      </c>
      <c r="H4521">
        <f t="shared" ca="1" si="923"/>
        <v>15.675000000000031</v>
      </c>
      <c r="I4521">
        <f t="shared" ca="1" si="924"/>
        <v>46.287500000000023</v>
      </c>
      <c r="J4521" s="3">
        <f t="shared" ca="1" si="916"/>
        <v>0.33864434242506125</v>
      </c>
      <c r="K4521" s="5">
        <f t="shared" ca="1" si="917"/>
        <v>25.297559007464216</v>
      </c>
      <c r="L4521">
        <f t="shared" ca="1" si="918"/>
        <v>1</v>
      </c>
      <c r="M4521" t="str">
        <f t="shared" ca="1" si="919"/>
        <v>BUY</v>
      </c>
      <c r="N4521" s="7" t="str">
        <f t="shared" ca="1" si="920"/>
        <v/>
      </c>
      <c r="O4521">
        <f t="shared" si="921"/>
        <v>6062.7</v>
      </c>
      <c r="Q4521">
        <f t="shared" si="922"/>
        <v>4520</v>
      </c>
    </row>
    <row r="4522" spans="1:17" x14ac:dyDescent="0.3">
      <c r="A4522" s="13" t="str">
        <f ca="1">N4522&amp;"-"&amp;COUNTIF($N$2:N4522,N4522)</f>
        <v>-4466</v>
      </c>
      <c r="B4522" t="str">
        <f t="shared" ca="1" si="912"/>
        <v/>
      </c>
      <c r="C4522" s="1">
        <v>41682</v>
      </c>
      <c r="D4522">
        <v>6084</v>
      </c>
      <c r="E4522">
        <f t="shared" si="913"/>
        <v>21.300000000000182</v>
      </c>
      <c r="F4522">
        <f t="shared" si="914"/>
        <v>21.300000000000182</v>
      </c>
      <c r="G4522" t="str">
        <f t="shared" si="915"/>
        <v/>
      </c>
      <c r="H4522">
        <f t="shared" ca="1" si="923"/>
        <v>18.108333333333423</v>
      </c>
      <c r="I4522">
        <f t="shared" ca="1" si="924"/>
        <v>46.287500000000023</v>
      </c>
      <c r="J4522" s="3">
        <f t="shared" ca="1" si="916"/>
        <v>0.39121433072283907</v>
      </c>
      <c r="K4522" s="5">
        <f t="shared" ca="1" si="917"/>
        <v>28.120349401488284</v>
      </c>
      <c r="L4522">
        <f t="shared" ca="1" si="918"/>
        <v>1</v>
      </c>
      <c r="M4522" t="str">
        <f t="shared" ca="1" si="919"/>
        <v>BUY</v>
      </c>
      <c r="N4522" s="7" t="str">
        <f t="shared" ca="1" si="920"/>
        <v/>
      </c>
      <c r="O4522">
        <f t="shared" si="921"/>
        <v>6084</v>
      </c>
      <c r="Q4522">
        <f t="shared" si="922"/>
        <v>4521</v>
      </c>
    </row>
    <row r="4523" spans="1:17" x14ac:dyDescent="0.3">
      <c r="A4523" s="13" t="str">
        <f ca="1">N4523&amp;"-"&amp;COUNTIF($N$2:N4523,N4523)</f>
        <v>-4467</v>
      </c>
      <c r="B4523" t="str">
        <f t="shared" ca="1" si="912"/>
        <v/>
      </c>
      <c r="C4523" s="1">
        <v>41683</v>
      </c>
      <c r="D4523">
        <v>6001.1</v>
      </c>
      <c r="E4523">
        <f t="shared" si="913"/>
        <v>-82.899999999999636</v>
      </c>
      <c r="F4523" t="str">
        <f t="shared" si="914"/>
        <v/>
      </c>
      <c r="G4523">
        <f t="shared" si="915"/>
        <v>-82.899999999999636</v>
      </c>
      <c r="H4523">
        <f t="shared" ca="1" si="923"/>
        <v>18.108333333333423</v>
      </c>
      <c r="I4523">
        <f t="shared" ca="1" si="924"/>
        <v>46.787500000000023</v>
      </c>
      <c r="J4523" s="3">
        <f t="shared" ca="1" si="916"/>
        <v>0.3870335737821729</v>
      </c>
      <c r="K4523" s="5">
        <f t="shared" ca="1" si="917"/>
        <v>27.903691813804258</v>
      </c>
      <c r="L4523">
        <f t="shared" ca="1" si="918"/>
        <v>1</v>
      </c>
      <c r="M4523" t="str">
        <f t="shared" ca="1" si="919"/>
        <v>BUY</v>
      </c>
      <c r="N4523" s="7" t="str">
        <f t="shared" ca="1" si="920"/>
        <v/>
      </c>
      <c r="O4523">
        <f t="shared" si="921"/>
        <v>6001.1</v>
      </c>
      <c r="Q4523">
        <f t="shared" si="922"/>
        <v>4522</v>
      </c>
    </row>
    <row r="4524" spans="1:17" x14ac:dyDescent="0.3">
      <c r="A4524" s="13" t="str">
        <f ca="1">N4524&amp;"-"&amp;COUNTIF($N$2:N4524,N4524)</f>
        <v>-4468</v>
      </c>
      <c r="B4524" t="str">
        <f t="shared" ca="1" si="912"/>
        <v/>
      </c>
      <c r="C4524" s="1">
        <v>41684</v>
      </c>
      <c r="D4524">
        <v>6048.35</v>
      </c>
      <c r="E4524">
        <f t="shared" si="913"/>
        <v>47.25</v>
      </c>
      <c r="F4524">
        <f t="shared" si="914"/>
        <v>47.25</v>
      </c>
      <c r="G4524" t="str">
        <f t="shared" si="915"/>
        <v/>
      </c>
      <c r="H4524">
        <f t="shared" ca="1" si="923"/>
        <v>22.27142857142865</v>
      </c>
      <c r="I4524">
        <f t="shared" ca="1" si="924"/>
        <v>34.77142857142865</v>
      </c>
      <c r="J4524" s="3">
        <f t="shared" ca="1" si="916"/>
        <v>0.6405094494659006</v>
      </c>
      <c r="K4524" s="5">
        <f t="shared" ca="1" si="917"/>
        <v>39.043325820185359</v>
      </c>
      <c r="L4524">
        <f t="shared" ca="1" si="918"/>
        <v>1</v>
      </c>
      <c r="M4524" t="str">
        <f t="shared" ca="1" si="919"/>
        <v>BUY</v>
      </c>
      <c r="N4524" s="7" t="str">
        <f t="shared" ca="1" si="920"/>
        <v/>
      </c>
      <c r="O4524">
        <f t="shared" si="921"/>
        <v>6048.35</v>
      </c>
      <c r="Q4524">
        <f t="shared" si="922"/>
        <v>4523</v>
      </c>
    </row>
    <row r="4525" spans="1:17" x14ac:dyDescent="0.3">
      <c r="A4525" s="13" t="str">
        <f ca="1">N4525&amp;"-"&amp;COUNTIF($N$2:N4525,N4525)</f>
        <v>-4469</v>
      </c>
      <c r="B4525" t="str">
        <f t="shared" ca="1" si="912"/>
        <v/>
      </c>
      <c r="C4525" s="1">
        <v>41687</v>
      </c>
      <c r="D4525">
        <v>6073.3</v>
      </c>
      <c r="E4525">
        <f t="shared" si="913"/>
        <v>24.949999999999818</v>
      </c>
      <c r="F4525">
        <f t="shared" si="914"/>
        <v>24.949999999999818</v>
      </c>
      <c r="G4525" t="str">
        <f t="shared" si="915"/>
        <v/>
      </c>
      <c r="H4525">
        <f t="shared" ca="1" si="923"/>
        <v>22.606250000000045</v>
      </c>
      <c r="I4525">
        <f t="shared" ca="1" si="924"/>
        <v>38.966666666666697</v>
      </c>
      <c r="J4525" s="3">
        <f t="shared" ca="1" si="916"/>
        <v>0.58014328485885447</v>
      </c>
      <c r="K4525" s="5">
        <f t="shared" ca="1" si="917"/>
        <v>36.714599898494356</v>
      </c>
      <c r="L4525">
        <f t="shared" ca="1" si="918"/>
        <v>1</v>
      </c>
      <c r="M4525" t="str">
        <f t="shared" ca="1" si="919"/>
        <v>BUY</v>
      </c>
      <c r="N4525" s="7" t="str">
        <f t="shared" ca="1" si="920"/>
        <v/>
      </c>
      <c r="O4525">
        <f t="shared" si="921"/>
        <v>6073.3</v>
      </c>
      <c r="Q4525">
        <f t="shared" si="922"/>
        <v>4524</v>
      </c>
    </row>
    <row r="4526" spans="1:17" x14ac:dyDescent="0.3">
      <c r="A4526" s="13" t="str">
        <f ca="1">N4526&amp;"-"&amp;COUNTIF($N$2:N4526,N4526)</f>
        <v>-4470</v>
      </c>
      <c r="B4526" t="str">
        <f t="shared" ca="1" si="912"/>
        <v/>
      </c>
      <c r="C4526" s="1">
        <v>41688</v>
      </c>
      <c r="D4526">
        <v>6127.1</v>
      </c>
      <c r="E4526">
        <f t="shared" si="913"/>
        <v>53.800000000000182</v>
      </c>
      <c r="F4526">
        <f t="shared" si="914"/>
        <v>53.800000000000182</v>
      </c>
      <c r="G4526" t="str">
        <f t="shared" si="915"/>
        <v/>
      </c>
      <c r="H4526">
        <f t="shared" ca="1" si="923"/>
        <v>26.072222222222283</v>
      </c>
      <c r="I4526">
        <f t="shared" ca="1" si="924"/>
        <v>45.560000000000038</v>
      </c>
      <c r="J4526" s="3">
        <f t="shared" ca="1" si="916"/>
        <v>0.57226124280558077</v>
      </c>
      <c r="K4526" s="5">
        <f t="shared" ca="1" si="917"/>
        <v>36.397338255595741</v>
      </c>
      <c r="L4526">
        <f t="shared" ca="1" si="918"/>
        <v>1</v>
      </c>
      <c r="M4526" t="str">
        <f t="shared" ca="1" si="919"/>
        <v>BUY</v>
      </c>
      <c r="N4526" s="7" t="str">
        <f t="shared" ca="1" si="920"/>
        <v/>
      </c>
      <c r="O4526">
        <f t="shared" si="921"/>
        <v>6127.1</v>
      </c>
      <c r="Q4526">
        <f t="shared" si="922"/>
        <v>4525</v>
      </c>
    </row>
    <row r="4527" spans="1:17" x14ac:dyDescent="0.3">
      <c r="A4527" s="13" t="str">
        <f ca="1">N4527&amp;"-"&amp;COUNTIF($N$2:N4527,N4527)</f>
        <v>-4471</v>
      </c>
      <c r="B4527" t="str">
        <f t="shared" ca="1" si="912"/>
        <v/>
      </c>
      <c r="C4527" s="1">
        <v>41689</v>
      </c>
      <c r="D4527">
        <v>6152.75</v>
      </c>
      <c r="E4527">
        <f t="shared" si="913"/>
        <v>25.649999999999636</v>
      </c>
      <c r="F4527">
        <f t="shared" si="914"/>
        <v>25.649999999999636</v>
      </c>
      <c r="G4527" t="str">
        <f t="shared" si="915"/>
        <v/>
      </c>
      <c r="H4527">
        <f t="shared" ca="1" si="923"/>
        <v>26.030000000000019</v>
      </c>
      <c r="I4527">
        <f t="shared" ca="1" si="924"/>
        <v>45.3125</v>
      </c>
      <c r="J4527" s="3">
        <f t="shared" ca="1" si="916"/>
        <v>0.57445517241379351</v>
      </c>
      <c r="K4527" s="5">
        <f t="shared" ca="1" si="917"/>
        <v>36.485965588534192</v>
      </c>
      <c r="L4527">
        <f t="shared" ca="1" si="918"/>
        <v>1</v>
      </c>
      <c r="M4527" t="str">
        <f t="shared" ca="1" si="919"/>
        <v>BUY</v>
      </c>
      <c r="N4527" s="7" t="str">
        <f t="shared" ca="1" si="920"/>
        <v/>
      </c>
      <c r="O4527">
        <f t="shared" si="921"/>
        <v>6152.75</v>
      </c>
      <c r="Q4527">
        <f t="shared" si="922"/>
        <v>4526</v>
      </c>
    </row>
    <row r="4528" spans="1:17" x14ac:dyDescent="0.3">
      <c r="A4528" s="13" t="str">
        <f ca="1">N4528&amp;"-"&amp;COUNTIF($N$2:N4528,N4528)</f>
        <v>-4472</v>
      </c>
      <c r="B4528" t="str">
        <f t="shared" ca="1" si="912"/>
        <v/>
      </c>
      <c r="C4528" s="1">
        <v>41690</v>
      </c>
      <c r="D4528">
        <v>6091.45</v>
      </c>
      <c r="E4528">
        <f t="shared" si="913"/>
        <v>-61.300000000000182</v>
      </c>
      <c r="F4528" t="str">
        <f t="shared" si="914"/>
        <v/>
      </c>
      <c r="G4528">
        <f t="shared" si="915"/>
        <v>-61.300000000000182</v>
      </c>
      <c r="H4528">
        <f t="shared" ca="1" si="923"/>
        <v>27.166666666666668</v>
      </c>
      <c r="I4528">
        <f t="shared" ca="1" si="924"/>
        <v>48.510000000000034</v>
      </c>
      <c r="J4528" s="3">
        <f t="shared" ca="1" si="916"/>
        <v>0.56002198859341679</v>
      </c>
      <c r="K4528" s="5">
        <f t="shared" ca="1" si="917"/>
        <v>35.898339426507491</v>
      </c>
      <c r="L4528">
        <f t="shared" ca="1" si="918"/>
        <v>1</v>
      </c>
      <c r="M4528" t="str">
        <f t="shared" ca="1" si="919"/>
        <v>BUY</v>
      </c>
      <c r="N4528" s="7" t="str">
        <f t="shared" ca="1" si="920"/>
        <v/>
      </c>
      <c r="O4528">
        <f t="shared" si="921"/>
        <v>6091.45</v>
      </c>
      <c r="Q4528">
        <f t="shared" si="922"/>
        <v>4527</v>
      </c>
    </row>
    <row r="4529" spans="1:17" x14ac:dyDescent="0.3">
      <c r="A4529" s="13" t="str">
        <f ca="1">N4529&amp;"-"&amp;COUNTIF($N$2:N4529,N4529)</f>
        <v>-4473</v>
      </c>
      <c r="B4529" t="str">
        <f t="shared" ca="1" si="912"/>
        <v/>
      </c>
      <c r="C4529" s="1">
        <v>41691</v>
      </c>
      <c r="D4529">
        <v>6155.45</v>
      </c>
      <c r="E4529">
        <f t="shared" si="913"/>
        <v>64</v>
      </c>
      <c r="F4529">
        <f t="shared" si="914"/>
        <v>64</v>
      </c>
      <c r="G4529" t="str">
        <f t="shared" si="915"/>
        <v/>
      </c>
      <c r="H4529">
        <f t="shared" ca="1" si="923"/>
        <v>30.85</v>
      </c>
      <c r="I4529">
        <f t="shared" ca="1" si="924"/>
        <v>38.712500000000091</v>
      </c>
      <c r="J4529" s="3">
        <f t="shared" ca="1" si="916"/>
        <v>0.79690022602518384</v>
      </c>
      <c r="K4529" s="5">
        <f t="shared" ca="1" si="917"/>
        <v>44.348607367475239</v>
      </c>
      <c r="L4529">
        <f t="shared" ca="1" si="918"/>
        <v>1</v>
      </c>
      <c r="M4529" t="str">
        <f t="shared" ca="1" si="919"/>
        <v>BUY</v>
      </c>
      <c r="N4529" s="7" t="str">
        <f t="shared" ca="1" si="920"/>
        <v/>
      </c>
      <c r="O4529">
        <f t="shared" si="921"/>
        <v>6155.45</v>
      </c>
      <c r="Q4529">
        <f t="shared" si="922"/>
        <v>4528</v>
      </c>
    </row>
    <row r="4530" spans="1:17" x14ac:dyDescent="0.3">
      <c r="A4530" s="13" t="str">
        <f ca="1">N4530&amp;"-"&amp;COUNTIF($N$2:N4530,N4530)</f>
        <v>-4474</v>
      </c>
      <c r="B4530" t="str">
        <f t="shared" ca="1" si="912"/>
        <v/>
      </c>
      <c r="C4530" s="1">
        <v>41694</v>
      </c>
      <c r="D4530">
        <v>6186.1</v>
      </c>
      <c r="E4530">
        <f t="shared" si="913"/>
        <v>30.650000000000546</v>
      </c>
      <c r="F4530">
        <f t="shared" si="914"/>
        <v>30.650000000000546</v>
      </c>
      <c r="G4530" t="str">
        <f t="shared" si="915"/>
        <v/>
      </c>
      <c r="H4530">
        <f t="shared" ca="1" si="923"/>
        <v>30.831818181818232</v>
      </c>
      <c r="I4530">
        <f t="shared" ca="1" si="924"/>
        <v>51.316666666666606</v>
      </c>
      <c r="J4530" s="3">
        <f t="shared" ca="1" si="916"/>
        <v>0.60081490448492891</v>
      </c>
      <c r="K4530" s="5">
        <f t="shared" ca="1" si="917"/>
        <v>37.531816002065803</v>
      </c>
      <c r="L4530">
        <f t="shared" ca="1" si="918"/>
        <v>1</v>
      </c>
      <c r="M4530" t="str">
        <f t="shared" ca="1" si="919"/>
        <v>BUY</v>
      </c>
      <c r="N4530" s="7" t="str">
        <f t="shared" ca="1" si="920"/>
        <v/>
      </c>
      <c r="O4530">
        <f t="shared" si="921"/>
        <v>6186.1</v>
      </c>
      <c r="Q4530">
        <f t="shared" si="922"/>
        <v>4529</v>
      </c>
    </row>
    <row r="4531" spans="1:17" x14ac:dyDescent="0.3">
      <c r="A4531" s="13" t="str">
        <f ca="1">N4531&amp;"-"&amp;COUNTIF($N$2:N4531,N4531)</f>
        <v>-4475</v>
      </c>
      <c r="B4531" t="str">
        <f t="shared" ca="1" si="912"/>
        <v/>
      </c>
      <c r="C4531" s="1">
        <v>41695</v>
      </c>
      <c r="D4531">
        <v>6200.05</v>
      </c>
      <c r="E4531">
        <f t="shared" si="913"/>
        <v>13.949999999999818</v>
      </c>
      <c r="F4531">
        <f t="shared" si="914"/>
        <v>13.949999999999818</v>
      </c>
      <c r="G4531" t="str">
        <f t="shared" si="915"/>
        <v/>
      </c>
      <c r="H4531">
        <f t="shared" ca="1" si="923"/>
        <v>30.14545454545458</v>
      </c>
      <c r="I4531">
        <f t="shared" ca="1" si="924"/>
        <v>51.316666666666606</v>
      </c>
      <c r="J4531" s="3">
        <f t="shared" ca="1" si="916"/>
        <v>0.58743984174318831</v>
      </c>
      <c r="K4531" s="5">
        <f t="shared" ca="1" si="917"/>
        <v>37.005486840881666</v>
      </c>
      <c r="L4531">
        <f t="shared" ca="1" si="918"/>
        <v>1</v>
      </c>
      <c r="M4531" t="str">
        <f t="shared" ca="1" si="919"/>
        <v>BUY</v>
      </c>
      <c r="N4531" s="7" t="str">
        <f t="shared" ca="1" si="920"/>
        <v/>
      </c>
      <c r="O4531">
        <f t="shared" si="921"/>
        <v>6200.05</v>
      </c>
      <c r="Q4531">
        <f t="shared" si="922"/>
        <v>4530</v>
      </c>
    </row>
    <row r="4532" spans="1:17" x14ac:dyDescent="0.3">
      <c r="A4532" s="13" t="str">
        <f ca="1">N4532&amp;"-"&amp;COUNTIF($N$2:N4532,N4532)</f>
        <v>-4476</v>
      </c>
      <c r="B4532" t="str">
        <f t="shared" ca="1" si="912"/>
        <v/>
      </c>
      <c r="C4532" s="1">
        <v>41696</v>
      </c>
      <c r="D4532">
        <v>6238.8</v>
      </c>
      <c r="E4532">
        <f t="shared" si="913"/>
        <v>38.75</v>
      </c>
      <c r="F4532">
        <f t="shared" si="914"/>
        <v>38.75</v>
      </c>
      <c r="G4532" t="str">
        <f t="shared" si="915"/>
        <v/>
      </c>
      <c r="H4532">
        <f t="shared" ca="1" si="923"/>
        <v>32.404545454545435</v>
      </c>
      <c r="I4532">
        <f t="shared" ca="1" si="924"/>
        <v>51.316666666666606</v>
      </c>
      <c r="J4532" s="3">
        <f t="shared" ca="1" si="916"/>
        <v>0.63146239924414693</v>
      </c>
      <c r="K4532" s="5">
        <f t="shared" ca="1" si="917"/>
        <v>38.705298972057349</v>
      </c>
      <c r="L4532">
        <f t="shared" ca="1" si="918"/>
        <v>1</v>
      </c>
      <c r="M4532" t="str">
        <f t="shared" ca="1" si="919"/>
        <v>BUY</v>
      </c>
      <c r="N4532" s="7" t="str">
        <f t="shared" ca="1" si="920"/>
        <v/>
      </c>
      <c r="O4532">
        <f t="shared" si="921"/>
        <v>6238.8</v>
      </c>
      <c r="Q4532">
        <f t="shared" si="922"/>
        <v>4531</v>
      </c>
    </row>
    <row r="4533" spans="1:17" x14ac:dyDescent="0.3">
      <c r="A4533" s="13" t="str">
        <f ca="1">N4533&amp;"-"&amp;COUNTIF($N$2:N4533,N4533)</f>
        <v>-4477</v>
      </c>
      <c r="B4533" t="str">
        <f t="shared" ca="1" si="912"/>
        <v/>
      </c>
      <c r="C4533" s="1">
        <v>41698</v>
      </c>
      <c r="D4533">
        <v>6276.95</v>
      </c>
      <c r="E4533">
        <f t="shared" si="913"/>
        <v>38.149999999999636</v>
      </c>
      <c r="F4533">
        <f t="shared" si="914"/>
        <v>38.149999999999636</v>
      </c>
      <c r="G4533" t="str">
        <f t="shared" si="915"/>
        <v/>
      </c>
      <c r="H4533">
        <f t="shared" ca="1" si="923"/>
        <v>33.427272727272708</v>
      </c>
      <c r="I4533">
        <f t="shared" ca="1" si="924"/>
        <v>51.316666666666606</v>
      </c>
      <c r="J4533" s="3">
        <f t="shared" ca="1" si="916"/>
        <v>0.65139212849508443</v>
      </c>
      <c r="K4533" s="5">
        <f t="shared" ca="1" si="917"/>
        <v>39.445030483989214</v>
      </c>
      <c r="L4533">
        <f t="shared" ca="1" si="918"/>
        <v>1</v>
      </c>
      <c r="M4533" t="str">
        <f t="shared" ca="1" si="919"/>
        <v>BUY</v>
      </c>
      <c r="N4533" s="7" t="str">
        <f t="shared" ca="1" si="920"/>
        <v/>
      </c>
      <c r="O4533">
        <f t="shared" si="921"/>
        <v>6276.95</v>
      </c>
      <c r="Q4533">
        <f t="shared" si="922"/>
        <v>4532</v>
      </c>
    </row>
    <row r="4534" spans="1:17" x14ac:dyDescent="0.3">
      <c r="A4534" s="13" t="str">
        <f ca="1">N4534&amp;"-"&amp;COUNTIF($N$2:N4534,N4534)</f>
        <v>-4478</v>
      </c>
      <c r="B4534" t="str">
        <f t="shared" ca="1" si="912"/>
        <v/>
      </c>
      <c r="C4534" s="1">
        <v>41701</v>
      </c>
      <c r="D4534">
        <v>6221.45</v>
      </c>
      <c r="E4534">
        <f t="shared" si="913"/>
        <v>-55.5</v>
      </c>
      <c r="F4534" t="str">
        <f t="shared" si="914"/>
        <v/>
      </c>
      <c r="G4534">
        <f t="shared" si="915"/>
        <v>-55.5</v>
      </c>
      <c r="H4534">
        <f t="shared" ca="1" si="923"/>
        <v>33.427272727272708</v>
      </c>
      <c r="I4534">
        <f t="shared" ca="1" si="924"/>
        <v>66.566666666666606</v>
      </c>
      <c r="J4534" s="3">
        <f t="shared" ca="1" si="916"/>
        <v>0.50216233441070712</v>
      </c>
      <c r="K4534" s="5">
        <f t="shared" ca="1" si="917"/>
        <v>33.429298745378517</v>
      </c>
      <c r="L4534">
        <f t="shared" ca="1" si="918"/>
        <v>1</v>
      </c>
      <c r="M4534" t="str">
        <f t="shared" ca="1" si="919"/>
        <v>BUY</v>
      </c>
      <c r="N4534" s="7" t="str">
        <f t="shared" ca="1" si="920"/>
        <v/>
      </c>
      <c r="O4534">
        <f t="shared" si="921"/>
        <v>6221.45</v>
      </c>
      <c r="Q4534">
        <f t="shared" si="922"/>
        <v>4533</v>
      </c>
    </row>
    <row r="4535" spans="1:17" x14ac:dyDescent="0.3">
      <c r="A4535" s="13" t="str">
        <f ca="1">N4535&amp;"-"&amp;COUNTIF($N$2:N4535,N4535)</f>
        <v>-4479</v>
      </c>
      <c r="B4535" t="str">
        <f t="shared" ca="1" si="912"/>
        <v/>
      </c>
      <c r="C4535" s="1">
        <v>41702</v>
      </c>
      <c r="D4535">
        <v>6297.95</v>
      </c>
      <c r="E4535">
        <f t="shared" si="913"/>
        <v>76.5</v>
      </c>
      <c r="F4535">
        <f t="shared" si="914"/>
        <v>76.5</v>
      </c>
      <c r="G4535" t="str">
        <f t="shared" si="915"/>
        <v/>
      </c>
      <c r="H4535">
        <f t="shared" ca="1" si="923"/>
        <v>39.540909090909075</v>
      </c>
      <c r="I4535">
        <f t="shared" ca="1" si="924"/>
        <v>66.566666666666606</v>
      </c>
      <c r="J4535" s="3">
        <f t="shared" ca="1" si="916"/>
        <v>0.59400464332862957</v>
      </c>
      <c r="K4535" s="5">
        <f t="shared" ca="1" si="917"/>
        <v>37.26492553297826</v>
      </c>
      <c r="L4535">
        <f t="shared" ca="1" si="918"/>
        <v>1</v>
      </c>
      <c r="M4535" t="str">
        <f t="shared" ca="1" si="919"/>
        <v>BUY</v>
      </c>
      <c r="N4535" s="7" t="str">
        <f t="shared" ca="1" si="920"/>
        <v/>
      </c>
      <c r="O4535">
        <f t="shared" si="921"/>
        <v>6297.95</v>
      </c>
      <c r="Q4535">
        <f t="shared" si="922"/>
        <v>4534</v>
      </c>
    </row>
    <row r="4536" spans="1:17" x14ac:dyDescent="0.3">
      <c r="A4536" s="13" t="str">
        <f ca="1">N4536&amp;"-"&amp;COUNTIF($N$2:N4536,N4536)</f>
        <v>-4480</v>
      </c>
      <c r="B4536" t="str">
        <f t="shared" ca="1" si="912"/>
        <v/>
      </c>
      <c r="C4536" s="1">
        <v>41703</v>
      </c>
      <c r="D4536">
        <v>6328.65</v>
      </c>
      <c r="E4536">
        <f t="shared" si="913"/>
        <v>30.699999999999818</v>
      </c>
      <c r="F4536">
        <f t="shared" si="914"/>
        <v>30.699999999999818</v>
      </c>
      <c r="G4536" t="str">
        <f t="shared" si="915"/>
        <v/>
      </c>
      <c r="H4536">
        <f t="shared" ca="1" si="923"/>
        <v>40.395454545454498</v>
      </c>
      <c r="I4536">
        <f t="shared" ca="1" si="924"/>
        <v>66.566666666666606</v>
      </c>
      <c r="J4536" s="3">
        <f t="shared" ca="1" si="916"/>
        <v>0.60684208130377371</v>
      </c>
      <c r="K4536" s="5">
        <f t="shared" ca="1" si="917"/>
        <v>37.76613074580353</v>
      </c>
      <c r="L4536">
        <f t="shared" ca="1" si="918"/>
        <v>1</v>
      </c>
      <c r="M4536" t="str">
        <f t="shared" ca="1" si="919"/>
        <v>BUY</v>
      </c>
      <c r="N4536" s="7" t="str">
        <f t="shared" ca="1" si="920"/>
        <v/>
      </c>
      <c r="O4536">
        <f t="shared" si="921"/>
        <v>6328.65</v>
      </c>
      <c r="Q4536">
        <f t="shared" si="922"/>
        <v>4535</v>
      </c>
    </row>
    <row r="4537" spans="1:17" x14ac:dyDescent="0.3">
      <c r="A4537" s="13" t="str">
        <f ca="1">N4537&amp;"-"&amp;COUNTIF($N$2:N4537,N4537)</f>
        <v>-4481</v>
      </c>
      <c r="B4537" t="str">
        <f t="shared" ca="1" si="912"/>
        <v/>
      </c>
      <c r="C4537" s="1">
        <v>41704</v>
      </c>
      <c r="D4537">
        <v>6401.15</v>
      </c>
      <c r="E4537">
        <f t="shared" si="913"/>
        <v>72.5</v>
      </c>
      <c r="F4537">
        <f t="shared" si="914"/>
        <v>72.5</v>
      </c>
      <c r="G4537" t="str">
        <f t="shared" si="915"/>
        <v/>
      </c>
      <c r="H4537">
        <f t="shared" ca="1" si="923"/>
        <v>43.07083333333329</v>
      </c>
      <c r="I4537">
        <f t="shared" ca="1" si="924"/>
        <v>58.400000000000091</v>
      </c>
      <c r="J4537" s="3">
        <f t="shared" ca="1" si="916"/>
        <v>0.73751426940639075</v>
      </c>
      <c r="K4537" s="5">
        <f t="shared" ca="1" si="917"/>
        <v>42.446515829671846</v>
      </c>
      <c r="L4537">
        <f t="shared" ca="1" si="918"/>
        <v>1</v>
      </c>
      <c r="M4537" t="str">
        <f t="shared" ca="1" si="919"/>
        <v>BUY</v>
      </c>
      <c r="N4537" s="7" t="str">
        <f t="shared" ca="1" si="920"/>
        <v/>
      </c>
      <c r="O4537">
        <f t="shared" si="921"/>
        <v>6401.15</v>
      </c>
      <c r="Q4537">
        <f t="shared" si="922"/>
        <v>4536</v>
      </c>
    </row>
    <row r="4538" spans="1:17" x14ac:dyDescent="0.3">
      <c r="A4538" s="13" t="str">
        <f ca="1">N4538&amp;"-"&amp;COUNTIF($N$2:N4538,N4538)</f>
        <v>-4482</v>
      </c>
      <c r="B4538" t="str">
        <f t="shared" ca="1" si="912"/>
        <v/>
      </c>
      <c r="C4538" s="1">
        <v>41705</v>
      </c>
      <c r="D4538">
        <v>6526.65</v>
      </c>
      <c r="E4538">
        <f t="shared" si="913"/>
        <v>125.5</v>
      </c>
      <c r="F4538">
        <f t="shared" si="914"/>
        <v>125.5</v>
      </c>
      <c r="G4538" t="str">
        <f t="shared" si="915"/>
        <v/>
      </c>
      <c r="H4538">
        <f t="shared" ca="1" si="923"/>
        <v>49.591666666666619</v>
      </c>
      <c r="I4538">
        <f t="shared" ca="1" si="924"/>
        <v>58.400000000000091</v>
      </c>
      <c r="J4538" s="3">
        <f t="shared" ca="1" si="916"/>
        <v>0.84917237442922155</v>
      </c>
      <c r="K4538" s="5">
        <f t="shared" ca="1" si="917"/>
        <v>45.921753221699142</v>
      </c>
      <c r="L4538">
        <f t="shared" ca="1" si="918"/>
        <v>1</v>
      </c>
      <c r="M4538" t="str">
        <f t="shared" ca="1" si="919"/>
        <v>BUY</v>
      </c>
      <c r="N4538" s="7" t="str">
        <f t="shared" ca="1" si="920"/>
        <v/>
      </c>
      <c r="O4538">
        <f t="shared" si="921"/>
        <v>6526.65</v>
      </c>
      <c r="Q4538">
        <f t="shared" si="922"/>
        <v>4537</v>
      </c>
    </row>
    <row r="4539" spans="1:17" x14ac:dyDescent="0.3">
      <c r="A4539" s="13" t="str">
        <f ca="1">N4539&amp;"-"&amp;COUNTIF($N$2:N4539,N4539)</f>
        <v>-4483</v>
      </c>
      <c r="B4539" t="str">
        <f t="shared" ca="1" si="912"/>
        <v/>
      </c>
      <c r="C4539" s="1">
        <v>41708</v>
      </c>
      <c r="D4539">
        <v>6537.25</v>
      </c>
      <c r="E4539">
        <f t="shared" si="913"/>
        <v>10.600000000000364</v>
      </c>
      <c r="F4539">
        <f t="shared" si="914"/>
        <v>10.600000000000364</v>
      </c>
      <c r="G4539" t="str">
        <f t="shared" si="915"/>
        <v/>
      </c>
      <c r="H4539">
        <f t="shared" ca="1" si="923"/>
        <v>48.395833333333336</v>
      </c>
      <c r="I4539">
        <f t="shared" ca="1" si="924"/>
        <v>58.400000000000091</v>
      </c>
      <c r="J4539" s="3">
        <f t="shared" ca="1" si="916"/>
        <v>0.82869577625570656</v>
      </c>
      <c r="K4539" s="5">
        <f t="shared" ca="1" si="917"/>
        <v>45.316218641488788</v>
      </c>
      <c r="L4539">
        <f t="shared" ca="1" si="918"/>
        <v>1</v>
      </c>
      <c r="M4539" t="str">
        <f t="shared" ca="1" si="919"/>
        <v>BUY</v>
      </c>
      <c r="N4539" s="7" t="str">
        <f t="shared" ca="1" si="920"/>
        <v/>
      </c>
      <c r="O4539">
        <f t="shared" si="921"/>
        <v>6537.25</v>
      </c>
      <c r="Q4539">
        <f t="shared" si="922"/>
        <v>4538</v>
      </c>
    </row>
    <row r="4540" spans="1:17" x14ac:dyDescent="0.3">
      <c r="A4540" s="13" t="str">
        <f ca="1">N4540&amp;"-"&amp;COUNTIF($N$2:N4540,N4540)</f>
        <v>-4484</v>
      </c>
      <c r="B4540" t="str">
        <f t="shared" ca="1" si="912"/>
        <v/>
      </c>
      <c r="C4540" s="1">
        <v>41709</v>
      </c>
      <c r="D4540">
        <v>6511.9</v>
      </c>
      <c r="E4540">
        <f t="shared" si="913"/>
        <v>-25.350000000000364</v>
      </c>
      <c r="F4540" t="str">
        <f t="shared" si="914"/>
        <v/>
      </c>
      <c r="G4540">
        <f t="shared" si="915"/>
        <v>-25.350000000000364</v>
      </c>
      <c r="H4540">
        <f t="shared" ca="1" si="923"/>
        <v>47.904545454545435</v>
      </c>
      <c r="I4540">
        <f t="shared" ca="1" si="924"/>
        <v>47.383333333333518</v>
      </c>
      <c r="J4540" s="3">
        <f t="shared" ca="1" si="916"/>
        <v>1.0109999040705997</v>
      </c>
      <c r="K4540" s="5">
        <f t="shared" ca="1" si="917"/>
        <v>50.273493401176552</v>
      </c>
      <c r="L4540">
        <f t="shared" ca="1" si="918"/>
        <v>1</v>
      </c>
      <c r="M4540" t="str">
        <f t="shared" ca="1" si="919"/>
        <v>BUY</v>
      </c>
      <c r="N4540" s="7" t="str">
        <f t="shared" ca="1" si="920"/>
        <v/>
      </c>
      <c r="O4540">
        <f t="shared" si="921"/>
        <v>6511.9</v>
      </c>
      <c r="Q4540">
        <f t="shared" si="922"/>
        <v>4539</v>
      </c>
    </row>
    <row r="4541" spans="1:17" x14ac:dyDescent="0.3">
      <c r="A4541" s="13" t="str">
        <f ca="1">N4541&amp;"-"&amp;COUNTIF($N$2:N4541,N4541)</f>
        <v>-4485</v>
      </c>
      <c r="B4541" t="str">
        <f t="shared" ca="1" si="912"/>
        <v/>
      </c>
      <c r="C4541" s="1">
        <v>41710</v>
      </c>
      <c r="D4541">
        <v>6516.9</v>
      </c>
      <c r="E4541">
        <f t="shared" si="913"/>
        <v>5</v>
      </c>
      <c r="F4541">
        <f t="shared" si="914"/>
        <v>5</v>
      </c>
      <c r="G4541" t="str">
        <f t="shared" si="915"/>
        <v/>
      </c>
      <c r="H4541">
        <f t="shared" ca="1" si="923"/>
        <v>46.027272727272745</v>
      </c>
      <c r="I4541">
        <f t="shared" ca="1" si="924"/>
        <v>47.383333333333518</v>
      </c>
      <c r="J4541" s="3">
        <f t="shared" ca="1" si="916"/>
        <v>0.97138106353723319</v>
      </c>
      <c r="K4541" s="5">
        <f t="shared" ca="1" si="917"/>
        <v>49.274139916627384</v>
      </c>
      <c r="L4541">
        <f t="shared" ca="1" si="918"/>
        <v>1</v>
      </c>
      <c r="M4541" t="str">
        <f t="shared" ca="1" si="919"/>
        <v>BUY</v>
      </c>
      <c r="N4541" s="7" t="str">
        <f t="shared" ca="1" si="920"/>
        <v/>
      </c>
      <c r="O4541">
        <f t="shared" si="921"/>
        <v>6516.9</v>
      </c>
      <c r="Q4541">
        <f t="shared" si="922"/>
        <v>4540</v>
      </c>
    </row>
    <row r="4542" spans="1:17" x14ac:dyDescent="0.3">
      <c r="A4542" s="13" t="str">
        <f ca="1">N4542&amp;"-"&amp;COUNTIF($N$2:N4542,N4542)</f>
        <v>-4486</v>
      </c>
      <c r="B4542" t="str">
        <f t="shared" ca="1" si="912"/>
        <v/>
      </c>
      <c r="C4542" s="1">
        <v>41711</v>
      </c>
      <c r="D4542">
        <v>6493.1</v>
      </c>
      <c r="E4542">
        <f t="shared" si="913"/>
        <v>-23.799999999999272</v>
      </c>
      <c r="F4542" t="str">
        <f t="shared" si="914"/>
        <v/>
      </c>
      <c r="G4542">
        <f t="shared" si="915"/>
        <v>-23.799999999999272</v>
      </c>
      <c r="H4542">
        <f t="shared" ca="1" si="923"/>
        <v>46.027272727272745</v>
      </c>
      <c r="I4542">
        <f t="shared" ca="1" si="924"/>
        <v>34.883333333333212</v>
      </c>
      <c r="J4542" s="3">
        <f t="shared" ca="1" si="916"/>
        <v>1.3194631455501071</v>
      </c>
      <c r="K4542" s="5">
        <f t="shared" ca="1" si="917"/>
        <v>56.886575157768668</v>
      </c>
      <c r="L4542">
        <f t="shared" ca="1" si="918"/>
        <v>1</v>
      </c>
      <c r="M4542" t="str">
        <f t="shared" ca="1" si="919"/>
        <v>BUY</v>
      </c>
      <c r="N4542" s="7" t="str">
        <f t="shared" ca="1" si="920"/>
        <v/>
      </c>
      <c r="O4542">
        <f t="shared" si="921"/>
        <v>6493.1</v>
      </c>
      <c r="Q4542">
        <f t="shared" si="922"/>
        <v>4541</v>
      </c>
    </row>
    <row r="4543" spans="1:17" x14ac:dyDescent="0.3">
      <c r="A4543" s="13" t="str">
        <f ca="1">N4543&amp;"-"&amp;COUNTIF($N$2:N4543,N4543)</f>
        <v>-4487</v>
      </c>
      <c r="B4543" t="str">
        <f t="shared" ca="1" si="912"/>
        <v/>
      </c>
      <c r="C4543" s="1">
        <v>41712</v>
      </c>
      <c r="D4543">
        <v>6504.2</v>
      </c>
      <c r="E4543">
        <f t="shared" si="913"/>
        <v>11.099999999999454</v>
      </c>
      <c r="F4543">
        <f t="shared" si="914"/>
        <v>11.099999999999454</v>
      </c>
      <c r="G4543" t="str">
        <f t="shared" si="915"/>
        <v/>
      </c>
      <c r="H4543">
        <f t="shared" ca="1" si="923"/>
        <v>41.218181818181783</v>
      </c>
      <c r="I4543">
        <f t="shared" ca="1" si="924"/>
        <v>34.883333333333212</v>
      </c>
      <c r="J4543" s="3">
        <f t="shared" ca="1" si="916"/>
        <v>1.1816010076879673</v>
      </c>
      <c r="K4543" s="5">
        <f t="shared" ca="1" si="917"/>
        <v>54.162104047623849</v>
      </c>
      <c r="L4543">
        <f t="shared" ca="1" si="918"/>
        <v>1</v>
      </c>
      <c r="M4543" t="str">
        <f t="shared" ca="1" si="919"/>
        <v>BUY</v>
      </c>
      <c r="N4543" s="7" t="str">
        <f t="shared" ca="1" si="920"/>
        <v/>
      </c>
      <c r="O4543">
        <f t="shared" si="921"/>
        <v>6504.2</v>
      </c>
      <c r="Q4543">
        <f t="shared" si="922"/>
        <v>4542</v>
      </c>
    </row>
    <row r="4544" spans="1:17" x14ac:dyDescent="0.3">
      <c r="A4544" s="13" t="str">
        <f ca="1">N4544&amp;"-"&amp;COUNTIF($N$2:N4544,N4544)</f>
        <v>-4488</v>
      </c>
      <c r="B4544" t="str">
        <f t="shared" ca="1" si="912"/>
        <v/>
      </c>
      <c r="C4544" s="1">
        <v>41716</v>
      </c>
      <c r="D4544">
        <v>6516.65</v>
      </c>
      <c r="E4544">
        <f t="shared" si="913"/>
        <v>12.449999999999818</v>
      </c>
      <c r="F4544">
        <f t="shared" si="914"/>
        <v>12.449999999999818</v>
      </c>
      <c r="G4544" t="str">
        <f t="shared" si="915"/>
        <v/>
      </c>
      <c r="H4544">
        <f t="shared" ca="1" si="923"/>
        <v>39.563636363636263</v>
      </c>
      <c r="I4544">
        <f t="shared" ca="1" si="924"/>
        <v>34.883333333333212</v>
      </c>
      <c r="J4544" s="3">
        <f t="shared" ca="1" si="916"/>
        <v>1.1341701776484396</v>
      </c>
      <c r="K4544" s="5">
        <f t="shared" ca="1" si="917"/>
        <v>53.143380482344583</v>
      </c>
      <c r="L4544">
        <f t="shared" ca="1" si="918"/>
        <v>1</v>
      </c>
      <c r="M4544" t="str">
        <f t="shared" ca="1" si="919"/>
        <v>BUY</v>
      </c>
      <c r="N4544" s="7" t="str">
        <f t="shared" ca="1" si="920"/>
        <v/>
      </c>
      <c r="O4544">
        <f t="shared" si="921"/>
        <v>6516.65</v>
      </c>
      <c r="Q4544">
        <f t="shared" si="922"/>
        <v>4543</v>
      </c>
    </row>
    <row r="4545" spans="1:17" x14ac:dyDescent="0.3">
      <c r="A4545" s="13" t="str">
        <f ca="1">N4545&amp;"-"&amp;COUNTIF($N$2:N4545,N4545)</f>
        <v>-4489</v>
      </c>
      <c r="B4545" t="str">
        <f t="shared" ca="1" si="912"/>
        <v/>
      </c>
      <c r="C4545" s="1">
        <v>41717</v>
      </c>
      <c r="D4545">
        <v>6524.05</v>
      </c>
      <c r="E4545">
        <f t="shared" si="913"/>
        <v>7.4000000000005457</v>
      </c>
      <c r="F4545">
        <f t="shared" si="914"/>
        <v>7.4000000000005457</v>
      </c>
      <c r="G4545" t="str">
        <f t="shared" si="915"/>
        <v/>
      </c>
      <c r="H4545">
        <f t="shared" ca="1" si="923"/>
        <v>38.968181818181783</v>
      </c>
      <c r="I4545">
        <f t="shared" ca="1" si="924"/>
        <v>34.883333333333212</v>
      </c>
      <c r="J4545" s="3">
        <f t="shared" ca="1" si="916"/>
        <v>1.1171002910133374</v>
      </c>
      <c r="K4545" s="5">
        <f t="shared" ca="1" si="917"/>
        <v>52.765582044232971</v>
      </c>
      <c r="L4545">
        <f t="shared" ca="1" si="918"/>
        <v>1</v>
      </c>
      <c r="M4545" t="str">
        <f t="shared" ca="1" si="919"/>
        <v>BUY</v>
      </c>
      <c r="N4545" s="7" t="str">
        <f t="shared" ca="1" si="920"/>
        <v/>
      </c>
      <c r="O4545">
        <f t="shared" si="921"/>
        <v>6524.05</v>
      </c>
      <c r="Q4545">
        <f t="shared" si="922"/>
        <v>4544</v>
      </c>
    </row>
    <row r="4546" spans="1:17" x14ac:dyDescent="0.3">
      <c r="A4546" s="13" t="str">
        <f ca="1">N4546&amp;"-"&amp;COUNTIF($N$2:N4546,N4546)</f>
        <v>-4490</v>
      </c>
      <c r="B4546" t="str">
        <f t="shared" ca="1" si="912"/>
        <v/>
      </c>
      <c r="C4546" s="1">
        <v>41718</v>
      </c>
      <c r="D4546">
        <v>6483.1</v>
      </c>
      <c r="E4546">
        <f t="shared" si="913"/>
        <v>-40.949999999999818</v>
      </c>
      <c r="F4546" t="str">
        <f t="shared" si="914"/>
        <v/>
      </c>
      <c r="G4546">
        <f t="shared" si="915"/>
        <v>-40.949999999999818</v>
      </c>
      <c r="H4546">
        <f t="shared" ca="1" si="923"/>
        <v>38.989999999999966</v>
      </c>
      <c r="I4546">
        <f t="shared" ca="1" si="924"/>
        <v>36.399999999999864</v>
      </c>
      <c r="J4546" s="3">
        <f t="shared" ca="1" si="916"/>
        <v>1.0711538461538492</v>
      </c>
      <c r="K4546" s="5">
        <f t="shared" ca="1" si="917"/>
        <v>51.717734447539527</v>
      </c>
      <c r="L4546">
        <f t="shared" ca="1" si="918"/>
        <v>1</v>
      </c>
      <c r="M4546" t="str">
        <f t="shared" ca="1" si="919"/>
        <v>BUY</v>
      </c>
      <c r="N4546" s="7" t="str">
        <f t="shared" ca="1" si="920"/>
        <v/>
      </c>
      <c r="O4546">
        <f t="shared" si="921"/>
        <v>6483.1</v>
      </c>
      <c r="Q4546">
        <f t="shared" si="922"/>
        <v>4545</v>
      </c>
    </row>
    <row r="4547" spans="1:17" x14ac:dyDescent="0.3">
      <c r="A4547" s="13" t="str">
        <f ca="1">N4547&amp;"-"&amp;COUNTIF($N$2:N4547,N4547)</f>
        <v>-4491</v>
      </c>
      <c r="B4547" t="str">
        <f t="shared" ref="B4547:B4610" ca="1" si="925">N4547</f>
        <v/>
      </c>
      <c r="C4547" s="1">
        <v>41719</v>
      </c>
      <c r="D4547">
        <v>6493.2</v>
      </c>
      <c r="E4547">
        <f t="shared" ref="E4547:E4610" si="926">IF(E4546="Change", "", D4547-D4546)</f>
        <v>10.099999999999454</v>
      </c>
      <c r="F4547">
        <f t="shared" ref="F4547:F4610" si="927">IF(F4546="Gain","",IF(E4547&gt;0,E4547,""))</f>
        <v>10.099999999999454</v>
      </c>
      <c r="G4547" t="str">
        <f t="shared" ref="G4547:G4610" si="928">IF(G4546="Loss","",IF(E4547&lt;0,E4547,""))</f>
        <v/>
      </c>
      <c r="H4547">
        <f t="shared" ca="1" si="923"/>
        <v>36.184999999999945</v>
      </c>
      <c r="I4547">
        <f t="shared" ca="1" si="924"/>
        <v>36.399999999999864</v>
      </c>
      <c r="J4547" s="3">
        <f t="shared" ref="J4547:J4610" ca="1" si="929">IFERROR(H4547/I4547, "")</f>
        <v>0.99409340659340883</v>
      </c>
      <c r="K4547" s="5">
        <f t="shared" ref="K4547:K4610" ca="1" si="930">IFERROR((IF(J4547=0, 0, (100-(100/(1+J4547))))), "")</f>
        <v>49.851897775022444</v>
      </c>
      <c r="L4547">
        <f t="shared" ref="L4547:L4610" ca="1" si="931">IF(M4546="Signal","",IF(M4546="",IF(M4547="SELL",0,IF(M4547="BUY",1,"")),IF(M4547="BUY",1,L4546)))</f>
        <v>1</v>
      </c>
      <c r="M4547" t="str">
        <f t="shared" ref="M4547:M4610" ca="1" si="932">IF(K4547="","",IF(K4547&lt;$V$4,"BUY",IF(K4547&gt;$V$5,"SELL",M4546)))</f>
        <v>BUY</v>
      </c>
      <c r="N4547" s="7" t="str">
        <f t="shared" ref="N4547:N4610" ca="1" si="933">IF(L4547=1, IF(M4547="BUY",IF(M4546="BUY","",1),IF(M4547="SELL",IF(M4546="SELL","",0),"")), "")</f>
        <v/>
      </c>
      <c r="O4547">
        <f t="shared" ref="O4547:O4610" si="934">D4547</f>
        <v>6493.2</v>
      </c>
      <c r="Q4547">
        <f t="shared" si="922"/>
        <v>4546</v>
      </c>
    </row>
    <row r="4548" spans="1:17" x14ac:dyDescent="0.3">
      <c r="A4548" s="13" t="str">
        <f ca="1">N4548&amp;"-"&amp;COUNTIF($N$2:N4548,N4548)</f>
        <v>-4492</v>
      </c>
      <c r="B4548" t="str">
        <f t="shared" ca="1" si="925"/>
        <v/>
      </c>
      <c r="C4548" s="1">
        <v>41720</v>
      </c>
      <c r="D4548">
        <v>6494.9</v>
      </c>
      <c r="E4548">
        <f t="shared" si="926"/>
        <v>1.6999999999998181</v>
      </c>
      <c r="F4548">
        <f t="shared" si="927"/>
        <v>1.6999999999998181</v>
      </c>
      <c r="G4548" t="str">
        <f t="shared" si="928"/>
        <v/>
      </c>
      <c r="H4548">
        <f t="shared" ca="1" si="923"/>
        <v>33.049999999999933</v>
      </c>
      <c r="I4548">
        <f t="shared" ca="1" si="924"/>
        <v>30.03333333333315</v>
      </c>
      <c r="J4548" s="3">
        <f t="shared" ca="1" si="929"/>
        <v>1.1004439511653763</v>
      </c>
      <c r="K4548" s="5">
        <f t="shared" ca="1" si="930"/>
        <v>52.391017173051615</v>
      </c>
      <c r="L4548">
        <f t="shared" ca="1" si="931"/>
        <v>1</v>
      </c>
      <c r="M4548" t="str">
        <f t="shared" ca="1" si="932"/>
        <v>BUY</v>
      </c>
      <c r="N4548" s="7" t="str">
        <f t="shared" ca="1" si="933"/>
        <v/>
      </c>
      <c r="O4548">
        <f t="shared" si="934"/>
        <v>6494.9</v>
      </c>
      <c r="Q4548">
        <f t="shared" ref="Q4548:Q4611" si="935">Q4547+1</f>
        <v>4547</v>
      </c>
    </row>
    <row r="4549" spans="1:17" x14ac:dyDescent="0.3">
      <c r="A4549" s="13" t="str">
        <f ca="1">N4549&amp;"-"&amp;COUNTIF($N$2:N4549,N4549)</f>
        <v>-4493</v>
      </c>
      <c r="B4549" t="str">
        <f t="shared" ca="1" si="925"/>
        <v/>
      </c>
      <c r="C4549" s="1">
        <v>41722</v>
      </c>
      <c r="D4549">
        <v>6583.5</v>
      </c>
      <c r="E4549">
        <f t="shared" si="926"/>
        <v>88.600000000000364</v>
      </c>
      <c r="F4549">
        <f t="shared" si="927"/>
        <v>88.600000000000364</v>
      </c>
      <c r="G4549" t="str">
        <f t="shared" si="928"/>
        <v/>
      </c>
      <c r="H4549">
        <f t="shared" ca="1" si="923"/>
        <v>34.14999999999997</v>
      </c>
      <c r="I4549">
        <f t="shared" ca="1" si="924"/>
        <v>30.03333333333315</v>
      </c>
      <c r="J4549" s="3">
        <f t="shared" ca="1" si="929"/>
        <v>1.1370699223085521</v>
      </c>
      <c r="K4549" s="5">
        <f t="shared" ca="1" si="930"/>
        <v>53.206959231368607</v>
      </c>
      <c r="L4549">
        <f t="shared" ca="1" si="931"/>
        <v>1</v>
      </c>
      <c r="M4549" t="str">
        <f t="shared" ca="1" si="932"/>
        <v>BUY</v>
      </c>
      <c r="N4549" s="7" t="str">
        <f t="shared" ca="1" si="933"/>
        <v/>
      </c>
      <c r="O4549">
        <f t="shared" si="934"/>
        <v>6583.5</v>
      </c>
      <c r="Q4549">
        <f t="shared" si="935"/>
        <v>4548</v>
      </c>
    </row>
    <row r="4550" spans="1:17" x14ac:dyDescent="0.3">
      <c r="A4550" s="13" t="str">
        <f ca="1">N4550&amp;"-"&amp;COUNTIF($N$2:N4550,N4550)</f>
        <v>-4494</v>
      </c>
      <c r="B4550" t="str">
        <f t="shared" ca="1" si="925"/>
        <v/>
      </c>
      <c r="C4550" s="1">
        <v>41723</v>
      </c>
      <c r="D4550">
        <v>6589.75</v>
      </c>
      <c r="E4550">
        <f t="shared" si="926"/>
        <v>6.25</v>
      </c>
      <c r="F4550">
        <f t="shared" si="927"/>
        <v>6.25</v>
      </c>
      <c r="G4550" t="str">
        <f t="shared" si="928"/>
        <v/>
      </c>
      <c r="H4550">
        <f t="shared" ca="1" si="923"/>
        <v>31.927272727272712</v>
      </c>
      <c r="I4550">
        <f t="shared" ca="1" si="924"/>
        <v>30.03333333333315</v>
      </c>
      <c r="J4550" s="3">
        <f t="shared" ca="1" si="929"/>
        <v>1.0630612450812289</v>
      </c>
      <c r="K4550" s="5">
        <f t="shared" ca="1" si="930"/>
        <v>51.528341566000044</v>
      </c>
      <c r="L4550">
        <f t="shared" ca="1" si="931"/>
        <v>1</v>
      </c>
      <c r="M4550" t="str">
        <f t="shared" ca="1" si="932"/>
        <v>BUY</v>
      </c>
      <c r="N4550" s="7" t="str">
        <f t="shared" ca="1" si="933"/>
        <v/>
      </c>
      <c r="O4550">
        <f t="shared" si="934"/>
        <v>6589.75</v>
      </c>
      <c r="Q4550">
        <f t="shared" si="935"/>
        <v>4549</v>
      </c>
    </row>
    <row r="4551" spans="1:17" x14ac:dyDescent="0.3">
      <c r="A4551" s="13" t="str">
        <f ca="1">N4551&amp;"-"&amp;COUNTIF($N$2:N4551,N4551)</f>
        <v>-4495</v>
      </c>
      <c r="B4551" t="str">
        <f t="shared" ca="1" si="925"/>
        <v/>
      </c>
      <c r="C4551" s="1">
        <v>41724</v>
      </c>
      <c r="D4551">
        <v>6601.4</v>
      </c>
      <c r="E4551">
        <f t="shared" si="926"/>
        <v>11.649999999999636</v>
      </c>
      <c r="F4551">
        <f t="shared" si="927"/>
        <v>11.649999999999636</v>
      </c>
      <c r="G4551" t="str">
        <f t="shared" si="928"/>
        <v/>
      </c>
      <c r="H4551">
        <f t="shared" ca="1" si="923"/>
        <v>26.395454545454495</v>
      </c>
      <c r="I4551">
        <f t="shared" ca="1" si="924"/>
        <v>30.03333333333315</v>
      </c>
      <c r="J4551" s="3">
        <f t="shared" ca="1" si="929"/>
        <v>0.87887196044799076</v>
      </c>
      <c r="K4551" s="5">
        <f t="shared" ca="1" si="930"/>
        <v>46.776575463845653</v>
      </c>
      <c r="L4551">
        <f t="shared" ca="1" si="931"/>
        <v>1</v>
      </c>
      <c r="M4551" t="str">
        <f t="shared" ca="1" si="932"/>
        <v>BUY</v>
      </c>
      <c r="N4551" s="7" t="str">
        <f t="shared" ca="1" si="933"/>
        <v/>
      </c>
      <c r="O4551">
        <f t="shared" si="934"/>
        <v>6601.4</v>
      </c>
      <c r="Q4551">
        <f t="shared" si="935"/>
        <v>4550</v>
      </c>
    </row>
    <row r="4552" spans="1:17" x14ac:dyDescent="0.3">
      <c r="A4552" s="13" t="str">
        <f ca="1">N4552&amp;"-"&amp;COUNTIF($N$2:N4552,N4552)</f>
        <v>-4496</v>
      </c>
      <c r="B4552" t="str">
        <f t="shared" ca="1" si="925"/>
        <v/>
      </c>
      <c r="C4552" s="1">
        <v>41725</v>
      </c>
      <c r="D4552">
        <v>6641.75</v>
      </c>
      <c r="E4552">
        <f t="shared" si="926"/>
        <v>40.350000000000364</v>
      </c>
      <c r="F4552">
        <f t="shared" si="927"/>
        <v>40.350000000000364</v>
      </c>
      <c r="G4552" t="str">
        <f t="shared" si="928"/>
        <v/>
      </c>
      <c r="H4552">
        <f t="shared" ca="1" si="923"/>
        <v>18.654545454545438</v>
      </c>
      <c r="I4552">
        <f t="shared" ca="1" si="924"/>
        <v>30.03333333333315</v>
      </c>
      <c r="J4552" s="3">
        <f t="shared" ca="1" si="929"/>
        <v>0.62112803955201612</v>
      </c>
      <c r="K4552" s="5">
        <f t="shared" ca="1" si="930"/>
        <v>38.314557789257599</v>
      </c>
      <c r="L4552">
        <f t="shared" ca="1" si="931"/>
        <v>1</v>
      </c>
      <c r="M4552" t="str">
        <f t="shared" ca="1" si="932"/>
        <v>BUY</v>
      </c>
      <c r="N4552" s="7" t="str">
        <f t="shared" ca="1" si="933"/>
        <v/>
      </c>
      <c r="O4552">
        <f t="shared" si="934"/>
        <v>6641.75</v>
      </c>
      <c r="Q4552">
        <f t="shared" si="935"/>
        <v>4551</v>
      </c>
    </row>
    <row r="4553" spans="1:17" x14ac:dyDescent="0.3">
      <c r="A4553" s="13" t="str">
        <f ca="1">N4553&amp;"-"&amp;COUNTIF($N$2:N4553,N4553)</f>
        <v>-4497</v>
      </c>
      <c r="B4553" t="str">
        <f t="shared" ca="1" si="925"/>
        <v/>
      </c>
      <c r="C4553" s="1">
        <v>41726</v>
      </c>
      <c r="D4553">
        <v>6695.9</v>
      </c>
      <c r="E4553">
        <f t="shared" si="926"/>
        <v>54.149999999999636</v>
      </c>
      <c r="F4553">
        <f t="shared" si="927"/>
        <v>54.149999999999636</v>
      </c>
      <c r="G4553" t="str">
        <f t="shared" si="928"/>
        <v/>
      </c>
      <c r="H4553">
        <f t="shared" ca="1" si="923"/>
        <v>22.613636363636282</v>
      </c>
      <c r="I4553">
        <f t="shared" ca="1" si="924"/>
        <v>30.03333333333315</v>
      </c>
      <c r="J4553" s="3">
        <f t="shared" ca="1" si="929"/>
        <v>0.75295126626980313</v>
      </c>
      <c r="K4553" s="5">
        <f t="shared" ca="1" si="930"/>
        <v>42.953348490517229</v>
      </c>
      <c r="L4553">
        <f t="shared" ca="1" si="931"/>
        <v>1</v>
      </c>
      <c r="M4553" t="str">
        <f t="shared" ca="1" si="932"/>
        <v>BUY</v>
      </c>
      <c r="N4553" s="7" t="str">
        <f t="shared" ca="1" si="933"/>
        <v/>
      </c>
      <c r="O4553">
        <f t="shared" si="934"/>
        <v>6695.9</v>
      </c>
      <c r="Q4553">
        <f t="shared" si="935"/>
        <v>4552</v>
      </c>
    </row>
    <row r="4554" spans="1:17" x14ac:dyDescent="0.3">
      <c r="A4554" s="13" t="str">
        <f ca="1">N4554&amp;"-"&amp;COUNTIF($N$2:N4554,N4554)</f>
        <v>-4498</v>
      </c>
      <c r="B4554" t="str">
        <f t="shared" ca="1" si="925"/>
        <v/>
      </c>
      <c r="C4554" s="1">
        <v>41729</v>
      </c>
      <c r="D4554">
        <v>6704.2</v>
      </c>
      <c r="E4554">
        <f t="shared" si="926"/>
        <v>8.3000000000001819</v>
      </c>
      <c r="F4554">
        <f t="shared" si="927"/>
        <v>8.3000000000001819</v>
      </c>
      <c r="G4554" t="str">
        <f t="shared" si="928"/>
        <v/>
      </c>
      <c r="H4554">
        <f t="shared" ca="1" si="923"/>
        <v>21.420833333333274</v>
      </c>
      <c r="I4554">
        <f t="shared" ca="1" si="924"/>
        <v>32.374999999999545</v>
      </c>
      <c r="J4554" s="3">
        <f t="shared" ca="1" si="929"/>
        <v>0.66164736164736915</v>
      </c>
      <c r="K4554" s="5">
        <f t="shared" ca="1" si="930"/>
        <v>39.818759197583731</v>
      </c>
      <c r="L4554">
        <f t="shared" ca="1" si="931"/>
        <v>1</v>
      </c>
      <c r="M4554" t="str">
        <f t="shared" ca="1" si="932"/>
        <v>BUY</v>
      </c>
      <c r="N4554" s="7" t="str">
        <f t="shared" ca="1" si="933"/>
        <v/>
      </c>
      <c r="O4554">
        <f t="shared" si="934"/>
        <v>6704.2</v>
      </c>
      <c r="Q4554">
        <f t="shared" si="935"/>
        <v>4553</v>
      </c>
    </row>
    <row r="4555" spans="1:17" x14ac:dyDescent="0.3">
      <c r="A4555" s="13" t="str">
        <f ca="1">N4555&amp;"-"&amp;COUNTIF($N$2:N4555,N4555)</f>
        <v>-4499</v>
      </c>
      <c r="B4555" t="str">
        <f t="shared" ca="1" si="925"/>
        <v/>
      </c>
      <c r="C4555" s="1">
        <v>41730</v>
      </c>
      <c r="D4555">
        <v>6721.05</v>
      </c>
      <c r="E4555">
        <f t="shared" si="926"/>
        <v>16.850000000000364</v>
      </c>
      <c r="F4555">
        <f t="shared" si="927"/>
        <v>16.850000000000364</v>
      </c>
      <c r="G4555" t="str">
        <f t="shared" si="928"/>
        <v/>
      </c>
      <c r="H4555">
        <f t="shared" ca="1" si="923"/>
        <v>22.408333333333303</v>
      </c>
      <c r="I4555">
        <f t="shared" ca="1" si="924"/>
        <v>32.374999999999545</v>
      </c>
      <c r="J4555" s="3">
        <f t="shared" ca="1" si="929"/>
        <v>0.69214929214930099</v>
      </c>
      <c r="K4555" s="5">
        <f t="shared" ca="1" si="930"/>
        <v>40.903559476726805</v>
      </c>
      <c r="L4555">
        <f t="shared" ca="1" si="931"/>
        <v>1</v>
      </c>
      <c r="M4555" t="str">
        <f t="shared" ca="1" si="932"/>
        <v>BUY</v>
      </c>
      <c r="N4555" s="7" t="str">
        <f t="shared" ca="1" si="933"/>
        <v/>
      </c>
      <c r="O4555">
        <f t="shared" si="934"/>
        <v>6721.05</v>
      </c>
      <c r="Q4555">
        <f t="shared" si="935"/>
        <v>4554</v>
      </c>
    </row>
    <row r="4556" spans="1:17" x14ac:dyDescent="0.3">
      <c r="A4556" s="13" t="str">
        <f ca="1">N4556&amp;"-"&amp;COUNTIF($N$2:N4556,N4556)</f>
        <v>-4500</v>
      </c>
      <c r="B4556" t="str">
        <f t="shared" ca="1" si="925"/>
        <v/>
      </c>
      <c r="C4556" s="1">
        <v>41731</v>
      </c>
      <c r="D4556">
        <v>6752.55</v>
      </c>
      <c r="E4556">
        <f t="shared" si="926"/>
        <v>31.5</v>
      </c>
      <c r="F4556">
        <f t="shared" si="927"/>
        <v>31.5</v>
      </c>
      <c r="G4556" t="str">
        <f t="shared" si="928"/>
        <v/>
      </c>
      <c r="H4556">
        <f t="shared" ca="1" si="923"/>
        <v>23.107692307692279</v>
      </c>
      <c r="I4556">
        <f t="shared" ca="1" si="924"/>
        <v>40.949999999999818</v>
      </c>
      <c r="J4556" s="3">
        <f t="shared" ca="1" si="929"/>
        <v>0.56429041044425843</v>
      </c>
      <c r="K4556" s="5">
        <f t="shared" ca="1" si="930"/>
        <v>36.073251275893199</v>
      </c>
      <c r="L4556">
        <f t="shared" ca="1" si="931"/>
        <v>1</v>
      </c>
      <c r="M4556" t="str">
        <f t="shared" ca="1" si="932"/>
        <v>BUY</v>
      </c>
      <c r="N4556" s="7" t="str">
        <f t="shared" ca="1" si="933"/>
        <v/>
      </c>
      <c r="O4556">
        <f t="shared" si="934"/>
        <v>6752.55</v>
      </c>
      <c r="Q4556">
        <f t="shared" si="935"/>
        <v>4555</v>
      </c>
    </row>
    <row r="4557" spans="1:17" x14ac:dyDescent="0.3">
      <c r="A4557" s="13" t="str">
        <f ca="1">N4557&amp;"-"&amp;COUNTIF($N$2:N4557,N4557)</f>
        <v>-4501</v>
      </c>
      <c r="B4557" t="str">
        <f t="shared" ca="1" si="925"/>
        <v/>
      </c>
      <c r="C4557" s="1">
        <v>41732</v>
      </c>
      <c r="D4557">
        <v>6736.1</v>
      </c>
      <c r="E4557">
        <f t="shared" si="926"/>
        <v>-16.449999999999818</v>
      </c>
      <c r="F4557" t="str">
        <f t="shared" si="927"/>
        <v/>
      </c>
      <c r="G4557">
        <f t="shared" si="928"/>
        <v>-16.449999999999818</v>
      </c>
      <c r="H4557">
        <f t="shared" ca="1" si="923"/>
        <v>24.108333333333348</v>
      </c>
      <c r="I4557">
        <f t="shared" ca="1" si="924"/>
        <v>28.699999999999818</v>
      </c>
      <c r="J4557" s="3">
        <f t="shared" ca="1" si="929"/>
        <v>0.84001161440186412</v>
      </c>
      <c r="K4557" s="5">
        <f t="shared" ca="1" si="930"/>
        <v>45.652516963863199</v>
      </c>
      <c r="L4557">
        <f t="shared" ca="1" si="931"/>
        <v>1</v>
      </c>
      <c r="M4557" t="str">
        <f t="shared" ca="1" si="932"/>
        <v>BUY</v>
      </c>
      <c r="N4557" s="7" t="str">
        <f t="shared" ca="1" si="933"/>
        <v/>
      </c>
      <c r="O4557">
        <f t="shared" si="934"/>
        <v>6736.1</v>
      </c>
      <c r="Q4557">
        <f t="shared" si="935"/>
        <v>4556</v>
      </c>
    </row>
    <row r="4558" spans="1:17" x14ac:dyDescent="0.3">
      <c r="A4558" s="13" t="str">
        <f ca="1">N4558&amp;"-"&amp;COUNTIF($N$2:N4558,N4558)</f>
        <v>-4502</v>
      </c>
      <c r="B4558" t="str">
        <f t="shared" ca="1" si="925"/>
        <v/>
      </c>
      <c r="C4558" s="1">
        <v>41733</v>
      </c>
      <c r="D4558">
        <v>6694.35</v>
      </c>
      <c r="E4558">
        <f t="shared" si="926"/>
        <v>-41.75</v>
      </c>
      <c r="F4558" t="str">
        <f t="shared" si="927"/>
        <v/>
      </c>
      <c r="G4558">
        <f t="shared" si="928"/>
        <v>-41.75</v>
      </c>
      <c r="H4558">
        <f t="shared" ca="1" si="923"/>
        <v>25.16818181818185</v>
      </c>
      <c r="I4558">
        <f t="shared" ca="1" si="924"/>
        <v>33.049999999999876</v>
      </c>
      <c r="J4558" s="3">
        <f t="shared" ca="1" si="929"/>
        <v>0.76151836061064881</v>
      </c>
      <c r="K4558" s="5">
        <f t="shared" ca="1" si="930"/>
        <v>43.230793254216238</v>
      </c>
      <c r="L4558">
        <f t="shared" ca="1" si="931"/>
        <v>1</v>
      </c>
      <c r="M4558" t="str">
        <f t="shared" ca="1" si="932"/>
        <v>BUY</v>
      </c>
      <c r="N4558" s="7" t="str">
        <f t="shared" ca="1" si="933"/>
        <v/>
      </c>
      <c r="O4558">
        <f t="shared" si="934"/>
        <v>6694.35</v>
      </c>
      <c r="Q4558">
        <f t="shared" si="935"/>
        <v>4557</v>
      </c>
    </row>
    <row r="4559" spans="1:17" x14ac:dyDescent="0.3">
      <c r="A4559" s="13" t="str">
        <f ca="1">N4559&amp;"-"&amp;COUNTIF($N$2:N4559,N4559)</f>
        <v>-4503</v>
      </c>
      <c r="B4559" t="str">
        <f t="shared" ca="1" si="925"/>
        <v/>
      </c>
      <c r="C4559" s="1">
        <v>41736</v>
      </c>
      <c r="D4559">
        <v>6695.05</v>
      </c>
      <c r="E4559">
        <f t="shared" si="926"/>
        <v>0.6999999999998181</v>
      </c>
      <c r="F4559">
        <f t="shared" si="927"/>
        <v>0.6999999999998181</v>
      </c>
      <c r="G4559" t="str">
        <f t="shared" si="928"/>
        <v/>
      </c>
      <c r="H4559">
        <f t="shared" ca="1" si="923"/>
        <v>24.559090909090877</v>
      </c>
      <c r="I4559">
        <f t="shared" ca="1" si="924"/>
        <v>33.049999999999876</v>
      </c>
      <c r="J4559" s="3">
        <f t="shared" ca="1" si="929"/>
        <v>0.74308898363361475</v>
      </c>
      <c r="K4559" s="5">
        <f t="shared" ca="1" si="930"/>
        <v>42.630582294461156</v>
      </c>
      <c r="L4559">
        <f t="shared" ca="1" si="931"/>
        <v>1</v>
      </c>
      <c r="M4559" t="str">
        <f t="shared" ca="1" si="932"/>
        <v>BUY</v>
      </c>
      <c r="N4559" s="7" t="str">
        <f t="shared" ca="1" si="933"/>
        <v/>
      </c>
      <c r="O4559">
        <f t="shared" si="934"/>
        <v>6695.05</v>
      </c>
      <c r="Q4559">
        <f t="shared" si="935"/>
        <v>4558</v>
      </c>
    </row>
    <row r="4560" spans="1:17" x14ac:dyDescent="0.3">
      <c r="A4560" s="13" t="str">
        <f ca="1">N4560&amp;"-"&amp;COUNTIF($N$2:N4560,N4560)</f>
        <v>-4504</v>
      </c>
      <c r="B4560" t="str">
        <f t="shared" ca="1" si="925"/>
        <v/>
      </c>
      <c r="C4560" s="1">
        <v>41738</v>
      </c>
      <c r="D4560">
        <v>6796.2</v>
      </c>
      <c r="E4560">
        <f t="shared" si="926"/>
        <v>101.14999999999964</v>
      </c>
      <c r="F4560">
        <f t="shared" si="927"/>
        <v>101.14999999999964</v>
      </c>
      <c r="G4560" t="str">
        <f t="shared" si="928"/>
        <v/>
      </c>
      <c r="H4560">
        <f t="shared" ca="1" si="923"/>
        <v>30.941666666666606</v>
      </c>
      <c r="I4560">
        <f t="shared" ca="1" si="924"/>
        <v>29.099999999999909</v>
      </c>
      <c r="J4560" s="3">
        <f t="shared" ca="1" si="929"/>
        <v>1.0632875143184435</v>
      </c>
      <c r="K4560" s="5">
        <f t="shared" ca="1" si="930"/>
        <v>51.533657182512179</v>
      </c>
      <c r="L4560">
        <f t="shared" ca="1" si="931"/>
        <v>1</v>
      </c>
      <c r="M4560" t="str">
        <f t="shared" ca="1" si="932"/>
        <v>BUY</v>
      </c>
      <c r="N4560" s="7" t="str">
        <f t="shared" ca="1" si="933"/>
        <v/>
      </c>
      <c r="O4560">
        <f t="shared" si="934"/>
        <v>6796.2</v>
      </c>
      <c r="Q4560">
        <f t="shared" si="935"/>
        <v>4559</v>
      </c>
    </row>
    <row r="4561" spans="1:17" x14ac:dyDescent="0.3">
      <c r="A4561" s="13" t="str">
        <f ca="1">N4561&amp;"-"&amp;COUNTIF($N$2:N4561,N4561)</f>
        <v>-4505</v>
      </c>
      <c r="B4561" t="str">
        <f t="shared" ca="1" si="925"/>
        <v/>
      </c>
      <c r="C4561" s="1">
        <v>41739</v>
      </c>
      <c r="D4561">
        <v>6796.4</v>
      </c>
      <c r="E4561">
        <f t="shared" si="926"/>
        <v>0.1999999999998181</v>
      </c>
      <c r="F4561">
        <f t="shared" si="927"/>
        <v>0.1999999999998181</v>
      </c>
      <c r="G4561" t="str">
        <f t="shared" si="928"/>
        <v/>
      </c>
      <c r="H4561">
        <f t="shared" ref="H4561:H4624" ca="1" si="936">IF(Q4561&gt;$U$2,AVERAGE(OFFSET(F4561,0,0,-$U$2,1)),"")</f>
        <v>30.116666666666635</v>
      </c>
      <c r="I4561">
        <f t="shared" ref="I4561:I4624" ca="1" si="937">IF($Q4561&gt;$U$2,ABS((AVERAGE(OFFSET(G4561,0,0,-$U$2,1)))),"")</f>
        <v>29.099999999999909</v>
      </c>
      <c r="J4561" s="3">
        <f t="shared" ca="1" si="929"/>
        <v>1.0349369988545267</v>
      </c>
      <c r="K4561" s="5">
        <f t="shared" ca="1" si="930"/>
        <v>50.858429496200444</v>
      </c>
      <c r="L4561">
        <f t="shared" ca="1" si="931"/>
        <v>1</v>
      </c>
      <c r="M4561" t="str">
        <f t="shared" ca="1" si="932"/>
        <v>BUY</v>
      </c>
      <c r="N4561" s="7" t="str">
        <f t="shared" ca="1" si="933"/>
        <v/>
      </c>
      <c r="O4561">
        <f t="shared" si="934"/>
        <v>6796.4</v>
      </c>
      <c r="Q4561">
        <f t="shared" si="935"/>
        <v>4560</v>
      </c>
    </row>
    <row r="4562" spans="1:17" x14ac:dyDescent="0.3">
      <c r="A4562" s="13" t="str">
        <f ca="1">N4562&amp;"-"&amp;COUNTIF($N$2:N4562,N4562)</f>
        <v>-4506</v>
      </c>
      <c r="B4562" t="str">
        <f t="shared" ca="1" si="925"/>
        <v/>
      </c>
      <c r="C4562" s="1">
        <v>41740</v>
      </c>
      <c r="D4562">
        <v>6776.3</v>
      </c>
      <c r="E4562">
        <f t="shared" si="926"/>
        <v>-20.099999999999454</v>
      </c>
      <c r="F4562" t="str">
        <f t="shared" si="927"/>
        <v/>
      </c>
      <c r="G4562">
        <f t="shared" si="928"/>
        <v>-20.099999999999454</v>
      </c>
      <c r="H4562">
        <f t="shared" ca="1" si="936"/>
        <v>32.699999999999982</v>
      </c>
      <c r="I4562">
        <f t="shared" ca="1" si="937"/>
        <v>26.099999999999756</v>
      </c>
      <c r="J4562" s="3">
        <f t="shared" ca="1" si="929"/>
        <v>1.2528735632184018</v>
      </c>
      <c r="K4562" s="5">
        <f t="shared" ca="1" si="930"/>
        <v>55.6122448979594</v>
      </c>
      <c r="L4562">
        <f t="shared" ca="1" si="931"/>
        <v>1</v>
      </c>
      <c r="M4562" t="str">
        <f t="shared" ca="1" si="932"/>
        <v>BUY</v>
      </c>
      <c r="N4562" s="7" t="str">
        <f t="shared" ca="1" si="933"/>
        <v/>
      </c>
      <c r="O4562">
        <f t="shared" si="934"/>
        <v>6776.3</v>
      </c>
      <c r="Q4562">
        <f t="shared" si="935"/>
        <v>4561</v>
      </c>
    </row>
    <row r="4563" spans="1:17" x14ac:dyDescent="0.3">
      <c r="A4563" s="13" t="str">
        <f ca="1">N4563&amp;"-"&amp;COUNTIF($N$2:N4563,N4563)</f>
        <v>-4507</v>
      </c>
      <c r="B4563" t="str">
        <f t="shared" ca="1" si="925"/>
        <v/>
      </c>
      <c r="C4563" s="1">
        <v>41744</v>
      </c>
      <c r="D4563">
        <v>6733.1</v>
      </c>
      <c r="E4563">
        <f t="shared" si="926"/>
        <v>-43.199999999999818</v>
      </c>
      <c r="F4563" t="str">
        <f t="shared" si="927"/>
        <v/>
      </c>
      <c r="G4563">
        <f t="shared" si="928"/>
        <v>-43.199999999999818</v>
      </c>
      <c r="H4563">
        <f t="shared" ca="1" si="936"/>
        <v>27.109999999999946</v>
      </c>
      <c r="I4563">
        <f t="shared" ca="1" si="937"/>
        <v>30.374999999999773</v>
      </c>
      <c r="J4563" s="3">
        <f t="shared" ca="1" si="929"/>
        <v>0.89251028806584853</v>
      </c>
      <c r="K4563" s="5">
        <f t="shared" ca="1" si="930"/>
        <v>47.160128729233854</v>
      </c>
      <c r="L4563">
        <f t="shared" ca="1" si="931"/>
        <v>1</v>
      </c>
      <c r="M4563" t="str">
        <f t="shared" ca="1" si="932"/>
        <v>BUY</v>
      </c>
      <c r="N4563" s="7" t="str">
        <f t="shared" ca="1" si="933"/>
        <v/>
      </c>
      <c r="O4563">
        <f t="shared" si="934"/>
        <v>6733.1</v>
      </c>
      <c r="Q4563">
        <f t="shared" si="935"/>
        <v>4562</v>
      </c>
    </row>
    <row r="4564" spans="1:17" x14ac:dyDescent="0.3">
      <c r="A4564" s="13" t="str">
        <f ca="1">N4564&amp;"-"&amp;COUNTIF($N$2:N4564,N4564)</f>
        <v>-4508</v>
      </c>
      <c r="B4564" t="str">
        <f t="shared" ca="1" si="925"/>
        <v/>
      </c>
      <c r="C4564" s="1">
        <v>41745</v>
      </c>
      <c r="D4564">
        <v>6675.3</v>
      </c>
      <c r="E4564">
        <f t="shared" si="926"/>
        <v>-57.800000000000182</v>
      </c>
      <c r="F4564" t="str">
        <f t="shared" si="927"/>
        <v/>
      </c>
      <c r="G4564">
        <f t="shared" si="928"/>
        <v>-57.800000000000182</v>
      </c>
      <c r="H4564">
        <f t="shared" ca="1" si="936"/>
        <v>29.427777777777717</v>
      </c>
      <c r="I4564">
        <f t="shared" ca="1" si="937"/>
        <v>35.859999999999857</v>
      </c>
      <c r="J4564" s="3">
        <f t="shared" ca="1" si="929"/>
        <v>0.82062960897316883</v>
      </c>
      <c r="K4564" s="5">
        <f t="shared" ca="1" si="930"/>
        <v>45.073946118892472</v>
      </c>
      <c r="L4564">
        <f t="shared" ca="1" si="931"/>
        <v>1</v>
      </c>
      <c r="M4564" t="str">
        <f t="shared" ca="1" si="932"/>
        <v>BUY</v>
      </c>
      <c r="N4564" s="7" t="str">
        <f t="shared" ca="1" si="933"/>
        <v/>
      </c>
      <c r="O4564">
        <f t="shared" si="934"/>
        <v>6675.3</v>
      </c>
      <c r="Q4564">
        <f t="shared" si="935"/>
        <v>4563</v>
      </c>
    </row>
    <row r="4565" spans="1:17" x14ac:dyDescent="0.3">
      <c r="A4565" s="13" t="str">
        <f ca="1">N4565&amp;"-"&amp;COUNTIF($N$2:N4565,N4565)</f>
        <v>-4509</v>
      </c>
      <c r="B4565" t="str">
        <f t="shared" ca="1" si="925"/>
        <v/>
      </c>
      <c r="C4565" s="1">
        <v>41746</v>
      </c>
      <c r="D4565">
        <v>6779.4</v>
      </c>
      <c r="E4565">
        <f t="shared" si="926"/>
        <v>104.09999999999945</v>
      </c>
      <c r="F4565">
        <f t="shared" si="927"/>
        <v>104.09999999999945</v>
      </c>
      <c r="G4565" t="str">
        <f t="shared" si="928"/>
        <v/>
      </c>
      <c r="H4565">
        <f t="shared" ca="1" si="936"/>
        <v>39.699999999999918</v>
      </c>
      <c r="I4565">
        <f t="shared" ca="1" si="937"/>
        <v>35.859999999999857</v>
      </c>
      <c r="J4565" s="3">
        <f t="shared" ca="1" si="929"/>
        <v>1.1070831009481337</v>
      </c>
      <c r="K4565" s="5">
        <f t="shared" ca="1" si="930"/>
        <v>52.541026998411901</v>
      </c>
      <c r="L4565">
        <f t="shared" ca="1" si="931"/>
        <v>1</v>
      </c>
      <c r="M4565" t="str">
        <f t="shared" ca="1" si="932"/>
        <v>BUY</v>
      </c>
      <c r="N4565" s="7" t="str">
        <f t="shared" ca="1" si="933"/>
        <v/>
      </c>
      <c r="O4565">
        <f t="shared" si="934"/>
        <v>6779.4</v>
      </c>
      <c r="Q4565">
        <f t="shared" si="935"/>
        <v>4564</v>
      </c>
    </row>
    <row r="4566" spans="1:17" x14ac:dyDescent="0.3">
      <c r="A4566" s="13" t="str">
        <f ca="1">N4566&amp;"-"&amp;COUNTIF($N$2:N4566,N4566)</f>
        <v>-4510</v>
      </c>
      <c r="B4566" t="str">
        <f t="shared" ca="1" si="925"/>
        <v/>
      </c>
      <c r="C4566" s="1">
        <v>41750</v>
      </c>
      <c r="D4566">
        <v>6817.65</v>
      </c>
      <c r="E4566">
        <f t="shared" si="926"/>
        <v>38.25</v>
      </c>
      <c r="F4566">
        <f t="shared" si="927"/>
        <v>38.25</v>
      </c>
      <c r="G4566" t="str">
        <f t="shared" si="928"/>
        <v/>
      </c>
      <c r="H4566">
        <f t="shared" ca="1" si="936"/>
        <v>39.466666666666548</v>
      </c>
      <c r="I4566">
        <f t="shared" ca="1" si="937"/>
        <v>35.859999999999857</v>
      </c>
      <c r="J4566" s="3">
        <f t="shared" ca="1" si="929"/>
        <v>1.1005763153002428</v>
      </c>
      <c r="K4566" s="5">
        <f t="shared" ca="1" si="930"/>
        <v>52.394017169661062</v>
      </c>
      <c r="L4566">
        <f t="shared" ca="1" si="931"/>
        <v>1</v>
      </c>
      <c r="M4566" t="str">
        <f t="shared" ca="1" si="932"/>
        <v>BUY</v>
      </c>
      <c r="N4566" s="7" t="str">
        <f t="shared" ca="1" si="933"/>
        <v/>
      </c>
      <c r="O4566">
        <f t="shared" si="934"/>
        <v>6817.65</v>
      </c>
      <c r="Q4566">
        <f t="shared" si="935"/>
        <v>4565</v>
      </c>
    </row>
    <row r="4567" spans="1:17" x14ac:dyDescent="0.3">
      <c r="A4567" s="13" t="str">
        <f ca="1">N4567&amp;"-"&amp;COUNTIF($N$2:N4567,N4567)</f>
        <v>-4511</v>
      </c>
      <c r="B4567" t="str">
        <f t="shared" ca="1" si="925"/>
        <v/>
      </c>
      <c r="C4567" s="1">
        <v>41751</v>
      </c>
      <c r="D4567">
        <v>6815.35</v>
      </c>
      <c r="E4567">
        <f t="shared" si="926"/>
        <v>-2.2999999999992724</v>
      </c>
      <c r="F4567" t="str">
        <f t="shared" si="927"/>
        <v/>
      </c>
      <c r="G4567">
        <f t="shared" si="928"/>
        <v>-2.2999999999992724</v>
      </c>
      <c r="H4567">
        <f t="shared" ca="1" si="936"/>
        <v>37.631249999999909</v>
      </c>
      <c r="I4567">
        <f t="shared" ca="1" si="937"/>
        <v>30.266666666666424</v>
      </c>
      <c r="J4567" s="3">
        <f t="shared" ca="1" si="929"/>
        <v>1.2433232378854695</v>
      </c>
      <c r="K4567" s="5">
        <f t="shared" ca="1" si="930"/>
        <v>55.423276364640685</v>
      </c>
      <c r="L4567">
        <f t="shared" ca="1" si="931"/>
        <v>1</v>
      </c>
      <c r="M4567" t="str">
        <f t="shared" ca="1" si="932"/>
        <v>BUY</v>
      </c>
      <c r="N4567" s="7" t="str">
        <f t="shared" ca="1" si="933"/>
        <v/>
      </c>
      <c r="O4567">
        <f t="shared" si="934"/>
        <v>6815.35</v>
      </c>
      <c r="Q4567">
        <f t="shared" si="935"/>
        <v>4566</v>
      </c>
    </row>
    <row r="4568" spans="1:17" x14ac:dyDescent="0.3">
      <c r="A4568" s="13" t="str">
        <f ca="1">N4568&amp;"-"&amp;COUNTIF($N$2:N4568,N4568)</f>
        <v>-4512</v>
      </c>
      <c r="B4568" t="str">
        <f t="shared" ca="1" si="925"/>
        <v/>
      </c>
      <c r="C4568" s="1">
        <v>41752</v>
      </c>
      <c r="D4568">
        <v>6840.8</v>
      </c>
      <c r="E4568">
        <f t="shared" si="926"/>
        <v>25.449999999999818</v>
      </c>
      <c r="F4568">
        <f t="shared" si="927"/>
        <v>25.449999999999818</v>
      </c>
      <c r="G4568" t="str">
        <f t="shared" si="928"/>
        <v/>
      </c>
      <c r="H4568">
        <f t="shared" ca="1" si="936"/>
        <v>39.774999999999864</v>
      </c>
      <c r="I4568">
        <f t="shared" ca="1" si="937"/>
        <v>30.266666666666424</v>
      </c>
      <c r="J4568" s="3">
        <f t="shared" ca="1" si="929"/>
        <v>1.3141519823788606</v>
      </c>
      <c r="K4568" s="5">
        <f t="shared" ca="1" si="930"/>
        <v>56.787626412849612</v>
      </c>
      <c r="L4568">
        <f t="shared" ca="1" si="931"/>
        <v>1</v>
      </c>
      <c r="M4568" t="str">
        <f t="shared" ca="1" si="932"/>
        <v>BUY</v>
      </c>
      <c r="N4568" s="7" t="str">
        <f t="shared" ca="1" si="933"/>
        <v/>
      </c>
      <c r="O4568">
        <f t="shared" si="934"/>
        <v>6840.8</v>
      </c>
      <c r="Q4568">
        <f t="shared" si="935"/>
        <v>4567</v>
      </c>
    </row>
    <row r="4569" spans="1:17" x14ac:dyDescent="0.3">
      <c r="A4569" s="13" t="str">
        <f ca="1">N4569&amp;"-"&amp;COUNTIF($N$2:N4569,N4569)</f>
        <v>-4513</v>
      </c>
      <c r="B4569" t="str">
        <f t="shared" ca="1" si="925"/>
        <v/>
      </c>
      <c r="C4569" s="1">
        <v>41754</v>
      </c>
      <c r="D4569">
        <v>6782.75</v>
      </c>
      <c r="E4569">
        <f t="shared" si="926"/>
        <v>-58.050000000000182</v>
      </c>
      <c r="F4569" t="str">
        <f t="shared" si="927"/>
        <v/>
      </c>
      <c r="G4569">
        <f t="shared" si="928"/>
        <v>-58.050000000000182</v>
      </c>
      <c r="H4569">
        <f t="shared" ca="1" si="936"/>
        <v>43.049999999999791</v>
      </c>
      <c r="I4569">
        <f t="shared" ca="1" si="937"/>
        <v>34.235714285714103</v>
      </c>
      <c r="J4569" s="3">
        <f t="shared" ca="1" si="929"/>
        <v>1.2574587940746929</v>
      </c>
      <c r="K4569" s="5">
        <f t="shared" ca="1" si="930"/>
        <v>55.70240295748615</v>
      </c>
      <c r="L4569">
        <f t="shared" ca="1" si="931"/>
        <v>1</v>
      </c>
      <c r="M4569" t="str">
        <f t="shared" ca="1" si="932"/>
        <v>BUY</v>
      </c>
      <c r="N4569" s="7" t="str">
        <f t="shared" ca="1" si="933"/>
        <v/>
      </c>
      <c r="O4569">
        <f t="shared" si="934"/>
        <v>6782.75</v>
      </c>
      <c r="Q4569">
        <f t="shared" si="935"/>
        <v>4568</v>
      </c>
    </row>
    <row r="4570" spans="1:17" x14ac:dyDescent="0.3">
      <c r="A4570" s="13" t="str">
        <f ca="1">N4570&amp;"-"&amp;COUNTIF($N$2:N4570,N4570)</f>
        <v>-4514</v>
      </c>
      <c r="B4570" t="str">
        <f t="shared" ca="1" si="925"/>
        <v/>
      </c>
      <c r="C4570" s="1">
        <v>41757</v>
      </c>
      <c r="D4570">
        <v>6761.25</v>
      </c>
      <c r="E4570">
        <f t="shared" si="926"/>
        <v>-21.5</v>
      </c>
      <c r="F4570" t="str">
        <f t="shared" si="927"/>
        <v/>
      </c>
      <c r="G4570">
        <f t="shared" si="928"/>
        <v>-21.5</v>
      </c>
      <c r="H4570">
        <f t="shared" ca="1" si="936"/>
        <v>44.97499999999976</v>
      </c>
      <c r="I4570">
        <f t="shared" ca="1" si="937"/>
        <v>32.643749999999841</v>
      </c>
      <c r="J4570" s="3">
        <f t="shared" ca="1" si="929"/>
        <v>1.3777522496649428</v>
      </c>
      <c r="K4570" s="5">
        <f t="shared" ca="1" si="930"/>
        <v>57.943473709638447</v>
      </c>
      <c r="L4570">
        <f t="shared" ca="1" si="931"/>
        <v>1</v>
      </c>
      <c r="M4570" t="str">
        <f t="shared" ca="1" si="932"/>
        <v>BUY</v>
      </c>
      <c r="N4570" s="7" t="str">
        <f t="shared" ca="1" si="933"/>
        <v/>
      </c>
      <c r="O4570">
        <f t="shared" si="934"/>
        <v>6761.25</v>
      </c>
      <c r="Q4570">
        <f t="shared" si="935"/>
        <v>4569</v>
      </c>
    </row>
    <row r="4571" spans="1:17" x14ac:dyDescent="0.3">
      <c r="A4571" s="13" t="str">
        <f ca="1">N4571&amp;"-"&amp;COUNTIF($N$2:N4571,N4571)</f>
        <v>-4515</v>
      </c>
      <c r="B4571" t="str">
        <f t="shared" ca="1" si="925"/>
        <v/>
      </c>
      <c r="C4571" s="1">
        <v>41758</v>
      </c>
      <c r="D4571">
        <v>6715.25</v>
      </c>
      <c r="E4571">
        <f t="shared" si="926"/>
        <v>-46</v>
      </c>
      <c r="F4571" t="str">
        <f t="shared" si="927"/>
        <v/>
      </c>
      <c r="G4571">
        <f t="shared" si="928"/>
        <v>-46</v>
      </c>
      <c r="H4571">
        <f t="shared" ca="1" si="936"/>
        <v>44.97499999999976</v>
      </c>
      <c r="I4571">
        <f t="shared" ca="1" si="937"/>
        <v>36.337499999999864</v>
      </c>
      <c r="J4571" s="3">
        <f t="shared" ca="1" si="929"/>
        <v>1.237702098383211</v>
      </c>
      <c r="K4571" s="5">
        <f t="shared" ca="1" si="930"/>
        <v>55.311299000768599</v>
      </c>
      <c r="L4571">
        <f t="shared" ca="1" si="931"/>
        <v>1</v>
      </c>
      <c r="M4571" t="str">
        <f t="shared" ca="1" si="932"/>
        <v>BUY</v>
      </c>
      <c r="N4571" s="7" t="str">
        <f t="shared" ca="1" si="933"/>
        <v/>
      </c>
      <c r="O4571">
        <f t="shared" si="934"/>
        <v>6715.25</v>
      </c>
      <c r="Q4571">
        <f t="shared" si="935"/>
        <v>4570</v>
      </c>
    </row>
    <row r="4572" spans="1:17" x14ac:dyDescent="0.3">
      <c r="A4572" s="13" t="str">
        <f ca="1">N4572&amp;"-"&amp;COUNTIF($N$2:N4572,N4572)</f>
        <v>-4516</v>
      </c>
      <c r="B4572" t="str">
        <f t="shared" ca="1" si="925"/>
        <v/>
      </c>
      <c r="C4572" s="1">
        <v>41759</v>
      </c>
      <c r="D4572">
        <v>6696.4</v>
      </c>
      <c r="E4572">
        <f t="shared" si="926"/>
        <v>-18.850000000000364</v>
      </c>
      <c r="F4572" t="str">
        <f t="shared" si="927"/>
        <v/>
      </c>
      <c r="G4572">
        <f t="shared" si="928"/>
        <v>-18.850000000000364</v>
      </c>
      <c r="H4572">
        <f t="shared" ca="1" si="936"/>
        <v>44.97499999999976</v>
      </c>
      <c r="I4572">
        <f t="shared" ca="1" si="937"/>
        <v>33.474999999999909</v>
      </c>
      <c r="J4572" s="3">
        <f t="shared" ca="1" si="929"/>
        <v>1.343539955190437</v>
      </c>
      <c r="K4572" s="5">
        <f t="shared" ca="1" si="930"/>
        <v>57.329509241555058</v>
      </c>
      <c r="L4572">
        <f t="shared" ca="1" si="931"/>
        <v>1</v>
      </c>
      <c r="M4572" t="str">
        <f t="shared" ca="1" si="932"/>
        <v>BUY</v>
      </c>
      <c r="N4572" s="7" t="str">
        <f t="shared" ca="1" si="933"/>
        <v/>
      </c>
      <c r="O4572">
        <f t="shared" si="934"/>
        <v>6696.4</v>
      </c>
      <c r="Q4572">
        <f t="shared" si="935"/>
        <v>4571</v>
      </c>
    </row>
    <row r="4573" spans="1:17" x14ac:dyDescent="0.3">
      <c r="A4573" s="13" t="str">
        <f ca="1">N4573&amp;"-"&amp;COUNTIF($N$2:N4573,N4573)</f>
        <v>-4517</v>
      </c>
      <c r="B4573" t="str">
        <f t="shared" ca="1" si="925"/>
        <v/>
      </c>
      <c r="C4573" s="1">
        <v>41761</v>
      </c>
      <c r="D4573">
        <v>6694.8</v>
      </c>
      <c r="E4573">
        <f t="shared" si="926"/>
        <v>-1.5999999999994543</v>
      </c>
      <c r="F4573" t="str">
        <f t="shared" si="927"/>
        <v/>
      </c>
      <c r="G4573">
        <f t="shared" si="928"/>
        <v>-1.5999999999994543</v>
      </c>
      <c r="H4573">
        <f t="shared" ca="1" si="936"/>
        <v>53.829999999999742</v>
      </c>
      <c r="I4573">
        <f t="shared" ca="1" si="937"/>
        <v>29.933333333333191</v>
      </c>
      <c r="J4573" s="3">
        <f t="shared" ca="1" si="929"/>
        <v>1.7983296213808462</v>
      </c>
      <c r="K4573" s="5">
        <f t="shared" ca="1" si="930"/>
        <v>64.264395718094633</v>
      </c>
      <c r="L4573">
        <f t="shared" ca="1" si="931"/>
        <v>1</v>
      </c>
      <c r="M4573" t="str">
        <f t="shared" ca="1" si="932"/>
        <v>BUY</v>
      </c>
      <c r="N4573" s="7" t="str">
        <f t="shared" ca="1" si="933"/>
        <v/>
      </c>
      <c r="O4573">
        <f t="shared" si="934"/>
        <v>6694.8</v>
      </c>
      <c r="Q4573">
        <f t="shared" si="935"/>
        <v>4572</v>
      </c>
    </row>
    <row r="4574" spans="1:17" x14ac:dyDescent="0.3">
      <c r="A4574" s="13" t="str">
        <f ca="1">N4574&amp;"-"&amp;COUNTIF($N$2:N4574,N4574)</f>
        <v>-4518</v>
      </c>
      <c r="B4574" t="str">
        <f t="shared" ca="1" si="925"/>
        <v/>
      </c>
      <c r="C4574" s="1">
        <v>41764</v>
      </c>
      <c r="D4574">
        <v>6699.35</v>
      </c>
      <c r="E4574">
        <f t="shared" si="926"/>
        <v>4.5500000000001819</v>
      </c>
      <c r="F4574">
        <f t="shared" si="927"/>
        <v>4.5500000000001819</v>
      </c>
      <c r="G4574" t="str">
        <f t="shared" si="928"/>
        <v/>
      </c>
      <c r="H4574">
        <f t="shared" ca="1" si="936"/>
        <v>34.509999999999856</v>
      </c>
      <c r="I4574">
        <f t="shared" ca="1" si="937"/>
        <v>29.933333333333191</v>
      </c>
      <c r="J4574" s="3">
        <f t="shared" ca="1" si="929"/>
        <v>1.1528953229398671</v>
      </c>
      <c r="K4574" s="5">
        <f t="shared" ca="1" si="930"/>
        <v>53.550923291780904</v>
      </c>
      <c r="L4574">
        <f t="shared" ca="1" si="931"/>
        <v>1</v>
      </c>
      <c r="M4574" t="str">
        <f t="shared" ca="1" si="932"/>
        <v>BUY</v>
      </c>
      <c r="N4574" s="7" t="str">
        <f t="shared" ca="1" si="933"/>
        <v/>
      </c>
      <c r="O4574">
        <f t="shared" si="934"/>
        <v>6699.35</v>
      </c>
      <c r="Q4574">
        <f t="shared" si="935"/>
        <v>4573</v>
      </c>
    </row>
    <row r="4575" spans="1:17" x14ac:dyDescent="0.3">
      <c r="A4575" s="13" t="str">
        <f ca="1">N4575&amp;"-"&amp;COUNTIF($N$2:N4575,N4575)</f>
        <v>-4519</v>
      </c>
      <c r="B4575" t="str">
        <f t="shared" ca="1" si="925"/>
        <v/>
      </c>
      <c r="C4575" s="1">
        <v>41765</v>
      </c>
      <c r="D4575">
        <v>6715.3</v>
      </c>
      <c r="E4575">
        <f t="shared" si="926"/>
        <v>15.949999999999818</v>
      </c>
      <c r="F4575">
        <f t="shared" si="927"/>
        <v>15.949999999999818</v>
      </c>
      <c r="G4575" t="str">
        <f t="shared" si="928"/>
        <v/>
      </c>
      <c r="H4575">
        <f t="shared" ca="1" si="936"/>
        <v>37.659999999999854</v>
      </c>
      <c r="I4575">
        <f t="shared" ca="1" si="937"/>
        <v>29.933333333333191</v>
      </c>
      <c r="J4575" s="3">
        <f t="shared" ca="1" si="929"/>
        <v>1.2581291759465489</v>
      </c>
      <c r="K4575" s="5">
        <f t="shared" ca="1" si="930"/>
        <v>55.71555380215014</v>
      </c>
      <c r="L4575">
        <f t="shared" ca="1" si="931"/>
        <v>1</v>
      </c>
      <c r="M4575" t="str">
        <f t="shared" ca="1" si="932"/>
        <v>BUY</v>
      </c>
      <c r="N4575" s="7" t="str">
        <f t="shared" ca="1" si="933"/>
        <v/>
      </c>
      <c r="O4575">
        <f t="shared" si="934"/>
        <v>6715.3</v>
      </c>
      <c r="Q4575">
        <f t="shared" si="935"/>
        <v>4574</v>
      </c>
    </row>
    <row r="4576" spans="1:17" x14ac:dyDescent="0.3">
      <c r="A4576" s="13" t="str">
        <f ca="1">N4576&amp;"-"&amp;COUNTIF($N$2:N4576,N4576)</f>
        <v>-4520</v>
      </c>
      <c r="B4576" t="str">
        <f t="shared" ca="1" si="925"/>
        <v/>
      </c>
      <c r="C4576" s="1">
        <v>41766</v>
      </c>
      <c r="D4576">
        <v>6652.55</v>
      </c>
      <c r="E4576">
        <f t="shared" si="926"/>
        <v>-62.75</v>
      </c>
      <c r="F4576" t="str">
        <f t="shared" si="927"/>
        <v/>
      </c>
      <c r="G4576">
        <f t="shared" si="928"/>
        <v>-62.75</v>
      </c>
      <c r="H4576">
        <f t="shared" ca="1" si="936"/>
        <v>37.659999999999854</v>
      </c>
      <c r="I4576">
        <f t="shared" ca="1" si="937"/>
        <v>34.672222222222139</v>
      </c>
      <c r="J4576" s="3">
        <f t="shared" ca="1" si="929"/>
        <v>1.0861720878064396</v>
      </c>
      <c r="K4576" s="5">
        <f t="shared" ca="1" si="930"/>
        <v>52.065315903470065</v>
      </c>
      <c r="L4576">
        <f t="shared" ca="1" si="931"/>
        <v>1</v>
      </c>
      <c r="M4576" t="str">
        <f t="shared" ca="1" si="932"/>
        <v>BUY</v>
      </c>
      <c r="N4576" s="7" t="str">
        <f t="shared" ca="1" si="933"/>
        <v/>
      </c>
      <c r="O4576">
        <f t="shared" si="934"/>
        <v>6652.55</v>
      </c>
      <c r="Q4576">
        <f t="shared" si="935"/>
        <v>4575</v>
      </c>
    </row>
    <row r="4577" spans="1:17" x14ac:dyDescent="0.3">
      <c r="A4577" s="13" t="str">
        <f ca="1">N4577&amp;"-"&amp;COUNTIF($N$2:N4577,N4577)</f>
        <v>-4521</v>
      </c>
      <c r="B4577" t="str">
        <f t="shared" ca="1" si="925"/>
        <v/>
      </c>
      <c r="C4577" s="1">
        <v>41767</v>
      </c>
      <c r="D4577">
        <v>6659.85</v>
      </c>
      <c r="E4577">
        <f t="shared" si="926"/>
        <v>7.3000000000001819</v>
      </c>
      <c r="F4577">
        <f t="shared" si="927"/>
        <v>7.3000000000001819</v>
      </c>
      <c r="G4577" t="str">
        <f t="shared" si="928"/>
        <v/>
      </c>
      <c r="H4577">
        <f t="shared" ca="1" si="936"/>
        <v>32.599999999999909</v>
      </c>
      <c r="I4577">
        <f t="shared" ca="1" si="937"/>
        <v>33.606249999999932</v>
      </c>
      <c r="J4577" s="3">
        <f t="shared" ca="1" si="929"/>
        <v>0.97005765296633739</v>
      </c>
      <c r="K4577" s="5">
        <f t="shared" ca="1" si="930"/>
        <v>49.240064193335201</v>
      </c>
      <c r="L4577">
        <f t="shared" ca="1" si="931"/>
        <v>1</v>
      </c>
      <c r="M4577" t="str">
        <f t="shared" ca="1" si="932"/>
        <v>BUY</v>
      </c>
      <c r="N4577" s="7" t="str">
        <f t="shared" ca="1" si="933"/>
        <v/>
      </c>
      <c r="O4577">
        <f t="shared" si="934"/>
        <v>6659.85</v>
      </c>
      <c r="Q4577">
        <f t="shared" si="935"/>
        <v>4576</v>
      </c>
    </row>
    <row r="4578" spans="1:17" x14ac:dyDescent="0.3">
      <c r="A4578" s="13" t="str">
        <f ca="1">N4578&amp;"-"&amp;COUNTIF($N$2:N4578,N4578)</f>
        <v>-4522</v>
      </c>
      <c r="B4578" t="str">
        <f t="shared" ca="1" si="925"/>
        <v/>
      </c>
      <c r="C4578" s="1">
        <v>41768</v>
      </c>
      <c r="D4578">
        <v>6858.8</v>
      </c>
      <c r="E4578">
        <f t="shared" si="926"/>
        <v>198.94999999999982</v>
      </c>
      <c r="F4578">
        <f t="shared" si="927"/>
        <v>198.94999999999982</v>
      </c>
      <c r="G4578" t="str">
        <f t="shared" si="928"/>
        <v/>
      </c>
      <c r="H4578">
        <f t="shared" ca="1" si="936"/>
        <v>56.364285714285607</v>
      </c>
      <c r="I4578">
        <f t="shared" ca="1" si="937"/>
        <v>30.149999999999896</v>
      </c>
      <c r="J4578" s="3">
        <f t="shared" ca="1" si="929"/>
        <v>1.8694622127457978</v>
      </c>
      <c r="K4578" s="5">
        <f t="shared" ca="1" si="930"/>
        <v>65.150264200792634</v>
      </c>
      <c r="L4578">
        <f t="shared" ca="1" si="931"/>
        <v>1</v>
      </c>
      <c r="M4578" t="str">
        <f t="shared" ca="1" si="932"/>
        <v>BUY</v>
      </c>
      <c r="N4578" s="7" t="str">
        <f t="shared" ca="1" si="933"/>
        <v/>
      </c>
      <c r="O4578">
        <f t="shared" si="934"/>
        <v>6858.8</v>
      </c>
      <c r="Q4578">
        <f t="shared" si="935"/>
        <v>4577</v>
      </c>
    </row>
    <row r="4579" spans="1:17" x14ac:dyDescent="0.3">
      <c r="A4579" s="13" t="str">
        <f ca="1">N4579&amp;"-"&amp;COUNTIF($N$2:N4579,N4579)</f>
        <v>-4523</v>
      </c>
      <c r="B4579" t="str">
        <f t="shared" ca="1" si="925"/>
        <v/>
      </c>
      <c r="C4579" s="1">
        <v>41771</v>
      </c>
      <c r="D4579">
        <v>7014.25</v>
      </c>
      <c r="E4579">
        <f t="shared" si="926"/>
        <v>155.44999999999982</v>
      </c>
      <c r="F4579">
        <f t="shared" si="927"/>
        <v>155.44999999999982</v>
      </c>
      <c r="G4579" t="str">
        <f t="shared" si="928"/>
        <v/>
      </c>
      <c r="H4579">
        <f t="shared" ca="1" si="936"/>
        <v>63.699999999999946</v>
      </c>
      <c r="I4579">
        <f t="shared" ca="1" si="937"/>
        <v>30.149999999999896</v>
      </c>
      <c r="J4579" s="3">
        <f t="shared" ca="1" si="929"/>
        <v>2.11276948590382</v>
      </c>
      <c r="K4579" s="5">
        <f t="shared" ca="1" si="930"/>
        <v>67.874267448055463</v>
      </c>
      <c r="L4579">
        <f t="shared" ca="1" si="931"/>
        <v>1</v>
      </c>
      <c r="M4579" t="str">
        <f t="shared" ca="1" si="932"/>
        <v>BUY</v>
      </c>
      <c r="N4579" s="7" t="str">
        <f t="shared" ca="1" si="933"/>
        <v/>
      </c>
      <c r="O4579">
        <f t="shared" si="934"/>
        <v>7014.25</v>
      </c>
      <c r="Q4579">
        <f t="shared" si="935"/>
        <v>4578</v>
      </c>
    </row>
    <row r="4580" spans="1:17" x14ac:dyDescent="0.3">
      <c r="A4580" s="13" t="str">
        <f ca="1">N4580&amp;"-"&amp;COUNTIF($N$2:N4580,N4580)</f>
        <v>0-28</v>
      </c>
      <c r="B4580">
        <f t="shared" ca="1" si="925"/>
        <v>0</v>
      </c>
      <c r="C4580" s="1">
        <v>41772</v>
      </c>
      <c r="D4580">
        <v>7108.75</v>
      </c>
      <c r="E4580">
        <f t="shared" si="926"/>
        <v>94.5</v>
      </c>
      <c r="F4580">
        <f t="shared" si="927"/>
        <v>94.5</v>
      </c>
      <c r="G4580" t="str">
        <f t="shared" si="928"/>
        <v/>
      </c>
      <c r="H4580">
        <f t="shared" ca="1" si="936"/>
        <v>71.735714285714238</v>
      </c>
      <c r="I4580">
        <f t="shared" ca="1" si="937"/>
        <v>30.149999999999896</v>
      </c>
      <c r="J4580" s="3">
        <f t="shared" ca="1" si="929"/>
        <v>2.3792940061596846</v>
      </c>
      <c r="K4580" s="5">
        <f t="shared" ca="1" si="930"/>
        <v>70.408020190689911</v>
      </c>
      <c r="L4580">
        <f t="shared" ca="1" si="931"/>
        <v>1</v>
      </c>
      <c r="M4580" t="str">
        <f t="shared" ca="1" si="932"/>
        <v>SELL</v>
      </c>
      <c r="N4580" s="7">
        <f t="shared" ca="1" si="933"/>
        <v>0</v>
      </c>
      <c r="O4580">
        <f t="shared" si="934"/>
        <v>7108.75</v>
      </c>
      <c r="Q4580">
        <f t="shared" si="935"/>
        <v>4579</v>
      </c>
    </row>
    <row r="4581" spans="1:17" x14ac:dyDescent="0.3">
      <c r="A4581" s="13" t="str">
        <f ca="1">N4581&amp;"-"&amp;COUNTIF($N$2:N4581,N4581)</f>
        <v>-4524</v>
      </c>
      <c r="B4581" t="str">
        <f t="shared" ca="1" si="925"/>
        <v/>
      </c>
      <c r="C4581" s="1">
        <v>41773</v>
      </c>
      <c r="D4581">
        <v>7108.75</v>
      </c>
      <c r="E4581">
        <f t="shared" si="926"/>
        <v>0</v>
      </c>
      <c r="F4581" t="str">
        <f t="shared" si="927"/>
        <v/>
      </c>
      <c r="G4581" t="str">
        <f t="shared" si="928"/>
        <v/>
      </c>
      <c r="H4581">
        <f t="shared" ca="1" si="936"/>
        <v>71.735714285714238</v>
      </c>
      <c r="I4581">
        <f t="shared" ca="1" si="937"/>
        <v>34.791666666666664</v>
      </c>
      <c r="J4581" s="3">
        <f t="shared" ca="1" si="929"/>
        <v>2.0618648417450802</v>
      </c>
      <c r="K4581" s="5">
        <f t="shared" ca="1" si="930"/>
        <v>67.340165171038066</v>
      </c>
      <c r="L4581">
        <f t="shared" ca="1" si="931"/>
        <v>1</v>
      </c>
      <c r="M4581" t="str">
        <f t="shared" ca="1" si="932"/>
        <v>SELL</v>
      </c>
      <c r="N4581" s="7" t="str">
        <f t="shared" ca="1" si="933"/>
        <v/>
      </c>
      <c r="O4581">
        <f t="shared" si="934"/>
        <v>7108.75</v>
      </c>
      <c r="Q4581">
        <f t="shared" si="935"/>
        <v>4580</v>
      </c>
    </row>
    <row r="4582" spans="1:17" x14ac:dyDescent="0.3">
      <c r="A4582" s="13" t="str">
        <f ca="1">N4582&amp;"-"&amp;COUNTIF($N$2:N4582,N4582)</f>
        <v>-4525</v>
      </c>
      <c r="B4582" t="str">
        <f t="shared" ca="1" si="925"/>
        <v/>
      </c>
      <c r="C4582" s="1">
        <v>41774</v>
      </c>
      <c r="D4582">
        <v>7123.15</v>
      </c>
      <c r="E4582">
        <f t="shared" si="926"/>
        <v>14.399999999999636</v>
      </c>
      <c r="F4582">
        <f t="shared" si="927"/>
        <v>14.399999999999636</v>
      </c>
      <c r="G4582" t="str">
        <f t="shared" si="928"/>
        <v/>
      </c>
      <c r="H4582">
        <f t="shared" ca="1" si="936"/>
        <v>70.157142857142773</v>
      </c>
      <c r="I4582">
        <f t="shared" ca="1" si="937"/>
        <v>34.791666666666664</v>
      </c>
      <c r="J4582" s="3">
        <f t="shared" ca="1" si="929"/>
        <v>2.0164927288280561</v>
      </c>
      <c r="K4582" s="5">
        <f t="shared" ca="1" si="930"/>
        <v>66.848917272593184</v>
      </c>
      <c r="L4582">
        <f t="shared" ca="1" si="931"/>
        <v>1</v>
      </c>
      <c r="M4582" t="str">
        <f t="shared" ca="1" si="932"/>
        <v>SELL</v>
      </c>
      <c r="N4582" s="7" t="str">
        <f t="shared" ca="1" si="933"/>
        <v/>
      </c>
      <c r="O4582">
        <f t="shared" si="934"/>
        <v>7123.15</v>
      </c>
      <c r="Q4582">
        <f t="shared" si="935"/>
        <v>4581</v>
      </c>
    </row>
    <row r="4583" spans="1:17" x14ac:dyDescent="0.3">
      <c r="A4583" s="13" t="str">
        <f ca="1">N4583&amp;"-"&amp;COUNTIF($N$2:N4583,N4583)</f>
        <v>-4526</v>
      </c>
      <c r="B4583" t="str">
        <f t="shared" ca="1" si="925"/>
        <v/>
      </c>
      <c r="C4583" s="1">
        <v>41775</v>
      </c>
      <c r="D4583">
        <v>7203</v>
      </c>
      <c r="E4583">
        <f t="shared" si="926"/>
        <v>79.850000000000364</v>
      </c>
      <c r="F4583">
        <f t="shared" si="927"/>
        <v>79.850000000000364</v>
      </c>
      <c r="G4583" t="str">
        <f t="shared" si="928"/>
        <v/>
      </c>
      <c r="H4583">
        <f t="shared" ca="1" si="936"/>
        <v>71.368749999999977</v>
      </c>
      <c r="I4583">
        <f t="shared" ca="1" si="937"/>
        <v>30.139999999999965</v>
      </c>
      <c r="J4583" s="3">
        <f t="shared" ca="1" si="929"/>
        <v>2.3679080955540828</v>
      </c>
      <c r="K4583" s="5">
        <f t="shared" ca="1" si="930"/>
        <v>70.307978376248371</v>
      </c>
      <c r="L4583">
        <f t="shared" ca="1" si="931"/>
        <v>1</v>
      </c>
      <c r="M4583" t="str">
        <f t="shared" ca="1" si="932"/>
        <v>SELL</v>
      </c>
      <c r="N4583" s="7" t="str">
        <f t="shared" ca="1" si="933"/>
        <v/>
      </c>
      <c r="O4583">
        <f t="shared" si="934"/>
        <v>7203</v>
      </c>
      <c r="Q4583">
        <f t="shared" si="935"/>
        <v>4582</v>
      </c>
    </row>
    <row r="4584" spans="1:17" x14ac:dyDescent="0.3">
      <c r="A4584" s="13" t="str">
        <f ca="1">N4584&amp;"-"&amp;COUNTIF($N$2:N4584,N4584)</f>
        <v>-4527</v>
      </c>
      <c r="B4584" t="str">
        <f t="shared" ca="1" si="925"/>
        <v/>
      </c>
      <c r="C4584" s="1">
        <v>41778</v>
      </c>
      <c r="D4584">
        <v>7263.55</v>
      </c>
      <c r="E4584">
        <f t="shared" si="926"/>
        <v>60.550000000000182</v>
      </c>
      <c r="F4584">
        <f t="shared" si="927"/>
        <v>60.550000000000182</v>
      </c>
      <c r="G4584" t="str">
        <f t="shared" si="928"/>
        <v/>
      </c>
      <c r="H4584">
        <f t="shared" ca="1" si="936"/>
        <v>70.166666666666671</v>
      </c>
      <c r="I4584">
        <f t="shared" ca="1" si="937"/>
        <v>32.299999999999955</v>
      </c>
      <c r="J4584" s="3">
        <f t="shared" ca="1" si="929"/>
        <v>2.1723426212590331</v>
      </c>
      <c r="K4584" s="5">
        <f t="shared" ca="1" si="930"/>
        <v>68.477553675992226</v>
      </c>
      <c r="L4584">
        <f t="shared" ca="1" si="931"/>
        <v>1</v>
      </c>
      <c r="M4584" t="str">
        <f t="shared" ca="1" si="932"/>
        <v>SELL</v>
      </c>
      <c r="N4584" s="7" t="str">
        <f t="shared" ca="1" si="933"/>
        <v/>
      </c>
      <c r="O4584">
        <f t="shared" si="934"/>
        <v>7263.55</v>
      </c>
      <c r="Q4584">
        <f t="shared" si="935"/>
        <v>4583</v>
      </c>
    </row>
    <row r="4585" spans="1:17" x14ac:dyDescent="0.3">
      <c r="A4585" s="13" t="str">
        <f ca="1">N4585&amp;"-"&amp;COUNTIF($N$2:N4585,N4585)</f>
        <v>-4528</v>
      </c>
      <c r="B4585" t="str">
        <f t="shared" ca="1" si="925"/>
        <v/>
      </c>
      <c r="C4585" s="1">
        <v>41779</v>
      </c>
      <c r="D4585">
        <v>7275.5</v>
      </c>
      <c r="E4585">
        <f t="shared" si="926"/>
        <v>11.949999999999818</v>
      </c>
      <c r="F4585">
        <f t="shared" si="927"/>
        <v>11.949999999999818</v>
      </c>
      <c r="G4585" t="str">
        <f t="shared" si="928"/>
        <v/>
      </c>
      <c r="H4585">
        <f t="shared" ca="1" si="936"/>
        <v>64.344999999999985</v>
      </c>
      <c r="I4585">
        <f t="shared" ca="1" si="937"/>
        <v>27.733333333333274</v>
      </c>
      <c r="J4585" s="3">
        <f t="shared" ca="1" si="929"/>
        <v>2.3201322115384659</v>
      </c>
      <c r="K4585" s="5">
        <f t="shared" ca="1" si="930"/>
        <v>69.880717505022943</v>
      </c>
      <c r="L4585">
        <f t="shared" ca="1" si="931"/>
        <v>1</v>
      </c>
      <c r="M4585" t="str">
        <f t="shared" ca="1" si="932"/>
        <v>SELL</v>
      </c>
      <c r="N4585" s="7" t="str">
        <f t="shared" ca="1" si="933"/>
        <v/>
      </c>
      <c r="O4585">
        <f t="shared" si="934"/>
        <v>7275.5</v>
      </c>
      <c r="Q4585">
        <f t="shared" si="935"/>
        <v>4584</v>
      </c>
    </row>
    <row r="4586" spans="1:17" x14ac:dyDescent="0.3">
      <c r="A4586" s="13" t="str">
        <f ca="1">N4586&amp;"-"&amp;COUNTIF($N$2:N4586,N4586)</f>
        <v>-4529</v>
      </c>
      <c r="B4586" t="str">
        <f t="shared" ca="1" si="925"/>
        <v/>
      </c>
      <c r="C4586" s="1">
        <v>41780</v>
      </c>
      <c r="D4586">
        <v>7252.9</v>
      </c>
      <c r="E4586">
        <f t="shared" si="926"/>
        <v>-22.600000000000364</v>
      </c>
      <c r="F4586" t="str">
        <f t="shared" si="927"/>
        <v/>
      </c>
      <c r="G4586">
        <f t="shared" si="928"/>
        <v>-22.600000000000364</v>
      </c>
      <c r="H4586">
        <f t="shared" ca="1" si="936"/>
        <v>64.344999999999985</v>
      </c>
      <c r="I4586">
        <f t="shared" ca="1" si="937"/>
        <v>28.983333333333274</v>
      </c>
      <c r="J4586" s="3">
        <f t="shared" ca="1" si="929"/>
        <v>2.2200690051753922</v>
      </c>
      <c r="K4586" s="5">
        <f t="shared" ca="1" si="930"/>
        <v>68.944764898119587</v>
      </c>
      <c r="L4586">
        <f t="shared" ca="1" si="931"/>
        <v>1</v>
      </c>
      <c r="M4586" t="str">
        <f t="shared" ca="1" si="932"/>
        <v>SELL</v>
      </c>
      <c r="N4586" s="7" t="str">
        <f t="shared" ca="1" si="933"/>
        <v/>
      </c>
      <c r="O4586">
        <f t="shared" si="934"/>
        <v>7252.9</v>
      </c>
      <c r="Q4586">
        <f t="shared" si="935"/>
        <v>4585</v>
      </c>
    </row>
    <row r="4587" spans="1:17" x14ac:dyDescent="0.3">
      <c r="A4587" s="13" t="str">
        <f ca="1">N4587&amp;"-"&amp;COUNTIF($N$2:N4587,N4587)</f>
        <v>-4530</v>
      </c>
      <c r="B4587" t="str">
        <f t="shared" ca="1" si="925"/>
        <v/>
      </c>
      <c r="C4587" s="1">
        <v>41781</v>
      </c>
      <c r="D4587">
        <v>7276.4</v>
      </c>
      <c r="E4587">
        <f t="shared" si="926"/>
        <v>23.5</v>
      </c>
      <c r="F4587">
        <f t="shared" si="927"/>
        <v>23.5</v>
      </c>
      <c r="G4587" t="str">
        <f t="shared" si="928"/>
        <v/>
      </c>
      <c r="H4587">
        <f t="shared" ca="1" si="936"/>
        <v>60.631818181818169</v>
      </c>
      <c r="I4587">
        <f t="shared" ca="1" si="937"/>
        <v>42.675000000000182</v>
      </c>
      <c r="J4587" s="3">
        <f t="shared" ca="1" si="929"/>
        <v>1.4207807423976078</v>
      </c>
      <c r="K4587" s="5">
        <f t="shared" ca="1" si="930"/>
        <v>58.691013089868996</v>
      </c>
      <c r="L4587">
        <f t="shared" ca="1" si="931"/>
        <v>1</v>
      </c>
      <c r="M4587" t="str">
        <f t="shared" ca="1" si="932"/>
        <v>SELL</v>
      </c>
      <c r="N4587" s="7" t="str">
        <f t="shared" ca="1" si="933"/>
        <v/>
      </c>
      <c r="O4587">
        <f t="shared" si="934"/>
        <v>7276.4</v>
      </c>
      <c r="Q4587">
        <f t="shared" si="935"/>
        <v>4586</v>
      </c>
    </row>
    <row r="4588" spans="1:17" x14ac:dyDescent="0.3">
      <c r="A4588" s="13" t="str">
        <f ca="1">N4588&amp;"-"&amp;COUNTIF($N$2:N4588,N4588)</f>
        <v>-4531</v>
      </c>
      <c r="B4588" t="str">
        <f t="shared" ca="1" si="925"/>
        <v/>
      </c>
      <c r="C4588" s="1">
        <v>41782</v>
      </c>
      <c r="D4588">
        <v>7367.1</v>
      </c>
      <c r="E4588">
        <f t="shared" si="926"/>
        <v>90.700000000000728</v>
      </c>
      <c r="F4588">
        <f t="shared" si="927"/>
        <v>90.700000000000728</v>
      </c>
      <c r="G4588" t="str">
        <f t="shared" si="928"/>
        <v/>
      </c>
      <c r="H4588">
        <f t="shared" ca="1" si="936"/>
        <v>68.463636363636397</v>
      </c>
      <c r="I4588">
        <f t="shared" ca="1" si="937"/>
        <v>42.675000000000182</v>
      </c>
      <c r="J4588" s="3">
        <f t="shared" ca="1" si="929"/>
        <v>1.6043031368163119</v>
      </c>
      <c r="K4588" s="5">
        <f t="shared" ca="1" si="930"/>
        <v>61.602012228788688</v>
      </c>
      <c r="L4588">
        <f t="shared" ca="1" si="931"/>
        <v>1</v>
      </c>
      <c r="M4588" t="str">
        <f t="shared" ca="1" si="932"/>
        <v>SELL</v>
      </c>
      <c r="N4588" s="7" t="str">
        <f t="shared" ca="1" si="933"/>
        <v/>
      </c>
      <c r="O4588">
        <f t="shared" si="934"/>
        <v>7367.1</v>
      </c>
      <c r="Q4588">
        <f t="shared" si="935"/>
        <v>4587</v>
      </c>
    </row>
    <row r="4589" spans="1:17" x14ac:dyDescent="0.3">
      <c r="A4589" s="13" t="str">
        <f ca="1">N4589&amp;"-"&amp;COUNTIF($N$2:N4589,N4589)</f>
        <v>-4532</v>
      </c>
      <c r="B4589" t="str">
        <f t="shared" ca="1" si="925"/>
        <v/>
      </c>
      <c r="C4589" s="1">
        <v>41785</v>
      </c>
      <c r="D4589">
        <v>7359.05</v>
      </c>
      <c r="E4589">
        <f t="shared" si="926"/>
        <v>-8.0500000000001819</v>
      </c>
      <c r="F4589" t="str">
        <f t="shared" si="927"/>
        <v/>
      </c>
      <c r="G4589">
        <f t="shared" si="928"/>
        <v>-8.0500000000001819</v>
      </c>
      <c r="H4589">
        <f t="shared" ca="1" si="936"/>
        <v>73.71500000000006</v>
      </c>
      <c r="I4589">
        <f t="shared" ca="1" si="937"/>
        <v>31.133333333333514</v>
      </c>
      <c r="J4589" s="3">
        <f t="shared" ca="1" si="929"/>
        <v>2.3677194860813588</v>
      </c>
      <c r="K4589" s="5">
        <f t="shared" ca="1" si="930"/>
        <v>70.306315471554043</v>
      </c>
      <c r="L4589">
        <f t="shared" ca="1" si="931"/>
        <v>1</v>
      </c>
      <c r="M4589" t="str">
        <f t="shared" ca="1" si="932"/>
        <v>SELL</v>
      </c>
      <c r="N4589" s="7" t="str">
        <f t="shared" ca="1" si="933"/>
        <v/>
      </c>
      <c r="O4589">
        <f t="shared" si="934"/>
        <v>7359.05</v>
      </c>
      <c r="Q4589">
        <f t="shared" si="935"/>
        <v>4588</v>
      </c>
    </row>
    <row r="4590" spans="1:17" x14ac:dyDescent="0.3">
      <c r="A4590" s="13" t="str">
        <f ca="1">N4590&amp;"-"&amp;COUNTIF($N$2:N4590,N4590)</f>
        <v>-4533</v>
      </c>
      <c r="B4590" t="str">
        <f t="shared" ca="1" si="925"/>
        <v/>
      </c>
      <c r="C4590" s="1">
        <v>41786</v>
      </c>
      <c r="D4590">
        <v>7318</v>
      </c>
      <c r="E4590">
        <f t="shared" si="926"/>
        <v>-41.050000000000182</v>
      </c>
      <c r="F4590" t="str">
        <f t="shared" si="927"/>
        <v/>
      </c>
      <c r="G4590">
        <f t="shared" si="928"/>
        <v>-41.050000000000182</v>
      </c>
      <c r="H4590">
        <f t="shared" ca="1" si="936"/>
        <v>73.71500000000006</v>
      </c>
      <c r="I4590">
        <f t="shared" ca="1" si="937"/>
        <v>23.900000000000244</v>
      </c>
      <c r="J4590" s="3">
        <f t="shared" ca="1" si="929"/>
        <v>3.0843096234309333</v>
      </c>
      <c r="K4590" s="5">
        <f t="shared" ca="1" si="930"/>
        <v>75.516057982891795</v>
      </c>
      <c r="L4590">
        <f t="shared" ca="1" si="931"/>
        <v>1</v>
      </c>
      <c r="M4590" t="str">
        <f t="shared" ca="1" si="932"/>
        <v>SELL</v>
      </c>
      <c r="N4590" s="7" t="str">
        <f t="shared" ca="1" si="933"/>
        <v/>
      </c>
      <c r="O4590">
        <f t="shared" si="934"/>
        <v>7318</v>
      </c>
      <c r="Q4590">
        <f t="shared" si="935"/>
        <v>4589</v>
      </c>
    </row>
    <row r="4591" spans="1:17" x14ac:dyDescent="0.3">
      <c r="A4591" s="13" t="str">
        <f ca="1">N4591&amp;"-"&amp;COUNTIF($N$2:N4591,N4591)</f>
        <v>-4534</v>
      </c>
      <c r="B4591" t="str">
        <f t="shared" ca="1" si="925"/>
        <v/>
      </c>
      <c r="C4591" s="1">
        <v>41787</v>
      </c>
      <c r="D4591">
        <v>7329.65</v>
      </c>
      <c r="E4591">
        <f t="shared" si="926"/>
        <v>11.649999999999636</v>
      </c>
      <c r="F4591">
        <f t="shared" si="927"/>
        <v>11.649999999999636</v>
      </c>
      <c r="G4591" t="str">
        <f t="shared" si="928"/>
        <v/>
      </c>
      <c r="H4591">
        <f t="shared" ca="1" si="936"/>
        <v>74.150000000000006</v>
      </c>
      <c r="I4591">
        <f t="shared" ca="1" si="937"/>
        <v>23.900000000000244</v>
      </c>
      <c r="J4591" s="3">
        <f t="shared" ca="1" si="929"/>
        <v>3.1025104602510147</v>
      </c>
      <c r="K4591" s="5">
        <f t="shared" ca="1" si="930"/>
        <v>75.624681285058458</v>
      </c>
      <c r="L4591">
        <f t="shared" ca="1" si="931"/>
        <v>1</v>
      </c>
      <c r="M4591" t="str">
        <f t="shared" ca="1" si="932"/>
        <v>SELL</v>
      </c>
      <c r="N4591" s="7" t="str">
        <f t="shared" ca="1" si="933"/>
        <v/>
      </c>
      <c r="O4591">
        <f t="shared" si="934"/>
        <v>7329.65</v>
      </c>
      <c r="Q4591">
        <f t="shared" si="935"/>
        <v>4590</v>
      </c>
    </row>
    <row r="4592" spans="1:17" x14ac:dyDescent="0.3">
      <c r="A4592" s="13" t="str">
        <f ca="1">N4592&amp;"-"&amp;COUNTIF($N$2:N4592,N4592)</f>
        <v>-4535</v>
      </c>
      <c r="B4592" t="str">
        <f t="shared" ca="1" si="925"/>
        <v/>
      </c>
      <c r="C4592" s="1">
        <v>41788</v>
      </c>
      <c r="D4592">
        <v>7235.65</v>
      </c>
      <c r="E4592">
        <f t="shared" si="926"/>
        <v>-94</v>
      </c>
      <c r="F4592" t="str">
        <f t="shared" si="927"/>
        <v/>
      </c>
      <c r="G4592">
        <f t="shared" si="928"/>
        <v>-94</v>
      </c>
      <c r="H4592">
        <f t="shared" ca="1" si="936"/>
        <v>60.283333333333353</v>
      </c>
      <c r="I4592">
        <f t="shared" ca="1" si="937"/>
        <v>41.425000000000182</v>
      </c>
      <c r="J4592" s="3">
        <f t="shared" ca="1" si="929"/>
        <v>1.4552403942868579</v>
      </c>
      <c r="K4592" s="5">
        <f t="shared" ca="1" si="930"/>
        <v>59.270790659565655</v>
      </c>
      <c r="L4592">
        <f t="shared" ca="1" si="931"/>
        <v>1</v>
      </c>
      <c r="M4592" t="str">
        <f t="shared" ca="1" si="932"/>
        <v>SELL</v>
      </c>
      <c r="N4592" s="7" t="str">
        <f t="shared" ca="1" si="933"/>
        <v/>
      </c>
      <c r="O4592">
        <f t="shared" si="934"/>
        <v>7235.65</v>
      </c>
      <c r="Q4592">
        <f t="shared" si="935"/>
        <v>4591</v>
      </c>
    </row>
    <row r="4593" spans="1:17" x14ac:dyDescent="0.3">
      <c r="A4593" s="13" t="str">
        <f ca="1">N4593&amp;"-"&amp;COUNTIF($N$2:N4593,N4593)</f>
        <v>-4536</v>
      </c>
      <c r="B4593" t="str">
        <f t="shared" ca="1" si="925"/>
        <v/>
      </c>
      <c r="C4593" s="1">
        <v>41789</v>
      </c>
      <c r="D4593">
        <v>7229.95</v>
      </c>
      <c r="E4593">
        <f t="shared" si="926"/>
        <v>-5.6999999999998181</v>
      </c>
      <c r="F4593" t="str">
        <f t="shared" si="927"/>
        <v/>
      </c>
      <c r="G4593">
        <f t="shared" si="928"/>
        <v>-5.6999999999998181</v>
      </c>
      <c r="H4593">
        <f t="shared" ca="1" si="936"/>
        <v>48.387500000000045</v>
      </c>
      <c r="I4593">
        <f t="shared" ca="1" si="937"/>
        <v>34.280000000000108</v>
      </c>
      <c r="J4593" s="3">
        <f t="shared" ca="1" si="929"/>
        <v>1.4115373395565896</v>
      </c>
      <c r="K4593" s="5">
        <f t="shared" ca="1" si="930"/>
        <v>58.53267608189428</v>
      </c>
      <c r="L4593">
        <f t="shared" ca="1" si="931"/>
        <v>1</v>
      </c>
      <c r="M4593" t="str">
        <f t="shared" ca="1" si="932"/>
        <v>SELL</v>
      </c>
      <c r="N4593" s="7" t="str">
        <f t="shared" ca="1" si="933"/>
        <v/>
      </c>
      <c r="O4593">
        <f t="shared" si="934"/>
        <v>7229.95</v>
      </c>
      <c r="Q4593">
        <f t="shared" si="935"/>
        <v>4592</v>
      </c>
    </row>
    <row r="4594" spans="1:17" x14ac:dyDescent="0.3">
      <c r="A4594" s="13" t="str">
        <f ca="1">N4594&amp;"-"&amp;COUNTIF($N$2:N4594,N4594)</f>
        <v>-4537</v>
      </c>
      <c r="B4594" t="str">
        <f t="shared" ca="1" si="925"/>
        <v/>
      </c>
      <c r="C4594" s="1">
        <v>41792</v>
      </c>
      <c r="D4594">
        <v>7362.5</v>
      </c>
      <c r="E4594">
        <f t="shared" si="926"/>
        <v>132.55000000000018</v>
      </c>
      <c r="F4594">
        <f t="shared" si="927"/>
        <v>132.55000000000018</v>
      </c>
      <c r="G4594" t="str">
        <f t="shared" si="928"/>
        <v/>
      </c>
      <c r="H4594">
        <f t="shared" ca="1" si="936"/>
        <v>53.143750000000068</v>
      </c>
      <c r="I4594">
        <f t="shared" ca="1" si="937"/>
        <v>34.280000000000108</v>
      </c>
      <c r="J4594" s="3">
        <f t="shared" ca="1" si="929"/>
        <v>1.5502844224037311</v>
      </c>
      <c r="K4594" s="5">
        <f t="shared" ca="1" si="930"/>
        <v>60.78868728463371</v>
      </c>
      <c r="L4594">
        <f t="shared" ca="1" si="931"/>
        <v>1</v>
      </c>
      <c r="M4594" t="str">
        <f t="shared" ca="1" si="932"/>
        <v>SELL</v>
      </c>
      <c r="N4594" s="7" t="str">
        <f t="shared" ca="1" si="933"/>
        <v/>
      </c>
      <c r="O4594">
        <f t="shared" si="934"/>
        <v>7362.5</v>
      </c>
      <c r="Q4594">
        <f t="shared" si="935"/>
        <v>4593</v>
      </c>
    </row>
    <row r="4595" spans="1:17" x14ac:dyDescent="0.3">
      <c r="A4595" s="13" t="str">
        <f ca="1">N4595&amp;"-"&amp;COUNTIF($N$2:N4595,N4595)</f>
        <v>-4538</v>
      </c>
      <c r="B4595" t="str">
        <f t="shared" ca="1" si="925"/>
        <v/>
      </c>
      <c r="C4595" s="1">
        <v>41793</v>
      </c>
      <c r="D4595">
        <v>7415.85</v>
      </c>
      <c r="E4595">
        <f t="shared" si="926"/>
        <v>53.350000000000364</v>
      </c>
      <c r="F4595">
        <f t="shared" si="927"/>
        <v>53.350000000000364</v>
      </c>
      <c r="G4595" t="str">
        <f t="shared" si="928"/>
        <v/>
      </c>
      <c r="H4595">
        <f t="shared" ca="1" si="936"/>
        <v>53.166666666666771</v>
      </c>
      <c r="I4595">
        <f t="shared" ca="1" si="937"/>
        <v>34.280000000000108</v>
      </c>
      <c r="J4595" s="3">
        <f t="shared" ca="1" si="929"/>
        <v>1.5509529366005428</v>
      </c>
      <c r="K4595" s="5">
        <f t="shared" ca="1" si="930"/>
        <v>60.798963177555812</v>
      </c>
      <c r="L4595">
        <f t="shared" ca="1" si="931"/>
        <v>1</v>
      </c>
      <c r="M4595" t="str">
        <f t="shared" ca="1" si="932"/>
        <v>SELL</v>
      </c>
      <c r="N4595" s="7" t="str">
        <f t="shared" ca="1" si="933"/>
        <v/>
      </c>
      <c r="O4595">
        <f t="shared" si="934"/>
        <v>7415.85</v>
      </c>
      <c r="Q4595">
        <f t="shared" si="935"/>
        <v>4594</v>
      </c>
    </row>
    <row r="4596" spans="1:17" x14ac:dyDescent="0.3">
      <c r="A4596" s="13" t="str">
        <f ca="1">N4596&amp;"-"&amp;COUNTIF($N$2:N4596,N4596)</f>
        <v>-4539</v>
      </c>
      <c r="B4596" t="str">
        <f t="shared" ca="1" si="925"/>
        <v/>
      </c>
      <c r="C4596" s="1">
        <v>41794</v>
      </c>
      <c r="D4596">
        <v>7402.25</v>
      </c>
      <c r="E4596">
        <f t="shared" si="926"/>
        <v>-13.600000000000364</v>
      </c>
      <c r="F4596" t="str">
        <f t="shared" si="927"/>
        <v/>
      </c>
      <c r="G4596">
        <f t="shared" si="928"/>
        <v>-13.600000000000364</v>
      </c>
      <c r="H4596">
        <f t="shared" ca="1" si="936"/>
        <v>58.012500000000159</v>
      </c>
      <c r="I4596">
        <f t="shared" ca="1" si="937"/>
        <v>30.833333333333485</v>
      </c>
      <c r="J4596" s="3">
        <f t="shared" ca="1" si="929"/>
        <v>1.8814864864864824</v>
      </c>
      <c r="K4596" s="5">
        <f t="shared" ca="1" si="930"/>
        <v>65.295690099892084</v>
      </c>
      <c r="L4596">
        <f t="shared" ca="1" si="931"/>
        <v>1</v>
      </c>
      <c r="M4596" t="str">
        <f t="shared" ca="1" si="932"/>
        <v>SELL</v>
      </c>
      <c r="N4596" s="7" t="str">
        <f t="shared" ca="1" si="933"/>
        <v/>
      </c>
      <c r="O4596">
        <f t="shared" si="934"/>
        <v>7402.25</v>
      </c>
      <c r="Q4596">
        <f t="shared" si="935"/>
        <v>4595</v>
      </c>
    </row>
    <row r="4597" spans="1:17" x14ac:dyDescent="0.3">
      <c r="A4597" s="13" t="str">
        <f ca="1">N4597&amp;"-"&amp;COUNTIF($N$2:N4597,N4597)</f>
        <v>-4540</v>
      </c>
      <c r="B4597" t="str">
        <f t="shared" ca="1" si="925"/>
        <v/>
      </c>
      <c r="C4597" s="1">
        <v>41795</v>
      </c>
      <c r="D4597">
        <v>7474.1</v>
      </c>
      <c r="E4597">
        <f t="shared" si="926"/>
        <v>71.850000000000364</v>
      </c>
      <c r="F4597">
        <f t="shared" si="927"/>
        <v>71.850000000000364</v>
      </c>
      <c r="G4597" t="str">
        <f t="shared" si="928"/>
        <v/>
      </c>
      <c r="H4597">
        <f t="shared" ca="1" si="936"/>
        <v>57.012500000000159</v>
      </c>
      <c r="I4597">
        <f t="shared" ca="1" si="937"/>
        <v>30.833333333333485</v>
      </c>
      <c r="J4597" s="3">
        <f t="shared" ca="1" si="929"/>
        <v>1.8490540540540501</v>
      </c>
      <c r="K4597" s="5">
        <f t="shared" ca="1" si="930"/>
        <v>64.900630840013235</v>
      </c>
      <c r="L4597">
        <f t="shared" ca="1" si="931"/>
        <v>1</v>
      </c>
      <c r="M4597" t="str">
        <f t="shared" ca="1" si="932"/>
        <v>SELL</v>
      </c>
      <c r="N4597" s="7" t="str">
        <f t="shared" ca="1" si="933"/>
        <v/>
      </c>
      <c r="O4597">
        <f t="shared" si="934"/>
        <v>7474.1</v>
      </c>
      <c r="Q4597">
        <f t="shared" si="935"/>
        <v>4596</v>
      </c>
    </row>
    <row r="4598" spans="1:17" x14ac:dyDescent="0.3">
      <c r="A4598" s="13" t="str">
        <f ca="1">N4598&amp;"-"&amp;COUNTIF($N$2:N4598,N4598)</f>
        <v>-4541</v>
      </c>
      <c r="B4598" t="str">
        <f t="shared" ca="1" si="925"/>
        <v/>
      </c>
      <c r="C4598" s="1">
        <v>41796</v>
      </c>
      <c r="D4598">
        <v>7583.4</v>
      </c>
      <c r="E4598">
        <f t="shared" si="926"/>
        <v>109.29999999999927</v>
      </c>
      <c r="F4598">
        <f t="shared" si="927"/>
        <v>109.29999999999927</v>
      </c>
      <c r="G4598" t="str">
        <f t="shared" si="928"/>
        <v/>
      </c>
      <c r="H4598">
        <f t="shared" ca="1" si="936"/>
        <v>63.106250000000045</v>
      </c>
      <c r="I4598">
        <f t="shared" ca="1" si="937"/>
        <v>30.833333333333485</v>
      </c>
      <c r="J4598" s="3">
        <f t="shared" ca="1" si="929"/>
        <v>2.0466891891891805</v>
      </c>
      <c r="K4598" s="5">
        <f t="shared" ca="1" si="930"/>
        <v>67.177485529262952</v>
      </c>
      <c r="L4598">
        <f t="shared" ca="1" si="931"/>
        <v>1</v>
      </c>
      <c r="M4598" t="str">
        <f t="shared" ca="1" si="932"/>
        <v>SELL</v>
      </c>
      <c r="N4598" s="7" t="str">
        <f t="shared" ca="1" si="933"/>
        <v/>
      </c>
      <c r="O4598">
        <f t="shared" si="934"/>
        <v>7583.4</v>
      </c>
      <c r="Q4598">
        <f t="shared" si="935"/>
        <v>4597</v>
      </c>
    </row>
    <row r="4599" spans="1:17" x14ac:dyDescent="0.3">
      <c r="A4599" s="13" t="str">
        <f ca="1">N4599&amp;"-"&amp;COUNTIF($N$2:N4599,N4599)</f>
        <v>-4542</v>
      </c>
      <c r="B4599" t="str">
        <f t="shared" ca="1" si="925"/>
        <v/>
      </c>
      <c r="C4599" s="1">
        <v>41799</v>
      </c>
      <c r="D4599">
        <v>7654.6</v>
      </c>
      <c r="E4599">
        <f t="shared" si="926"/>
        <v>71.200000000000728</v>
      </c>
      <c r="F4599">
        <f t="shared" si="927"/>
        <v>71.200000000000728</v>
      </c>
      <c r="G4599" t="str">
        <f t="shared" si="928"/>
        <v/>
      </c>
      <c r="H4599">
        <f t="shared" ca="1" si="936"/>
        <v>70.512500000000159</v>
      </c>
      <c r="I4599">
        <f t="shared" ca="1" si="937"/>
        <v>30.833333333333485</v>
      </c>
      <c r="J4599" s="3">
        <f t="shared" ca="1" si="929"/>
        <v>2.2868918918918859</v>
      </c>
      <c r="K4599" s="5">
        <f t="shared" ca="1" si="930"/>
        <v>69.57612136660768</v>
      </c>
      <c r="L4599">
        <f t="shared" ca="1" si="931"/>
        <v>1</v>
      </c>
      <c r="M4599" t="str">
        <f t="shared" ca="1" si="932"/>
        <v>SELL</v>
      </c>
      <c r="N4599" s="7" t="str">
        <f t="shared" ca="1" si="933"/>
        <v/>
      </c>
      <c r="O4599">
        <f t="shared" si="934"/>
        <v>7654.6</v>
      </c>
      <c r="Q4599">
        <f t="shared" si="935"/>
        <v>4598</v>
      </c>
    </row>
    <row r="4600" spans="1:17" x14ac:dyDescent="0.3">
      <c r="A4600" s="13" t="str">
        <f ca="1">N4600&amp;"-"&amp;COUNTIF($N$2:N4600,N4600)</f>
        <v>-4543</v>
      </c>
      <c r="B4600" t="str">
        <f t="shared" ca="1" si="925"/>
        <v/>
      </c>
      <c r="C4600" s="1">
        <v>41800</v>
      </c>
      <c r="D4600">
        <v>7656.4</v>
      </c>
      <c r="E4600">
        <f t="shared" si="926"/>
        <v>1.7999999999992724</v>
      </c>
      <c r="F4600">
        <f t="shared" si="927"/>
        <v>1.7999999999992724</v>
      </c>
      <c r="G4600" t="str">
        <f t="shared" si="928"/>
        <v/>
      </c>
      <c r="H4600">
        <f t="shared" ca="1" si="936"/>
        <v>62.877777777777837</v>
      </c>
      <c r="I4600">
        <f t="shared" ca="1" si="937"/>
        <v>32.480000000000111</v>
      </c>
      <c r="J4600" s="3">
        <f t="shared" ca="1" si="929"/>
        <v>1.9358921729611338</v>
      </c>
      <c r="K4600" s="5">
        <f t="shared" ca="1" si="930"/>
        <v>65.938803570180085</v>
      </c>
      <c r="L4600">
        <f t="shared" ca="1" si="931"/>
        <v>1</v>
      </c>
      <c r="M4600" t="str">
        <f t="shared" ca="1" si="932"/>
        <v>SELL</v>
      </c>
      <c r="N4600" s="7" t="str">
        <f t="shared" ca="1" si="933"/>
        <v/>
      </c>
      <c r="O4600">
        <f t="shared" si="934"/>
        <v>7656.4</v>
      </c>
      <c r="Q4600">
        <f t="shared" si="935"/>
        <v>4599</v>
      </c>
    </row>
    <row r="4601" spans="1:17" x14ac:dyDescent="0.3">
      <c r="A4601" s="13" t="str">
        <f ca="1">N4601&amp;"-"&amp;COUNTIF($N$2:N4601,N4601)</f>
        <v>-4544</v>
      </c>
      <c r="B4601" t="str">
        <f t="shared" ca="1" si="925"/>
        <v/>
      </c>
      <c r="C4601" s="1">
        <v>41801</v>
      </c>
      <c r="D4601">
        <v>7626.85</v>
      </c>
      <c r="E4601">
        <f t="shared" si="926"/>
        <v>-29.549999999999272</v>
      </c>
      <c r="F4601" t="str">
        <f t="shared" si="927"/>
        <v/>
      </c>
      <c r="G4601">
        <f t="shared" si="928"/>
        <v>-29.549999999999272</v>
      </c>
      <c r="H4601">
        <f t="shared" ca="1" si="936"/>
        <v>67.800000000000068</v>
      </c>
      <c r="I4601">
        <f t="shared" ca="1" si="937"/>
        <v>31.991666666666635</v>
      </c>
      <c r="J4601" s="3">
        <f t="shared" ca="1" si="929"/>
        <v>2.1193019015368626</v>
      </c>
      <c r="K4601" s="5">
        <f t="shared" ca="1" si="930"/>
        <v>67.941544885177493</v>
      </c>
      <c r="L4601">
        <f t="shared" ca="1" si="931"/>
        <v>1</v>
      </c>
      <c r="M4601" t="str">
        <f t="shared" ca="1" si="932"/>
        <v>SELL</v>
      </c>
      <c r="N4601" s="7" t="str">
        <f t="shared" ca="1" si="933"/>
        <v/>
      </c>
      <c r="O4601">
        <f t="shared" si="934"/>
        <v>7626.85</v>
      </c>
      <c r="Q4601">
        <f t="shared" si="935"/>
        <v>4600</v>
      </c>
    </row>
    <row r="4602" spans="1:17" x14ac:dyDescent="0.3">
      <c r="A4602" s="13" t="str">
        <f ca="1">N4602&amp;"-"&amp;COUNTIF($N$2:N4602,N4602)</f>
        <v>-4545</v>
      </c>
      <c r="B4602" t="str">
        <f t="shared" ca="1" si="925"/>
        <v/>
      </c>
      <c r="C4602" s="1">
        <v>41802</v>
      </c>
      <c r="D4602">
        <v>7649.9</v>
      </c>
      <c r="E4602">
        <f t="shared" si="926"/>
        <v>23.049999999999272</v>
      </c>
      <c r="F4602">
        <f t="shared" si="927"/>
        <v>23.049999999999272</v>
      </c>
      <c r="G4602" t="str">
        <f t="shared" si="928"/>
        <v/>
      </c>
      <c r="H4602">
        <f t="shared" ca="1" si="936"/>
        <v>59.343749999999886</v>
      </c>
      <c r="I4602">
        <f t="shared" ca="1" si="937"/>
        <v>31.991666666666635</v>
      </c>
      <c r="J4602" s="3">
        <f t="shared" ca="1" si="929"/>
        <v>1.8549752539723869</v>
      </c>
      <c r="K4602" s="5">
        <f t="shared" ca="1" si="930"/>
        <v>64.973426701033247</v>
      </c>
      <c r="L4602">
        <f t="shared" ca="1" si="931"/>
        <v>1</v>
      </c>
      <c r="M4602" t="str">
        <f t="shared" ca="1" si="932"/>
        <v>SELL</v>
      </c>
      <c r="N4602" s="7" t="str">
        <f t="shared" ca="1" si="933"/>
        <v/>
      </c>
      <c r="O4602">
        <f t="shared" si="934"/>
        <v>7649.9</v>
      </c>
      <c r="Q4602">
        <f t="shared" si="935"/>
        <v>4601</v>
      </c>
    </row>
    <row r="4603" spans="1:17" x14ac:dyDescent="0.3">
      <c r="A4603" s="13" t="str">
        <f ca="1">N4603&amp;"-"&amp;COUNTIF($N$2:N4603,N4603)</f>
        <v>-4546</v>
      </c>
      <c r="B4603" t="str">
        <f t="shared" ca="1" si="925"/>
        <v/>
      </c>
      <c r="C4603" s="1">
        <v>41803</v>
      </c>
      <c r="D4603">
        <v>7542.1</v>
      </c>
      <c r="E4603">
        <f t="shared" si="926"/>
        <v>-107.79999999999927</v>
      </c>
      <c r="F4603" t="str">
        <f t="shared" si="927"/>
        <v/>
      </c>
      <c r="G4603">
        <f t="shared" si="928"/>
        <v>-107.79999999999927</v>
      </c>
      <c r="H4603">
        <f t="shared" ca="1" si="936"/>
        <v>59.343749999999886</v>
      </c>
      <c r="I4603">
        <f t="shared" ca="1" si="937"/>
        <v>48.616666666666482</v>
      </c>
      <c r="J4603" s="3">
        <f t="shared" ca="1" si="929"/>
        <v>1.2206462118615038</v>
      </c>
      <c r="K4603" s="5">
        <f t="shared" ca="1" si="930"/>
        <v>54.968063140425741</v>
      </c>
      <c r="L4603">
        <f t="shared" ca="1" si="931"/>
        <v>1</v>
      </c>
      <c r="M4603" t="str">
        <f t="shared" ca="1" si="932"/>
        <v>SELL</v>
      </c>
      <c r="N4603" s="7" t="str">
        <f t="shared" ca="1" si="933"/>
        <v/>
      </c>
      <c r="O4603">
        <f t="shared" si="934"/>
        <v>7542.1</v>
      </c>
      <c r="Q4603">
        <f t="shared" si="935"/>
        <v>4602</v>
      </c>
    </row>
    <row r="4604" spans="1:17" x14ac:dyDescent="0.3">
      <c r="A4604" s="13" t="str">
        <f ca="1">N4604&amp;"-"&amp;COUNTIF($N$2:N4604,N4604)</f>
        <v>-4547</v>
      </c>
      <c r="B4604" t="str">
        <f t="shared" ca="1" si="925"/>
        <v/>
      </c>
      <c r="C4604" s="1">
        <v>41806</v>
      </c>
      <c r="D4604">
        <v>7533.55</v>
      </c>
      <c r="E4604">
        <f t="shared" si="926"/>
        <v>-8.5500000000001819</v>
      </c>
      <c r="F4604" t="str">
        <f t="shared" si="927"/>
        <v/>
      </c>
      <c r="G4604">
        <f t="shared" si="928"/>
        <v>-8.5500000000001819</v>
      </c>
      <c r="H4604">
        <f t="shared" ca="1" si="936"/>
        <v>59.343749999999886</v>
      </c>
      <c r="I4604">
        <f t="shared" ca="1" si="937"/>
        <v>43.199999999999818</v>
      </c>
      <c r="J4604" s="3">
        <f t="shared" ca="1" si="929"/>
        <v>1.3736979166666698</v>
      </c>
      <c r="K4604" s="5">
        <f t="shared" ca="1" si="930"/>
        <v>57.871640153593034</v>
      </c>
      <c r="L4604">
        <f t="shared" ca="1" si="931"/>
        <v>1</v>
      </c>
      <c r="M4604" t="str">
        <f t="shared" ca="1" si="932"/>
        <v>SELL</v>
      </c>
      <c r="N4604" s="7" t="str">
        <f t="shared" ca="1" si="933"/>
        <v/>
      </c>
      <c r="O4604">
        <f t="shared" si="934"/>
        <v>7533.55</v>
      </c>
      <c r="Q4604">
        <f t="shared" si="935"/>
        <v>4603</v>
      </c>
    </row>
    <row r="4605" spans="1:17" x14ac:dyDescent="0.3">
      <c r="A4605" s="13" t="str">
        <f ca="1">N4605&amp;"-"&amp;COUNTIF($N$2:N4605,N4605)</f>
        <v>-4548</v>
      </c>
      <c r="B4605" t="str">
        <f t="shared" ca="1" si="925"/>
        <v/>
      </c>
      <c r="C4605" s="1">
        <v>41807</v>
      </c>
      <c r="D4605">
        <v>7631.7</v>
      </c>
      <c r="E4605">
        <f t="shared" si="926"/>
        <v>98.149999999999636</v>
      </c>
      <c r="F4605">
        <f t="shared" si="927"/>
        <v>98.149999999999636</v>
      </c>
      <c r="G4605" t="str">
        <f t="shared" si="928"/>
        <v/>
      </c>
      <c r="H4605">
        <f t="shared" ca="1" si="936"/>
        <v>70.156249999999886</v>
      </c>
      <c r="I4605">
        <f t="shared" ca="1" si="937"/>
        <v>43.199999999999818</v>
      </c>
      <c r="J4605" s="3">
        <f t="shared" ca="1" si="929"/>
        <v>1.6239872685185228</v>
      </c>
      <c r="K4605" s="5">
        <f t="shared" ca="1" si="930"/>
        <v>61.890058995423779</v>
      </c>
      <c r="L4605">
        <f t="shared" ca="1" si="931"/>
        <v>1</v>
      </c>
      <c r="M4605" t="str">
        <f t="shared" ca="1" si="932"/>
        <v>SELL</v>
      </c>
      <c r="N4605" s="7" t="str">
        <f t="shared" ca="1" si="933"/>
        <v/>
      </c>
      <c r="O4605">
        <f t="shared" si="934"/>
        <v>7631.7</v>
      </c>
      <c r="Q4605">
        <f t="shared" si="935"/>
        <v>4604</v>
      </c>
    </row>
    <row r="4606" spans="1:17" x14ac:dyDescent="0.3">
      <c r="A4606" s="13" t="str">
        <f ca="1">N4606&amp;"-"&amp;COUNTIF($N$2:N4606,N4606)</f>
        <v>-4549</v>
      </c>
      <c r="B4606" t="str">
        <f t="shared" ca="1" si="925"/>
        <v/>
      </c>
      <c r="C4606" s="1">
        <v>41808</v>
      </c>
      <c r="D4606">
        <v>7558.2</v>
      </c>
      <c r="E4606">
        <f t="shared" si="926"/>
        <v>-73.5</v>
      </c>
      <c r="F4606" t="str">
        <f t="shared" si="927"/>
        <v/>
      </c>
      <c r="G4606">
        <f t="shared" si="928"/>
        <v>-73.5</v>
      </c>
      <c r="H4606">
        <f t="shared" ca="1" si="936"/>
        <v>70.156249999999886</v>
      </c>
      <c r="I4606">
        <f t="shared" ca="1" si="937"/>
        <v>39.783333333333154</v>
      </c>
      <c r="J4606" s="3">
        <f t="shared" ca="1" si="929"/>
        <v>1.7634583158776758</v>
      </c>
      <c r="K4606" s="5">
        <f t="shared" ca="1" si="930"/>
        <v>63.813458149362411</v>
      </c>
      <c r="L4606">
        <f t="shared" ca="1" si="931"/>
        <v>1</v>
      </c>
      <c r="M4606" t="str">
        <f t="shared" ca="1" si="932"/>
        <v>SELL</v>
      </c>
      <c r="N4606" s="7" t="str">
        <f t="shared" ca="1" si="933"/>
        <v/>
      </c>
      <c r="O4606">
        <f t="shared" si="934"/>
        <v>7558.2</v>
      </c>
      <c r="Q4606">
        <f t="shared" si="935"/>
        <v>4605</v>
      </c>
    </row>
    <row r="4607" spans="1:17" x14ac:dyDescent="0.3">
      <c r="A4607" s="13" t="str">
        <f ca="1">N4607&amp;"-"&amp;COUNTIF($N$2:N4607,N4607)</f>
        <v>-4550</v>
      </c>
      <c r="B4607" t="str">
        <f t="shared" ca="1" si="925"/>
        <v/>
      </c>
      <c r="C4607" s="1">
        <v>41809</v>
      </c>
      <c r="D4607">
        <v>7540.7</v>
      </c>
      <c r="E4607">
        <f t="shared" si="926"/>
        <v>-17.5</v>
      </c>
      <c r="F4607" t="str">
        <f t="shared" si="927"/>
        <v/>
      </c>
      <c r="G4607">
        <f t="shared" si="928"/>
        <v>-17.5</v>
      </c>
      <c r="H4607">
        <f t="shared" ca="1" si="936"/>
        <v>70.156249999999886</v>
      </c>
      <c r="I4607">
        <f t="shared" ca="1" si="937"/>
        <v>41.749999999999851</v>
      </c>
      <c r="J4607" s="3">
        <f t="shared" ca="1" si="929"/>
        <v>1.6803892215568894</v>
      </c>
      <c r="K4607" s="5">
        <f t="shared" ca="1" si="930"/>
        <v>62.691985478916543</v>
      </c>
      <c r="L4607">
        <f t="shared" ca="1" si="931"/>
        <v>1</v>
      </c>
      <c r="M4607" t="str">
        <f t="shared" ca="1" si="932"/>
        <v>SELL</v>
      </c>
      <c r="N4607" s="7" t="str">
        <f t="shared" ca="1" si="933"/>
        <v/>
      </c>
      <c r="O4607">
        <f t="shared" si="934"/>
        <v>7540.7</v>
      </c>
      <c r="Q4607">
        <f t="shared" si="935"/>
        <v>4606</v>
      </c>
    </row>
    <row r="4608" spans="1:17" x14ac:dyDescent="0.3">
      <c r="A4608" s="13" t="str">
        <f ca="1">N4608&amp;"-"&amp;COUNTIF($N$2:N4608,N4608)</f>
        <v>-4551</v>
      </c>
      <c r="B4608" t="str">
        <f t="shared" ca="1" si="925"/>
        <v/>
      </c>
      <c r="C4608" s="1">
        <v>41810</v>
      </c>
      <c r="D4608">
        <v>7511.45</v>
      </c>
      <c r="E4608">
        <f t="shared" si="926"/>
        <v>-29.25</v>
      </c>
      <c r="F4608" t="str">
        <f t="shared" si="927"/>
        <v/>
      </c>
      <c r="G4608">
        <f t="shared" si="928"/>
        <v>-29.25</v>
      </c>
      <c r="H4608">
        <f t="shared" ca="1" si="936"/>
        <v>61.242857142856984</v>
      </c>
      <c r="I4608">
        <f t="shared" ca="1" si="937"/>
        <v>39.964285714285587</v>
      </c>
      <c r="J4608" s="3">
        <f t="shared" ca="1" si="929"/>
        <v>1.5324396782841831</v>
      </c>
      <c r="K4608" s="5">
        <f t="shared" ca="1" si="930"/>
        <v>60.512386195214916</v>
      </c>
      <c r="L4608">
        <f t="shared" ca="1" si="931"/>
        <v>1</v>
      </c>
      <c r="M4608" t="str">
        <f t="shared" ca="1" si="932"/>
        <v>SELL</v>
      </c>
      <c r="N4608" s="7" t="str">
        <f t="shared" ca="1" si="933"/>
        <v/>
      </c>
      <c r="O4608">
        <f t="shared" si="934"/>
        <v>7511.45</v>
      </c>
      <c r="Q4608">
        <f t="shared" si="935"/>
        <v>4607</v>
      </c>
    </row>
    <row r="4609" spans="1:17" x14ac:dyDescent="0.3">
      <c r="A4609" s="13" t="str">
        <f ca="1">N4609&amp;"-"&amp;COUNTIF($N$2:N4609,N4609)</f>
        <v>-4552</v>
      </c>
      <c r="B4609" t="str">
        <f t="shared" ca="1" si="925"/>
        <v/>
      </c>
      <c r="C4609" s="1">
        <v>41813</v>
      </c>
      <c r="D4609">
        <v>7493.35</v>
      </c>
      <c r="E4609">
        <f t="shared" si="926"/>
        <v>-18.099999999999454</v>
      </c>
      <c r="F4609" t="str">
        <f t="shared" si="927"/>
        <v/>
      </c>
      <c r="G4609">
        <f t="shared" si="928"/>
        <v>-18.099999999999454</v>
      </c>
      <c r="H4609">
        <f t="shared" ca="1" si="936"/>
        <v>62.558333333333088</v>
      </c>
      <c r="I4609">
        <f t="shared" ca="1" si="937"/>
        <v>37.231249999999818</v>
      </c>
      <c r="J4609" s="3">
        <f t="shared" ca="1" si="929"/>
        <v>1.6802641150467255</v>
      </c>
      <c r="K4609" s="5">
        <f t="shared" ca="1" si="930"/>
        <v>62.6902440551995</v>
      </c>
      <c r="L4609">
        <f t="shared" ca="1" si="931"/>
        <v>1</v>
      </c>
      <c r="M4609" t="str">
        <f t="shared" ca="1" si="932"/>
        <v>SELL</v>
      </c>
      <c r="N4609" s="7" t="str">
        <f t="shared" ca="1" si="933"/>
        <v/>
      </c>
      <c r="O4609">
        <f t="shared" si="934"/>
        <v>7493.35</v>
      </c>
      <c r="Q4609">
        <f t="shared" si="935"/>
        <v>4608</v>
      </c>
    </row>
    <row r="4610" spans="1:17" x14ac:dyDescent="0.3">
      <c r="A4610" s="13" t="str">
        <f ca="1">N4610&amp;"-"&amp;COUNTIF($N$2:N4610,N4610)</f>
        <v>-4553</v>
      </c>
      <c r="B4610" t="str">
        <f t="shared" ca="1" si="925"/>
        <v/>
      </c>
      <c r="C4610" s="1">
        <v>41814</v>
      </c>
      <c r="D4610">
        <v>7580.2</v>
      </c>
      <c r="E4610">
        <f t="shared" si="926"/>
        <v>86.849999999999454</v>
      </c>
      <c r="F4610">
        <f t="shared" si="927"/>
        <v>86.849999999999454</v>
      </c>
      <c r="G4610" t="str">
        <f t="shared" si="928"/>
        <v/>
      </c>
      <c r="H4610">
        <f t="shared" ca="1" si="936"/>
        <v>66.028571428571141</v>
      </c>
      <c r="I4610">
        <f t="shared" ca="1" si="937"/>
        <v>40.607142857142598</v>
      </c>
      <c r="J4610" s="3">
        <f t="shared" ca="1" si="929"/>
        <v>1.6260334212840841</v>
      </c>
      <c r="K4610" s="5">
        <f t="shared" ca="1" si="930"/>
        <v>61.919753499899571</v>
      </c>
      <c r="L4610">
        <f t="shared" ca="1" si="931"/>
        <v>1</v>
      </c>
      <c r="M4610" t="str">
        <f t="shared" ca="1" si="932"/>
        <v>SELL</v>
      </c>
      <c r="N4610" s="7" t="str">
        <f t="shared" ca="1" si="933"/>
        <v/>
      </c>
      <c r="O4610">
        <f t="shared" si="934"/>
        <v>7580.2</v>
      </c>
      <c r="Q4610">
        <f t="shared" si="935"/>
        <v>4609</v>
      </c>
    </row>
    <row r="4611" spans="1:17" x14ac:dyDescent="0.3">
      <c r="A4611" s="13" t="str">
        <f ca="1">N4611&amp;"-"&amp;COUNTIF($N$2:N4611,N4611)</f>
        <v>-4554</v>
      </c>
      <c r="B4611" t="str">
        <f t="shared" ref="B4611:B4674" ca="1" si="938">N4611</f>
        <v/>
      </c>
      <c r="C4611" s="1">
        <v>41815</v>
      </c>
      <c r="D4611">
        <v>7569.25</v>
      </c>
      <c r="E4611">
        <f t="shared" ref="E4611:E4674" si="939">IF(E4610="Change", "", D4611-D4610)</f>
        <v>-10.949999999999818</v>
      </c>
      <c r="F4611" t="str">
        <f t="shared" ref="F4611:F4674" si="940">IF(F4610="Gain","",IF(E4611&gt;0,E4611,""))</f>
        <v/>
      </c>
      <c r="G4611">
        <f t="shared" ref="G4611:G4674" si="941">IF(G4610="Loss","",IF(E4611&lt;0,E4611,""))</f>
        <v>-10.949999999999818</v>
      </c>
      <c r="H4611">
        <f t="shared" ca="1" si="936"/>
        <v>65.058333333332939</v>
      </c>
      <c r="I4611">
        <f t="shared" ca="1" si="937"/>
        <v>36.89999999999975</v>
      </c>
      <c r="J4611" s="3">
        <f t="shared" ref="J4611:J4674" ca="1" si="942">IFERROR(H4611/I4611, "")</f>
        <v>1.7630984643179777</v>
      </c>
      <c r="K4611" s="5">
        <f t="shared" ref="K4611:K4674" ca="1" si="943">IFERROR((IF(J4611=0, 0, (100-(100/(1+J4611))))), "")</f>
        <v>63.808745402533731</v>
      </c>
      <c r="L4611">
        <f t="shared" ref="L4611:L4674" ca="1" si="944">IF(M4610="Signal","",IF(M4610="",IF(M4611="SELL",0,IF(M4611="BUY",1,"")),IF(M4611="BUY",1,L4610)))</f>
        <v>1</v>
      </c>
      <c r="M4611" t="str">
        <f t="shared" ref="M4611:M4674" ca="1" si="945">IF(K4611="","",IF(K4611&lt;$V$4,"BUY",IF(K4611&gt;$V$5,"SELL",M4610)))</f>
        <v>SELL</v>
      </c>
      <c r="N4611" s="7" t="str">
        <f t="shared" ref="N4611:N4674" ca="1" si="946">IF(L4611=1, IF(M4611="BUY",IF(M4610="BUY","",1),IF(M4611="SELL",IF(M4610="SELL","",0),"")), "")</f>
        <v/>
      </c>
      <c r="O4611">
        <f t="shared" ref="O4611:O4674" si="947">D4611</f>
        <v>7569.25</v>
      </c>
      <c r="Q4611">
        <f t="shared" si="935"/>
        <v>4610</v>
      </c>
    </row>
    <row r="4612" spans="1:17" x14ac:dyDescent="0.3">
      <c r="A4612" s="13" t="str">
        <f ca="1">N4612&amp;"-"&amp;COUNTIF($N$2:N4612,N4612)</f>
        <v>-4555</v>
      </c>
      <c r="B4612" t="str">
        <f t="shared" ca="1" si="938"/>
        <v/>
      </c>
      <c r="C4612" s="1">
        <v>41816</v>
      </c>
      <c r="D4612">
        <v>7493.2</v>
      </c>
      <c r="E4612">
        <f t="shared" si="939"/>
        <v>-76.050000000000182</v>
      </c>
      <c r="F4612" t="str">
        <f t="shared" si="940"/>
        <v/>
      </c>
      <c r="G4612">
        <f t="shared" si="941"/>
        <v>-76.050000000000182</v>
      </c>
      <c r="H4612">
        <f t="shared" ca="1" si="936"/>
        <v>56.209999999999674</v>
      </c>
      <c r="I4612">
        <f t="shared" ca="1" si="937"/>
        <v>41.249999999999801</v>
      </c>
      <c r="J4612" s="3">
        <f t="shared" ca="1" si="942"/>
        <v>1.3626666666666654</v>
      </c>
      <c r="K4612" s="5">
        <f t="shared" ca="1" si="943"/>
        <v>57.674943566591402</v>
      </c>
      <c r="L4612">
        <f t="shared" ca="1" si="944"/>
        <v>1</v>
      </c>
      <c r="M4612" t="str">
        <f t="shared" ca="1" si="945"/>
        <v>SELL</v>
      </c>
      <c r="N4612" s="7" t="str">
        <f t="shared" ca="1" si="946"/>
        <v/>
      </c>
      <c r="O4612">
        <f t="shared" si="947"/>
        <v>7493.2</v>
      </c>
      <c r="Q4612">
        <f t="shared" ref="Q4612:Q4675" si="948">Q4611+1</f>
        <v>4611</v>
      </c>
    </row>
    <row r="4613" spans="1:17" x14ac:dyDescent="0.3">
      <c r="A4613" s="13" t="str">
        <f ca="1">N4613&amp;"-"&amp;COUNTIF($N$2:N4613,N4613)</f>
        <v>-4556</v>
      </c>
      <c r="B4613" t="str">
        <f t="shared" ca="1" si="938"/>
        <v/>
      </c>
      <c r="C4613" s="1">
        <v>41817</v>
      </c>
      <c r="D4613">
        <v>7508.8</v>
      </c>
      <c r="E4613">
        <f t="shared" si="939"/>
        <v>15.600000000000364</v>
      </c>
      <c r="F4613">
        <f t="shared" si="940"/>
        <v>15.600000000000364</v>
      </c>
      <c r="G4613" t="str">
        <f t="shared" si="941"/>
        <v/>
      </c>
      <c r="H4613">
        <f t="shared" ca="1" si="936"/>
        <v>45.089999999999598</v>
      </c>
      <c r="I4613">
        <f t="shared" ca="1" si="937"/>
        <v>41.249999999999801</v>
      </c>
      <c r="J4613" s="3">
        <f t="shared" ca="1" si="942"/>
        <v>1.0930909090909047</v>
      </c>
      <c r="K4613" s="5">
        <f t="shared" ca="1" si="943"/>
        <v>52.223766504516931</v>
      </c>
      <c r="L4613">
        <f t="shared" ca="1" si="944"/>
        <v>1</v>
      </c>
      <c r="M4613" t="str">
        <f t="shared" ca="1" si="945"/>
        <v>SELL</v>
      </c>
      <c r="N4613" s="7" t="str">
        <f t="shared" ca="1" si="946"/>
        <v/>
      </c>
      <c r="O4613">
        <f t="shared" si="947"/>
        <v>7508.8</v>
      </c>
      <c r="Q4613">
        <f t="shared" si="948"/>
        <v>4612</v>
      </c>
    </row>
    <row r="4614" spans="1:17" x14ac:dyDescent="0.3">
      <c r="A4614" s="13" t="str">
        <f ca="1">N4614&amp;"-"&amp;COUNTIF($N$2:N4614,N4614)</f>
        <v>-4557</v>
      </c>
      <c r="B4614" t="str">
        <f t="shared" ca="1" si="938"/>
        <v/>
      </c>
      <c r="C4614" s="1">
        <v>41820</v>
      </c>
      <c r="D4614">
        <v>7611.35</v>
      </c>
      <c r="E4614">
        <f t="shared" si="939"/>
        <v>102.55000000000018</v>
      </c>
      <c r="F4614">
        <f t="shared" si="940"/>
        <v>102.55000000000018</v>
      </c>
      <c r="G4614" t="str">
        <f t="shared" si="941"/>
        <v/>
      </c>
      <c r="H4614">
        <f t="shared" ca="1" si="936"/>
        <v>65.239999999999782</v>
      </c>
      <c r="I4614">
        <f t="shared" ca="1" si="937"/>
        <v>41.249999999999801</v>
      </c>
      <c r="J4614" s="3">
        <f t="shared" ca="1" si="942"/>
        <v>1.5815757575757599</v>
      </c>
      <c r="K4614" s="5">
        <f t="shared" ca="1" si="943"/>
        <v>61.263968447741604</v>
      </c>
      <c r="L4614">
        <f t="shared" ca="1" si="944"/>
        <v>1</v>
      </c>
      <c r="M4614" t="str">
        <f t="shared" ca="1" si="945"/>
        <v>SELL</v>
      </c>
      <c r="N4614" s="7" t="str">
        <f t="shared" ca="1" si="946"/>
        <v/>
      </c>
      <c r="O4614">
        <f t="shared" si="947"/>
        <v>7611.35</v>
      </c>
      <c r="Q4614">
        <f t="shared" si="948"/>
        <v>4613</v>
      </c>
    </row>
    <row r="4615" spans="1:17" x14ac:dyDescent="0.3">
      <c r="A4615" s="13" t="str">
        <f ca="1">N4615&amp;"-"&amp;COUNTIF($N$2:N4615,N4615)</f>
        <v>-4558</v>
      </c>
      <c r="B4615" t="str">
        <f t="shared" ca="1" si="938"/>
        <v/>
      </c>
      <c r="C4615" s="1">
        <v>41821</v>
      </c>
      <c r="D4615">
        <v>7634.7</v>
      </c>
      <c r="E4615">
        <f t="shared" si="939"/>
        <v>23.349999999999454</v>
      </c>
      <c r="F4615">
        <f t="shared" si="940"/>
        <v>23.349999999999454</v>
      </c>
      <c r="G4615" t="str">
        <f t="shared" si="941"/>
        <v/>
      </c>
      <c r="H4615">
        <f t="shared" ca="1" si="936"/>
        <v>58.258333333333063</v>
      </c>
      <c r="I4615">
        <f t="shared" ca="1" si="937"/>
        <v>42.712499999999864</v>
      </c>
      <c r="J4615" s="3">
        <f t="shared" ca="1" si="942"/>
        <v>1.3639644912691424</v>
      </c>
      <c r="K4615" s="5">
        <f t="shared" ca="1" si="943"/>
        <v>57.698180167540094</v>
      </c>
      <c r="L4615">
        <f t="shared" ca="1" si="944"/>
        <v>1</v>
      </c>
      <c r="M4615" t="str">
        <f t="shared" ca="1" si="945"/>
        <v>SELL</v>
      </c>
      <c r="N4615" s="7" t="str">
        <f t="shared" ca="1" si="946"/>
        <v/>
      </c>
      <c r="O4615">
        <f t="shared" si="947"/>
        <v>7634.7</v>
      </c>
      <c r="Q4615">
        <f t="shared" si="948"/>
        <v>4614</v>
      </c>
    </row>
    <row r="4616" spans="1:17" x14ac:dyDescent="0.3">
      <c r="A4616" s="13" t="str">
        <f ca="1">N4616&amp;"-"&amp;COUNTIF($N$2:N4616,N4616)</f>
        <v>-4559</v>
      </c>
      <c r="B4616" t="str">
        <f t="shared" ca="1" si="938"/>
        <v/>
      </c>
      <c r="C4616" s="1">
        <v>41822</v>
      </c>
      <c r="D4616">
        <v>7725.15</v>
      </c>
      <c r="E4616">
        <f t="shared" si="939"/>
        <v>90.449999999999818</v>
      </c>
      <c r="F4616">
        <f t="shared" si="940"/>
        <v>90.449999999999818</v>
      </c>
      <c r="G4616" t="str">
        <f t="shared" si="941"/>
        <v/>
      </c>
      <c r="H4616">
        <f t="shared" ca="1" si="936"/>
        <v>69.49166666666649</v>
      </c>
      <c r="I4616">
        <f t="shared" ca="1" si="937"/>
        <v>42.712499999999864</v>
      </c>
      <c r="J4616" s="3">
        <f t="shared" ca="1" si="942"/>
        <v>1.6269632231001865</v>
      </c>
      <c r="K4616" s="5">
        <f t="shared" ca="1" si="943"/>
        <v>61.933231831854151</v>
      </c>
      <c r="L4616">
        <f t="shared" ca="1" si="944"/>
        <v>1</v>
      </c>
      <c r="M4616" t="str">
        <f t="shared" ca="1" si="945"/>
        <v>SELL</v>
      </c>
      <c r="N4616" s="7" t="str">
        <f t="shared" ca="1" si="946"/>
        <v/>
      </c>
      <c r="O4616">
        <f t="shared" si="947"/>
        <v>7725.15</v>
      </c>
      <c r="Q4616">
        <f t="shared" si="948"/>
        <v>4615</v>
      </c>
    </row>
    <row r="4617" spans="1:17" x14ac:dyDescent="0.3">
      <c r="A4617" s="13" t="str">
        <f ca="1">N4617&amp;"-"&amp;COUNTIF($N$2:N4617,N4617)</f>
        <v>-4560</v>
      </c>
      <c r="B4617" t="str">
        <f t="shared" ca="1" si="938"/>
        <v/>
      </c>
      <c r="C4617" s="1">
        <v>41823</v>
      </c>
      <c r="D4617">
        <v>7714.8</v>
      </c>
      <c r="E4617">
        <f t="shared" si="939"/>
        <v>-10.349999999999454</v>
      </c>
      <c r="F4617" t="str">
        <f t="shared" si="940"/>
        <v/>
      </c>
      <c r="G4617">
        <f t="shared" si="941"/>
        <v>-10.349999999999454</v>
      </c>
      <c r="H4617">
        <f t="shared" ca="1" si="936"/>
        <v>69.49166666666649</v>
      </c>
      <c r="I4617">
        <f t="shared" ca="1" si="937"/>
        <v>30.531249999999886</v>
      </c>
      <c r="J4617" s="3">
        <f t="shared" ca="1" si="942"/>
        <v>2.2760832480382147</v>
      </c>
      <c r="K4617" s="5">
        <f t="shared" ca="1" si="943"/>
        <v>69.475745141738372</v>
      </c>
      <c r="L4617">
        <f t="shared" ca="1" si="944"/>
        <v>1</v>
      </c>
      <c r="M4617" t="str">
        <f t="shared" ca="1" si="945"/>
        <v>SELL</v>
      </c>
      <c r="N4617" s="7" t="str">
        <f t="shared" ca="1" si="946"/>
        <v/>
      </c>
      <c r="O4617">
        <f t="shared" si="947"/>
        <v>7714.8</v>
      </c>
      <c r="Q4617">
        <f t="shared" si="948"/>
        <v>4616</v>
      </c>
    </row>
    <row r="4618" spans="1:17" x14ac:dyDescent="0.3">
      <c r="A4618" s="13" t="str">
        <f ca="1">N4618&amp;"-"&amp;COUNTIF($N$2:N4618,N4618)</f>
        <v>-4561</v>
      </c>
      <c r="B4618" t="str">
        <f t="shared" ca="1" si="938"/>
        <v/>
      </c>
      <c r="C4618" s="1">
        <v>41824</v>
      </c>
      <c r="D4618">
        <v>7751.6</v>
      </c>
      <c r="E4618">
        <f t="shared" si="939"/>
        <v>36.800000000000182</v>
      </c>
      <c r="F4618">
        <f t="shared" si="940"/>
        <v>36.800000000000182</v>
      </c>
      <c r="G4618" t="str">
        <f t="shared" si="941"/>
        <v/>
      </c>
      <c r="H4618">
        <f t="shared" ca="1" si="936"/>
        <v>64.821428571428442</v>
      </c>
      <c r="I4618">
        <f t="shared" ca="1" si="937"/>
        <v>33.671428571428415</v>
      </c>
      <c r="J4618" s="3">
        <f t="shared" ca="1" si="942"/>
        <v>1.9251166737378074</v>
      </c>
      <c r="K4618" s="5">
        <f t="shared" ca="1" si="943"/>
        <v>65.813329465516048</v>
      </c>
      <c r="L4618">
        <f t="shared" ca="1" si="944"/>
        <v>1</v>
      </c>
      <c r="M4618" t="str">
        <f t="shared" ca="1" si="945"/>
        <v>SELL</v>
      </c>
      <c r="N4618" s="7" t="str">
        <f t="shared" ca="1" si="946"/>
        <v/>
      </c>
      <c r="O4618">
        <f t="shared" si="947"/>
        <v>7751.6</v>
      </c>
      <c r="Q4618">
        <f t="shared" si="948"/>
        <v>4617</v>
      </c>
    </row>
    <row r="4619" spans="1:17" x14ac:dyDescent="0.3">
      <c r="A4619" s="13" t="str">
        <f ca="1">N4619&amp;"-"&amp;COUNTIF($N$2:N4619,N4619)</f>
        <v>-4562</v>
      </c>
      <c r="B4619" t="str">
        <f t="shared" ca="1" si="938"/>
        <v/>
      </c>
      <c r="C4619" s="1">
        <v>41827</v>
      </c>
      <c r="D4619">
        <v>7787.15</v>
      </c>
      <c r="E4619">
        <f t="shared" si="939"/>
        <v>35.549999999999272</v>
      </c>
      <c r="F4619">
        <f t="shared" si="940"/>
        <v>35.549999999999272</v>
      </c>
      <c r="G4619" t="str">
        <f t="shared" si="941"/>
        <v/>
      </c>
      <c r="H4619">
        <f t="shared" ca="1" si="936"/>
        <v>55.878571428571249</v>
      </c>
      <c r="I4619">
        <f t="shared" ca="1" si="937"/>
        <v>33.671428571428415</v>
      </c>
      <c r="J4619" s="3">
        <f t="shared" ca="1" si="942"/>
        <v>1.6595248196860439</v>
      </c>
      <c r="K4619" s="5">
        <f t="shared" ca="1" si="943"/>
        <v>62.399298077690069</v>
      </c>
      <c r="L4619">
        <f t="shared" ca="1" si="944"/>
        <v>1</v>
      </c>
      <c r="M4619" t="str">
        <f t="shared" ca="1" si="945"/>
        <v>SELL</v>
      </c>
      <c r="N4619" s="7" t="str">
        <f t="shared" ca="1" si="946"/>
        <v/>
      </c>
      <c r="O4619">
        <f t="shared" si="947"/>
        <v>7787.15</v>
      </c>
      <c r="Q4619">
        <f t="shared" si="948"/>
        <v>4618</v>
      </c>
    </row>
    <row r="4620" spans="1:17" x14ac:dyDescent="0.3">
      <c r="A4620" s="13" t="str">
        <f ca="1">N4620&amp;"-"&amp;COUNTIF($N$2:N4620,N4620)</f>
        <v>-4563</v>
      </c>
      <c r="B4620" t="str">
        <f t="shared" ca="1" si="938"/>
        <v/>
      </c>
      <c r="C4620" s="1">
        <v>41828</v>
      </c>
      <c r="D4620">
        <v>7623.2</v>
      </c>
      <c r="E4620">
        <f t="shared" si="939"/>
        <v>-163.94999999999982</v>
      </c>
      <c r="F4620" t="str">
        <f t="shared" si="940"/>
        <v/>
      </c>
      <c r="G4620">
        <f t="shared" si="941"/>
        <v>-163.94999999999982</v>
      </c>
      <c r="H4620">
        <f t="shared" ca="1" si="936"/>
        <v>55.878571428571249</v>
      </c>
      <c r="I4620">
        <f t="shared" ca="1" si="937"/>
        <v>46.592857142856964</v>
      </c>
      <c r="J4620" s="3">
        <f t="shared" ca="1" si="942"/>
        <v>1.1992948030047532</v>
      </c>
      <c r="K4620" s="5">
        <f t="shared" ca="1" si="943"/>
        <v>54.530879687717849</v>
      </c>
      <c r="L4620">
        <f t="shared" ca="1" si="944"/>
        <v>1</v>
      </c>
      <c r="M4620" t="str">
        <f t="shared" ca="1" si="945"/>
        <v>SELL</v>
      </c>
      <c r="N4620" s="7" t="str">
        <f t="shared" ca="1" si="946"/>
        <v/>
      </c>
      <c r="O4620">
        <f t="shared" si="947"/>
        <v>7623.2</v>
      </c>
      <c r="Q4620">
        <f t="shared" si="948"/>
        <v>4619</v>
      </c>
    </row>
    <row r="4621" spans="1:17" x14ac:dyDescent="0.3">
      <c r="A4621" s="13" t="str">
        <f ca="1">N4621&amp;"-"&amp;COUNTIF($N$2:N4621,N4621)</f>
        <v>-4564</v>
      </c>
      <c r="B4621" t="str">
        <f t="shared" ca="1" si="938"/>
        <v/>
      </c>
      <c r="C4621" s="1">
        <v>41829</v>
      </c>
      <c r="D4621">
        <v>7585</v>
      </c>
      <c r="E4621">
        <f t="shared" si="939"/>
        <v>-38.199999999999818</v>
      </c>
      <c r="F4621" t="str">
        <f t="shared" si="940"/>
        <v/>
      </c>
      <c r="G4621">
        <f t="shared" si="941"/>
        <v>-38.199999999999818</v>
      </c>
      <c r="H4621">
        <f t="shared" ca="1" si="936"/>
        <v>55.878571428571249</v>
      </c>
      <c r="I4621">
        <f t="shared" ca="1" si="937"/>
        <v>49.549999999999791</v>
      </c>
      <c r="J4621" s="3">
        <f t="shared" ca="1" si="942"/>
        <v>1.1277209168228353</v>
      </c>
      <c r="K4621" s="5">
        <f t="shared" ca="1" si="943"/>
        <v>53.001355013550167</v>
      </c>
      <c r="L4621">
        <f t="shared" ca="1" si="944"/>
        <v>1</v>
      </c>
      <c r="M4621" t="str">
        <f t="shared" ca="1" si="945"/>
        <v>SELL</v>
      </c>
      <c r="N4621" s="7" t="str">
        <f t="shared" ca="1" si="946"/>
        <v/>
      </c>
      <c r="O4621">
        <f t="shared" si="947"/>
        <v>7585</v>
      </c>
      <c r="Q4621">
        <f t="shared" si="948"/>
        <v>4620</v>
      </c>
    </row>
    <row r="4622" spans="1:17" x14ac:dyDescent="0.3">
      <c r="A4622" s="13" t="str">
        <f ca="1">N4622&amp;"-"&amp;COUNTIF($N$2:N4622,N4622)</f>
        <v>-4565</v>
      </c>
      <c r="B4622" t="str">
        <f t="shared" ca="1" si="938"/>
        <v/>
      </c>
      <c r="C4622" s="1">
        <v>41830</v>
      </c>
      <c r="D4622">
        <v>7567.75</v>
      </c>
      <c r="E4622">
        <f t="shared" si="939"/>
        <v>-17.25</v>
      </c>
      <c r="F4622" t="str">
        <f t="shared" si="940"/>
        <v/>
      </c>
      <c r="G4622">
        <f t="shared" si="941"/>
        <v>-17.25</v>
      </c>
      <c r="H4622">
        <f t="shared" ca="1" si="936"/>
        <v>55.878571428571249</v>
      </c>
      <c r="I4622">
        <f t="shared" ca="1" si="937"/>
        <v>47.835714285714076</v>
      </c>
      <c r="J4622" s="3">
        <f t="shared" ca="1" si="942"/>
        <v>1.1681349858145451</v>
      </c>
      <c r="K4622" s="5">
        <f t="shared" ca="1" si="943"/>
        <v>53.877410468319582</v>
      </c>
      <c r="L4622">
        <f t="shared" ca="1" si="944"/>
        <v>1</v>
      </c>
      <c r="M4622" t="str">
        <f t="shared" ca="1" si="945"/>
        <v>SELL</v>
      </c>
      <c r="N4622" s="7" t="str">
        <f t="shared" ca="1" si="946"/>
        <v/>
      </c>
      <c r="O4622">
        <f t="shared" si="947"/>
        <v>7567.75</v>
      </c>
      <c r="Q4622">
        <f t="shared" si="948"/>
        <v>4621</v>
      </c>
    </row>
    <row r="4623" spans="1:17" x14ac:dyDescent="0.3">
      <c r="A4623" s="13" t="str">
        <f ca="1">N4623&amp;"-"&amp;COUNTIF($N$2:N4623,N4623)</f>
        <v>-4566</v>
      </c>
      <c r="B4623" t="str">
        <f t="shared" ca="1" si="938"/>
        <v/>
      </c>
      <c r="C4623" s="1">
        <v>41831</v>
      </c>
      <c r="D4623">
        <v>7459.6</v>
      </c>
      <c r="E4623">
        <f t="shared" si="939"/>
        <v>-108.14999999999964</v>
      </c>
      <c r="F4623" t="str">
        <f t="shared" si="940"/>
        <v/>
      </c>
      <c r="G4623">
        <f t="shared" si="941"/>
        <v>-108.14999999999964</v>
      </c>
      <c r="H4623">
        <f t="shared" ca="1" si="936"/>
        <v>55.878571428571249</v>
      </c>
      <c r="I4623">
        <f t="shared" ca="1" si="937"/>
        <v>60.699999999999818</v>
      </c>
      <c r="J4623" s="3">
        <f t="shared" ca="1" si="942"/>
        <v>0.92056954577547634</v>
      </c>
      <c r="K4623" s="5">
        <f t="shared" ca="1" si="943"/>
        <v>47.93211200294099</v>
      </c>
      <c r="L4623">
        <f t="shared" ca="1" si="944"/>
        <v>1</v>
      </c>
      <c r="M4623" t="str">
        <f t="shared" ca="1" si="945"/>
        <v>SELL</v>
      </c>
      <c r="N4623" s="7" t="str">
        <f t="shared" ca="1" si="946"/>
        <v/>
      </c>
      <c r="O4623">
        <f t="shared" si="947"/>
        <v>7459.6</v>
      </c>
      <c r="Q4623">
        <f t="shared" si="948"/>
        <v>4622</v>
      </c>
    </row>
    <row r="4624" spans="1:17" x14ac:dyDescent="0.3">
      <c r="A4624" s="13" t="str">
        <f ca="1">N4624&amp;"-"&amp;COUNTIF($N$2:N4624,N4624)</f>
        <v>-4567</v>
      </c>
      <c r="B4624" t="str">
        <f t="shared" ca="1" si="938"/>
        <v/>
      </c>
      <c r="C4624" s="1">
        <v>41834</v>
      </c>
      <c r="D4624">
        <v>7454.15</v>
      </c>
      <c r="E4624">
        <f t="shared" si="939"/>
        <v>-5.4500000000007276</v>
      </c>
      <c r="F4624" t="str">
        <f t="shared" si="940"/>
        <v/>
      </c>
      <c r="G4624">
        <f t="shared" si="941"/>
        <v>-5.4500000000007276</v>
      </c>
      <c r="H4624">
        <f t="shared" ca="1" si="936"/>
        <v>50.716666666666548</v>
      </c>
      <c r="I4624">
        <f t="shared" ca="1" si="937"/>
        <v>53.793749999999932</v>
      </c>
      <c r="J4624" s="3">
        <f t="shared" ca="1" si="942"/>
        <v>0.94279849734711951</v>
      </c>
      <c r="K4624" s="5">
        <f t="shared" ca="1" si="943"/>
        <v>48.527858068374336</v>
      </c>
      <c r="L4624">
        <f t="shared" ca="1" si="944"/>
        <v>1</v>
      </c>
      <c r="M4624" t="str">
        <f t="shared" ca="1" si="945"/>
        <v>SELL</v>
      </c>
      <c r="N4624" s="7" t="str">
        <f t="shared" ca="1" si="946"/>
        <v/>
      </c>
      <c r="O4624">
        <f t="shared" si="947"/>
        <v>7454.15</v>
      </c>
      <c r="Q4624">
        <f t="shared" si="948"/>
        <v>4623</v>
      </c>
    </row>
    <row r="4625" spans="1:17" x14ac:dyDescent="0.3">
      <c r="A4625" s="13" t="str">
        <f ca="1">N4625&amp;"-"&amp;COUNTIF($N$2:N4625,N4625)</f>
        <v>-4568</v>
      </c>
      <c r="B4625" t="str">
        <f t="shared" ca="1" si="938"/>
        <v/>
      </c>
      <c r="C4625" s="1">
        <v>41835</v>
      </c>
      <c r="D4625">
        <v>7526.65</v>
      </c>
      <c r="E4625">
        <f t="shared" si="939"/>
        <v>72.5</v>
      </c>
      <c r="F4625">
        <f t="shared" si="940"/>
        <v>72.5</v>
      </c>
      <c r="G4625" t="str">
        <f t="shared" si="941"/>
        <v/>
      </c>
      <c r="H4625">
        <f t="shared" ref="H4625:H4688" ca="1" si="949">IF(Q4625&gt;$U$2,AVERAGE(OFFSET(F4625,0,0,-$U$2,1)),"")</f>
        <v>53.828571428571323</v>
      </c>
      <c r="I4625">
        <f t="shared" ref="I4625:I4688" ca="1" si="950">IF($Q4625&gt;$U$2,ABS((AVERAGE(OFFSET(G4625,0,0,-$U$2,1)))),"")</f>
        <v>59.914285714285661</v>
      </c>
      <c r="J4625" s="3">
        <f t="shared" ca="1" si="942"/>
        <v>0.89842632331902617</v>
      </c>
      <c r="K4625" s="5">
        <f t="shared" ca="1" si="943"/>
        <v>47.324792765636744</v>
      </c>
      <c r="L4625">
        <f t="shared" ca="1" si="944"/>
        <v>1</v>
      </c>
      <c r="M4625" t="str">
        <f t="shared" ca="1" si="945"/>
        <v>SELL</v>
      </c>
      <c r="N4625" s="7" t="str">
        <f t="shared" ca="1" si="946"/>
        <v/>
      </c>
      <c r="O4625">
        <f t="shared" si="947"/>
        <v>7526.65</v>
      </c>
      <c r="Q4625">
        <f t="shared" si="948"/>
        <v>4624</v>
      </c>
    </row>
    <row r="4626" spans="1:17" x14ac:dyDescent="0.3">
      <c r="A4626" s="13" t="str">
        <f ca="1">N4626&amp;"-"&amp;COUNTIF($N$2:N4626,N4626)</f>
        <v>-4569</v>
      </c>
      <c r="B4626" t="str">
        <f t="shared" ca="1" si="938"/>
        <v/>
      </c>
      <c r="C4626" s="1">
        <v>41836</v>
      </c>
      <c r="D4626">
        <v>7624.4</v>
      </c>
      <c r="E4626">
        <f t="shared" si="939"/>
        <v>97.75</v>
      </c>
      <c r="F4626">
        <f t="shared" si="940"/>
        <v>97.75</v>
      </c>
      <c r="G4626" t="str">
        <f t="shared" si="941"/>
        <v/>
      </c>
      <c r="H4626">
        <f t="shared" ca="1" si="949"/>
        <v>59.318749999999909</v>
      </c>
      <c r="I4626">
        <f t="shared" ca="1" si="950"/>
        <v>57.224999999999909</v>
      </c>
      <c r="J4626" s="3">
        <f t="shared" ca="1" si="942"/>
        <v>1.0365880297072958</v>
      </c>
      <c r="K4626" s="5">
        <f t="shared" ca="1" si="943"/>
        <v>50.89826781787955</v>
      </c>
      <c r="L4626">
        <f t="shared" ca="1" si="944"/>
        <v>1</v>
      </c>
      <c r="M4626" t="str">
        <f t="shared" ca="1" si="945"/>
        <v>SELL</v>
      </c>
      <c r="N4626" s="7" t="str">
        <f t="shared" ca="1" si="946"/>
        <v/>
      </c>
      <c r="O4626">
        <f t="shared" si="947"/>
        <v>7624.4</v>
      </c>
      <c r="Q4626">
        <f t="shared" si="948"/>
        <v>4625</v>
      </c>
    </row>
    <row r="4627" spans="1:17" x14ac:dyDescent="0.3">
      <c r="A4627" s="13" t="str">
        <f ca="1">N4627&amp;"-"&amp;COUNTIF($N$2:N4627,N4627)</f>
        <v>-4570</v>
      </c>
      <c r="B4627" t="str">
        <f t="shared" ca="1" si="938"/>
        <v/>
      </c>
      <c r="C4627" s="1">
        <v>41837</v>
      </c>
      <c r="D4627">
        <v>7640.45</v>
      </c>
      <c r="E4627">
        <f t="shared" si="939"/>
        <v>16.050000000000182</v>
      </c>
      <c r="F4627">
        <f t="shared" si="940"/>
        <v>16.050000000000182</v>
      </c>
      <c r="G4627" t="str">
        <f t="shared" si="941"/>
        <v/>
      </c>
      <c r="H4627">
        <f t="shared" ca="1" si="949"/>
        <v>59.374999999999886</v>
      </c>
      <c r="I4627">
        <f t="shared" ca="1" si="950"/>
        <v>57.224999999999909</v>
      </c>
      <c r="J4627" s="3">
        <f t="shared" ca="1" si="942"/>
        <v>1.0375709916994318</v>
      </c>
      <c r="K4627" s="5">
        <f t="shared" ca="1" si="943"/>
        <v>50.921955403087466</v>
      </c>
      <c r="L4627">
        <f t="shared" ca="1" si="944"/>
        <v>1</v>
      </c>
      <c r="M4627" t="str">
        <f t="shared" ca="1" si="945"/>
        <v>SELL</v>
      </c>
      <c r="N4627" s="7" t="str">
        <f t="shared" ca="1" si="946"/>
        <v/>
      </c>
      <c r="O4627">
        <f t="shared" si="947"/>
        <v>7640.45</v>
      </c>
      <c r="Q4627">
        <f t="shared" si="948"/>
        <v>4626</v>
      </c>
    </row>
    <row r="4628" spans="1:17" x14ac:dyDescent="0.3">
      <c r="A4628" s="13" t="str">
        <f ca="1">N4628&amp;"-"&amp;COUNTIF($N$2:N4628,N4628)</f>
        <v>-4571</v>
      </c>
      <c r="B4628" t="str">
        <f t="shared" ca="1" si="938"/>
        <v/>
      </c>
      <c r="C4628" s="1">
        <v>41838</v>
      </c>
      <c r="D4628">
        <v>7663.9</v>
      </c>
      <c r="E4628">
        <f t="shared" si="939"/>
        <v>23.449999999999818</v>
      </c>
      <c r="F4628">
        <f t="shared" si="940"/>
        <v>23.449999999999818</v>
      </c>
      <c r="G4628" t="str">
        <f t="shared" si="941"/>
        <v/>
      </c>
      <c r="H4628">
        <f t="shared" ca="1" si="949"/>
        <v>49.487499999999841</v>
      </c>
      <c r="I4628">
        <f t="shared" ca="1" si="950"/>
        <v>57.224999999999909</v>
      </c>
      <c r="J4628" s="3">
        <f t="shared" ca="1" si="942"/>
        <v>0.86478811708169367</v>
      </c>
      <c r="K4628" s="5">
        <f t="shared" ca="1" si="943"/>
        <v>46.374604662059227</v>
      </c>
      <c r="L4628">
        <f t="shared" ca="1" si="944"/>
        <v>1</v>
      </c>
      <c r="M4628" t="str">
        <f t="shared" ca="1" si="945"/>
        <v>SELL</v>
      </c>
      <c r="N4628" s="7" t="str">
        <f t="shared" ca="1" si="946"/>
        <v/>
      </c>
      <c r="O4628">
        <f t="shared" si="947"/>
        <v>7663.9</v>
      </c>
      <c r="Q4628">
        <f t="shared" si="948"/>
        <v>4627</v>
      </c>
    </row>
    <row r="4629" spans="1:17" x14ac:dyDescent="0.3">
      <c r="A4629" s="13" t="str">
        <f ca="1">N4629&amp;"-"&amp;COUNTIF($N$2:N4629,N4629)</f>
        <v>-4572</v>
      </c>
      <c r="B4629" t="str">
        <f t="shared" ca="1" si="938"/>
        <v/>
      </c>
      <c r="C4629" s="1">
        <v>41841</v>
      </c>
      <c r="D4629">
        <v>7684.2</v>
      </c>
      <c r="E4629">
        <f t="shared" si="939"/>
        <v>20.300000000000182</v>
      </c>
      <c r="F4629">
        <f t="shared" si="940"/>
        <v>20.300000000000182</v>
      </c>
      <c r="G4629" t="str">
        <f t="shared" si="941"/>
        <v/>
      </c>
      <c r="H4629">
        <f t="shared" ca="1" si="949"/>
        <v>49.106249999999932</v>
      </c>
      <c r="I4629">
        <f t="shared" ca="1" si="950"/>
        <v>57.224999999999909</v>
      </c>
      <c r="J4629" s="3">
        <f t="shared" ca="1" si="942"/>
        <v>0.85812581913499364</v>
      </c>
      <c r="K4629" s="5">
        <f t="shared" ca="1" si="943"/>
        <v>46.182331158525841</v>
      </c>
      <c r="L4629">
        <f t="shared" ca="1" si="944"/>
        <v>1</v>
      </c>
      <c r="M4629" t="str">
        <f t="shared" ca="1" si="945"/>
        <v>SELL</v>
      </c>
      <c r="N4629" s="7" t="str">
        <f t="shared" ca="1" si="946"/>
        <v/>
      </c>
      <c r="O4629">
        <f t="shared" si="947"/>
        <v>7684.2</v>
      </c>
      <c r="Q4629">
        <f t="shared" si="948"/>
        <v>4628</v>
      </c>
    </row>
    <row r="4630" spans="1:17" x14ac:dyDescent="0.3">
      <c r="A4630" s="13" t="str">
        <f ca="1">N4630&amp;"-"&amp;COUNTIF($N$2:N4630,N4630)</f>
        <v>-4573</v>
      </c>
      <c r="B4630" t="str">
        <f t="shared" ca="1" si="938"/>
        <v/>
      </c>
      <c r="C4630" s="1">
        <v>41842</v>
      </c>
      <c r="D4630">
        <v>7767.85</v>
      </c>
      <c r="E4630">
        <f t="shared" si="939"/>
        <v>83.650000000000546</v>
      </c>
      <c r="F4630">
        <f t="shared" si="940"/>
        <v>83.650000000000546</v>
      </c>
      <c r="G4630" t="str">
        <f t="shared" si="941"/>
        <v/>
      </c>
      <c r="H4630">
        <f t="shared" ca="1" si="949"/>
        <v>48.256250000000023</v>
      </c>
      <c r="I4630">
        <f t="shared" ca="1" si="950"/>
        <v>57.224999999999909</v>
      </c>
      <c r="J4630" s="3">
        <f t="shared" ca="1" si="942"/>
        <v>0.84327217125382437</v>
      </c>
      <c r="K4630" s="5">
        <f t="shared" ca="1" si="943"/>
        <v>45.748652011613487</v>
      </c>
      <c r="L4630">
        <f t="shared" ca="1" si="944"/>
        <v>1</v>
      </c>
      <c r="M4630" t="str">
        <f t="shared" ca="1" si="945"/>
        <v>SELL</v>
      </c>
      <c r="N4630" s="7" t="str">
        <f t="shared" ca="1" si="946"/>
        <v/>
      </c>
      <c r="O4630">
        <f t="shared" si="947"/>
        <v>7767.85</v>
      </c>
      <c r="Q4630">
        <f t="shared" si="948"/>
        <v>4629</v>
      </c>
    </row>
    <row r="4631" spans="1:17" x14ac:dyDescent="0.3">
      <c r="A4631" s="13" t="str">
        <f ca="1">N4631&amp;"-"&amp;COUNTIF($N$2:N4631,N4631)</f>
        <v>-4574</v>
      </c>
      <c r="B4631" t="str">
        <f t="shared" ca="1" si="938"/>
        <v/>
      </c>
      <c r="C4631" s="1">
        <v>41843</v>
      </c>
      <c r="D4631">
        <v>7795.75</v>
      </c>
      <c r="E4631">
        <f t="shared" si="939"/>
        <v>27.899999999999636</v>
      </c>
      <c r="F4631">
        <f t="shared" si="940"/>
        <v>27.899999999999636</v>
      </c>
      <c r="G4631" t="str">
        <f t="shared" si="941"/>
        <v/>
      </c>
      <c r="H4631">
        <f t="shared" ca="1" si="949"/>
        <v>45.994444444444426</v>
      </c>
      <c r="I4631">
        <f t="shared" ca="1" si="950"/>
        <v>66.599999999999994</v>
      </c>
      <c r="J4631" s="3">
        <f t="shared" ca="1" si="942"/>
        <v>0.69060727394060706</v>
      </c>
      <c r="K4631" s="5">
        <f t="shared" ca="1" si="943"/>
        <v>40.849657078008576</v>
      </c>
      <c r="L4631">
        <f t="shared" ca="1" si="944"/>
        <v>1</v>
      </c>
      <c r="M4631" t="str">
        <f t="shared" ca="1" si="945"/>
        <v>SELL</v>
      </c>
      <c r="N4631" s="7" t="str">
        <f t="shared" ca="1" si="946"/>
        <v/>
      </c>
      <c r="O4631">
        <f t="shared" si="947"/>
        <v>7795.75</v>
      </c>
      <c r="Q4631">
        <f t="shared" si="948"/>
        <v>4630</v>
      </c>
    </row>
    <row r="4632" spans="1:17" x14ac:dyDescent="0.3">
      <c r="A4632" s="13" t="str">
        <f ca="1">N4632&amp;"-"&amp;COUNTIF($N$2:N4632,N4632)</f>
        <v>-4575</v>
      </c>
      <c r="B4632" t="str">
        <f t="shared" ca="1" si="938"/>
        <v/>
      </c>
      <c r="C4632" s="1">
        <v>41844</v>
      </c>
      <c r="D4632">
        <v>7830.6</v>
      </c>
      <c r="E4632">
        <f t="shared" si="939"/>
        <v>34.850000000000364</v>
      </c>
      <c r="F4632">
        <f t="shared" si="940"/>
        <v>34.850000000000364</v>
      </c>
      <c r="G4632" t="str">
        <f t="shared" si="941"/>
        <v/>
      </c>
      <c r="H4632">
        <f t="shared" ca="1" si="949"/>
        <v>45.777777777777779</v>
      </c>
      <c r="I4632">
        <f t="shared" ca="1" si="950"/>
        <v>66.599999999999994</v>
      </c>
      <c r="J4632" s="3">
        <f t="shared" ca="1" si="942"/>
        <v>0.68735402068735407</v>
      </c>
      <c r="K4632" s="5">
        <f t="shared" ca="1" si="943"/>
        <v>40.735614000395493</v>
      </c>
      <c r="L4632">
        <f t="shared" ca="1" si="944"/>
        <v>1</v>
      </c>
      <c r="M4632" t="str">
        <f t="shared" ca="1" si="945"/>
        <v>SELL</v>
      </c>
      <c r="N4632" s="7" t="str">
        <f t="shared" ca="1" si="946"/>
        <v/>
      </c>
      <c r="O4632">
        <f t="shared" si="947"/>
        <v>7830.6</v>
      </c>
      <c r="Q4632">
        <f t="shared" si="948"/>
        <v>4631</v>
      </c>
    </row>
    <row r="4633" spans="1:17" x14ac:dyDescent="0.3">
      <c r="A4633" s="13" t="str">
        <f ca="1">N4633&amp;"-"&amp;COUNTIF($N$2:N4633,N4633)</f>
        <v>-4576</v>
      </c>
      <c r="B4633" t="str">
        <f t="shared" ca="1" si="938"/>
        <v/>
      </c>
      <c r="C4633" s="1">
        <v>41845</v>
      </c>
      <c r="D4633">
        <v>7790.45</v>
      </c>
      <c r="E4633">
        <f t="shared" si="939"/>
        <v>-40.150000000000546</v>
      </c>
      <c r="F4633" t="str">
        <f t="shared" si="940"/>
        <v/>
      </c>
      <c r="G4633">
        <f t="shared" si="941"/>
        <v>-40.150000000000546</v>
      </c>
      <c r="H4633">
        <f t="shared" ca="1" si="949"/>
        <v>47.056250000000091</v>
      </c>
      <c r="I4633">
        <f t="shared" ca="1" si="950"/>
        <v>62.191666666666755</v>
      </c>
      <c r="J4633" s="3">
        <f t="shared" ca="1" si="942"/>
        <v>0.75663272142570048</v>
      </c>
      <c r="K4633" s="5">
        <f t="shared" ca="1" si="943"/>
        <v>43.072903754838968</v>
      </c>
      <c r="L4633">
        <f t="shared" ca="1" si="944"/>
        <v>1</v>
      </c>
      <c r="M4633" t="str">
        <f t="shared" ca="1" si="945"/>
        <v>SELL</v>
      </c>
      <c r="N4633" s="7" t="str">
        <f t="shared" ca="1" si="946"/>
        <v/>
      </c>
      <c r="O4633">
        <f t="shared" si="947"/>
        <v>7790.45</v>
      </c>
      <c r="Q4633">
        <f t="shared" si="948"/>
        <v>4632</v>
      </c>
    </row>
    <row r="4634" spans="1:17" x14ac:dyDescent="0.3">
      <c r="A4634" s="13" t="str">
        <f ca="1">N4634&amp;"-"&amp;COUNTIF($N$2:N4634,N4634)</f>
        <v>-4577</v>
      </c>
      <c r="B4634" t="str">
        <f t="shared" ca="1" si="938"/>
        <v/>
      </c>
      <c r="C4634" s="1">
        <v>41848</v>
      </c>
      <c r="D4634">
        <v>7748.7</v>
      </c>
      <c r="E4634">
        <f t="shared" si="939"/>
        <v>-41.75</v>
      </c>
      <c r="F4634" t="str">
        <f t="shared" si="940"/>
        <v/>
      </c>
      <c r="G4634">
        <f t="shared" si="941"/>
        <v>-41.75</v>
      </c>
      <c r="H4634">
        <f t="shared" ca="1" si="949"/>
        <v>47.056250000000091</v>
      </c>
      <c r="I4634">
        <f t="shared" ca="1" si="950"/>
        <v>41.825000000000124</v>
      </c>
      <c r="J4634" s="3">
        <f t="shared" ca="1" si="942"/>
        <v>1.125074716078899</v>
      </c>
      <c r="K4634" s="5">
        <f t="shared" ca="1" si="943"/>
        <v>52.942831024541142</v>
      </c>
      <c r="L4634">
        <f t="shared" ca="1" si="944"/>
        <v>1</v>
      </c>
      <c r="M4634" t="str">
        <f t="shared" ca="1" si="945"/>
        <v>SELL</v>
      </c>
      <c r="N4634" s="7" t="str">
        <f t="shared" ca="1" si="946"/>
        <v/>
      </c>
      <c r="O4634">
        <f t="shared" si="947"/>
        <v>7748.7</v>
      </c>
      <c r="Q4634">
        <f t="shared" si="948"/>
        <v>4633</v>
      </c>
    </row>
    <row r="4635" spans="1:17" x14ac:dyDescent="0.3">
      <c r="A4635" s="13" t="str">
        <f ca="1">N4635&amp;"-"&amp;COUNTIF($N$2:N4635,N4635)</f>
        <v>-4578</v>
      </c>
      <c r="B4635" t="str">
        <f t="shared" ca="1" si="938"/>
        <v/>
      </c>
      <c r="C4635" s="1">
        <v>41850</v>
      </c>
      <c r="D4635">
        <v>7791.4</v>
      </c>
      <c r="E4635">
        <f t="shared" si="939"/>
        <v>42.699999999999818</v>
      </c>
      <c r="F4635">
        <f t="shared" si="940"/>
        <v>42.699999999999818</v>
      </c>
      <c r="G4635" t="str">
        <f t="shared" si="941"/>
        <v/>
      </c>
      <c r="H4635">
        <f t="shared" ca="1" si="949"/>
        <v>46.57222222222228</v>
      </c>
      <c r="I4635">
        <f t="shared" ca="1" si="950"/>
        <v>42.550000000000182</v>
      </c>
      <c r="J4635" s="3">
        <f t="shared" ca="1" si="942"/>
        <v>1.094529311920613</v>
      </c>
      <c r="K4635" s="5">
        <f t="shared" ca="1" si="943"/>
        <v>52.256576486722281</v>
      </c>
      <c r="L4635">
        <f t="shared" ca="1" si="944"/>
        <v>1</v>
      </c>
      <c r="M4635" t="str">
        <f t="shared" ca="1" si="945"/>
        <v>SELL</v>
      </c>
      <c r="N4635" s="7" t="str">
        <f t="shared" ca="1" si="946"/>
        <v/>
      </c>
      <c r="O4635">
        <f t="shared" si="947"/>
        <v>7791.4</v>
      </c>
      <c r="Q4635">
        <f t="shared" si="948"/>
        <v>4634</v>
      </c>
    </row>
    <row r="4636" spans="1:17" x14ac:dyDescent="0.3">
      <c r="A4636" s="13" t="str">
        <f ca="1">N4636&amp;"-"&amp;COUNTIF($N$2:N4636,N4636)</f>
        <v>-4579</v>
      </c>
      <c r="B4636" t="str">
        <f t="shared" ca="1" si="938"/>
        <v/>
      </c>
      <c r="C4636" s="1">
        <v>41851</v>
      </c>
      <c r="D4636">
        <v>7721.3</v>
      </c>
      <c r="E4636">
        <f t="shared" si="939"/>
        <v>-70.099999999999454</v>
      </c>
      <c r="F4636" t="str">
        <f t="shared" si="940"/>
        <v/>
      </c>
      <c r="G4636">
        <f t="shared" si="941"/>
        <v>-70.099999999999454</v>
      </c>
      <c r="H4636">
        <f t="shared" ca="1" si="949"/>
        <v>46.57222222222228</v>
      </c>
      <c r="I4636">
        <f t="shared" ca="1" si="950"/>
        <v>53.120000000000076</v>
      </c>
      <c r="J4636" s="3">
        <f t="shared" ca="1" si="942"/>
        <v>0.87673611111111094</v>
      </c>
      <c r="K4636" s="5">
        <f t="shared" ca="1" si="943"/>
        <v>46.716003700277518</v>
      </c>
      <c r="L4636">
        <f t="shared" ca="1" si="944"/>
        <v>1</v>
      </c>
      <c r="M4636" t="str">
        <f t="shared" ca="1" si="945"/>
        <v>SELL</v>
      </c>
      <c r="N4636" s="7" t="str">
        <f t="shared" ca="1" si="946"/>
        <v/>
      </c>
      <c r="O4636">
        <f t="shared" si="947"/>
        <v>7721.3</v>
      </c>
      <c r="Q4636">
        <f t="shared" si="948"/>
        <v>4635</v>
      </c>
    </row>
    <row r="4637" spans="1:17" x14ac:dyDescent="0.3">
      <c r="A4637" s="13" t="str">
        <f ca="1">N4637&amp;"-"&amp;COUNTIF($N$2:N4637,N4637)</f>
        <v>-4580</v>
      </c>
      <c r="B4637" t="str">
        <f t="shared" ca="1" si="938"/>
        <v/>
      </c>
      <c r="C4637" s="1">
        <v>41852</v>
      </c>
      <c r="D4637">
        <v>7602.6</v>
      </c>
      <c r="E4637">
        <f t="shared" si="939"/>
        <v>-118.69999999999982</v>
      </c>
      <c r="F4637" t="str">
        <f t="shared" si="940"/>
        <v/>
      </c>
      <c r="G4637">
        <f t="shared" si="941"/>
        <v>-118.69999999999982</v>
      </c>
      <c r="H4637">
        <f t="shared" ca="1" si="949"/>
        <v>46.57222222222228</v>
      </c>
      <c r="I4637">
        <f t="shared" ca="1" si="950"/>
        <v>55.230000000000111</v>
      </c>
      <c r="J4637" s="3">
        <f t="shared" ca="1" si="942"/>
        <v>0.84324139457219238</v>
      </c>
      <c r="K4637" s="5">
        <f t="shared" ca="1" si="943"/>
        <v>45.747746174499554</v>
      </c>
      <c r="L4637">
        <f t="shared" ca="1" si="944"/>
        <v>1</v>
      </c>
      <c r="M4637" t="str">
        <f t="shared" ca="1" si="945"/>
        <v>SELL</v>
      </c>
      <c r="N4637" s="7" t="str">
        <f t="shared" ca="1" si="946"/>
        <v/>
      </c>
      <c r="O4637">
        <f t="shared" si="947"/>
        <v>7602.6</v>
      </c>
      <c r="Q4637">
        <f t="shared" si="948"/>
        <v>4636</v>
      </c>
    </row>
    <row r="4638" spans="1:17" x14ac:dyDescent="0.3">
      <c r="A4638" s="13" t="str">
        <f ca="1">N4638&amp;"-"&amp;COUNTIF($N$2:N4638,N4638)</f>
        <v>-4581</v>
      </c>
      <c r="B4638" t="str">
        <f t="shared" ca="1" si="938"/>
        <v/>
      </c>
      <c r="C4638" s="1">
        <v>41855</v>
      </c>
      <c r="D4638">
        <v>7683.65</v>
      </c>
      <c r="E4638">
        <f t="shared" si="939"/>
        <v>81.049999999999272</v>
      </c>
      <c r="F4638">
        <f t="shared" si="940"/>
        <v>81.049999999999272</v>
      </c>
      <c r="G4638" t="str">
        <f t="shared" si="941"/>
        <v/>
      </c>
      <c r="H4638">
        <f t="shared" ca="1" si="949"/>
        <v>50.019999999999982</v>
      </c>
      <c r="I4638">
        <f t="shared" ca="1" si="950"/>
        <v>67.674999999999955</v>
      </c>
      <c r="J4638" s="3">
        <f t="shared" ca="1" si="942"/>
        <v>0.73912079793128949</v>
      </c>
      <c r="K4638" s="5">
        <f t="shared" ca="1" si="943"/>
        <v>42.499681379837725</v>
      </c>
      <c r="L4638">
        <f t="shared" ca="1" si="944"/>
        <v>1</v>
      </c>
      <c r="M4638" t="str">
        <f t="shared" ca="1" si="945"/>
        <v>SELL</v>
      </c>
      <c r="N4638" s="7" t="str">
        <f t="shared" ca="1" si="946"/>
        <v/>
      </c>
      <c r="O4638">
        <f t="shared" si="947"/>
        <v>7683.65</v>
      </c>
      <c r="Q4638">
        <f t="shared" si="948"/>
        <v>4637</v>
      </c>
    </row>
    <row r="4639" spans="1:17" x14ac:dyDescent="0.3">
      <c r="A4639" s="13" t="str">
        <f ca="1">N4639&amp;"-"&amp;COUNTIF($N$2:N4639,N4639)</f>
        <v>-4582</v>
      </c>
      <c r="B4639" t="str">
        <f t="shared" ca="1" si="938"/>
        <v/>
      </c>
      <c r="C4639" s="1">
        <v>41856</v>
      </c>
      <c r="D4639">
        <v>7746.55</v>
      </c>
      <c r="E4639">
        <f t="shared" si="939"/>
        <v>62.900000000000546</v>
      </c>
      <c r="F4639">
        <f t="shared" si="940"/>
        <v>62.900000000000546</v>
      </c>
      <c r="G4639" t="str">
        <f t="shared" si="941"/>
        <v/>
      </c>
      <c r="H4639">
        <f t="shared" ca="1" si="949"/>
        <v>49.060000000000038</v>
      </c>
      <c r="I4639">
        <f t="shared" ca="1" si="950"/>
        <v>67.674999999999955</v>
      </c>
      <c r="J4639" s="3">
        <f t="shared" ca="1" si="942"/>
        <v>0.7249353527890664</v>
      </c>
      <c r="K4639" s="5">
        <f t="shared" ca="1" si="943"/>
        <v>42.026812866749509</v>
      </c>
      <c r="L4639">
        <f t="shared" ca="1" si="944"/>
        <v>1</v>
      </c>
      <c r="M4639" t="str">
        <f t="shared" ca="1" si="945"/>
        <v>SELL</v>
      </c>
      <c r="N4639" s="7" t="str">
        <f t="shared" ca="1" si="946"/>
        <v/>
      </c>
      <c r="O4639">
        <f t="shared" si="947"/>
        <v>7746.55</v>
      </c>
      <c r="Q4639">
        <f t="shared" si="948"/>
        <v>4638</v>
      </c>
    </row>
    <row r="4640" spans="1:17" x14ac:dyDescent="0.3">
      <c r="A4640" s="13" t="str">
        <f ca="1">N4640&amp;"-"&amp;COUNTIF($N$2:N4640,N4640)</f>
        <v>-4583</v>
      </c>
      <c r="B4640" t="str">
        <f t="shared" ca="1" si="938"/>
        <v/>
      </c>
      <c r="C4640" s="1">
        <v>41857</v>
      </c>
      <c r="D4640">
        <v>7672.05</v>
      </c>
      <c r="E4640">
        <f t="shared" si="939"/>
        <v>-74.5</v>
      </c>
      <c r="F4640" t="str">
        <f t="shared" si="940"/>
        <v/>
      </c>
      <c r="G4640">
        <f t="shared" si="941"/>
        <v>-74.5</v>
      </c>
      <c r="H4640">
        <f t="shared" ca="1" si="949"/>
        <v>43.650000000000041</v>
      </c>
      <c r="I4640">
        <f t="shared" ca="1" si="950"/>
        <v>69.039999999999964</v>
      </c>
      <c r="J4640" s="3">
        <f t="shared" ca="1" si="942"/>
        <v>0.63224217844727792</v>
      </c>
      <c r="K4640" s="5">
        <f t="shared" ca="1" si="943"/>
        <v>38.734581595527594</v>
      </c>
      <c r="L4640">
        <f t="shared" ca="1" si="944"/>
        <v>1</v>
      </c>
      <c r="M4640" t="str">
        <f t="shared" ca="1" si="945"/>
        <v>SELL</v>
      </c>
      <c r="N4640" s="7" t="str">
        <f t="shared" ca="1" si="946"/>
        <v/>
      </c>
      <c r="O4640">
        <f t="shared" si="947"/>
        <v>7672.05</v>
      </c>
      <c r="Q4640">
        <f t="shared" si="948"/>
        <v>4639</v>
      </c>
    </row>
    <row r="4641" spans="1:17" x14ac:dyDescent="0.3">
      <c r="A4641" s="13" t="str">
        <f ca="1">N4641&amp;"-"&amp;COUNTIF($N$2:N4641,N4641)</f>
        <v>-4584</v>
      </c>
      <c r="B4641" t="str">
        <f t="shared" ca="1" si="938"/>
        <v/>
      </c>
      <c r="C4641" s="1">
        <v>41858</v>
      </c>
      <c r="D4641">
        <v>7649.25</v>
      </c>
      <c r="E4641">
        <f t="shared" si="939"/>
        <v>-22.800000000000182</v>
      </c>
      <c r="F4641" t="str">
        <f t="shared" si="940"/>
        <v/>
      </c>
      <c r="G4641">
        <f t="shared" si="941"/>
        <v>-22.800000000000182</v>
      </c>
      <c r="H4641">
        <f t="shared" ca="1" si="949"/>
        <v>47.100000000000023</v>
      </c>
      <c r="I4641">
        <f t="shared" ca="1" si="950"/>
        <v>61.333333333333336</v>
      </c>
      <c r="J4641" s="3">
        <f t="shared" ca="1" si="942"/>
        <v>0.76793478260869596</v>
      </c>
      <c r="K4641" s="5">
        <f t="shared" ca="1" si="943"/>
        <v>43.436827543805727</v>
      </c>
      <c r="L4641">
        <f t="shared" ca="1" si="944"/>
        <v>1</v>
      </c>
      <c r="M4641" t="str">
        <f t="shared" ca="1" si="945"/>
        <v>SELL</v>
      </c>
      <c r="N4641" s="7" t="str">
        <f t="shared" ca="1" si="946"/>
        <v/>
      </c>
      <c r="O4641">
        <f t="shared" si="947"/>
        <v>7649.25</v>
      </c>
      <c r="Q4641">
        <f t="shared" si="948"/>
        <v>4640</v>
      </c>
    </row>
    <row r="4642" spans="1:17" x14ac:dyDescent="0.3">
      <c r="A4642" s="13" t="str">
        <f ca="1">N4642&amp;"-"&amp;COUNTIF($N$2:N4642,N4642)</f>
        <v>-4585</v>
      </c>
      <c r="B4642" t="str">
        <f t="shared" ca="1" si="938"/>
        <v/>
      </c>
      <c r="C4642" s="1">
        <v>41859</v>
      </c>
      <c r="D4642">
        <v>7568.55</v>
      </c>
      <c r="E4642">
        <f t="shared" si="939"/>
        <v>-80.699999999999818</v>
      </c>
      <c r="F4642" t="str">
        <f t="shared" si="940"/>
        <v/>
      </c>
      <c r="G4642">
        <f t="shared" si="941"/>
        <v>-80.699999999999818</v>
      </c>
      <c r="H4642">
        <f t="shared" ca="1" si="949"/>
        <v>50.478571428571477</v>
      </c>
      <c r="I4642">
        <f t="shared" ca="1" si="950"/>
        <v>64.09999999999998</v>
      </c>
      <c r="J4642" s="3">
        <f t="shared" ca="1" si="942"/>
        <v>0.78749721417428231</v>
      </c>
      <c r="K4642" s="5">
        <f t="shared" ca="1" si="943"/>
        <v>44.055856866778917</v>
      </c>
      <c r="L4642">
        <f t="shared" ca="1" si="944"/>
        <v>1</v>
      </c>
      <c r="M4642" t="str">
        <f t="shared" ca="1" si="945"/>
        <v>SELL</v>
      </c>
      <c r="N4642" s="7" t="str">
        <f t="shared" ca="1" si="946"/>
        <v/>
      </c>
      <c r="O4642">
        <f t="shared" si="947"/>
        <v>7568.55</v>
      </c>
      <c r="Q4642">
        <f t="shared" si="948"/>
        <v>4641</v>
      </c>
    </row>
    <row r="4643" spans="1:17" x14ac:dyDescent="0.3">
      <c r="A4643" s="13" t="str">
        <f ca="1">N4643&amp;"-"&amp;COUNTIF($N$2:N4643,N4643)</f>
        <v>-4586</v>
      </c>
      <c r="B4643" t="str">
        <f t="shared" ca="1" si="938"/>
        <v/>
      </c>
      <c r="C4643" s="1">
        <v>41862</v>
      </c>
      <c r="D4643">
        <v>7625.95</v>
      </c>
      <c r="E4643">
        <f t="shared" si="939"/>
        <v>57.399999999999636</v>
      </c>
      <c r="F4643">
        <f t="shared" si="940"/>
        <v>57.399999999999636</v>
      </c>
      <c r="G4643" t="str">
        <f t="shared" si="941"/>
        <v/>
      </c>
      <c r="H4643">
        <f t="shared" ca="1" si="949"/>
        <v>55.778571428571404</v>
      </c>
      <c r="I4643">
        <f t="shared" ca="1" si="950"/>
        <v>64.09999999999998</v>
      </c>
      <c r="J4643" s="3">
        <f t="shared" ca="1" si="942"/>
        <v>0.87018052150657443</v>
      </c>
      <c r="K4643" s="5">
        <f t="shared" ca="1" si="943"/>
        <v>46.529226002502526</v>
      </c>
      <c r="L4643">
        <f t="shared" ca="1" si="944"/>
        <v>1</v>
      </c>
      <c r="M4643" t="str">
        <f t="shared" ca="1" si="945"/>
        <v>SELL</v>
      </c>
      <c r="N4643" s="7" t="str">
        <f t="shared" ca="1" si="946"/>
        <v/>
      </c>
      <c r="O4643">
        <f t="shared" si="947"/>
        <v>7625.95</v>
      </c>
      <c r="Q4643">
        <f t="shared" si="948"/>
        <v>4642</v>
      </c>
    </row>
    <row r="4644" spans="1:17" x14ac:dyDescent="0.3">
      <c r="A4644" s="13" t="str">
        <f ca="1">N4644&amp;"-"&amp;COUNTIF($N$2:N4644,N4644)</f>
        <v>-4587</v>
      </c>
      <c r="B4644" t="str">
        <f t="shared" ca="1" si="938"/>
        <v/>
      </c>
      <c r="C4644" s="1">
        <v>41863</v>
      </c>
      <c r="D4644">
        <v>7727.05</v>
      </c>
      <c r="E4644">
        <f t="shared" si="939"/>
        <v>101.10000000000036</v>
      </c>
      <c r="F4644">
        <f t="shared" si="940"/>
        <v>101.10000000000036</v>
      </c>
      <c r="G4644" t="str">
        <f t="shared" si="941"/>
        <v/>
      </c>
      <c r="H4644">
        <f t="shared" ca="1" si="949"/>
        <v>58.271428571428523</v>
      </c>
      <c r="I4644">
        <f t="shared" ca="1" si="950"/>
        <v>64.09999999999998</v>
      </c>
      <c r="J4644" s="3">
        <f t="shared" ca="1" si="942"/>
        <v>0.90907064854022679</v>
      </c>
      <c r="K4644" s="5">
        <f t="shared" ca="1" si="943"/>
        <v>47.618491711417214</v>
      </c>
      <c r="L4644">
        <f t="shared" ca="1" si="944"/>
        <v>1</v>
      </c>
      <c r="M4644" t="str">
        <f t="shared" ca="1" si="945"/>
        <v>SELL</v>
      </c>
      <c r="N4644" s="7" t="str">
        <f t="shared" ca="1" si="946"/>
        <v/>
      </c>
      <c r="O4644">
        <f t="shared" si="947"/>
        <v>7727.05</v>
      </c>
      <c r="Q4644">
        <f t="shared" si="948"/>
        <v>4643</v>
      </c>
    </row>
    <row r="4645" spans="1:17" x14ac:dyDescent="0.3">
      <c r="A4645" s="13" t="str">
        <f ca="1">N4645&amp;"-"&amp;COUNTIF($N$2:N4645,N4645)</f>
        <v>-4588</v>
      </c>
      <c r="B4645" t="str">
        <f t="shared" ca="1" si="938"/>
        <v/>
      </c>
      <c r="C4645" s="1">
        <v>41864</v>
      </c>
      <c r="D4645">
        <v>7739.55</v>
      </c>
      <c r="E4645">
        <f t="shared" si="939"/>
        <v>12.5</v>
      </c>
      <c r="F4645">
        <f t="shared" si="940"/>
        <v>12.5</v>
      </c>
      <c r="G4645" t="str">
        <f t="shared" si="941"/>
        <v/>
      </c>
      <c r="H4645">
        <f t="shared" ca="1" si="949"/>
        <v>56.071428571428569</v>
      </c>
      <c r="I4645">
        <f t="shared" ca="1" si="950"/>
        <v>64.09999999999998</v>
      </c>
      <c r="J4645" s="3">
        <f t="shared" ca="1" si="942"/>
        <v>0.87474927568531335</v>
      </c>
      <c r="K4645" s="5">
        <f t="shared" ca="1" si="943"/>
        <v>46.659533999048982</v>
      </c>
      <c r="L4645">
        <f t="shared" ca="1" si="944"/>
        <v>1</v>
      </c>
      <c r="M4645" t="str">
        <f t="shared" ca="1" si="945"/>
        <v>SELL</v>
      </c>
      <c r="N4645" s="7" t="str">
        <f t="shared" ca="1" si="946"/>
        <v/>
      </c>
      <c r="O4645">
        <f t="shared" si="947"/>
        <v>7739.55</v>
      </c>
      <c r="Q4645">
        <f t="shared" si="948"/>
        <v>4644</v>
      </c>
    </row>
    <row r="4646" spans="1:17" x14ac:dyDescent="0.3">
      <c r="A4646" s="13" t="str">
        <f ca="1">N4646&amp;"-"&amp;COUNTIF($N$2:N4646,N4646)</f>
        <v>-4589</v>
      </c>
      <c r="B4646" t="str">
        <f t="shared" ca="1" si="938"/>
        <v/>
      </c>
      <c r="C4646" s="1">
        <v>41865</v>
      </c>
      <c r="D4646">
        <v>7791.7</v>
      </c>
      <c r="E4646">
        <f t="shared" si="939"/>
        <v>52.149999999999636</v>
      </c>
      <c r="F4646">
        <f t="shared" si="940"/>
        <v>52.149999999999636</v>
      </c>
      <c r="G4646" t="str">
        <f t="shared" si="941"/>
        <v/>
      </c>
      <c r="H4646">
        <f t="shared" ca="1" si="949"/>
        <v>58.542857142857038</v>
      </c>
      <c r="I4646">
        <f t="shared" ca="1" si="950"/>
        <v>64.09999999999998</v>
      </c>
      <c r="J4646" s="3">
        <f t="shared" ca="1" si="942"/>
        <v>0.91330510363271533</v>
      </c>
      <c r="K4646" s="5">
        <f t="shared" ca="1" si="943"/>
        <v>47.734420500873576</v>
      </c>
      <c r="L4646">
        <f t="shared" ca="1" si="944"/>
        <v>1</v>
      </c>
      <c r="M4646" t="str">
        <f t="shared" ca="1" si="945"/>
        <v>SELL</v>
      </c>
      <c r="N4646" s="7" t="str">
        <f t="shared" ca="1" si="946"/>
        <v/>
      </c>
      <c r="O4646">
        <f t="shared" si="947"/>
        <v>7791.7</v>
      </c>
      <c r="Q4646">
        <f t="shared" si="948"/>
        <v>4645</v>
      </c>
    </row>
    <row r="4647" spans="1:17" x14ac:dyDescent="0.3">
      <c r="A4647" s="13" t="str">
        <f ca="1">N4647&amp;"-"&amp;COUNTIF($N$2:N4647,N4647)</f>
        <v>-4590</v>
      </c>
      <c r="B4647" t="str">
        <f t="shared" ca="1" si="938"/>
        <v/>
      </c>
      <c r="C4647" s="1">
        <v>41869</v>
      </c>
      <c r="D4647">
        <v>7874.25</v>
      </c>
      <c r="E4647">
        <f t="shared" si="939"/>
        <v>82.550000000000182</v>
      </c>
      <c r="F4647">
        <f t="shared" si="940"/>
        <v>82.550000000000182</v>
      </c>
      <c r="G4647" t="str">
        <f t="shared" si="941"/>
        <v/>
      </c>
      <c r="H4647">
        <f t="shared" ca="1" si="949"/>
        <v>61.543749999999932</v>
      </c>
      <c r="I4647">
        <f t="shared" ca="1" si="950"/>
        <v>68.091666666666541</v>
      </c>
      <c r="J4647" s="3">
        <f t="shared" ca="1" si="942"/>
        <v>0.90383673968914524</v>
      </c>
      <c r="K4647" s="5">
        <f t="shared" ca="1" si="943"/>
        <v>47.474487746082779</v>
      </c>
      <c r="L4647">
        <f t="shared" ca="1" si="944"/>
        <v>1</v>
      </c>
      <c r="M4647" t="str">
        <f t="shared" ca="1" si="945"/>
        <v>SELL</v>
      </c>
      <c r="N4647" s="7" t="str">
        <f t="shared" ca="1" si="946"/>
        <v/>
      </c>
      <c r="O4647">
        <f t="shared" si="947"/>
        <v>7874.25</v>
      </c>
      <c r="Q4647">
        <f t="shared" si="948"/>
        <v>4646</v>
      </c>
    </row>
    <row r="4648" spans="1:17" x14ac:dyDescent="0.3">
      <c r="A4648" s="13" t="str">
        <f ca="1">N4648&amp;"-"&amp;COUNTIF($N$2:N4648,N4648)</f>
        <v>-4591</v>
      </c>
      <c r="B4648" t="str">
        <f t="shared" ca="1" si="938"/>
        <v/>
      </c>
      <c r="C4648" s="1">
        <v>41870</v>
      </c>
      <c r="D4648">
        <v>7897.5</v>
      </c>
      <c r="E4648">
        <f t="shared" si="939"/>
        <v>23.25</v>
      </c>
      <c r="F4648">
        <f t="shared" si="940"/>
        <v>23.25</v>
      </c>
      <c r="G4648" t="str">
        <f t="shared" si="941"/>
        <v/>
      </c>
      <c r="H4648">
        <f t="shared" ca="1" si="949"/>
        <v>57.288888888888827</v>
      </c>
      <c r="I4648">
        <f t="shared" ca="1" si="950"/>
        <v>73.359999999999857</v>
      </c>
      <c r="J4648" s="3">
        <f t="shared" ca="1" si="942"/>
        <v>0.78092814734036176</v>
      </c>
      <c r="K4648" s="5">
        <f t="shared" ca="1" si="943"/>
        <v>43.849503333786934</v>
      </c>
      <c r="L4648">
        <f t="shared" ca="1" si="944"/>
        <v>1</v>
      </c>
      <c r="M4648" t="str">
        <f t="shared" ca="1" si="945"/>
        <v>SELL</v>
      </c>
      <c r="N4648" s="7" t="str">
        <f t="shared" ca="1" si="946"/>
        <v/>
      </c>
      <c r="O4648">
        <f t="shared" si="947"/>
        <v>7897.5</v>
      </c>
      <c r="Q4648">
        <f t="shared" si="948"/>
        <v>4647</v>
      </c>
    </row>
    <row r="4649" spans="1:17" x14ac:dyDescent="0.3">
      <c r="A4649" s="13" t="str">
        <f ca="1">N4649&amp;"-"&amp;COUNTIF($N$2:N4649,N4649)</f>
        <v>-4592</v>
      </c>
      <c r="B4649" t="str">
        <f t="shared" ca="1" si="938"/>
        <v/>
      </c>
      <c r="C4649" s="1">
        <v>41871</v>
      </c>
      <c r="D4649">
        <v>7875.3</v>
      </c>
      <c r="E4649">
        <f t="shared" si="939"/>
        <v>-22.199999999999818</v>
      </c>
      <c r="F4649" t="str">
        <f t="shared" si="940"/>
        <v/>
      </c>
      <c r="G4649">
        <f t="shared" si="941"/>
        <v>-22.199999999999818</v>
      </c>
      <c r="H4649">
        <f t="shared" ca="1" si="949"/>
        <v>59.112499999999955</v>
      </c>
      <c r="I4649">
        <f t="shared" ca="1" si="950"/>
        <v>64.833333333333186</v>
      </c>
      <c r="J4649" s="3">
        <f t="shared" ca="1" si="942"/>
        <v>0.91176092544987286</v>
      </c>
      <c r="K4649" s="5">
        <f t="shared" ca="1" si="943"/>
        <v>47.69220425589139</v>
      </c>
      <c r="L4649">
        <f t="shared" ca="1" si="944"/>
        <v>1</v>
      </c>
      <c r="M4649" t="str">
        <f t="shared" ca="1" si="945"/>
        <v>SELL</v>
      </c>
      <c r="N4649" s="7" t="str">
        <f t="shared" ca="1" si="946"/>
        <v/>
      </c>
      <c r="O4649">
        <f t="shared" si="947"/>
        <v>7875.3</v>
      </c>
      <c r="Q4649">
        <f t="shared" si="948"/>
        <v>4648</v>
      </c>
    </row>
    <row r="4650" spans="1:17" x14ac:dyDescent="0.3">
      <c r="A4650" s="13" t="str">
        <f ca="1">N4650&amp;"-"&amp;COUNTIF($N$2:N4650,N4650)</f>
        <v>-4593</v>
      </c>
      <c r="B4650" t="str">
        <f t="shared" ca="1" si="938"/>
        <v/>
      </c>
      <c r="C4650" s="1">
        <v>41872</v>
      </c>
      <c r="D4650">
        <v>7891.1</v>
      </c>
      <c r="E4650">
        <f t="shared" si="939"/>
        <v>15.800000000000182</v>
      </c>
      <c r="F4650">
        <f t="shared" si="940"/>
        <v>15.800000000000182</v>
      </c>
      <c r="G4650" t="str">
        <f t="shared" si="941"/>
        <v/>
      </c>
      <c r="H4650">
        <f t="shared" ca="1" si="949"/>
        <v>54.299999999999983</v>
      </c>
      <c r="I4650">
        <f t="shared" ca="1" si="950"/>
        <v>63.77999999999993</v>
      </c>
      <c r="J4650" s="3">
        <f t="shared" ca="1" si="942"/>
        <v>0.85136406396989717</v>
      </c>
      <c r="K4650" s="5">
        <f t="shared" ca="1" si="943"/>
        <v>45.985772357723597</v>
      </c>
      <c r="L4650">
        <f t="shared" ca="1" si="944"/>
        <v>1</v>
      </c>
      <c r="M4650" t="str">
        <f t="shared" ca="1" si="945"/>
        <v>SELL</v>
      </c>
      <c r="N4650" s="7" t="str">
        <f t="shared" ca="1" si="946"/>
        <v/>
      </c>
      <c r="O4650">
        <f t="shared" si="947"/>
        <v>7891.1</v>
      </c>
      <c r="Q4650">
        <f t="shared" si="948"/>
        <v>4649</v>
      </c>
    </row>
    <row r="4651" spans="1:17" x14ac:dyDescent="0.3">
      <c r="A4651" s="13" t="str">
        <f ca="1">N4651&amp;"-"&amp;COUNTIF($N$2:N4651,N4651)</f>
        <v>-4594</v>
      </c>
      <c r="B4651" t="str">
        <f t="shared" ca="1" si="938"/>
        <v/>
      </c>
      <c r="C4651" s="1">
        <v>41873</v>
      </c>
      <c r="D4651">
        <v>7913.2</v>
      </c>
      <c r="E4651">
        <f t="shared" si="939"/>
        <v>22.099999999999454</v>
      </c>
      <c r="F4651">
        <f t="shared" si="940"/>
        <v>22.099999999999454</v>
      </c>
      <c r="G4651" t="str">
        <f t="shared" si="941"/>
        <v/>
      </c>
      <c r="H4651">
        <f t="shared" ca="1" si="949"/>
        <v>51.079999999999927</v>
      </c>
      <c r="I4651">
        <f t="shared" ca="1" si="950"/>
        <v>50.049999999999955</v>
      </c>
      <c r="J4651" s="3">
        <f t="shared" ca="1" si="942"/>
        <v>1.0205794205794201</v>
      </c>
      <c r="K4651" s="5">
        <f t="shared" ca="1" si="943"/>
        <v>50.509245525561141</v>
      </c>
      <c r="L4651">
        <f t="shared" ca="1" si="944"/>
        <v>1</v>
      </c>
      <c r="M4651" t="str">
        <f t="shared" ca="1" si="945"/>
        <v>SELL</v>
      </c>
      <c r="N4651" s="7" t="str">
        <f t="shared" ca="1" si="946"/>
        <v/>
      </c>
      <c r="O4651">
        <f t="shared" si="947"/>
        <v>7913.2</v>
      </c>
      <c r="Q4651">
        <f t="shared" si="948"/>
        <v>4650</v>
      </c>
    </row>
    <row r="4652" spans="1:17" x14ac:dyDescent="0.3">
      <c r="A4652" s="13" t="str">
        <f ca="1">N4652&amp;"-"&amp;COUNTIF($N$2:N4652,N4652)</f>
        <v>-4595</v>
      </c>
      <c r="B4652" t="str">
        <f t="shared" ca="1" si="938"/>
        <v/>
      </c>
      <c r="C4652" s="1">
        <v>41876</v>
      </c>
      <c r="D4652">
        <v>7906.3</v>
      </c>
      <c r="E4652">
        <f t="shared" si="939"/>
        <v>-6.8999999999996362</v>
      </c>
      <c r="F4652" t="str">
        <f t="shared" si="940"/>
        <v/>
      </c>
      <c r="G4652">
        <f t="shared" si="941"/>
        <v>-6.8999999999996362</v>
      </c>
      <c r="H4652">
        <f t="shared" ca="1" si="949"/>
        <v>47.75</v>
      </c>
      <c r="I4652">
        <f t="shared" ca="1" si="950"/>
        <v>41.419999999999888</v>
      </c>
      <c r="J4652" s="3">
        <f t="shared" ca="1" si="942"/>
        <v>1.1528247223563528</v>
      </c>
      <c r="K4652" s="5">
        <f t="shared" ca="1" si="943"/>
        <v>53.54940002242914</v>
      </c>
      <c r="L4652">
        <f t="shared" ca="1" si="944"/>
        <v>1</v>
      </c>
      <c r="M4652" t="str">
        <f t="shared" ca="1" si="945"/>
        <v>SELL</v>
      </c>
      <c r="N4652" s="7" t="str">
        <f t="shared" ca="1" si="946"/>
        <v/>
      </c>
      <c r="O4652">
        <f t="shared" si="947"/>
        <v>7906.3</v>
      </c>
      <c r="Q4652">
        <f t="shared" si="948"/>
        <v>4651</v>
      </c>
    </row>
    <row r="4653" spans="1:17" x14ac:dyDescent="0.3">
      <c r="A4653" s="13" t="str">
        <f ca="1">N4653&amp;"-"&amp;COUNTIF($N$2:N4653,N4653)</f>
        <v>-4596</v>
      </c>
      <c r="B4653" t="str">
        <f t="shared" ca="1" si="938"/>
        <v/>
      </c>
      <c r="C4653" s="1">
        <v>41877</v>
      </c>
      <c r="D4653">
        <v>7904.75</v>
      </c>
      <c r="E4653">
        <f t="shared" si="939"/>
        <v>-1.5500000000001819</v>
      </c>
      <c r="F4653" t="str">
        <f t="shared" si="940"/>
        <v/>
      </c>
      <c r="G4653">
        <f t="shared" si="941"/>
        <v>-1.5500000000001819</v>
      </c>
      <c r="H4653">
        <f t="shared" ca="1" si="949"/>
        <v>45.856249999999932</v>
      </c>
      <c r="I4653">
        <f t="shared" ca="1" si="950"/>
        <v>34.774999999999942</v>
      </c>
      <c r="J4653" s="3">
        <f t="shared" ca="1" si="942"/>
        <v>1.3186556434219987</v>
      </c>
      <c r="K4653" s="5">
        <f t="shared" ca="1" si="943"/>
        <v>56.871560344159377</v>
      </c>
      <c r="L4653">
        <f t="shared" ca="1" si="944"/>
        <v>1</v>
      </c>
      <c r="M4653" t="str">
        <f t="shared" ca="1" si="945"/>
        <v>SELL</v>
      </c>
      <c r="N4653" s="7" t="str">
        <f t="shared" ca="1" si="946"/>
        <v/>
      </c>
      <c r="O4653">
        <f t="shared" si="947"/>
        <v>7904.75</v>
      </c>
      <c r="Q4653">
        <f t="shared" si="948"/>
        <v>4652</v>
      </c>
    </row>
    <row r="4654" spans="1:17" x14ac:dyDescent="0.3">
      <c r="A4654" s="13" t="str">
        <f ca="1">N4654&amp;"-"&amp;COUNTIF($N$2:N4654,N4654)</f>
        <v>-4597</v>
      </c>
      <c r="B4654" t="str">
        <f t="shared" ca="1" si="938"/>
        <v/>
      </c>
      <c r="C4654" s="1">
        <v>41878</v>
      </c>
      <c r="D4654">
        <v>7936.05</v>
      </c>
      <c r="E4654">
        <f t="shared" si="939"/>
        <v>31.300000000000182</v>
      </c>
      <c r="F4654">
        <f t="shared" si="940"/>
        <v>31.300000000000182</v>
      </c>
      <c r="G4654" t="str">
        <f t="shared" si="941"/>
        <v/>
      </c>
      <c r="H4654">
        <f t="shared" ca="1" si="949"/>
        <v>44.238888888888852</v>
      </c>
      <c r="I4654">
        <f t="shared" ca="1" si="950"/>
        <v>26.829999999999927</v>
      </c>
      <c r="J4654" s="3">
        <f t="shared" ca="1" si="942"/>
        <v>1.6488590715202747</v>
      </c>
      <c r="K4654" s="5">
        <f t="shared" ca="1" si="943"/>
        <v>62.247897188955989</v>
      </c>
      <c r="L4654">
        <f t="shared" ca="1" si="944"/>
        <v>1</v>
      </c>
      <c r="M4654" t="str">
        <f t="shared" ca="1" si="945"/>
        <v>SELL</v>
      </c>
      <c r="N4654" s="7" t="str">
        <f t="shared" ca="1" si="946"/>
        <v/>
      </c>
      <c r="O4654">
        <f t="shared" si="947"/>
        <v>7936.05</v>
      </c>
      <c r="Q4654">
        <f t="shared" si="948"/>
        <v>4653</v>
      </c>
    </row>
    <row r="4655" spans="1:17" x14ac:dyDescent="0.3">
      <c r="A4655" s="13" t="str">
        <f ca="1">N4655&amp;"-"&amp;COUNTIF($N$2:N4655,N4655)</f>
        <v>-4598</v>
      </c>
      <c r="B4655" t="str">
        <f t="shared" ca="1" si="938"/>
        <v/>
      </c>
      <c r="C4655" s="1">
        <v>41879</v>
      </c>
      <c r="D4655">
        <v>7954.35</v>
      </c>
      <c r="E4655">
        <f t="shared" si="939"/>
        <v>18.300000000000182</v>
      </c>
      <c r="F4655">
        <f t="shared" si="940"/>
        <v>18.300000000000182</v>
      </c>
      <c r="G4655" t="str">
        <f t="shared" si="941"/>
        <v/>
      </c>
      <c r="H4655">
        <f t="shared" ca="1" si="949"/>
        <v>41.644999999999982</v>
      </c>
      <c r="I4655">
        <f t="shared" ca="1" si="950"/>
        <v>27.837499999999864</v>
      </c>
      <c r="J4655" s="3">
        <f t="shared" ca="1" si="942"/>
        <v>1.4960035922766119</v>
      </c>
      <c r="K4655" s="5">
        <f t="shared" ca="1" si="943"/>
        <v>59.935955096607159</v>
      </c>
      <c r="L4655">
        <f t="shared" ca="1" si="944"/>
        <v>1</v>
      </c>
      <c r="M4655" t="str">
        <f t="shared" ca="1" si="945"/>
        <v>SELL</v>
      </c>
      <c r="N4655" s="7" t="str">
        <f t="shared" ca="1" si="946"/>
        <v/>
      </c>
      <c r="O4655">
        <f t="shared" si="947"/>
        <v>7954.35</v>
      </c>
      <c r="Q4655">
        <f t="shared" si="948"/>
        <v>4654</v>
      </c>
    </row>
    <row r="4656" spans="1:17" x14ac:dyDescent="0.3">
      <c r="A4656" s="13" t="str">
        <f ca="1">N4656&amp;"-"&amp;COUNTIF($N$2:N4656,N4656)</f>
        <v>-4599</v>
      </c>
      <c r="B4656" t="str">
        <f t="shared" ca="1" si="938"/>
        <v/>
      </c>
      <c r="C4656" s="1">
        <v>41883</v>
      </c>
      <c r="D4656">
        <v>8027.7</v>
      </c>
      <c r="E4656">
        <f t="shared" si="939"/>
        <v>73.349999999999454</v>
      </c>
      <c r="F4656">
        <f t="shared" si="940"/>
        <v>73.349999999999454</v>
      </c>
      <c r="G4656" t="str">
        <f t="shared" si="941"/>
        <v/>
      </c>
      <c r="H4656">
        <f t="shared" ca="1" si="949"/>
        <v>44.52727272727266</v>
      </c>
      <c r="I4656">
        <f t="shared" ca="1" si="950"/>
        <v>10.216666666666546</v>
      </c>
      <c r="J4656" s="3">
        <f t="shared" ca="1" si="942"/>
        <v>4.3582974936972123</v>
      </c>
      <c r="K4656" s="5">
        <f t="shared" ca="1" si="943"/>
        <v>81.337355733303966</v>
      </c>
      <c r="L4656">
        <f t="shared" ca="1" si="944"/>
        <v>1</v>
      </c>
      <c r="M4656" t="str">
        <f t="shared" ca="1" si="945"/>
        <v>SELL</v>
      </c>
      <c r="N4656" s="7" t="str">
        <f t="shared" ca="1" si="946"/>
        <v/>
      </c>
      <c r="O4656">
        <f t="shared" si="947"/>
        <v>8027.7</v>
      </c>
      <c r="Q4656">
        <f t="shared" si="948"/>
        <v>4655</v>
      </c>
    </row>
    <row r="4657" spans="1:17" x14ac:dyDescent="0.3">
      <c r="A4657" s="13" t="str">
        <f ca="1">N4657&amp;"-"&amp;COUNTIF($N$2:N4657,N4657)</f>
        <v>-4600</v>
      </c>
      <c r="B4657" t="str">
        <f t="shared" ca="1" si="938"/>
        <v/>
      </c>
      <c r="C4657" s="1">
        <v>41884</v>
      </c>
      <c r="D4657">
        <v>8083.05</v>
      </c>
      <c r="E4657">
        <f t="shared" si="939"/>
        <v>55.350000000000364</v>
      </c>
      <c r="F4657">
        <f t="shared" si="940"/>
        <v>55.350000000000364</v>
      </c>
      <c r="G4657" t="str">
        <f t="shared" si="941"/>
        <v/>
      </c>
      <c r="H4657">
        <f t="shared" ca="1" si="949"/>
        <v>44.340909090909093</v>
      </c>
      <c r="I4657">
        <f t="shared" ca="1" si="950"/>
        <v>10.216666666666546</v>
      </c>
      <c r="J4657" s="3">
        <f t="shared" ca="1" si="942"/>
        <v>4.3400563547382989</v>
      </c>
      <c r="K4657" s="5">
        <f t="shared" ca="1" si="943"/>
        <v>81.273605865363436</v>
      </c>
      <c r="L4657">
        <f t="shared" ca="1" si="944"/>
        <v>1</v>
      </c>
      <c r="M4657" t="str">
        <f t="shared" ca="1" si="945"/>
        <v>SELL</v>
      </c>
      <c r="N4657" s="7" t="str">
        <f t="shared" ca="1" si="946"/>
        <v/>
      </c>
      <c r="O4657">
        <f t="shared" si="947"/>
        <v>8083.05</v>
      </c>
      <c r="Q4657">
        <f t="shared" si="948"/>
        <v>4656</v>
      </c>
    </row>
    <row r="4658" spans="1:17" x14ac:dyDescent="0.3">
      <c r="A4658" s="13" t="str">
        <f ca="1">N4658&amp;"-"&amp;COUNTIF($N$2:N4658,N4658)</f>
        <v>-4601</v>
      </c>
      <c r="B4658" t="str">
        <f t="shared" ca="1" si="938"/>
        <v/>
      </c>
      <c r="C4658" s="1">
        <v>41885</v>
      </c>
      <c r="D4658">
        <v>8114.6</v>
      </c>
      <c r="E4658">
        <f t="shared" si="939"/>
        <v>31.550000000000182</v>
      </c>
      <c r="F4658">
        <f t="shared" si="940"/>
        <v>31.550000000000182</v>
      </c>
      <c r="G4658" t="str">
        <f t="shared" si="941"/>
        <v/>
      </c>
      <c r="H4658">
        <f t="shared" ca="1" si="949"/>
        <v>38.018181818181802</v>
      </c>
      <c r="I4658">
        <f t="shared" ca="1" si="950"/>
        <v>10.216666666666546</v>
      </c>
      <c r="J4658" s="3">
        <f t="shared" ca="1" si="942"/>
        <v>3.7211923476197963</v>
      </c>
      <c r="K4658" s="5">
        <f t="shared" ca="1" si="943"/>
        <v>78.818910004711981</v>
      </c>
      <c r="L4658">
        <f t="shared" ca="1" si="944"/>
        <v>1</v>
      </c>
      <c r="M4658" t="str">
        <f t="shared" ca="1" si="945"/>
        <v>SELL</v>
      </c>
      <c r="N4658" s="7" t="str">
        <f t="shared" ca="1" si="946"/>
        <v/>
      </c>
      <c r="O4658">
        <f t="shared" si="947"/>
        <v>8114.6</v>
      </c>
      <c r="Q4658">
        <f t="shared" si="948"/>
        <v>4657</v>
      </c>
    </row>
    <row r="4659" spans="1:17" x14ac:dyDescent="0.3">
      <c r="A4659" s="13" t="str">
        <f ca="1">N4659&amp;"-"&amp;COUNTIF($N$2:N4659,N4659)</f>
        <v>-4602</v>
      </c>
      <c r="B4659" t="str">
        <f t="shared" ca="1" si="938"/>
        <v/>
      </c>
      <c r="C4659" s="1">
        <v>41886</v>
      </c>
      <c r="D4659">
        <v>8095.95</v>
      </c>
      <c r="E4659">
        <f t="shared" si="939"/>
        <v>-18.650000000000546</v>
      </c>
      <c r="F4659" t="str">
        <f t="shared" si="940"/>
        <v/>
      </c>
      <c r="G4659">
        <f t="shared" si="941"/>
        <v>-18.650000000000546</v>
      </c>
      <c r="H4659">
        <f t="shared" ca="1" si="949"/>
        <v>40.569999999999979</v>
      </c>
      <c r="I4659">
        <f t="shared" ca="1" si="950"/>
        <v>12.325000000000045</v>
      </c>
      <c r="J4659" s="3">
        <f t="shared" ca="1" si="942"/>
        <v>3.291683569979702</v>
      </c>
      <c r="K4659" s="5">
        <f t="shared" ca="1" si="943"/>
        <v>76.699120899895945</v>
      </c>
      <c r="L4659">
        <f t="shared" ca="1" si="944"/>
        <v>1</v>
      </c>
      <c r="M4659" t="str">
        <f t="shared" ca="1" si="945"/>
        <v>SELL</v>
      </c>
      <c r="N4659" s="7" t="str">
        <f t="shared" ca="1" si="946"/>
        <v/>
      </c>
      <c r="O4659">
        <f t="shared" si="947"/>
        <v>8095.95</v>
      </c>
      <c r="Q4659">
        <f t="shared" si="948"/>
        <v>4658</v>
      </c>
    </row>
    <row r="4660" spans="1:17" x14ac:dyDescent="0.3">
      <c r="A4660" s="13" t="str">
        <f ca="1">N4660&amp;"-"&amp;COUNTIF($N$2:N4660,N4660)</f>
        <v>-4603</v>
      </c>
      <c r="B4660" t="str">
        <f t="shared" ca="1" si="938"/>
        <v/>
      </c>
      <c r="C4660" s="1">
        <v>41887</v>
      </c>
      <c r="D4660">
        <v>8086.85</v>
      </c>
      <c r="E4660">
        <f t="shared" si="939"/>
        <v>-9.0999999999994543</v>
      </c>
      <c r="F4660" t="str">
        <f t="shared" si="940"/>
        <v/>
      </c>
      <c r="G4660">
        <f t="shared" si="941"/>
        <v>-9.0999999999994543</v>
      </c>
      <c r="H4660">
        <f t="shared" ca="1" si="949"/>
        <v>39.283333333333353</v>
      </c>
      <c r="I4660">
        <f t="shared" ca="1" si="950"/>
        <v>11.679999999999927</v>
      </c>
      <c r="J4660" s="3">
        <f t="shared" ca="1" si="942"/>
        <v>3.3632990867580137</v>
      </c>
      <c r="K4660" s="5">
        <f t="shared" ca="1" si="943"/>
        <v>77.0815619072537</v>
      </c>
      <c r="L4660">
        <f t="shared" ca="1" si="944"/>
        <v>1</v>
      </c>
      <c r="M4660" t="str">
        <f t="shared" ca="1" si="945"/>
        <v>SELL</v>
      </c>
      <c r="N4660" s="7" t="str">
        <f t="shared" ca="1" si="946"/>
        <v/>
      </c>
      <c r="O4660">
        <f t="shared" si="947"/>
        <v>8086.85</v>
      </c>
      <c r="Q4660">
        <f t="shared" si="948"/>
        <v>4659</v>
      </c>
    </row>
    <row r="4661" spans="1:17" x14ac:dyDescent="0.3">
      <c r="A4661" s="13" t="str">
        <f ca="1">N4661&amp;"-"&amp;COUNTIF($N$2:N4661,N4661)</f>
        <v>-4604</v>
      </c>
      <c r="B4661" t="str">
        <f t="shared" ca="1" si="938"/>
        <v/>
      </c>
      <c r="C4661" s="1">
        <v>41890</v>
      </c>
      <c r="D4661">
        <v>8173.9</v>
      </c>
      <c r="E4661">
        <f t="shared" si="939"/>
        <v>87.049999999999272</v>
      </c>
      <c r="F4661">
        <f t="shared" si="940"/>
        <v>87.049999999999272</v>
      </c>
      <c r="G4661" t="str">
        <f t="shared" si="941"/>
        <v/>
      </c>
      <c r="H4661">
        <f t="shared" ca="1" si="949"/>
        <v>39.783333333333253</v>
      </c>
      <c r="I4661">
        <f t="shared" ca="1" si="950"/>
        <v>11.679999999999927</v>
      </c>
      <c r="J4661" s="3">
        <f t="shared" ca="1" si="942"/>
        <v>3.4061073059360876</v>
      </c>
      <c r="K4661" s="5">
        <f t="shared" ca="1" si="943"/>
        <v>77.304229548545962</v>
      </c>
      <c r="L4661">
        <f t="shared" ca="1" si="944"/>
        <v>1</v>
      </c>
      <c r="M4661" t="str">
        <f t="shared" ca="1" si="945"/>
        <v>SELL</v>
      </c>
      <c r="N4661" s="7" t="str">
        <f t="shared" ca="1" si="946"/>
        <v/>
      </c>
      <c r="O4661">
        <f t="shared" si="947"/>
        <v>8173.9</v>
      </c>
      <c r="Q4661">
        <f t="shared" si="948"/>
        <v>4660</v>
      </c>
    </row>
    <row r="4662" spans="1:17" x14ac:dyDescent="0.3">
      <c r="A4662" s="13" t="str">
        <f ca="1">N4662&amp;"-"&amp;COUNTIF($N$2:N4662,N4662)</f>
        <v>-4605</v>
      </c>
      <c r="B4662" t="str">
        <f t="shared" ca="1" si="938"/>
        <v/>
      </c>
      <c r="C4662" s="1">
        <v>41891</v>
      </c>
      <c r="D4662">
        <v>8152.95</v>
      </c>
      <c r="E4662">
        <f t="shared" si="939"/>
        <v>-20.949999999999818</v>
      </c>
      <c r="F4662" t="str">
        <f t="shared" si="940"/>
        <v/>
      </c>
      <c r="G4662">
        <f t="shared" si="941"/>
        <v>-20.949999999999818</v>
      </c>
      <c r="H4662">
        <f t="shared" ca="1" si="949"/>
        <v>41.849999999999909</v>
      </c>
      <c r="I4662">
        <f t="shared" ca="1" si="950"/>
        <v>13.224999999999909</v>
      </c>
      <c r="J4662" s="3">
        <f t="shared" ca="1" si="942"/>
        <v>3.1644612476370657</v>
      </c>
      <c r="K4662" s="5">
        <f t="shared" ca="1" si="943"/>
        <v>75.987290059010519</v>
      </c>
      <c r="L4662">
        <f t="shared" ca="1" si="944"/>
        <v>1</v>
      </c>
      <c r="M4662" t="str">
        <f t="shared" ca="1" si="945"/>
        <v>SELL</v>
      </c>
      <c r="N4662" s="7" t="str">
        <f t="shared" ca="1" si="946"/>
        <v/>
      </c>
      <c r="O4662">
        <f t="shared" si="947"/>
        <v>8152.95</v>
      </c>
      <c r="Q4662">
        <f t="shared" si="948"/>
        <v>4661</v>
      </c>
    </row>
    <row r="4663" spans="1:17" x14ac:dyDescent="0.3">
      <c r="A4663" s="13" t="str">
        <f ca="1">N4663&amp;"-"&amp;COUNTIF($N$2:N4663,N4663)</f>
        <v>-4606</v>
      </c>
      <c r="B4663" t="str">
        <f t="shared" ca="1" si="938"/>
        <v/>
      </c>
      <c r="C4663" s="1">
        <v>41892</v>
      </c>
      <c r="D4663">
        <v>8094.1</v>
      </c>
      <c r="E4663">
        <f t="shared" si="939"/>
        <v>-58.849999999999454</v>
      </c>
      <c r="F4663" t="str">
        <f t="shared" si="940"/>
        <v/>
      </c>
      <c r="G4663">
        <f t="shared" si="941"/>
        <v>-58.849999999999454</v>
      </c>
      <c r="H4663">
        <f t="shared" ca="1" si="949"/>
        <v>41.849999999999909</v>
      </c>
      <c r="I4663">
        <f t="shared" ca="1" si="950"/>
        <v>19.333333333333183</v>
      </c>
      <c r="J4663" s="3">
        <f t="shared" ca="1" si="942"/>
        <v>2.1646551724138052</v>
      </c>
      <c r="K4663" s="5">
        <f t="shared" ca="1" si="943"/>
        <v>68.400980659221034</v>
      </c>
      <c r="L4663">
        <f t="shared" ca="1" si="944"/>
        <v>1</v>
      </c>
      <c r="M4663" t="str">
        <f t="shared" ca="1" si="945"/>
        <v>SELL</v>
      </c>
      <c r="N4663" s="7" t="str">
        <f t="shared" ca="1" si="946"/>
        <v/>
      </c>
      <c r="O4663">
        <f t="shared" si="947"/>
        <v>8094.1</v>
      </c>
      <c r="Q4663">
        <f t="shared" si="948"/>
        <v>4662</v>
      </c>
    </row>
    <row r="4664" spans="1:17" x14ac:dyDescent="0.3">
      <c r="A4664" s="13" t="str">
        <f ca="1">N4664&amp;"-"&amp;COUNTIF($N$2:N4664,N4664)</f>
        <v>-4607</v>
      </c>
      <c r="B4664" t="str">
        <f t="shared" ca="1" si="938"/>
        <v/>
      </c>
      <c r="C4664" s="1">
        <v>41893</v>
      </c>
      <c r="D4664">
        <v>8085.7</v>
      </c>
      <c r="E4664">
        <f t="shared" si="939"/>
        <v>-8.4000000000005457</v>
      </c>
      <c r="F4664" t="str">
        <f t="shared" si="940"/>
        <v/>
      </c>
      <c r="G4664">
        <f t="shared" si="941"/>
        <v>-8.4000000000005457</v>
      </c>
      <c r="H4664">
        <f t="shared" ca="1" si="949"/>
        <v>45.571428571428442</v>
      </c>
      <c r="I4664">
        <f t="shared" ca="1" si="950"/>
        <v>17.771428571428519</v>
      </c>
      <c r="J4664" s="3">
        <f t="shared" ca="1" si="942"/>
        <v>2.564308681672026</v>
      </c>
      <c r="K4664" s="5">
        <f t="shared" ca="1" si="943"/>
        <v>71.944068561118627</v>
      </c>
      <c r="L4664">
        <f t="shared" ca="1" si="944"/>
        <v>1</v>
      </c>
      <c r="M4664" t="str">
        <f t="shared" ca="1" si="945"/>
        <v>SELL</v>
      </c>
      <c r="N4664" s="7" t="str">
        <f t="shared" ca="1" si="946"/>
        <v/>
      </c>
      <c r="O4664">
        <f t="shared" si="947"/>
        <v>8085.7</v>
      </c>
      <c r="Q4664">
        <f t="shared" si="948"/>
        <v>4663</v>
      </c>
    </row>
    <row r="4665" spans="1:17" x14ac:dyDescent="0.3">
      <c r="A4665" s="13" t="str">
        <f ca="1">N4665&amp;"-"&amp;COUNTIF($N$2:N4665,N4665)</f>
        <v>-4608</v>
      </c>
      <c r="B4665" t="str">
        <f t="shared" ca="1" si="938"/>
        <v/>
      </c>
      <c r="C4665" s="1">
        <v>41894</v>
      </c>
      <c r="D4665">
        <v>8105.5</v>
      </c>
      <c r="E4665">
        <f t="shared" si="939"/>
        <v>19.800000000000182</v>
      </c>
      <c r="F4665">
        <f t="shared" si="940"/>
        <v>19.800000000000182</v>
      </c>
      <c r="G4665" t="str">
        <f t="shared" si="941"/>
        <v/>
      </c>
      <c r="H4665">
        <f t="shared" ca="1" si="949"/>
        <v>45.242857142857119</v>
      </c>
      <c r="I4665">
        <f t="shared" ca="1" si="950"/>
        <v>17.771428571428519</v>
      </c>
      <c r="J4665" s="3">
        <f t="shared" ca="1" si="942"/>
        <v>2.5458199356913247</v>
      </c>
      <c r="K4665" s="5">
        <f t="shared" ca="1" si="943"/>
        <v>71.797778281568853</v>
      </c>
      <c r="L4665">
        <f t="shared" ca="1" si="944"/>
        <v>1</v>
      </c>
      <c r="M4665" t="str">
        <f t="shared" ca="1" si="945"/>
        <v>SELL</v>
      </c>
      <c r="N4665" s="7" t="str">
        <f t="shared" ca="1" si="946"/>
        <v/>
      </c>
      <c r="O4665">
        <f t="shared" si="947"/>
        <v>8105.5</v>
      </c>
      <c r="Q4665">
        <f t="shared" si="948"/>
        <v>4664</v>
      </c>
    </row>
    <row r="4666" spans="1:17" x14ac:dyDescent="0.3">
      <c r="A4666" s="13" t="str">
        <f ca="1">N4666&amp;"-"&amp;COUNTIF($N$2:N4666,N4666)</f>
        <v>-4609</v>
      </c>
      <c r="B4666" t="str">
        <f t="shared" ca="1" si="938"/>
        <v/>
      </c>
      <c r="C4666" s="1">
        <v>41897</v>
      </c>
      <c r="D4666">
        <v>8042</v>
      </c>
      <c r="E4666">
        <f t="shared" si="939"/>
        <v>-63.5</v>
      </c>
      <c r="F4666" t="str">
        <f t="shared" si="940"/>
        <v/>
      </c>
      <c r="G4666">
        <f t="shared" si="941"/>
        <v>-63.5</v>
      </c>
      <c r="H4666">
        <f t="shared" ca="1" si="949"/>
        <v>45.242857142857119</v>
      </c>
      <c r="I4666">
        <f t="shared" ca="1" si="950"/>
        <v>25.857142857142858</v>
      </c>
      <c r="J4666" s="3">
        <f t="shared" ca="1" si="942"/>
        <v>1.7497237569060764</v>
      </c>
      <c r="K4666" s="5">
        <f t="shared" ca="1" si="943"/>
        <v>63.632710468153491</v>
      </c>
      <c r="L4666">
        <f t="shared" ca="1" si="944"/>
        <v>1</v>
      </c>
      <c r="M4666" t="str">
        <f t="shared" ca="1" si="945"/>
        <v>SELL</v>
      </c>
      <c r="N4666" s="7" t="str">
        <f t="shared" ca="1" si="946"/>
        <v/>
      </c>
      <c r="O4666">
        <f t="shared" si="947"/>
        <v>8042</v>
      </c>
      <c r="Q4666">
        <f t="shared" si="948"/>
        <v>4665</v>
      </c>
    </row>
    <row r="4667" spans="1:17" x14ac:dyDescent="0.3">
      <c r="A4667" s="13" t="str">
        <f ca="1">N4667&amp;"-"&amp;COUNTIF($N$2:N4667,N4667)</f>
        <v>-4610</v>
      </c>
      <c r="B4667" t="str">
        <f t="shared" ca="1" si="938"/>
        <v/>
      </c>
      <c r="C4667" s="1">
        <v>41898</v>
      </c>
      <c r="D4667">
        <v>7932.9</v>
      </c>
      <c r="E4667">
        <f t="shared" si="939"/>
        <v>-109.10000000000036</v>
      </c>
      <c r="F4667" t="str">
        <f t="shared" si="940"/>
        <v/>
      </c>
      <c r="G4667">
        <f t="shared" si="941"/>
        <v>-109.10000000000036</v>
      </c>
      <c r="H4667">
        <f t="shared" ca="1" si="949"/>
        <v>45.242857142857119</v>
      </c>
      <c r="I4667">
        <f t="shared" ca="1" si="950"/>
        <v>41.221428571428596</v>
      </c>
      <c r="J4667" s="3">
        <f t="shared" ca="1" si="942"/>
        <v>1.0975567492635578</v>
      </c>
      <c r="K4667" s="5">
        <f t="shared" ca="1" si="943"/>
        <v>52.325485336637726</v>
      </c>
      <c r="L4667">
        <f t="shared" ca="1" si="944"/>
        <v>1</v>
      </c>
      <c r="M4667" t="str">
        <f t="shared" ca="1" si="945"/>
        <v>SELL</v>
      </c>
      <c r="N4667" s="7" t="str">
        <f t="shared" ca="1" si="946"/>
        <v/>
      </c>
      <c r="O4667">
        <f t="shared" si="947"/>
        <v>7932.9</v>
      </c>
      <c r="Q4667">
        <f t="shared" si="948"/>
        <v>4666</v>
      </c>
    </row>
    <row r="4668" spans="1:17" x14ac:dyDescent="0.3">
      <c r="A4668" s="13" t="str">
        <f ca="1">N4668&amp;"-"&amp;COUNTIF($N$2:N4668,N4668)</f>
        <v>-4611</v>
      </c>
      <c r="B4668" t="str">
        <f t="shared" ca="1" si="938"/>
        <v/>
      </c>
      <c r="C4668" s="1">
        <v>41899</v>
      </c>
      <c r="D4668">
        <v>7975.5</v>
      </c>
      <c r="E4668">
        <f t="shared" si="939"/>
        <v>42.600000000000364</v>
      </c>
      <c r="F4668">
        <f t="shared" si="940"/>
        <v>42.600000000000364</v>
      </c>
      <c r="G4668" t="str">
        <f t="shared" si="941"/>
        <v/>
      </c>
      <c r="H4668">
        <f t="shared" ca="1" si="949"/>
        <v>46.857142857142854</v>
      </c>
      <c r="I4668">
        <f t="shared" ca="1" si="950"/>
        <v>41.221428571428596</v>
      </c>
      <c r="J4668" s="3">
        <f t="shared" ca="1" si="942"/>
        <v>1.1367180731242412</v>
      </c>
      <c r="K4668" s="5">
        <f t="shared" ca="1" si="943"/>
        <v>53.199253912902421</v>
      </c>
      <c r="L4668">
        <f t="shared" ca="1" si="944"/>
        <v>1</v>
      </c>
      <c r="M4668" t="str">
        <f t="shared" ca="1" si="945"/>
        <v>SELL</v>
      </c>
      <c r="N4668" s="7" t="str">
        <f t="shared" ca="1" si="946"/>
        <v/>
      </c>
      <c r="O4668">
        <f t="shared" si="947"/>
        <v>7975.5</v>
      </c>
      <c r="Q4668">
        <f t="shared" si="948"/>
        <v>4667</v>
      </c>
    </row>
    <row r="4669" spans="1:17" x14ac:dyDescent="0.3">
      <c r="A4669" s="13" t="str">
        <f ca="1">N4669&amp;"-"&amp;COUNTIF($N$2:N4669,N4669)</f>
        <v>-4612</v>
      </c>
      <c r="B4669" t="str">
        <f t="shared" ca="1" si="938"/>
        <v/>
      </c>
      <c r="C4669" s="1">
        <v>41900</v>
      </c>
      <c r="D4669">
        <v>8114.75</v>
      </c>
      <c r="E4669">
        <f t="shared" si="939"/>
        <v>139.25</v>
      </c>
      <c r="F4669">
        <f t="shared" si="940"/>
        <v>139.25</v>
      </c>
      <c r="G4669" t="str">
        <f t="shared" si="941"/>
        <v/>
      </c>
      <c r="H4669">
        <f t="shared" ca="1" si="949"/>
        <v>64.135714285714258</v>
      </c>
      <c r="I4669">
        <f t="shared" ca="1" si="950"/>
        <v>41.221428571428596</v>
      </c>
      <c r="J4669" s="3">
        <f t="shared" ca="1" si="942"/>
        <v>1.5558828625888044</v>
      </c>
      <c r="K4669" s="5">
        <f t="shared" ca="1" si="943"/>
        <v>60.874576271186413</v>
      </c>
      <c r="L4669">
        <f t="shared" ca="1" si="944"/>
        <v>1</v>
      </c>
      <c r="M4669" t="str">
        <f t="shared" ca="1" si="945"/>
        <v>SELL</v>
      </c>
      <c r="N4669" s="7" t="str">
        <f t="shared" ca="1" si="946"/>
        <v/>
      </c>
      <c r="O4669">
        <f t="shared" si="947"/>
        <v>8114.75</v>
      </c>
      <c r="Q4669">
        <f t="shared" si="948"/>
        <v>4668</v>
      </c>
    </row>
    <row r="4670" spans="1:17" x14ac:dyDescent="0.3">
      <c r="A4670" s="13" t="str">
        <f ca="1">N4670&amp;"-"&amp;COUNTIF($N$2:N4670,N4670)</f>
        <v>-4613</v>
      </c>
      <c r="B4670" t="str">
        <f t="shared" ca="1" si="938"/>
        <v/>
      </c>
      <c r="C4670" s="1">
        <v>41901</v>
      </c>
      <c r="D4670">
        <v>8121.45</v>
      </c>
      <c r="E4670">
        <f t="shared" si="939"/>
        <v>6.6999999999998181</v>
      </c>
      <c r="F4670">
        <f t="shared" si="940"/>
        <v>6.6999999999998181</v>
      </c>
      <c r="G4670" t="str">
        <f t="shared" si="941"/>
        <v/>
      </c>
      <c r="H4670">
        <f t="shared" ca="1" si="949"/>
        <v>54.614285714285742</v>
      </c>
      <c r="I4670">
        <f t="shared" ca="1" si="950"/>
        <v>41.221428571428596</v>
      </c>
      <c r="J4670" s="3">
        <f t="shared" ca="1" si="942"/>
        <v>1.3249003638884074</v>
      </c>
      <c r="K4670" s="5">
        <f t="shared" ca="1" si="943"/>
        <v>56.987404039651189</v>
      </c>
      <c r="L4670">
        <f t="shared" ca="1" si="944"/>
        <v>1</v>
      </c>
      <c r="M4670" t="str">
        <f t="shared" ca="1" si="945"/>
        <v>SELL</v>
      </c>
      <c r="N4670" s="7" t="str">
        <f t="shared" ca="1" si="946"/>
        <v/>
      </c>
      <c r="O4670">
        <f t="shared" si="947"/>
        <v>8121.45</v>
      </c>
      <c r="Q4670">
        <f t="shared" si="948"/>
        <v>4669</v>
      </c>
    </row>
    <row r="4671" spans="1:17" x14ac:dyDescent="0.3">
      <c r="A4671" s="13" t="str">
        <f ca="1">N4671&amp;"-"&amp;COUNTIF($N$2:N4671,N4671)</f>
        <v>-4614</v>
      </c>
      <c r="B4671" t="str">
        <f t="shared" ca="1" si="938"/>
        <v/>
      </c>
      <c r="C4671" s="1">
        <v>41904</v>
      </c>
      <c r="D4671">
        <v>8146.3</v>
      </c>
      <c r="E4671">
        <f t="shared" si="939"/>
        <v>24.850000000000364</v>
      </c>
      <c r="F4671">
        <f t="shared" si="940"/>
        <v>24.850000000000364</v>
      </c>
      <c r="G4671" t="str">
        <f t="shared" si="941"/>
        <v/>
      </c>
      <c r="H4671">
        <f t="shared" ca="1" si="949"/>
        <v>50.257142857142881</v>
      </c>
      <c r="I4671">
        <f t="shared" ca="1" si="950"/>
        <v>41.221428571428596</v>
      </c>
      <c r="J4671" s="3">
        <f t="shared" ca="1" si="942"/>
        <v>1.2191994455033788</v>
      </c>
      <c r="K4671" s="5">
        <f t="shared" ca="1" si="943"/>
        <v>54.938705395486842</v>
      </c>
      <c r="L4671">
        <f t="shared" ca="1" si="944"/>
        <v>1</v>
      </c>
      <c r="M4671" t="str">
        <f t="shared" ca="1" si="945"/>
        <v>SELL</v>
      </c>
      <c r="N4671" s="7" t="str">
        <f t="shared" ca="1" si="946"/>
        <v/>
      </c>
      <c r="O4671">
        <f t="shared" si="947"/>
        <v>8146.3</v>
      </c>
      <c r="Q4671">
        <f t="shared" si="948"/>
        <v>4670</v>
      </c>
    </row>
    <row r="4672" spans="1:17" x14ac:dyDescent="0.3">
      <c r="A4672" s="13" t="str">
        <f ca="1">N4672&amp;"-"&amp;COUNTIF($N$2:N4672,N4672)</f>
        <v>-4615</v>
      </c>
      <c r="B4672" t="str">
        <f t="shared" ca="1" si="938"/>
        <v/>
      </c>
      <c r="C4672" s="1">
        <v>41905</v>
      </c>
      <c r="D4672">
        <v>8017.55</v>
      </c>
      <c r="E4672">
        <f t="shared" si="939"/>
        <v>-128.75</v>
      </c>
      <c r="F4672" t="str">
        <f t="shared" si="940"/>
        <v/>
      </c>
      <c r="G4672">
        <f t="shared" si="941"/>
        <v>-128.75</v>
      </c>
      <c r="H4672">
        <f t="shared" ca="1" si="949"/>
        <v>53.375</v>
      </c>
      <c r="I4672">
        <f t="shared" ca="1" si="950"/>
        <v>52.162500000000023</v>
      </c>
      <c r="J4672" s="3">
        <f t="shared" ca="1" si="942"/>
        <v>1.0232446681044807</v>
      </c>
      <c r="K4672" s="5">
        <f t="shared" ca="1" si="943"/>
        <v>50.57444036479923</v>
      </c>
      <c r="L4672">
        <f t="shared" ca="1" si="944"/>
        <v>1</v>
      </c>
      <c r="M4672" t="str">
        <f t="shared" ca="1" si="945"/>
        <v>SELL</v>
      </c>
      <c r="N4672" s="7" t="str">
        <f t="shared" ca="1" si="946"/>
        <v/>
      </c>
      <c r="O4672">
        <f t="shared" si="947"/>
        <v>8017.55</v>
      </c>
      <c r="Q4672">
        <f t="shared" si="948"/>
        <v>4671</v>
      </c>
    </row>
    <row r="4673" spans="1:17" x14ac:dyDescent="0.3">
      <c r="A4673" s="13" t="str">
        <f ca="1">N4673&amp;"-"&amp;COUNTIF($N$2:N4673,N4673)</f>
        <v>-4616</v>
      </c>
      <c r="B4673" t="str">
        <f t="shared" ca="1" si="938"/>
        <v/>
      </c>
      <c r="C4673" s="1">
        <v>41906</v>
      </c>
      <c r="D4673">
        <v>8002.4</v>
      </c>
      <c r="E4673">
        <f t="shared" si="939"/>
        <v>-15.150000000000546</v>
      </c>
      <c r="F4673" t="str">
        <f t="shared" si="940"/>
        <v/>
      </c>
      <c r="G4673">
        <f t="shared" si="941"/>
        <v>-15.150000000000546</v>
      </c>
      <c r="H4673">
        <f t="shared" ca="1" si="949"/>
        <v>53.375</v>
      </c>
      <c r="I4673">
        <f t="shared" ca="1" si="950"/>
        <v>51.725000000000023</v>
      </c>
      <c r="J4673" s="3">
        <f t="shared" ca="1" si="942"/>
        <v>1.0318994683421938</v>
      </c>
      <c r="K4673" s="5">
        <f t="shared" ca="1" si="943"/>
        <v>50.784966698382476</v>
      </c>
      <c r="L4673">
        <f t="shared" ca="1" si="944"/>
        <v>1</v>
      </c>
      <c r="M4673" t="str">
        <f t="shared" ca="1" si="945"/>
        <v>SELL</v>
      </c>
      <c r="N4673" s="7" t="str">
        <f t="shared" ca="1" si="946"/>
        <v/>
      </c>
      <c r="O4673">
        <f t="shared" si="947"/>
        <v>8002.4</v>
      </c>
      <c r="Q4673">
        <f t="shared" si="948"/>
        <v>4672</v>
      </c>
    </row>
    <row r="4674" spans="1:17" x14ac:dyDescent="0.3">
      <c r="A4674" s="13" t="str">
        <f ca="1">N4674&amp;"-"&amp;COUNTIF($N$2:N4674,N4674)</f>
        <v>-4617</v>
      </c>
      <c r="B4674" t="str">
        <f t="shared" ca="1" si="938"/>
        <v/>
      </c>
      <c r="C4674" s="1">
        <v>41907</v>
      </c>
      <c r="D4674">
        <v>7911.85</v>
      </c>
      <c r="E4674">
        <f t="shared" si="939"/>
        <v>-90.549999999999272</v>
      </c>
      <c r="F4674" t="str">
        <f t="shared" si="940"/>
        <v/>
      </c>
      <c r="G4674">
        <f t="shared" si="941"/>
        <v>-90.549999999999272</v>
      </c>
      <c r="H4674">
        <f t="shared" ca="1" si="949"/>
        <v>53.375</v>
      </c>
      <c r="I4674">
        <f t="shared" ca="1" si="950"/>
        <v>61.90625</v>
      </c>
      <c r="J4674" s="3">
        <f t="shared" ca="1" si="942"/>
        <v>0.86219081272084808</v>
      </c>
      <c r="K4674" s="5">
        <f t="shared" ca="1" si="943"/>
        <v>46.299810246679314</v>
      </c>
      <c r="L4674">
        <f t="shared" ca="1" si="944"/>
        <v>1</v>
      </c>
      <c r="M4674" t="str">
        <f t="shared" ca="1" si="945"/>
        <v>SELL</v>
      </c>
      <c r="N4674" s="7" t="str">
        <f t="shared" ca="1" si="946"/>
        <v/>
      </c>
      <c r="O4674">
        <f t="shared" si="947"/>
        <v>7911.85</v>
      </c>
      <c r="Q4674">
        <f t="shared" si="948"/>
        <v>4673</v>
      </c>
    </row>
    <row r="4675" spans="1:17" x14ac:dyDescent="0.3">
      <c r="A4675" s="13" t="str">
        <f ca="1">N4675&amp;"-"&amp;COUNTIF($N$2:N4675,N4675)</f>
        <v>-4618</v>
      </c>
      <c r="B4675" t="str">
        <f t="shared" ref="B4675:B4738" ca="1" si="951">N4675</f>
        <v/>
      </c>
      <c r="C4675" s="1">
        <v>41908</v>
      </c>
      <c r="D4675">
        <v>7968.85</v>
      </c>
      <c r="E4675">
        <f t="shared" ref="E4675:E4738" si="952">IF(E4674="Change", "", D4675-D4674)</f>
        <v>57</v>
      </c>
      <c r="F4675">
        <f t="shared" ref="F4675:F4738" si="953">IF(F4674="Gain","",IF(E4675&gt;0,E4675,""))</f>
        <v>57</v>
      </c>
      <c r="G4675" t="str">
        <f t="shared" ref="G4675:G4738" si="954">IF(G4674="Loss","",IF(E4675&lt;0,E4675,""))</f>
        <v/>
      </c>
      <c r="H4675">
        <f t="shared" ca="1" si="949"/>
        <v>48.366666666666788</v>
      </c>
      <c r="I4675">
        <f t="shared" ca="1" si="950"/>
        <v>61.90625</v>
      </c>
      <c r="J4675" s="3">
        <f t="shared" ref="J4675:J4738" ca="1" si="955">IFERROR(H4675/I4675, "")</f>
        <v>0.78128891132424894</v>
      </c>
      <c r="K4675" s="5">
        <f t="shared" ref="K4675:K4738" ca="1" si="956">IFERROR((IF(J4675=0, 0, (100-(100/(1+J4675))))), "")</f>
        <v>43.86087547939777</v>
      </c>
      <c r="L4675">
        <f t="shared" ref="L4675:L4738" ca="1" si="957">IF(M4674="Signal","",IF(M4674="",IF(M4675="SELL",0,IF(M4675="BUY",1,"")),IF(M4675="BUY",1,L4674)))</f>
        <v>1</v>
      </c>
      <c r="M4675" t="str">
        <f t="shared" ref="M4675:M4738" ca="1" si="958">IF(K4675="","",IF(K4675&lt;$V$4,"BUY",IF(K4675&gt;$V$5,"SELL",M4674)))</f>
        <v>SELL</v>
      </c>
      <c r="N4675" s="7" t="str">
        <f t="shared" ref="N4675:N4738" ca="1" si="959">IF(L4675=1, IF(M4675="BUY",IF(M4674="BUY","",1),IF(M4675="SELL",IF(M4674="SELL","",0),"")), "")</f>
        <v/>
      </c>
      <c r="O4675">
        <f t="shared" ref="O4675:O4738" si="960">D4675</f>
        <v>7968.85</v>
      </c>
      <c r="Q4675">
        <f t="shared" si="948"/>
        <v>4674</v>
      </c>
    </row>
    <row r="4676" spans="1:17" x14ac:dyDescent="0.3">
      <c r="A4676" s="13" t="str">
        <f ca="1">N4676&amp;"-"&amp;COUNTIF($N$2:N4676,N4676)</f>
        <v>-4619</v>
      </c>
      <c r="B4676" t="str">
        <f t="shared" ca="1" si="951"/>
        <v/>
      </c>
      <c r="C4676" s="1">
        <v>41911</v>
      </c>
      <c r="D4676">
        <v>7958.9</v>
      </c>
      <c r="E4676">
        <f t="shared" si="952"/>
        <v>-9.9500000000007276</v>
      </c>
      <c r="F4676" t="str">
        <f t="shared" si="953"/>
        <v/>
      </c>
      <c r="G4676">
        <f t="shared" si="954"/>
        <v>-9.9500000000007276</v>
      </c>
      <c r="H4676">
        <f t="shared" ca="1" si="949"/>
        <v>48.366666666666788</v>
      </c>
      <c r="I4676">
        <f t="shared" ca="1" si="950"/>
        <v>60.531250000000114</v>
      </c>
      <c r="J4676" s="3">
        <f t="shared" ca="1" si="955"/>
        <v>0.79903631044570689</v>
      </c>
      <c r="K4676" s="5">
        <f t="shared" ca="1" si="956"/>
        <v>44.414685006982857</v>
      </c>
      <c r="L4676">
        <f t="shared" ca="1" si="957"/>
        <v>1</v>
      </c>
      <c r="M4676" t="str">
        <f t="shared" ca="1" si="958"/>
        <v>SELL</v>
      </c>
      <c r="N4676" s="7" t="str">
        <f t="shared" ca="1" si="959"/>
        <v/>
      </c>
      <c r="O4676">
        <f t="shared" si="960"/>
        <v>7958.9</v>
      </c>
      <c r="Q4676">
        <f t="shared" ref="Q4676:Q4739" si="961">Q4675+1</f>
        <v>4675</v>
      </c>
    </row>
    <row r="4677" spans="1:17" x14ac:dyDescent="0.3">
      <c r="A4677" s="13" t="str">
        <f ca="1">N4677&amp;"-"&amp;COUNTIF($N$2:N4677,N4677)</f>
        <v>-4620</v>
      </c>
      <c r="B4677" t="str">
        <f t="shared" ca="1" si="951"/>
        <v/>
      </c>
      <c r="C4677" s="1">
        <v>41912</v>
      </c>
      <c r="D4677">
        <v>7964.8</v>
      </c>
      <c r="E4677">
        <f t="shared" si="952"/>
        <v>5.9000000000005457</v>
      </c>
      <c r="F4677">
        <f t="shared" si="953"/>
        <v>5.9000000000005457</v>
      </c>
      <c r="G4677" t="str">
        <f t="shared" si="954"/>
        <v/>
      </c>
      <c r="H4677">
        <f t="shared" ca="1" si="949"/>
        <v>42.300000000000182</v>
      </c>
      <c r="I4677">
        <f t="shared" ca="1" si="950"/>
        <v>60.771428571428778</v>
      </c>
      <c r="J4677" s="3">
        <f t="shared" ca="1" si="955"/>
        <v>0.69605077574048013</v>
      </c>
      <c r="K4677" s="5">
        <f t="shared" ca="1" si="956"/>
        <v>41.039501039501062</v>
      </c>
      <c r="L4677">
        <f t="shared" ca="1" si="957"/>
        <v>1</v>
      </c>
      <c r="M4677" t="str">
        <f t="shared" ca="1" si="958"/>
        <v>SELL</v>
      </c>
      <c r="N4677" s="7" t="str">
        <f t="shared" ca="1" si="959"/>
        <v/>
      </c>
      <c r="O4677">
        <f t="shared" si="960"/>
        <v>7964.8</v>
      </c>
      <c r="Q4677">
        <f t="shared" si="961"/>
        <v>4676</v>
      </c>
    </row>
    <row r="4678" spans="1:17" x14ac:dyDescent="0.3">
      <c r="A4678" s="13" t="str">
        <f ca="1">N4678&amp;"-"&amp;COUNTIF($N$2:N4678,N4678)</f>
        <v>-4621</v>
      </c>
      <c r="B4678" t="str">
        <f t="shared" ca="1" si="951"/>
        <v/>
      </c>
      <c r="C4678" s="1">
        <v>41913</v>
      </c>
      <c r="D4678">
        <v>7945.55</v>
      </c>
      <c r="E4678">
        <f t="shared" si="952"/>
        <v>-19.25</v>
      </c>
      <c r="F4678" t="str">
        <f t="shared" si="953"/>
        <v/>
      </c>
      <c r="G4678">
        <f t="shared" si="954"/>
        <v>-19.25</v>
      </c>
      <c r="H4678">
        <f t="shared" ca="1" si="949"/>
        <v>42.300000000000182</v>
      </c>
      <c r="I4678">
        <f t="shared" ca="1" si="950"/>
        <v>62.321428571428704</v>
      </c>
      <c r="J4678" s="3">
        <f t="shared" ca="1" si="955"/>
        <v>0.67873925501432808</v>
      </c>
      <c r="K4678" s="5">
        <f t="shared" ca="1" si="956"/>
        <v>40.43148767665739</v>
      </c>
      <c r="L4678">
        <f t="shared" ca="1" si="957"/>
        <v>1</v>
      </c>
      <c r="M4678" t="str">
        <f t="shared" ca="1" si="958"/>
        <v>SELL</v>
      </c>
      <c r="N4678" s="7" t="str">
        <f t="shared" ca="1" si="959"/>
        <v/>
      </c>
      <c r="O4678">
        <f t="shared" si="960"/>
        <v>7945.55</v>
      </c>
      <c r="Q4678">
        <f t="shared" si="961"/>
        <v>4677</v>
      </c>
    </row>
    <row r="4679" spans="1:17" x14ac:dyDescent="0.3">
      <c r="A4679" s="13" t="str">
        <f ca="1">N4679&amp;"-"&amp;COUNTIF($N$2:N4679,N4679)</f>
        <v>-4622</v>
      </c>
      <c r="B4679" t="str">
        <f t="shared" ca="1" si="951"/>
        <v/>
      </c>
      <c r="C4679" s="1">
        <v>41919</v>
      </c>
      <c r="D4679">
        <v>7852.4</v>
      </c>
      <c r="E4679">
        <f t="shared" si="952"/>
        <v>-93.150000000000546</v>
      </c>
      <c r="F4679" t="str">
        <f t="shared" si="953"/>
        <v/>
      </c>
      <c r="G4679">
        <f t="shared" si="954"/>
        <v>-93.150000000000546</v>
      </c>
      <c r="H4679">
        <f t="shared" ca="1" si="949"/>
        <v>46.050000000000182</v>
      </c>
      <c r="I4679">
        <f t="shared" ca="1" si="950"/>
        <v>66.175000000000182</v>
      </c>
      <c r="J4679" s="3">
        <f t="shared" ca="1" si="955"/>
        <v>0.69588213071401672</v>
      </c>
      <c r="K4679" s="5">
        <f t="shared" ca="1" si="956"/>
        <v>41.033637781243065</v>
      </c>
      <c r="L4679">
        <f t="shared" ca="1" si="957"/>
        <v>1</v>
      </c>
      <c r="M4679" t="str">
        <f t="shared" ca="1" si="958"/>
        <v>SELL</v>
      </c>
      <c r="N4679" s="7" t="str">
        <f t="shared" ca="1" si="959"/>
        <v/>
      </c>
      <c r="O4679">
        <f t="shared" si="960"/>
        <v>7852.4</v>
      </c>
      <c r="Q4679">
        <f t="shared" si="961"/>
        <v>4678</v>
      </c>
    </row>
    <row r="4680" spans="1:17" x14ac:dyDescent="0.3">
      <c r="A4680" s="13" t="str">
        <f ca="1">N4680&amp;"-"&amp;COUNTIF($N$2:N4680,N4680)</f>
        <v>-4623</v>
      </c>
      <c r="B4680" t="str">
        <f t="shared" ca="1" si="951"/>
        <v/>
      </c>
      <c r="C4680" s="1">
        <v>41920</v>
      </c>
      <c r="D4680">
        <v>7842.7</v>
      </c>
      <c r="E4680">
        <f t="shared" si="952"/>
        <v>-9.6999999999998181</v>
      </c>
      <c r="F4680" t="str">
        <f t="shared" si="953"/>
        <v/>
      </c>
      <c r="G4680">
        <f t="shared" si="954"/>
        <v>-9.6999999999998181</v>
      </c>
      <c r="H4680">
        <f t="shared" ca="1" si="949"/>
        <v>46.050000000000182</v>
      </c>
      <c r="I4680">
        <f t="shared" ca="1" si="950"/>
        <v>59.450000000000159</v>
      </c>
      <c r="J4680" s="3">
        <f t="shared" ca="1" si="955"/>
        <v>0.77460050462573693</v>
      </c>
      <c r="K4680" s="5">
        <f t="shared" ca="1" si="956"/>
        <v>43.649289099526101</v>
      </c>
      <c r="L4680">
        <f t="shared" ca="1" si="957"/>
        <v>1</v>
      </c>
      <c r="M4680" t="str">
        <f t="shared" ca="1" si="958"/>
        <v>SELL</v>
      </c>
      <c r="N4680" s="7" t="str">
        <f t="shared" ca="1" si="959"/>
        <v/>
      </c>
      <c r="O4680">
        <f t="shared" si="960"/>
        <v>7842.7</v>
      </c>
      <c r="Q4680">
        <f t="shared" si="961"/>
        <v>4679</v>
      </c>
    </row>
    <row r="4681" spans="1:17" x14ac:dyDescent="0.3">
      <c r="A4681" s="13" t="str">
        <f ca="1">N4681&amp;"-"&amp;COUNTIF($N$2:N4681,N4681)</f>
        <v>-4624</v>
      </c>
      <c r="B4681" t="str">
        <f t="shared" ca="1" si="951"/>
        <v/>
      </c>
      <c r="C4681" s="1">
        <v>41921</v>
      </c>
      <c r="D4681">
        <v>7960.55</v>
      </c>
      <c r="E4681">
        <f t="shared" si="952"/>
        <v>117.85000000000036</v>
      </c>
      <c r="F4681">
        <f t="shared" si="953"/>
        <v>117.85000000000036</v>
      </c>
      <c r="G4681" t="str">
        <f t="shared" si="954"/>
        <v/>
      </c>
      <c r="H4681">
        <f t="shared" ca="1" si="949"/>
        <v>56.307142857143063</v>
      </c>
      <c r="I4681">
        <f t="shared" ca="1" si="950"/>
        <v>52.357142857142989</v>
      </c>
      <c r="J4681" s="3">
        <f t="shared" ca="1" si="955"/>
        <v>1.0754433833560721</v>
      </c>
      <c r="K4681" s="5">
        <f t="shared" ca="1" si="956"/>
        <v>51.817524485637314</v>
      </c>
      <c r="L4681">
        <f t="shared" ca="1" si="957"/>
        <v>1</v>
      </c>
      <c r="M4681" t="str">
        <f t="shared" ca="1" si="958"/>
        <v>SELL</v>
      </c>
      <c r="N4681" s="7" t="str">
        <f t="shared" ca="1" si="959"/>
        <v/>
      </c>
      <c r="O4681">
        <f t="shared" si="960"/>
        <v>7960.55</v>
      </c>
      <c r="Q4681">
        <f t="shared" si="961"/>
        <v>4680</v>
      </c>
    </row>
    <row r="4682" spans="1:17" x14ac:dyDescent="0.3">
      <c r="A4682" s="13" t="str">
        <f ca="1">N4682&amp;"-"&amp;COUNTIF($N$2:N4682,N4682)</f>
        <v>-4625</v>
      </c>
      <c r="B4682" t="str">
        <f t="shared" ca="1" si="951"/>
        <v/>
      </c>
      <c r="C4682" s="1">
        <v>41922</v>
      </c>
      <c r="D4682">
        <v>7859.95</v>
      </c>
      <c r="E4682">
        <f t="shared" si="952"/>
        <v>-100.60000000000036</v>
      </c>
      <c r="F4682" t="str">
        <f t="shared" si="953"/>
        <v/>
      </c>
      <c r="G4682">
        <f t="shared" si="954"/>
        <v>-100.60000000000036</v>
      </c>
      <c r="H4682">
        <f t="shared" ca="1" si="949"/>
        <v>58.591666666666846</v>
      </c>
      <c r="I4682">
        <f t="shared" ca="1" si="950"/>
        <v>58.387500000000159</v>
      </c>
      <c r="J4682" s="3">
        <f t="shared" ca="1" si="955"/>
        <v>1.0034967530150578</v>
      </c>
      <c r="K4682" s="5">
        <f t="shared" ca="1" si="956"/>
        <v>50.087266251113093</v>
      </c>
      <c r="L4682">
        <f t="shared" ca="1" si="957"/>
        <v>1</v>
      </c>
      <c r="M4682" t="str">
        <f t="shared" ca="1" si="958"/>
        <v>SELL</v>
      </c>
      <c r="N4682" s="7" t="str">
        <f t="shared" ca="1" si="959"/>
        <v/>
      </c>
      <c r="O4682">
        <f t="shared" si="960"/>
        <v>7859.95</v>
      </c>
      <c r="Q4682">
        <f t="shared" si="961"/>
        <v>4681</v>
      </c>
    </row>
    <row r="4683" spans="1:17" x14ac:dyDescent="0.3">
      <c r="A4683" s="13" t="str">
        <f ca="1">N4683&amp;"-"&amp;COUNTIF($N$2:N4683,N4683)</f>
        <v>-4626</v>
      </c>
      <c r="B4683" t="str">
        <f t="shared" ca="1" si="951"/>
        <v/>
      </c>
      <c r="C4683" s="1">
        <v>41925</v>
      </c>
      <c r="D4683">
        <v>7884.25</v>
      </c>
      <c r="E4683">
        <f t="shared" si="952"/>
        <v>24.300000000000182</v>
      </c>
      <c r="F4683">
        <f t="shared" si="953"/>
        <v>24.300000000000182</v>
      </c>
      <c r="G4683" t="str">
        <f t="shared" si="954"/>
        <v/>
      </c>
      <c r="H4683">
        <f t="shared" ca="1" si="949"/>
        <v>39.433333333333543</v>
      </c>
      <c r="I4683">
        <f t="shared" ca="1" si="950"/>
        <v>58.387500000000159</v>
      </c>
      <c r="J4683" s="3">
        <f t="shared" ca="1" si="955"/>
        <v>0.6753728680510972</v>
      </c>
      <c r="K4683" s="5">
        <f t="shared" ca="1" si="956"/>
        <v>40.311794522298477</v>
      </c>
      <c r="L4683">
        <f t="shared" ca="1" si="957"/>
        <v>1</v>
      </c>
      <c r="M4683" t="str">
        <f t="shared" ca="1" si="958"/>
        <v>SELL</v>
      </c>
      <c r="N4683" s="7" t="str">
        <f t="shared" ca="1" si="959"/>
        <v/>
      </c>
      <c r="O4683">
        <f t="shared" si="960"/>
        <v>7884.25</v>
      </c>
      <c r="Q4683">
        <f t="shared" si="961"/>
        <v>4682</v>
      </c>
    </row>
    <row r="4684" spans="1:17" x14ac:dyDescent="0.3">
      <c r="A4684" s="13" t="str">
        <f ca="1">N4684&amp;"-"&amp;COUNTIF($N$2:N4684,N4684)</f>
        <v>-4627</v>
      </c>
      <c r="B4684" t="str">
        <f t="shared" ca="1" si="951"/>
        <v/>
      </c>
      <c r="C4684" s="1">
        <v>41926</v>
      </c>
      <c r="D4684">
        <v>7864</v>
      </c>
      <c r="E4684">
        <f t="shared" si="952"/>
        <v>-20.25</v>
      </c>
      <c r="F4684" t="str">
        <f t="shared" si="953"/>
        <v/>
      </c>
      <c r="G4684">
        <f t="shared" si="954"/>
        <v>-20.25</v>
      </c>
      <c r="H4684">
        <f t="shared" ca="1" si="949"/>
        <v>45.980000000000288</v>
      </c>
      <c r="I4684">
        <f t="shared" ca="1" si="950"/>
        <v>54.150000000000141</v>
      </c>
      <c r="J4684" s="3">
        <f t="shared" ca="1" si="955"/>
        <v>0.84912280701754694</v>
      </c>
      <c r="K4684" s="5">
        <f t="shared" ca="1" si="956"/>
        <v>45.92030360531318</v>
      </c>
      <c r="L4684">
        <f t="shared" ca="1" si="957"/>
        <v>1</v>
      </c>
      <c r="M4684" t="str">
        <f t="shared" ca="1" si="958"/>
        <v>SELL</v>
      </c>
      <c r="N4684" s="7" t="str">
        <f t="shared" ca="1" si="959"/>
        <v/>
      </c>
      <c r="O4684">
        <f t="shared" si="960"/>
        <v>7864</v>
      </c>
      <c r="Q4684">
        <f t="shared" si="961"/>
        <v>4683</v>
      </c>
    </row>
    <row r="4685" spans="1:17" x14ac:dyDescent="0.3">
      <c r="A4685" s="13" t="str">
        <f ca="1">N4685&amp;"-"&amp;COUNTIF($N$2:N4685,N4685)</f>
        <v>-4628</v>
      </c>
      <c r="B4685" t="str">
        <f t="shared" ca="1" si="951"/>
        <v/>
      </c>
      <c r="C4685" s="1">
        <v>41928</v>
      </c>
      <c r="D4685">
        <v>7748.2</v>
      </c>
      <c r="E4685">
        <f t="shared" si="952"/>
        <v>-115.80000000000018</v>
      </c>
      <c r="F4685" t="str">
        <f t="shared" si="953"/>
        <v/>
      </c>
      <c r="G4685">
        <f t="shared" si="954"/>
        <v>-115.80000000000018</v>
      </c>
      <c r="H4685">
        <f t="shared" ca="1" si="949"/>
        <v>51.262500000000273</v>
      </c>
      <c r="I4685">
        <f t="shared" ca="1" si="950"/>
        <v>60.315000000000147</v>
      </c>
      <c r="J4685" s="3">
        <f t="shared" ca="1" si="955"/>
        <v>0.8499129569758791</v>
      </c>
      <c r="K4685" s="5">
        <f t="shared" ca="1" si="956"/>
        <v>45.94340256772206</v>
      </c>
      <c r="L4685">
        <f t="shared" ca="1" si="957"/>
        <v>1</v>
      </c>
      <c r="M4685" t="str">
        <f t="shared" ca="1" si="958"/>
        <v>SELL</v>
      </c>
      <c r="N4685" s="7" t="str">
        <f t="shared" ca="1" si="959"/>
        <v/>
      </c>
      <c r="O4685">
        <f t="shared" si="960"/>
        <v>7748.2</v>
      </c>
      <c r="Q4685">
        <f t="shared" si="961"/>
        <v>4684</v>
      </c>
    </row>
    <row r="4686" spans="1:17" x14ac:dyDescent="0.3">
      <c r="A4686" s="13" t="str">
        <f ca="1">N4686&amp;"-"&amp;COUNTIF($N$2:N4686,N4686)</f>
        <v>-4629</v>
      </c>
      <c r="B4686" t="str">
        <f t="shared" ca="1" si="951"/>
        <v/>
      </c>
      <c r="C4686" s="1">
        <v>41929</v>
      </c>
      <c r="D4686">
        <v>7779.7</v>
      </c>
      <c r="E4686">
        <f t="shared" si="952"/>
        <v>31.5</v>
      </c>
      <c r="F4686">
        <f t="shared" si="953"/>
        <v>31.5</v>
      </c>
      <c r="G4686" t="str">
        <f t="shared" si="954"/>
        <v/>
      </c>
      <c r="H4686">
        <f t="shared" ca="1" si="949"/>
        <v>47.310000000000215</v>
      </c>
      <c r="I4686">
        <f t="shared" ca="1" si="950"/>
        <v>52.711111111111272</v>
      </c>
      <c r="J4686" s="3">
        <f t="shared" ca="1" si="955"/>
        <v>0.89753372681281751</v>
      </c>
      <c r="K4686" s="5">
        <f t="shared" ca="1" si="956"/>
        <v>47.300014441395746</v>
      </c>
      <c r="L4686">
        <f t="shared" ca="1" si="957"/>
        <v>1</v>
      </c>
      <c r="M4686" t="str">
        <f t="shared" ca="1" si="958"/>
        <v>SELL</v>
      </c>
      <c r="N4686" s="7" t="str">
        <f t="shared" ca="1" si="959"/>
        <v/>
      </c>
      <c r="O4686">
        <f t="shared" si="960"/>
        <v>7779.7</v>
      </c>
      <c r="Q4686">
        <f t="shared" si="961"/>
        <v>4685</v>
      </c>
    </row>
    <row r="4687" spans="1:17" x14ac:dyDescent="0.3">
      <c r="A4687" s="13" t="str">
        <f ca="1">N4687&amp;"-"&amp;COUNTIF($N$2:N4687,N4687)</f>
        <v>-4630</v>
      </c>
      <c r="B4687" t="str">
        <f t="shared" ca="1" si="951"/>
        <v/>
      </c>
      <c r="C4687" s="1">
        <v>41932</v>
      </c>
      <c r="D4687">
        <v>7879.4</v>
      </c>
      <c r="E4687">
        <f t="shared" si="952"/>
        <v>99.699999999999818</v>
      </c>
      <c r="F4687">
        <f t="shared" si="953"/>
        <v>99.699999999999818</v>
      </c>
      <c r="G4687" t="str">
        <f t="shared" si="954"/>
        <v/>
      </c>
      <c r="H4687">
        <f t="shared" ca="1" si="949"/>
        <v>56.041666666666821</v>
      </c>
      <c r="I4687">
        <f t="shared" ca="1" si="950"/>
        <v>57.406250000000114</v>
      </c>
      <c r="J4687" s="3">
        <f t="shared" ca="1" si="955"/>
        <v>0.97622935946289313</v>
      </c>
      <c r="K4687" s="5">
        <f t="shared" ca="1" si="956"/>
        <v>49.398585988430838</v>
      </c>
      <c r="L4687">
        <f t="shared" ca="1" si="957"/>
        <v>1</v>
      </c>
      <c r="M4687" t="str">
        <f t="shared" ca="1" si="958"/>
        <v>SELL</v>
      </c>
      <c r="N4687" s="7" t="str">
        <f t="shared" ca="1" si="959"/>
        <v/>
      </c>
      <c r="O4687">
        <f t="shared" si="960"/>
        <v>7879.4</v>
      </c>
      <c r="Q4687">
        <f t="shared" si="961"/>
        <v>4686</v>
      </c>
    </row>
    <row r="4688" spans="1:17" x14ac:dyDescent="0.3">
      <c r="A4688" s="13" t="str">
        <f ca="1">N4688&amp;"-"&amp;COUNTIF($N$2:N4688,N4688)</f>
        <v>-4631</v>
      </c>
      <c r="B4688" t="str">
        <f t="shared" ca="1" si="951"/>
        <v/>
      </c>
      <c r="C4688" s="1">
        <v>41933</v>
      </c>
      <c r="D4688">
        <v>7927.75</v>
      </c>
      <c r="E4688">
        <f t="shared" si="952"/>
        <v>48.350000000000364</v>
      </c>
      <c r="F4688">
        <f t="shared" si="953"/>
        <v>48.350000000000364</v>
      </c>
      <c r="G4688" t="str">
        <f t="shared" si="954"/>
        <v/>
      </c>
      <c r="H4688">
        <f t="shared" ca="1" si="949"/>
        <v>54.942857142857328</v>
      </c>
      <c r="I4688">
        <f t="shared" ca="1" si="950"/>
        <v>52.671428571428805</v>
      </c>
      <c r="J4688" s="3">
        <f t="shared" ca="1" si="955"/>
        <v>1.0431244914564675</v>
      </c>
      <c r="K4688" s="5">
        <f t="shared" ca="1" si="956"/>
        <v>51.055356431700481</v>
      </c>
      <c r="L4688">
        <f t="shared" ca="1" si="957"/>
        <v>1</v>
      </c>
      <c r="M4688" t="str">
        <f t="shared" ca="1" si="958"/>
        <v>SELL</v>
      </c>
      <c r="N4688" s="7" t="str">
        <f t="shared" ca="1" si="959"/>
        <v/>
      </c>
      <c r="O4688">
        <f t="shared" si="960"/>
        <v>7927.75</v>
      </c>
      <c r="Q4688">
        <f t="shared" si="961"/>
        <v>4687</v>
      </c>
    </row>
    <row r="4689" spans="1:17" x14ac:dyDescent="0.3">
      <c r="A4689" s="13" t="str">
        <f ca="1">N4689&amp;"-"&amp;COUNTIF($N$2:N4689,N4689)</f>
        <v>-4632</v>
      </c>
      <c r="B4689" t="str">
        <f t="shared" ca="1" si="951"/>
        <v/>
      </c>
      <c r="C4689" s="1">
        <v>41934</v>
      </c>
      <c r="D4689">
        <v>7995.9</v>
      </c>
      <c r="E4689">
        <f t="shared" si="952"/>
        <v>68.149999999999636</v>
      </c>
      <c r="F4689">
        <f t="shared" si="953"/>
        <v>68.149999999999636</v>
      </c>
      <c r="G4689" t="str">
        <f t="shared" si="954"/>
        <v/>
      </c>
      <c r="H4689">
        <f t="shared" ref="H4689:H4752" ca="1" si="962">IF(Q4689&gt;$U$2,AVERAGE(OFFSET(F4689,0,0,-$U$2,1)),"")</f>
        <v>56.535714285714413</v>
      </c>
      <c r="I4689">
        <f t="shared" ref="I4689:I4752" ca="1" si="963">IF($Q4689&gt;$U$2,ABS((AVERAGE(OFFSET(G4689,0,0,-$U$2,1)))),"")</f>
        <v>52.671428571428805</v>
      </c>
      <c r="J4689" s="3">
        <f t="shared" ca="1" si="955"/>
        <v>1.0733658801193358</v>
      </c>
      <c r="K4689" s="5">
        <f t="shared" ca="1" si="956"/>
        <v>51.769245863038726</v>
      </c>
      <c r="L4689">
        <f t="shared" ca="1" si="957"/>
        <v>1</v>
      </c>
      <c r="M4689" t="str">
        <f t="shared" ca="1" si="958"/>
        <v>SELL</v>
      </c>
      <c r="N4689" s="7" t="str">
        <f t="shared" ca="1" si="959"/>
        <v/>
      </c>
      <c r="O4689">
        <f t="shared" si="960"/>
        <v>7995.9</v>
      </c>
      <c r="Q4689">
        <f t="shared" si="961"/>
        <v>4688</v>
      </c>
    </row>
    <row r="4690" spans="1:17" x14ac:dyDescent="0.3">
      <c r="A4690" s="13" t="str">
        <f ca="1">N4690&amp;"-"&amp;COUNTIF($N$2:N4690,N4690)</f>
        <v>-4633</v>
      </c>
      <c r="B4690" t="str">
        <f t="shared" ca="1" si="951"/>
        <v/>
      </c>
      <c r="C4690" s="1">
        <v>41935</v>
      </c>
      <c r="D4690">
        <v>8014.55</v>
      </c>
      <c r="E4690">
        <f t="shared" si="952"/>
        <v>18.650000000000546</v>
      </c>
      <c r="F4690">
        <f t="shared" si="953"/>
        <v>18.650000000000546</v>
      </c>
      <c r="G4690" t="str">
        <f t="shared" si="954"/>
        <v/>
      </c>
      <c r="H4690">
        <f t="shared" ca="1" si="962"/>
        <v>51.800000000000182</v>
      </c>
      <c r="I4690">
        <f t="shared" ca="1" si="963"/>
        <v>59.791666666666821</v>
      </c>
      <c r="J4690" s="3">
        <f t="shared" ca="1" si="955"/>
        <v>0.86634146341463492</v>
      </c>
      <c r="K4690" s="5">
        <f t="shared" ca="1" si="956"/>
        <v>46.419236800836401</v>
      </c>
      <c r="L4690">
        <f t="shared" ca="1" si="957"/>
        <v>1</v>
      </c>
      <c r="M4690" t="str">
        <f t="shared" ca="1" si="958"/>
        <v>SELL</v>
      </c>
      <c r="N4690" s="7" t="str">
        <f t="shared" ca="1" si="959"/>
        <v/>
      </c>
      <c r="O4690">
        <f t="shared" si="960"/>
        <v>8014.55</v>
      </c>
      <c r="Q4690">
        <f t="shared" si="961"/>
        <v>4689</v>
      </c>
    </row>
    <row r="4691" spans="1:17" x14ac:dyDescent="0.3">
      <c r="A4691" s="13" t="str">
        <f ca="1">N4691&amp;"-"&amp;COUNTIF($N$2:N4691,N4691)</f>
        <v>-4634</v>
      </c>
      <c r="B4691" t="str">
        <f t="shared" ca="1" si="951"/>
        <v/>
      </c>
      <c r="C4691" s="1">
        <v>41939</v>
      </c>
      <c r="D4691">
        <v>7991.7</v>
      </c>
      <c r="E4691">
        <f t="shared" si="952"/>
        <v>-22.850000000000364</v>
      </c>
      <c r="F4691" t="str">
        <f t="shared" si="953"/>
        <v/>
      </c>
      <c r="G4691">
        <f t="shared" si="954"/>
        <v>-22.850000000000364</v>
      </c>
      <c r="H4691">
        <f t="shared" ca="1" si="962"/>
        <v>58.357142857142989</v>
      </c>
      <c r="I4691">
        <f t="shared" ca="1" si="963"/>
        <v>54.514285714285897</v>
      </c>
      <c r="J4691" s="3">
        <f t="shared" ca="1" si="955"/>
        <v>1.0704926624737934</v>
      </c>
      <c r="K4691" s="5">
        <f t="shared" ca="1" si="956"/>
        <v>51.702316162511046</v>
      </c>
      <c r="L4691">
        <f t="shared" ca="1" si="957"/>
        <v>1</v>
      </c>
      <c r="M4691" t="str">
        <f t="shared" ca="1" si="958"/>
        <v>SELL</v>
      </c>
      <c r="N4691" s="7" t="str">
        <f t="shared" ca="1" si="959"/>
        <v/>
      </c>
      <c r="O4691">
        <f t="shared" si="960"/>
        <v>7991.7</v>
      </c>
      <c r="Q4691">
        <f t="shared" si="961"/>
        <v>4690</v>
      </c>
    </row>
    <row r="4692" spans="1:17" x14ac:dyDescent="0.3">
      <c r="A4692" s="13" t="str">
        <f ca="1">N4692&amp;"-"&amp;COUNTIF($N$2:N4692,N4692)</f>
        <v>-4635</v>
      </c>
      <c r="B4692" t="str">
        <f t="shared" ca="1" si="951"/>
        <v/>
      </c>
      <c r="C4692" s="1">
        <v>41940</v>
      </c>
      <c r="D4692">
        <v>8027.6</v>
      </c>
      <c r="E4692">
        <f t="shared" si="952"/>
        <v>35.900000000000546</v>
      </c>
      <c r="F4692">
        <f t="shared" si="953"/>
        <v>35.900000000000546</v>
      </c>
      <c r="G4692" t="str">
        <f t="shared" si="954"/>
        <v/>
      </c>
      <c r="H4692">
        <f t="shared" ca="1" si="962"/>
        <v>55.550000000000182</v>
      </c>
      <c r="I4692">
        <f t="shared" ca="1" si="963"/>
        <v>60.391666666666879</v>
      </c>
      <c r="J4692" s="3">
        <f t="shared" ca="1" si="955"/>
        <v>0.91982889471505425</v>
      </c>
      <c r="K4692" s="5">
        <f t="shared" ca="1" si="956"/>
        <v>47.912024725077259</v>
      </c>
      <c r="L4692">
        <f t="shared" ca="1" si="957"/>
        <v>1</v>
      </c>
      <c r="M4692" t="str">
        <f t="shared" ca="1" si="958"/>
        <v>SELL</v>
      </c>
      <c r="N4692" s="7" t="str">
        <f t="shared" ca="1" si="959"/>
        <v/>
      </c>
      <c r="O4692">
        <f t="shared" si="960"/>
        <v>8027.6</v>
      </c>
      <c r="Q4692">
        <f t="shared" si="961"/>
        <v>4691</v>
      </c>
    </row>
    <row r="4693" spans="1:17" x14ac:dyDescent="0.3">
      <c r="A4693" s="13" t="str">
        <f ca="1">N4693&amp;"-"&amp;COUNTIF($N$2:N4693,N4693)</f>
        <v>-4636</v>
      </c>
      <c r="B4693" t="str">
        <f t="shared" ca="1" si="951"/>
        <v/>
      </c>
      <c r="C4693" s="1">
        <v>41941</v>
      </c>
      <c r="D4693">
        <v>8090.45</v>
      </c>
      <c r="E4693">
        <f t="shared" si="952"/>
        <v>62.849999999999454</v>
      </c>
      <c r="F4693">
        <f t="shared" si="953"/>
        <v>62.849999999999454</v>
      </c>
      <c r="G4693" t="str">
        <f t="shared" si="954"/>
        <v/>
      </c>
      <c r="H4693">
        <f t="shared" ca="1" si="962"/>
        <v>56.361111111111214</v>
      </c>
      <c r="I4693">
        <f t="shared" ca="1" si="963"/>
        <v>53.840000000000146</v>
      </c>
      <c r="J4693" s="3">
        <f t="shared" ca="1" si="955"/>
        <v>1.046825986461944</v>
      </c>
      <c r="K4693" s="5">
        <f t="shared" ca="1" si="956"/>
        <v>51.143868281223206</v>
      </c>
      <c r="L4693">
        <f t="shared" ca="1" si="957"/>
        <v>1</v>
      </c>
      <c r="M4693" t="str">
        <f t="shared" ca="1" si="958"/>
        <v>SELL</v>
      </c>
      <c r="N4693" s="7" t="str">
        <f t="shared" ca="1" si="959"/>
        <v/>
      </c>
      <c r="O4693">
        <f t="shared" si="960"/>
        <v>8090.45</v>
      </c>
      <c r="Q4693">
        <f t="shared" si="961"/>
        <v>4692</v>
      </c>
    </row>
    <row r="4694" spans="1:17" x14ac:dyDescent="0.3">
      <c r="A4694" s="13" t="str">
        <f ca="1">N4694&amp;"-"&amp;COUNTIF($N$2:N4694,N4694)</f>
        <v>-4637</v>
      </c>
      <c r="B4694" t="str">
        <f t="shared" ca="1" si="951"/>
        <v/>
      </c>
      <c r="C4694" s="1">
        <v>41942</v>
      </c>
      <c r="D4694">
        <v>8169.2</v>
      </c>
      <c r="E4694">
        <f t="shared" si="952"/>
        <v>78.75</v>
      </c>
      <c r="F4694">
        <f t="shared" si="953"/>
        <v>78.75</v>
      </c>
      <c r="G4694" t="str">
        <f t="shared" si="954"/>
        <v/>
      </c>
      <c r="H4694">
        <f t="shared" ca="1" si="962"/>
        <v>58.600000000000094</v>
      </c>
      <c r="I4694">
        <f t="shared" ca="1" si="963"/>
        <v>64.875000000000227</v>
      </c>
      <c r="J4694" s="3">
        <f t="shared" ca="1" si="955"/>
        <v>0.90327552986512349</v>
      </c>
      <c r="K4694" s="5">
        <f t="shared" ca="1" si="956"/>
        <v>47.45899979752982</v>
      </c>
      <c r="L4694">
        <f t="shared" ca="1" si="957"/>
        <v>1</v>
      </c>
      <c r="M4694" t="str">
        <f t="shared" ca="1" si="958"/>
        <v>SELL</v>
      </c>
      <c r="N4694" s="7" t="str">
        <f t="shared" ca="1" si="959"/>
        <v/>
      </c>
      <c r="O4694">
        <f t="shared" si="960"/>
        <v>8169.2</v>
      </c>
      <c r="Q4694">
        <f t="shared" si="961"/>
        <v>4693</v>
      </c>
    </row>
    <row r="4695" spans="1:17" x14ac:dyDescent="0.3">
      <c r="A4695" s="13" t="str">
        <f ca="1">N4695&amp;"-"&amp;COUNTIF($N$2:N4695,N4695)</f>
        <v>-4638</v>
      </c>
      <c r="B4695" t="str">
        <f t="shared" ca="1" si="951"/>
        <v/>
      </c>
      <c r="C4695" s="1">
        <v>41943</v>
      </c>
      <c r="D4695">
        <v>8322.2000000000007</v>
      </c>
      <c r="E4695">
        <f t="shared" si="952"/>
        <v>153.00000000000091</v>
      </c>
      <c r="F4695">
        <f t="shared" si="953"/>
        <v>153.00000000000091</v>
      </c>
      <c r="G4695" t="str">
        <f t="shared" si="954"/>
        <v/>
      </c>
      <c r="H4695">
        <f t="shared" ca="1" si="962"/>
        <v>62.115000000000144</v>
      </c>
      <c r="I4695">
        <f t="shared" ca="1" si="963"/>
        <v>64.875000000000227</v>
      </c>
      <c r="J4695" s="3">
        <f t="shared" ca="1" si="955"/>
        <v>0.95745664739884284</v>
      </c>
      <c r="K4695" s="5">
        <f t="shared" ca="1" si="956"/>
        <v>48.91330025986295</v>
      </c>
      <c r="L4695">
        <f t="shared" ca="1" si="957"/>
        <v>1</v>
      </c>
      <c r="M4695" t="str">
        <f t="shared" ca="1" si="958"/>
        <v>SELL</v>
      </c>
      <c r="N4695" s="7" t="str">
        <f t="shared" ca="1" si="959"/>
        <v/>
      </c>
      <c r="O4695">
        <f t="shared" si="960"/>
        <v>8322.2000000000007</v>
      </c>
      <c r="Q4695">
        <f t="shared" si="961"/>
        <v>4694</v>
      </c>
    </row>
    <row r="4696" spans="1:17" x14ac:dyDescent="0.3">
      <c r="A4696" s="13" t="str">
        <f ca="1">N4696&amp;"-"&amp;COUNTIF($N$2:N4696,N4696)</f>
        <v>-4639</v>
      </c>
      <c r="B4696" t="str">
        <f t="shared" ca="1" si="951"/>
        <v/>
      </c>
      <c r="C4696" s="1">
        <v>41946</v>
      </c>
      <c r="D4696">
        <v>8324.15</v>
      </c>
      <c r="E4696">
        <f t="shared" si="952"/>
        <v>1.9499999999989086</v>
      </c>
      <c r="F4696">
        <f t="shared" si="953"/>
        <v>1.9499999999989086</v>
      </c>
      <c r="G4696" t="str">
        <f t="shared" si="954"/>
        <v/>
      </c>
      <c r="H4696">
        <f t="shared" ca="1" si="962"/>
        <v>56.645454545454577</v>
      </c>
      <c r="I4696">
        <f t="shared" ca="1" si="963"/>
        <v>52.966666666666846</v>
      </c>
      <c r="J4696" s="3">
        <f t="shared" ca="1" si="955"/>
        <v>1.0694547743005862</v>
      </c>
      <c r="K4696" s="5">
        <f t="shared" ca="1" si="956"/>
        <v>51.678093553024368</v>
      </c>
      <c r="L4696">
        <f t="shared" ca="1" si="957"/>
        <v>1</v>
      </c>
      <c r="M4696" t="str">
        <f t="shared" ca="1" si="958"/>
        <v>SELL</v>
      </c>
      <c r="N4696" s="7" t="str">
        <f t="shared" ca="1" si="959"/>
        <v/>
      </c>
      <c r="O4696">
        <f t="shared" si="960"/>
        <v>8324.15</v>
      </c>
      <c r="Q4696">
        <f t="shared" si="961"/>
        <v>4695</v>
      </c>
    </row>
    <row r="4697" spans="1:17" x14ac:dyDescent="0.3">
      <c r="A4697" s="13" t="str">
        <f ca="1">N4697&amp;"-"&amp;COUNTIF($N$2:N4697,N4697)</f>
        <v>-4640</v>
      </c>
      <c r="B4697" t="str">
        <f t="shared" ca="1" si="951"/>
        <v/>
      </c>
      <c r="C4697" s="1">
        <v>41948</v>
      </c>
      <c r="D4697">
        <v>8338.2999999999993</v>
      </c>
      <c r="E4697">
        <f t="shared" si="952"/>
        <v>14.149999999999636</v>
      </c>
      <c r="F4697">
        <f t="shared" si="953"/>
        <v>14.149999999999636</v>
      </c>
      <c r="G4697" t="str">
        <f t="shared" si="954"/>
        <v/>
      </c>
      <c r="H4697">
        <f t="shared" ca="1" si="962"/>
        <v>55.722727272727255</v>
      </c>
      <c r="I4697">
        <f t="shared" ca="1" si="963"/>
        <v>52.966666666666846</v>
      </c>
      <c r="J4697" s="3">
        <f t="shared" ca="1" si="955"/>
        <v>1.0520338692144819</v>
      </c>
      <c r="K4697" s="5">
        <f t="shared" ca="1" si="956"/>
        <v>51.26786087683827</v>
      </c>
      <c r="L4697">
        <f t="shared" ca="1" si="957"/>
        <v>1</v>
      </c>
      <c r="M4697" t="str">
        <f t="shared" ca="1" si="958"/>
        <v>SELL</v>
      </c>
      <c r="N4697" s="7" t="str">
        <f t="shared" ca="1" si="959"/>
        <v/>
      </c>
      <c r="O4697">
        <f t="shared" si="960"/>
        <v>8338.2999999999993</v>
      </c>
      <c r="Q4697">
        <f t="shared" si="961"/>
        <v>4696</v>
      </c>
    </row>
    <row r="4698" spans="1:17" x14ac:dyDescent="0.3">
      <c r="A4698" s="13" t="str">
        <f ca="1">N4698&amp;"-"&amp;COUNTIF($N$2:N4698,N4698)</f>
        <v>-4641</v>
      </c>
      <c r="B4698" t="str">
        <f t="shared" ca="1" si="951"/>
        <v/>
      </c>
      <c r="C4698" s="1">
        <v>41950</v>
      </c>
      <c r="D4698">
        <v>8337</v>
      </c>
      <c r="E4698">
        <f t="shared" si="952"/>
        <v>-1.2999999999992724</v>
      </c>
      <c r="F4698" t="str">
        <f t="shared" si="953"/>
        <v/>
      </c>
      <c r="G4698">
        <f t="shared" si="954"/>
        <v>-1.2999999999992724</v>
      </c>
      <c r="H4698">
        <f t="shared" ca="1" si="962"/>
        <v>55.722727272727255</v>
      </c>
      <c r="I4698">
        <f t="shared" ca="1" si="963"/>
        <v>46.649999999999942</v>
      </c>
      <c r="J4698" s="3">
        <f t="shared" ca="1" si="955"/>
        <v>1.1944850433596426</v>
      </c>
      <c r="K4698" s="5">
        <f t="shared" ca="1" si="956"/>
        <v>54.431222804369078</v>
      </c>
      <c r="L4698">
        <f t="shared" ca="1" si="957"/>
        <v>1</v>
      </c>
      <c r="M4698" t="str">
        <f t="shared" ca="1" si="958"/>
        <v>SELL</v>
      </c>
      <c r="N4698" s="7" t="str">
        <f t="shared" ca="1" si="959"/>
        <v/>
      </c>
      <c r="O4698">
        <f t="shared" si="960"/>
        <v>8337</v>
      </c>
      <c r="Q4698">
        <f t="shared" si="961"/>
        <v>4697</v>
      </c>
    </row>
    <row r="4699" spans="1:17" x14ac:dyDescent="0.3">
      <c r="A4699" s="13" t="str">
        <f ca="1">N4699&amp;"-"&amp;COUNTIF($N$2:N4699,N4699)</f>
        <v>-4642</v>
      </c>
      <c r="B4699" t="str">
        <f t="shared" ca="1" si="951"/>
        <v/>
      </c>
      <c r="C4699" s="1">
        <v>41953</v>
      </c>
      <c r="D4699">
        <v>8344.25</v>
      </c>
      <c r="E4699">
        <f t="shared" si="952"/>
        <v>7.25</v>
      </c>
      <c r="F4699">
        <f t="shared" si="953"/>
        <v>7.25</v>
      </c>
      <c r="G4699" t="str">
        <f t="shared" si="954"/>
        <v/>
      </c>
      <c r="H4699">
        <f t="shared" ca="1" si="962"/>
        <v>51.683333333333316</v>
      </c>
      <c r="I4699">
        <f t="shared" ca="1" si="963"/>
        <v>12.074999999999818</v>
      </c>
      <c r="J4699" s="3">
        <f t="shared" ca="1" si="955"/>
        <v>4.2801932367150393</v>
      </c>
      <c r="K4699" s="5">
        <f t="shared" ca="1" si="956"/>
        <v>81.061299176578444</v>
      </c>
      <c r="L4699">
        <f t="shared" ca="1" si="957"/>
        <v>1</v>
      </c>
      <c r="M4699" t="str">
        <f t="shared" ca="1" si="958"/>
        <v>SELL</v>
      </c>
      <c r="N4699" s="7" t="str">
        <f t="shared" ca="1" si="959"/>
        <v/>
      </c>
      <c r="O4699">
        <f t="shared" si="960"/>
        <v>8344.25</v>
      </c>
      <c r="Q4699">
        <f t="shared" si="961"/>
        <v>4698</v>
      </c>
    </row>
    <row r="4700" spans="1:17" x14ac:dyDescent="0.3">
      <c r="A4700" s="13" t="str">
        <f ca="1">N4700&amp;"-"&amp;COUNTIF($N$2:N4700,N4700)</f>
        <v>-4643</v>
      </c>
      <c r="B4700" t="str">
        <f t="shared" ca="1" si="951"/>
        <v/>
      </c>
      <c r="C4700" s="1">
        <v>41954</v>
      </c>
      <c r="D4700">
        <v>8362.65</v>
      </c>
      <c r="E4700">
        <f t="shared" si="952"/>
        <v>18.399999999999636</v>
      </c>
      <c r="F4700">
        <f t="shared" si="953"/>
        <v>18.399999999999636</v>
      </c>
      <c r="G4700" t="str">
        <f t="shared" si="954"/>
        <v/>
      </c>
      <c r="H4700">
        <f t="shared" ca="1" si="962"/>
        <v>50.591666666666619</v>
      </c>
      <c r="I4700">
        <f t="shared" ca="1" si="963"/>
        <v>12.074999999999818</v>
      </c>
      <c r="J4700" s="3">
        <f t="shared" ca="1" si="955"/>
        <v>4.1897860593513361</v>
      </c>
      <c r="K4700" s="5">
        <f t="shared" ca="1" si="956"/>
        <v>80.731382978723616</v>
      </c>
      <c r="L4700">
        <f t="shared" ca="1" si="957"/>
        <v>1</v>
      </c>
      <c r="M4700" t="str">
        <f t="shared" ca="1" si="958"/>
        <v>SELL</v>
      </c>
      <c r="N4700" s="7" t="str">
        <f t="shared" ca="1" si="959"/>
        <v/>
      </c>
      <c r="O4700">
        <f t="shared" si="960"/>
        <v>8362.65</v>
      </c>
      <c r="Q4700">
        <f t="shared" si="961"/>
        <v>4699</v>
      </c>
    </row>
    <row r="4701" spans="1:17" x14ac:dyDescent="0.3">
      <c r="A4701" s="13" t="str">
        <f ca="1">N4701&amp;"-"&amp;COUNTIF($N$2:N4701,N4701)</f>
        <v>-4644</v>
      </c>
      <c r="B4701" t="str">
        <f t="shared" ca="1" si="951"/>
        <v/>
      </c>
      <c r="C4701" s="1">
        <v>41955</v>
      </c>
      <c r="D4701">
        <v>8383.2999999999993</v>
      </c>
      <c r="E4701">
        <f t="shared" si="952"/>
        <v>20.649999999999636</v>
      </c>
      <c r="F4701">
        <f t="shared" si="953"/>
        <v>20.649999999999636</v>
      </c>
      <c r="G4701" t="str">
        <f t="shared" si="954"/>
        <v/>
      </c>
      <c r="H4701">
        <f t="shared" ca="1" si="962"/>
        <v>44.004166666666606</v>
      </c>
      <c r="I4701">
        <f t="shared" ca="1" si="963"/>
        <v>12.074999999999818</v>
      </c>
      <c r="J4701" s="3">
        <f t="shared" ca="1" si="955"/>
        <v>3.6442374051070203</v>
      </c>
      <c r="K4701" s="5">
        <f t="shared" ca="1" si="956"/>
        <v>78.467939668623458</v>
      </c>
      <c r="L4701">
        <f t="shared" ca="1" si="957"/>
        <v>1</v>
      </c>
      <c r="M4701" t="str">
        <f t="shared" ca="1" si="958"/>
        <v>SELL</v>
      </c>
      <c r="N4701" s="7" t="str">
        <f t="shared" ca="1" si="959"/>
        <v/>
      </c>
      <c r="O4701">
        <f t="shared" si="960"/>
        <v>8383.2999999999993</v>
      </c>
      <c r="Q4701">
        <f t="shared" si="961"/>
        <v>4700</v>
      </c>
    </row>
    <row r="4702" spans="1:17" x14ac:dyDescent="0.3">
      <c r="A4702" s="13" t="str">
        <f ca="1">N4702&amp;"-"&amp;COUNTIF($N$2:N4702,N4702)</f>
        <v>-4645</v>
      </c>
      <c r="B4702" t="str">
        <f t="shared" ca="1" si="951"/>
        <v/>
      </c>
      <c r="C4702" s="1">
        <v>41956</v>
      </c>
      <c r="D4702">
        <v>8357.85</v>
      </c>
      <c r="E4702">
        <f t="shared" si="952"/>
        <v>-25.449999999998909</v>
      </c>
      <c r="F4702" t="str">
        <f t="shared" si="953"/>
        <v/>
      </c>
      <c r="G4702">
        <f t="shared" si="954"/>
        <v>-25.449999999998909</v>
      </c>
      <c r="H4702">
        <f t="shared" ca="1" si="962"/>
        <v>43.60909090909081</v>
      </c>
      <c r="I4702">
        <f t="shared" ca="1" si="963"/>
        <v>16.533333333332848</v>
      </c>
      <c r="J4702" s="3">
        <f t="shared" ca="1" si="955"/>
        <v>2.6376466275660539</v>
      </c>
      <c r="K4702" s="5">
        <f t="shared" ca="1" si="956"/>
        <v>72.509699198871914</v>
      </c>
      <c r="L4702">
        <f t="shared" ca="1" si="957"/>
        <v>1</v>
      </c>
      <c r="M4702" t="str">
        <f t="shared" ca="1" si="958"/>
        <v>SELL</v>
      </c>
      <c r="N4702" s="7" t="str">
        <f t="shared" ca="1" si="959"/>
        <v/>
      </c>
      <c r="O4702">
        <f t="shared" si="960"/>
        <v>8357.85</v>
      </c>
      <c r="Q4702">
        <f t="shared" si="961"/>
        <v>4701</v>
      </c>
    </row>
    <row r="4703" spans="1:17" x14ac:dyDescent="0.3">
      <c r="A4703" s="13" t="str">
        <f ca="1">N4703&amp;"-"&amp;COUNTIF($N$2:N4703,N4703)</f>
        <v>-4646</v>
      </c>
      <c r="B4703" t="str">
        <f t="shared" ca="1" si="951"/>
        <v/>
      </c>
      <c r="C4703" s="1">
        <v>41957</v>
      </c>
      <c r="D4703">
        <v>8389.9</v>
      </c>
      <c r="E4703">
        <f t="shared" si="952"/>
        <v>32.049999999999272</v>
      </c>
      <c r="F4703">
        <f t="shared" si="953"/>
        <v>32.049999999999272</v>
      </c>
      <c r="G4703" t="str">
        <f t="shared" si="954"/>
        <v/>
      </c>
      <c r="H4703">
        <f t="shared" ca="1" si="962"/>
        <v>40.327272727272593</v>
      </c>
      <c r="I4703">
        <f t="shared" ca="1" si="963"/>
        <v>16.533333333332848</v>
      </c>
      <c r="J4703" s="3">
        <f t="shared" ca="1" si="955"/>
        <v>2.4391495601173654</v>
      </c>
      <c r="K4703" s="5">
        <f t="shared" ca="1" si="956"/>
        <v>70.923044127052336</v>
      </c>
      <c r="L4703">
        <f t="shared" ca="1" si="957"/>
        <v>1</v>
      </c>
      <c r="M4703" t="str">
        <f t="shared" ca="1" si="958"/>
        <v>SELL</v>
      </c>
      <c r="N4703" s="7" t="str">
        <f t="shared" ca="1" si="959"/>
        <v/>
      </c>
      <c r="O4703">
        <f t="shared" si="960"/>
        <v>8389.9</v>
      </c>
      <c r="Q4703">
        <f t="shared" si="961"/>
        <v>4702</v>
      </c>
    </row>
    <row r="4704" spans="1:17" x14ac:dyDescent="0.3">
      <c r="A4704" s="13" t="str">
        <f ca="1">N4704&amp;"-"&amp;COUNTIF($N$2:N4704,N4704)</f>
        <v>-4647</v>
      </c>
      <c r="B4704" t="str">
        <f t="shared" ca="1" si="951"/>
        <v/>
      </c>
      <c r="C4704" s="1">
        <v>41960</v>
      </c>
      <c r="D4704">
        <v>8430.75</v>
      </c>
      <c r="E4704">
        <f t="shared" si="952"/>
        <v>40.850000000000364</v>
      </c>
      <c r="F4704">
        <f t="shared" si="953"/>
        <v>40.850000000000364</v>
      </c>
      <c r="G4704" t="str">
        <f t="shared" si="954"/>
        <v/>
      </c>
      <c r="H4704">
        <f t="shared" ca="1" si="962"/>
        <v>42.345454545454395</v>
      </c>
      <c r="I4704">
        <f t="shared" ca="1" si="963"/>
        <v>16.533333333332848</v>
      </c>
      <c r="J4704" s="3">
        <f t="shared" ca="1" si="955"/>
        <v>2.56121700879772</v>
      </c>
      <c r="K4704" s="5">
        <f t="shared" ca="1" si="956"/>
        <v>71.919711785898613</v>
      </c>
      <c r="L4704">
        <f t="shared" ca="1" si="957"/>
        <v>1</v>
      </c>
      <c r="M4704" t="str">
        <f t="shared" ca="1" si="958"/>
        <v>SELL</v>
      </c>
      <c r="N4704" s="7" t="str">
        <f t="shared" ca="1" si="959"/>
        <v/>
      </c>
      <c r="O4704">
        <f t="shared" si="960"/>
        <v>8430.75</v>
      </c>
      <c r="Q4704">
        <f t="shared" si="961"/>
        <v>4703</v>
      </c>
    </row>
    <row r="4705" spans="1:17" x14ac:dyDescent="0.3">
      <c r="A4705" s="13" t="str">
        <f ca="1">N4705&amp;"-"&amp;COUNTIF($N$2:N4705,N4705)</f>
        <v>-4648</v>
      </c>
      <c r="B4705" t="str">
        <f t="shared" ca="1" si="951"/>
        <v/>
      </c>
      <c r="C4705" s="1">
        <v>41961</v>
      </c>
      <c r="D4705">
        <v>8425.9</v>
      </c>
      <c r="E4705">
        <f t="shared" si="952"/>
        <v>-4.8500000000003638</v>
      </c>
      <c r="F4705" t="str">
        <f t="shared" si="953"/>
        <v/>
      </c>
      <c r="G4705">
        <f t="shared" si="954"/>
        <v>-4.8500000000003638</v>
      </c>
      <c r="H4705">
        <f t="shared" ca="1" si="962"/>
        <v>42.345454545454395</v>
      </c>
      <c r="I4705">
        <f t="shared" ca="1" si="963"/>
        <v>10.533333333332848</v>
      </c>
      <c r="J4705" s="3">
        <f t="shared" ca="1" si="955"/>
        <v>4.0201380897585137</v>
      </c>
      <c r="K4705" s="5">
        <f t="shared" ca="1" si="956"/>
        <v>80.080229226361709</v>
      </c>
      <c r="L4705">
        <f t="shared" ca="1" si="957"/>
        <v>1</v>
      </c>
      <c r="M4705" t="str">
        <f t="shared" ca="1" si="958"/>
        <v>SELL</v>
      </c>
      <c r="N4705" s="7" t="str">
        <f t="shared" ca="1" si="959"/>
        <v/>
      </c>
      <c r="O4705">
        <f t="shared" si="960"/>
        <v>8425.9</v>
      </c>
      <c r="Q4705">
        <f t="shared" si="961"/>
        <v>4704</v>
      </c>
    </row>
    <row r="4706" spans="1:17" x14ac:dyDescent="0.3">
      <c r="A4706" s="13" t="str">
        <f ca="1">N4706&amp;"-"&amp;COUNTIF($N$2:N4706,N4706)</f>
        <v>-4649</v>
      </c>
      <c r="B4706" t="str">
        <f t="shared" ca="1" si="951"/>
        <v/>
      </c>
      <c r="C4706" s="1">
        <v>41962</v>
      </c>
      <c r="D4706">
        <v>8382.2999999999993</v>
      </c>
      <c r="E4706">
        <f t="shared" si="952"/>
        <v>-43.600000000000364</v>
      </c>
      <c r="F4706" t="str">
        <f t="shared" si="953"/>
        <v/>
      </c>
      <c r="G4706">
        <f t="shared" si="954"/>
        <v>-43.600000000000364</v>
      </c>
      <c r="H4706">
        <f t="shared" ca="1" si="962"/>
        <v>42.989999999999782</v>
      </c>
      <c r="I4706">
        <f t="shared" ca="1" si="963"/>
        <v>18.799999999999727</v>
      </c>
      <c r="J4706" s="3">
        <f t="shared" ca="1" si="955"/>
        <v>2.2867021276595962</v>
      </c>
      <c r="K4706" s="5">
        <f t="shared" ca="1" si="956"/>
        <v>69.574364783945825</v>
      </c>
      <c r="L4706">
        <f t="shared" ca="1" si="957"/>
        <v>1</v>
      </c>
      <c r="M4706" t="str">
        <f t="shared" ca="1" si="958"/>
        <v>SELL</v>
      </c>
      <c r="N4706" s="7" t="str">
        <f t="shared" ca="1" si="959"/>
        <v/>
      </c>
      <c r="O4706">
        <f t="shared" si="960"/>
        <v>8382.2999999999993</v>
      </c>
      <c r="Q4706">
        <f t="shared" si="961"/>
        <v>4705</v>
      </c>
    </row>
    <row r="4707" spans="1:17" x14ac:dyDescent="0.3">
      <c r="A4707" s="13" t="str">
        <f ca="1">N4707&amp;"-"&amp;COUNTIF($N$2:N4707,N4707)</f>
        <v>-4650</v>
      </c>
      <c r="B4707" t="str">
        <f t="shared" ca="1" si="951"/>
        <v/>
      </c>
      <c r="C4707" s="1">
        <v>41963</v>
      </c>
      <c r="D4707">
        <v>8401.9</v>
      </c>
      <c r="E4707">
        <f t="shared" si="952"/>
        <v>19.600000000000364</v>
      </c>
      <c r="F4707">
        <f t="shared" si="953"/>
        <v>19.600000000000364</v>
      </c>
      <c r="G4707" t="str">
        <f t="shared" si="954"/>
        <v/>
      </c>
      <c r="H4707">
        <f t="shared" ca="1" si="962"/>
        <v>38.664999999999871</v>
      </c>
      <c r="I4707">
        <f t="shared" ca="1" si="963"/>
        <v>18.799999999999727</v>
      </c>
      <c r="J4707" s="3">
        <f t="shared" ca="1" si="955"/>
        <v>2.0566489361702356</v>
      </c>
      <c r="K4707" s="5">
        <f t="shared" ca="1" si="956"/>
        <v>67.284434003306615</v>
      </c>
      <c r="L4707">
        <f t="shared" ca="1" si="957"/>
        <v>1</v>
      </c>
      <c r="M4707" t="str">
        <f t="shared" ca="1" si="958"/>
        <v>SELL</v>
      </c>
      <c r="N4707" s="7" t="str">
        <f t="shared" ca="1" si="959"/>
        <v/>
      </c>
      <c r="O4707">
        <f t="shared" si="960"/>
        <v>8401.9</v>
      </c>
      <c r="Q4707">
        <f t="shared" si="961"/>
        <v>4706</v>
      </c>
    </row>
    <row r="4708" spans="1:17" x14ac:dyDescent="0.3">
      <c r="A4708" s="13" t="str">
        <f ca="1">N4708&amp;"-"&amp;COUNTIF($N$2:N4708,N4708)</f>
        <v>-4651</v>
      </c>
      <c r="B4708" t="str">
        <f t="shared" ca="1" si="951"/>
        <v/>
      </c>
      <c r="C4708" s="1">
        <v>41964</v>
      </c>
      <c r="D4708">
        <v>8477.35</v>
      </c>
      <c r="E4708">
        <f t="shared" si="952"/>
        <v>75.450000000000728</v>
      </c>
      <c r="F4708">
        <f t="shared" si="953"/>
        <v>75.450000000000728</v>
      </c>
      <c r="G4708" t="str">
        <f t="shared" si="954"/>
        <v/>
      </c>
      <c r="H4708">
        <f t="shared" ca="1" si="962"/>
        <v>38.334999999999944</v>
      </c>
      <c r="I4708">
        <f t="shared" ca="1" si="963"/>
        <v>18.799999999999727</v>
      </c>
      <c r="J4708" s="3">
        <f t="shared" ca="1" si="955"/>
        <v>2.0390957446808775</v>
      </c>
      <c r="K4708" s="5">
        <f t="shared" ca="1" si="956"/>
        <v>67.09547562789912</v>
      </c>
      <c r="L4708">
        <f t="shared" ca="1" si="957"/>
        <v>1</v>
      </c>
      <c r="M4708" t="str">
        <f t="shared" ca="1" si="958"/>
        <v>SELL</v>
      </c>
      <c r="N4708" s="7" t="str">
        <f t="shared" ca="1" si="959"/>
        <v/>
      </c>
      <c r="O4708">
        <f t="shared" si="960"/>
        <v>8477.35</v>
      </c>
      <c r="Q4708">
        <f t="shared" si="961"/>
        <v>4707</v>
      </c>
    </row>
    <row r="4709" spans="1:17" x14ac:dyDescent="0.3">
      <c r="A4709" s="13" t="str">
        <f ca="1">N4709&amp;"-"&amp;COUNTIF($N$2:N4709,N4709)</f>
        <v>-4652</v>
      </c>
      <c r="B4709" t="str">
        <f t="shared" ca="1" si="951"/>
        <v/>
      </c>
      <c r="C4709" s="1">
        <v>41967</v>
      </c>
      <c r="D4709">
        <v>8530.15</v>
      </c>
      <c r="E4709">
        <f t="shared" si="952"/>
        <v>52.799999999999272</v>
      </c>
      <c r="F4709">
        <f t="shared" si="953"/>
        <v>52.799999999999272</v>
      </c>
      <c r="G4709" t="str">
        <f t="shared" si="954"/>
        <v/>
      </c>
      <c r="H4709">
        <f t="shared" ca="1" si="962"/>
        <v>28.314999999999781</v>
      </c>
      <c r="I4709">
        <f t="shared" ca="1" si="963"/>
        <v>18.799999999999727</v>
      </c>
      <c r="J4709" s="3">
        <f t="shared" ca="1" si="955"/>
        <v>1.506117021276606</v>
      </c>
      <c r="K4709" s="5">
        <f t="shared" ca="1" si="956"/>
        <v>60.097633450069139</v>
      </c>
      <c r="L4709">
        <f t="shared" ca="1" si="957"/>
        <v>1</v>
      </c>
      <c r="M4709" t="str">
        <f t="shared" ca="1" si="958"/>
        <v>SELL</v>
      </c>
      <c r="N4709" s="7" t="str">
        <f t="shared" ca="1" si="959"/>
        <v/>
      </c>
      <c r="O4709">
        <f t="shared" si="960"/>
        <v>8530.15</v>
      </c>
      <c r="Q4709">
        <f t="shared" si="961"/>
        <v>4708</v>
      </c>
    </row>
    <row r="4710" spans="1:17" x14ac:dyDescent="0.3">
      <c r="A4710" s="13" t="str">
        <f ca="1">N4710&amp;"-"&amp;COUNTIF($N$2:N4710,N4710)</f>
        <v>-4653</v>
      </c>
      <c r="B4710" t="str">
        <f t="shared" ca="1" si="951"/>
        <v/>
      </c>
      <c r="C4710" s="1">
        <v>41968</v>
      </c>
      <c r="D4710">
        <v>8463.1</v>
      </c>
      <c r="E4710">
        <f t="shared" si="952"/>
        <v>-67.049999999999272</v>
      </c>
      <c r="F4710" t="str">
        <f t="shared" si="953"/>
        <v/>
      </c>
      <c r="G4710">
        <f t="shared" si="954"/>
        <v>-67.049999999999272</v>
      </c>
      <c r="H4710">
        <f t="shared" ca="1" si="962"/>
        <v>31.244444444444323</v>
      </c>
      <c r="I4710">
        <f t="shared" ca="1" si="963"/>
        <v>28.449999999999637</v>
      </c>
      <c r="J4710" s="3">
        <f t="shared" ca="1" si="955"/>
        <v>1.0982230033196738</v>
      </c>
      <c r="K4710" s="5">
        <f t="shared" ca="1" si="956"/>
        <v>52.340623545835491</v>
      </c>
      <c r="L4710">
        <f t="shared" ca="1" si="957"/>
        <v>1</v>
      </c>
      <c r="M4710" t="str">
        <f t="shared" ca="1" si="958"/>
        <v>SELL</v>
      </c>
      <c r="N4710" s="7" t="str">
        <f t="shared" ca="1" si="959"/>
        <v/>
      </c>
      <c r="O4710">
        <f t="shared" si="960"/>
        <v>8463.1</v>
      </c>
      <c r="Q4710">
        <f t="shared" si="961"/>
        <v>4709</v>
      </c>
    </row>
    <row r="4711" spans="1:17" x14ac:dyDescent="0.3">
      <c r="A4711" s="13" t="str">
        <f ca="1">N4711&amp;"-"&amp;COUNTIF($N$2:N4711,N4711)</f>
        <v>-4654</v>
      </c>
      <c r="B4711" t="str">
        <f t="shared" ca="1" si="951"/>
        <v/>
      </c>
      <c r="C4711" s="1">
        <v>41969</v>
      </c>
      <c r="D4711">
        <v>8475.75</v>
      </c>
      <c r="E4711">
        <f t="shared" si="952"/>
        <v>12.649999999999636</v>
      </c>
      <c r="F4711">
        <f t="shared" si="953"/>
        <v>12.649999999999636</v>
      </c>
      <c r="G4711" t="str">
        <f t="shared" si="954"/>
        <v/>
      </c>
      <c r="H4711">
        <f t="shared" ca="1" si="962"/>
        <v>31.077777777777655</v>
      </c>
      <c r="I4711">
        <f t="shared" ca="1" si="963"/>
        <v>28.449999999999637</v>
      </c>
      <c r="J4711" s="3">
        <f t="shared" ca="1" si="955"/>
        <v>1.0923647725053798</v>
      </c>
      <c r="K4711" s="5">
        <f t="shared" ca="1" si="956"/>
        <v>52.207186187587709</v>
      </c>
      <c r="L4711">
        <f t="shared" ca="1" si="957"/>
        <v>1</v>
      </c>
      <c r="M4711" t="str">
        <f t="shared" ca="1" si="958"/>
        <v>SELL</v>
      </c>
      <c r="N4711" s="7" t="str">
        <f t="shared" ca="1" si="959"/>
        <v/>
      </c>
      <c r="O4711">
        <f t="shared" si="960"/>
        <v>8475.75</v>
      </c>
      <c r="Q4711">
        <f t="shared" si="961"/>
        <v>4710</v>
      </c>
    </row>
    <row r="4712" spans="1:17" x14ac:dyDescent="0.3">
      <c r="A4712" s="13" t="str">
        <f ca="1">N4712&amp;"-"&amp;COUNTIF($N$2:N4712,N4712)</f>
        <v>-4655</v>
      </c>
      <c r="B4712" t="str">
        <f t="shared" ca="1" si="951"/>
        <v/>
      </c>
      <c r="C4712" s="1">
        <v>41970</v>
      </c>
      <c r="D4712">
        <v>8494.2000000000007</v>
      </c>
      <c r="E4712">
        <f t="shared" si="952"/>
        <v>18.450000000000728</v>
      </c>
      <c r="F4712">
        <f t="shared" si="953"/>
        <v>18.450000000000728</v>
      </c>
      <c r="G4712" t="str">
        <f t="shared" si="954"/>
        <v/>
      </c>
      <c r="H4712">
        <f t="shared" ca="1" si="962"/>
        <v>29.814999999999962</v>
      </c>
      <c r="I4712">
        <f t="shared" ca="1" si="963"/>
        <v>35.237499999999727</v>
      </c>
      <c r="J4712" s="3">
        <f t="shared" ca="1" si="955"/>
        <v>0.84611564384534066</v>
      </c>
      <c r="K4712" s="5">
        <f t="shared" ca="1" si="956"/>
        <v>45.832212443795562</v>
      </c>
      <c r="L4712">
        <f t="shared" ca="1" si="957"/>
        <v>1</v>
      </c>
      <c r="M4712" t="str">
        <f t="shared" ca="1" si="958"/>
        <v>SELL</v>
      </c>
      <c r="N4712" s="7" t="str">
        <f t="shared" ca="1" si="959"/>
        <v/>
      </c>
      <c r="O4712">
        <f t="shared" si="960"/>
        <v>8494.2000000000007</v>
      </c>
      <c r="Q4712">
        <f t="shared" si="961"/>
        <v>4711</v>
      </c>
    </row>
    <row r="4713" spans="1:17" x14ac:dyDescent="0.3">
      <c r="A4713" s="13" t="str">
        <f ca="1">N4713&amp;"-"&amp;COUNTIF($N$2:N4713,N4713)</f>
        <v>-4656</v>
      </c>
      <c r="B4713" t="str">
        <f t="shared" ca="1" si="951"/>
        <v/>
      </c>
      <c r="C4713" s="1">
        <v>41971</v>
      </c>
      <c r="D4713">
        <v>8588.25</v>
      </c>
      <c r="E4713">
        <f t="shared" si="952"/>
        <v>94.049999999999272</v>
      </c>
      <c r="F4713">
        <f t="shared" si="953"/>
        <v>94.049999999999272</v>
      </c>
      <c r="G4713" t="str">
        <f t="shared" si="954"/>
        <v/>
      </c>
      <c r="H4713">
        <f t="shared" ca="1" si="962"/>
        <v>38.494999999999891</v>
      </c>
      <c r="I4713">
        <f t="shared" ca="1" si="963"/>
        <v>35.237499999999727</v>
      </c>
      <c r="J4713" s="3">
        <f t="shared" ca="1" si="955"/>
        <v>1.0924441291238081</v>
      </c>
      <c r="K4713" s="5">
        <f t="shared" ca="1" si="956"/>
        <v>52.208998745465145</v>
      </c>
      <c r="L4713">
        <f t="shared" ca="1" si="957"/>
        <v>1</v>
      </c>
      <c r="M4713" t="str">
        <f t="shared" ca="1" si="958"/>
        <v>SELL</v>
      </c>
      <c r="N4713" s="7" t="str">
        <f t="shared" ca="1" si="959"/>
        <v/>
      </c>
      <c r="O4713">
        <f t="shared" si="960"/>
        <v>8588.25</v>
      </c>
      <c r="Q4713">
        <f t="shared" si="961"/>
        <v>4712</v>
      </c>
    </row>
    <row r="4714" spans="1:17" x14ac:dyDescent="0.3">
      <c r="A4714" s="13" t="str">
        <f ca="1">N4714&amp;"-"&amp;COUNTIF($N$2:N4714,N4714)</f>
        <v>-4657</v>
      </c>
      <c r="B4714" t="str">
        <f t="shared" ca="1" si="951"/>
        <v/>
      </c>
      <c r="C4714" s="1">
        <v>41974</v>
      </c>
      <c r="D4714">
        <v>8555.9</v>
      </c>
      <c r="E4714">
        <f t="shared" si="952"/>
        <v>-32.350000000000364</v>
      </c>
      <c r="F4714" t="str">
        <f t="shared" si="953"/>
        <v/>
      </c>
      <c r="G4714">
        <f t="shared" si="954"/>
        <v>-32.350000000000364</v>
      </c>
      <c r="H4714">
        <f t="shared" ca="1" si="962"/>
        <v>40.727777777777696</v>
      </c>
      <c r="I4714">
        <f t="shared" ca="1" si="963"/>
        <v>34.659999999999854</v>
      </c>
      <c r="J4714" s="3">
        <f t="shared" ca="1" si="955"/>
        <v>1.1750657177662396</v>
      </c>
      <c r="K4714" s="5">
        <f t="shared" ca="1" si="956"/>
        <v>54.024377662161612</v>
      </c>
      <c r="L4714">
        <f t="shared" ca="1" si="957"/>
        <v>1</v>
      </c>
      <c r="M4714" t="str">
        <f t="shared" ca="1" si="958"/>
        <v>SELL</v>
      </c>
      <c r="N4714" s="7" t="str">
        <f t="shared" ca="1" si="959"/>
        <v/>
      </c>
      <c r="O4714">
        <f t="shared" si="960"/>
        <v>8555.9</v>
      </c>
      <c r="Q4714">
        <f t="shared" si="961"/>
        <v>4713</v>
      </c>
    </row>
    <row r="4715" spans="1:17" x14ac:dyDescent="0.3">
      <c r="A4715" s="13" t="str">
        <f ca="1">N4715&amp;"-"&amp;COUNTIF($N$2:N4715,N4715)</f>
        <v>-4658</v>
      </c>
      <c r="B4715" t="str">
        <f t="shared" ca="1" si="951"/>
        <v/>
      </c>
      <c r="C4715" s="1">
        <v>41975</v>
      </c>
      <c r="D4715">
        <v>8524.7000000000007</v>
      </c>
      <c r="E4715">
        <f t="shared" si="952"/>
        <v>-31.199999999998909</v>
      </c>
      <c r="F4715" t="str">
        <f t="shared" si="953"/>
        <v/>
      </c>
      <c r="G4715">
        <f t="shared" si="954"/>
        <v>-31.199999999998909</v>
      </c>
      <c r="H4715">
        <f t="shared" ca="1" si="962"/>
        <v>43.237499999999955</v>
      </c>
      <c r="I4715">
        <f t="shared" ca="1" si="963"/>
        <v>34.08333333333303</v>
      </c>
      <c r="J4715" s="3">
        <f t="shared" ca="1" si="955"/>
        <v>1.2685819070904745</v>
      </c>
      <c r="K4715" s="5">
        <f t="shared" ca="1" si="956"/>
        <v>55.919599073126236</v>
      </c>
      <c r="L4715">
        <f t="shared" ca="1" si="957"/>
        <v>1</v>
      </c>
      <c r="M4715" t="str">
        <f t="shared" ca="1" si="958"/>
        <v>SELL</v>
      </c>
      <c r="N4715" s="7" t="str">
        <f t="shared" ca="1" si="959"/>
        <v/>
      </c>
      <c r="O4715">
        <f t="shared" si="960"/>
        <v>8524.7000000000007</v>
      </c>
      <c r="Q4715">
        <f t="shared" si="961"/>
        <v>4714</v>
      </c>
    </row>
    <row r="4716" spans="1:17" x14ac:dyDescent="0.3">
      <c r="A4716" s="13" t="str">
        <f ca="1">N4716&amp;"-"&amp;COUNTIF($N$2:N4716,N4716)</f>
        <v>-4659</v>
      </c>
      <c r="B4716" t="str">
        <f t="shared" ca="1" si="951"/>
        <v/>
      </c>
      <c r="C4716" s="1">
        <v>41976</v>
      </c>
      <c r="D4716">
        <v>8537.65</v>
      </c>
      <c r="E4716">
        <f t="shared" si="952"/>
        <v>12.949999999998909</v>
      </c>
      <c r="F4716">
        <f t="shared" si="953"/>
        <v>12.949999999998909</v>
      </c>
      <c r="G4716" t="str">
        <f t="shared" si="954"/>
        <v/>
      </c>
      <c r="H4716">
        <f t="shared" ca="1" si="962"/>
        <v>39.872222222222064</v>
      </c>
      <c r="I4716">
        <f t="shared" ca="1" si="963"/>
        <v>35.809999999999853</v>
      </c>
      <c r="J4716" s="3">
        <f t="shared" ca="1" si="955"/>
        <v>1.1134382078252507</v>
      </c>
      <c r="K4716" s="5">
        <f t="shared" ca="1" si="956"/>
        <v>52.683736089497025</v>
      </c>
      <c r="L4716">
        <f t="shared" ca="1" si="957"/>
        <v>1</v>
      </c>
      <c r="M4716" t="str">
        <f t="shared" ca="1" si="958"/>
        <v>SELL</v>
      </c>
      <c r="N4716" s="7" t="str">
        <f t="shared" ca="1" si="959"/>
        <v/>
      </c>
      <c r="O4716">
        <f t="shared" si="960"/>
        <v>8537.65</v>
      </c>
      <c r="Q4716">
        <f t="shared" si="961"/>
        <v>4715</v>
      </c>
    </row>
    <row r="4717" spans="1:17" x14ac:dyDescent="0.3">
      <c r="A4717" s="13" t="str">
        <f ca="1">N4717&amp;"-"&amp;COUNTIF($N$2:N4717,N4717)</f>
        <v>-4660</v>
      </c>
      <c r="B4717" t="str">
        <f t="shared" ca="1" si="951"/>
        <v/>
      </c>
      <c r="C4717" s="1">
        <v>41977</v>
      </c>
      <c r="D4717">
        <v>8564.4</v>
      </c>
      <c r="E4717">
        <f t="shared" si="952"/>
        <v>26.75</v>
      </c>
      <c r="F4717">
        <f t="shared" si="953"/>
        <v>26.75</v>
      </c>
      <c r="G4717" t="str">
        <f t="shared" si="954"/>
        <v/>
      </c>
      <c r="H4717">
        <f t="shared" ca="1" si="962"/>
        <v>39.283333333333253</v>
      </c>
      <c r="I4717">
        <f t="shared" ca="1" si="963"/>
        <v>35.809999999999853</v>
      </c>
      <c r="J4717" s="3">
        <f t="shared" ca="1" si="955"/>
        <v>1.0969933910453342</v>
      </c>
      <c r="K4717" s="5">
        <f t="shared" ca="1" si="956"/>
        <v>52.312677556818237</v>
      </c>
      <c r="L4717">
        <f t="shared" ca="1" si="957"/>
        <v>1</v>
      </c>
      <c r="M4717" t="str">
        <f t="shared" ca="1" si="958"/>
        <v>SELL</v>
      </c>
      <c r="N4717" s="7" t="str">
        <f t="shared" ca="1" si="959"/>
        <v/>
      </c>
      <c r="O4717">
        <f t="shared" si="960"/>
        <v>8564.4</v>
      </c>
      <c r="Q4717">
        <f t="shared" si="961"/>
        <v>4716</v>
      </c>
    </row>
    <row r="4718" spans="1:17" x14ac:dyDescent="0.3">
      <c r="A4718" s="13" t="str">
        <f ca="1">N4718&amp;"-"&amp;COUNTIF($N$2:N4718,N4718)</f>
        <v>-4661</v>
      </c>
      <c r="B4718" t="str">
        <f t="shared" ca="1" si="951"/>
        <v/>
      </c>
      <c r="C4718" s="1">
        <v>41978</v>
      </c>
      <c r="D4718">
        <v>8538.2999999999993</v>
      </c>
      <c r="E4718">
        <f t="shared" si="952"/>
        <v>-26.100000000000364</v>
      </c>
      <c r="F4718" t="str">
        <f t="shared" si="953"/>
        <v/>
      </c>
      <c r="G4718">
        <f t="shared" si="954"/>
        <v>-26.100000000000364</v>
      </c>
      <c r="H4718">
        <f t="shared" ca="1" si="962"/>
        <v>39.087499999999864</v>
      </c>
      <c r="I4718">
        <f t="shared" ca="1" si="963"/>
        <v>34.191666666666606</v>
      </c>
      <c r="J4718" s="3">
        <f t="shared" ca="1" si="955"/>
        <v>1.1431879112844241</v>
      </c>
      <c r="K4718" s="5">
        <f t="shared" ca="1" si="956"/>
        <v>53.340535622903239</v>
      </c>
      <c r="L4718">
        <f t="shared" ca="1" si="957"/>
        <v>1</v>
      </c>
      <c r="M4718" t="str">
        <f t="shared" ca="1" si="958"/>
        <v>SELL</v>
      </c>
      <c r="N4718" s="7" t="str">
        <f t="shared" ca="1" si="959"/>
        <v/>
      </c>
      <c r="O4718">
        <f t="shared" si="960"/>
        <v>8538.2999999999993</v>
      </c>
      <c r="Q4718">
        <f t="shared" si="961"/>
        <v>4717</v>
      </c>
    </row>
    <row r="4719" spans="1:17" x14ac:dyDescent="0.3">
      <c r="A4719" s="13" t="str">
        <f ca="1">N4719&amp;"-"&amp;COUNTIF($N$2:N4719,N4719)</f>
        <v>-4662</v>
      </c>
      <c r="B4719" t="str">
        <f t="shared" ca="1" si="951"/>
        <v/>
      </c>
      <c r="C4719" s="1">
        <v>41981</v>
      </c>
      <c r="D4719">
        <v>8438.25</v>
      </c>
      <c r="E4719">
        <f t="shared" si="952"/>
        <v>-100.04999999999927</v>
      </c>
      <c r="F4719" t="str">
        <f t="shared" si="953"/>
        <v/>
      </c>
      <c r="G4719">
        <f t="shared" si="954"/>
        <v>-100.04999999999927</v>
      </c>
      <c r="H4719">
        <f t="shared" ca="1" si="962"/>
        <v>39.087499999999864</v>
      </c>
      <c r="I4719">
        <f t="shared" ca="1" si="963"/>
        <v>50.058333333333088</v>
      </c>
      <c r="J4719" s="3">
        <f t="shared" ca="1" si="955"/>
        <v>0.7808390211420021</v>
      </c>
      <c r="K4719" s="5">
        <f t="shared" ca="1" si="956"/>
        <v>43.846693152605788</v>
      </c>
      <c r="L4719">
        <f t="shared" ca="1" si="957"/>
        <v>1</v>
      </c>
      <c r="M4719" t="str">
        <f t="shared" ca="1" si="958"/>
        <v>SELL</v>
      </c>
      <c r="N4719" s="7" t="str">
        <f t="shared" ca="1" si="959"/>
        <v/>
      </c>
      <c r="O4719">
        <f t="shared" si="960"/>
        <v>8438.25</v>
      </c>
      <c r="Q4719">
        <f t="shared" si="961"/>
        <v>4718</v>
      </c>
    </row>
    <row r="4720" spans="1:17" x14ac:dyDescent="0.3">
      <c r="A4720" s="13" t="str">
        <f ca="1">N4720&amp;"-"&amp;COUNTIF($N$2:N4720,N4720)</f>
        <v>-4663</v>
      </c>
      <c r="B4720" t="str">
        <f t="shared" ca="1" si="951"/>
        <v/>
      </c>
      <c r="C4720" s="1">
        <v>41982</v>
      </c>
      <c r="D4720">
        <v>8340.7000000000007</v>
      </c>
      <c r="E4720">
        <f t="shared" si="952"/>
        <v>-97.549999999999272</v>
      </c>
      <c r="F4720" t="str">
        <f t="shared" si="953"/>
        <v/>
      </c>
      <c r="G4720">
        <f t="shared" si="954"/>
        <v>-97.549999999999272</v>
      </c>
      <c r="H4720">
        <f t="shared" ca="1" si="962"/>
        <v>39.087499999999864</v>
      </c>
      <c r="I4720">
        <f t="shared" ca="1" si="963"/>
        <v>59.049999999999578</v>
      </c>
      <c r="J4720" s="3">
        <f t="shared" ca="1" si="955"/>
        <v>0.66193903471634452</v>
      </c>
      <c r="K4720" s="5">
        <f t="shared" ca="1" si="956"/>
        <v>39.829321105591731</v>
      </c>
      <c r="L4720">
        <f t="shared" ca="1" si="957"/>
        <v>1</v>
      </c>
      <c r="M4720" t="str">
        <f t="shared" ca="1" si="958"/>
        <v>SELL</v>
      </c>
      <c r="N4720" s="7" t="str">
        <f t="shared" ca="1" si="959"/>
        <v/>
      </c>
      <c r="O4720">
        <f t="shared" si="960"/>
        <v>8340.7000000000007</v>
      </c>
      <c r="Q4720">
        <f t="shared" si="961"/>
        <v>4719</v>
      </c>
    </row>
    <row r="4721" spans="1:17" x14ac:dyDescent="0.3">
      <c r="A4721" s="13" t="str">
        <f ca="1">N4721&amp;"-"&amp;COUNTIF($N$2:N4721,N4721)</f>
        <v>-4664</v>
      </c>
      <c r="B4721" t="str">
        <f t="shared" ca="1" si="951"/>
        <v/>
      </c>
      <c r="C4721" s="1">
        <v>41983</v>
      </c>
      <c r="D4721">
        <v>8355.65</v>
      </c>
      <c r="E4721">
        <f t="shared" si="952"/>
        <v>14.949999999998909</v>
      </c>
      <c r="F4721">
        <f t="shared" si="953"/>
        <v>14.949999999998909</v>
      </c>
      <c r="G4721" t="str">
        <f t="shared" si="954"/>
        <v/>
      </c>
      <c r="H4721">
        <f t="shared" ca="1" si="962"/>
        <v>38.506249999999682</v>
      </c>
      <c r="I4721">
        <f t="shared" ca="1" si="963"/>
        <v>59.049999999999578</v>
      </c>
      <c r="J4721" s="3">
        <f t="shared" ca="1" si="955"/>
        <v>0.65209568162574016</v>
      </c>
      <c r="K4721" s="5">
        <f t="shared" ca="1" si="956"/>
        <v>39.47081811775255</v>
      </c>
      <c r="L4721">
        <f t="shared" ca="1" si="957"/>
        <v>1</v>
      </c>
      <c r="M4721" t="str">
        <f t="shared" ca="1" si="958"/>
        <v>SELL</v>
      </c>
      <c r="N4721" s="7" t="str">
        <f t="shared" ca="1" si="959"/>
        <v/>
      </c>
      <c r="O4721">
        <f t="shared" si="960"/>
        <v>8355.65</v>
      </c>
      <c r="Q4721">
        <f t="shared" si="961"/>
        <v>4720</v>
      </c>
    </row>
    <row r="4722" spans="1:17" x14ac:dyDescent="0.3">
      <c r="A4722" s="13" t="str">
        <f ca="1">N4722&amp;"-"&amp;COUNTIF($N$2:N4722,N4722)</f>
        <v>-4665</v>
      </c>
      <c r="B4722" t="str">
        <f t="shared" ca="1" si="951"/>
        <v/>
      </c>
      <c r="C4722" s="1">
        <v>41984</v>
      </c>
      <c r="D4722">
        <v>8292.9</v>
      </c>
      <c r="E4722">
        <f t="shared" si="952"/>
        <v>-62.75</v>
      </c>
      <c r="F4722" t="str">
        <f t="shared" si="953"/>
        <v/>
      </c>
      <c r="G4722">
        <f t="shared" si="954"/>
        <v>-62.75</v>
      </c>
      <c r="H4722">
        <f t="shared" ca="1" si="962"/>
        <v>33.228571428570959</v>
      </c>
      <c r="I4722">
        <f t="shared" ca="1" si="963"/>
        <v>59.578571428571067</v>
      </c>
      <c r="J4722" s="3">
        <f t="shared" ca="1" si="955"/>
        <v>0.55772689126003627</v>
      </c>
      <c r="K4722" s="5">
        <f t="shared" ca="1" si="956"/>
        <v>35.803894404679255</v>
      </c>
      <c r="L4722">
        <f t="shared" ca="1" si="957"/>
        <v>1</v>
      </c>
      <c r="M4722" t="str">
        <f t="shared" ca="1" si="958"/>
        <v>SELL</v>
      </c>
      <c r="N4722" s="7" t="str">
        <f t="shared" ca="1" si="959"/>
        <v/>
      </c>
      <c r="O4722">
        <f t="shared" si="960"/>
        <v>8292.9</v>
      </c>
      <c r="Q4722">
        <f t="shared" si="961"/>
        <v>4721</v>
      </c>
    </row>
    <row r="4723" spans="1:17" x14ac:dyDescent="0.3">
      <c r="A4723" s="13" t="str">
        <f ca="1">N4723&amp;"-"&amp;COUNTIF($N$2:N4723,N4723)</f>
        <v>-4666</v>
      </c>
      <c r="B4723" t="str">
        <f t="shared" ca="1" si="951"/>
        <v/>
      </c>
      <c r="C4723" s="1">
        <v>41985</v>
      </c>
      <c r="D4723">
        <v>8224.1</v>
      </c>
      <c r="E4723">
        <f t="shared" si="952"/>
        <v>-68.799999999999272</v>
      </c>
      <c r="F4723" t="str">
        <f t="shared" si="953"/>
        <v/>
      </c>
      <c r="G4723">
        <f t="shared" si="954"/>
        <v>-68.799999999999272</v>
      </c>
      <c r="H4723">
        <f t="shared" ca="1" si="962"/>
        <v>29.966666666666242</v>
      </c>
      <c r="I4723">
        <f t="shared" ca="1" si="963"/>
        <v>60.731249999999591</v>
      </c>
      <c r="J4723" s="3">
        <f t="shared" ca="1" si="955"/>
        <v>0.49343075709237738</v>
      </c>
      <c r="K4723" s="5">
        <f t="shared" ca="1" si="956"/>
        <v>33.040082692086656</v>
      </c>
      <c r="L4723">
        <f t="shared" ca="1" si="957"/>
        <v>1</v>
      </c>
      <c r="M4723" t="str">
        <f t="shared" ca="1" si="958"/>
        <v>SELL</v>
      </c>
      <c r="N4723" s="7" t="str">
        <f t="shared" ca="1" si="959"/>
        <v/>
      </c>
      <c r="O4723">
        <f t="shared" si="960"/>
        <v>8224.1</v>
      </c>
      <c r="Q4723">
        <f t="shared" si="961"/>
        <v>4722</v>
      </c>
    </row>
    <row r="4724" spans="1:17" x14ac:dyDescent="0.3">
      <c r="A4724" s="13" t="str">
        <f ca="1">N4724&amp;"-"&amp;COUNTIF($N$2:N4724,N4724)</f>
        <v>-4667</v>
      </c>
      <c r="B4724" t="str">
        <f t="shared" ca="1" si="951"/>
        <v/>
      </c>
      <c r="C4724" s="1">
        <v>41988</v>
      </c>
      <c r="D4724">
        <v>8219.6</v>
      </c>
      <c r="E4724">
        <f t="shared" si="952"/>
        <v>-4.5</v>
      </c>
      <c r="F4724" t="str">
        <f t="shared" si="953"/>
        <v/>
      </c>
      <c r="G4724">
        <f t="shared" si="954"/>
        <v>-4.5</v>
      </c>
      <c r="H4724">
        <f t="shared" ca="1" si="962"/>
        <v>29.966666666666242</v>
      </c>
      <c r="I4724">
        <f t="shared" ca="1" si="963"/>
        <v>52.912499999999682</v>
      </c>
      <c r="J4724" s="3">
        <f t="shared" ca="1" si="955"/>
        <v>0.56634380659894024</v>
      </c>
      <c r="K4724" s="5">
        <f t="shared" ca="1" si="956"/>
        <v>36.157055954954323</v>
      </c>
      <c r="L4724">
        <f t="shared" ca="1" si="957"/>
        <v>1</v>
      </c>
      <c r="M4724" t="str">
        <f t="shared" ca="1" si="958"/>
        <v>SELL</v>
      </c>
      <c r="N4724" s="7" t="str">
        <f t="shared" ca="1" si="959"/>
        <v/>
      </c>
      <c r="O4724">
        <f t="shared" si="960"/>
        <v>8219.6</v>
      </c>
      <c r="Q4724">
        <f t="shared" si="961"/>
        <v>4723</v>
      </c>
    </row>
    <row r="4725" spans="1:17" x14ac:dyDescent="0.3">
      <c r="A4725" s="13" t="str">
        <f ca="1">N4725&amp;"-"&amp;COUNTIF($N$2:N4725,N4725)</f>
        <v>-4668</v>
      </c>
      <c r="B4725" t="str">
        <f t="shared" ca="1" si="951"/>
        <v/>
      </c>
      <c r="C4725" s="1">
        <v>41989</v>
      </c>
      <c r="D4725">
        <v>8067.6</v>
      </c>
      <c r="E4725">
        <f t="shared" si="952"/>
        <v>-152</v>
      </c>
      <c r="F4725" t="str">
        <f t="shared" si="953"/>
        <v/>
      </c>
      <c r="G4725">
        <f t="shared" si="954"/>
        <v>-152</v>
      </c>
      <c r="H4725">
        <f t="shared" ca="1" si="962"/>
        <v>33.429999999999566</v>
      </c>
      <c r="I4725">
        <f t="shared" ca="1" si="963"/>
        <v>63.92222222222194</v>
      </c>
      <c r="J4725" s="3">
        <f t="shared" ca="1" si="955"/>
        <v>0.52297931513992246</v>
      </c>
      <c r="K4725" s="5">
        <f t="shared" ca="1" si="956"/>
        <v>34.339226405834282</v>
      </c>
      <c r="L4725">
        <f t="shared" ca="1" si="957"/>
        <v>1</v>
      </c>
      <c r="M4725" t="str">
        <f t="shared" ca="1" si="958"/>
        <v>SELL</v>
      </c>
      <c r="N4725" s="7" t="str">
        <f t="shared" ca="1" si="959"/>
        <v/>
      </c>
      <c r="O4725">
        <f t="shared" si="960"/>
        <v>8067.6</v>
      </c>
      <c r="Q4725">
        <f t="shared" si="961"/>
        <v>4724</v>
      </c>
    </row>
    <row r="4726" spans="1:17" x14ac:dyDescent="0.3">
      <c r="A4726" s="13" t="str">
        <f ca="1">N4726&amp;"-"&amp;COUNTIF($N$2:N4726,N4726)</f>
        <v>-4669</v>
      </c>
      <c r="B4726" t="str">
        <f t="shared" ca="1" si="951"/>
        <v/>
      </c>
      <c r="C4726" s="1">
        <v>41990</v>
      </c>
      <c r="D4726">
        <v>8029.8</v>
      </c>
      <c r="E4726">
        <f t="shared" si="952"/>
        <v>-37.800000000000182</v>
      </c>
      <c r="F4726" t="str">
        <f t="shared" si="953"/>
        <v/>
      </c>
      <c r="G4726">
        <f t="shared" si="954"/>
        <v>-37.800000000000182</v>
      </c>
      <c r="H4726">
        <f t="shared" ca="1" si="962"/>
        <v>37.174999999999272</v>
      </c>
      <c r="I4726">
        <f t="shared" ca="1" si="963"/>
        <v>61.309999999999761</v>
      </c>
      <c r="J4726" s="3">
        <f t="shared" ca="1" si="955"/>
        <v>0.606344805088883</v>
      </c>
      <c r="K4726" s="5">
        <f t="shared" ca="1" si="956"/>
        <v>37.746865004822702</v>
      </c>
      <c r="L4726">
        <f t="shared" ca="1" si="957"/>
        <v>1</v>
      </c>
      <c r="M4726" t="str">
        <f t="shared" ca="1" si="958"/>
        <v>SELL</v>
      </c>
      <c r="N4726" s="7" t="str">
        <f t="shared" ca="1" si="959"/>
        <v/>
      </c>
      <c r="O4726">
        <f t="shared" si="960"/>
        <v>8029.8</v>
      </c>
      <c r="Q4726">
        <f t="shared" si="961"/>
        <v>4725</v>
      </c>
    </row>
    <row r="4727" spans="1:17" x14ac:dyDescent="0.3">
      <c r="A4727" s="13" t="str">
        <f ca="1">N4727&amp;"-"&amp;COUNTIF($N$2:N4727,N4727)</f>
        <v>-4670</v>
      </c>
      <c r="B4727" t="str">
        <f t="shared" ca="1" si="951"/>
        <v/>
      </c>
      <c r="C4727" s="1">
        <v>41991</v>
      </c>
      <c r="D4727">
        <v>8159.3</v>
      </c>
      <c r="E4727">
        <f t="shared" si="952"/>
        <v>129.5</v>
      </c>
      <c r="F4727">
        <f t="shared" si="953"/>
        <v>129.5</v>
      </c>
      <c r="G4727" t="str">
        <f t="shared" si="954"/>
        <v/>
      </c>
      <c r="H4727">
        <f t="shared" ca="1" si="962"/>
        <v>46.037499999999454</v>
      </c>
      <c r="I4727">
        <f t="shared" ca="1" si="963"/>
        <v>61.309999999999761</v>
      </c>
      <c r="J4727" s="3">
        <f t="shared" ca="1" si="955"/>
        <v>0.75089708041101999</v>
      </c>
      <c r="K4727" s="5">
        <f t="shared" ca="1" si="956"/>
        <v>42.886420270616263</v>
      </c>
      <c r="L4727">
        <f t="shared" ca="1" si="957"/>
        <v>1</v>
      </c>
      <c r="M4727" t="str">
        <f t="shared" ca="1" si="958"/>
        <v>SELL</v>
      </c>
      <c r="N4727" s="7" t="str">
        <f t="shared" ca="1" si="959"/>
        <v/>
      </c>
      <c r="O4727">
        <f t="shared" si="960"/>
        <v>8159.3</v>
      </c>
      <c r="Q4727">
        <f t="shared" si="961"/>
        <v>4726</v>
      </c>
    </row>
    <row r="4728" spans="1:17" x14ac:dyDescent="0.3">
      <c r="A4728" s="13" t="str">
        <f ca="1">N4728&amp;"-"&amp;COUNTIF($N$2:N4728,N4728)</f>
        <v>-4671</v>
      </c>
      <c r="B4728" t="str">
        <f t="shared" ca="1" si="951"/>
        <v/>
      </c>
      <c r="C4728" s="1">
        <v>41992</v>
      </c>
      <c r="D4728">
        <v>8225.2000000000007</v>
      </c>
      <c r="E4728">
        <f t="shared" si="952"/>
        <v>65.900000000000546</v>
      </c>
      <c r="F4728">
        <f t="shared" si="953"/>
        <v>65.900000000000546</v>
      </c>
      <c r="G4728" t="str">
        <f t="shared" si="954"/>
        <v/>
      </c>
      <c r="H4728">
        <f t="shared" ca="1" si="962"/>
        <v>50.009999999999671</v>
      </c>
      <c r="I4728">
        <f t="shared" ca="1" si="963"/>
        <v>64.527777777777473</v>
      </c>
      <c r="J4728" s="3">
        <f t="shared" ca="1" si="955"/>
        <v>0.77501506672406228</v>
      </c>
      <c r="K4728" s="5">
        <f t="shared" ca="1" si="956"/>
        <v>43.662450040743423</v>
      </c>
      <c r="L4728">
        <f t="shared" ca="1" si="957"/>
        <v>1</v>
      </c>
      <c r="M4728" t="str">
        <f t="shared" ca="1" si="958"/>
        <v>SELL</v>
      </c>
      <c r="N4728" s="7" t="str">
        <f t="shared" ca="1" si="959"/>
        <v/>
      </c>
      <c r="O4728">
        <f t="shared" si="960"/>
        <v>8225.2000000000007</v>
      </c>
      <c r="Q4728">
        <f t="shared" si="961"/>
        <v>4727</v>
      </c>
    </row>
    <row r="4729" spans="1:17" x14ac:dyDescent="0.3">
      <c r="A4729" s="13" t="str">
        <f ca="1">N4729&amp;"-"&amp;COUNTIF($N$2:N4729,N4729)</f>
        <v>-4672</v>
      </c>
      <c r="B4729" t="str">
        <f t="shared" ca="1" si="951"/>
        <v/>
      </c>
      <c r="C4729" s="1">
        <v>41995</v>
      </c>
      <c r="D4729">
        <v>8324</v>
      </c>
      <c r="E4729">
        <f t="shared" si="952"/>
        <v>98.799999999999272</v>
      </c>
      <c r="F4729">
        <f t="shared" si="953"/>
        <v>98.799999999999272</v>
      </c>
      <c r="G4729" t="str">
        <f t="shared" si="954"/>
        <v/>
      </c>
      <c r="H4729">
        <f t="shared" ca="1" si="962"/>
        <v>58.141666666666275</v>
      </c>
      <c r="I4729">
        <f t="shared" ca="1" si="963"/>
        <v>68.693749999999795</v>
      </c>
      <c r="J4729" s="3">
        <f t="shared" ca="1" si="955"/>
        <v>0.84638947017256227</v>
      </c>
      <c r="K4729" s="5">
        <f t="shared" ca="1" si="956"/>
        <v>45.840245725267231</v>
      </c>
      <c r="L4729">
        <f t="shared" ca="1" si="957"/>
        <v>1</v>
      </c>
      <c r="M4729" t="str">
        <f t="shared" ca="1" si="958"/>
        <v>SELL</v>
      </c>
      <c r="N4729" s="7" t="str">
        <f t="shared" ca="1" si="959"/>
        <v/>
      </c>
      <c r="O4729">
        <f t="shared" si="960"/>
        <v>8324</v>
      </c>
      <c r="Q4729">
        <f t="shared" si="961"/>
        <v>4728</v>
      </c>
    </row>
    <row r="4730" spans="1:17" x14ac:dyDescent="0.3">
      <c r="A4730" s="13" t="str">
        <f ca="1">N4730&amp;"-"&amp;COUNTIF($N$2:N4730,N4730)</f>
        <v>-4673</v>
      </c>
      <c r="B4730" t="str">
        <f t="shared" ca="1" si="951"/>
        <v/>
      </c>
      <c r="C4730" s="1">
        <v>41996</v>
      </c>
      <c r="D4730">
        <v>8267</v>
      </c>
      <c r="E4730">
        <f t="shared" si="952"/>
        <v>-57</v>
      </c>
      <c r="F4730" t="str">
        <f t="shared" si="953"/>
        <v/>
      </c>
      <c r="G4730">
        <f t="shared" si="954"/>
        <v>-57</v>
      </c>
      <c r="H4730">
        <f t="shared" ca="1" si="962"/>
        <v>67.179999999999751</v>
      </c>
      <c r="I4730">
        <f t="shared" ca="1" si="963"/>
        <v>67.394444444444261</v>
      </c>
      <c r="J4730" s="3">
        <f t="shared" ca="1" si="955"/>
        <v>0.99681806940895124</v>
      </c>
      <c r="K4730" s="5">
        <f t="shared" ca="1" si="956"/>
        <v>49.920324975024123</v>
      </c>
      <c r="L4730">
        <f t="shared" ca="1" si="957"/>
        <v>1</v>
      </c>
      <c r="M4730" t="str">
        <f t="shared" ca="1" si="958"/>
        <v>SELL</v>
      </c>
      <c r="N4730" s="7" t="str">
        <f t="shared" ca="1" si="959"/>
        <v/>
      </c>
      <c r="O4730">
        <f t="shared" si="960"/>
        <v>8267</v>
      </c>
      <c r="Q4730">
        <f t="shared" si="961"/>
        <v>4729</v>
      </c>
    </row>
    <row r="4731" spans="1:17" x14ac:dyDescent="0.3">
      <c r="A4731" s="13" t="str">
        <f ca="1">N4731&amp;"-"&amp;COUNTIF($N$2:N4731,N4731)</f>
        <v>-4674</v>
      </c>
      <c r="B4731" t="str">
        <f t="shared" ca="1" si="951"/>
        <v/>
      </c>
      <c r="C4731" s="1">
        <v>41997</v>
      </c>
      <c r="D4731">
        <v>8174.1</v>
      </c>
      <c r="E4731">
        <f t="shared" si="952"/>
        <v>-92.899999999999636</v>
      </c>
      <c r="F4731" t="str">
        <f t="shared" si="953"/>
        <v/>
      </c>
      <c r="G4731">
        <f t="shared" si="954"/>
        <v>-92.899999999999636</v>
      </c>
      <c r="H4731">
        <f t="shared" ca="1" si="962"/>
        <v>77.287499999999682</v>
      </c>
      <c r="I4731">
        <f t="shared" ca="1" si="963"/>
        <v>69.944999999999794</v>
      </c>
      <c r="J4731" s="3">
        <f t="shared" ca="1" si="955"/>
        <v>1.1049753377653857</v>
      </c>
      <c r="K4731" s="5">
        <f t="shared" ca="1" si="956"/>
        <v>52.493505170393739</v>
      </c>
      <c r="L4731">
        <f t="shared" ca="1" si="957"/>
        <v>1</v>
      </c>
      <c r="M4731" t="str">
        <f t="shared" ca="1" si="958"/>
        <v>SELL</v>
      </c>
      <c r="N4731" s="7" t="str">
        <f t="shared" ca="1" si="959"/>
        <v/>
      </c>
      <c r="O4731">
        <f t="shared" si="960"/>
        <v>8174.1</v>
      </c>
      <c r="Q4731">
        <f t="shared" si="961"/>
        <v>4730</v>
      </c>
    </row>
    <row r="4732" spans="1:17" x14ac:dyDescent="0.3">
      <c r="A4732" s="13" t="str">
        <f ca="1">N4732&amp;"-"&amp;COUNTIF($N$2:N4732,N4732)</f>
        <v>-4675</v>
      </c>
      <c r="B4732" t="str">
        <f t="shared" ca="1" si="951"/>
        <v/>
      </c>
      <c r="C4732" s="1">
        <v>41999</v>
      </c>
      <c r="D4732">
        <v>8200.7000000000007</v>
      </c>
      <c r="E4732">
        <f t="shared" si="952"/>
        <v>26.600000000000364</v>
      </c>
      <c r="F4732">
        <f t="shared" si="953"/>
        <v>26.600000000000364</v>
      </c>
      <c r="G4732" t="str">
        <f t="shared" si="954"/>
        <v/>
      </c>
      <c r="H4732">
        <f t="shared" ca="1" si="962"/>
        <v>67.149999999999821</v>
      </c>
      <c r="I4732">
        <f t="shared" ca="1" si="963"/>
        <v>74.816666666666407</v>
      </c>
      <c r="J4732" s="3">
        <f t="shared" ca="1" si="955"/>
        <v>0.89752728892849254</v>
      </c>
      <c r="K4732" s="5">
        <f t="shared" ca="1" si="956"/>
        <v>47.299835642169541</v>
      </c>
      <c r="L4732">
        <f t="shared" ca="1" si="957"/>
        <v>1</v>
      </c>
      <c r="M4732" t="str">
        <f t="shared" ca="1" si="958"/>
        <v>SELL</v>
      </c>
      <c r="N4732" s="7" t="str">
        <f t="shared" ca="1" si="959"/>
        <v/>
      </c>
      <c r="O4732">
        <f t="shared" si="960"/>
        <v>8200.7000000000007</v>
      </c>
      <c r="Q4732">
        <f t="shared" si="961"/>
        <v>4731</v>
      </c>
    </row>
    <row r="4733" spans="1:17" x14ac:dyDescent="0.3">
      <c r="A4733" s="13" t="str">
        <f ca="1">N4733&amp;"-"&amp;COUNTIF($N$2:N4733,N4733)</f>
        <v>-4676</v>
      </c>
      <c r="B4733" t="str">
        <f t="shared" ca="1" si="951"/>
        <v/>
      </c>
      <c r="C4733" s="1">
        <v>42002</v>
      </c>
      <c r="D4733">
        <v>8246.2999999999993</v>
      </c>
      <c r="E4733">
        <f t="shared" si="952"/>
        <v>45.599999999998545</v>
      </c>
      <c r="F4733">
        <f t="shared" si="953"/>
        <v>45.599999999998545</v>
      </c>
      <c r="G4733" t="str">
        <f t="shared" si="954"/>
        <v/>
      </c>
      <c r="H4733">
        <f t="shared" ca="1" si="962"/>
        <v>63.558333333332939</v>
      </c>
      <c r="I4733">
        <f t="shared" ca="1" si="963"/>
        <v>71.662499999999795</v>
      </c>
      <c r="J4733" s="3">
        <f t="shared" ca="1" si="955"/>
        <v>0.88691202976916961</v>
      </c>
      <c r="K4733" s="5">
        <f t="shared" ca="1" si="956"/>
        <v>47.003358703355531</v>
      </c>
      <c r="L4733">
        <f t="shared" ca="1" si="957"/>
        <v>1</v>
      </c>
      <c r="M4733" t="str">
        <f t="shared" ca="1" si="958"/>
        <v>SELL</v>
      </c>
      <c r="N4733" s="7" t="str">
        <f t="shared" ca="1" si="959"/>
        <v/>
      </c>
      <c r="O4733">
        <f t="shared" si="960"/>
        <v>8246.2999999999993</v>
      </c>
      <c r="Q4733">
        <f t="shared" si="961"/>
        <v>4732</v>
      </c>
    </row>
    <row r="4734" spans="1:17" x14ac:dyDescent="0.3">
      <c r="A4734" s="13" t="str">
        <f ca="1">N4734&amp;"-"&amp;COUNTIF($N$2:N4734,N4734)</f>
        <v>-4677</v>
      </c>
      <c r="B4734" t="str">
        <f t="shared" ca="1" si="951"/>
        <v/>
      </c>
      <c r="C4734" s="1">
        <v>42003</v>
      </c>
      <c r="D4734">
        <v>8248.25</v>
      </c>
      <c r="E4734">
        <f t="shared" si="952"/>
        <v>1.9500000000007276</v>
      </c>
      <c r="F4734">
        <f t="shared" si="953"/>
        <v>1.9500000000007276</v>
      </c>
      <c r="G4734" t="str">
        <f t="shared" si="954"/>
        <v/>
      </c>
      <c r="H4734">
        <f t="shared" ca="1" si="962"/>
        <v>54.757142857142625</v>
      </c>
      <c r="I4734">
        <f t="shared" ca="1" si="963"/>
        <v>67.96428571428558</v>
      </c>
      <c r="J4734" s="3">
        <f t="shared" ca="1" si="955"/>
        <v>0.80567524960588366</v>
      </c>
      <c r="K4734" s="5">
        <f t="shared" ca="1" si="956"/>
        <v>44.619055933880396</v>
      </c>
      <c r="L4734">
        <f t="shared" ca="1" si="957"/>
        <v>1</v>
      </c>
      <c r="M4734" t="str">
        <f t="shared" ca="1" si="958"/>
        <v>SELL</v>
      </c>
      <c r="N4734" s="7" t="str">
        <f t="shared" ca="1" si="959"/>
        <v/>
      </c>
      <c r="O4734">
        <f t="shared" si="960"/>
        <v>8248.25</v>
      </c>
      <c r="Q4734">
        <f t="shared" si="961"/>
        <v>4733</v>
      </c>
    </row>
    <row r="4735" spans="1:17" x14ac:dyDescent="0.3">
      <c r="A4735" s="13" t="str">
        <f ca="1">N4735&amp;"-"&amp;COUNTIF($N$2:N4735,N4735)</f>
        <v>-4678</v>
      </c>
      <c r="B4735" t="str">
        <f t="shared" ca="1" si="951"/>
        <v/>
      </c>
      <c r="C4735" s="1">
        <v>42004</v>
      </c>
      <c r="D4735">
        <v>8282.7000000000007</v>
      </c>
      <c r="E4735">
        <f t="shared" si="952"/>
        <v>34.450000000000728</v>
      </c>
      <c r="F4735">
        <f t="shared" si="953"/>
        <v>34.450000000000728</v>
      </c>
      <c r="G4735" t="str">
        <f t="shared" si="954"/>
        <v/>
      </c>
      <c r="H4735">
        <f t="shared" ca="1" si="962"/>
        <v>57.542857142857166</v>
      </c>
      <c r="I4735">
        <f t="shared" ca="1" si="963"/>
        <v>67.96428571428558</v>
      </c>
      <c r="J4735" s="3">
        <f t="shared" ca="1" si="955"/>
        <v>0.84666316342617121</v>
      </c>
      <c r="K4735" s="5">
        <f t="shared" ca="1" si="956"/>
        <v>45.848272722098969</v>
      </c>
      <c r="L4735">
        <f t="shared" ca="1" si="957"/>
        <v>1</v>
      </c>
      <c r="M4735" t="str">
        <f t="shared" ca="1" si="958"/>
        <v>SELL</v>
      </c>
      <c r="N4735" s="7" t="str">
        <f t="shared" ca="1" si="959"/>
        <v/>
      </c>
      <c r="O4735">
        <f t="shared" si="960"/>
        <v>8282.7000000000007</v>
      </c>
      <c r="Q4735">
        <f t="shared" si="961"/>
        <v>4734</v>
      </c>
    </row>
    <row r="4736" spans="1:17" x14ac:dyDescent="0.3">
      <c r="A4736" s="13" t="str">
        <f ca="1">N4736&amp;"-"&amp;COUNTIF($N$2:N4736,N4736)</f>
        <v>-4679</v>
      </c>
      <c r="B4736" t="str">
        <f t="shared" ca="1" si="951"/>
        <v/>
      </c>
      <c r="C4736" s="1">
        <v>42005</v>
      </c>
      <c r="D4736">
        <v>8284</v>
      </c>
      <c r="E4736">
        <f t="shared" si="952"/>
        <v>1.2999999999992724</v>
      </c>
      <c r="F4736">
        <f t="shared" si="953"/>
        <v>1.2999999999992724</v>
      </c>
      <c r="G4736" t="str">
        <f t="shared" si="954"/>
        <v/>
      </c>
      <c r="H4736">
        <f t="shared" ca="1" si="962"/>
        <v>50.512499999999932</v>
      </c>
      <c r="I4736">
        <f t="shared" ca="1" si="963"/>
        <v>68.833333333333186</v>
      </c>
      <c r="J4736" s="3">
        <f t="shared" ca="1" si="955"/>
        <v>0.73383777239709502</v>
      </c>
      <c r="K4736" s="5">
        <f t="shared" ca="1" si="956"/>
        <v>42.324477184652466</v>
      </c>
      <c r="L4736">
        <f t="shared" ca="1" si="957"/>
        <v>1</v>
      </c>
      <c r="M4736" t="str">
        <f t="shared" ca="1" si="958"/>
        <v>SELL</v>
      </c>
      <c r="N4736" s="7" t="str">
        <f t="shared" ca="1" si="959"/>
        <v/>
      </c>
      <c r="O4736">
        <f t="shared" si="960"/>
        <v>8284</v>
      </c>
      <c r="Q4736">
        <f t="shared" si="961"/>
        <v>4735</v>
      </c>
    </row>
    <row r="4737" spans="1:17" x14ac:dyDescent="0.3">
      <c r="A4737" s="13" t="str">
        <f ca="1">N4737&amp;"-"&amp;COUNTIF($N$2:N4737,N4737)</f>
        <v>-4680</v>
      </c>
      <c r="B4737" t="str">
        <f t="shared" ca="1" si="951"/>
        <v/>
      </c>
      <c r="C4737" s="1">
        <v>42006</v>
      </c>
      <c r="D4737">
        <v>8395.4500000000007</v>
      </c>
      <c r="E4737">
        <f t="shared" si="952"/>
        <v>111.45000000000073</v>
      </c>
      <c r="F4737">
        <f t="shared" si="953"/>
        <v>111.45000000000073</v>
      </c>
      <c r="G4737" t="str">
        <f t="shared" si="954"/>
        <v/>
      </c>
      <c r="H4737">
        <f t="shared" ca="1" si="962"/>
        <v>57.283333333333353</v>
      </c>
      <c r="I4737">
        <f t="shared" ca="1" si="963"/>
        <v>68.839999999999961</v>
      </c>
      <c r="J4737" s="3">
        <f t="shared" ca="1" si="955"/>
        <v>0.83212279682355295</v>
      </c>
      <c r="K4737" s="5">
        <f t="shared" ca="1" si="956"/>
        <v>45.418505695483276</v>
      </c>
      <c r="L4737">
        <f t="shared" ca="1" si="957"/>
        <v>1</v>
      </c>
      <c r="M4737" t="str">
        <f t="shared" ca="1" si="958"/>
        <v>SELL</v>
      </c>
      <c r="N4737" s="7" t="str">
        <f t="shared" ca="1" si="959"/>
        <v/>
      </c>
      <c r="O4737">
        <f t="shared" si="960"/>
        <v>8395.4500000000007</v>
      </c>
      <c r="Q4737">
        <f t="shared" si="961"/>
        <v>4736</v>
      </c>
    </row>
    <row r="4738" spans="1:17" x14ac:dyDescent="0.3">
      <c r="A4738" s="13" t="str">
        <f ca="1">N4738&amp;"-"&amp;COUNTIF($N$2:N4738,N4738)</f>
        <v>-4681</v>
      </c>
      <c r="B4738" t="str">
        <f t="shared" ca="1" si="951"/>
        <v/>
      </c>
      <c r="C4738" s="1">
        <v>42009</v>
      </c>
      <c r="D4738">
        <v>8378.4</v>
      </c>
      <c r="E4738">
        <f t="shared" si="952"/>
        <v>-17.050000000001091</v>
      </c>
      <c r="F4738" t="str">
        <f t="shared" si="953"/>
        <v/>
      </c>
      <c r="G4738">
        <f t="shared" si="954"/>
        <v>-17.050000000001091</v>
      </c>
      <c r="H4738">
        <f t="shared" ca="1" si="962"/>
        <v>57.283333333333353</v>
      </c>
      <c r="I4738">
        <f t="shared" ca="1" si="963"/>
        <v>71.350000000000179</v>
      </c>
      <c r="J4738" s="3">
        <f t="shared" ca="1" si="955"/>
        <v>0.80284980144825802</v>
      </c>
      <c r="K4738" s="5">
        <f t="shared" ca="1" si="956"/>
        <v>44.532262244104643</v>
      </c>
      <c r="L4738">
        <f t="shared" ca="1" si="957"/>
        <v>1</v>
      </c>
      <c r="M4738" t="str">
        <f t="shared" ca="1" si="958"/>
        <v>SELL</v>
      </c>
      <c r="N4738" s="7" t="str">
        <f t="shared" ca="1" si="959"/>
        <v/>
      </c>
      <c r="O4738">
        <f t="shared" si="960"/>
        <v>8378.4</v>
      </c>
      <c r="Q4738">
        <f t="shared" si="961"/>
        <v>4737</v>
      </c>
    </row>
    <row r="4739" spans="1:17" x14ac:dyDescent="0.3">
      <c r="A4739" s="13" t="str">
        <f ca="1">N4739&amp;"-"&amp;COUNTIF($N$2:N4739,N4739)</f>
        <v>-4682</v>
      </c>
      <c r="B4739" t="str">
        <f t="shared" ref="B4739:B4802" ca="1" si="964">N4739</f>
        <v/>
      </c>
      <c r="C4739" s="1">
        <v>42010</v>
      </c>
      <c r="D4739">
        <v>8127.35</v>
      </c>
      <c r="E4739">
        <f t="shared" ref="E4739:E4802" si="965">IF(E4738="Change", "", D4739-D4738)</f>
        <v>-251.04999999999927</v>
      </c>
      <c r="F4739" t="str">
        <f t="shared" ref="F4739:F4802" si="966">IF(F4738="Gain","",IF(E4739&gt;0,E4739,""))</f>
        <v/>
      </c>
      <c r="G4739">
        <f t="shared" ref="G4739:G4802" si="967">IF(G4738="Loss","",IF(E4739&lt;0,E4739,""))</f>
        <v>-251.04999999999927</v>
      </c>
      <c r="H4739">
        <f t="shared" ca="1" si="962"/>
        <v>57.283333333333353</v>
      </c>
      <c r="I4739">
        <f t="shared" ca="1" si="963"/>
        <v>91.160000000000039</v>
      </c>
      <c r="J4739" s="3">
        <f t="shared" ref="J4739:J4802" ca="1" si="968">IFERROR(H4739/I4739, "")</f>
        <v>0.62838233143191458</v>
      </c>
      <c r="K4739" s="5">
        <f t="shared" ref="K4739:K4802" ca="1" si="969">IFERROR((IF(J4739=0, 0, (100-(100/(1+J4739))))), "")</f>
        <v>38.589360698807624</v>
      </c>
      <c r="L4739">
        <f t="shared" ref="L4739:L4802" ca="1" si="970">IF(M4738="Signal","",IF(M4738="",IF(M4739="SELL",0,IF(M4739="BUY",1,"")),IF(M4739="BUY",1,L4738)))</f>
        <v>1</v>
      </c>
      <c r="M4739" t="str">
        <f t="shared" ref="M4739:M4802" ca="1" si="971">IF(K4739="","",IF(K4739&lt;$V$4,"BUY",IF(K4739&gt;$V$5,"SELL",M4738)))</f>
        <v>SELL</v>
      </c>
      <c r="N4739" s="7" t="str">
        <f t="shared" ref="N4739:N4802" ca="1" si="972">IF(L4739=1, IF(M4739="BUY",IF(M4738="BUY","",1),IF(M4739="SELL",IF(M4738="SELL","",0),"")), "")</f>
        <v/>
      </c>
      <c r="O4739">
        <f t="shared" ref="O4739:O4802" si="973">D4739</f>
        <v>8127.35</v>
      </c>
      <c r="Q4739">
        <f t="shared" si="961"/>
        <v>4738</v>
      </c>
    </row>
    <row r="4740" spans="1:17" x14ac:dyDescent="0.3">
      <c r="A4740" s="13" t="str">
        <f ca="1">N4740&amp;"-"&amp;COUNTIF($N$2:N4740,N4740)</f>
        <v>-4683</v>
      </c>
      <c r="B4740" t="str">
        <f t="shared" ca="1" si="964"/>
        <v/>
      </c>
      <c r="C4740" s="1">
        <v>42011</v>
      </c>
      <c r="D4740">
        <v>8102.1</v>
      </c>
      <c r="E4740">
        <f t="shared" si="965"/>
        <v>-25.25</v>
      </c>
      <c r="F4740" t="str">
        <f t="shared" si="966"/>
        <v/>
      </c>
      <c r="G4740">
        <f t="shared" si="967"/>
        <v>-25.25</v>
      </c>
      <c r="H4740">
        <f t="shared" ca="1" si="962"/>
        <v>57.283333333333353</v>
      </c>
      <c r="I4740">
        <f t="shared" ca="1" si="963"/>
        <v>88.65</v>
      </c>
      <c r="J4740" s="3">
        <f t="shared" ca="1" si="968"/>
        <v>0.6461740928746007</v>
      </c>
      <c r="K4740" s="5">
        <f t="shared" ca="1" si="969"/>
        <v>39.253083599817273</v>
      </c>
      <c r="L4740">
        <f t="shared" ca="1" si="970"/>
        <v>1</v>
      </c>
      <c r="M4740" t="str">
        <f t="shared" ca="1" si="971"/>
        <v>SELL</v>
      </c>
      <c r="N4740" s="7" t="str">
        <f t="shared" ca="1" si="972"/>
        <v/>
      </c>
      <c r="O4740">
        <f t="shared" si="973"/>
        <v>8102.1</v>
      </c>
      <c r="Q4740">
        <f t="shared" ref="Q4740:Q4803" si="974">Q4739+1</f>
        <v>4739</v>
      </c>
    </row>
    <row r="4741" spans="1:17" x14ac:dyDescent="0.3">
      <c r="A4741" s="13" t="str">
        <f ca="1">N4741&amp;"-"&amp;COUNTIF($N$2:N4741,N4741)</f>
        <v>-4684</v>
      </c>
      <c r="B4741" t="str">
        <f t="shared" ca="1" si="964"/>
        <v/>
      </c>
      <c r="C4741" s="1">
        <v>42012</v>
      </c>
      <c r="D4741">
        <v>8234.6</v>
      </c>
      <c r="E4741">
        <f t="shared" si="965"/>
        <v>132.5</v>
      </c>
      <c r="F4741">
        <f t="shared" si="966"/>
        <v>132.5</v>
      </c>
      <c r="G4741" t="str">
        <f t="shared" si="967"/>
        <v/>
      </c>
      <c r="H4741">
        <f t="shared" ca="1" si="962"/>
        <v>57.616666666666688</v>
      </c>
      <c r="I4741">
        <f t="shared" ca="1" si="963"/>
        <v>88.65</v>
      </c>
      <c r="J4741" s="3">
        <f t="shared" ca="1" si="968"/>
        <v>0.6499341981575486</v>
      </c>
      <c r="K4741" s="5">
        <f t="shared" ca="1" si="969"/>
        <v>39.391522333637198</v>
      </c>
      <c r="L4741">
        <f t="shared" ca="1" si="970"/>
        <v>1</v>
      </c>
      <c r="M4741" t="str">
        <f t="shared" ca="1" si="971"/>
        <v>SELL</v>
      </c>
      <c r="N4741" s="7" t="str">
        <f t="shared" ca="1" si="972"/>
        <v/>
      </c>
      <c r="O4741">
        <f t="shared" si="973"/>
        <v>8234.6</v>
      </c>
      <c r="Q4741">
        <f t="shared" si="974"/>
        <v>4740</v>
      </c>
    </row>
    <row r="4742" spans="1:17" x14ac:dyDescent="0.3">
      <c r="A4742" s="13" t="str">
        <f ca="1">N4742&amp;"-"&amp;COUNTIF($N$2:N4742,N4742)</f>
        <v>-4685</v>
      </c>
      <c r="B4742" t="str">
        <f t="shared" ca="1" si="964"/>
        <v/>
      </c>
      <c r="C4742" s="1">
        <v>42013</v>
      </c>
      <c r="D4742">
        <v>8284.5</v>
      </c>
      <c r="E4742">
        <f t="shared" si="965"/>
        <v>49.899999999999636</v>
      </c>
      <c r="F4742">
        <f t="shared" si="966"/>
        <v>49.899999999999636</v>
      </c>
      <c r="G4742" t="str">
        <f t="shared" si="967"/>
        <v/>
      </c>
      <c r="H4742">
        <f t="shared" ca="1" si="962"/>
        <v>55.83888888888881</v>
      </c>
      <c r="I4742">
        <f t="shared" ca="1" si="963"/>
        <v>88.65</v>
      </c>
      <c r="J4742" s="3">
        <f t="shared" ca="1" si="968"/>
        <v>0.62988030331515854</v>
      </c>
      <c r="K4742" s="5">
        <f t="shared" ca="1" si="969"/>
        <v>38.645801291910146</v>
      </c>
      <c r="L4742">
        <f t="shared" ca="1" si="970"/>
        <v>1</v>
      </c>
      <c r="M4742" t="str">
        <f t="shared" ca="1" si="971"/>
        <v>SELL</v>
      </c>
      <c r="N4742" s="7" t="str">
        <f t="shared" ca="1" si="972"/>
        <v/>
      </c>
      <c r="O4742">
        <f t="shared" si="973"/>
        <v>8284.5</v>
      </c>
      <c r="Q4742">
        <f t="shared" si="974"/>
        <v>4741</v>
      </c>
    </row>
    <row r="4743" spans="1:17" x14ac:dyDescent="0.3">
      <c r="A4743" s="13" t="str">
        <f ca="1">N4743&amp;"-"&amp;COUNTIF($N$2:N4743,N4743)</f>
        <v>-4686</v>
      </c>
      <c r="B4743" t="str">
        <f t="shared" ca="1" si="964"/>
        <v/>
      </c>
      <c r="C4743" s="1">
        <v>42016</v>
      </c>
      <c r="D4743">
        <v>8323</v>
      </c>
      <c r="E4743">
        <f t="shared" si="965"/>
        <v>38.5</v>
      </c>
      <c r="F4743">
        <f t="shared" si="966"/>
        <v>38.5</v>
      </c>
      <c r="G4743" t="str">
        <f t="shared" si="967"/>
        <v/>
      </c>
      <c r="H4743">
        <f t="shared" ca="1" si="962"/>
        <v>49.138888888888886</v>
      </c>
      <c r="I4743">
        <f t="shared" ca="1" si="963"/>
        <v>88.65</v>
      </c>
      <c r="J4743" s="3">
        <f t="shared" ca="1" si="968"/>
        <v>0.55430218712790613</v>
      </c>
      <c r="K4743" s="5">
        <f t="shared" ca="1" si="969"/>
        <v>35.662446576888954</v>
      </c>
      <c r="L4743">
        <f t="shared" ca="1" si="970"/>
        <v>1</v>
      </c>
      <c r="M4743" t="str">
        <f t="shared" ca="1" si="971"/>
        <v>SELL</v>
      </c>
      <c r="N4743" s="7" t="str">
        <f t="shared" ca="1" si="972"/>
        <v/>
      </c>
      <c r="O4743">
        <f t="shared" si="973"/>
        <v>8323</v>
      </c>
      <c r="Q4743">
        <f t="shared" si="974"/>
        <v>4742</v>
      </c>
    </row>
    <row r="4744" spans="1:17" x14ac:dyDescent="0.3">
      <c r="A4744" s="13" t="str">
        <f ca="1">N4744&amp;"-"&amp;COUNTIF($N$2:N4744,N4744)</f>
        <v>-4687</v>
      </c>
      <c r="B4744" t="str">
        <f t="shared" ca="1" si="964"/>
        <v/>
      </c>
      <c r="C4744" s="1">
        <v>42017</v>
      </c>
      <c r="D4744">
        <v>8299.4</v>
      </c>
      <c r="E4744">
        <f t="shared" si="965"/>
        <v>-23.600000000000364</v>
      </c>
      <c r="F4744" t="str">
        <f t="shared" si="966"/>
        <v/>
      </c>
      <c r="G4744">
        <f t="shared" si="967"/>
        <v>-23.600000000000364</v>
      </c>
      <c r="H4744">
        <f t="shared" ca="1" si="962"/>
        <v>49.138888888888886</v>
      </c>
      <c r="I4744">
        <f t="shared" ca="1" si="963"/>
        <v>81.97000000000007</v>
      </c>
      <c r="J4744" s="3">
        <f t="shared" ca="1" si="968"/>
        <v>0.59947406232632483</v>
      </c>
      <c r="K4744" s="5">
        <f t="shared" ca="1" si="969"/>
        <v>37.479448804217</v>
      </c>
      <c r="L4744">
        <f t="shared" ca="1" si="970"/>
        <v>1</v>
      </c>
      <c r="M4744" t="str">
        <f t="shared" ca="1" si="971"/>
        <v>SELL</v>
      </c>
      <c r="N4744" s="7" t="str">
        <f t="shared" ca="1" si="972"/>
        <v/>
      </c>
      <c r="O4744">
        <f t="shared" si="973"/>
        <v>8299.4</v>
      </c>
      <c r="Q4744">
        <f t="shared" si="974"/>
        <v>4743</v>
      </c>
    </row>
    <row r="4745" spans="1:17" x14ac:dyDescent="0.3">
      <c r="A4745" s="13" t="str">
        <f ca="1">N4745&amp;"-"&amp;COUNTIF($N$2:N4745,N4745)</f>
        <v>-4688</v>
      </c>
      <c r="B4745" t="str">
        <f t="shared" ca="1" si="964"/>
        <v/>
      </c>
      <c r="C4745" s="1">
        <v>42018</v>
      </c>
      <c r="D4745">
        <v>8277.5499999999993</v>
      </c>
      <c r="E4745">
        <f t="shared" si="965"/>
        <v>-21.850000000000364</v>
      </c>
      <c r="F4745" t="str">
        <f t="shared" si="966"/>
        <v/>
      </c>
      <c r="G4745">
        <f t="shared" si="967"/>
        <v>-21.850000000000364</v>
      </c>
      <c r="H4745">
        <f t="shared" ca="1" si="962"/>
        <v>49.138888888888886</v>
      </c>
      <c r="I4745">
        <f t="shared" ca="1" si="963"/>
        <v>67.760000000000218</v>
      </c>
      <c r="J4745" s="3">
        <f t="shared" ca="1" si="968"/>
        <v>0.72519021382657511</v>
      </c>
      <c r="K4745" s="5">
        <f t="shared" ca="1" si="969"/>
        <v>42.035377201570128</v>
      </c>
      <c r="L4745">
        <f t="shared" ca="1" si="970"/>
        <v>1</v>
      </c>
      <c r="M4745" t="str">
        <f t="shared" ca="1" si="971"/>
        <v>SELL</v>
      </c>
      <c r="N4745" s="7" t="str">
        <f t="shared" ca="1" si="972"/>
        <v/>
      </c>
      <c r="O4745">
        <f t="shared" si="973"/>
        <v>8277.5499999999993</v>
      </c>
      <c r="Q4745">
        <f t="shared" si="974"/>
        <v>4744</v>
      </c>
    </row>
    <row r="4746" spans="1:17" x14ac:dyDescent="0.3">
      <c r="A4746" s="13" t="str">
        <f ca="1">N4746&amp;"-"&amp;COUNTIF($N$2:N4746,N4746)</f>
        <v>-4689</v>
      </c>
      <c r="B4746" t="str">
        <f t="shared" ca="1" si="964"/>
        <v/>
      </c>
      <c r="C4746" s="1">
        <v>42019</v>
      </c>
      <c r="D4746">
        <v>8494.15</v>
      </c>
      <c r="E4746">
        <f t="shared" si="965"/>
        <v>216.60000000000036</v>
      </c>
      <c r="F4746">
        <f t="shared" si="966"/>
        <v>216.60000000000036</v>
      </c>
      <c r="G4746" t="str">
        <f t="shared" si="967"/>
        <v/>
      </c>
      <c r="H4746">
        <f t="shared" ca="1" si="962"/>
        <v>70.25</v>
      </c>
      <c r="I4746">
        <f t="shared" ca="1" si="963"/>
        <v>67.760000000000218</v>
      </c>
      <c r="J4746" s="3">
        <f t="shared" ca="1" si="968"/>
        <v>1.0367473435655221</v>
      </c>
      <c r="K4746" s="5">
        <f t="shared" ca="1" si="969"/>
        <v>50.902108542859132</v>
      </c>
      <c r="L4746">
        <f t="shared" ca="1" si="970"/>
        <v>1</v>
      </c>
      <c r="M4746" t="str">
        <f t="shared" ca="1" si="971"/>
        <v>SELL</v>
      </c>
      <c r="N4746" s="7" t="str">
        <f t="shared" ca="1" si="972"/>
        <v/>
      </c>
      <c r="O4746">
        <f t="shared" si="973"/>
        <v>8494.15</v>
      </c>
      <c r="Q4746">
        <f t="shared" si="974"/>
        <v>4745</v>
      </c>
    </row>
    <row r="4747" spans="1:17" x14ac:dyDescent="0.3">
      <c r="A4747" s="13" t="str">
        <f ca="1">N4747&amp;"-"&amp;COUNTIF($N$2:N4747,N4747)</f>
        <v>-4690</v>
      </c>
      <c r="B4747" t="str">
        <f t="shared" ca="1" si="964"/>
        <v/>
      </c>
      <c r="C4747" s="1">
        <v>42020</v>
      </c>
      <c r="D4747">
        <v>8513.7999999999993</v>
      </c>
      <c r="E4747">
        <f t="shared" si="965"/>
        <v>19.649999999999636</v>
      </c>
      <c r="F4747">
        <f t="shared" si="966"/>
        <v>19.649999999999636</v>
      </c>
      <c r="G4747" t="str">
        <f t="shared" si="967"/>
        <v/>
      </c>
      <c r="H4747">
        <f t="shared" ca="1" si="962"/>
        <v>67.366666666666788</v>
      </c>
      <c r="I4747">
        <f t="shared" ca="1" si="963"/>
        <v>67.760000000000218</v>
      </c>
      <c r="J4747" s="3">
        <f t="shared" ca="1" si="968"/>
        <v>0.99419519874065188</v>
      </c>
      <c r="K4747" s="5">
        <f t="shared" ca="1" si="969"/>
        <v>49.854457546006181</v>
      </c>
      <c r="L4747">
        <f t="shared" ca="1" si="970"/>
        <v>1</v>
      </c>
      <c r="M4747" t="str">
        <f t="shared" ca="1" si="971"/>
        <v>SELL</v>
      </c>
      <c r="N4747" s="7" t="str">
        <f t="shared" ca="1" si="972"/>
        <v/>
      </c>
      <c r="O4747">
        <f t="shared" si="973"/>
        <v>8513.7999999999993</v>
      </c>
      <c r="Q4747">
        <f t="shared" si="974"/>
        <v>4746</v>
      </c>
    </row>
    <row r="4748" spans="1:17" x14ac:dyDescent="0.3">
      <c r="A4748" s="13" t="str">
        <f ca="1">N4748&amp;"-"&amp;COUNTIF($N$2:N4748,N4748)</f>
        <v>-4691</v>
      </c>
      <c r="B4748" t="str">
        <f t="shared" ca="1" si="964"/>
        <v/>
      </c>
      <c r="C4748" s="1">
        <v>42023</v>
      </c>
      <c r="D4748">
        <v>8550.7000000000007</v>
      </c>
      <c r="E4748">
        <f t="shared" si="965"/>
        <v>36.900000000001455</v>
      </c>
      <c r="F4748">
        <f t="shared" si="966"/>
        <v>36.900000000001455</v>
      </c>
      <c r="G4748" t="str">
        <f t="shared" si="967"/>
        <v/>
      </c>
      <c r="H4748">
        <f t="shared" ca="1" si="962"/>
        <v>71.250000000000199</v>
      </c>
      <c r="I4748">
        <f t="shared" ca="1" si="963"/>
        <v>67.760000000000218</v>
      </c>
      <c r="J4748" s="3">
        <f t="shared" ca="1" si="968"/>
        <v>1.0515053128689489</v>
      </c>
      <c r="K4748" s="5">
        <f t="shared" ca="1" si="969"/>
        <v>51.255305373714116</v>
      </c>
      <c r="L4748">
        <f t="shared" ca="1" si="970"/>
        <v>1</v>
      </c>
      <c r="M4748" t="str">
        <f t="shared" ca="1" si="971"/>
        <v>SELL</v>
      </c>
      <c r="N4748" s="7" t="str">
        <f t="shared" ca="1" si="972"/>
        <v/>
      </c>
      <c r="O4748">
        <f t="shared" si="973"/>
        <v>8550.7000000000007</v>
      </c>
      <c r="Q4748">
        <f t="shared" si="974"/>
        <v>4747</v>
      </c>
    </row>
    <row r="4749" spans="1:17" x14ac:dyDescent="0.3">
      <c r="A4749" s="13" t="str">
        <f ca="1">N4749&amp;"-"&amp;COUNTIF($N$2:N4749,N4749)</f>
        <v>-4692</v>
      </c>
      <c r="B4749" t="str">
        <f t="shared" ca="1" si="964"/>
        <v/>
      </c>
      <c r="C4749" s="1">
        <v>42024</v>
      </c>
      <c r="D4749">
        <v>8695.6</v>
      </c>
      <c r="E4749">
        <f t="shared" si="965"/>
        <v>144.89999999999964</v>
      </c>
      <c r="F4749">
        <f t="shared" si="966"/>
        <v>144.89999999999964</v>
      </c>
      <c r="G4749" t="str">
        <f t="shared" si="967"/>
        <v/>
      </c>
      <c r="H4749">
        <f t="shared" ca="1" si="962"/>
        <v>83.522222222222297</v>
      </c>
      <c r="I4749">
        <f t="shared" ca="1" si="963"/>
        <v>67.760000000000218</v>
      </c>
      <c r="J4749" s="3">
        <f t="shared" ca="1" si="968"/>
        <v>1.2326183917092979</v>
      </c>
      <c r="K4749" s="5">
        <f t="shared" ca="1" si="969"/>
        <v>55.209542136110521</v>
      </c>
      <c r="L4749">
        <f t="shared" ca="1" si="970"/>
        <v>1</v>
      </c>
      <c r="M4749" t="str">
        <f t="shared" ca="1" si="971"/>
        <v>SELL</v>
      </c>
      <c r="N4749" s="7" t="str">
        <f t="shared" ca="1" si="972"/>
        <v/>
      </c>
      <c r="O4749">
        <f t="shared" si="973"/>
        <v>8695.6</v>
      </c>
      <c r="Q4749">
        <f t="shared" si="974"/>
        <v>4748</v>
      </c>
    </row>
    <row r="4750" spans="1:17" x14ac:dyDescent="0.3">
      <c r="A4750" s="13" t="str">
        <f ca="1">N4750&amp;"-"&amp;COUNTIF($N$2:N4750,N4750)</f>
        <v>-4693</v>
      </c>
      <c r="B4750" t="str">
        <f t="shared" ca="1" si="964"/>
        <v/>
      </c>
      <c r="C4750" s="1">
        <v>42025</v>
      </c>
      <c r="D4750">
        <v>8729.5</v>
      </c>
      <c r="E4750">
        <f t="shared" si="965"/>
        <v>33.899999999999636</v>
      </c>
      <c r="F4750">
        <f t="shared" si="966"/>
        <v>33.899999999999636</v>
      </c>
      <c r="G4750" t="str">
        <f t="shared" si="967"/>
        <v/>
      </c>
      <c r="H4750">
        <f t="shared" ca="1" si="962"/>
        <v>87.144444444444559</v>
      </c>
      <c r="I4750">
        <f t="shared" ca="1" si="963"/>
        <v>67.760000000000218</v>
      </c>
      <c r="J4750" s="3">
        <f t="shared" ca="1" si="968"/>
        <v>1.2860750360750337</v>
      </c>
      <c r="K4750" s="5">
        <f t="shared" ca="1" si="969"/>
        <v>56.256903897743371</v>
      </c>
      <c r="L4750">
        <f t="shared" ca="1" si="970"/>
        <v>1</v>
      </c>
      <c r="M4750" t="str">
        <f t="shared" ca="1" si="971"/>
        <v>SELL</v>
      </c>
      <c r="N4750" s="7" t="str">
        <f t="shared" ca="1" si="972"/>
        <v/>
      </c>
      <c r="O4750">
        <f t="shared" si="973"/>
        <v>8729.5</v>
      </c>
      <c r="Q4750">
        <f t="shared" si="974"/>
        <v>4749</v>
      </c>
    </row>
    <row r="4751" spans="1:17" x14ac:dyDescent="0.3">
      <c r="A4751" s="13" t="str">
        <f ca="1">N4751&amp;"-"&amp;COUNTIF($N$2:N4751,N4751)</f>
        <v>-4694</v>
      </c>
      <c r="B4751" t="str">
        <f t="shared" ca="1" si="964"/>
        <v/>
      </c>
      <c r="C4751" s="1">
        <v>42026</v>
      </c>
      <c r="D4751">
        <v>8761.4</v>
      </c>
      <c r="E4751">
        <f t="shared" si="965"/>
        <v>31.899999999999636</v>
      </c>
      <c r="F4751">
        <f t="shared" si="966"/>
        <v>31.899999999999636</v>
      </c>
      <c r="G4751" t="str">
        <f t="shared" si="967"/>
        <v/>
      </c>
      <c r="H4751">
        <f t="shared" ca="1" si="962"/>
        <v>78.305555555555557</v>
      </c>
      <c r="I4751">
        <f t="shared" ca="1" si="963"/>
        <v>67.760000000000218</v>
      </c>
      <c r="J4751" s="3">
        <f t="shared" ca="1" si="968"/>
        <v>1.1556309851764359</v>
      </c>
      <c r="K4751" s="5">
        <f t="shared" ca="1" si="969"/>
        <v>53.609870758183078</v>
      </c>
      <c r="L4751">
        <f t="shared" ca="1" si="970"/>
        <v>1</v>
      </c>
      <c r="M4751" t="str">
        <f t="shared" ca="1" si="971"/>
        <v>SELL</v>
      </c>
      <c r="N4751" s="7" t="str">
        <f t="shared" ca="1" si="972"/>
        <v/>
      </c>
      <c r="O4751">
        <f t="shared" si="973"/>
        <v>8761.4</v>
      </c>
      <c r="Q4751">
        <f t="shared" si="974"/>
        <v>4750</v>
      </c>
    </row>
    <row r="4752" spans="1:17" x14ac:dyDescent="0.3">
      <c r="A4752" s="13" t="str">
        <f ca="1">N4752&amp;"-"&amp;COUNTIF($N$2:N4752,N4752)</f>
        <v>-4695</v>
      </c>
      <c r="B4752" t="str">
        <f t="shared" ca="1" si="964"/>
        <v/>
      </c>
      <c r="C4752" s="1">
        <v>42027</v>
      </c>
      <c r="D4752">
        <v>8835.6</v>
      </c>
      <c r="E4752">
        <f t="shared" si="965"/>
        <v>74.200000000000728</v>
      </c>
      <c r="F4752">
        <f t="shared" si="966"/>
        <v>74.200000000000728</v>
      </c>
      <c r="G4752" t="str">
        <f t="shared" si="967"/>
        <v/>
      </c>
      <c r="H4752">
        <f t="shared" ca="1" si="962"/>
        <v>77.895000000000067</v>
      </c>
      <c r="I4752">
        <f t="shared" ca="1" si="963"/>
        <v>80.4375</v>
      </c>
      <c r="J4752" s="3">
        <f t="shared" ca="1" si="968"/>
        <v>0.9683916083916092</v>
      </c>
      <c r="K4752" s="5">
        <f t="shared" ca="1" si="969"/>
        <v>49.197101037373898</v>
      </c>
      <c r="L4752">
        <f t="shared" ca="1" si="970"/>
        <v>1</v>
      </c>
      <c r="M4752" t="str">
        <f t="shared" ca="1" si="971"/>
        <v>SELL</v>
      </c>
      <c r="N4752" s="7" t="str">
        <f t="shared" ca="1" si="972"/>
        <v/>
      </c>
      <c r="O4752">
        <f t="shared" si="973"/>
        <v>8835.6</v>
      </c>
      <c r="Q4752">
        <f t="shared" si="974"/>
        <v>4751</v>
      </c>
    </row>
    <row r="4753" spans="1:17" x14ac:dyDescent="0.3">
      <c r="A4753" s="13" t="str">
        <f ca="1">N4753&amp;"-"&amp;COUNTIF($N$2:N4753,N4753)</f>
        <v>-4696</v>
      </c>
      <c r="B4753" t="str">
        <f t="shared" ca="1" si="964"/>
        <v/>
      </c>
      <c r="C4753" s="1">
        <v>42031</v>
      </c>
      <c r="D4753">
        <v>8910.5</v>
      </c>
      <c r="E4753">
        <f t="shared" si="965"/>
        <v>74.899999999999636</v>
      </c>
      <c r="F4753">
        <f t="shared" si="966"/>
        <v>74.899999999999636</v>
      </c>
      <c r="G4753" t="str">
        <f t="shared" si="967"/>
        <v/>
      </c>
      <c r="H4753">
        <f t="shared" ref="H4753:H4816" ca="1" si="975">IF(Q4753&gt;$U$2,AVERAGE(OFFSET(F4753,0,0,-$U$2,1)),"")</f>
        <v>77.622727272727303</v>
      </c>
      <c r="I4753">
        <f t="shared" ref="I4753:I4816" ca="1" si="976">IF($Q4753&gt;$U$2,ABS((AVERAGE(OFFSET(G4753,0,0,-$U$2,1)))),"")</f>
        <v>23.566666666666908</v>
      </c>
      <c r="J4753" s="3">
        <f t="shared" ca="1" si="968"/>
        <v>3.2937508036517613</v>
      </c>
      <c r="K4753" s="5">
        <f t="shared" ca="1" si="969"/>
        <v>76.71033914801211</v>
      </c>
      <c r="L4753">
        <f t="shared" ca="1" si="970"/>
        <v>1</v>
      </c>
      <c r="M4753" t="str">
        <f t="shared" ca="1" si="971"/>
        <v>SELL</v>
      </c>
      <c r="N4753" s="7" t="str">
        <f t="shared" ca="1" si="972"/>
        <v/>
      </c>
      <c r="O4753">
        <f t="shared" si="973"/>
        <v>8910.5</v>
      </c>
      <c r="Q4753">
        <f t="shared" si="974"/>
        <v>4752</v>
      </c>
    </row>
    <row r="4754" spans="1:17" x14ac:dyDescent="0.3">
      <c r="A4754" s="13" t="str">
        <f ca="1">N4754&amp;"-"&amp;COUNTIF($N$2:N4754,N4754)</f>
        <v>-4697</v>
      </c>
      <c r="B4754" t="str">
        <f t="shared" ca="1" si="964"/>
        <v/>
      </c>
      <c r="C4754" s="1">
        <v>42032</v>
      </c>
      <c r="D4754">
        <v>8914.2999999999993</v>
      </c>
      <c r="E4754">
        <f t="shared" si="965"/>
        <v>3.7999999999992724</v>
      </c>
      <c r="F4754">
        <f t="shared" si="966"/>
        <v>3.7999999999992724</v>
      </c>
      <c r="G4754" t="str">
        <f t="shared" si="967"/>
        <v/>
      </c>
      <c r="H4754">
        <f t="shared" ca="1" si="975"/>
        <v>71.470833333333303</v>
      </c>
      <c r="I4754">
        <f t="shared" ca="1" si="976"/>
        <v>22.725000000000364</v>
      </c>
      <c r="J4754" s="3">
        <f t="shared" ca="1" si="968"/>
        <v>3.1450311697835933</v>
      </c>
      <c r="K4754" s="5">
        <f t="shared" ca="1" si="969"/>
        <v>75.874729066218123</v>
      </c>
      <c r="L4754">
        <f t="shared" ca="1" si="970"/>
        <v>1</v>
      </c>
      <c r="M4754" t="str">
        <f t="shared" ca="1" si="971"/>
        <v>SELL</v>
      </c>
      <c r="N4754" s="7" t="str">
        <f t="shared" ca="1" si="972"/>
        <v/>
      </c>
      <c r="O4754">
        <f t="shared" si="973"/>
        <v>8914.2999999999993</v>
      </c>
      <c r="Q4754">
        <f t="shared" si="974"/>
        <v>4753</v>
      </c>
    </row>
    <row r="4755" spans="1:17" x14ac:dyDescent="0.3">
      <c r="A4755" s="13" t="str">
        <f ca="1">N4755&amp;"-"&amp;COUNTIF($N$2:N4755,N4755)</f>
        <v>-4698</v>
      </c>
      <c r="B4755" t="str">
        <f t="shared" ca="1" si="964"/>
        <v/>
      </c>
      <c r="C4755" s="1">
        <v>42033</v>
      </c>
      <c r="D4755">
        <v>8952.35</v>
      </c>
      <c r="E4755">
        <f t="shared" si="965"/>
        <v>38.050000000001091</v>
      </c>
      <c r="F4755">
        <f t="shared" si="966"/>
        <v>38.050000000001091</v>
      </c>
      <c r="G4755" t="str">
        <f t="shared" si="967"/>
        <v/>
      </c>
      <c r="H4755">
        <f t="shared" ca="1" si="975"/>
        <v>63.600000000000058</v>
      </c>
      <c r="I4755">
        <f t="shared" ca="1" si="976"/>
        <v>22.725000000000364</v>
      </c>
      <c r="J4755" s="3">
        <f t="shared" ca="1" si="968"/>
        <v>2.7986798679867566</v>
      </c>
      <c r="K4755" s="5">
        <f t="shared" ca="1" si="969"/>
        <v>73.675065160729503</v>
      </c>
      <c r="L4755">
        <f t="shared" ca="1" si="970"/>
        <v>1</v>
      </c>
      <c r="M4755" t="str">
        <f t="shared" ca="1" si="971"/>
        <v>SELL</v>
      </c>
      <c r="N4755" s="7" t="str">
        <f t="shared" ca="1" si="972"/>
        <v/>
      </c>
      <c r="O4755">
        <f t="shared" si="973"/>
        <v>8952.35</v>
      </c>
      <c r="Q4755">
        <f t="shared" si="974"/>
        <v>4754</v>
      </c>
    </row>
    <row r="4756" spans="1:17" x14ac:dyDescent="0.3">
      <c r="A4756" s="13" t="str">
        <f ca="1">N4756&amp;"-"&amp;COUNTIF($N$2:N4756,N4756)</f>
        <v>-4699</v>
      </c>
      <c r="B4756" t="str">
        <f t="shared" ca="1" si="964"/>
        <v/>
      </c>
      <c r="C4756" s="1">
        <v>42034</v>
      </c>
      <c r="D4756">
        <v>8808.9</v>
      </c>
      <c r="E4756">
        <f t="shared" si="965"/>
        <v>-143.45000000000073</v>
      </c>
      <c r="F4756" t="str">
        <f t="shared" si="966"/>
        <v/>
      </c>
      <c r="G4756">
        <f t="shared" si="967"/>
        <v>-143.45000000000073</v>
      </c>
      <c r="H4756">
        <f t="shared" ca="1" si="975"/>
        <v>64.845454545454643</v>
      </c>
      <c r="I4756">
        <f t="shared" ca="1" si="976"/>
        <v>62.966666666667152</v>
      </c>
      <c r="J4756" s="3">
        <f t="shared" ca="1" si="968"/>
        <v>1.0298378170267994</v>
      </c>
      <c r="K4756" s="5">
        <f t="shared" ca="1" si="969"/>
        <v>50.734980321494469</v>
      </c>
      <c r="L4756">
        <f t="shared" ca="1" si="970"/>
        <v>1</v>
      </c>
      <c r="M4756" t="str">
        <f t="shared" ca="1" si="971"/>
        <v>SELL</v>
      </c>
      <c r="N4756" s="7" t="str">
        <f t="shared" ca="1" si="972"/>
        <v/>
      </c>
      <c r="O4756">
        <f t="shared" si="973"/>
        <v>8808.9</v>
      </c>
      <c r="Q4756">
        <f t="shared" si="974"/>
        <v>4755</v>
      </c>
    </row>
    <row r="4757" spans="1:17" x14ac:dyDescent="0.3">
      <c r="A4757" s="13" t="str">
        <f ca="1">N4757&amp;"-"&amp;COUNTIF($N$2:N4757,N4757)</f>
        <v>-4700</v>
      </c>
      <c r="B4757" t="str">
        <f t="shared" ca="1" si="964"/>
        <v/>
      </c>
      <c r="C4757" s="1">
        <v>42037</v>
      </c>
      <c r="D4757">
        <v>8797.4</v>
      </c>
      <c r="E4757">
        <f t="shared" si="965"/>
        <v>-11.5</v>
      </c>
      <c r="F4757" t="str">
        <f t="shared" si="966"/>
        <v/>
      </c>
      <c r="G4757">
        <f t="shared" si="967"/>
        <v>-11.5</v>
      </c>
      <c r="H4757">
        <f t="shared" ca="1" si="975"/>
        <v>67.480000000000103</v>
      </c>
      <c r="I4757">
        <f t="shared" ca="1" si="976"/>
        <v>50.100000000000364</v>
      </c>
      <c r="J4757" s="3">
        <f t="shared" ca="1" si="968"/>
        <v>1.3469061876247428</v>
      </c>
      <c r="K4757" s="5">
        <f t="shared" ca="1" si="969"/>
        <v>57.390712706242425</v>
      </c>
      <c r="L4757">
        <f t="shared" ca="1" si="970"/>
        <v>1</v>
      </c>
      <c r="M4757" t="str">
        <f t="shared" ca="1" si="971"/>
        <v>SELL</v>
      </c>
      <c r="N4757" s="7" t="str">
        <f t="shared" ca="1" si="972"/>
        <v/>
      </c>
      <c r="O4757">
        <f t="shared" si="973"/>
        <v>8797.4</v>
      </c>
      <c r="Q4757">
        <f t="shared" si="974"/>
        <v>4756</v>
      </c>
    </row>
    <row r="4758" spans="1:17" x14ac:dyDescent="0.3">
      <c r="A4758" s="13" t="str">
        <f ca="1">N4758&amp;"-"&amp;COUNTIF($N$2:N4758,N4758)</f>
        <v>-4701</v>
      </c>
      <c r="B4758" t="str">
        <f t="shared" ca="1" si="964"/>
        <v/>
      </c>
      <c r="C4758" s="1">
        <v>42038</v>
      </c>
      <c r="D4758">
        <v>8756.5499999999993</v>
      </c>
      <c r="E4758">
        <f t="shared" si="965"/>
        <v>-40.850000000000364</v>
      </c>
      <c r="F4758" t="str">
        <f t="shared" si="966"/>
        <v/>
      </c>
      <c r="G4758">
        <f t="shared" si="967"/>
        <v>-40.850000000000364</v>
      </c>
      <c r="H4758">
        <f t="shared" ca="1" si="975"/>
        <v>67.480000000000103</v>
      </c>
      <c r="I4758">
        <f t="shared" ca="1" si="976"/>
        <v>54.412500000000364</v>
      </c>
      <c r="J4758" s="3">
        <f t="shared" ca="1" si="968"/>
        <v>1.2401562141052085</v>
      </c>
      <c r="K4758" s="5">
        <f t="shared" ca="1" si="969"/>
        <v>55.360255963246175</v>
      </c>
      <c r="L4758">
        <f t="shared" ca="1" si="970"/>
        <v>1</v>
      </c>
      <c r="M4758" t="str">
        <f t="shared" ca="1" si="971"/>
        <v>SELL</v>
      </c>
      <c r="N4758" s="7" t="str">
        <f t="shared" ca="1" si="972"/>
        <v/>
      </c>
      <c r="O4758">
        <f t="shared" si="973"/>
        <v>8756.5499999999993</v>
      </c>
      <c r="Q4758">
        <f t="shared" si="974"/>
        <v>4757</v>
      </c>
    </row>
    <row r="4759" spans="1:17" x14ac:dyDescent="0.3">
      <c r="A4759" s="13" t="str">
        <f ca="1">N4759&amp;"-"&amp;COUNTIF($N$2:N4759,N4759)</f>
        <v>-4702</v>
      </c>
      <c r="B4759" t="str">
        <f t="shared" ca="1" si="964"/>
        <v/>
      </c>
      <c r="C4759" s="1">
        <v>42039</v>
      </c>
      <c r="D4759">
        <v>8723.7000000000007</v>
      </c>
      <c r="E4759">
        <f t="shared" si="965"/>
        <v>-32.849999999998545</v>
      </c>
      <c r="F4759" t="str">
        <f t="shared" si="966"/>
        <v/>
      </c>
      <c r="G4759">
        <f t="shared" si="967"/>
        <v>-32.849999999998545</v>
      </c>
      <c r="H4759">
        <f t="shared" ca="1" si="975"/>
        <v>67.480000000000103</v>
      </c>
      <c r="I4759">
        <f t="shared" ca="1" si="976"/>
        <v>57.162499999999909</v>
      </c>
      <c r="J4759" s="3">
        <f t="shared" ca="1" si="968"/>
        <v>1.1804942051169947</v>
      </c>
      <c r="K4759" s="5">
        <f t="shared" ca="1" si="969"/>
        <v>54.138837074031812</v>
      </c>
      <c r="L4759">
        <f t="shared" ca="1" si="970"/>
        <v>1</v>
      </c>
      <c r="M4759" t="str">
        <f t="shared" ca="1" si="971"/>
        <v>SELL</v>
      </c>
      <c r="N4759" s="7" t="str">
        <f t="shared" ca="1" si="972"/>
        <v/>
      </c>
      <c r="O4759">
        <f t="shared" si="973"/>
        <v>8723.7000000000007</v>
      </c>
      <c r="Q4759">
        <f t="shared" si="974"/>
        <v>4758</v>
      </c>
    </row>
    <row r="4760" spans="1:17" x14ac:dyDescent="0.3">
      <c r="A4760" s="13" t="str">
        <f ca="1">N4760&amp;"-"&amp;COUNTIF($N$2:N4760,N4760)</f>
        <v>-4703</v>
      </c>
      <c r="B4760" t="str">
        <f t="shared" ca="1" si="964"/>
        <v/>
      </c>
      <c r="C4760" s="1">
        <v>42040</v>
      </c>
      <c r="D4760">
        <v>8711.7000000000007</v>
      </c>
      <c r="E4760">
        <f t="shared" si="965"/>
        <v>-12</v>
      </c>
      <c r="F4760" t="str">
        <f t="shared" si="966"/>
        <v/>
      </c>
      <c r="G4760">
        <f t="shared" si="967"/>
        <v>-12</v>
      </c>
      <c r="H4760">
        <f t="shared" ca="1" si="975"/>
        <v>50.91111111111119</v>
      </c>
      <c r="I4760">
        <f t="shared" ca="1" si="976"/>
        <v>48.129999999999924</v>
      </c>
      <c r="J4760" s="3">
        <f t="shared" ca="1" si="968"/>
        <v>1.0577833183276806</v>
      </c>
      <c r="K4760" s="5">
        <f t="shared" ca="1" si="969"/>
        <v>51.404018533269081</v>
      </c>
      <c r="L4760">
        <f t="shared" ca="1" si="970"/>
        <v>1</v>
      </c>
      <c r="M4760" t="str">
        <f t="shared" ca="1" si="971"/>
        <v>SELL</v>
      </c>
      <c r="N4760" s="7" t="str">
        <f t="shared" ca="1" si="972"/>
        <v/>
      </c>
      <c r="O4760">
        <f t="shared" si="973"/>
        <v>8711.7000000000007</v>
      </c>
      <c r="Q4760">
        <f t="shared" si="974"/>
        <v>4759</v>
      </c>
    </row>
    <row r="4761" spans="1:17" x14ac:dyDescent="0.3">
      <c r="A4761" s="13" t="str">
        <f ca="1">N4761&amp;"-"&amp;COUNTIF($N$2:N4761,N4761)</f>
        <v>-4704</v>
      </c>
      <c r="B4761" t="str">
        <f t="shared" ca="1" si="964"/>
        <v/>
      </c>
      <c r="C4761" s="1">
        <v>42041</v>
      </c>
      <c r="D4761">
        <v>8661.0499999999993</v>
      </c>
      <c r="E4761">
        <f t="shared" si="965"/>
        <v>-50.650000000001455</v>
      </c>
      <c r="F4761" t="str">
        <f t="shared" si="966"/>
        <v/>
      </c>
      <c r="G4761">
        <f t="shared" si="967"/>
        <v>-50.650000000001455</v>
      </c>
      <c r="H4761">
        <f t="shared" ca="1" si="975"/>
        <v>54.818750000000136</v>
      </c>
      <c r="I4761">
        <f t="shared" ca="1" si="976"/>
        <v>48.550000000000182</v>
      </c>
      <c r="J4761" s="3">
        <f t="shared" ca="1" si="968"/>
        <v>1.1291194644696176</v>
      </c>
      <c r="K4761" s="5">
        <f t="shared" ca="1" si="969"/>
        <v>53.032226857730187</v>
      </c>
      <c r="L4761">
        <f t="shared" ca="1" si="970"/>
        <v>1</v>
      </c>
      <c r="M4761" t="str">
        <f t="shared" ca="1" si="971"/>
        <v>SELL</v>
      </c>
      <c r="N4761" s="7" t="str">
        <f t="shared" ca="1" si="972"/>
        <v/>
      </c>
      <c r="O4761">
        <f t="shared" si="973"/>
        <v>8661.0499999999993</v>
      </c>
      <c r="Q4761">
        <f t="shared" si="974"/>
        <v>4760</v>
      </c>
    </row>
    <row r="4762" spans="1:17" x14ac:dyDescent="0.3">
      <c r="A4762" s="13" t="str">
        <f ca="1">N4762&amp;"-"&amp;COUNTIF($N$2:N4762,N4762)</f>
        <v>-4705</v>
      </c>
      <c r="B4762" t="str">
        <f t="shared" ca="1" si="964"/>
        <v/>
      </c>
      <c r="C4762" s="1">
        <v>42044</v>
      </c>
      <c r="D4762">
        <v>8526.35</v>
      </c>
      <c r="E4762">
        <f t="shared" si="965"/>
        <v>-134.69999999999891</v>
      </c>
      <c r="F4762" t="str">
        <f t="shared" si="966"/>
        <v/>
      </c>
      <c r="G4762">
        <f t="shared" si="967"/>
        <v>-134.69999999999891</v>
      </c>
      <c r="H4762">
        <f t="shared" ca="1" si="975"/>
        <v>57.378571428571377</v>
      </c>
      <c r="I4762">
        <f t="shared" ca="1" si="976"/>
        <v>60.857142857142854</v>
      </c>
      <c r="J4762" s="3">
        <f t="shared" ca="1" si="968"/>
        <v>0.94284037558685363</v>
      </c>
      <c r="K4762" s="5">
        <f t="shared" ca="1" si="969"/>
        <v>48.528967558750658</v>
      </c>
      <c r="L4762">
        <f t="shared" ca="1" si="970"/>
        <v>1</v>
      </c>
      <c r="M4762" t="str">
        <f t="shared" ca="1" si="971"/>
        <v>SELL</v>
      </c>
      <c r="N4762" s="7" t="str">
        <f t="shared" ca="1" si="972"/>
        <v/>
      </c>
      <c r="O4762">
        <f t="shared" si="973"/>
        <v>8526.35</v>
      </c>
      <c r="Q4762">
        <f t="shared" si="974"/>
        <v>4761</v>
      </c>
    </row>
    <row r="4763" spans="1:17" x14ac:dyDescent="0.3">
      <c r="A4763" s="13" t="str">
        <f ca="1">N4763&amp;"-"&amp;COUNTIF($N$2:N4763,N4763)</f>
        <v>-4706</v>
      </c>
      <c r="B4763" t="str">
        <f t="shared" ca="1" si="964"/>
        <v/>
      </c>
      <c r="C4763" s="1">
        <v>42045</v>
      </c>
      <c r="D4763">
        <v>8565.5499999999993</v>
      </c>
      <c r="E4763">
        <f t="shared" si="965"/>
        <v>39.199999999998909</v>
      </c>
      <c r="F4763">
        <f t="shared" si="966"/>
        <v>39.199999999998909</v>
      </c>
      <c r="G4763" t="str">
        <f t="shared" si="967"/>
        <v/>
      </c>
      <c r="H4763">
        <f t="shared" ca="1" si="975"/>
        <v>42.278571428571276</v>
      </c>
      <c r="I4763">
        <f t="shared" ca="1" si="976"/>
        <v>60.857142857142854</v>
      </c>
      <c r="J4763" s="3">
        <f t="shared" ca="1" si="968"/>
        <v>0.69471830985915251</v>
      </c>
      <c r="K4763" s="5">
        <f t="shared" ca="1" si="969"/>
        <v>40.993143569499189</v>
      </c>
      <c r="L4763">
        <f t="shared" ca="1" si="970"/>
        <v>1</v>
      </c>
      <c r="M4763" t="str">
        <f t="shared" ca="1" si="971"/>
        <v>SELL</v>
      </c>
      <c r="N4763" s="7" t="str">
        <f t="shared" ca="1" si="972"/>
        <v/>
      </c>
      <c r="O4763">
        <f t="shared" si="973"/>
        <v>8565.5499999999993</v>
      </c>
      <c r="Q4763">
        <f t="shared" si="974"/>
        <v>4762</v>
      </c>
    </row>
    <row r="4764" spans="1:17" x14ac:dyDescent="0.3">
      <c r="A4764" s="13" t="str">
        <f ca="1">N4764&amp;"-"&amp;COUNTIF($N$2:N4764,N4764)</f>
        <v>-4707</v>
      </c>
      <c r="B4764" t="str">
        <f t="shared" ca="1" si="964"/>
        <v/>
      </c>
      <c r="C4764" s="1">
        <v>42046</v>
      </c>
      <c r="D4764">
        <v>8627.4</v>
      </c>
      <c r="E4764">
        <f t="shared" si="965"/>
        <v>61.850000000000364</v>
      </c>
      <c r="F4764">
        <f t="shared" si="966"/>
        <v>61.850000000000364</v>
      </c>
      <c r="G4764" t="str">
        <f t="shared" si="967"/>
        <v/>
      </c>
      <c r="H4764">
        <f t="shared" ca="1" si="975"/>
        <v>46.271428571428523</v>
      </c>
      <c r="I4764">
        <f t="shared" ca="1" si="976"/>
        <v>60.857142857142854</v>
      </c>
      <c r="J4764" s="3">
        <f t="shared" ca="1" si="968"/>
        <v>0.76032863849765187</v>
      </c>
      <c r="K4764" s="5">
        <f t="shared" ca="1" si="969"/>
        <v>43.192425656754217</v>
      </c>
      <c r="L4764">
        <f t="shared" ca="1" si="970"/>
        <v>1</v>
      </c>
      <c r="M4764" t="str">
        <f t="shared" ca="1" si="971"/>
        <v>SELL</v>
      </c>
      <c r="N4764" s="7" t="str">
        <f t="shared" ca="1" si="972"/>
        <v/>
      </c>
      <c r="O4764">
        <f t="shared" si="973"/>
        <v>8627.4</v>
      </c>
      <c r="Q4764">
        <f t="shared" si="974"/>
        <v>4763</v>
      </c>
    </row>
    <row r="4765" spans="1:17" x14ac:dyDescent="0.3">
      <c r="A4765" s="13" t="str">
        <f ca="1">N4765&amp;"-"&amp;COUNTIF($N$2:N4765,N4765)</f>
        <v>-4708</v>
      </c>
      <c r="B4765" t="str">
        <f t="shared" ca="1" si="964"/>
        <v/>
      </c>
      <c r="C4765" s="1">
        <v>42047</v>
      </c>
      <c r="D4765">
        <v>8711.5499999999993</v>
      </c>
      <c r="E4765">
        <f t="shared" si="965"/>
        <v>84.149999999999636</v>
      </c>
      <c r="F4765">
        <f t="shared" si="966"/>
        <v>84.149999999999636</v>
      </c>
      <c r="G4765" t="str">
        <f t="shared" si="967"/>
        <v/>
      </c>
      <c r="H4765">
        <f t="shared" ca="1" si="975"/>
        <v>53.735714285714231</v>
      </c>
      <c r="I4765">
        <f t="shared" ca="1" si="976"/>
        <v>60.857142857142854</v>
      </c>
      <c r="J4765" s="3">
        <f t="shared" ca="1" si="968"/>
        <v>0.88298122065727613</v>
      </c>
      <c r="K4765" s="5">
        <f t="shared" ca="1" si="969"/>
        <v>46.892725799414045</v>
      </c>
      <c r="L4765">
        <f t="shared" ca="1" si="970"/>
        <v>1</v>
      </c>
      <c r="M4765" t="str">
        <f t="shared" ca="1" si="971"/>
        <v>SELL</v>
      </c>
      <c r="N4765" s="7" t="str">
        <f t="shared" ca="1" si="972"/>
        <v/>
      </c>
      <c r="O4765">
        <f t="shared" si="973"/>
        <v>8711.5499999999993</v>
      </c>
      <c r="Q4765">
        <f t="shared" si="974"/>
        <v>4764</v>
      </c>
    </row>
    <row r="4766" spans="1:17" x14ac:dyDescent="0.3">
      <c r="A4766" s="13" t="str">
        <f ca="1">N4766&amp;"-"&amp;COUNTIF($N$2:N4766,N4766)</f>
        <v>-4709</v>
      </c>
      <c r="B4766" t="str">
        <f t="shared" ca="1" si="964"/>
        <v/>
      </c>
      <c r="C4766" s="1">
        <v>42048</v>
      </c>
      <c r="D4766">
        <v>8805.5</v>
      </c>
      <c r="E4766">
        <f t="shared" si="965"/>
        <v>93.950000000000728</v>
      </c>
      <c r="F4766">
        <f t="shared" si="966"/>
        <v>93.950000000000728</v>
      </c>
      <c r="G4766" t="str">
        <f t="shared" si="967"/>
        <v/>
      </c>
      <c r="H4766">
        <f t="shared" ca="1" si="975"/>
        <v>56.557142857142807</v>
      </c>
      <c r="I4766">
        <f t="shared" ca="1" si="976"/>
        <v>60.857142857142854</v>
      </c>
      <c r="J4766" s="3">
        <f t="shared" ca="1" si="968"/>
        <v>0.92934272300469412</v>
      </c>
      <c r="K4766" s="5">
        <f t="shared" ca="1" si="969"/>
        <v>48.168876992334809</v>
      </c>
      <c r="L4766">
        <f t="shared" ca="1" si="970"/>
        <v>1</v>
      </c>
      <c r="M4766" t="str">
        <f t="shared" ca="1" si="971"/>
        <v>SELL</v>
      </c>
      <c r="N4766" s="7" t="str">
        <f t="shared" ca="1" si="972"/>
        <v/>
      </c>
      <c r="O4766">
        <f t="shared" si="973"/>
        <v>8805.5</v>
      </c>
      <c r="Q4766">
        <f t="shared" si="974"/>
        <v>4765</v>
      </c>
    </row>
    <row r="4767" spans="1:17" x14ac:dyDescent="0.3">
      <c r="A4767" s="13" t="str">
        <f ca="1">N4767&amp;"-"&amp;COUNTIF($N$2:N4767,N4767)</f>
        <v>-4710</v>
      </c>
      <c r="B4767" t="str">
        <f t="shared" ca="1" si="964"/>
        <v/>
      </c>
      <c r="C4767" s="1">
        <v>42051</v>
      </c>
      <c r="D4767">
        <v>8809.35</v>
      </c>
      <c r="E4767">
        <f t="shared" si="965"/>
        <v>3.8500000000003638</v>
      </c>
      <c r="F4767">
        <f t="shared" si="966"/>
        <v>3.8500000000003638</v>
      </c>
      <c r="G4767" t="str">
        <f t="shared" si="967"/>
        <v/>
      </c>
      <c r="H4767">
        <f t="shared" ca="1" si="975"/>
        <v>46.407142857142908</v>
      </c>
      <c r="I4767">
        <f t="shared" ca="1" si="976"/>
        <v>60.857142857142854</v>
      </c>
      <c r="J4767" s="3">
        <f t="shared" ca="1" si="968"/>
        <v>0.76255868544601024</v>
      </c>
      <c r="K4767" s="5">
        <f t="shared" ca="1" si="969"/>
        <v>43.264300459479287</v>
      </c>
      <c r="L4767">
        <f t="shared" ca="1" si="970"/>
        <v>1</v>
      </c>
      <c r="M4767" t="str">
        <f t="shared" ca="1" si="971"/>
        <v>SELL</v>
      </c>
      <c r="N4767" s="7" t="str">
        <f t="shared" ca="1" si="972"/>
        <v/>
      </c>
      <c r="O4767">
        <f t="shared" si="973"/>
        <v>8809.35</v>
      </c>
      <c r="Q4767">
        <f t="shared" si="974"/>
        <v>4766</v>
      </c>
    </row>
    <row r="4768" spans="1:17" x14ac:dyDescent="0.3">
      <c r="A4768" s="13" t="str">
        <f ca="1">N4768&amp;"-"&amp;COUNTIF($N$2:N4768,N4768)</f>
        <v>-4711</v>
      </c>
      <c r="B4768" t="str">
        <f t="shared" ca="1" si="964"/>
        <v/>
      </c>
      <c r="C4768" s="1">
        <v>42053</v>
      </c>
      <c r="D4768">
        <v>8869.1</v>
      </c>
      <c r="E4768">
        <f t="shared" si="965"/>
        <v>59.75</v>
      </c>
      <c r="F4768">
        <f t="shared" si="966"/>
        <v>59.75</v>
      </c>
      <c r="G4768" t="str">
        <f t="shared" si="967"/>
        <v/>
      </c>
      <c r="H4768">
        <f t="shared" ca="1" si="975"/>
        <v>54.400000000000155</v>
      </c>
      <c r="I4768">
        <f t="shared" ca="1" si="976"/>
        <v>60.857142857142854</v>
      </c>
      <c r="J4768" s="3">
        <f t="shared" ca="1" si="968"/>
        <v>0.8938967136150261</v>
      </c>
      <c r="K4768" s="5">
        <f t="shared" ca="1" si="969"/>
        <v>47.198810114030806</v>
      </c>
      <c r="L4768">
        <f t="shared" ca="1" si="970"/>
        <v>1</v>
      </c>
      <c r="M4768" t="str">
        <f t="shared" ca="1" si="971"/>
        <v>SELL</v>
      </c>
      <c r="N4768" s="7" t="str">
        <f t="shared" ca="1" si="972"/>
        <v/>
      </c>
      <c r="O4768">
        <f t="shared" si="973"/>
        <v>8869.1</v>
      </c>
      <c r="Q4768">
        <f t="shared" si="974"/>
        <v>4767</v>
      </c>
    </row>
    <row r="4769" spans="1:17" x14ac:dyDescent="0.3">
      <c r="A4769" s="13" t="str">
        <f ca="1">N4769&amp;"-"&amp;COUNTIF($N$2:N4769,N4769)</f>
        <v>-4712</v>
      </c>
      <c r="B4769" t="str">
        <f t="shared" ca="1" si="964"/>
        <v/>
      </c>
      <c r="C4769" s="1">
        <v>42054</v>
      </c>
      <c r="D4769">
        <v>8895.2999999999993</v>
      </c>
      <c r="E4769">
        <f t="shared" si="965"/>
        <v>26.199999999998909</v>
      </c>
      <c r="F4769">
        <f t="shared" si="966"/>
        <v>26.199999999998909</v>
      </c>
      <c r="G4769" t="str">
        <f t="shared" si="967"/>
        <v/>
      </c>
      <c r="H4769">
        <f t="shared" ca="1" si="975"/>
        <v>52.707142857142699</v>
      </c>
      <c r="I4769">
        <f t="shared" ca="1" si="976"/>
        <v>60.857142857142854</v>
      </c>
      <c r="J4769" s="3">
        <f t="shared" ca="1" si="968"/>
        <v>0.86607981220657027</v>
      </c>
      <c r="K4769" s="5">
        <f t="shared" ca="1" si="969"/>
        <v>46.411724007799158</v>
      </c>
      <c r="L4769">
        <f t="shared" ca="1" si="970"/>
        <v>1</v>
      </c>
      <c r="M4769" t="str">
        <f t="shared" ca="1" si="971"/>
        <v>SELL</v>
      </c>
      <c r="N4769" s="7" t="str">
        <f t="shared" ca="1" si="972"/>
        <v/>
      </c>
      <c r="O4769">
        <f t="shared" si="973"/>
        <v>8895.2999999999993</v>
      </c>
      <c r="Q4769">
        <f t="shared" si="974"/>
        <v>4768</v>
      </c>
    </row>
    <row r="4770" spans="1:17" x14ac:dyDescent="0.3">
      <c r="A4770" s="13" t="str">
        <f ca="1">N4770&amp;"-"&amp;COUNTIF($N$2:N4770,N4770)</f>
        <v>-4713</v>
      </c>
      <c r="B4770" t="str">
        <f t="shared" ca="1" si="964"/>
        <v/>
      </c>
      <c r="C4770" s="1">
        <v>42055</v>
      </c>
      <c r="D4770">
        <v>8833.6</v>
      </c>
      <c r="E4770">
        <f t="shared" si="965"/>
        <v>-61.699999999998909</v>
      </c>
      <c r="F4770" t="str">
        <f t="shared" si="966"/>
        <v/>
      </c>
      <c r="G4770">
        <f t="shared" si="967"/>
        <v>-61.699999999998909</v>
      </c>
      <c r="H4770">
        <f t="shared" ca="1" si="975"/>
        <v>52.707142857142699</v>
      </c>
      <c r="I4770">
        <f t="shared" ca="1" si="976"/>
        <v>49.178571428571168</v>
      </c>
      <c r="J4770" s="3">
        <f t="shared" ca="1" si="968"/>
        <v>1.0717501815541055</v>
      </c>
      <c r="K4770" s="5">
        <f t="shared" ca="1" si="969"/>
        <v>51.731632080762822</v>
      </c>
      <c r="L4770">
        <f t="shared" ca="1" si="970"/>
        <v>1</v>
      </c>
      <c r="M4770" t="str">
        <f t="shared" ca="1" si="971"/>
        <v>SELL</v>
      </c>
      <c r="N4770" s="7" t="str">
        <f t="shared" ca="1" si="972"/>
        <v/>
      </c>
      <c r="O4770">
        <f t="shared" si="973"/>
        <v>8833.6</v>
      </c>
      <c r="Q4770">
        <f t="shared" si="974"/>
        <v>4769</v>
      </c>
    </row>
    <row r="4771" spans="1:17" x14ac:dyDescent="0.3">
      <c r="A4771" s="13" t="str">
        <f ca="1">N4771&amp;"-"&amp;COUNTIF($N$2:N4771,N4771)</f>
        <v>-4714</v>
      </c>
      <c r="B4771" t="str">
        <f t="shared" ca="1" si="964"/>
        <v/>
      </c>
      <c r="C4771" s="1">
        <v>42058</v>
      </c>
      <c r="D4771">
        <v>8754.9500000000007</v>
      </c>
      <c r="E4771">
        <f t="shared" si="965"/>
        <v>-78.649999999999636</v>
      </c>
      <c r="F4771" t="str">
        <f t="shared" si="966"/>
        <v/>
      </c>
      <c r="G4771">
        <f t="shared" si="967"/>
        <v>-78.649999999999636</v>
      </c>
      <c r="H4771">
        <f t="shared" ca="1" si="975"/>
        <v>52.707142857142699</v>
      </c>
      <c r="I4771">
        <f t="shared" ca="1" si="976"/>
        <v>58.77142857142826</v>
      </c>
      <c r="J4771" s="3">
        <f t="shared" ca="1" si="968"/>
        <v>0.89681575109382805</v>
      </c>
      <c r="K4771" s="5">
        <f t="shared" ca="1" si="969"/>
        <v>47.280066636765618</v>
      </c>
      <c r="L4771">
        <f t="shared" ca="1" si="970"/>
        <v>1</v>
      </c>
      <c r="M4771" t="str">
        <f t="shared" ca="1" si="971"/>
        <v>SELL</v>
      </c>
      <c r="N4771" s="7" t="str">
        <f t="shared" ca="1" si="972"/>
        <v/>
      </c>
      <c r="O4771">
        <f t="shared" si="973"/>
        <v>8754.9500000000007</v>
      </c>
      <c r="Q4771">
        <f t="shared" si="974"/>
        <v>4770</v>
      </c>
    </row>
    <row r="4772" spans="1:17" x14ac:dyDescent="0.3">
      <c r="A4772" s="13" t="str">
        <f ca="1">N4772&amp;"-"&amp;COUNTIF($N$2:N4772,N4772)</f>
        <v>-4715</v>
      </c>
      <c r="B4772" t="str">
        <f t="shared" ca="1" si="964"/>
        <v/>
      </c>
      <c r="C4772" s="1">
        <v>42059</v>
      </c>
      <c r="D4772">
        <v>8762.1</v>
      </c>
      <c r="E4772">
        <f t="shared" si="965"/>
        <v>7.1499999999996362</v>
      </c>
      <c r="F4772">
        <f t="shared" si="966"/>
        <v>7.1499999999996362</v>
      </c>
      <c r="G4772" t="str">
        <f t="shared" si="967"/>
        <v/>
      </c>
      <c r="H4772">
        <f t="shared" ca="1" si="975"/>
        <v>47.012499999999818</v>
      </c>
      <c r="I4772">
        <f t="shared" ca="1" si="976"/>
        <v>61.758333333332907</v>
      </c>
      <c r="J4772" s="3">
        <f t="shared" ca="1" si="968"/>
        <v>0.76123330184860571</v>
      </c>
      <c r="K4772" s="5">
        <f t="shared" ca="1" si="969"/>
        <v>43.221605056502661</v>
      </c>
      <c r="L4772">
        <f t="shared" ca="1" si="970"/>
        <v>1</v>
      </c>
      <c r="M4772" t="str">
        <f t="shared" ca="1" si="971"/>
        <v>SELL</v>
      </c>
      <c r="N4772" s="7" t="str">
        <f t="shared" ca="1" si="972"/>
        <v/>
      </c>
      <c r="O4772">
        <f t="shared" si="973"/>
        <v>8762.1</v>
      </c>
      <c r="Q4772">
        <f t="shared" si="974"/>
        <v>4771</v>
      </c>
    </row>
    <row r="4773" spans="1:17" x14ac:dyDescent="0.3">
      <c r="A4773" s="13" t="str">
        <f ca="1">N4773&amp;"-"&amp;COUNTIF($N$2:N4773,N4773)</f>
        <v>-4716</v>
      </c>
      <c r="B4773" t="str">
        <f t="shared" ca="1" si="964"/>
        <v/>
      </c>
      <c r="C4773" s="1">
        <v>42060</v>
      </c>
      <c r="D4773">
        <v>8767.25</v>
      </c>
      <c r="E4773">
        <f t="shared" si="965"/>
        <v>5.1499999999996362</v>
      </c>
      <c r="F4773">
        <f t="shared" si="966"/>
        <v>5.1499999999996362</v>
      </c>
      <c r="G4773" t="str">
        <f t="shared" si="967"/>
        <v/>
      </c>
      <c r="H4773">
        <f t="shared" ca="1" si="975"/>
        <v>42.361111111110908</v>
      </c>
      <c r="I4773">
        <f t="shared" ca="1" si="976"/>
        <v>67.539999999999779</v>
      </c>
      <c r="J4773" s="3">
        <f t="shared" ca="1" si="968"/>
        <v>0.62720034218405463</v>
      </c>
      <c r="K4773" s="5">
        <f t="shared" ca="1" si="969"/>
        <v>38.544752353125503</v>
      </c>
      <c r="L4773">
        <f t="shared" ca="1" si="970"/>
        <v>1</v>
      </c>
      <c r="M4773" t="str">
        <f t="shared" ca="1" si="971"/>
        <v>SELL</v>
      </c>
      <c r="N4773" s="7" t="str">
        <f t="shared" ca="1" si="972"/>
        <v/>
      </c>
      <c r="O4773">
        <f t="shared" si="973"/>
        <v>8767.25</v>
      </c>
      <c r="Q4773">
        <f t="shared" si="974"/>
        <v>4772</v>
      </c>
    </row>
    <row r="4774" spans="1:17" x14ac:dyDescent="0.3">
      <c r="A4774" s="13" t="str">
        <f ca="1">N4774&amp;"-"&amp;COUNTIF($N$2:N4774,N4774)</f>
        <v>-4717</v>
      </c>
      <c r="B4774" t="str">
        <f t="shared" ca="1" si="964"/>
        <v/>
      </c>
      <c r="C4774" s="1">
        <v>42061</v>
      </c>
      <c r="D4774">
        <v>8683.85</v>
      </c>
      <c r="E4774">
        <f t="shared" si="965"/>
        <v>-83.399999999999636</v>
      </c>
      <c r="F4774" t="str">
        <f t="shared" si="966"/>
        <v/>
      </c>
      <c r="G4774">
        <f t="shared" si="967"/>
        <v>-83.399999999999636</v>
      </c>
      <c r="H4774">
        <f t="shared" ca="1" si="975"/>
        <v>42.361111111110908</v>
      </c>
      <c r="I4774">
        <f t="shared" ca="1" si="976"/>
        <v>81.819999999999709</v>
      </c>
      <c r="J4774" s="3">
        <f t="shared" ca="1" si="968"/>
        <v>0.5177354083489496</v>
      </c>
      <c r="K4774" s="5">
        <f t="shared" ca="1" si="969"/>
        <v>34.11236276764221</v>
      </c>
      <c r="L4774">
        <f t="shared" ca="1" si="970"/>
        <v>1</v>
      </c>
      <c r="M4774" t="str">
        <f t="shared" ca="1" si="971"/>
        <v>SELL</v>
      </c>
      <c r="N4774" s="7" t="str">
        <f t="shared" ca="1" si="972"/>
        <v/>
      </c>
      <c r="O4774">
        <f t="shared" si="973"/>
        <v>8683.85</v>
      </c>
      <c r="Q4774">
        <f t="shared" si="974"/>
        <v>4773</v>
      </c>
    </row>
    <row r="4775" spans="1:17" x14ac:dyDescent="0.3">
      <c r="A4775" s="13" t="str">
        <f ca="1">N4775&amp;"-"&amp;COUNTIF($N$2:N4775,N4775)</f>
        <v>-4718</v>
      </c>
      <c r="B4775" t="str">
        <f t="shared" ca="1" si="964"/>
        <v/>
      </c>
      <c r="C4775" s="1">
        <v>42062</v>
      </c>
      <c r="D4775">
        <v>8844.6</v>
      </c>
      <c r="E4775">
        <f t="shared" si="965"/>
        <v>160.75</v>
      </c>
      <c r="F4775">
        <f t="shared" si="966"/>
        <v>160.75</v>
      </c>
      <c r="G4775" t="str">
        <f t="shared" si="967"/>
        <v/>
      </c>
      <c r="H4775">
        <f t="shared" ca="1" si="975"/>
        <v>54.199999999999818</v>
      </c>
      <c r="I4775">
        <f t="shared" ca="1" si="976"/>
        <v>89.612499999999272</v>
      </c>
      <c r="J4775" s="3">
        <f t="shared" ca="1" si="968"/>
        <v>0.60482633561166421</v>
      </c>
      <c r="K4775" s="5">
        <f t="shared" ca="1" si="969"/>
        <v>37.687961755758479</v>
      </c>
      <c r="L4775">
        <f t="shared" ca="1" si="970"/>
        <v>1</v>
      </c>
      <c r="M4775" t="str">
        <f t="shared" ca="1" si="971"/>
        <v>SELL</v>
      </c>
      <c r="N4775" s="7" t="str">
        <f t="shared" ca="1" si="972"/>
        <v/>
      </c>
      <c r="O4775">
        <f t="shared" si="973"/>
        <v>8844.6</v>
      </c>
      <c r="Q4775">
        <f t="shared" si="974"/>
        <v>4774</v>
      </c>
    </row>
    <row r="4776" spans="1:17" x14ac:dyDescent="0.3">
      <c r="A4776" s="13" t="str">
        <f ca="1">N4776&amp;"-"&amp;COUNTIF($N$2:N4776,N4776)</f>
        <v>-4719</v>
      </c>
      <c r="B4776" t="str">
        <f t="shared" ca="1" si="964"/>
        <v/>
      </c>
      <c r="C4776" s="1">
        <v>42063</v>
      </c>
      <c r="D4776">
        <v>8901.85</v>
      </c>
      <c r="E4776">
        <f t="shared" si="965"/>
        <v>57.25</v>
      </c>
      <c r="F4776">
        <f t="shared" si="966"/>
        <v>57.25</v>
      </c>
      <c r="G4776" t="str">
        <f t="shared" si="967"/>
        <v/>
      </c>
      <c r="H4776">
        <f t="shared" ca="1" si="975"/>
        <v>54.477272727272563</v>
      </c>
      <c r="I4776">
        <f t="shared" ca="1" si="976"/>
        <v>74.583333333332732</v>
      </c>
      <c r="J4776" s="3">
        <f t="shared" ca="1" si="968"/>
        <v>0.73042153377349273</v>
      </c>
      <c r="K4776" s="5">
        <f t="shared" ca="1" si="969"/>
        <v>42.210612819910899</v>
      </c>
      <c r="L4776">
        <f t="shared" ca="1" si="970"/>
        <v>1</v>
      </c>
      <c r="M4776" t="str">
        <f t="shared" ca="1" si="971"/>
        <v>SELL</v>
      </c>
      <c r="N4776" s="7" t="str">
        <f t="shared" ca="1" si="972"/>
        <v/>
      </c>
      <c r="O4776">
        <f t="shared" si="973"/>
        <v>8901.85</v>
      </c>
      <c r="Q4776">
        <f t="shared" si="974"/>
        <v>4775</v>
      </c>
    </row>
    <row r="4777" spans="1:17" x14ac:dyDescent="0.3">
      <c r="A4777" s="13" t="str">
        <f ca="1">N4777&amp;"-"&amp;COUNTIF($N$2:N4777,N4777)</f>
        <v>-4720</v>
      </c>
      <c r="B4777" t="str">
        <f t="shared" ca="1" si="964"/>
        <v/>
      </c>
      <c r="C4777" s="1">
        <v>42065</v>
      </c>
      <c r="D4777">
        <v>8956.75</v>
      </c>
      <c r="E4777">
        <f t="shared" si="965"/>
        <v>54.899999999999636</v>
      </c>
      <c r="F4777">
        <f t="shared" si="966"/>
        <v>54.899999999999636</v>
      </c>
      <c r="G4777" t="str">
        <f t="shared" si="967"/>
        <v/>
      </c>
      <c r="H4777">
        <f t="shared" ca="1" si="975"/>
        <v>55.904545454545357</v>
      </c>
      <c r="I4777">
        <f t="shared" ca="1" si="976"/>
        <v>74.583333333332732</v>
      </c>
      <c r="J4777" s="3">
        <f t="shared" ca="1" si="968"/>
        <v>0.74955815134586556</v>
      </c>
      <c r="K4777" s="5">
        <f t="shared" ca="1" si="969"/>
        <v>42.842711502287607</v>
      </c>
      <c r="L4777">
        <f t="shared" ca="1" si="970"/>
        <v>1</v>
      </c>
      <c r="M4777" t="str">
        <f t="shared" ca="1" si="971"/>
        <v>SELL</v>
      </c>
      <c r="N4777" s="7" t="str">
        <f t="shared" ca="1" si="972"/>
        <v/>
      </c>
      <c r="O4777">
        <f t="shared" si="973"/>
        <v>8956.75</v>
      </c>
      <c r="Q4777">
        <f t="shared" si="974"/>
        <v>4776</v>
      </c>
    </row>
    <row r="4778" spans="1:17" x14ac:dyDescent="0.3">
      <c r="A4778" s="13" t="str">
        <f ca="1">N4778&amp;"-"&amp;COUNTIF($N$2:N4778,N4778)</f>
        <v>-4721</v>
      </c>
      <c r="B4778" t="str">
        <f t="shared" ca="1" si="964"/>
        <v/>
      </c>
      <c r="C4778" s="1">
        <v>42066</v>
      </c>
      <c r="D4778">
        <v>8996.25</v>
      </c>
      <c r="E4778">
        <f t="shared" si="965"/>
        <v>39.5</v>
      </c>
      <c r="F4778">
        <f t="shared" si="966"/>
        <v>39.5</v>
      </c>
      <c r="G4778" t="str">
        <f t="shared" si="967"/>
        <v/>
      </c>
      <c r="H4778">
        <f t="shared" ca="1" si="975"/>
        <v>53.87272727272714</v>
      </c>
      <c r="I4778">
        <f t="shared" ca="1" si="976"/>
        <v>74.583333333332732</v>
      </c>
      <c r="J4778" s="3">
        <f t="shared" ca="1" si="968"/>
        <v>0.72231589639411276</v>
      </c>
      <c r="K4778" s="5">
        <f t="shared" ca="1" si="969"/>
        <v>41.938641912692837</v>
      </c>
      <c r="L4778">
        <f t="shared" ca="1" si="970"/>
        <v>1</v>
      </c>
      <c r="M4778" t="str">
        <f t="shared" ca="1" si="971"/>
        <v>SELL</v>
      </c>
      <c r="N4778" s="7" t="str">
        <f t="shared" ca="1" si="972"/>
        <v/>
      </c>
      <c r="O4778">
        <f t="shared" si="973"/>
        <v>8996.25</v>
      </c>
      <c r="Q4778">
        <f t="shared" si="974"/>
        <v>4777</v>
      </c>
    </row>
    <row r="4779" spans="1:17" x14ac:dyDescent="0.3">
      <c r="A4779" s="13" t="str">
        <f ca="1">N4779&amp;"-"&amp;COUNTIF($N$2:N4779,N4779)</f>
        <v>-4722</v>
      </c>
      <c r="B4779" t="str">
        <f t="shared" ca="1" si="964"/>
        <v/>
      </c>
      <c r="C4779" s="1">
        <v>42067</v>
      </c>
      <c r="D4779">
        <v>8922.65</v>
      </c>
      <c r="E4779">
        <f t="shared" si="965"/>
        <v>-73.600000000000364</v>
      </c>
      <c r="F4779" t="str">
        <f t="shared" si="966"/>
        <v/>
      </c>
      <c r="G4779">
        <f t="shared" si="967"/>
        <v>-73.600000000000364</v>
      </c>
      <c r="H4779">
        <f t="shared" ca="1" si="975"/>
        <v>50.844999999999892</v>
      </c>
      <c r="I4779">
        <f t="shared" ca="1" si="976"/>
        <v>74.337499999999636</v>
      </c>
      <c r="J4779" s="3">
        <f t="shared" ca="1" si="968"/>
        <v>0.6839751135026082</v>
      </c>
      <c r="K4779" s="5">
        <f t="shared" ca="1" si="969"/>
        <v>40.616699618556972</v>
      </c>
      <c r="L4779">
        <f t="shared" ca="1" si="970"/>
        <v>1</v>
      </c>
      <c r="M4779" t="str">
        <f t="shared" ca="1" si="971"/>
        <v>SELL</v>
      </c>
      <c r="N4779" s="7" t="str">
        <f t="shared" ca="1" si="972"/>
        <v/>
      </c>
      <c r="O4779">
        <f t="shared" si="973"/>
        <v>8922.65</v>
      </c>
      <c r="Q4779">
        <f t="shared" si="974"/>
        <v>4778</v>
      </c>
    </row>
    <row r="4780" spans="1:17" x14ac:dyDescent="0.3">
      <c r="A4780" s="13" t="str">
        <f ca="1">N4780&amp;"-"&amp;COUNTIF($N$2:N4780,N4780)</f>
        <v>-4723</v>
      </c>
      <c r="B4780" t="str">
        <f t="shared" ca="1" si="964"/>
        <v/>
      </c>
      <c r="C4780" s="1">
        <v>42068</v>
      </c>
      <c r="D4780">
        <v>8937.75</v>
      </c>
      <c r="E4780">
        <f t="shared" si="965"/>
        <v>15.100000000000364</v>
      </c>
      <c r="F4780">
        <f t="shared" si="966"/>
        <v>15.100000000000364</v>
      </c>
      <c r="G4780" t="str">
        <f t="shared" si="967"/>
        <v/>
      </c>
      <c r="H4780">
        <f t="shared" ca="1" si="975"/>
        <v>42.959999999999852</v>
      </c>
      <c r="I4780">
        <f t="shared" ca="1" si="976"/>
        <v>74.337499999999636</v>
      </c>
      <c r="J4780" s="3">
        <f t="shared" ca="1" si="968"/>
        <v>0.57790482596267112</v>
      </c>
      <c r="K4780" s="5">
        <f t="shared" ca="1" si="969"/>
        <v>36.624821500884536</v>
      </c>
      <c r="L4780">
        <f t="shared" ca="1" si="970"/>
        <v>1</v>
      </c>
      <c r="M4780" t="str">
        <f t="shared" ca="1" si="971"/>
        <v>SELL</v>
      </c>
      <c r="N4780" s="7" t="str">
        <f t="shared" ca="1" si="972"/>
        <v/>
      </c>
      <c r="O4780">
        <f t="shared" si="973"/>
        <v>8937.75</v>
      </c>
      <c r="Q4780">
        <f t="shared" si="974"/>
        <v>4779</v>
      </c>
    </row>
    <row r="4781" spans="1:17" x14ac:dyDescent="0.3">
      <c r="A4781" s="13" t="str">
        <f ca="1">N4781&amp;"-"&amp;COUNTIF($N$2:N4781,N4781)</f>
        <v>-4724</v>
      </c>
      <c r="B4781" t="str">
        <f t="shared" ca="1" si="964"/>
        <v/>
      </c>
      <c r="C4781" s="1">
        <v>42072</v>
      </c>
      <c r="D4781">
        <v>8756.75</v>
      </c>
      <c r="E4781">
        <f t="shared" si="965"/>
        <v>-181</v>
      </c>
      <c r="F4781" t="str">
        <f t="shared" si="966"/>
        <v/>
      </c>
      <c r="G4781">
        <f t="shared" si="967"/>
        <v>-181</v>
      </c>
      <c r="H4781">
        <f t="shared" ca="1" si="975"/>
        <v>47.305555555555351</v>
      </c>
      <c r="I4781">
        <f t="shared" ca="1" si="976"/>
        <v>95.669999999999703</v>
      </c>
      <c r="J4781" s="3">
        <f t="shared" ca="1" si="968"/>
        <v>0.49446593033924424</v>
      </c>
      <c r="K4781" s="5">
        <f t="shared" ca="1" si="969"/>
        <v>33.08646388660064</v>
      </c>
      <c r="L4781">
        <f t="shared" ca="1" si="970"/>
        <v>1</v>
      </c>
      <c r="M4781" t="str">
        <f t="shared" ca="1" si="971"/>
        <v>SELL</v>
      </c>
      <c r="N4781" s="7" t="str">
        <f t="shared" ca="1" si="972"/>
        <v/>
      </c>
      <c r="O4781">
        <f t="shared" si="973"/>
        <v>8756.75</v>
      </c>
      <c r="Q4781">
        <f t="shared" si="974"/>
        <v>4780</v>
      </c>
    </row>
    <row r="4782" spans="1:17" x14ac:dyDescent="0.3">
      <c r="A4782" s="13" t="str">
        <f ca="1">N4782&amp;"-"&amp;COUNTIF($N$2:N4782,N4782)</f>
        <v>-4725</v>
      </c>
      <c r="B4782" t="str">
        <f t="shared" ca="1" si="964"/>
        <v/>
      </c>
      <c r="C4782" s="1">
        <v>42073</v>
      </c>
      <c r="D4782">
        <v>8712.0499999999993</v>
      </c>
      <c r="E4782">
        <f t="shared" si="965"/>
        <v>-44.700000000000728</v>
      </c>
      <c r="F4782" t="str">
        <f t="shared" si="966"/>
        <v/>
      </c>
      <c r="G4782">
        <f t="shared" si="967"/>
        <v>-44.700000000000728</v>
      </c>
      <c r="H4782">
        <f t="shared" ca="1" si="975"/>
        <v>45.749999999999773</v>
      </c>
      <c r="I4782">
        <f t="shared" ca="1" si="976"/>
        <v>87.174999999999883</v>
      </c>
      <c r="J4782" s="3">
        <f t="shared" ca="1" si="968"/>
        <v>0.52480642386004972</v>
      </c>
      <c r="K4782" s="5">
        <f t="shared" ca="1" si="969"/>
        <v>34.417904833552669</v>
      </c>
      <c r="L4782">
        <f t="shared" ca="1" si="970"/>
        <v>1</v>
      </c>
      <c r="M4782" t="str">
        <f t="shared" ca="1" si="971"/>
        <v>SELL</v>
      </c>
      <c r="N4782" s="7" t="str">
        <f t="shared" ca="1" si="972"/>
        <v/>
      </c>
      <c r="O4782">
        <f t="shared" si="973"/>
        <v>8712.0499999999993</v>
      </c>
      <c r="Q4782">
        <f t="shared" si="974"/>
        <v>4781</v>
      </c>
    </row>
    <row r="4783" spans="1:17" x14ac:dyDescent="0.3">
      <c r="A4783" s="13" t="str">
        <f ca="1">N4783&amp;"-"&amp;COUNTIF($N$2:N4783,N4783)</f>
        <v>-4726</v>
      </c>
      <c r="B4783" t="str">
        <f t="shared" ca="1" si="964"/>
        <v/>
      </c>
      <c r="C4783" s="1">
        <v>42074</v>
      </c>
      <c r="D4783">
        <v>8699.9500000000007</v>
      </c>
      <c r="E4783">
        <f t="shared" si="965"/>
        <v>-12.099999999998545</v>
      </c>
      <c r="F4783" t="str">
        <f t="shared" si="966"/>
        <v/>
      </c>
      <c r="G4783">
        <f t="shared" si="967"/>
        <v>-12.099999999998545</v>
      </c>
      <c r="H4783">
        <f t="shared" ca="1" si="975"/>
        <v>48.542857142857038</v>
      </c>
      <c r="I4783">
        <f t="shared" ca="1" si="976"/>
        <v>76.44999999999969</v>
      </c>
      <c r="J4783" s="3">
        <f t="shared" ca="1" si="968"/>
        <v>0.63496216014201745</v>
      </c>
      <c r="K4783" s="5">
        <f t="shared" ca="1" si="969"/>
        <v>38.836504943139651</v>
      </c>
      <c r="L4783">
        <f t="shared" ca="1" si="970"/>
        <v>1</v>
      </c>
      <c r="M4783" t="str">
        <f t="shared" ca="1" si="971"/>
        <v>SELL</v>
      </c>
      <c r="N4783" s="7" t="str">
        <f t="shared" ca="1" si="972"/>
        <v/>
      </c>
      <c r="O4783">
        <f t="shared" si="973"/>
        <v>8699.9500000000007</v>
      </c>
      <c r="Q4783">
        <f t="shared" si="974"/>
        <v>4782</v>
      </c>
    </row>
    <row r="4784" spans="1:17" x14ac:dyDescent="0.3">
      <c r="A4784" s="13" t="str">
        <f ca="1">N4784&amp;"-"&amp;COUNTIF($N$2:N4784,N4784)</f>
        <v>-4727</v>
      </c>
      <c r="B4784" t="str">
        <f t="shared" ca="1" si="964"/>
        <v/>
      </c>
      <c r="C4784" s="1">
        <v>42075</v>
      </c>
      <c r="D4784">
        <v>8776</v>
      </c>
      <c r="E4784">
        <f t="shared" si="965"/>
        <v>76.049999999999272</v>
      </c>
      <c r="F4784">
        <f t="shared" si="966"/>
        <v>76.049999999999272</v>
      </c>
      <c r="G4784" t="str">
        <f t="shared" si="967"/>
        <v/>
      </c>
      <c r="H4784">
        <f t="shared" ca="1" si="975"/>
        <v>51.981249999999818</v>
      </c>
      <c r="I4784">
        <f t="shared" ca="1" si="976"/>
        <v>78.908333333333147</v>
      </c>
      <c r="J4784" s="3">
        <f t="shared" ca="1" si="968"/>
        <v>0.65875488435948815</v>
      </c>
      <c r="K4784" s="5">
        <f t="shared" ca="1" si="969"/>
        <v>39.713817307845325</v>
      </c>
      <c r="L4784">
        <f t="shared" ca="1" si="970"/>
        <v>1</v>
      </c>
      <c r="M4784" t="str">
        <f t="shared" ca="1" si="971"/>
        <v>SELL</v>
      </c>
      <c r="N4784" s="7" t="str">
        <f t="shared" ca="1" si="972"/>
        <v/>
      </c>
      <c r="O4784">
        <f t="shared" si="973"/>
        <v>8776</v>
      </c>
      <c r="Q4784">
        <f t="shared" si="974"/>
        <v>4783</v>
      </c>
    </row>
    <row r="4785" spans="1:17" x14ac:dyDescent="0.3">
      <c r="A4785" s="13" t="str">
        <f ca="1">N4785&amp;"-"&amp;COUNTIF($N$2:N4785,N4785)</f>
        <v>-4728</v>
      </c>
      <c r="B4785" t="str">
        <f t="shared" ca="1" si="964"/>
        <v/>
      </c>
      <c r="C4785" s="1">
        <v>42076</v>
      </c>
      <c r="D4785">
        <v>8647.75</v>
      </c>
      <c r="E4785">
        <f t="shared" si="965"/>
        <v>-128.25</v>
      </c>
      <c r="F4785" t="str">
        <f t="shared" si="966"/>
        <v/>
      </c>
      <c r="G4785">
        <f t="shared" si="967"/>
        <v>-128.25</v>
      </c>
      <c r="H4785">
        <f t="shared" ca="1" si="975"/>
        <v>51.981249999999818</v>
      </c>
      <c r="I4785">
        <f t="shared" ca="1" si="976"/>
        <v>87.174999999999883</v>
      </c>
      <c r="J4785" s="3">
        <f t="shared" ca="1" si="968"/>
        <v>0.59628620590765569</v>
      </c>
      <c r="K4785" s="5">
        <f t="shared" ca="1" si="969"/>
        <v>37.354592409611449</v>
      </c>
      <c r="L4785">
        <f t="shared" ca="1" si="970"/>
        <v>1</v>
      </c>
      <c r="M4785" t="str">
        <f t="shared" ca="1" si="971"/>
        <v>SELL</v>
      </c>
      <c r="N4785" s="7" t="str">
        <f t="shared" ca="1" si="972"/>
        <v/>
      </c>
      <c r="O4785">
        <f t="shared" si="973"/>
        <v>8647.75</v>
      </c>
      <c r="Q4785">
        <f t="shared" si="974"/>
        <v>4784</v>
      </c>
    </row>
    <row r="4786" spans="1:17" x14ac:dyDescent="0.3">
      <c r="A4786" s="13" t="str">
        <f ca="1">N4786&amp;"-"&amp;COUNTIF($N$2:N4786,N4786)</f>
        <v>-4729</v>
      </c>
      <c r="B4786" t="str">
        <f t="shared" ca="1" si="964"/>
        <v/>
      </c>
      <c r="C4786" s="1">
        <v>42079</v>
      </c>
      <c r="D4786">
        <v>8633.15</v>
      </c>
      <c r="E4786">
        <f t="shared" si="965"/>
        <v>-14.600000000000364</v>
      </c>
      <c r="F4786" t="str">
        <f t="shared" si="966"/>
        <v/>
      </c>
      <c r="G4786">
        <f t="shared" si="967"/>
        <v>-14.600000000000364</v>
      </c>
      <c r="H4786">
        <f t="shared" ca="1" si="975"/>
        <v>58.38571428571413</v>
      </c>
      <c r="I4786">
        <f t="shared" ca="1" si="976"/>
        <v>76.807142857142807</v>
      </c>
      <c r="J4786" s="3">
        <f t="shared" ca="1" si="968"/>
        <v>0.76015995536129299</v>
      </c>
      <c r="K4786" s="5">
        <f t="shared" ca="1" si="969"/>
        <v>43.186981560733294</v>
      </c>
      <c r="L4786">
        <f t="shared" ca="1" si="970"/>
        <v>1</v>
      </c>
      <c r="M4786" t="str">
        <f t="shared" ca="1" si="971"/>
        <v>SELL</v>
      </c>
      <c r="N4786" s="7" t="str">
        <f t="shared" ca="1" si="972"/>
        <v/>
      </c>
      <c r="O4786">
        <f t="shared" si="973"/>
        <v>8633.15</v>
      </c>
      <c r="Q4786">
        <f t="shared" si="974"/>
        <v>4785</v>
      </c>
    </row>
    <row r="4787" spans="1:17" x14ac:dyDescent="0.3">
      <c r="A4787" s="13" t="str">
        <f ca="1">N4787&amp;"-"&amp;COUNTIF($N$2:N4787,N4787)</f>
        <v>-4730</v>
      </c>
      <c r="B4787" t="str">
        <f t="shared" ca="1" si="964"/>
        <v/>
      </c>
      <c r="C4787" s="1">
        <v>42080</v>
      </c>
      <c r="D4787">
        <v>8723.2999999999993</v>
      </c>
      <c r="E4787">
        <f t="shared" si="965"/>
        <v>90.149999999999636</v>
      </c>
      <c r="F4787">
        <f t="shared" si="966"/>
        <v>90.149999999999636</v>
      </c>
      <c r="G4787" t="str">
        <f t="shared" si="967"/>
        <v/>
      </c>
      <c r="H4787">
        <f t="shared" ca="1" si="975"/>
        <v>70.528571428571269</v>
      </c>
      <c r="I4787">
        <f t="shared" ca="1" si="976"/>
        <v>76.807142857142807</v>
      </c>
      <c r="J4787" s="3">
        <f t="shared" ca="1" si="968"/>
        <v>0.91825537059425133</v>
      </c>
      <c r="K4787" s="5">
        <f t="shared" ca="1" si="969"/>
        <v>47.869297522664432</v>
      </c>
      <c r="L4787">
        <f t="shared" ca="1" si="970"/>
        <v>1</v>
      </c>
      <c r="M4787" t="str">
        <f t="shared" ca="1" si="971"/>
        <v>SELL</v>
      </c>
      <c r="N4787" s="7" t="str">
        <f t="shared" ca="1" si="972"/>
        <v/>
      </c>
      <c r="O4787">
        <f t="shared" si="973"/>
        <v>8723.2999999999993</v>
      </c>
      <c r="Q4787">
        <f t="shared" si="974"/>
        <v>4786</v>
      </c>
    </row>
    <row r="4788" spans="1:17" x14ac:dyDescent="0.3">
      <c r="A4788" s="13" t="str">
        <f ca="1">N4788&amp;"-"&amp;COUNTIF($N$2:N4788,N4788)</f>
        <v>-4731</v>
      </c>
      <c r="B4788" t="str">
        <f t="shared" ca="1" si="964"/>
        <v/>
      </c>
      <c r="C4788" s="1">
        <v>42081</v>
      </c>
      <c r="D4788">
        <v>8685.9</v>
      </c>
      <c r="E4788">
        <f t="shared" si="965"/>
        <v>-37.399999999999636</v>
      </c>
      <c r="F4788" t="str">
        <f t="shared" si="966"/>
        <v/>
      </c>
      <c r="G4788">
        <f t="shared" si="967"/>
        <v>-37.399999999999636</v>
      </c>
      <c r="H4788">
        <f t="shared" ca="1" si="975"/>
        <v>70.528571428571269</v>
      </c>
      <c r="I4788">
        <f t="shared" ca="1" si="976"/>
        <v>70.235714285714238</v>
      </c>
      <c r="J4788" s="3">
        <f t="shared" ca="1" si="968"/>
        <v>1.0041696328689091</v>
      </c>
      <c r="K4788" s="5">
        <f t="shared" ca="1" si="969"/>
        <v>50.104023950880361</v>
      </c>
      <c r="L4788">
        <f t="shared" ca="1" si="970"/>
        <v>1</v>
      </c>
      <c r="M4788" t="str">
        <f t="shared" ca="1" si="971"/>
        <v>SELL</v>
      </c>
      <c r="N4788" s="7" t="str">
        <f t="shared" ca="1" si="972"/>
        <v/>
      </c>
      <c r="O4788">
        <f t="shared" si="973"/>
        <v>8685.9</v>
      </c>
      <c r="Q4788">
        <f t="shared" si="974"/>
        <v>4787</v>
      </c>
    </row>
    <row r="4789" spans="1:17" x14ac:dyDescent="0.3">
      <c r="A4789" s="13" t="str">
        <f ca="1">N4789&amp;"-"&amp;COUNTIF($N$2:N4789,N4789)</f>
        <v>-4732</v>
      </c>
      <c r="B4789" t="str">
        <f t="shared" ca="1" si="964"/>
        <v/>
      </c>
      <c r="C4789" s="1">
        <v>42082</v>
      </c>
      <c r="D4789">
        <v>8634.65</v>
      </c>
      <c r="E4789">
        <f t="shared" si="965"/>
        <v>-51.25</v>
      </c>
      <c r="F4789" t="str">
        <f t="shared" si="966"/>
        <v/>
      </c>
      <c r="G4789">
        <f t="shared" si="967"/>
        <v>-51.25</v>
      </c>
      <c r="H4789">
        <f t="shared" ca="1" si="975"/>
        <v>55.491666666666482</v>
      </c>
      <c r="I4789">
        <f t="shared" ca="1" si="976"/>
        <v>67.862499999999955</v>
      </c>
      <c r="J4789" s="3">
        <f t="shared" ca="1" si="968"/>
        <v>0.81770737397924509</v>
      </c>
      <c r="K4789" s="5">
        <f t="shared" ca="1" si="969"/>
        <v>44.985644316838304</v>
      </c>
      <c r="L4789">
        <f t="shared" ca="1" si="970"/>
        <v>1</v>
      </c>
      <c r="M4789" t="str">
        <f t="shared" ca="1" si="971"/>
        <v>SELL</v>
      </c>
      <c r="N4789" s="7" t="str">
        <f t="shared" ca="1" si="972"/>
        <v/>
      </c>
      <c r="O4789">
        <f t="shared" si="973"/>
        <v>8634.65</v>
      </c>
      <c r="Q4789">
        <f t="shared" si="974"/>
        <v>4788</v>
      </c>
    </row>
    <row r="4790" spans="1:17" x14ac:dyDescent="0.3">
      <c r="A4790" s="13" t="str">
        <f ca="1">N4790&amp;"-"&amp;COUNTIF($N$2:N4790,N4790)</f>
        <v>-4733</v>
      </c>
      <c r="B4790" t="str">
        <f t="shared" ca="1" si="964"/>
        <v/>
      </c>
      <c r="C4790" s="1">
        <v>42083</v>
      </c>
      <c r="D4790">
        <v>8570.9</v>
      </c>
      <c r="E4790">
        <f t="shared" si="965"/>
        <v>-63.75</v>
      </c>
      <c r="F4790" t="str">
        <f t="shared" si="966"/>
        <v/>
      </c>
      <c r="G4790">
        <f t="shared" si="967"/>
        <v>-63.75</v>
      </c>
      <c r="H4790">
        <f t="shared" ca="1" si="975"/>
        <v>55.13999999999978</v>
      </c>
      <c r="I4790">
        <f t="shared" ca="1" si="976"/>
        <v>67.405555555555509</v>
      </c>
      <c r="J4790" s="3">
        <f t="shared" ca="1" si="968"/>
        <v>0.8180334624577571</v>
      </c>
      <c r="K4790" s="5">
        <f t="shared" ca="1" si="969"/>
        <v>44.995511873135534</v>
      </c>
      <c r="L4790">
        <f t="shared" ca="1" si="970"/>
        <v>1</v>
      </c>
      <c r="M4790" t="str">
        <f t="shared" ca="1" si="971"/>
        <v>SELL</v>
      </c>
      <c r="N4790" s="7" t="str">
        <f t="shared" ca="1" si="972"/>
        <v/>
      </c>
      <c r="O4790">
        <f t="shared" si="973"/>
        <v>8570.9</v>
      </c>
      <c r="Q4790">
        <f t="shared" si="974"/>
        <v>4789</v>
      </c>
    </row>
    <row r="4791" spans="1:17" x14ac:dyDescent="0.3">
      <c r="A4791" s="13" t="str">
        <f ca="1">N4791&amp;"-"&amp;COUNTIF($N$2:N4791,N4791)</f>
        <v>-4734</v>
      </c>
      <c r="B4791" t="str">
        <f t="shared" ca="1" si="964"/>
        <v/>
      </c>
      <c r="C4791" s="1">
        <v>42086</v>
      </c>
      <c r="D4791">
        <v>8550.9</v>
      </c>
      <c r="E4791">
        <f t="shared" si="965"/>
        <v>-20</v>
      </c>
      <c r="F4791" t="str">
        <f t="shared" si="966"/>
        <v/>
      </c>
      <c r="G4791">
        <f t="shared" si="967"/>
        <v>-20</v>
      </c>
      <c r="H4791">
        <f t="shared" ca="1" si="975"/>
        <v>55.199999999999818</v>
      </c>
      <c r="I4791">
        <f t="shared" ca="1" si="976"/>
        <v>62.664999999999964</v>
      </c>
      <c r="J4791" s="3">
        <f t="shared" ca="1" si="968"/>
        <v>0.88087449134285245</v>
      </c>
      <c r="K4791" s="5">
        <f t="shared" ca="1" si="969"/>
        <v>46.833241420268884</v>
      </c>
      <c r="L4791">
        <f t="shared" ca="1" si="970"/>
        <v>1</v>
      </c>
      <c r="M4791" t="str">
        <f t="shared" ca="1" si="971"/>
        <v>SELL</v>
      </c>
      <c r="N4791" s="7" t="str">
        <f t="shared" ca="1" si="972"/>
        <v/>
      </c>
      <c r="O4791">
        <f t="shared" si="973"/>
        <v>8550.9</v>
      </c>
      <c r="Q4791">
        <f t="shared" si="974"/>
        <v>4790</v>
      </c>
    </row>
    <row r="4792" spans="1:17" x14ac:dyDescent="0.3">
      <c r="A4792" s="13" t="str">
        <f ca="1">N4792&amp;"-"&amp;COUNTIF($N$2:N4792,N4792)</f>
        <v>-4735</v>
      </c>
      <c r="B4792" t="str">
        <f t="shared" ca="1" si="964"/>
        <v/>
      </c>
      <c r="C4792" s="1">
        <v>42087</v>
      </c>
      <c r="D4792">
        <v>8542.9500000000007</v>
      </c>
      <c r="E4792">
        <f t="shared" si="965"/>
        <v>-7.9499999999989086</v>
      </c>
      <c r="F4792" t="str">
        <f t="shared" si="966"/>
        <v/>
      </c>
      <c r="G4792">
        <f t="shared" si="967"/>
        <v>-7.9499999999989086</v>
      </c>
      <c r="H4792">
        <f t="shared" ca="1" si="975"/>
        <v>60.433333333333088</v>
      </c>
      <c r="I4792">
        <f t="shared" ca="1" si="976"/>
        <v>57.69090909090896</v>
      </c>
      <c r="J4792" s="3">
        <f t="shared" ca="1" si="968"/>
        <v>1.0475365059354955</v>
      </c>
      <c r="K4792" s="5">
        <f t="shared" ca="1" si="969"/>
        <v>51.160821938893257</v>
      </c>
      <c r="L4792">
        <f t="shared" ca="1" si="970"/>
        <v>1</v>
      </c>
      <c r="M4792" t="str">
        <f t="shared" ca="1" si="971"/>
        <v>SELL</v>
      </c>
      <c r="N4792" s="7" t="str">
        <f t="shared" ca="1" si="972"/>
        <v/>
      </c>
      <c r="O4792">
        <f t="shared" si="973"/>
        <v>8542.9500000000007</v>
      </c>
      <c r="Q4792">
        <f t="shared" si="974"/>
        <v>4791</v>
      </c>
    </row>
    <row r="4793" spans="1:17" x14ac:dyDescent="0.3">
      <c r="A4793" s="13" t="str">
        <f ca="1">N4793&amp;"-"&amp;COUNTIF($N$2:N4793,N4793)</f>
        <v>-4736</v>
      </c>
      <c r="B4793" t="str">
        <f t="shared" ca="1" si="964"/>
        <v/>
      </c>
      <c r="C4793" s="1">
        <v>42088</v>
      </c>
      <c r="D4793">
        <v>8530.7999999999993</v>
      </c>
      <c r="E4793">
        <f t="shared" si="965"/>
        <v>-12.150000000001455</v>
      </c>
      <c r="F4793" t="str">
        <f t="shared" si="966"/>
        <v/>
      </c>
      <c r="G4793">
        <f t="shared" si="967"/>
        <v>-12.150000000001455</v>
      </c>
      <c r="H4793">
        <f t="shared" ca="1" si="975"/>
        <v>60.433333333333088</v>
      </c>
      <c r="I4793">
        <f t="shared" ca="1" si="976"/>
        <v>52.104545454545423</v>
      </c>
      <c r="J4793" s="3">
        <f t="shared" ca="1" si="968"/>
        <v>1.1598476256942587</v>
      </c>
      <c r="K4793" s="5">
        <f t="shared" ca="1" si="969"/>
        <v>53.700437563109979</v>
      </c>
      <c r="L4793">
        <f t="shared" ca="1" si="970"/>
        <v>1</v>
      </c>
      <c r="M4793" t="str">
        <f t="shared" ca="1" si="971"/>
        <v>SELL</v>
      </c>
      <c r="N4793" s="7" t="str">
        <f t="shared" ca="1" si="972"/>
        <v/>
      </c>
      <c r="O4793">
        <f t="shared" si="973"/>
        <v>8530.7999999999993</v>
      </c>
      <c r="Q4793">
        <f t="shared" si="974"/>
        <v>4792</v>
      </c>
    </row>
    <row r="4794" spans="1:17" x14ac:dyDescent="0.3">
      <c r="A4794" s="13" t="str">
        <f ca="1">N4794&amp;"-"&amp;COUNTIF($N$2:N4794,N4794)</f>
        <v>-4737</v>
      </c>
      <c r="B4794" t="str">
        <f t="shared" ca="1" si="964"/>
        <v/>
      </c>
      <c r="C4794" s="1">
        <v>42089</v>
      </c>
      <c r="D4794">
        <v>8342.15</v>
      </c>
      <c r="E4794">
        <f t="shared" si="965"/>
        <v>-188.64999999999964</v>
      </c>
      <c r="F4794" t="str">
        <f t="shared" si="966"/>
        <v/>
      </c>
      <c r="G4794">
        <f t="shared" si="967"/>
        <v>-188.64999999999964</v>
      </c>
      <c r="H4794">
        <f t="shared" ca="1" si="975"/>
        <v>83.099999999999454</v>
      </c>
      <c r="I4794">
        <f t="shared" ca="1" si="976"/>
        <v>63.48333333333327</v>
      </c>
      <c r="J4794" s="3">
        <f t="shared" ca="1" si="968"/>
        <v>1.3090049881858683</v>
      </c>
      <c r="K4794" s="5">
        <f t="shared" ca="1" si="969"/>
        <v>56.691301876065808</v>
      </c>
      <c r="L4794">
        <f t="shared" ca="1" si="970"/>
        <v>1</v>
      </c>
      <c r="M4794" t="str">
        <f t="shared" ca="1" si="971"/>
        <v>SELL</v>
      </c>
      <c r="N4794" s="7" t="str">
        <f t="shared" ca="1" si="972"/>
        <v/>
      </c>
      <c r="O4794">
        <f t="shared" si="973"/>
        <v>8342.15</v>
      </c>
      <c r="Q4794">
        <f t="shared" si="974"/>
        <v>4793</v>
      </c>
    </row>
    <row r="4795" spans="1:17" x14ac:dyDescent="0.3">
      <c r="A4795" s="13" t="str">
        <f ca="1">N4795&amp;"-"&amp;COUNTIF($N$2:N4795,N4795)</f>
        <v>-4738</v>
      </c>
      <c r="B4795" t="str">
        <f t="shared" ca="1" si="964"/>
        <v/>
      </c>
      <c r="C4795" s="1">
        <v>42090</v>
      </c>
      <c r="D4795">
        <v>8341.4</v>
      </c>
      <c r="E4795">
        <f t="shared" si="965"/>
        <v>-0.75</v>
      </c>
      <c r="F4795" t="str">
        <f t="shared" si="966"/>
        <v/>
      </c>
      <c r="G4795">
        <f t="shared" si="967"/>
        <v>-0.75</v>
      </c>
      <c r="H4795">
        <f t="shared" ca="1" si="975"/>
        <v>83.099999999999454</v>
      </c>
      <c r="I4795">
        <f t="shared" ca="1" si="976"/>
        <v>48.462499999999942</v>
      </c>
      <c r="J4795" s="3">
        <f t="shared" ca="1" si="968"/>
        <v>1.7147278823832768</v>
      </c>
      <c r="K4795" s="5">
        <f t="shared" ca="1" si="969"/>
        <v>63.163895486935736</v>
      </c>
      <c r="L4795">
        <f t="shared" ca="1" si="970"/>
        <v>1</v>
      </c>
      <c r="M4795" t="str">
        <f t="shared" ca="1" si="971"/>
        <v>SELL</v>
      </c>
      <c r="N4795" s="7" t="str">
        <f t="shared" ca="1" si="972"/>
        <v/>
      </c>
      <c r="O4795">
        <f t="shared" si="973"/>
        <v>8341.4</v>
      </c>
      <c r="Q4795">
        <f t="shared" si="974"/>
        <v>4794</v>
      </c>
    </row>
    <row r="4796" spans="1:17" x14ac:dyDescent="0.3">
      <c r="A4796" s="13" t="str">
        <f ca="1">N4796&amp;"-"&amp;COUNTIF($N$2:N4796,N4796)</f>
        <v>-4739</v>
      </c>
      <c r="B4796" t="str">
        <f t="shared" ca="1" si="964"/>
        <v/>
      </c>
      <c r="C4796" s="1">
        <v>42093</v>
      </c>
      <c r="D4796">
        <v>8492.2999999999993</v>
      </c>
      <c r="E4796">
        <f t="shared" si="965"/>
        <v>150.89999999999964</v>
      </c>
      <c r="F4796">
        <f t="shared" si="966"/>
        <v>150.89999999999964</v>
      </c>
      <c r="G4796" t="str">
        <f t="shared" si="967"/>
        <v/>
      </c>
      <c r="H4796">
        <f t="shared" ca="1" si="975"/>
        <v>105.69999999999952</v>
      </c>
      <c r="I4796">
        <f t="shared" ca="1" si="976"/>
        <v>48.80454545454532</v>
      </c>
      <c r="J4796" s="3">
        <f t="shared" ca="1" si="968"/>
        <v>2.1657818757567253</v>
      </c>
      <c r="K4796" s="5">
        <f t="shared" ca="1" si="969"/>
        <v>68.412226765908585</v>
      </c>
      <c r="L4796">
        <f t="shared" ca="1" si="970"/>
        <v>1</v>
      </c>
      <c r="M4796" t="str">
        <f t="shared" ca="1" si="971"/>
        <v>SELL</v>
      </c>
      <c r="N4796" s="7" t="str">
        <f t="shared" ca="1" si="972"/>
        <v/>
      </c>
      <c r="O4796">
        <f t="shared" si="973"/>
        <v>8492.2999999999993</v>
      </c>
      <c r="Q4796">
        <f t="shared" si="974"/>
        <v>4795</v>
      </c>
    </row>
    <row r="4797" spans="1:17" x14ac:dyDescent="0.3">
      <c r="A4797" s="13" t="str">
        <f ca="1">N4797&amp;"-"&amp;COUNTIF($N$2:N4797,N4797)</f>
        <v>-4740</v>
      </c>
      <c r="B4797" t="str">
        <f t="shared" ca="1" si="964"/>
        <v/>
      </c>
      <c r="C4797" s="1">
        <v>42094</v>
      </c>
      <c r="D4797">
        <v>8491</v>
      </c>
      <c r="E4797">
        <f t="shared" si="965"/>
        <v>-1.2999999999992724</v>
      </c>
      <c r="F4797" t="str">
        <f t="shared" si="966"/>
        <v/>
      </c>
      <c r="G4797">
        <f t="shared" si="967"/>
        <v>-1.2999999999992724</v>
      </c>
      <c r="H4797">
        <f t="shared" ca="1" si="975"/>
        <v>105.69999999999952</v>
      </c>
      <c r="I4797">
        <f t="shared" ca="1" si="976"/>
        <v>47.822727272727207</v>
      </c>
      <c r="J4797" s="3">
        <f t="shared" ca="1" si="968"/>
        <v>2.2102461743180237</v>
      </c>
      <c r="K4797" s="5">
        <f t="shared" ca="1" si="969"/>
        <v>68.849740932642419</v>
      </c>
      <c r="L4797">
        <f t="shared" ca="1" si="970"/>
        <v>1</v>
      </c>
      <c r="M4797" t="str">
        <f t="shared" ca="1" si="971"/>
        <v>SELL</v>
      </c>
      <c r="N4797" s="7" t="str">
        <f t="shared" ca="1" si="972"/>
        <v/>
      </c>
      <c r="O4797">
        <f t="shared" si="973"/>
        <v>8491</v>
      </c>
      <c r="Q4797">
        <f t="shared" si="974"/>
        <v>4796</v>
      </c>
    </row>
    <row r="4798" spans="1:17" x14ac:dyDescent="0.3">
      <c r="A4798" s="13" t="str">
        <f ca="1">N4798&amp;"-"&amp;COUNTIF($N$2:N4798,N4798)</f>
        <v>-4741</v>
      </c>
      <c r="B4798" t="str">
        <f t="shared" ca="1" si="964"/>
        <v/>
      </c>
      <c r="C4798" s="1">
        <v>42095</v>
      </c>
      <c r="D4798">
        <v>8586.25</v>
      </c>
      <c r="E4798">
        <f t="shared" si="965"/>
        <v>95.25</v>
      </c>
      <c r="F4798">
        <f t="shared" si="966"/>
        <v>95.25</v>
      </c>
      <c r="G4798" t="str">
        <f t="shared" si="967"/>
        <v/>
      </c>
      <c r="H4798">
        <f t="shared" ca="1" si="975"/>
        <v>112.09999999999975</v>
      </c>
      <c r="I4798">
        <f t="shared" ca="1" si="976"/>
        <v>47.822727272727207</v>
      </c>
      <c r="J4798" s="3">
        <f t="shared" ca="1" si="968"/>
        <v>2.3440737572474082</v>
      </c>
      <c r="K4798" s="5">
        <f t="shared" ca="1" si="969"/>
        <v>70.09635335247134</v>
      </c>
      <c r="L4798">
        <f t="shared" ca="1" si="970"/>
        <v>1</v>
      </c>
      <c r="M4798" t="str">
        <f t="shared" ca="1" si="971"/>
        <v>SELL</v>
      </c>
      <c r="N4798" s="7" t="str">
        <f t="shared" ca="1" si="972"/>
        <v/>
      </c>
      <c r="O4798">
        <f t="shared" si="973"/>
        <v>8586.25</v>
      </c>
      <c r="Q4798">
        <f t="shared" si="974"/>
        <v>4797</v>
      </c>
    </row>
    <row r="4799" spans="1:17" x14ac:dyDescent="0.3">
      <c r="A4799" s="13" t="str">
        <f ca="1">N4799&amp;"-"&amp;COUNTIF($N$2:N4799,N4799)</f>
        <v>-4742</v>
      </c>
      <c r="B4799" t="str">
        <f t="shared" ca="1" si="964"/>
        <v/>
      </c>
      <c r="C4799" s="1">
        <v>42100</v>
      </c>
      <c r="D4799">
        <v>8659.9</v>
      </c>
      <c r="E4799">
        <f t="shared" si="965"/>
        <v>73.649999999999636</v>
      </c>
      <c r="F4799">
        <f t="shared" si="966"/>
        <v>73.649999999999636</v>
      </c>
      <c r="G4799" t="str">
        <f t="shared" si="967"/>
        <v/>
      </c>
      <c r="H4799">
        <f t="shared" ca="1" si="975"/>
        <v>102.48749999999973</v>
      </c>
      <c r="I4799">
        <f t="shared" ca="1" si="976"/>
        <v>39.77999999999993</v>
      </c>
      <c r="J4799" s="3">
        <f t="shared" ca="1" si="968"/>
        <v>2.5763574660633459</v>
      </c>
      <c r="K4799" s="5">
        <f t="shared" ca="1" si="969"/>
        <v>72.038589277241798</v>
      </c>
      <c r="L4799">
        <f t="shared" ca="1" si="970"/>
        <v>1</v>
      </c>
      <c r="M4799" t="str">
        <f t="shared" ca="1" si="971"/>
        <v>SELL</v>
      </c>
      <c r="N4799" s="7" t="str">
        <f t="shared" ca="1" si="972"/>
        <v/>
      </c>
      <c r="O4799">
        <f t="shared" si="973"/>
        <v>8659.9</v>
      </c>
      <c r="Q4799">
        <f t="shared" si="974"/>
        <v>4798</v>
      </c>
    </row>
    <row r="4800" spans="1:17" x14ac:dyDescent="0.3">
      <c r="A4800" s="13" t="str">
        <f ca="1">N4800&amp;"-"&amp;COUNTIF($N$2:N4800,N4800)</f>
        <v>-4743</v>
      </c>
      <c r="B4800" t="str">
        <f t="shared" ca="1" si="964"/>
        <v/>
      </c>
      <c r="C4800" s="1">
        <v>42101</v>
      </c>
      <c r="D4800">
        <v>8660.2999999999993</v>
      </c>
      <c r="E4800">
        <f t="shared" si="965"/>
        <v>0.3999999999996362</v>
      </c>
      <c r="F4800">
        <f t="shared" si="966"/>
        <v>0.3999999999996362</v>
      </c>
      <c r="G4800" t="str">
        <f t="shared" si="967"/>
        <v/>
      </c>
      <c r="H4800">
        <f t="shared" ca="1" si="975"/>
        <v>82.069999999999709</v>
      </c>
      <c r="I4800">
        <f t="shared" ca="1" si="976"/>
        <v>42.577777777777655</v>
      </c>
      <c r="J4800" s="3">
        <f t="shared" ca="1" si="968"/>
        <v>1.9275313152400821</v>
      </c>
      <c r="K4800" s="5">
        <f t="shared" ca="1" si="969"/>
        <v>65.841526791046761</v>
      </c>
      <c r="L4800">
        <f t="shared" ca="1" si="970"/>
        <v>1</v>
      </c>
      <c r="M4800" t="str">
        <f t="shared" ca="1" si="971"/>
        <v>SELL</v>
      </c>
      <c r="N4800" s="7" t="str">
        <f t="shared" ca="1" si="972"/>
        <v/>
      </c>
      <c r="O4800">
        <f t="shared" si="973"/>
        <v>8660.2999999999993</v>
      </c>
      <c r="Q4800">
        <f t="shared" si="974"/>
        <v>4799</v>
      </c>
    </row>
    <row r="4801" spans="1:17" x14ac:dyDescent="0.3">
      <c r="A4801" s="13" t="str">
        <f ca="1">N4801&amp;"-"&amp;COUNTIF($N$2:N4801,N4801)</f>
        <v>-4744</v>
      </c>
      <c r="B4801" t="str">
        <f t="shared" ca="1" si="964"/>
        <v/>
      </c>
      <c r="C4801" s="1">
        <v>42102</v>
      </c>
      <c r="D4801">
        <v>8714.4</v>
      </c>
      <c r="E4801">
        <f t="shared" si="965"/>
        <v>54.100000000000364</v>
      </c>
      <c r="F4801">
        <f t="shared" si="966"/>
        <v>54.100000000000364</v>
      </c>
      <c r="G4801" t="str">
        <f t="shared" si="967"/>
        <v/>
      </c>
      <c r="H4801">
        <f t="shared" ca="1" si="975"/>
        <v>74.859999999999857</v>
      </c>
      <c r="I4801">
        <f t="shared" ca="1" si="976"/>
        <v>42.577777777777655</v>
      </c>
      <c r="J4801" s="3">
        <f t="shared" ca="1" si="968"/>
        <v>1.7581941544885196</v>
      </c>
      <c r="K4801" s="5">
        <f t="shared" ca="1" si="969"/>
        <v>63.744394194561679</v>
      </c>
      <c r="L4801">
        <f t="shared" ca="1" si="970"/>
        <v>1</v>
      </c>
      <c r="M4801" t="str">
        <f t="shared" ca="1" si="971"/>
        <v>SELL</v>
      </c>
      <c r="N4801" s="7" t="str">
        <f t="shared" ca="1" si="972"/>
        <v/>
      </c>
      <c r="O4801">
        <f t="shared" si="973"/>
        <v>8714.4</v>
      </c>
      <c r="Q4801">
        <f t="shared" si="974"/>
        <v>4800</v>
      </c>
    </row>
    <row r="4802" spans="1:17" x14ac:dyDescent="0.3">
      <c r="A4802" s="13" t="str">
        <f ca="1">N4802&amp;"-"&amp;COUNTIF($N$2:N4802,N4802)</f>
        <v>-4745</v>
      </c>
      <c r="B4802" t="str">
        <f t="shared" ca="1" si="964"/>
        <v/>
      </c>
      <c r="C4802" s="1">
        <v>42103</v>
      </c>
      <c r="D4802">
        <v>8778.2999999999993</v>
      </c>
      <c r="E4802">
        <f t="shared" si="965"/>
        <v>63.899999999999636</v>
      </c>
      <c r="F4802">
        <f t="shared" si="966"/>
        <v>63.899999999999636</v>
      </c>
      <c r="G4802" t="str">
        <f t="shared" si="967"/>
        <v/>
      </c>
      <c r="H4802">
        <f t="shared" ca="1" si="975"/>
        <v>73.033333333333147</v>
      </c>
      <c r="I4802">
        <f t="shared" ca="1" si="976"/>
        <v>43.224999999999909</v>
      </c>
      <c r="J4802" s="3">
        <f t="shared" ca="1" si="968"/>
        <v>1.6896086369770573</v>
      </c>
      <c r="K4802" s="5">
        <f t="shared" ca="1" si="969"/>
        <v>62.8198695434019</v>
      </c>
      <c r="L4802">
        <f t="shared" ca="1" si="970"/>
        <v>1</v>
      </c>
      <c r="M4802" t="str">
        <f t="shared" ca="1" si="971"/>
        <v>SELL</v>
      </c>
      <c r="N4802" s="7" t="str">
        <f t="shared" ca="1" si="972"/>
        <v/>
      </c>
      <c r="O4802">
        <f t="shared" si="973"/>
        <v>8778.2999999999993</v>
      </c>
      <c r="Q4802">
        <f t="shared" si="974"/>
        <v>4801</v>
      </c>
    </row>
    <row r="4803" spans="1:17" x14ac:dyDescent="0.3">
      <c r="A4803" s="13" t="str">
        <f ca="1">N4803&amp;"-"&amp;COUNTIF($N$2:N4803,N4803)</f>
        <v>-4746</v>
      </c>
      <c r="B4803" t="str">
        <f t="shared" ref="B4803:B4866" ca="1" si="977">N4803</f>
        <v/>
      </c>
      <c r="C4803" s="1">
        <v>42104</v>
      </c>
      <c r="D4803">
        <v>8780.35</v>
      </c>
      <c r="E4803">
        <f t="shared" ref="E4803:E4866" si="978">IF(E4802="Change", "", D4803-D4802)</f>
        <v>2.0500000000010914</v>
      </c>
      <c r="F4803">
        <f t="shared" ref="F4803:F4866" si="979">IF(F4802="Gain","",IF(E4803&gt;0,E4803,""))</f>
        <v>2.0500000000010914</v>
      </c>
      <c r="G4803" t="str">
        <f t="shared" ref="G4803:G4866" si="980">IF(G4802="Loss","",IF(E4803&lt;0,E4803,""))</f>
        <v/>
      </c>
      <c r="H4803">
        <f t="shared" ca="1" si="975"/>
        <v>62.892857142857146</v>
      </c>
      <c r="I4803">
        <f t="shared" ca="1" si="976"/>
        <v>42.078571428571323</v>
      </c>
      <c r="J4803" s="3">
        <f t="shared" ref="J4803:J4866" ca="1" si="981">IFERROR(H4803/I4803, "")</f>
        <v>1.4946528602953697</v>
      </c>
      <c r="K4803" s="5">
        <f t="shared" ref="K4803:K4866" ca="1" si="982">IFERROR((IF(J4803=0, 0, (100-(100/(1+J4803))))), "")</f>
        <v>59.914262384322321</v>
      </c>
      <c r="L4803">
        <f t="shared" ref="L4803:L4866" ca="1" si="983">IF(M4802="Signal","",IF(M4802="",IF(M4803="SELL",0,IF(M4803="BUY",1,"")),IF(M4803="BUY",1,L4802)))</f>
        <v>1</v>
      </c>
      <c r="M4803" t="str">
        <f t="shared" ref="M4803:M4866" ca="1" si="984">IF(K4803="","",IF(K4803&lt;$V$4,"BUY",IF(K4803&gt;$V$5,"SELL",M4802)))</f>
        <v>SELL</v>
      </c>
      <c r="N4803" s="7" t="str">
        <f t="shared" ref="N4803:N4866" ca="1" si="985">IF(L4803=1, IF(M4803="BUY",IF(M4802="BUY","",1),IF(M4803="SELL",IF(M4802="SELL","",0),"")), "")</f>
        <v/>
      </c>
      <c r="O4803">
        <f t="shared" ref="O4803:O4866" si="986">D4803</f>
        <v>8780.35</v>
      </c>
      <c r="Q4803">
        <f t="shared" si="974"/>
        <v>4802</v>
      </c>
    </row>
    <row r="4804" spans="1:17" x14ac:dyDescent="0.3">
      <c r="A4804" s="13" t="str">
        <f ca="1">N4804&amp;"-"&amp;COUNTIF($N$2:N4804,N4804)</f>
        <v>-4747</v>
      </c>
      <c r="B4804" t="str">
        <f t="shared" ca="1" si="977"/>
        <v/>
      </c>
      <c r="C4804" s="1">
        <v>42107</v>
      </c>
      <c r="D4804">
        <v>8834</v>
      </c>
      <c r="E4804">
        <f t="shared" si="978"/>
        <v>53.649999999999636</v>
      </c>
      <c r="F4804">
        <f t="shared" si="979"/>
        <v>53.649999999999636</v>
      </c>
      <c r="G4804" t="str">
        <f t="shared" si="980"/>
        <v/>
      </c>
      <c r="H4804">
        <f t="shared" ca="1" si="975"/>
        <v>61.737499999999955</v>
      </c>
      <c r="I4804">
        <f t="shared" ca="1" si="976"/>
        <v>38.466666666666548</v>
      </c>
      <c r="J4804" s="3">
        <f t="shared" ca="1" si="981"/>
        <v>1.6049610051993106</v>
      </c>
      <c r="K4804" s="5">
        <f t="shared" ca="1" si="982"/>
        <v>61.611709426587439</v>
      </c>
      <c r="L4804">
        <f t="shared" ca="1" si="983"/>
        <v>1</v>
      </c>
      <c r="M4804" t="str">
        <f t="shared" ca="1" si="984"/>
        <v>SELL</v>
      </c>
      <c r="N4804" s="7" t="str">
        <f t="shared" ca="1" si="985"/>
        <v/>
      </c>
      <c r="O4804">
        <f t="shared" si="986"/>
        <v>8834</v>
      </c>
      <c r="Q4804">
        <f t="shared" ref="Q4804:Q4867" si="987">Q4803+1</f>
        <v>4803</v>
      </c>
    </row>
    <row r="4805" spans="1:17" x14ac:dyDescent="0.3">
      <c r="A4805" s="13" t="str">
        <f ca="1">N4805&amp;"-"&amp;COUNTIF($N$2:N4805,N4805)</f>
        <v>-4748</v>
      </c>
      <c r="B4805" t="str">
        <f t="shared" ca="1" si="977"/>
        <v/>
      </c>
      <c r="C4805" s="1">
        <v>42109</v>
      </c>
      <c r="D4805">
        <v>8750.2000000000007</v>
      </c>
      <c r="E4805">
        <f t="shared" si="978"/>
        <v>-83.799999999999272</v>
      </c>
      <c r="F4805" t="str">
        <f t="shared" si="979"/>
        <v/>
      </c>
      <c r="G4805">
        <f t="shared" si="980"/>
        <v>-83.799999999999272</v>
      </c>
      <c r="H4805">
        <f t="shared" ca="1" si="975"/>
        <v>61.737499999999955</v>
      </c>
      <c r="I4805">
        <f t="shared" ca="1" si="976"/>
        <v>49.09999999999976</v>
      </c>
      <c r="J4805" s="3">
        <f t="shared" ca="1" si="981"/>
        <v>1.2573828920570318</v>
      </c>
      <c r="K4805" s="5">
        <f t="shared" ca="1" si="982"/>
        <v>55.7009134994926</v>
      </c>
      <c r="L4805">
        <f t="shared" ca="1" si="983"/>
        <v>1</v>
      </c>
      <c r="M4805" t="str">
        <f t="shared" ca="1" si="984"/>
        <v>SELL</v>
      </c>
      <c r="N4805" s="7" t="str">
        <f t="shared" ca="1" si="985"/>
        <v/>
      </c>
      <c r="O4805">
        <f t="shared" si="986"/>
        <v>8750.2000000000007</v>
      </c>
      <c r="Q4805">
        <f t="shared" si="987"/>
        <v>4804</v>
      </c>
    </row>
    <row r="4806" spans="1:17" x14ac:dyDescent="0.3">
      <c r="A4806" s="13" t="str">
        <f ca="1">N4806&amp;"-"&amp;COUNTIF($N$2:N4806,N4806)</f>
        <v>-4749</v>
      </c>
      <c r="B4806" t="str">
        <f t="shared" ca="1" si="977"/>
        <v/>
      </c>
      <c r="C4806" s="1">
        <v>42110</v>
      </c>
      <c r="D4806">
        <v>8706.7000000000007</v>
      </c>
      <c r="E4806">
        <f t="shared" si="978"/>
        <v>-43.5</v>
      </c>
      <c r="F4806" t="str">
        <f t="shared" si="979"/>
        <v/>
      </c>
      <c r="G4806">
        <f t="shared" si="980"/>
        <v>-43.5</v>
      </c>
      <c r="H4806">
        <f t="shared" ca="1" si="975"/>
        <v>61.737499999999955</v>
      </c>
      <c r="I4806">
        <f t="shared" ca="1" si="976"/>
        <v>55.024999999999942</v>
      </c>
      <c r="J4806" s="3">
        <f t="shared" ca="1" si="981"/>
        <v>1.1219900045433897</v>
      </c>
      <c r="K4806" s="5">
        <f t="shared" ca="1" si="982"/>
        <v>52.874424579809457</v>
      </c>
      <c r="L4806">
        <f t="shared" ca="1" si="983"/>
        <v>1</v>
      </c>
      <c r="M4806" t="str">
        <f t="shared" ca="1" si="984"/>
        <v>SELL</v>
      </c>
      <c r="N4806" s="7" t="str">
        <f t="shared" ca="1" si="985"/>
        <v/>
      </c>
      <c r="O4806">
        <f t="shared" si="986"/>
        <v>8706.7000000000007</v>
      </c>
      <c r="Q4806">
        <f t="shared" si="987"/>
        <v>4805</v>
      </c>
    </row>
    <row r="4807" spans="1:17" x14ac:dyDescent="0.3">
      <c r="A4807" s="13" t="str">
        <f ca="1">N4807&amp;"-"&amp;COUNTIF($N$2:N4807,N4807)</f>
        <v>-4750</v>
      </c>
      <c r="B4807" t="str">
        <f t="shared" ca="1" si="977"/>
        <v/>
      </c>
      <c r="C4807" s="1">
        <v>42111</v>
      </c>
      <c r="D4807">
        <v>8606</v>
      </c>
      <c r="E4807">
        <f t="shared" si="978"/>
        <v>-100.70000000000073</v>
      </c>
      <c r="F4807" t="str">
        <f t="shared" si="979"/>
        <v/>
      </c>
      <c r="G4807">
        <f t="shared" si="980"/>
        <v>-100.70000000000073</v>
      </c>
      <c r="H4807">
        <f t="shared" ca="1" si="975"/>
        <v>61.737499999999955</v>
      </c>
      <c r="I4807">
        <f t="shared" ca="1" si="976"/>
        <v>69.783333333333147</v>
      </c>
      <c r="J4807" s="3">
        <f t="shared" ca="1" si="981"/>
        <v>0.8847026510628152</v>
      </c>
      <c r="K4807" s="5">
        <f t="shared" ca="1" si="982"/>
        <v>46.941232377633497</v>
      </c>
      <c r="L4807">
        <f t="shared" ca="1" si="983"/>
        <v>1</v>
      </c>
      <c r="M4807" t="str">
        <f t="shared" ca="1" si="984"/>
        <v>SELL</v>
      </c>
      <c r="N4807" s="7" t="str">
        <f t="shared" ca="1" si="985"/>
        <v/>
      </c>
      <c r="O4807">
        <f t="shared" si="986"/>
        <v>8606</v>
      </c>
      <c r="Q4807">
        <f t="shared" si="987"/>
        <v>4806</v>
      </c>
    </row>
    <row r="4808" spans="1:17" x14ac:dyDescent="0.3">
      <c r="A4808" s="13" t="str">
        <f ca="1">N4808&amp;"-"&amp;COUNTIF($N$2:N4808,N4808)</f>
        <v>-4751</v>
      </c>
      <c r="B4808" t="str">
        <f t="shared" ca="1" si="977"/>
        <v/>
      </c>
      <c r="C4808" s="1">
        <v>42114</v>
      </c>
      <c r="D4808">
        <v>8448.1</v>
      </c>
      <c r="E4808">
        <f t="shared" si="978"/>
        <v>-157.89999999999964</v>
      </c>
      <c r="F4808" t="str">
        <f t="shared" si="979"/>
        <v/>
      </c>
      <c r="G4808">
        <f t="shared" si="980"/>
        <v>-157.89999999999964</v>
      </c>
      <c r="H4808">
        <f t="shared" ca="1" si="975"/>
        <v>61.737499999999955</v>
      </c>
      <c r="I4808">
        <f t="shared" ca="1" si="976"/>
        <v>64.658333333333147</v>
      </c>
      <c r="J4808" s="3">
        <f t="shared" ca="1" si="981"/>
        <v>0.95482665291919266</v>
      </c>
      <c r="K4808" s="5">
        <f t="shared" ca="1" si="982"/>
        <v>48.844568979726439</v>
      </c>
      <c r="L4808">
        <f t="shared" ca="1" si="983"/>
        <v>1</v>
      </c>
      <c r="M4808" t="str">
        <f t="shared" ca="1" si="984"/>
        <v>SELL</v>
      </c>
      <c r="N4808" s="7" t="str">
        <f t="shared" ca="1" si="985"/>
        <v/>
      </c>
      <c r="O4808">
        <f t="shared" si="986"/>
        <v>8448.1</v>
      </c>
      <c r="Q4808">
        <f t="shared" si="987"/>
        <v>4807</v>
      </c>
    </row>
    <row r="4809" spans="1:17" x14ac:dyDescent="0.3">
      <c r="A4809" s="13" t="str">
        <f ca="1">N4809&amp;"-"&amp;COUNTIF($N$2:N4809,N4809)</f>
        <v>-4752</v>
      </c>
      <c r="B4809" t="str">
        <f t="shared" ca="1" si="977"/>
        <v/>
      </c>
      <c r="C4809" s="1">
        <v>42115</v>
      </c>
      <c r="D4809">
        <v>8377.75</v>
      </c>
      <c r="E4809">
        <f t="shared" si="978"/>
        <v>-70.350000000000364</v>
      </c>
      <c r="F4809" t="str">
        <f t="shared" si="979"/>
        <v/>
      </c>
      <c r="G4809">
        <f t="shared" si="980"/>
        <v>-70.350000000000364</v>
      </c>
      <c r="H4809">
        <f t="shared" ca="1" si="975"/>
        <v>61.737499999999955</v>
      </c>
      <c r="I4809">
        <f t="shared" ca="1" si="976"/>
        <v>76.258333333333212</v>
      </c>
      <c r="J4809" s="3">
        <f t="shared" ca="1" si="981"/>
        <v>0.80958365205988481</v>
      </c>
      <c r="K4809" s="5">
        <f t="shared" ca="1" si="982"/>
        <v>44.738669645822654</v>
      </c>
      <c r="L4809">
        <f t="shared" ca="1" si="983"/>
        <v>1</v>
      </c>
      <c r="M4809" t="str">
        <f t="shared" ca="1" si="984"/>
        <v>SELL</v>
      </c>
      <c r="N4809" s="7" t="str">
        <f t="shared" ca="1" si="985"/>
        <v/>
      </c>
      <c r="O4809">
        <f t="shared" si="986"/>
        <v>8377.75</v>
      </c>
      <c r="Q4809">
        <f t="shared" si="987"/>
        <v>4808</v>
      </c>
    </row>
    <row r="4810" spans="1:17" x14ac:dyDescent="0.3">
      <c r="A4810" s="13" t="str">
        <f ca="1">N4810&amp;"-"&amp;COUNTIF($N$2:N4810,N4810)</f>
        <v>-4753</v>
      </c>
      <c r="B4810" t="str">
        <f t="shared" ca="1" si="977"/>
        <v/>
      </c>
      <c r="C4810" s="1">
        <v>42116</v>
      </c>
      <c r="D4810">
        <v>8429.7000000000007</v>
      </c>
      <c r="E4810">
        <f t="shared" si="978"/>
        <v>51.950000000000728</v>
      </c>
      <c r="F4810">
        <f t="shared" si="979"/>
        <v>51.950000000000728</v>
      </c>
      <c r="G4810" t="str">
        <f t="shared" si="980"/>
        <v/>
      </c>
      <c r="H4810">
        <f t="shared" ca="1" si="975"/>
        <v>49.368750000000091</v>
      </c>
      <c r="I4810">
        <f t="shared" ca="1" si="976"/>
        <v>76.258333333333212</v>
      </c>
      <c r="J4810" s="3">
        <f t="shared" ca="1" si="981"/>
        <v>0.64738826357775325</v>
      </c>
      <c r="K4810" s="5">
        <f t="shared" ca="1" si="982"/>
        <v>39.2978557569527</v>
      </c>
      <c r="L4810">
        <f t="shared" ca="1" si="983"/>
        <v>1</v>
      </c>
      <c r="M4810" t="str">
        <f t="shared" ca="1" si="984"/>
        <v>SELL</v>
      </c>
      <c r="N4810" s="7" t="str">
        <f t="shared" ca="1" si="985"/>
        <v/>
      </c>
      <c r="O4810">
        <f t="shared" si="986"/>
        <v>8429.7000000000007</v>
      </c>
      <c r="Q4810">
        <f t="shared" si="987"/>
        <v>4809</v>
      </c>
    </row>
    <row r="4811" spans="1:17" x14ac:dyDescent="0.3">
      <c r="A4811" s="13" t="str">
        <f ca="1">N4811&amp;"-"&amp;COUNTIF($N$2:N4811,N4811)</f>
        <v>-4754</v>
      </c>
      <c r="B4811" t="str">
        <f t="shared" ca="1" si="977"/>
        <v/>
      </c>
      <c r="C4811" s="1">
        <v>42117</v>
      </c>
      <c r="D4811">
        <v>8398.2999999999993</v>
      </c>
      <c r="E4811">
        <f t="shared" si="978"/>
        <v>-31.400000000001455</v>
      </c>
      <c r="F4811" t="str">
        <f t="shared" si="979"/>
        <v/>
      </c>
      <c r="G4811">
        <f t="shared" si="980"/>
        <v>-31.400000000001455</v>
      </c>
      <c r="H4811">
        <f t="shared" ca="1" si="975"/>
        <v>49.368750000000091</v>
      </c>
      <c r="I4811">
        <f t="shared" ca="1" si="976"/>
        <v>81.275000000000247</v>
      </c>
      <c r="J4811" s="3">
        <f t="shared" ca="1" si="981"/>
        <v>0.6074284835435243</v>
      </c>
      <c r="K4811" s="5">
        <f t="shared" ca="1" si="982"/>
        <v>37.788834138640361</v>
      </c>
      <c r="L4811">
        <f t="shared" ca="1" si="983"/>
        <v>1</v>
      </c>
      <c r="M4811" t="str">
        <f t="shared" ca="1" si="984"/>
        <v>SELL</v>
      </c>
      <c r="N4811" s="7" t="str">
        <f t="shared" ca="1" si="985"/>
        <v/>
      </c>
      <c r="O4811">
        <f t="shared" si="986"/>
        <v>8398.2999999999993</v>
      </c>
      <c r="Q4811">
        <f t="shared" si="987"/>
        <v>4810</v>
      </c>
    </row>
    <row r="4812" spans="1:17" x14ac:dyDescent="0.3">
      <c r="A4812" s="13" t="str">
        <f ca="1">N4812&amp;"-"&amp;COUNTIF($N$2:N4812,N4812)</f>
        <v>-4755</v>
      </c>
      <c r="B4812" t="str">
        <f t="shared" ca="1" si="977"/>
        <v/>
      </c>
      <c r="C4812" s="1">
        <v>42118</v>
      </c>
      <c r="D4812">
        <v>8305.25</v>
      </c>
      <c r="E4812">
        <f t="shared" si="978"/>
        <v>-93.049999999999272</v>
      </c>
      <c r="F4812" t="str">
        <f t="shared" si="979"/>
        <v/>
      </c>
      <c r="G4812">
        <f t="shared" si="980"/>
        <v>-93.049999999999272</v>
      </c>
      <c r="H4812">
        <f t="shared" ca="1" si="975"/>
        <v>42.814285714285816</v>
      </c>
      <c r="I4812">
        <f t="shared" ca="1" si="976"/>
        <v>82.957142857142955</v>
      </c>
      <c r="J4812" s="3">
        <f t="shared" ca="1" si="981"/>
        <v>0.51610125710349641</v>
      </c>
      <c r="K4812" s="5">
        <f t="shared" ca="1" si="982"/>
        <v>34.0413448432531</v>
      </c>
      <c r="L4812">
        <f t="shared" ca="1" si="983"/>
        <v>1</v>
      </c>
      <c r="M4812" t="str">
        <f t="shared" ca="1" si="984"/>
        <v>SELL</v>
      </c>
      <c r="N4812" s="7" t="str">
        <f t="shared" ca="1" si="985"/>
        <v/>
      </c>
      <c r="O4812">
        <f t="shared" si="986"/>
        <v>8305.25</v>
      </c>
      <c r="Q4812">
        <f t="shared" si="987"/>
        <v>4811</v>
      </c>
    </row>
    <row r="4813" spans="1:17" x14ac:dyDescent="0.3">
      <c r="A4813" s="13" t="str">
        <f ca="1">N4813&amp;"-"&amp;COUNTIF($N$2:N4813,N4813)</f>
        <v>-4756</v>
      </c>
      <c r="B4813" t="str">
        <f t="shared" ca="1" si="977"/>
        <v/>
      </c>
      <c r="C4813" s="1">
        <v>42121</v>
      </c>
      <c r="D4813">
        <v>8213.7999999999993</v>
      </c>
      <c r="E4813">
        <f t="shared" si="978"/>
        <v>-91.450000000000728</v>
      </c>
      <c r="F4813" t="str">
        <f t="shared" si="979"/>
        <v/>
      </c>
      <c r="G4813">
        <f t="shared" si="980"/>
        <v>-91.450000000000728</v>
      </c>
      <c r="H4813">
        <f t="shared" ca="1" si="975"/>
        <v>37.675000000000182</v>
      </c>
      <c r="I4813">
        <f t="shared" ca="1" si="976"/>
        <v>84.018750000000182</v>
      </c>
      <c r="J4813" s="3">
        <f t="shared" ca="1" si="981"/>
        <v>0.44841181283939718</v>
      </c>
      <c r="K4813" s="5">
        <f t="shared" ca="1" si="982"/>
        <v>30.958861897180483</v>
      </c>
      <c r="L4813">
        <f t="shared" ca="1" si="983"/>
        <v>1</v>
      </c>
      <c r="M4813" t="str">
        <f t="shared" ca="1" si="984"/>
        <v>SELL</v>
      </c>
      <c r="N4813" s="7" t="str">
        <f t="shared" ca="1" si="985"/>
        <v/>
      </c>
      <c r="O4813">
        <f t="shared" si="986"/>
        <v>8213.7999999999993</v>
      </c>
      <c r="Q4813">
        <f t="shared" si="987"/>
        <v>4812</v>
      </c>
    </row>
    <row r="4814" spans="1:17" x14ac:dyDescent="0.3">
      <c r="A4814" s="13" t="str">
        <f ca="1">N4814&amp;"-"&amp;COUNTIF($N$2:N4814,N4814)</f>
        <v>-4757</v>
      </c>
      <c r="B4814" t="str">
        <f t="shared" ca="1" si="977"/>
        <v/>
      </c>
      <c r="C4814" s="1">
        <v>42122</v>
      </c>
      <c r="D4814">
        <v>8285.6</v>
      </c>
      <c r="E4814">
        <f t="shared" si="978"/>
        <v>71.800000000001091</v>
      </c>
      <c r="F4814">
        <f t="shared" si="979"/>
        <v>71.800000000001091</v>
      </c>
      <c r="G4814" t="str">
        <f t="shared" si="980"/>
        <v/>
      </c>
      <c r="H4814">
        <f t="shared" ca="1" si="975"/>
        <v>49.575000000000422</v>
      </c>
      <c r="I4814">
        <f t="shared" ca="1" si="976"/>
        <v>84.018750000000182</v>
      </c>
      <c r="J4814" s="3">
        <f t="shared" ca="1" si="981"/>
        <v>0.5900468645391691</v>
      </c>
      <c r="K4814" s="5">
        <f t="shared" ca="1" si="982"/>
        <v>37.108771929824712</v>
      </c>
      <c r="L4814">
        <f t="shared" ca="1" si="983"/>
        <v>1</v>
      </c>
      <c r="M4814" t="str">
        <f t="shared" ca="1" si="984"/>
        <v>SELL</v>
      </c>
      <c r="N4814" s="7" t="str">
        <f t="shared" ca="1" si="985"/>
        <v/>
      </c>
      <c r="O4814">
        <f t="shared" si="986"/>
        <v>8285.6</v>
      </c>
      <c r="Q4814">
        <f t="shared" si="987"/>
        <v>4813</v>
      </c>
    </row>
    <row r="4815" spans="1:17" x14ac:dyDescent="0.3">
      <c r="A4815" s="13" t="str">
        <f ca="1">N4815&amp;"-"&amp;COUNTIF($N$2:N4815,N4815)</f>
        <v>-4758</v>
      </c>
      <c r="B4815" t="str">
        <f t="shared" ca="1" si="977"/>
        <v/>
      </c>
      <c r="C4815" s="1">
        <v>42123</v>
      </c>
      <c r="D4815">
        <v>8239.75</v>
      </c>
      <c r="E4815">
        <f t="shared" si="978"/>
        <v>-45.850000000000364</v>
      </c>
      <c r="F4815" t="str">
        <f t="shared" si="979"/>
        <v/>
      </c>
      <c r="G4815">
        <f t="shared" si="980"/>
        <v>-45.850000000000364</v>
      </c>
      <c r="H4815">
        <f t="shared" ca="1" si="975"/>
        <v>48.670000000000435</v>
      </c>
      <c r="I4815">
        <f t="shared" ca="1" si="976"/>
        <v>79.777777777777985</v>
      </c>
      <c r="J4815" s="3">
        <f t="shared" ca="1" si="981"/>
        <v>0.61006963788301227</v>
      </c>
      <c r="K4815" s="5">
        <f t="shared" ca="1" si="982"/>
        <v>37.890885184640695</v>
      </c>
      <c r="L4815">
        <f t="shared" ca="1" si="983"/>
        <v>1</v>
      </c>
      <c r="M4815" t="str">
        <f t="shared" ca="1" si="984"/>
        <v>SELL</v>
      </c>
      <c r="N4815" s="7" t="str">
        <f t="shared" ca="1" si="985"/>
        <v/>
      </c>
      <c r="O4815">
        <f t="shared" si="986"/>
        <v>8239.75</v>
      </c>
      <c r="Q4815">
        <f t="shared" si="987"/>
        <v>4814</v>
      </c>
    </row>
    <row r="4816" spans="1:17" x14ac:dyDescent="0.3">
      <c r="A4816" s="13" t="str">
        <f ca="1">N4816&amp;"-"&amp;COUNTIF($N$2:N4816,N4816)</f>
        <v>-4759</v>
      </c>
      <c r="B4816" t="str">
        <f t="shared" ca="1" si="977"/>
        <v/>
      </c>
      <c r="C4816" s="1">
        <v>42124</v>
      </c>
      <c r="D4816">
        <v>8181.5</v>
      </c>
      <c r="E4816">
        <f t="shared" si="978"/>
        <v>-58.25</v>
      </c>
      <c r="F4816" t="str">
        <f t="shared" si="979"/>
        <v/>
      </c>
      <c r="G4816">
        <f t="shared" si="980"/>
        <v>-58.25</v>
      </c>
      <c r="H4816">
        <f t="shared" ca="1" si="975"/>
        <v>44.862500000000637</v>
      </c>
      <c r="I4816">
        <f t="shared" ca="1" si="976"/>
        <v>77.625000000000185</v>
      </c>
      <c r="J4816" s="3">
        <f t="shared" ca="1" si="981"/>
        <v>0.57793880837359779</v>
      </c>
      <c r="K4816" s="5">
        <f t="shared" ca="1" si="982"/>
        <v>36.62618634554574</v>
      </c>
      <c r="L4816">
        <f t="shared" ca="1" si="983"/>
        <v>1</v>
      </c>
      <c r="M4816" t="str">
        <f t="shared" ca="1" si="984"/>
        <v>SELL</v>
      </c>
      <c r="N4816" s="7" t="str">
        <f t="shared" ca="1" si="985"/>
        <v/>
      </c>
      <c r="O4816">
        <f t="shared" si="986"/>
        <v>8181.5</v>
      </c>
      <c r="Q4816">
        <f t="shared" si="987"/>
        <v>4815</v>
      </c>
    </row>
    <row r="4817" spans="1:17" x14ac:dyDescent="0.3">
      <c r="A4817" s="13" t="str">
        <f ca="1">N4817&amp;"-"&amp;COUNTIF($N$2:N4817,N4817)</f>
        <v>-4760</v>
      </c>
      <c r="B4817" t="str">
        <f t="shared" ca="1" si="977"/>
        <v/>
      </c>
      <c r="C4817" s="1">
        <v>42128</v>
      </c>
      <c r="D4817">
        <v>8331.9500000000007</v>
      </c>
      <c r="E4817">
        <f t="shared" si="978"/>
        <v>150.45000000000073</v>
      </c>
      <c r="F4817">
        <f t="shared" si="979"/>
        <v>150.45000000000073</v>
      </c>
      <c r="G4817" t="str">
        <f t="shared" si="980"/>
        <v/>
      </c>
      <c r="H4817">
        <f t="shared" ref="H4817:H4880" ca="1" si="988">IF(Q4817&gt;$U$2,AVERAGE(OFFSET(F4817,0,0,-$U$2,1)),"")</f>
        <v>81.962500000000546</v>
      </c>
      <c r="I4817">
        <f t="shared" ref="I4817:I4880" ca="1" si="989">IF($Q4817&gt;$U$2,ABS((AVERAGE(OFFSET(G4817,0,0,-$U$2,1)))),"")</f>
        <v>77.625000000000185</v>
      </c>
      <c r="J4817" s="3">
        <f t="shared" ca="1" si="981"/>
        <v>1.0558776167471864</v>
      </c>
      <c r="K4817" s="5">
        <f t="shared" ca="1" si="982"/>
        <v>51.358972350591472</v>
      </c>
      <c r="L4817">
        <f t="shared" ca="1" si="983"/>
        <v>1</v>
      </c>
      <c r="M4817" t="str">
        <f t="shared" ca="1" si="984"/>
        <v>SELL</v>
      </c>
      <c r="N4817" s="7" t="str">
        <f t="shared" ca="1" si="985"/>
        <v/>
      </c>
      <c r="O4817">
        <f t="shared" si="986"/>
        <v>8331.9500000000007</v>
      </c>
      <c r="Q4817">
        <f t="shared" si="987"/>
        <v>4816</v>
      </c>
    </row>
    <row r="4818" spans="1:17" x14ac:dyDescent="0.3">
      <c r="A4818" s="13" t="str">
        <f ca="1">N4818&amp;"-"&amp;COUNTIF($N$2:N4818,N4818)</f>
        <v>-4761</v>
      </c>
      <c r="B4818" t="str">
        <f t="shared" ca="1" si="977"/>
        <v/>
      </c>
      <c r="C4818" s="1">
        <v>42129</v>
      </c>
      <c r="D4818">
        <v>8324.7999999999993</v>
      </c>
      <c r="E4818">
        <f t="shared" si="978"/>
        <v>-7.1500000000014552</v>
      </c>
      <c r="F4818" t="str">
        <f t="shared" si="979"/>
        <v/>
      </c>
      <c r="G4818">
        <f t="shared" si="980"/>
        <v>-7.1500000000014552</v>
      </c>
      <c r="H4818">
        <f t="shared" ca="1" si="988"/>
        <v>91.400000000000844</v>
      </c>
      <c r="I4818">
        <f t="shared" ca="1" si="989"/>
        <v>71.218181818182117</v>
      </c>
      <c r="J4818" s="3">
        <f t="shared" ca="1" si="981"/>
        <v>1.283380137860614</v>
      </c>
      <c r="K4818" s="5">
        <f t="shared" ca="1" si="982"/>
        <v>56.205277280858795</v>
      </c>
      <c r="L4818">
        <f t="shared" ca="1" si="983"/>
        <v>1</v>
      </c>
      <c r="M4818" t="str">
        <f t="shared" ca="1" si="984"/>
        <v>SELL</v>
      </c>
      <c r="N4818" s="7" t="str">
        <f t="shared" ca="1" si="985"/>
        <v/>
      </c>
      <c r="O4818">
        <f t="shared" si="986"/>
        <v>8324.7999999999993</v>
      </c>
      <c r="Q4818">
        <f t="shared" si="987"/>
        <v>4817</v>
      </c>
    </row>
    <row r="4819" spans="1:17" x14ac:dyDescent="0.3">
      <c r="A4819" s="13" t="str">
        <f ca="1">N4819&amp;"-"&amp;COUNTIF($N$2:N4819,N4819)</f>
        <v>-4762</v>
      </c>
      <c r="B4819" t="str">
        <f t="shared" ca="1" si="977"/>
        <v/>
      </c>
      <c r="C4819" s="1">
        <v>42130</v>
      </c>
      <c r="D4819">
        <v>8097</v>
      </c>
      <c r="E4819">
        <f t="shared" si="978"/>
        <v>-227.79999999999927</v>
      </c>
      <c r="F4819" t="str">
        <f t="shared" si="979"/>
        <v/>
      </c>
      <c r="G4819">
        <f t="shared" si="980"/>
        <v>-227.79999999999927</v>
      </c>
      <c r="H4819">
        <f t="shared" ca="1" si="988"/>
        <v>91.400000000000844</v>
      </c>
      <c r="I4819">
        <f t="shared" ca="1" si="989"/>
        <v>84.309090909091211</v>
      </c>
      <c r="J4819" s="3">
        <f t="shared" ca="1" si="981"/>
        <v>1.0841061030838965</v>
      </c>
      <c r="K4819" s="5">
        <f t="shared" ca="1" si="982"/>
        <v>52.017798013245169</v>
      </c>
      <c r="L4819">
        <f t="shared" ca="1" si="983"/>
        <v>1</v>
      </c>
      <c r="M4819" t="str">
        <f t="shared" ca="1" si="984"/>
        <v>SELL</v>
      </c>
      <c r="N4819" s="7" t="str">
        <f t="shared" ca="1" si="985"/>
        <v/>
      </c>
      <c r="O4819">
        <f t="shared" si="986"/>
        <v>8097</v>
      </c>
      <c r="Q4819">
        <f t="shared" si="987"/>
        <v>4818</v>
      </c>
    </row>
    <row r="4820" spans="1:17" x14ac:dyDescent="0.3">
      <c r="A4820" s="13" t="str">
        <f ca="1">N4820&amp;"-"&amp;COUNTIF($N$2:N4820,N4820)</f>
        <v>-4763</v>
      </c>
      <c r="B4820" t="str">
        <f t="shared" ca="1" si="977"/>
        <v/>
      </c>
      <c r="C4820" s="1">
        <v>42131</v>
      </c>
      <c r="D4820">
        <v>8057.3</v>
      </c>
      <c r="E4820">
        <f t="shared" si="978"/>
        <v>-39.699999999999818</v>
      </c>
      <c r="F4820" t="str">
        <f t="shared" si="979"/>
        <v/>
      </c>
      <c r="G4820">
        <f t="shared" si="980"/>
        <v>-39.699999999999818</v>
      </c>
      <c r="H4820">
        <f t="shared" ca="1" si="988"/>
        <v>91.400000000000844</v>
      </c>
      <c r="I4820">
        <f t="shared" ca="1" si="989"/>
        <v>83.963636363636638</v>
      </c>
      <c r="J4820" s="3">
        <f t="shared" ca="1" si="981"/>
        <v>1.0885664789952425</v>
      </c>
      <c r="K4820" s="5">
        <f t="shared" ca="1" si="982"/>
        <v>52.120269569725401</v>
      </c>
      <c r="L4820">
        <f t="shared" ca="1" si="983"/>
        <v>1</v>
      </c>
      <c r="M4820" t="str">
        <f t="shared" ca="1" si="984"/>
        <v>SELL</v>
      </c>
      <c r="N4820" s="7" t="str">
        <f t="shared" ca="1" si="985"/>
        <v/>
      </c>
      <c r="O4820">
        <f t="shared" si="986"/>
        <v>8057.3</v>
      </c>
      <c r="Q4820">
        <f t="shared" si="987"/>
        <v>4819</v>
      </c>
    </row>
    <row r="4821" spans="1:17" x14ac:dyDescent="0.3">
      <c r="A4821" s="13" t="str">
        <f ca="1">N4821&amp;"-"&amp;COUNTIF($N$2:N4821,N4821)</f>
        <v>-4764</v>
      </c>
      <c r="B4821" t="str">
        <f t="shared" ca="1" si="977"/>
        <v/>
      </c>
      <c r="C4821" s="1">
        <v>42132</v>
      </c>
      <c r="D4821">
        <v>8191.5</v>
      </c>
      <c r="E4821">
        <f t="shared" si="978"/>
        <v>134.19999999999982</v>
      </c>
      <c r="F4821">
        <f t="shared" si="979"/>
        <v>134.19999999999982</v>
      </c>
      <c r="G4821" t="str">
        <f t="shared" si="980"/>
        <v/>
      </c>
      <c r="H4821">
        <f t="shared" ca="1" si="988"/>
        <v>102.10000000000059</v>
      </c>
      <c r="I4821">
        <f t="shared" ca="1" si="989"/>
        <v>82.290000000000234</v>
      </c>
      <c r="J4821" s="3">
        <f t="shared" ca="1" si="981"/>
        <v>1.2407339895491591</v>
      </c>
      <c r="K4821" s="5">
        <f t="shared" ca="1" si="982"/>
        <v>55.371766364770394</v>
      </c>
      <c r="L4821">
        <f t="shared" ca="1" si="983"/>
        <v>1</v>
      </c>
      <c r="M4821" t="str">
        <f t="shared" ca="1" si="984"/>
        <v>SELL</v>
      </c>
      <c r="N4821" s="7" t="str">
        <f t="shared" ca="1" si="985"/>
        <v/>
      </c>
      <c r="O4821">
        <f t="shared" si="986"/>
        <v>8191.5</v>
      </c>
      <c r="Q4821">
        <f t="shared" si="987"/>
        <v>4820</v>
      </c>
    </row>
    <row r="4822" spans="1:17" x14ac:dyDescent="0.3">
      <c r="A4822" s="13" t="str">
        <f ca="1">N4822&amp;"-"&amp;COUNTIF($N$2:N4822,N4822)</f>
        <v>-4765</v>
      </c>
      <c r="B4822" t="str">
        <f t="shared" ca="1" si="977"/>
        <v/>
      </c>
      <c r="C4822" s="1">
        <v>42135</v>
      </c>
      <c r="D4822">
        <v>8325.25</v>
      </c>
      <c r="E4822">
        <f t="shared" si="978"/>
        <v>133.75</v>
      </c>
      <c r="F4822">
        <f t="shared" si="979"/>
        <v>133.75</v>
      </c>
      <c r="G4822" t="str">
        <f t="shared" si="980"/>
        <v/>
      </c>
      <c r="H4822">
        <f t="shared" ca="1" si="988"/>
        <v>108.43000000000048</v>
      </c>
      <c r="I4822">
        <f t="shared" ca="1" si="989"/>
        <v>73.888888888889198</v>
      </c>
      <c r="J4822" s="3">
        <f t="shared" ca="1" si="981"/>
        <v>1.4674736842105267</v>
      </c>
      <c r="K4822" s="5">
        <f t="shared" ca="1" si="982"/>
        <v>59.472718740668064</v>
      </c>
      <c r="L4822">
        <f t="shared" ca="1" si="983"/>
        <v>1</v>
      </c>
      <c r="M4822" t="str">
        <f t="shared" ca="1" si="984"/>
        <v>SELL</v>
      </c>
      <c r="N4822" s="7" t="str">
        <f t="shared" ca="1" si="985"/>
        <v/>
      </c>
      <c r="O4822">
        <f t="shared" si="986"/>
        <v>8325.25</v>
      </c>
      <c r="Q4822">
        <f t="shared" si="987"/>
        <v>4821</v>
      </c>
    </row>
    <row r="4823" spans="1:17" x14ac:dyDescent="0.3">
      <c r="A4823" s="13" t="str">
        <f ca="1">N4823&amp;"-"&amp;COUNTIF($N$2:N4823,N4823)</f>
        <v>-4766</v>
      </c>
      <c r="B4823" t="str">
        <f t="shared" ca="1" si="977"/>
        <v/>
      </c>
      <c r="C4823" s="1">
        <v>42136</v>
      </c>
      <c r="D4823">
        <v>8126.95</v>
      </c>
      <c r="E4823">
        <f t="shared" si="978"/>
        <v>-198.30000000000018</v>
      </c>
      <c r="F4823" t="str">
        <f t="shared" si="979"/>
        <v/>
      </c>
      <c r="G4823">
        <f t="shared" si="980"/>
        <v>-198.30000000000018</v>
      </c>
      <c r="H4823">
        <f t="shared" ca="1" si="988"/>
        <v>108.43000000000048</v>
      </c>
      <c r="I4823">
        <f t="shared" ca="1" si="989"/>
        <v>88.105555555555839</v>
      </c>
      <c r="J4823" s="3">
        <f t="shared" ca="1" si="981"/>
        <v>1.2306828929945155</v>
      </c>
      <c r="K4823" s="5">
        <f t="shared" ca="1" si="982"/>
        <v>55.170678757589833</v>
      </c>
      <c r="L4823">
        <f t="shared" ca="1" si="983"/>
        <v>1</v>
      </c>
      <c r="M4823" t="str">
        <f t="shared" ca="1" si="984"/>
        <v>SELL</v>
      </c>
      <c r="N4823" s="7" t="str">
        <f t="shared" ca="1" si="985"/>
        <v/>
      </c>
      <c r="O4823">
        <f t="shared" si="986"/>
        <v>8126.95</v>
      </c>
      <c r="Q4823">
        <f t="shared" si="987"/>
        <v>4822</v>
      </c>
    </row>
    <row r="4824" spans="1:17" x14ac:dyDescent="0.3">
      <c r="A4824" s="13" t="str">
        <f ca="1">N4824&amp;"-"&amp;COUNTIF($N$2:N4824,N4824)</f>
        <v>-4767</v>
      </c>
      <c r="B4824" t="str">
        <f t="shared" ca="1" si="977"/>
        <v/>
      </c>
      <c r="C4824" s="1">
        <v>42137</v>
      </c>
      <c r="D4824">
        <v>8235.4500000000007</v>
      </c>
      <c r="E4824">
        <f t="shared" si="978"/>
        <v>108.50000000000091</v>
      </c>
      <c r="F4824">
        <f t="shared" si="979"/>
        <v>108.50000000000091</v>
      </c>
      <c r="G4824" t="str">
        <f t="shared" si="980"/>
        <v/>
      </c>
      <c r="H4824">
        <f t="shared" ca="1" si="988"/>
        <v>119.74000000000051</v>
      </c>
      <c r="I4824">
        <f t="shared" ca="1" si="989"/>
        <v>88.105555555555839</v>
      </c>
      <c r="J4824" s="3">
        <f t="shared" ca="1" si="981"/>
        <v>1.3590516426004176</v>
      </c>
      <c r="K4824" s="5">
        <f t="shared" ca="1" si="982"/>
        <v>57.610084410967566</v>
      </c>
      <c r="L4824">
        <f t="shared" ca="1" si="983"/>
        <v>1</v>
      </c>
      <c r="M4824" t="str">
        <f t="shared" ca="1" si="984"/>
        <v>SELL</v>
      </c>
      <c r="N4824" s="7" t="str">
        <f t="shared" ca="1" si="985"/>
        <v/>
      </c>
      <c r="O4824">
        <f t="shared" si="986"/>
        <v>8235.4500000000007</v>
      </c>
      <c r="Q4824">
        <f t="shared" si="987"/>
        <v>4823</v>
      </c>
    </row>
    <row r="4825" spans="1:17" x14ac:dyDescent="0.3">
      <c r="A4825" s="13" t="str">
        <f ca="1">N4825&amp;"-"&amp;COUNTIF($N$2:N4825,N4825)</f>
        <v>-4768</v>
      </c>
      <c r="B4825" t="str">
        <f t="shared" ca="1" si="977"/>
        <v/>
      </c>
      <c r="C4825" s="1">
        <v>42138</v>
      </c>
      <c r="D4825">
        <v>8224.2000000000007</v>
      </c>
      <c r="E4825">
        <f t="shared" si="978"/>
        <v>-11.25</v>
      </c>
      <c r="F4825" t="str">
        <f t="shared" si="979"/>
        <v/>
      </c>
      <c r="G4825">
        <f t="shared" si="980"/>
        <v>-11.25</v>
      </c>
      <c r="H4825">
        <f t="shared" ca="1" si="988"/>
        <v>119.74000000000051</v>
      </c>
      <c r="I4825">
        <f t="shared" ca="1" si="989"/>
        <v>85.866666666666788</v>
      </c>
      <c r="J4825" s="3">
        <f t="shared" ca="1" si="981"/>
        <v>1.3944875776397554</v>
      </c>
      <c r="K4825" s="5">
        <f t="shared" ca="1" si="982"/>
        <v>58.237411238286761</v>
      </c>
      <c r="L4825">
        <f t="shared" ca="1" si="983"/>
        <v>1</v>
      </c>
      <c r="M4825" t="str">
        <f t="shared" ca="1" si="984"/>
        <v>SELL</v>
      </c>
      <c r="N4825" s="7" t="str">
        <f t="shared" ca="1" si="985"/>
        <v/>
      </c>
      <c r="O4825">
        <f t="shared" si="986"/>
        <v>8224.2000000000007</v>
      </c>
      <c r="Q4825">
        <f t="shared" si="987"/>
        <v>4824</v>
      </c>
    </row>
    <row r="4826" spans="1:17" x14ac:dyDescent="0.3">
      <c r="A4826" s="13" t="str">
        <f ca="1">N4826&amp;"-"&amp;COUNTIF($N$2:N4826,N4826)</f>
        <v>-4769</v>
      </c>
      <c r="B4826" t="str">
        <f t="shared" ca="1" si="977"/>
        <v/>
      </c>
      <c r="C4826" s="1">
        <v>42139</v>
      </c>
      <c r="D4826">
        <v>8262.35</v>
      </c>
      <c r="E4826">
        <f t="shared" si="978"/>
        <v>38.149999999999636</v>
      </c>
      <c r="F4826">
        <f t="shared" si="979"/>
        <v>38.149999999999636</v>
      </c>
      <c r="G4826" t="str">
        <f t="shared" si="980"/>
        <v/>
      </c>
      <c r="H4826">
        <f t="shared" ca="1" si="988"/>
        <v>106.14166666666704</v>
      </c>
      <c r="I4826">
        <f t="shared" ca="1" si="989"/>
        <v>84.968750000000227</v>
      </c>
      <c r="J4826" s="3">
        <f t="shared" ca="1" si="981"/>
        <v>1.2491847492950849</v>
      </c>
      <c r="K4826" s="5">
        <f t="shared" ca="1" si="982"/>
        <v>55.539446000893925</v>
      </c>
      <c r="L4826">
        <f t="shared" ca="1" si="983"/>
        <v>1</v>
      </c>
      <c r="M4826" t="str">
        <f t="shared" ca="1" si="984"/>
        <v>SELL</v>
      </c>
      <c r="N4826" s="7" t="str">
        <f t="shared" ca="1" si="985"/>
        <v/>
      </c>
      <c r="O4826">
        <f t="shared" si="986"/>
        <v>8262.35</v>
      </c>
      <c r="Q4826">
        <f t="shared" si="987"/>
        <v>4825</v>
      </c>
    </row>
    <row r="4827" spans="1:17" x14ac:dyDescent="0.3">
      <c r="A4827" s="13" t="str">
        <f ca="1">N4827&amp;"-"&amp;COUNTIF($N$2:N4827,N4827)</f>
        <v>-4770</v>
      </c>
      <c r="B4827" t="str">
        <f t="shared" ca="1" si="977"/>
        <v/>
      </c>
      <c r="C4827" s="1">
        <v>42142</v>
      </c>
      <c r="D4827">
        <v>8373.65</v>
      </c>
      <c r="E4827">
        <f t="shared" si="978"/>
        <v>111.29999999999927</v>
      </c>
      <c r="F4827">
        <f t="shared" si="979"/>
        <v>111.29999999999927</v>
      </c>
      <c r="G4827" t="str">
        <f t="shared" si="980"/>
        <v/>
      </c>
      <c r="H4827">
        <f t="shared" ca="1" si="988"/>
        <v>106.87857142857163</v>
      </c>
      <c r="I4827">
        <f t="shared" ca="1" si="989"/>
        <v>84.042857142857301</v>
      </c>
      <c r="J4827" s="3">
        <f t="shared" ca="1" si="981"/>
        <v>1.2717151113377529</v>
      </c>
      <c r="K4827" s="5">
        <f t="shared" ca="1" si="982"/>
        <v>55.980395824759619</v>
      </c>
      <c r="L4827">
        <f t="shared" ca="1" si="983"/>
        <v>1</v>
      </c>
      <c r="M4827" t="str">
        <f t="shared" ca="1" si="984"/>
        <v>SELL</v>
      </c>
      <c r="N4827" s="7" t="str">
        <f t="shared" ca="1" si="985"/>
        <v/>
      </c>
      <c r="O4827">
        <f t="shared" si="986"/>
        <v>8373.65</v>
      </c>
      <c r="Q4827">
        <f t="shared" si="987"/>
        <v>4826</v>
      </c>
    </row>
    <row r="4828" spans="1:17" x14ac:dyDescent="0.3">
      <c r="A4828" s="13" t="str">
        <f ca="1">N4828&amp;"-"&amp;COUNTIF($N$2:N4828,N4828)</f>
        <v>-4771</v>
      </c>
      <c r="B4828" t="str">
        <f t="shared" ca="1" si="977"/>
        <v/>
      </c>
      <c r="C4828" s="1">
        <v>42143</v>
      </c>
      <c r="D4828">
        <v>8365.65</v>
      </c>
      <c r="E4828">
        <f t="shared" si="978"/>
        <v>-8</v>
      </c>
      <c r="F4828" t="str">
        <f t="shared" si="979"/>
        <v/>
      </c>
      <c r="G4828">
        <f t="shared" si="980"/>
        <v>-8</v>
      </c>
      <c r="H4828">
        <f t="shared" ca="1" si="988"/>
        <v>112.72500000000007</v>
      </c>
      <c r="I4828">
        <f t="shared" ca="1" si="989"/>
        <v>74.537500000000136</v>
      </c>
      <c r="J4828" s="3">
        <f t="shared" ca="1" si="981"/>
        <v>1.512326010397449</v>
      </c>
      <c r="K4828" s="5">
        <f t="shared" ca="1" si="982"/>
        <v>60.19624858153658</v>
      </c>
      <c r="L4828">
        <f t="shared" ca="1" si="983"/>
        <v>1</v>
      </c>
      <c r="M4828" t="str">
        <f t="shared" ca="1" si="984"/>
        <v>SELL</v>
      </c>
      <c r="N4828" s="7" t="str">
        <f t="shared" ca="1" si="985"/>
        <v/>
      </c>
      <c r="O4828">
        <f t="shared" si="986"/>
        <v>8365.65</v>
      </c>
      <c r="Q4828">
        <f t="shared" si="987"/>
        <v>4827</v>
      </c>
    </row>
    <row r="4829" spans="1:17" x14ac:dyDescent="0.3">
      <c r="A4829" s="13" t="str">
        <f ca="1">N4829&amp;"-"&amp;COUNTIF($N$2:N4829,N4829)</f>
        <v>-4772</v>
      </c>
      <c r="B4829" t="str">
        <f t="shared" ca="1" si="977"/>
        <v/>
      </c>
      <c r="C4829" s="1">
        <v>42144</v>
      </c>
      <c r="D4829">
        <v>8423.25</v>
      </c>
      <c r="E4829">
        <f t="shared" si="978"/>
        <v>57.600000000000364</v>
      </c>
      <c r="F4829">
        <f t="shared" si="979"/>
        <v>57.600000000000364</v>
      </c>
      <c r="G4829" t="str">
        <f t="shared" si="980"/>
        <v/>
      </c>
      <c r="H4829">
        <f t="shared" ca="1" si="988"/>
        <v>104.85000000000011</v>
      </c>
      <c r="I4829">
        <f t="shared" ca="1" si="989"/>
        <v>78.635714285714386</v>
      </c>
      <c r="J4829" s="3">
        <f t="shared" ca="1" si="981"/>
        <v>1.3333636115905165</v>
      </c>
      <c r="K4829" s="5">
        <f t="shared" ca="1" si="982"/>
        <v>57.143413266895038</v>
      </c>
      <c r="L4829">
        <f t="shared" ca="1" si="983"/>
        <v>1</v>
      </c>
      <c r="M4829" t="str">
        <f t="shared" ca="1" si="984"/>
        <v>SELL</v>
      </c>
      <c r="N4829" s="7" t="str">
        <f t="shared" ca="1" si="985"/>
        <v/>
      </c>
      <c r="O4829">
        <f t="shared" si="986"/>
        <v>8423.25</v>
      </c>
      <c r="Q4829">
        <f t="shared" si="987"/>
        <v>4828</v>
      </c>
    </row>
    <row r="4830" spans="1:17" x14ac:dyDescent="0.3">
      <c r="A4830" s="13" t="str">
        <f ca="1">N4830&amp;"-"&amp;COUNTIF($N$2:N4830,N4830)</f>
        <v>-4773</v>
      </c>
      <c r="B4830" t="str">
        <f t="shared" ca="1" si="977"/>
        <v/>
      </c>
      <c r="C4830" s="1">
        <v>42145</v>
      </c>
      <c r="D4830">
        <v>8421</v>
      </c>
      <c r="E4830">
        <f t="shared" si="978"/>
        <v>-2.25</v>
      </c>
      <c r="F4830" t="str">
        <f t="shared" si="979"/>
        <v/>
      </c>
      <c r="G4830">
        <f t="shared" si="980"/>
        <v>-2.25</v>
      </c>
      <c r="H4830">
        <f t="shared" ca="1" si="988"/>
        <v>104.85000000000011</v>
      </c>
      <c r="I4830">
        <f t="shared" ca="1" si="989"/>
        <v>70.635714285714386</v>
      </c>
      <c r="J4830" s="3">
        <f t="shared" ca="1" si="981"/>
        <v>1.4843765800384259</v>
      </c>
      <c r="K4830" s="5">
        <f t="shared" ca="1" si="982"/>
        <v>59.748453272549646</v>
      </c>
      <c r="L4830">
        <f t="shared" ca="1" si="983"/>
        <v>1</v>
      </c>
      <c r="M4830" t="str">
        <f t="shared" ca="1" si="984"/>
        <v>SELL</v>
      </c>
      <c r="N4830" s="7" t="str">
        <f t="shared" ca="1" si="985"/>
        <v/>
      </c>
      <c r="O4830">
        <f t="shared" si="986"/>
        <v>8421</v>
      </c>
      <c r="Q4830">
        <f t="shared" si="987"/>
        <v>4829</v>
      </c>
    </row>
    <row r="4831" spans="1:17" x14ac:dyDescent="0.3">
      <c r="A4831" s="13" t="str">
        <f ca="1">N4831&amp;"-"&amp;COUNTIF($N$2:N4831,N4831)</f>
        <v>-4774</v>
      </c>
      <c r="B4831" t="str">
        <f t="shared" ca="1" si="977"/>
        <v/>
      </c>
      <c r="C4831" s="1">
        <v>42146</v>
      </c>
      <c r="D4831">
        <v>8458.9500000000007</v>
      </c>
      <c r="E4831">
        <f t="shared" si="978"/>
        <v>37.950000000000728</v>
      </c>
      <c r="F4831">
        <f t="shared" si="979"/>
        <v>37.950000000000728</v>
      </c>
      <c r="G4831" t="str">
        <f t="shared" si="980"/>
        <v/>
      </c>
      <c r="H4831">
        <f t="shared" ca="1" si="988"/>
        <v>88.778571428571539</v>
      </c>
      <c r="I4831">
        <f t="shared" ca="1" si="989"/>
        <v>70.635714285714386</v>
      </c>
      <c r="J4831" s="3">
        <f t="shared" ca="1" si="981"/>
        <v>1.2568510466174536</v>
      </c>
      <c r="K4831" s="5">
        <f t="shared" ca="1" si="982"/>
        <v>55.690474056815127</v>
      </c>
      <c r="L4831">
        <f t="shared" ca="1" si="983"/>
        <v>1</v>
      </c>
      <c r="M4831" t="str">
        <f t="shared" ca="1" si="984"/>
        <v>SELL</v>
      </c>
      <c r="N4831" s="7" t="str">
        <f t="shared" ca="1" si="985"/>
        <v/>
      </c>
      <c r="O4831">
        <f t="shared" si="986"/>
        <v>8458.9500000000007</v>
      </c>
      <c r="Q4831">
        <f t="shared" si="987"/>
        <v>4830</v>
      </c>
    </row>
    <row r="4832" spans="1:17" x14ac:dyDescent="0.3">
      <c r="A4832" s="13" t="str">
        <f ca="1">N4832&amp;"-"&amp;COUNTIF($N$2:N4832,N4832)</f>
        <v>-4775</v>
      </c>
      <c r="B4832" t="str">
        <f t="shared" ca="1" si="977"/>
        <v/>
      </c>
      <c r="C4832" s="1">
        <v>42149</v>
      </c>
      <c r="D4832">
        <v>8370.25</v>
      </c>
      <c r="E4832">
        <f t="shared" si="978"/>
        <v>-88.700000000000728</v>
      </c>
      <c r="F4832" t="str">
        <f t="shared" si="979"/>
        <v/>
      </c>
      <c r="G4832">
        <f t="shared" si="980"/>
        <v>-88.700000000000728</v>
      </c>
      <c r="H4832">
        <f t="shared" ca="1" si="988"/>
        <v>88.778571428571539</v>
      </c>
      <c r="I4832">
        <f t="shared" ca="1" si="989"/>
        <v>82.285714285714292</v>
      </c>
      <c r="J4832" s="3">
        <f t="shared" ca="1" si="981"/>
        <v>1.0789062500000013</v>
      </c>
      <c r="K4832" s="5">
        <f t="shared" ca="1" si="982"/>
        <v>51.897782788425431</v>
      </c>
      <c r="L4832">
        <f t="shared" ca="1" si="983"/>
        <v>1</v>
      </c>
      <c r="M4832" t="str">
        <f t="shared" ca="1" si="984"/>
        <v>SELL</v>
      </c>
      <c r="N4832" s="7" t="str">
        <f t="shared" ca="1" si="985"/>
        <v/>
      </c>
      <c r="O4832">
        <f t="shared" si="986"/>
        <v>8370.25</v>
      </c>
      <c r="Q4832">
        <f t="shared" si="987"/>
        <v>4831</v>
      </c>
    </row>
    <row r="4833" spans="1:17" x14ac:dyDescent="0.3">
      <c r="A4833" s="13" t="str">
        <f ca="1">N4833&amp;"-"&amp;COUNTIF($N$2:N4833,N4833)</f>
        <v>-4776</v>
      </c>
      <c r="B4833" t="str">
        <f t="shared" ca="1" si="977"/>
        <v/>
      </c>
      <c r="C4833" s="1">
        <v>42150</v>
      </c>
      <c r="D4833">
        <v>8339.35</v>
      </c>
      <c r="E4833">
        <f t="shared" si="978"/>
        <v>-30.899999999999636</v>
      </c>
      <c r="F4833" t="str">
        <f t="shared" si="979"/>
        <v/>
      </c>
      <c r="G4833">
        <f t="shared" si="980"/>
        <v>-30.899999999999636</v>
      </c>
      <c r="H4833">
        <f t="shared" ca="1" si="988"/>
        <v>88.778571428571539</v>
      </c>
      <c r="I4833">
        <f t="shared" ca="1" si="989"/>
        <v>54.157142857142908</v>
      </c>
      <c r="J4833" s="3">
        <f t="shared" ca="1" si="981"/>
        <v>1.6392772355579008</v>
      </c>
      <c r="K4833" s="5">
        <f t="shared" ca="1" si="982"/>
        <v>62.110839038528823</v>
      </c>
      <c r="L4833">
        <f t="shared" ca="1" si="983"/>
        <v>1</v>
      </c>
      <c r="M4833" t="str">
        <f t="shared" ca="1" si="984"/>
        <v>SELL</v>
      </c>
      <c r="N4833" s="7" t="str">
        <f t="shared" ca="1" si="985"/>
        <v/>
      </c>
      <c r="O4833">
        <f t="shared" si="986"/>
        <v>8339.35</v>
      </c>
      <c r="Q4833">
        <f t="shared" si="987"/>
        <v>4832</v>
      </c>
    </row>
    <row r="4834" spans="1:17" x14ac:dyDescent="0.3">
      <c r="A4834" s="13" t="str">
        <f ca="1">N4834&amp;"-"&amp;COUNTIF($N$2:N4834,N4834)</f>
        <v>-4777</v>
      </c>
      <c r="B4834" t="str">
        <f t="shared" ca="1" si="977"/>
        <v/>
      </c>
      <c r="C4834" s="1">
        <v>42151</v>
      </c>
      <c r="D4834">
        <v>8334.6</v>
      </c>
      <c r="E4834">
        <f t="shared" si="978"/>
        <v>-4.75</v>
      </c>
      <c r="F4834" t="str">
        <f t="shared" si="979"/>
        <v/>
      </c>
      <c r="G4834">
        <f t="shared" si="980"/>
        <v>-4.75</v>
      </c>
      <c r="H4834">
        <f t="shared" ca="1" si="988"/>
        <v>88.778571428571539</v>
      </c>
      <c r="I4834">
        <f t="shared" ca="1" si="989"/>
        <v>49.164285714285789</v>
      </c>
      <c r="J4834" s="3">
        <f t="shared" ca="1" si="981"/>
        <v>1.8057533052448056</v>
      </c>
      <c r="K4834" s="5">
        <f t="shared" ca="1" si="982"/>
        <v>64.3589478044739</v>
      </c>
      <c r="L4834">
        <f t="shared" ca="1" si="983"/>
        <v>1</v>
      </c>
      <c r="M4834" t="str">
        <f t="shared" ca="1" si="984"/>
        <v>SELL</v>
      </c>
      <c r="N4834" s="7" t="str">
        <f t="shared" ca="1" si="985"/>
        <v/>
      </c>
      <c r="O4834">
        <f t="shared" si="986"/>
        <v>8334.6</v>
      </c>
      <c r="Q4834">
        <f t="shared" si="987"/>
        <v>4833</v>
      </c>
    </row>
    <row r="4835" spans="1:17" x14ac:dyDescent="0.3">
      <c r="A4835" s="13" t="str">
        <f ca="1">N4835&amp;"-"&amp;COUNTIF($N$2:N4835,N4835)</f>
        <v>-4778</v>
      </c>
      <c r="B4835" t="str">
        <f t="shared" ca="1" si="977"/>
        <v/>
      </c>
      <c r="C4835" s="1">
        <v>42152</v>
      </c>
      <c r="D4835">
        <v>8319</v>
      </c>
      <c r="E4835">
        <f t="shared" si="978"/>
        <v>-15.600000000000364</v>
      </c>
      <c r="F4835" t="str">
        <f t="shared" si="979"/>
        <v/>
      </c>
      <c r="G4835">
        <f t="shared" si="980"/>
        <v>-15.600000000000364</v>
      </c>
      <c r="H4835">
        <f t="shared" ca="1" si="988"/>
        <v>81.208333333333485</v>
      </c>
      <c r="I4835">
        <f t="shared" ca="1" si="989"/>
        <v>44.968750000000114</v>
      </c>
      <c r="J4835" s="3">
        <f t="shared" ca="1" si="981"/>
        <v>1.8058837155432002</v>
      </c>
      <c r="K4835" s="5">
        <f t="shared" ca="1" si="982"/>
        <v>64.360604309419614</v>
      </c>
      <c r="L4835">
        <f t="shared" ca="1" si="983"/>
        <v>1</v>
      </c>
      <c r="M4835" t="str">
        <f t="shared" ca="1" si="984"/>
        <v>SELL</v>
      </c>
      <c r="N4835" s="7" t="str">
        <f t="shared" ca="1" si="985"/>
        <v/>
      </c>
      <c r="O4835">
        <f t="shared" si="986"/>
        <v>8319</v>
      </c>
      <c r="Q4835">
        <f t="shared" si="987"/>
        <v>4834</v>
      </c>
    </row>
    <row r="4836" spans="1:17" x14ac:dyDescent="0.3">
      <c r="A4836" s="13" t="str">
        <f ca="1">N4836&amp;"-"&amp;COUNTIF($N$2:N4836,N4836)</f>
        <v>-4779</v>
      </c>
      <c r="B4836" t="str">
        <f t="shared" ca="1" si="977"/>
        <v/>
      </c>
      <c r="C4836" s="1">
        <v>42153</v>
      </c>
      <c r="D4836">
        <v>8433.65</v>
      </c>
      <c r="E4836">
        <f t="shared" si="978"/>
        <v>114.64999999999964</v>
      </c>
      <c r="F4836">
        <f t="shared" si="979"/>
        <v>114.64999999999964</v>
      </c>
      <c r="G4836" t="str">
        <f t="shared" si="980"/>
        <v/>
      </c>
      <c r="H4836">
        <f t="shared" ca="1" si="988"/>
        <v>78.025000000000091</v>
      </c>
      <c r="I4836">
        <f t="shared" ca="1" si="989"/>
        <v>44.968750000000114</v>
      </c>
      <c r="J4836" s="3">
        <f t="shared" ca="1" si="981"/>
        <v>1.7350938151494069</v>
      </c>
      <c r="K4836" s="5">
        <f t="shared" ca="1" si="982"/>
        <v>63.438182834493588</v>
      </c>
      <c r="L4836">
        <f t="shared" ca="1" si="983"/>
        <v>1</v>
      </c>
      <c r="M4836" t="str">
        <f t="shared" ca="1" si="984"/>
        <v>SELL</v>
      </c>
      <c r="N4836" s="7" t="str">
        <f t="shared" ca="1" si="985"/>
        <v/>
      </c>
      <c r="O4836">
        <f t="shared" si="986"/>
        <v>8433.65</v>
      </c>
      <c r="Q4836">
        <f t="shared" si="987"/>
        <v>4835</v>
      </c>
    </row>
    <row r="4837" spans="1:17" x14ac:dyDescent="0.3">
      <c r="A4837" s="13" t="str">
        <f ca="1">N4837&amp;"-"&amp;COUNTIF($N$2:N4837,N4837)</f>
        <v>-4780</v>
      </c>
      <c r="B4837" t="str">
        <f t="shared" ca="1" si="977"/>
        <v/>
      </c>
      <c r="C4837" s="1">
        <v>42156</v>
      </c>
      <c r="D4837">
        <v>8433.4</v>
      </c>
      <c r="E4837">
        <f t="shared" si="978"/>
        <v>-0.25</v>
      </c>
      <c r="F4837" t="str">
        <f t="shared" si="979"/>
        <v/>
      </c>
      <c r="G4837">
        <f t="shared" si="980"/>
        <v>-0.25</v>
      </c>
      <c r="H4837">
        <f t="shared" ca="1" si="988"/>
        <v>78.025000000000091</v>
      </c>
      <c r="I4837">
        <f t="shared" ca="1" si="989"/>
        <v>20.212500000000091</v>
      </c>
      <c r="J4837" s="3">
        <f t="shared" ca="1" si="981"/>
        <v>3.8602350030921331</v>
      </c>
      <c r="K4837" s="5">
        <f t="shared" ca="1" si="982"/>
        <v>79.424863214149326</v>
      </c>
      <c r="L4837">
        <f t="shared" ca="1" si="983"/>
        <v>1</v>
      </c>
      <c r="M4837" t="str">
        <f t="shared" ca="1" si="984"/>
        <v>SELL</v>
      </c>
      <c r="N4837" s="7" t="str">
        <f t="shared" ca="1" si="985"/>
        <v/>
      </c>
      <c r="O4837">
        <f t="shared" si="986"/>
        <v>8433.4</v>
      </c>
      <c r="Q4837">
        <f t="shared" si="987"/>
        <v>4836</v>
      </c>
    </row>
    <row r="4838" spans="1:17" x14ac:dyDescent="0.3">
      <c r="A4838" s="13" t="str">
        <f ca="1">N4838&amp;"-"&amp;COUNTIF($N$2:N4838,N4838)</f>
        <v>-4781</v>
      </c>
      <c r="B4838" t="str">
        <f t="shared" ca="1" si="977"/>
        <v/>
      </c>
      <c r="C4838" s="1">
        <v>42157</v>
      </c>
      <c r="D4838">
        <v>8236.4500000000007</v>
      </c>
      <c r="E4838">
        <f t="shared" si="978"/>
        <v>-196.94999999999891</v>
      </c>
      <c r="F4838" t="str">
        <f t="shared" si="979"/>
        <v/>
      </c>
      <c r="G4838">
        <f t="shared" si="980"/>
        <v>-196.94999999999891</v>
      </c>
      <c r="H4838">
        <f t="shared" ca="1" si="988"/>
        <v>71.929999999999922</v>
      </c>
      <c r="I4838">
        <f t="shared" ca="1" si="989"/>
        <v>39.849999999999959</v>
      </c>
      <c r="J4838" s="3">
        <f t="shared" ca="1" si="981"/>
        <v>1.8050188205771642</v>
      </c>
      <c r="K4838" s="5">
        <f t="shared" ca="1" si="982"/>
        <v>64.349615315798886</v>
      </c>
      <c r="L4838">
        <f t="shared" ca="1" si="983"/>
        <v>1</v>
      </c>
      <c r="M4838" t="str">
        <f t="shared" ca="1" si="984"/>
        <v>SELL</v>
      </c>
      <c r="N4838" s="7" t="str">
        <f t="shared" ca="1" si="985"/>
        <v/>
      </c>
      <c r="O4838">
        <f t="shared" si="986"/>
        <v>8236.4500000000007</v>
      </c>
      <c r="Q4838">
        <f t="shared" si="987"/>
        <v>4837</v>
      </c>
    </row>
    <row r="4839" spans="1:17" x14ac:dyDescent="0.3">
      <c r="A4839" s="13" t="str">
        <f ca="1">N4839&amp;"-"&amp;COUNTIF($N$2:N4839,N4839)</f>
        <v>-4782</v>
      </c>
      <c r="B4839" t="str">
        <f t="shared" ca="1" si="977"/>
        <v/>
      </c>
      <c r="C4839" s="1">
        <v>42158</v>
      </c>
      <c r="D4839">
        <v>8135.1</v>
      </c>
      <c r="E4839">
        <f t="shared" si="978"/>
        <v>-101.35000000000036</v>
      </c>
      <c r="F4839" t="str">
        <f t="shared" si="979"/>
        <v/>
      </c>
      <c r="G4839">
        <f t="shared" si="980"/>
        <v>-101.35000000000036</v>
      </c>
      <c r="H4839">
        <f t="shared" ca="1" si="988"/>
        <v>71.929999999999922</v>
      </c>
      <c r="I4839">
        <f t="shared" ca="1" si="989"/>
        <v>49.861111111111114</v>
      </c>
      <c r="J4839" s="3">
        <f t="shared" ca="1" si="981"/>
        <v>1.4426072423398313</v>
      </c>
      <c r="K4839" s="5">
        <f t="shared" ca="1" si="982"/>
        <v>59.060139400795514</v>
      </c>
      <c r="L4839">
        <f t="shared" ca="1" si="983"/>
        <v>1</v>
      </c>
      <c r="M4839" t="str">
        <f t="shared" ca="1" si="984"/>
        <v>SELL</v>
      </c>
      <c r="N4839" s="7" t="str">
        <f t="shared" ca="1" si="985"/>
        <v/>
      </c>
      <c r="O4839">
        <f t="shared" si="986"/>
        <v>8135.1</v>
      </c>
      <c r="Q4839">
        <f t="shared" si="987"/>
        <v>4838</v>
      </c>
    </row>
    <row r="4840" spans="1:17" x14ac:dyDescent="0.3">
      <c r="A4840" s="13" t="str">
        <f ca="1">N4840&amp;"-"&amp;COUNTIF($N$2:N4840,N4840)</f>
        <v>-4783</v>
      </c>
      <c r="B4840" t="str">
        <f t="shared" ca="1" si="977"/>
        <v/>
      </c>
      <c r="C4840" s="1">
        <v>42159</v>
      </c>
      <c r="D4840">
        <v>8130.65</v>
      </c>
      <c r="E4840">
        <f t="shared" si="978"/>
        <v>-4.4500000000007276</v>
      </c>
      <c r="F4840" t="str">
        <f t="shared" si="979"/>
        <v/>
      </c>
      <c r="G4840">
        <f t="shared" si="980"/>
        <v>-4.4500000000007276</v>
      </c>
      <c r="H4840">
        <f t="shared" ca="1" si="988"/>
        <v>80.375</v>
      </c>
      <c r="I4840">
        <f t="shared" ca="1" si="989"/>
        <v>45.320000000000071</v>
      </c>
      <c r="J4840" s="3">
        <f t="shared" ca="1" si="981"/>
        <v>1.7734995586937305</v>
      </c>
      <c r="K4840" s="5">
        <f t="shared" ca="1" si="982"/>
        <v>63.944468753729225</v>
      </c>
      <c r="L4840">
        <f t="shared" ca="1" si="983"/>
        <v>1</v>
      </c>
      <c r="M4840" t="str">
        <f t="shared" ca="1" si="984"/>
        <v>SELL</v>
      </c>
      <c r="N4840" s="7" t="str">
        <f t="shared" ca="1" si="985"/>
        <v/>
      </c>
      <c r="O4840">
        <f t="shared" si="986"/>
        <v>8130.65</v>
      </c>
      <c r="Q4840">
        <f t="shared" si="987"/>
        <v>4839</v>
      </c>
    </row>
    <row r="4841" spans="1:17" x14ac:dyDescent="0.3">
      <c r="A4841" s="13" t="str">
        <f ca="1">N4841&amp;"-"&amp;COUNTIF($N$2:N4841,N4841)</f>
        <v>-4784</v>
      </c>
      <c r="B4841" t="str">
        <f t="shared" ca="1" si="977"/>
        <v/>
      </c>
      <c r="C4841" s="1">
        <v>42160</v>
      </c>
      <c r="D4841">
        <v>8114.7</v>
      </c>
      <c r="E4841">
        <f t="shared" si="978"/>
        <v>-15.949999999999818</v>
      </c>
      <c r="F4841" t="str">
        <f t="shared" si="979"/>
        <v/>
      </c>
      <c r="G4841">
        <f t="shared" si="980"/>
        <v>-15.949999999999818</v>
      </c>
      <c r="H4841">
        <f t="shared" ca="1" si="988"/>
        <v>70.066666666666904</v>
      </c>
      <c r="I4841">
        <f t="shared" ca="1" si="989"/>
        <v>42.650000000000048</v>
      </c>
      <c r="J4841" s="3">
        <f t="shared" ca="1" si="981"/>
        <v>1.6428292301680381</v>
      </c>
      <c r="K4841" s="5">
        <f t="shared" ca="1" si="982"/>
        <v>62.161762531421026</v>
      </c>
      <c r="L4841">
        <f t="shared" ca="1" si="983"/>
        <v>1</v>
      </c>
      <c r="M4841" t="str">
        <f t="shared" ca="1" si="984"/>
        <v>SELL</v>
      </c>
      <c r="N4841" s="7" t="str">
        <f t="shared" ca="1" si="985"/>
        <v/>
      </c>
      <c r="O4841">
        <f t="shared" si="986"/>
        <v>8114.7</v>
      </c>
      <c r="Q4841">
        <f t="shared" si="987"/>
        <v>4840</v>
      </c>
    </row>
    <row r="4842" spans="1:17" x14ac:dyDescent="0.3">
      <c r="A4842" s="13" t="str">
        <f ca="1">N4842&amp;"-"&amp;COUNTIF($N$2:N4842,N4842)</f>
        <v>-4785</v>
      </c>
      <c r="B4842" t="str">
        <f t="shared" ca="1" si="977"/>
        <v/>
      </c>
      <c r="C4842" s="1">
        <v>42163</v>
      </c>
      <c r="D4842">
        <v>8044.15</v>
      </c>
      <c r="E4842">
        <f t="shared" si="978"/>
        <v>-70.550000000000182</v>
      </c>
      <c r="F4842" t="str">
        <f t="shared" si="979"/>
        <v/>
      </c>
      <c r="G4842">
        <f t="shared" si="980"/>
        <v>-70.550000000000182</v>
      </c>
      <c r="H4842">
        <f t="shared" ca="1" si="988"/>
        <v>70.066666666666904</v>
      </c>
      <c r="I4842">
        <f t="shared" ca="1" si="989"/>
        <v>48.3363636363637</v>
      </c>
      <c r="J4842" s="3">
        <f t="shared" ca="1" si="981"/>
        <v>1.4495642906400883</v>
      </c>
      <c r="K4842" s="5">
        <f t="shared" ca="1" si="982"/>
        <v>59.176413380083488</v>
      </c>
      <c r="L4842">
        <f t="shared" ca="1" si="983"/>
        <v>1</v>
      </c>
      <c r="M4842" t="str">
        <f t="shared" ca="1" si="984"/>
        <v>SELL</v>
      </c>
      <c r="N4842" s="7" t="str">
        <f t="shared" ca="1" si="985"/>
        <v/>
      </c>
      <c r="O4842">
        <f t="shared" si="986"/>
        <v>8044.15</v>
      </c>
      <c r="Q4842">
        <f t="shared" si="987"/>
        <v>4841</v>
      </c>
    </row>
    <row r="4843" spans="1:17" x14ac:dyDescent="0.3">
      <c r="A4843" s="13" t="str">
        <f ca="1">N4843&amp;"-"&amp;COUNTIF($N$2:N4843,N4843)</f>
        <v>-4786</v>
      </c>
      <c r="B4843" t="str">
        <f t="shared" ca="1" si="977"/>
        <v/>
      </c>
      <c r="C4843" s="1">
        <v>42164</v>
      </c>
      <c r="D4843">
        <v>8022.4</v>
      </c>
      <c r="E4843">
        <f t="shared" si="978"/>
        <v>-21.75</v>
      </c>
      <c r="F4843" t="str">
        <f t="shared" si="979"/>
        <v/>
      </c>
      <c r="G4843">
        <f t="shared" si="980"/>
        <v>-21.75</v>
      </c>
      <c r="H4843">
        <f t="shared" ca="1" si="988"/>
        <v>76.300000000000182</v>
      </c>
      <c r="I4843">
        <f t="shared" ca="1" si="989"/>
        <v>46.120833333333394</v>
      </c>
      <c r="J4843" s="3">
        <f t="shared" ca="1" si="981"/>
        <v>1.6543499864486422</v>
      </c>
      <c r="K4843" s="5">
        <f t="shared" ca="1" si="982"/>
        <v>62.325992988666172</v>
      </c>
      <c r="L4843">
        <f t="shared" ca="1" si="983"/>
        <v>1</v>
      </c>
      <c r="M4843" t="str">
        <f t="shared" ca="1" si="984"/>
        <v>SELL</v>
      </c>
      <c r="N4843" s="7" t="str">
        <f t="shared" ca="1" si="985"/>
        <v/>
      </c>
      <c r="O4843">
        <f t="shared" si="986"/>
        <v>8022.4</v>
      </c>
      <c r="Q4843">
        <f t="shared" si="987"/>
        <v>4842</v>
      </c>
    </row>
    <row r="4844" spans="1:17" x14ac:dyDescent="0.3">
      <c r="A4844" s="13" t="str">
        <f ca="1">N4844&amp;"-"&amp;COUNTIF($N$2:N4844,N4844)</f>
        <v>-4787</v>
      </c>
      <c r="B4844" t="str">
        <f t="shared" ca="1" si="977"/>
        <v/>
      </c>
      <c r="C4844" s="1">
        <v>42165</v>
      </c>
      <c r="D4844">
        <v>8124.45</v>
      </c>
      <c r="E4844">
        <f t="shared" si="978"/>
        <v>102.05000000000018</v>
      </c>
      <c r="F4844">
        <f t="shared" si="979"/>
        <v>102.05000000000018</v>
      </c>
      <c r="G4844" t="str">
        <f t="shared" si="980"/>
        <v/>
      </c>
      <c r="H4844">
        <f t="shared" ca="1" si="988"/>
        <v>84.88333333333351</v>
      </c>
      <c r="I4844">
        <f t="shared" ca="1" si="989"/>
        <v>50.109090909090973</v>
      </c>
      <c r="J4844" s="3">
        <f t="shared" ca="1" si="981"/>
        <v>1.6939707305273357</v>
      </c>
      <c r="K4844" s="5">
        <f t="shared" ca="1" si="982"/>
        <v>62.88007183343624</v>
      </c>
      <c r="L4844">
        <f t="shared" ca="1" si="983"/>
        <v>1</v>
      </c>
      <c r="M4844" t="str">
        <f t="shared" ca="1" si="984"/>
        <v>SELL</v>
      </c>
      <c r="N4844" s="7" t="str">
        <f t="shared" ca="1" si="985"/>
        <v/>
      </c>
      <c r="O4844">
        <f t="shared" si="986"/>
        <v>8124.45</v>
      </c>
      <c r="Q4844">
        <f t="shared" si="987"/>
        <v>4843</v>
      </c>
    </row>
    <row r="4845" spans="1:17" x14ac:dyDescent="0.3">
      <c r="A4845" s="13" t="str">
        <f ca="1">N4845&amp;"-"&amp;COUNTIF($N$2:N4845,N4845)</f>
        <v>-4788</v>
      </c>
      <c r="B4845" t="str">
        <f t="shared" ca="1" si="977"/>
        <v/>
      </c>
      <c r="C4845" s="1">
        <v>42166</v>
      </c>
      <c r="D4845">
        <v>7965.35</v>
      </c>
      <c r="E4845">
        <f t="shared" si="978"/>
        <v>-159.09999999999945</v>
      </c>
      <c r="F4845" t="str">
        <f t="shared" si="979"/>
        <v/>
      </c>
      <c r="G4845">
        <f t="shared" si="980"/>
        <v>-159.09999999999945</v>
      </c>
      <c r="H4845">
        <f t="shared" ca="1" si="988"/>
        <v>108.34999999999991</v>
      </c>
      <c r="I4845">
        <f t="shared" ca="1" si="989"/>
        <v>59.191666666666684</v>
      </c>
      <c r="J4845" s="3">
        <f t="shared" ca="1" si="981"/>
        <v>1.8304941573982803</v>
      </c>
      <c r="K4845" s="5">
        <f t="shared" ca="1" si="982"/>
        <v>64.670479980104432</v>
      </c>
      <c r="L4845">
        <f t="shared" ca="1" si="983"/>
        <v>1</v>
      </c>
      <c r="M4845" t="str">
        <f t="shared" ca="1" si="984"/>
        <v>SELL</v>
      </c>
      <c r="N4845" s="7" t="str">
        <f t="shared" ca="1" si="985"/>
        <v/>
      </c>
      <c r="O4845">
        <f t="shared" si="986"/>
        <v>7965.35</v>
      </c>
      <c r="Q4845">
        <f t="shared" si="987"/>
        <v>4844</v>
      </c>
    </row>
    <row r="4846" spans="1:17" x14ac:dyDescent="0.3">
      <c r="A4846" s="13" t="str">
        <f ca="1">N4846&amp;"-"&amp;COUNTIF($N$2:N4846,N4846)</f>
        <v>-4789</v>
      </c>
      <c r="B4846" t="str">
        <f t="shared" ca="1" si="977"/>
        <v/>
      </c>
      <c r="C4846" s="1">
        <v>42167</v>
      </c>
      <c r="D4846">
        <v>7982.9</v>
      </c>
      <c r="E4846">
        <f t="shared" si="978"/>
        <v>17.549999999999272</v>
      </c>
      <c r="F4846">
        <f t="shared" si="979"/>
        <v>17.549999999999272</v>
      </c>
      <c r="G4846" t="str">
        <f t="shared" si="980"/>
        <v/>
      </c>
      <c r="H4846">
        <f t="shared" ca="1" si="988"/>
        <v>78.08333333333303</v>
      </c>
      <c r="I4846">
        <f t="shared" ca="1" si="989"/>
        <v>56.509090909090858</v>
      </c>
      <c r="J4846" s="3">
        <f t="shared" ca="1" si="981"/>
        <v>1.3817835692835652</v>
      </c>
      <c r="K4846" s="5">
        <f t="shared" ca="1" si="982"/>
        <v>58.014657045400746</v>
      </c>
      <c r="L4846">
        <f t="shared" ca="1" si="983"/>
        <v>1</v>
      </c>
      <c r="M4846" t="str">
        <f t="shared" ca="1" si="984"/>
        <v>SELL</v>
      </c>
      <c r="N4846" s="7" t="str">
        <f t="shared" ca="1" si="985"/>
        <v/>
      </c>
      <c r="O4846">
        <f t="shared" si="986"/>
        <v>7982.9</v>
      </c>
      <c r="Q4846">
        <f t="shared" si="987"/>
        <v>4845</v>
      </c>
    </row>
    <row r="4847" spans="1:17" x14ac:dyDescent="0.3">
      <c r="A4847" s="13" t="str">
        <f ca="1">N4847&amp;"-"&amp;COUNTIF($N$2:N4847,N4847)</f>
        <v>-4790</v>
      </c>
      <c r="B4847" t="str">
        <f t="shared" ca="1" si="977"/>
        <v/>
      </c>
      <c r="C4847" s="1">
        <v>42170</v>
      </c>
      <c r="D4847">
        <v>8013.9</v>
      </c>
      <c r="E4847">
        <f t="shared" si="978"/>
        <v>31</v>
      </c>
      <c r="F4847">
        <f t="shared" si="979"/>
        <v>31</v>
      </c>
      <c r="G4847" t="str">
        <f t="shared" si="980"/>
        <v/>
      </c>
      <c r="H4847">
        <f t="shared" ca="1" si="988"/>
        <v>66.312499999999773</v>
      </c>
      <c r="I4847">
        <f t="shared" ca="1" si="989"/>
        <v>59.069999999999979</v>
      </c>
      <c r="J4847" s="3">
        <f t="shared" ca="1" si="981"/>
        <v>1.1226087692568105</v>
      </c>
      <c r="K4847" s="5">
        <f t="shared" ca="1" si="982"/>
        <v>52.888162223595728</v>
      </c>
      <c r="L4847">
        <f t="shared" ca="1" si="983"/>
        <v>1</v>
      </c>
      <c r="M4847" t="str">
        <f t="shared" ca="1" si="984"/>
        <v>SELL</v>
      </c>
      <c r="N4847" s="7" t="str">
        <f t="shared" ca="1" si="985"/>
        <v/>
      </c>
      <c r="O4847">
        <f t="shared" si="986"/>
        <v>8013.9</v>
      </c>
      <c r="Q4847">
        <f t="shared" si="987"/>
        <v>4846</v>
      </c>
    </row>
    <row r="4848" spans="1:17" x14ac:dyDescent="0.3">
      <c r="A4848" s="13" t="str">
        <f ca="1">N4848&amp;"-"&amp;COUNTIF($N$2:N4848,N4848)</f>
        <v>-4791</v>
      </c>
      <c r="B4848" t="str">
        <f t="shared" ca="1" si="977"/>
        <v/>
      </c>
      <c r="C4848" s="1">
        <v>42171</v>
      </c>
      <c r="D4848">
        <v>8047.3</v>
      </c>
      <c r="E4848">
        <f t="shared" si="978"/>
        <v>33.400000000000546</v>
      </c>
      <c r="F4848">
        <f t="shared" si="979"/>
        <v>33.400000000000546</v>
      </c>
      <c r="G4848" t="str">
        <f t="shared" si="980"/>
        <v/>
      </c>
      <c r="H4848">
        <f t="shared" ca="1" si="988"/>
        <v>59.729999999999926</v>
      </c>
      <c r="I4848">
        <f t="shared" ca="1" si="989"/>
        <v>65.10555555555554</v>
      </c>
      <c r="J4848" s="3">
        <f t="shared" ca="1" si="981"/>
        <v>0.91743322809113315</v>
      </c>
      <c r="K4848" s="5">
        <f t="shared" ca="1" si="982"/>
        <v>47.846945314725119</v>
      </c>
      <c r="L4848">
        <f t="shared" ca="1" si="983"/>
        <v>1</v>
      </c>
      <c r="M4848" t="str">
        <f t="shared" ca="1" si="984"/>
        <v>SELL</v>
      </c>
      <c r="N4848" s="7" t="str">
        <f t="shared" ca="1" si="985"/>
        <v/>
      </c>
      <c r="O4848">
        <f t="shared" si="986"/>
        <v>8047.3</v>
      </c>
      <c r="Q4848">
        <f t="shared" si="987"/>
        <v>4847</v>
      </c>
    </row>
    <row r="4849" spans="1:17" x14ac:dyDescent="0.3">
      <c r="A4849" s="13" t="str">
        <f ca="1">N4849&amp;"-"&amp;COUNTIF($N$2:N4849,N4849)</f>
        <v>-4792</v>
      </c>
      <c r="B4849" t="str">
        <f t="shared" ca="1" si="977"/>
        <v/>
      </c>
      <c r="C4849" s="1">
        <v>42172</v>
      </c>
      <c r="D4849">
        <v>8091.55</v>
      </c>
      <c r="E4849">
        <f t="shared" si="978"/>
        <v>44.25</v>
      </c>
      <c r="F4849">
        <f t="shared" si="979"/>
        <v>44.25</v>
      </c>
      <c r="G4849" t="str">
        <f t="shared" si="980"/>
        <v/>
      </c>
      <c r="H4849">
        <f t="shared" ca="1" si="988"/>
        <v>57.149999999999942</v>
      </c>
      <c r="I4849">
        <f t="shared" ca="1" si="989"/>
        <v>71.293749999999932</v>
      </c>
      <c r="J4849" s="3">
        <f t="shared" ca="1" si="981"/>
        <v>0.80161304462172345</v>
      </c>
      <c r="K4849" s="5">
        <f t="shared" ca="1" si="982"/>
        <v>44.49418519780059</v>
      </c>
      <c r="L4849">
        <f t="shared" ca="1" si="983"/>
        <v>1</v>
      </c>
      <c r="M4849" t="str">
        <f t="shared" ca="1" si="984"/>
        <v>SELL</v>
      </c>
      <c r="N4849" s="7" t="str">
        <f t="shared" ca="1" si="985"/>
        <v/>
      </c>
      <c r="O4849">
        <f t="shared" si="986"/>
        <v>8091.55</v>
      </c>
      <c r="Q4849">
        <f t="shared" si="987"/>
        <v>4848</v>
      </c>
    </row>
    <row r="4850" spans="1:17" x14ac:dyDescent="0.3">
      <c r="A4850" s="13" t="str">
        <f ca="1">N4850&amp;"-"&amp;COUNTIF($N$2:N4850,N4850)</f>
        <v>-4793</v>
      </c>
      <c r="B4850" t="str">
        <f t="shared" ca="1" si="977"/>
        <v/>
      </c>
      <c r="C4850" s="1">
        <v>42173</v>
      </c>
      <c r="D4850">
        <v>8174.6</v>
      </c>
      <c r="E4850">
        <f t="shared" si="978"/>
        <v>83.050000000000182</v>
      </c>
      <c r="F4850">
        <f t="shared" si="979"/>
        <v>83.050000000000182</v>
      </c>
      <c r="G4850" t="str">
        <f t="shared" si="980"/>
        <v/>
      </c>
      <c r="H4850">
        <f t="shared" ca="1" si="988"/>
        <v>51.883333333333361</v>
      </c>
      <c r="I4850">
        <f t="shared" ca="1" si="989"/>
        <v>71.293749999999932</v>
      </c>
      <c r="J4850" s="3">
        <f t="shared" ca="1" si="981"/>
        <v>0.7277402764384453</v>
      </c>
      <c r="K4850" s="5">
        <f t="shared" ca="1" si="982"/>
        <v>42.120930232558173</v>
      </c>
      <c r="L4850">
        <f t="shared" ca="1" si="983"/>
        <v>1</v>
      </c>
      <c r="M4850" t="str">
        <f t="shared" ca="1" si="984"/>
        <v>SELL</v>
      </c>
      <c r="N4850" s="7" t="str">
        <f t="shared" ca="1" si="985"/>
        <v/>
      </c>
      <c r="O4850">
        <f t="shared" si="986"/>
        <v>8174.6</v>
      </c>
      <c r="Q4850">
        <f t="shared" si="987"/>
        <v>4849</v>
      </c>
    </row>
    <row r="4851" spans="1:17" x14ac:dyDescent="0.3">
      <c r="A4851" s="13" t="str">
        <f ca="1">N4851&amp;"-"&amp;COUNTIF($N$2:N4851,N4851)</f>
        <v>-4794</v>
      </c>
      <c r="B4851" t="str">
        <f t="shared" ca="1" si="977"/>
        <v/>
      </c>
      <c r="C4851" s="1">
        <v>42174</v>
      </c>
      <c r="D4851">
        <v>8224.9500000000007</v>
      </c>
      <c r="E4851">
        <f t="shared" si="978"/>
        <v>50.350000000000364</v>
      </c>
      <c r="F4851">
        <f t="shared" si="979"/>
        <v>50.350000000000364</v>
      </c>
      <c r="G4851" t="str">
        <f t="shared" si="980"/>
        <v/>
      </c>
      <c r="H4851">
        <f t="shared" ca="1" si="988"/>
        <v>51.664285714285789</v>
      </c>
      <c r="I4851">
        <f t="shared" ca="1" si="989"/>
        <v>81.442857142857065</v>
      </c>
      <c r="J4851" s="3">
        <f t="shared" ca="1" si="981"/>
        <v>0.63436239256270988</v>
      </c>
      <c r="K4851" s="5">
        <f t="shared" ca="1" si="982"/>
        <v>38.814059565334105</v>
      </c>
      <c r="L4851">
        <f t="shared" ca="1" si="983"/>
        <v>1</v>
      </c>
      <c r="M4851" t="str">
        <f t="shared" ca="1" si="984"/>
        <v>SELL</v>
      </c>
      <c r="N4851" s="7" t="str">
        <f t="shared" ca="1" si="985"/>
        <v/>
      </c>
      <c r="O4851">
        <f t="shared" si="986"/>
        <v>8224.9500000000007</v>
      </c>
      <c r="Q4851">
        <f t="shared" si="987"/>
        <v>4850</v>
      </c>
    </row>
    <row r="4852" spans="1:17" x14ac:dyDescent="0.3">
      <c r="A4852" s="13" t="str">
        <f ca="1">N4852&amp;"-"&amp;COUNTIF($N$2:N4852,N4852)</f>
        <v>-4795</v>
      </c>
      <c r="B4852" t="str">
        <f t="shared" ca="1" si="977"/>
        <v/>
      </c>
      <c r="C4852" s="1">
        <v>42177</v>
      </c>
      <c r="D4852">
        <v>8353.1</v>
      </c>
      <c r="E4852">
        <f t="shared" si="978"/>
        <v>128.14999999999964</v>
      </c>
      <c r="F4852">
        <f t="shared" si="979"/>
        <v>128.14999999999964</v>
      </c>
      <c r="G4852" t="str">
        <f t="shared" si="980"/>
        <v/>
      </c>
      <c r="H4852">
        <f t="shared" ca="1" si="988"/>
        <v>61.225000000000023</v>
      </c>
      <c r="I4852">
        <f t="shared" ca="1" si="989"/>
        <v>62.191666666666755</v>
      </c>
      <c r="J4852" s="3">
        <f t="shared" ca="1" si="981"/>
        <v>0.98445665282058048</v>
      </c>
      <c r="K4852" s="5">
        <f t="shared" ca="1" si="982"/>
        <v>49.608372721134344</v>
      </c>
      <c r="L4852">
        <f t="shared" ca="1" si="983"/>
        <v>1</v>
      </c>
      <c r="M4852" t="str">
        <f t="shared" ca="1" si="984"/>
        <v>SELL</v>
      </c>
      <c r="N4852" s="7" t="str">
        <f t="shared" ca="1" si="985"/>
        <v/>
      </c>
      <c r="O4852">
        <f t="shared" si="986"/>
        <v>8353.1</v>
      </c>
      <c r="Q4852">
        <f t="shared" si="987"/>
        <v>4851</v>
      </c>
    </row>
    <row r="4853" spans="1:17" x14ac:dyDescent="0.3">
      <c r="A4853" s="13" t="str">
        <f ca="1">N4853&amp;"-"&amp;COUNTIF($N$2:N4853,N4853)</f>
        <v>-4796</v>
      </c>
      <c r="B4853" t="str">
        <f t="shared" ca="1" si="977"/>
        <v/>
      </c>
      <c r="C4853" s="1">
        <v>42178</v>
      </c>
      <c r="D4853">
        <v>8381.5499999999993</v>
      </c>
      <c r="E4853">
        <f t="shared" si="978"/>
        <v>28.449999999998909</v>
      </c>
      <c r="F4853">
        <f t="shared" si="979"/>
        <v>28.449999999998909</v>
      </c>
      <c r="G4853" t="str">
        <f t="shared" si="980"/>
        <v/>
      </c>
      <c r="H4853">
        <f t="shared" ca="1" si="988"/>
        <v>57.583333333333229</v>
      </c>
      <c r="I4853">
        <f t="shared" ca="1" si="989"/>
        <v>54.360000000000035</v>
      </c>
      <c r="J4853" s="3">
        <f t="shared" ca="1" si="981"/>
        <v>1.0592960510179028</v>
      </c>
      <c r="K4853" s="5">
        <f t="shared" ca="1" si="982"/>
        <v>51.439716523240861</v>
      </c>
      <c r="L4853">
        <f t="shared" ca="1" si="983"/>
        <v>1</v>
      </c>
      <c r="M4853" t="str">
        <f t="shared" ca="1" si="984"/>
        <v>SELL</v>
      </c>
      <c r="N4853" s="7" t="str">
        <f t="shared" ca="1" si="985"/>
        <v/>
      </c>
      <c r="O4853">
        <f t="shared" si="986"/>
        <v>8381.5499999999993</v>
      </c>
      <c r="Q4853">
        <f t="shared" si="987"/>
        <v>4852</v>
      </c>
    </row>
    <row r="4854" spans="1:17" x14ac:dyDescent="0.3">
      <c r="A4854" s="13" t="str">
        <f ca="1">N4854&amp;"-"&amp;COUNTIF($N$2:N4854,N4854)</f>
        <v>-4797</v>
      </c>
      <c r="B4854" t="str">
        <f t="shared" ca="1" si="977"/>
        <v/>
      </c>
      <c r="C4854" s="1">
        <v>42179</v>
      </c>
      <c r="D4854">
        <v>8360.85</v>
      </c>
      <c r="E4854">
        <f t="shared" si="978"/>
        <v>-20.699999999998909</v>
      </c>
      <c r="F4854" t="str">
        <f t="shared" si="979"/>
        <v/>
      </c>
      <c r="G4854">
        <f t="shared" si="980"/>
        <v>-20.699999999998909</v>
      </c>
      <c r="H4854">
        <f t="shared" ca="1" si="988"/>
        <v>57.583333333333229</v>
      </c>
      <c r="I4854">
        <f t="shared" ca="1" si="989"/>
        <v>57.609999999999673</v>
      </c>
      <c r="J4854" s="3">
        <f t="shared" ca="1" si="981"/>
        <v>0.99953711739860363</v>
      </c>
      <c r="K4854" s="5">
        <f t="shared" ca="1" si="982"/>
        <v>49.988425256091304</v>
      </c>
      <c r="L4854">
        <f t="shared" ca="1" si="983"/>
        <v>1</v>
      </c>
      <c r="M4854" t="str">
        <f t="shared" ca="1" si="984"/>
        <v>SELL</v>
      </c>
      <c r="N4854" s="7" t="str">
        <f t="shared" ca="1" si="985"/>
        <v/>
      </c>
      <c r="O4854">
        <f t="shared" si="986"/>
        <v>8360.85</v>
      </c>
      <c r="Q4854">
        <f t="shared" si="987"/>
        <v>4853</v>
      </c>
    </row>
    <row r="4855" spans="1:17" x14ac:dyDescent="0.3">
      <c r="A4855" s="13" t="str">
        <f ca="1">N4855&amp;"-"&amp;COUNTIF($N$2:N4855,N4855)</f>
        <v>-4798</v>
      </c>
      <c r="B4855" t="str">
        <f t="shared" ca="1" si="977"/>
        <v/>
      </c>
      <c r="C4855" s="1">
        <v>42180</v>
      </c>
      <c r="D4855">
        <v>8398</v>
      </c>
      <c r="E4855">
        <f t="shared" si="978"/>
        <v>37.149999999999636</v>
      </c>
      <c r="F4855">
        <f t="shared" si="979"/>
        <v>37.149999999999636</v>
      </c>
      <c r="G4855" t="str">
        <f t="shared" si="980"/>
        <v/>
      </c>
      <c r="H4855">
        <f t="shared" ca="1" si="988"/>
        <v>55.539999999999871</v>
      </c>
      <c r="I4855">
        <f t="shared" ca="1" si="989"/>
        <v>68.024999999999636</v>
      </c>
      <c r="J4855" s="3">
        <f t="shared" ca="1" si="981"/>
        <v>0.81646453509739314</v>
      </c>
      <c r="K4855" s="5">
        <f t="shared" ca="1" si="982"/>
        <v>44.94800307530457</v>
      </c>
      <c r="L4855">
        <f t="shared" ca="1" si="983"/>
        <v>1</v>
      </c>
      <c r="M4855" t="str">
        <f t="shared" ca="1" si="984"/>
        <v>SELL</v>
      </c>
      <c r="N4855" s="7" t="str">
        <f t="shared" ca="1" si="985"/>
        <v/>
      </c>
      <c r="O4855">
        <f t="shared" si="986"/>
        <v>8398</v>
      </c>
      <c r="Q4855">
        <f t="shared" si="987"/>
        <v>4854</v>
      </c>
    </row>
    <row r="4856" spans="1:17" x14ac:dyDescent="0.3">
      <c r="A4856" s="13" t="str">
        <f ca="1">N4856&amp;"-"&amp;COUNTIF($N$2:N4856,N4856)</f>
        <v>-4799</v>
      </c>
      <c r="B4856" t="str">
        <f t="shared" ca="1" si="977"/>
        <v/>
      </c>
      <c r="C4856" s="1">
        <v>42181</v>
      </c>
      <c r="D4856">
        <v>8381.1</v>
      </c>
      <c r="E4856">
        <f t="shared" si="978"/>
        <v>-16.899999999999636</v>
      </c>
      <c r="F4856" t="str">
        <f t="shared" si="979"/>
        <v/>
      </c>
      <c r="G4856">
        <f t="shared" si="980"/>
        <v>-16.899999999999636</v>
      </c>
      <c r="H4856">
        <f t="shared" ca="1" si="988"/>
        <v>55.539999999999871</v>
      </c>
      <c r="I4856">
        <f t="shared" ca="1" si="989"/>
        <v>54.6124999999995</v>
      </c>
      <c r="J4856" s="3">
        <f t="shared" ca="1" si="981"/>
        <v>1.0169832913710302</v>
      </c>
      <c r="K4856" s="5">
        <f t="shared" ca="1" si="982"/>
        <v>50.421007239962954</v>
      </c>
      <c r="L4856">
        <f t="shared" ca="1" si="983"/>
        <v>1</v>
      </c>
      <c r="M4856" t="str">
        <f t="shared" ca="1" si="984"/>
        <v>SELL</v>
      </c>
      <c r="N4856" s="7" t="str">
        <f t="shared" ca="1" si="985"/>
        <v/>
      </c>
      <c r="O4856">
        <f t="shared" si="986"/>
        <v>8381.1</v>
      </c>
      <c r="Q4856">
        <f t="shared" si="987"/>
        <v>4855</v>
      </c>
    </row>
    <row r="4857" spans="1:17" x14ac:dyDescent="0.3">
      <c r="A4857" s="13" t="str">
        <f ca="1">N4857&amp;"-"&amp;COUNTIF($N$2:N4857,N4857)</f>
        <v>-4800</v>
      </c>
      <c r="B4857" t="str">
        <f t="shared" ca="1" si="977"/>
        <v/>
      </c>
      <c r="C4857" s="1">
        <v>42184</v>
      </c>
      <c r="D4857">
        <v>8318.4</v>
      </c>
      <c r="E4857">
        <f t="shared" si="978"/>
        <v>-62.700000000000728</v>
      </c>
      <c r="F4857" t="str">
        <f t="shared" si="979"/>
        <v/>
      </c>
      <c r="G4857">
        <f t="shared" si="980"/>
        <v>-62.700000000000728</v>
      </c>
      <c r="H4857">
        <f t="shared" ca="1" si="988"/>
        <v>55.539999999999871</v>
      </c>
      <c r="I4857">
        <f t="shared" ca="1" si="989"/>
        <v>64.849999999999682</v>
      </c>
      <c r="J4857" s="3">
        <f t="shared" ca="1" si="981"/>
        <v>0.85643793369314025</v>
      </c>
      <c r="K4857" s="5">
        <f t="shared" ca="1" si="982"/>
        <v>46.133399784035284</v>
      </c>
      <c r="L4857">
        <f t="shared" ca="1" si="983"/>
        <v>1</v>
      </c>
      <c r="M4857" t="str">
        <f t="shared" ca="1" si="984"/>
        <v>SELL</v>
      </c>
      <c r="N4857" s="7" t="str">
        <f t="shared" ca="1" si="985"/>
        <v/>
      </c>
      <c r="O4857">
        <f t="shared" si="986"/>
        <v>8318.4</v>
      </c>
      <c r="Q4857">
        <f t="shared" si="987"/>
        <v>4856</v>
      </c>
    </row>
    <row r="4858" spans="1:17" x14ac:dyDescent="0.3">
      <c r="A4858" s="13" t="str">
        <f ca="1">N4858&amp;"-"&amp;COUNTIF($N$2:N4858,N4858)</f>
        <v>-4801</v>
      </c>
      <c r="B4858" t="str">
        <f t="shared" ca="1" si="977"/>
        <v/>
      </c>
      <c r="C4858" s="1">
        <v>42185</v>
      </c>
      <c r="D4858">
        <v>8368.5</v>
      </c>
      <c r="E4858">
        <f t="shared" si="978"/>
        <v>50.100000000000364</v>
      </c>
      <c r="F4858">
        <f t="shared" si="979"/>
        <v>50.100000000000364</v>
      </c>
      <c r="G4858" t="str">
        <f t="shared" si="980"/>
        <v/>
      </c>
      <c r="H4858">
        <f t="shared" ca="1" si="988"/>
        <v>50.344999999999892</v>
      </c>
      <c r="I4858">
        <f t="shared" ca="1" si="989"/>
        <v>64.849999999999682</v>
      </c>
      <c r="J4858" s="3">
        <f t="shared" ca="1" si="981"/>
        <v>0.77632999228990196</v>
      </c>
      <c r="K4858" s="5">
        <f t="shared" ca="1" si="982"/>
        <v>43.704153826120994</v>
      </c>
      <c r="L4858">
        <f t="shared" ca="1" si="983"/>
        <v>1</v>
      </c>
      <c r="M4858" t="str">
        <f t="shared" ca="1" si="984"/>
        <v>SELL</v>
      </c>
      <c r="N4858" s="7" t="str">
        <f t="shared" ca="1" si="985"/>
        <v/>
      </c>
      <c r="O4858">
        <f t="shared" si="986"/>
        <v>8368.5</v>
      </c>
      <c r="Q4858">
        <f t="shared" si="987"/>
        <v>4857</v>
      </c>
    </row>
    <row r="4859" spans="1:17" x14ac:dyDescent="0.3">
      <c r="A4859" s="13" t="str">
        <f ca="1">N4859&amp;"-"&amp;COUNTIF($N$2:N4859,N4859)</f>
        <v>-4802</v>
      </c>
      <c r="B4859" t="str">
        <f t="shared" ca="1" si="977"/>
        <v/>
      </c>
      <c r="C4859" s="1">
        <v>42186</v>
      </c>
      <c r="D4859">
        <v>8453.0499999999993</v>
      </c>
      <c r="E4859">
        <f t="shared" si="978"/>
        <v>84.549999999999272</v>
      </c>
      <c r="F4859">
        <f t="shared" si="979"/>
        <v>84.549999999999272</v>
      </c>
      <c r="G4859" t="str">
        <f t="shared" si="980"/>
        <v/>
      </c>
      <c r="H4859">
        <f t="shared" ca="1" si="988"/>
        <v>53.45454545454529</v>
      </c>
      <c r="I4859">
        <f t="shared" ca="1" si="989"/>
        <v>33.433333333333088</v>
      </c>
      <c r="J4859" s="3">
        <f t="shared" ca="1" si="981"/>
        <v>1.5988398441040583</v>
      </c>
      <c r="K4859" s="5">
        <f t="shared" ca="1" si="982"/>
        <v>61.521291807624003</v>
      </c>
      <c r="L4859">
        <f t="shared" ca="1" si="983"/>
        <v>1</v>
      </c>
      <c r="M4859" t="str">
        <f t="shared" ca="1" si="984"/>
        <v>SELL</v>
      </c>
      <c r="N4859" s="7" t="str">
        <f t="shared" ca="1" si="985"/>
        <v/>
      </c>
      <c r="O4859">
        <f t="shared" si="986"/>
        <v>8453.0499999999993</v>
      </c>
      <c r="Q4859">
        <f t="shared" si="987"/>
        <v>4858</v>
      </c>
    </row>
    <row r="4860" spans="1:17" x14ac:dyDescent="0.3">
      <c r="A4860" s="13" t="str">
        <f ca="1">N4860&amp;"-"&amp;COUNTIF($N$2:N4860,N4860)</f>
        <v>-4803</v>
      </c>
      <c r="B4860" t="str">
        <f t="shared" ca="1" si="977"/>
        <v/>
      </c>
      <c r="C4860" s="1">
        <v>42187</v>
      </c>
      <c r="D4860">
        <v>8444.9</v>
      </c>
      <c r="E4860">
        <f t="shared" si="978"/>
        <v>-8.1499999999996362</v>
      </c>
      <c r="F4860" t="str">
        <f t="shared" si="979"/>
        <v/>
      </c>
      <c r="G4860">
        <f t="shared" si="980"/>
        <v>-8.1499999999996362</v>
      </c>
      <c r="H4860">
        <f t="shared" ca="1" si="988"/>
        <v>57.044999999999888</v>
      </c>
      <c r="I4860">
        <f t="shared" ca="1" si="989"/>
        <v>27.112499999999727</v>
      </c>
      <c r="J4860" s="3">
        <f t="shared" ca="1" si="981"/>
        <v>2.1040110650069326</v>
      </c>
      <c r="K4860" s="5">
        <f t="shared" ca="1" si="982"/>
        <v>67.783619998217802</v>
      </c>
      <c r="L4860">
        <f t="shared" ca="1" si="983"/>
        <v>1</v>
      </c>
      <c r="M4860" t="str">
        <f t="shared" ca="1" si="984"/>
        <v>SELL</v>
      </c>
      <c r="N4860" s="7" t="str">
        <f t="shared" ca="1" si="985"/>
        <v/>
      </c>
      <c r="O4860">
        <f t="shared" si="986"/>
        <v>8444.9</v>
      </c>
      <c r="Q4860">
        <f t="shared" si="987"/>
        <v>4859</v>
      </c>
    </row>
    <row r="4861" spans="1:17" x14ac:dyDescent="0.3">
      <c r="A4861" s="13" t="str">
        <f ca="1">N4861&amp;"-"&amp;COUNTIF($N$2:N4861,N4861)</f>
        <v>-4804</v>
      </c>
      <c r="B4861" t="str">
        <f t="shared" ca="1" si="977"/>
        <v/>
      </c>
      <c r="C4861" s="1">
        <v>42188</v>
      </c>
      <c r="D4861">
        <v>8484.9</v>
      </c>
      <c r="E4861">
        <f t="shared" si="978"/>
        <v>40</v>
      </c>
      <c r="F4861">
        <f t="shared" si="979"/>
        <v>40</v>
      </c>
      <c r="G4861" t="str">
        <f t="shared" si="980"/>
        <v/>
      </c>
      <c r="H4861">
        <f t="shared" ca="1" si="988"/>
        <v>57.944999999999894</v>
      </c>
      <c r="I4861">
        <f t="shared" ca="1" si="989"/>
        <v>27.112499999999727</v>
      </c>
      <c r="J4861" s="3">
        <f t="shared" ca="1" si="981"/>
        <v>2.1372060857538213</v>
      </c>
      <c r="K4861" s="5">
        <f t="shared" ca="1" si="982"/>
        <v>68.124504011992073</v>
      </c>
      <c r="L4861">
        <f t="shared" ca="1" si="983"/>
        <v>1</v>
      </c>
      <c r="M4861" t="str">
        <f t="shared" ca="1" si="984"/>
        <v>SELL</v>
      </c>
      <c r="N4861" s="7" t="str">
        <f t="shared" ca="1" si="985"/>
        <v/>
      </c>
      <c r="O4861">
        <f t="shared" si="986"/>
        <v>8484.9</v>
      </c>
      <c r="Q4861">
        <f t="shared" si="987"/>
        <v>4860</v>
      </c>
    </row>
    <row r="4862" spans="1:17" x14ac:dyDescent="0.3">
      <c r="A4862" s="13" t="str">
        <f ca="1">N4862&amp;"-"&amp;COUNTIF($N$2:N4862,N4862)</f>
        <v>-4805</v>
      </c>
      <c r="B4862" t="str">
        <f t="shared" ca="1" si="977"/>
        <v/>
      </c>
      <c r="C4862" s="1">
        <v>42191</v>
      </c>
      <c r="D4862">
        <v>8522.15</v>
      </c>
      <c r="E4862">
        <f t="shared" si="978"/>
        <v>37.25</v>
      </c>
      <c r="F4862">
        <f t="shared" si="979"/>
        <v>37.25</v>
      </c>
      <c r="G4862" t="str">
        <f t="shared" si="980"/>
        <v/>
      </c>
      <c r="H4862">
        <f t="shared" ca="1" si="988"/>
        <v>58.329999999999835</v>
      </c>
      <c r="I4862">
        <f t="shared" ca="1" si="989"/>
        <v>27.112499999999727</v>
      </c>
      <c r="J4862" s="3">
        <f t="shared" ca="1" si="981"/>
        <v>2.15140617796221</v>
      </c>
      <c r="K4862" s="5">
        <f t="shared" ca="1" si="982"/>
        <v>68.268133540100223</v>
      </c>
      <c r="L4862">
        <f t="shared" ca="1" si="983"/>
        <v>1</v>
      </c>
      <c r="M4862" t="str">
        <f t="shared" ca="1" si="984"/>
        <v>SELL</v>
      </c>
      <c r="N4862" s="7" t="str">
        <f t="shared" ca="1" si="985"/>
        <v/>
      </c>
      <c r="O4862">
        <f t="shared" si="986"/>
        <v>8522.15</v>
      </c>
      <c r="Q4862">
        <f t="shared" si="987"/>
        <v>4861</v>
      </c>
    </row>
    <row r="4863" spans="1:17" x14ac:dyDescent="0.3">
      <c r="A4863" s="13" t="str">
        <f ca="1">N4863&amp;"-"&amp;COUNTIF($N$2:N4863,N4863)</f>
        <v>-4806</v>
      </c>
      <c r="B4863" t="str">
        <f t="shared" ca="1" si="977"/>
        <v/>
      </c>
      <c r="C4863" s="1">
        <v>42192</v>
      </c>
      <c r="D4863">
        <v>8510.7999999999993</v>
      </c>
      <c r="E4863">
        <f t="shared" si="978"/>
        <v>-11.350000000000364</v>
      </c>
      <c r="F4863" t="str">
        <f t="shared" si="979"/>
        <v/>
      </c>
      <c r="G4863">
        <f t="shared" si="980"/>
        <v>-11.350000000000364</v>
      </c>
      <c r="H4863">
        <f t="shared" ca="1" si="988"/>
        <v>59.894444444444261</v>
      </c>
      <c r="I4863">
        <f t="shared" ca="1" si="989"/>
        <v>23.959999999999855</v>
      </c>
      <c r="J4863" s="3">
        <f t="shared" ca="1" si="981"/>
        <v>2.4997681320719791</v>
      </c>
      <c r="K4863" s="5">
        <f t="shared" ca="1" si="982"/>
        <v>71.426678503756563</v>
      </c>
      <c r="L4863">
        <f t="shared" ca="1" si="983"/>
        <v>1</v>
      </c>
      <c r="M4863" t="str">
        <f t="shared" ca="1" si="984"/>
        <v>SELL</v>
      </c>
      <c r="N4863" s="7" t="str">
        <f t="shared" ca="1" si="985"/>
        <v/>
      </c>
      <c r="O4863">
        <f t="shared" si="986"/>
        <v>8510.7999999999993</v>
      </c>
      <c r="Q4863">
        <f t="shared" si="987"/>
        <v>4862</v>
      </c>
    </row>
    <row r="4864" spans="1:17" x14ac:dyDescent="0.3">
      <c r="A4864" s="13" t="str">
        <f ca="1">N4864&amp;"-"&amp;COUNTIF($N$2:N4864,N4864)</f>
        <v>-4807</v>
      </c>
      <c r="B4864" t="str">
        <f t="shared" ca="1" si="977"/>
        <v/>
      </c>
      <c r="C4864" s="1">
        <v>42193</v>
      </c>
      <c r="D4864">
        <v>8363.0499999999993</v>
      </c>
      <c r="E4864">
        <f t="shared" si="978"/>
        <v>-147.75</v>
      </c>
      <c r="F4864" t="str">
        <f t="shared" si="979"/>
        <v/>
      </c>
      <c r="G4864">
        <f t="shared" si="980"/>
        <v>-147.75</v>
      </c>
      <c r="H4864">
        <f t="shared" ca="1" si="988"/>
        <v>56.999999999999773</v>
      </c>
      <c r="I4864">
        <f t="shared" ca="1" si="989"/>
        <v>44.591666666666548</v>
      </c>
      <c r="J4864" s="3">
        <f t="shared" ca="1" si="981"/>
        <v>1.2782657447206114</v>
      </c>
      <c r="K4864" s="5">
        <f t="shared" ca="1" si="982"/>
        <v>56.106964153883986</v>
      </c>
      <c r="L4864">
        <f t="shared" ca="1" si="983"/>
        <v>1</v>
      </c>
      <c r="M4864" t="str">
        <f t="shared" ca="1" si="984"/>
        <v>SELL</v>
      </c>
      <c r="N4864" s="7" t="str">
        <f t="shared" ca="1" si="985"/>
        <v/>
      </c>
      <c r="O4864">
        <f t="shared" si="986"/>
        <v>8363.0499999999993</v>
      </c>
      <c r="Q4864">
        <f t="shared" si="987"/>
        <v>4863</v>
      </c>
    </row>
    <row r="4865" spans="1:17" x14ac:dyDescent="0.3">
      <c r="A4865" s="13" t="str">
        <f ca="1">N4865&amp;"-"&amp;COUNTIF($N$2:N4865,N4865)</f>
        <v>-4808</v>
      </c>
      <c r="B4865" t="str">
        <f t="shared" ca="1" si="977"/>
        <v/>
      </c>
      <c r="C4865" s="1">
        <v>42194</v>
      </c>
      <c r="D4865">
        <v>8328.5499999999993</v>
      </c>
      <c r="E4865">
        <f t="shared" si="978"/>
        <v>-34.5</v>
      </c>
      <c r="F4865" t="str">
        <f t="shared" si="979"/>
        <v/>
      </c>
      <c r="G4865">
        <f t="shared" si="980"/>
        <v>-34.5</v>
      </c>
      <c r="H4865">
        <f t="shared" ca="1" si="988"/>
        <v>57.94999999999969</v>
      </c>
      <c r="I4865">
        <f t="shared" ca="1" si="989"/>
        <v>43.149999999999899</v>
      </c>
      <c r="J4865" s="3">
        <f t="shared" ca="1" si="981"/>
        <v>1.342989571263032</v>
      </c>
      <c r="K4865" s="5">
        <f t="shared" ca="1" si="982"/>
        <v>57.319485657764517</v>
      </c>
      <c r="L4865">
        <f t="shared" ca="1" si="983"/>
        <v>1</v>
      </c>
      <c r="M4865" t="str">
        <f t="shared" ca="1" si="984"/>
        <v>SELL</v>
      </c>
      <c r="N4865" s="7" t="str">
        <f t="shared" ca="1" si="985"/>
        <v/>
      </c>
      <c r="O4865">
        <f t="shared" si="986"/>
        <v>8328.5499999999993</v>
      </c>
      <c r="Q4865">
        <f t="shared" si="987"/>
        <v>4864</v>
      </c>
    </row>
    <row r="4866" spans="1:17" x14ac:dyDescent="0.3">
      <c r="A4866" s="13" t="str">
        <f ca="1">N4866&amp;"-"&amp;COUNTIF($N$2:N4866,N4866)</f>
        <v>-4809</v>
      </c>
      <c r="B4866" t="str">
        <f t="shared" ca="1" si="977"/>
        <v/>
      </c>
      <c r="C4866" s="1">
        <v>42195</v>
      </c>
      <c r="D4866">
        <v>8360.5499999999993</v>
      </c>
      <c r="E4866">
        <f t="shared" si="978"/>
        <v>32</v>
      </c>
      <c r="F4866">
        <f t="shared" si="979"/>
        <v>32</v>
      </c>
      <c r="G4866" t="str">
        <f t="shared" si="980"/>
        <v/>
      </c>
      <c r="H4866">
        <f t="shared" ca="1" si="988"/>
        <v>44.214285714285452</v>
      </c>
      <c r="I4866">
        <f t="shared" ca="1" si="989"/>
        <v>43.149999999999899</v>
      </c>
      <c r="J4866" s="3">
        <f t="shared" ca="1" si="981"/>
        <v>1.0246647905975794</v>
      </c>
      <c r="K4866" s="5">
        <f t="shared" ca="1" si="982"/>
        <v>50.609108004251404</v>
      </c>
      <c r="L4866">
        <f t="shared" ca="1" si="983"/>
        <v>1</v>
      </c>
      <c r="M4866" t="str">
        <f t="shared" ca="1" si="984"/>
        <v>SELL</v>
      </c>
      <c r="N4866" s="7" t="str">
        <f t="shared" ca="1" si="985"/>
        <v/>
      </c>
      <c r="O4866">
        <f t="shared" si="986"/>
        <v>8360.5499999999993</v>
      </c>
      <c r="Q4866">
        <f t="shared" si="987"/>
        <v>4865</v>
      </c>
    </row>
    <row r="4867" spans="1:17" x14ac:dyDescent="0.3">
      <c r="A4867" s="13" t="str">
        <f ca="1">N4867&amp;"-"&amp;COUNTIF($N$2:N4867,N4867)</f>
        <v>-4810</v>
      </c>
      <c r="B4867" t="str">
        <f t="shared" ref="B4867:B4930" ca="1" si="990">N4867</f>
        <v/>
      </c>
      <c r="C4867" s="1">
        <v>42198</v>
      </c>
      <c r="D4867">
        <v>8459.65</v>
      </c>
      <c r="E4867">
        <f t="shared" ref="E4867:E4930" si="991">IF(E4866="Change", "", D4867-D4866)</f>
        <v>99.100000000000364</v>
      </c>
      <c r="F4867">
        <f t="shared" ref="F4867:F4930" si="992">IF(F4866="Gain","",IF(E4867&gt;0,E4867,""))</f>
        <v>99.100000000000364</v>
      </c>
      <c r="G4867" t="str">
        <f t="shared" ref="G4867:G4930" si="993">IF(G4866="Loss","",IF(E4867&lt;0,E4867,""))</f>
        <v/>
      </c>
      <c r="H4867">
        <f t="shared" ca="1" si="988"/>
        <v>54.307142857142807</v>
      </c>
      <c r="I4867">
        <f t="shared" ca="1" si="989"/>
        <v>43.149999999999899</v>
      </c>
      <c r="J4867" s="3">
        <f t="shared" ref="J4867:J4930" ca="1" si="994">IFERROR(H4867/I4867, "")</f>
        <v>1.2585664625062094</v>
      </c>
      <c r="K4867" s="5">
        <f t="shared" ref="K4867:K4930" ca="1" si="995">IFERROR((IF(J4867=0, 0, (100-(100/(1+J4867))))), "")</f>
        <v>55.724127821753186</v>
      </c>
      <c r="L4867">
        <f t="shared" ref="L4867:L4930" ca="1" si="996">IF(M4866="Signal","",IF(M4866="",IF(M4867="SELL",0,IF(M4867="BUY",1,"")),IF(M4867="BUY",1,L4866)))</f>
        <v>1</v>
      </c>
      <c r="M4867" t="str">
        <f t="shared" ref="M4867:M4930" ca="1" si="997">IF(K4867="","",IF(K4867&lt;$V$4,"BUY",IF(K4867&gt;$V$5,"SELL",M4866)))</f>
        <v>SELL</v>
      </c>
      <c r="N4867" s="7" t="str">
        <f t="shared" ref="N4867:N4930" ca="1" si="998">IF(L4867=1, IF(M4867="BUY",IF(M4866="BUY","",1),IF(M4867="SELL",IF(M4866="SELL","",0),"")), "")</f>
        <v/>
      </c>
      <c r="O4867">
        <f t="shared" ref="O4867:O4930" si="999">D4867</f>
        <v>8459.65</v>
      </c>
      <c r="Q4867">
        <f t="shared" si="987"/>
        <v>4866</v>
      </c>
    </row>
    <row r="4868" spans="1:17" x14ac:dyDescent="0.3">
      <c r="A4868" s="13" t="str">
        <f ca="1">N4868&amp;"-"&amp;COUNTIF($N$2:N4868,N4868)</f>
        <v>-4811</v>
      </c>
      <c r="B4868" t="str">
        <f t="shared" ca="1" si="990"/>
        <v/>
      </c>
      <c r="C4868" s="1">
        <v>42199</v>
      </c>
      <c r="D4868">
        <v>8454.1</v>
      </c>
      <c r="E4868">
        <f t="shared" si="991"/>
        <v>-5.5499999999992724</v>
      </c>
      <c r="F4868" t="str">
        <f t="shared" si="992"/>
        <v/>
      </c>
      <c r="G4868">
        <f t="shared" si="993"/>
        <v>-5.5499999999992724</v>
      </c>
      <c r="H4868">
        <f t="shared" ca="1" si="988"/>
        <v>54.307142857142807</v>
      </c>
      <c r="I4868">
        <f t="shared" ca="1" si="989"/>
        <v>40.985714285714231</v>
      </c>
      <c r="J4868" s="3">
        <f t="shared" ca="1" si="994"/>
        <v>1.3250261415127227</v>
      </c>
      <c r="K4868" s="5">
        <f t="shared" ca="1" si="995"/>
        <v>56.98973090472979</v>
      </c>
      <c r="L4868">
        <f t="shared" ca="1" si="996"/>
        <v>1</v>
      </c>
      <c r="M4868" t="str">
        <f t="shared" ca="1" si="997"/>
        <v>SELL</v>
      </c>
      <c r="N4868" s="7" t="str">
        <f t="shared" ca="1" si="998"/>
        <v/>
      </c>
      <c r="O4868">
        <f t="shared" si="999"/>
        <v>8454.1</v>
      </c>
      <c r="Q4868">
        <f t="shared" ref="Q4868:Q4931" si="1000">Q4867+1</f>
        <v>4867</v>
      </c>
    </row>
    <row r="4869" spans="1:17" x14ac:dyDescent="0.3">
      <c r="A4869" s="13" t="str">
        <f ca="1">N4869&amp;"-"&amp;COUNTIF($N$2:N4869,N4869)</f>
        <v>-4812</v>
      </c>
      <c r="B4869" t="str">
        <f t="shared" ca="1" si="990"/>
        <v/>
      </c>
      <c r="C4869" s="1">
        <v>42200</v>
      </c>
      <c r="D4869">
        <v>8523.7999999999993</v>
      </c>
      <c r="E4869">
        <f t="shared" si="991"/>
        <v>69.699999999998909</v>
      </c>
      <c r="F4869">
        <f t="shared" si="992"/>
        <v>69.699999999998909</v>
      </c>
      <c r="G4869" t="str">
        <f t="shared" si="993"/>
        <v/>
      </c>
      <c r="H4869">
        <f t="shared" ca="1" si="988"/>
        <v>58.957142857142699</v>
      </c>
      <c r="I4869">
        <f t="shared" ca="1" si="989"/>
        <v>40.985714285714231</v>
      </c>
      <c r="J4869" s="3">
        <f t="shared" ca="1" si="994"/>
        <v>1.4384803067270806</v>
      </c>
      <c r="K4869" s="5">
        <f t="shared" ca="1" si="995"/>
        <v>58.990851915380183</v>
      </c>
      <c r="L4869">
        <f t="shared" ca="1" si="996"/>
        <v>1</v>
      </c>
      <c r="M4869" t="str">
        <f t="shared" ca="1" si="997"/>
        <v>SELL</v>
      </c>
      <c r="N4869" s="7" t="str">
        <f t="shared" ca="1" si="998"/>
        <v/>
      </c>
      <c r="O4869">
        <f t="shared" si="999"/>
        <v>8523.7999999999993</v>
      </c>
      <c r="Q4869">
        <f t="shared" si="1000"/>
        <v>4868</v>
      </c>
    </row>
    <row r="4870" spans="1:17" x14ac:dyDescent="0.3">
      <c r="A4870" s="13" t="str">
        <f ca="1">N4870&amp;"-"&amp;COUNTIF($N$2:N4870,N4870)</f>
        <v>-4813</v>
      </c>
      <c r="B4870" t="str">
        <f t="shared" ca="1" si="990"/>
        <v/>
      </c>
      <c r="C4870" s="1">
        <v>42201</v>
      </c>
      <c r="D4870">
        <v>8608.0499999999993</v>
      </c>
      <c r="E4870">
        <f t="shared" si="991"/>
        <v>84.25</v>
      </c>
      <c r="F4870">
        <f t="shared" si="992"/>
        <v>84.25</v>
      </c>
      <c r="G4870" t="str">
        <f t="shared" si="993"/>
        <v/>
      </c>
      <c r="H4870">
        <f t="shared" ca="1" si="988"/>
        <v>62.118749999999864</v>
      </c>
      <c r="I4870">
        <f t="shared" ca="1" si="989"/>
        <v>45</v>
      </c>
      <c r="J4870" s="3">
        <f t="shared" ca="1" si="994"/>
        <v>1.3804166666666637</v>
      </c>
      <c r="K4870" s="5">
        <f t="shared" ca="1" si="995"/>
        <v>57.990547873271431</v>
      </c>
      <c r="L4870">
        <f t="shared" ca="1" si="996"/>
        <v>1</v>
      </c>
      <c r="M4870" t="str">
        <f t="shared" ca="1" si="997"/>
        <v>SELL</v>
      </c>
      <c r="N4870" s="7" t="str">
        <f t="shared" ca="1" si="998"/>
        <v/>
      </c>
      <c r="O4870">
        <f t="shared" si="999"/>
        <v>8608.0499999999993</v>
      </c>
      <c r="Q4870">
        <f t="shared" si="1000"/>
        <v>4869</v>
      </c>
    </row>
    <row r="4871" spans="1:17" x14ac:dyDescent="0.3">
      <c r="A4871" s="13" t="str">
        <f ca="1">N4871&amp;"-"&amp;COUNTIF($N$2:N4871,N4871)</f>
        <v>-4814</v>
      </c>
      <c r="B4871" t="str">
        <f t="shared" ca="1" si="990"/>
        <v/>
      </c>
      <c r="C4871" s="1">
        <v>42202</v>
      </c>
      <c r="D4871">
        <v>8609.85</v>
      </c>
      <c r="E4871">
        <f t="shared" si="991"/>
        <v>1.8000000000010914</v>
      </c>
      <c r="F4871">
        <f t="shared" si="992"/>
        <v>1.8000000000010914</v>
      </c>
      <c r="G4871" t="str">
        <f t="shared" si="993"/>
        <v/>
      </c>
      <c r="H4871">
        <f t="shared" ca="1" si="988"/>
        <v>55.416666666666664</v>
      </c>
      <c r="I4871">
        <f t="shared" ca="1" si="989"/>
        <v>41.459999999999852</v>
      </c>
      <c r="J4871" s="3">
        <f t="shared" ca="1" si="994"/>
        <v>1.3366296832288196</v>
      </c>
      <c r="K4871" s="5">
        <f t="shared" ca="1" si="995"/>
        <v>57.203316932181899</v>
      </c>
      <c r="L4871">
        <f t="shared" ca="1" si="996"/>
        <v>1</v>
      </c>
      <c r="M4871" t="str">
        <f t="shared" ca="1" si="997"/>
        <v>SELL</v>
      </c>
      <c r="N4871" s="7" t="str">
        <f t="shared" ca="1" si="998"/>
        <v/>
      </c>
      <c r="O4871">
        <f t="shared" si="999"/>
        <v>8609.85</v>
      </c>
      <c r="Q4871">
        <f t="shared" si="1000"/>
        <v>4870</v>
      </c>
    </row>
    <row r="4872" spans="1:17" x14ac:dyDescent="0.3">
      <c r="A4872" s="13" t="str">
        <f ca="1">N4872&amp;"-"&amp;COUNTIF($N$2:N4872,N4872)</f>
        <v>-4815</v>
      </c>
      <c r="B4872" t="str">
        <f t="shared" ca="1" si="990"/>
        <v/>
      </c>
      <c r="C4872" s="1">
        <v>42205</v>
      </c>
      <c r="D4872">
        <v>8603.4500000000007</v>
      </c>
      <c r="E4872">
        <f t="shared" si="991"/>
        <v>-6.3999999999996362</v>
      </c>
      <c r="F4872" t="str">
        <f t="shared" si="992"/>
        <v/>
      </c>
      <c r="G4872">
        <f t="shared" si="993"/>
        <v>-6.3999999999996362</v>
      </c>
      <c r="H4872">
        <f t="shared" ca="1" si="988"/>
        <v>56.081249999999955</v>
      </c>
      <c r="I4872">
        <f t="shared" ca="1" si="989"/>
        <v>35.616666666666482</v>
      </c>
      <c r="J4872" s="3">
        <f t="shared" ca="1" si="994"/>
        <v>1.5745788488535399</v>
      </c>
      <c r="K4872" s="5">
        <f t="shared" ca="1" si="995"/>
        <v>61.158695899125405</v>
      </c>
      <c r="L4872">
        <f t="shared" ca="1" si="996"/>
        <v>1</v>
      </c>
      <c r="M4872" t="str">
        <f t="shared" ca="1" si="997"/>
        <v>SELL</v>
      </c>
      <c r="N4872" s="7" t="str">
        <f t="shared" ca="1" si="998"/>
        <v/>
      </c>
      <c r="O4872">
        <f t="shared" si="999"/>
        <v>8603.4500000000007</v>
      </c>
      <c r="Q4872">
        <f t="shared" si="1000"/>
        <v>4871</v>
      </c>
    </row>
    <row r="4873" spans="1:17" x14ac:dyDescent="0.3">
      <c r="A4873" s="13" t="str">
        <f ca="1">N4873&amp;"-"&amp;COUNTIF($N$2:N4873,N4873)</f>
        <v>-4816</v>
      </c>
      <c r="B4873" t="str">
        <f t="shared" ca="1" si="990"/>
        <v/>
      </c>
      <c r="C4873" s="1">
        <v>42206</v>
      </c>
      <c r="D4873">
        <v>8529.4500000000007</v>
      </c>
      <c r="E4873">
        <f t="shared" si="991"/>
        <v>-74</v>
      </c>
      <c r="F4873" t="str">
        <f t="shared" si="992"/>
        <v/>
      </c>
      <c r="G4873">
        <f t="shared" si="993"/>
        <v>-74</v>
      </c>
      <c r="H4873">
        <f t="shared" ca="1" si="988"/>
        <v>52.014285714285769</v>
      </c>
      <c r="I4873">
        <f t="shared" ca="1" si="989"/>
        <v>41.099999999999845</v>
      </c>
      <c r="J4873" s="3">
        <f t="shared" ca="1" si="994"/>
        <v>1.2655543969412644</v>
      </c>
      <c r="K4873" s="5">
        <f t="shared" ca="1" si="995"/>
        <v>55.860693464252961</v>
      </c>
      <c r="L4873">
        <f t="shared" ca="1" si="996"/>
        <v>1</v>
      </c>
      <c r="M4873" t="str">
        <f t="shared" ca="1" si="997"/>
        <v>SELL</v>
      </c>
      <c r="N4873" s="7" t="str">
        <f t="shared" ca="1" si="998"/>
        <v/>
      </c>
      <c r="O4873">
        <f t="shared" si="999"/>
        <v>8529.4500000000007</v>
      </c>
      <c r="Q4873">
        <f t="shared" si="1000"/>
        <v>4872</v>
      </c>
    </row>
    <row r="4874" spans="1:17" x14ac:dyDescent="0.3">
      <c r="A4874" s="13" t="str">
        <f ca="1">N4874&amp;"-"&amp;COUNTIF($N$2:N4874,N4874)</f>
        <v>-4817</v>
      </c>
      <c r="B4874" t="str">
        <f t="shared" ca="1" si="990"/>
        <v/>
      </c>
      <c r="C4874" s="1">
        <v>42207</v>
      </c>
      <c r="D4874">
        <v>8633.5</v>
      </c>
      <c r="E4874">
        <f t="shared" si="991"/>
        <v>104.04999999999927</v>
      </c>
      <c r="F4874">
        <f t="shared" si="992"/>
        <v>104.04999999999927</v>
      </c>
      <c r="G4874" t="str">
        <f t="shared" si="993"/>
        <v/>
      </c>
      <c r="H4874">
        <f t="shared" ca="1" si="988"/>
        <v>58.518749999999955</v>
      </c>
      <c r="I4874">
        <f t="shared" ca="1" si="989"/>
        <v>46.591666666666548</v>
      </c>
      <c r="J4874" s="3">
        <f t="shared" ca="1" si="994"/>
        <v>1.2559917724915064</v>
      </c>
      <c r="K4874" s="5">
        <f t="shared" ca="1" si="995"/>
        <v>55.673597209283926</v>
      </c>
      <c r="L4874">
        <f t="shared" ca="1" si="996"/>
        <v>1</v>
      </c>
      <c r="M4874" t="str">
        <f t="shared" ca="1" si="997"/>
        <v>SELL</v>
      </c>
      <c r="N4874" s="7" t="str">
        <f t="shared" ca="1" si="998"/>
        <v/>
      </c>
      <c r="O4874">
        <f t="shared" si="999"/>
        <v>8633.5</v>
      </c>
      <c r="Q4874">
        <f t="shared" si="1000"/>
        <v>4873</v>
      </c>
    </row>
    <row r="4875" spans="1:17" x14ac:dyDescent="0.3">
      <c r="A4875" s="13" t="str">
        <f ca="1">N4875&amp;"-"&amp;COUNTIF($N$2:N4875,N4875)</f>
        <v>-4818</v>
      </c>
      <c r="B4875" t="str">
        <f t="shared" ca="1" si="990"/>
        <v/>
      </c>
      <c r="C4875" s="1">
        <v>42208</v>
      </c>
      <c r="D4875">
        <v>8589.7999999999993</v>
      </c>
      <c r="E4875">
        <f t="shared" si="991"/>
        <v>-43.700000000000728</v>
      </c>
      <c r="F4875" t="str">
        <f t="shared" si="992"/>
        <v/>
      </c>
      <c r="G4875">
        <f t="shared" si="993"/>
        <v>-43.700000000000728</v>
      </c>
      <c r="H4875">
        <f t="shared" ca="1" si="988"/>
        <v>61.164285714285661</v>
      </c>
      <c r="I4875">
        <f t="shared" ca="1" si="989"/>
        <v>46.178571428571431</v>
      </c>
      <c r="J4875" s="3">
        <f t="shared" ca="1" si="994"/>
        <v>1.3245166279969052</v>
      </c>
      <c r="K4875" s="5">
        <f t="shared" ca="1" si="995"/>
        <v>56.980303433590606</v>
      </c>
      <c r="L4875">
        <f t="shared" ca="1" si="996"/>
        <v>1</v>
      </c>
      <c r="M4875" t="str">
        <f t="shared" ca="1" si="997"/>
        <v>SELL</v>
      </c>
      <c r="N4875" s="7" t="str">
        <f t="shared" ca="1" si="998"/>
        <v/>
      </c>
      <c r="O4875">
        <f t="shared" si="999"/>
        <v>8589.7999999999993</v>
      </c>
      <c r="Q4875">
        <f t="shared" si="1000"/>
        <v>4874</v>
      </c>
    </row>
    <row r="4876" spans="1:17" x14ac:dyDescent="0.3">
      <c r="A4876" s="13" t="str">
        <f ca="1">N4876&amp;"-"&amp;COUNTIF($N$2:N4876,N4876)</f>
        <v>-4819</v>
      </c>
      <c r="B4876" t="str">
        <f t="shared" ca="1" si="990"/>
        <v/>
      </c>
      <c r="C4876" s="1">
        <v>42209</v>
      </c>
      <c r="D4876">
        <v>8521.5499999999993</v>
      </c>
      <c r="E4876">
        <f t="shared" si="991"/>
        <v>-68.25</v>
      </c>
      <c r="F4876" t="str">
        <f t="shared" si="992"/>
        <v/>
      </c>
      <c r="G4876">
        <f t="shared" si="993"/>
        <v>-68.25</v>
      </c>
      <c r="H4876">
        <f t="shared" ca="1" si="988"/>
        <v>65.149999999999935</v>
      </c>
      <c r="I4876">
        <f t="shared" ca="1" si="989"/>
        <v>48.9375</v>
      </c>
      <c r="J4876" s="3">
        <f t="shared" ca="1" si="994"/>
        <v>1.331289910600254</v>
      </c>
      <c r="K4876" s="5">
        <f t="shared" ca="1" si="995"/>
        <v>57.105291990796509</v>
      </c>
      <c r="L4876">
        <f t="shared" ca="1" si="996"/>
        <v>1</v>
      </c>
      <c r="M4876" t="str">
        <f t="shared" ca="1" si="997"/>
        <v>SELL</v>
      </c>
      <c r="N4876" s="7" t="str">
        <f t="shared" ca="1" si="998"/>
        <v/>
      </c>
      <c r="O4876">
        <f t="shared" si="999"/>
        <v>8521.5499999999993</v>
      </c>
      <c r="Q4876">
        <f t="shared" si="1000"/>
        <v>4875</v>
      </c>
    </row>
    <row r="4877" spans="1:17" x14ac:dyDescent="0.3">
      <c r="A4877" s="13" t="str">
        <f ca="1">N4877&amp;"-"&amp;COUNTIF($N$2:N4877,N4877)</f>
        <v>-4820</v>
      </c>
      <c r="B4877" t="str">
        <f t="shared" ca="1" si="990"/>
        <v/>
      </c>
      <c r="C4877" s="1">
        <v>42212</v>
      </c>
      <c r="D4877">
        <v>8361</v>
      </c>
      <c r="E4877">
        <f t="shared" si="991"/>
        <v>-160.54999999999927</v>
      </c>
      <c r="F4877" t="str">
        <f t="shared" si="992"/>
        <v/>
      </c>
      <c r="G4877">
        <f t="shared" si="993"/>
        <v>-160.54999999999927</v>
      </c>
      <c r="H4877">
        <f t="shared" ca="1" si="988"/>
        <v>65.149999999999935</v>
      </c>
      <c r="I4877">
        <f t="shared" ca="1" si="989"/>
        <v>67.587499999999864</v>
      </c>
      <c r="J4877" s="3">
        <f t="shared" ca="1" si="994"/>
        <v>0.96393563898649992</v>
      </c>
      <c r="K4877" s="5">
        <f t="shared" ca="1" si="995"/>
        <v>49.081834447688131</v>
      </c>
      <c r="L4877">
        <f t="shared" ca="1" si="996"/>
        <v>1</v>
      </c>
      <c r="M4877" t="str">
        <f t="shared" ca="1" si="997"/>
        <v>SELL</v>
      </c>
      <c r="N4877" s="7" t="str">
        <f t="shared" ca="1" si="998"/>
        <v/>
      </c>
      <c r="O4877">
        <f t="shared" si="999"/>
        <v>8361</v>
      </c>
      <c r="Q4877">
        <f t="shared" si="1000"/>
        <v>4876</v>
      </c>
    </row>
    <row r="4878" spans="1:17" x14ac:dyDescent="0.3">
      <c r="A4878" s="13" t="str">
        <f ca="1">N4878&amp;"-"&amp;COUNTIF($N$2:N4878,N4878)</f>
        <v>-4821</v>
      </c>
      <c r="B4878" t="str">
        <f t="shared" ca="1" si="990"/>
        <v/>
      </c>
      <c r="C4878" s="1">
        <v>42213</v>
      </c>
      <c r="D4878">
        <v>8337</v>
      </c>
      <c r="E4878">
        <f t="shared" si="991"/>
        <v>-24</v>
      </c>
      <c r="F4878" t="str">
        <f t="shared" si="992"/>
        <v/>
      </c>
      <c r="G4878">
        <f t="shared" si="993"/>
        <v>-24</v>
      </c>
      <c r="H4878">
        <f t="shared" ca="1" si="988"/>
        <v>65.149999999999935</v>
      </c>
      <c r="I4878">
        <f t="shared" ca="1" si="989"/>
        <v>52.118749999999864</v>
      </c>
      <c r="J4878" s="3">
        <f t="shared" ca="1" si="994"/>
        <v>1.2500299796138645</v>
      </c>
      <c r="K4878" s="5">
        <f t="shared" ca="1" si="995"/>
        <v>55.556147737568651</v>
      </c>
      <c r="L4878">
        <f t="shared" ca="1" si="996"/>
        <v>1</v>
      </c>
      <c r="M4878" t="str">
        <f t="shared" ca="1" si="997"/>
        <v>SELL</v>
      </c>
      <c r="N4878" s="7" t="str">
        <f t="shared" ca="1" si="998"/>
        <v/>
      </c>
      <c r="O4878">
        <f t="shared" si="999"/>
        <v>8337</v>
      </c>
      <c r="Q4878">
        <f t="shared" si="1000"/>
        <v>4877</v>
      </c>
    </row>
    <row r="4879" spans="1:17" x14ac:dyDescent="0.3">
      <c r="A4879" s="13" t="str">
        <f ca="1">N4879&amp;"-"&amp;COUNTIF($N$2:N4879,N4879)</f>
        <v>-4822</v>
      </c>
      <c r="B4879" t="str">
        <f t="shared" ca="1" si="990"/>
        <v/>
      </c>
      <c r="C4879" s="1">
        <v>42214</v>
      </c>
      <c r="D4879">
        <v>8375.0499999999993</v>
      </c>
      <c r="E4879">
        <f t="shared" si="991"/>
        <v>38.049999999999272</v>
      </c>
      <c r="F4879">
        <f t="shared" si="992"/>
        <v>38.049999999999272</v>
      </c>
      <c r="G4879" t="str">
        <f t="shared" si="993"/>
        <v/>
      </c>
      <c r="H4879">
        <f t="shared" ca="1" si="988"/>
        <v>61.278571428571276</v>
      </c>
      <c r="I4879">
        <f t="shared" ca="1" si="989"/>
        <v>54.63571428571413</v>
      </c>
      <c r="J4879" s="3">
        <f t="shared" ca="1" si="994"/>
        <v>1.1215845208523993</v>
      </c>
      <c r="K4879" s="5">
        <f t="shared" ca="1" si="995"/>
        <v>52.865417796401289</v>
      </c>
      <c r="L4879">
        <f t="shared" ca="1" si="996"/>
        <v>1</v>
      </c>
      <c r="M4879" t="str">
        <f t="shared" ca="1" si="997"/>
        <v>SELL</v>
      </c>
      <c r="N4879" s="7" t="str">
        <f t="shared" ca="1" si="998"/>
        <v/>
      </c>
      <c r="O4879">
        <f t="shared" si="999"/>
        <v>8375.0499999999993</v>
      </c>
      <c r="Q4879">
        <f t="shared" si="1000"/>
        <v>4878</v>
      </c>
    </row>
    <row r="4880" spans="1:17" x14ac:dyDescent="0.3">
      <c r="A4880" s="13" t="str">
        <f ca="1">N4880&amp;"-"&amp;COUNTIF($N$2:N4880,N4880)</f>
        <v>-4823</v>
      </c>
      <c r="B4880" t="str">
        <f t="shared" ca="1" si="990"/>
        <v/>
      </c>
      <c r="C4880" s="1">
        <v>42215</v>
      </c>
      <c r="D4880">
        <v>8421.7999999999993</v>
      </c>
      <c r="E4880">
        <f t="shared" si="991"/>
        <v>46.75</v>
      </c>
      <c r="F4880">
        <f t="shared" si="992"/>
        <v>46.75</v>
      </c>
      <c r="G4880" t="str">
        <f t="shared" si="993"/>
        <v/>
      </c>
      <c r="H4880">
        <f t="shared" ca="1" si="988"/>
        <v>63.38571428571413</v>
      </c>
      <c r="I4880">
        <f t="shared" ca="1" si="989"/>
        <v>54.63571428571413</v>
      </c>
      <c r="J4880" s="3">
        <f t="shared" ca="1" si="994"/>
        <v>1.1601516538109562</v>
      </c>
      <c r="K4880" s="5">
        <f t="shared" ca="1" si="995"/>
        <v>53.706953942988577</v>
      </c>
      <c r="L4880">
        <f t="shared" ca="1" si="996"/>
        <v>1</v>
      </c>
      <c r="M4880" t="str">
        <f t="shared" ca="1" si="997"/>
        <v>SELL</v>
      </c>
      <c r="N4880" s="7" t="str">
        <f t="shared" ca="1" si="998"/>
        <v/>
      </c>
      <c r="O4880">
        <f t="shared" si="999"/>
        <v>8421.7999999999993</v>
      </c>
      <c r="Q4880">
        <f t="shared" si="1000"/>
        <v>4879</v>
      </c>
    </row>
    <row r="4881" spans="1:17" x14ac:dyDescent="0.3">
      <c r="A4881" s="13" t="str">
        <f ca="1">N4881&amp;"-"&amp;COUNTIF($N$2:N4881,N4881)</f>
        <v>-4824</v>
      </c>
      <c r="B4881" t="str">
        <f t="shared" ca="1" si="990"/>
        <v/>
      </c>
      <c r="C4881" s="1">
        <v>42216</v>
      </c>
      <c r="D4881">
        <v>8532.85</v>
      </c>
      <c r="E4881">
        <f t="shared" si="991"/>
        <v>111.05000000000109</v>
      </c>
      <c r="F4881">
        <f t="shared" si="992"/>
        <v>111.05000000000109</v>
      </c>
      <c r="G4881" t="str">
        <f t="shared" si="993"/>
        <v/>
      </c>
      <c r="H4881">
        <f t="shared" ref="H4881:H4944" ca="1" si="1001">IF(Q4881&gt;$U$2,AVERAGE(OFFSET(F4881,0,0,-$U$2,1)),"")</f>
        <v>65.092857142857085</v>
      </c>
      <c r="I4881">
        <f t="shared" ref="I4881:I4944" ca="1" si="1002">IF($Q4881&gt;$U$2,ABS((AVERAGE(OFFSET(G4881,0,0,-$U$2,1)))),"")</f>
        <v>54.63571428571413</v>
      </c>
      <c r="J4881" s="3">
        <f t="shared" ca="1" si="994"/>
        <v>1.1913975683095852</v>
      </c>
      <c r="K4881" s="5">
        <f t="shared" ca="1" si="995"/>
        <v>54.367020641928221</v>
      </c>
      <c r="L4881">
        <f t="shared" ca="1" si="996"/>
        <v>1</v>
      </c>
      <c r="M4881" t="str">
        <f t="shared" ca="1" si="997"/>
        <v>SELL</v>
      </c>
      <c r="N4881" s="7" t="str">
        <f t="shared" ca="1" si="998"/>
        <v/>
      </c>
      <c r="O4881">
        <f t="shared" si="999"/>
        <v>8532.85</v>
      </c>
      <c r="Q4881">
        <f t="shared" si="1000"/>
        <v>4880</v>
      </c>
    </row>
    <row r="4882" spans="1:17" x14ac:dyDescent="0.3">
      <c r="A4882" s="13" t="str">
        <f ca="1">N4882&amp;"-"&amp;COUNTIF($N$2:N4882,N4882)</f>
        <v>-4825</v>
      </c>
      <c r="B4882" t="str">
        <f t="shared" ca="1" si="990"/>
        <v/>
      </c>
      <c r="C4882" s="1">
        <v>42219</v>
      </c>
      <c r="D4882">
        <v>8543.0499999999993</v>
      </c>
      <c r="E4882">
        <f t="shared" si="991"/>
        <v>10.199999999998909</v>
      </c>
      <c r="F4882">
        <f t="shared" si="992"/>
        <v>10.199999999998909</v>
      </c>
      <c r="G4882" t="str">
        <f t="shared" si="993"/>
        <v/>
      </c>
      <c r="H4882">
        <f t="shared" ca="1" si="1001"/>
        <v>58.231249999999818</v>
      </c>
      <c r="I4882">
        <f t="shared" ca="1" si="1002"/>
        <v>62.816666666666606</v>
      </c>
      <c r="J4882" s="3">
        <f t="shared" ca="1" si="994"/>
        <v>0.92700318386839808</v>
      </c>
      <c r="K4882" s="5">
        <f t="shared" ca="1" si="995"/>
        <v>48.105949778840966</v>
      </c>
      <c r="L4882">
        <f t="shared" ca="1" si="996"/>
        <v>1</v>
      </c>
      <c r="M4882" t="str">
        <f t="shared" ca="1" si="997"/>
        <v>SELL</v>
      </c>
      <c r="N4882" s="7" t="str">
        <f t="shared" ca="1" si="998"/>
        <v/>
      </c>
      <c r="O4882">
        <f t="shared" si="999"/>
        <v>8543.0499999999993</v>
      </c>
      <c r="Q4882">
        <f t="shared" si="1000"/>
        <v>4881</v>
      </c>
    </row>
    <row r="4883" spans="1:17" x14ac:dyDescent="0.3">
      <c r="A4883" s="13" t="str">
        <f ca="1">N4883&amp;"-"&amp;COUNTIF($N$2:N4883,N4883)</f>
        <v>-4826</v>
      </c>
      <c r="B4883" t="str">
        <f t="shared" ca="1" si="990"/>
        <v/>
      </c>
      <c r="C4883" s="1">
        <v>42220</v>
      </c>
      <c r="D4883">
        <v>8516.9</v>
      </c>
      <c r="E4883">
        <f t="shared" si="991"/>
        <v>-26.149999999999636</v>
      </c>
      <c r="F4883" t="str">
        <f t="shared" si="992"/>
        <v/>
      </c>
      <c r="G4883">
        <f t="shared" si="993"/>
        <v>-26.149999999999636</v>
      </c>
      <c r="H4883">
        <f t="shared" ca="1" si="1001"/>
        <v>56.592857142857092</v>
      </c>
      <c r="I4883">
        <f t="shared" ca="1" si="1002"/>
        <v>57.578571428571323</v>
      </c>
      <c r="J4883" s="3">
        <f t="shared" ca="1" si="994"/>
        <v>0.98288053591365931</v>
      </c>
      <c r="K4883" s="5">
        <f t="shared" ca="1" si="995"/>
        <v>49.568318318318347</v>
      </c>
      <c r="L4883">
        <f t="shared" ca="1" si="996"/>
        <v>1</v>
      </c>
      <c r="M4883" t="str">
        <f t="shared" ca="1" si="997"/>
        <v>SELL</v>
      </c>
      <c r="N4883" s="7" t="str">
        <f t="shared" ca="1" si="998"/>
        <v/>
      </c>
      <c r="O4883">
        <f t="shared" si="999"/>
        <v>8516.9</v>
      </c>
      <c r="Q4883">
        <f t="shared" si="1000"/>
        <v>4882</v>
      </c>
    </row>
    <row r="4884" spans="1:17" x14ac:dyDescent="0.3">
      <c r="A4884" s="13" t="str">
        <f ca="1">N4884&amp;"-"&amp;COUNTIF($N$2:N4884,N4884)</f>
        <v>-4827</v>
      </c>
      <c r="B4884" t="str">
        <f t="shared" ca="1" si="990"/>
        <v/>
      </c>
      <c r="C4884" s="1">
        <v>42221</v>
      </c>
      <c r="D4884">
        <v>8567.9500000000007</v>
      </c>
      <c r="E4884">
        <f t="shared" si="991"/>
        <v>51.050000000001091</v>
      </c>
      <c r="F4884">
        <f t="shared" si="992"/>
        <v>51.050000000001091</v>
      </c>
      <c r="G4884" t="str">
        <f t="shared" si="993"/>
        <v/>
      </c>
      <c r="H4884">
        <f t="shared" ca="1" si="1001"/>
        <v>51.850000000000101</v>
      </c>
      <c r="I4884">
        <f t="shared" ca="1" si="1002"/>
        <v>57.578571428571323</v>
      </c>
      <c r="J4884" s="3">
        <f t="shared" ca="1" si="994"/>
        <v>0.90050862175909041</v>
      </c>
      <c r="K4884" s="5">
        <f t="shared" ca="1" si="995"/>
        <v>47.382506527415238</v>
      </c>
      <c r="L4884">
        <f t="shared" ca="1" si="996"/>
        <v>1</v>
      </c>
      <c r="M4884" t="str">
        <f t="shared" ca="1" si="997"/>
        <v>SELL</v>
      </c>
      <c r="N4884" s="7" t="str">
        <f t="shared" ca="1" si="998"/>
        <v/>
      </c>
      <c r="O4884">
        <f t="shared" si="999"/>
        <v>8567.9500000000007</v>
      </c>
      <c r="Q4884">
        <f t="shared" si="1000"/>
        <v>4883</v>
      </c>
    </row>
    <row r="4885" spans="1:17" x14ac:dyDescent="0.3">
      <c r="A4885" s="13" t="str">
        <f ca="1">N4885&amp;"-"&amp;COUNTIF($N$2:N4885,N4885)</f>
        <v>-4828</v>
      </c>
      <c r="B4885" t="str">
        <f t="shared" ca="1" si="990"/>
        <v/>
      </c>
      <c r="C4885" s="1">
        <v>42222</v>
      </c>
      <c r="D4885">
        <v>8588.65</v>
      </c>
      <c r="E4885">
        <f t="shared" si="991"/>
        <v>20.699999999998909</v>
      </c>
      <c r="F4885">
        <f t="shared" si="992"/>
        <v>20.699999999998909</v>
      </c>
      <c r="G4885" t="str">
        <f t="shared" si="993"/>
        <v/>
      </c>
      <c r="H4885">
        <f t="shared" ca="1" si="1001"/>
        <v>54.549999999999791</v>
      </c>
      <c r="I4885">
        <f t="shared" ca="1" si="1002"/>
        <v>57.578571428571323</v>
      </c>
      <c r="J4885" s="3">
        <f t="shared" ca="1" si="994"/>
        <v>0.94740106686515135</v>
      </c>
      <c r="K4885" s="5">
        <f t="shared" ca="1" si="995"/>
        <v>48.649509491654939</v>
      </c>
      <c r="L4885">
        <f t="shared" ca="1" si="996"/>
        <v>1</v>
      </c>
      <c r="M4885" t="str">
        <f t="shared" ca="1" si="997"/>
        <v>SELL</v>
      </c>
      <c r="N4885" s="7" t="str">
        <f t="shared" ca="1" si="998"/>
        <v/>
      </c>
      <c r="O4885">
        <f t="shared" si="999"/>
        <v>8588.65</v>
      </c>
      <c r="Q4885">
        <f t="shared" si="1000"/>
        <v>4884</v>
      </c>
    </row>
    <row r="4886" spans="1:17" x14ac:dyDescent="0.3">
      <c r="A4886" s="13" t="str">
        <f ca="1">N4886&amp;"-"&amp;COUNTIF($N$2:N4886,N4886)</f>
        <v>-4829</v>
      </c>
      <c r="B4886" t="str">
        <f t="shared" ca="1" si="990"/>
        <v/>
      </c>
      <c r="C4886" s="1">
        <v>42223</v>
      </c>
      <c r="D4886">
        <v>8564.6</v>
      </c>
      <c r="E4886">
        <f t="shared" si="991"/>
        <v>-24.049999999999272</v>
      </c>
      <c r="F4886" t="str">
        <f t="shared" si="992"/>
        <v/>
      </c>
      <c r="G4886">
        <f t="shared" si="993"/>
        <v>-24.049999999999272</v>
      </c>
      <c r="H4886">
        <f t="shared" ca="1" si="1001"/>
        <v>54.549999999999791</v>
      </c>
      <c r="I4886">
        <f t="shared" ca="1" si="1002"/>
        <v>60.099999999999845</v>
      </c>
      <c r="J4886" s="3">
        <f t="shared" ca="1" si="994"/>
        <v>0.90765391014974928</v>
      </c>
      <c r="K4886" s="5">
        <f t="shared" ca="1" si="995"/>
        <v>47.579590056694251</v>
      </c>
      <c r="L4886">
        <f t="shared" ca="1" si="996"/>
        <v>1</v>
      </c>
      <c r="M4886" t="str">
        <f t="shared" ca="1" si="997"/>
        <v>SELL</v>
      </c>
      <c r="N4886" s="7" t="str">
        <f t="shared" ca="1" si="998"/>
        <v/>
      </c>
      <c r="O4886">
        <f t="shared" si="999"/>
        <v>8564.6</v>
      </c>
      <c r="Q4886">
        <f t="shared" si="1000"/>
        <v>4885</v>
      </c>
    </row>
    <row r="4887" spans="1:17" x14ac:dyDescent="0.3">
      <c r="A4887" s="13" t="str">
        <f ca="1">N4887&amp;"-"&amp;COUNTIF($N$2:N4887,N4887)</f>
        <v>-4830</v>
      </c>
      <c r="B4887" t="str">
        <f t="shared" ca="1" si="990"/>
        <v/>
      </c>
      <c r="C4887" s="1">
        <v>42226</v>
      </c>
      <c r="D4887">
        <v>8525.6</v>
      </c>
      <c r="E4887">
        <f t="shared" si="991"/>
        <v>-39</v>
      </c>
      <c r="F4887" t="str">
        <f t="shared" si="992"/>
        <v/>
      </c>
      <c r="G4887">
        <f t="shared" si="993"/>
        <v>-39</v>
      </c>
      <c r="H4887">
        <f t="shared" ca="1" si="1001"/>
        <v>54.549999999999791</v>
      </c>
      <c r="I4887">
        <f t="shared" ca="1" si="1002"/>
        <v>55.099999999999845</v>
      </c>
      <c r="J4887" s="3">
        <f t="shared" ca="1" si="994"/>
        <v>0.99001814882032568</v>
      </c>
      <c r="K4887" s="5">
        <f t="shared" ca="1" si="995"/>
        <v>49.749202006383925</v>
      </c>
      <c r="L4887">
        <f t="shared" ca="1" si="996"/>
        <v>1</v>
      </c>
      <c r="M4887" t="str">
        <f t="shared" ca="1" si="997"/>
        <v>SELL</v>
      </c>
      <c r="N4887" s="7" t="str">
        <f t="shared" ca="1" si="998"/>
        <v/>
      </c>
      <c r="O4887">
        <f t="shared" si="999"/>
        <v>8525.6</v>
      </c>
      <c r="Q4887">
        <f t="shared" si="1000"/>
        <v>4886</v>
      </c>
    </row>
    <row r="4888" spans="1:17" x14ac:dyDescent="0.3">
      <c r="A4888" s="13" t="str">
        <f ca="1">N4888&amp;"-"&amp;COUNTIF($N$2:N4888,N4888)</f>
        <v>-4831</v>
      </c>
      <c r="B4888" t="str">
        <f t="shared" ca="1" si="990"/>
        <v/>
      </c>
      <c r="C4888" s="1">
        <v>42227</v>
      </c>
      <c r="D4888">
        <v>8462.35</v>
      </c>
      <c r="E4888">
        <f t="shared" si="991"/>
        <v>-63.25</v>
      </c>
      <c r="F4888" t="str">
        <f t="shared" si="992"/>
        <v/>
      </c>
      <c r="G4888">
        <f t="shared" si="993"/>
        <v>-63.25</v>
      </c>
      <c r="H4888">
        <f t="shared" ca="1" si="1001"/>
        <v>46.299999999999876</v>
      </c>
      <c r="I4888">
        <f t="shared" ca="1" si="1002"/>
        <v>56.118749999999864</v>
      </c>
      <c r="J4888" s="3">
        <f t="shared" ca="1" si="994"/>
        <v>0.8250361955674349</v>
      </c>
      <c r="K4888" s="5">
        <f t="shared" ca="1" si="995"/>
        <v>45.206566180508936</v>
      </c>
      <c r="L4888">
        <f t="shared" ca="1" si="996"/>
        <v>1</v>
      </c>
      <c r="M4888" t="str">
        <f t="shared" ca="1" si="997"/>
        <v>SELL</v>
      </c>
      <c r="N4888" s="7" t="str">
        <f t="shared" ca="1" si="998"/>
        <v/>
      </c>
      <c r="O4888">
        <f t="shared" si="999"/>
        <v>8462.35</v>
      </c>
      <c r="Q4888">
        <f t="shared" si="1000"/>
        <v>4887</v>
      </c>
    </row>
    <row r="4889" spans="1:17" x14ac:dyDescent="0.3">
      <c r="A4889" s="13" t="str">
        <f ca="1">N4889&amp;"-"&amp;COUNTIF($N$2:N4889,N4889)</f>
        <v>-4832</v>
      </c>
      <c r="B4889" t="str">
        <f t="shared" ca="1" si="990"/>
        <v/>
      </c>
      <c r="C4889" s="1">
        <v>42228</v>
      </c>
      <c r="D4889">
        <v>8349.4500000000007</v>
      </c>
      <c r="E4889">
        <f t="shared" si="991"/>
        <v>-112.89999999999964</v>
      </c>
      <c r="F4889" t="str">
        <f t="shared" si="992"/>
        <v/>
      </c>
      <c r="G4889">
        <f t="shared" si="993"/>
        <v>-112.89999999999964</v>
      </c>
      <c r="H4889">
        <f t="shared" ca="1" si="1001"/>
        <v>46.299999999999876</v>
      </c>
      <c r="I4889">
        <f t="shared" ca="1" si="1002"/>
        <v>64.768749999999727</v>
      </c>
      <c r="J4889" s="3">
        <f t="shared" ca="1" si="994"/>
        <v>0.71485091189810013</v>
      </c>
      <c r="K4889" s="5">
        <f t="shared" ca="1" si="995"/>
        <v>41.685892746609682</v>
      </c>
      <c r="L4889">
        <f t="shared" ca="1" si="996"/>
        <v>1</v>
      </c>
      <c r="M4889" t="str">
        <f t="shared" ca="1" si="997"/>
        <v>SELL</v>
      </c>
      <c r="N4889" s="7" t="str">
        <f t="shared" ca="1" si="998"/>
        <v/>
      </c>
      <c r="O4889">
        <f t="shared" si="999"/>
        <v>8349.4500000000007</v>
      </c>
      <c r="Q4889">
        <f t="shared" si="1000"/>
        <v>4888</v>
      </c>
    </row>
    <row r="4890" spans="1:17" x14ac:dyDescent="0.3">
      <c r="A4890" s="13" t="str">
        <f ca="1">N4890&amp;"-"&amp;COUNTIF($N$2:N4890,N4890)</f>
        <v>-4833</v>
      </c>
      <c r="B4890" t="str">
        <f t="shared" ca="1" si="990"/>
        <v/>
      </c>
      <c r="C4890" s="1">
        <v>42229</v>
      </c>
      <c r="D4890">
        <v>8355.85</v>
      </c>
      <c r="E4890">
        <f t="shared" si="991"/>
        <v>6.3999999999996362</v>
      </c>
      <c r="F4890">
        <f t="shared" si="992"/>
        <v>6.3999999999996362</v>
      </c>
      <c r="G4890" t="str">
        <f t="shared" si="993"/>
        <v/>
      </c>
      <c r="H4890">
        <f t="shared" ca="1" si="1001"/>
        <v>40.599999999999845</v>
      </c>
      <c r="I4890">
        <f t="shared" ca="1" si="1002"/>
        <v>64.27142857142826</v>
      </c>
      <c r="J4890" s="3">
        <f t="shared" ca="1" si="994"/>
        <v>0.63169593242942945</v>
      </c>
      <c r="K4890" s="5">
        <f t="shared" ca="1" si="995"/>
        <v>38.714071652363458</v>
      </c>
      <c r="L4890">
        <f t="shared" ca="1" si="996"/>
        <v>1</v>
      </c>
      <c r="M4890" t="str">
        <f t="shared" ca="1" si="997"/>
        <v>SELL</v>
      </c>
      <c r="N4890" s="7" t="str">
        <f t="shared" ca="1" si="998"/>
        <v/>
      </c>
      <c r="O4890">
        <f t="shared" si="999"/>
        <v>8355.85</v>
      </c>
      <c r="Q4890">
        <f t="shared" si="1000"/>
        <v>4889</v>
      </c>
    </row>
    <row r="4891" spans="1:17" x14ac:dyDescent="0.3">
      <c r="A4891" s="13" t="str">
        <f ca="1">N4891&amp;"-"&amp;COUNTIF($N$2:N4891,N4891)</f>
        <v>-4834</v>
      </c>
      <c r="B4891" t="str">
        <f t="shared" ca="1" si="990"/>
        <v/>
      </c>
      <c r="C4891" s="1">
        <v>42230</v>
      </c>
      <c r="D4891">
        <v>8518.5499999999993</v>
      </c>
      <c r="E4891">
        <f t="shared" si="991"/>
        <v>162.69999999999891</v>
      </c>
      <c r="F4891">
        <f t="shared" si="992"/>
        <v>162.69999999999891</v>
      </c>
      <c r="G4891" t="str">
        <f t="shared" si="993"/>
        <v/>
      </c>
      <c r="H4891">
        <f t="shared" ca="1" si="1001"/>
        <v>55.862499999999727</v>
      </c>
      <c r="I4891">
        <f t="shared" ca="1" si="1002"/>
        <v>48.22499999999976</v>
      </c>
      <c r="J4891" s="3">
        <f t="shared" ca="1" si="994"/>
        <v>1.158372213582167</v>
      </c>
      <c r="K4891" s="5">
        <f t="shared" ca="1" si="995"/>
        <v>53.668788279092112</v>
      </c>
      <c r="L4891">
        <f t="shared" ca="1" si="996"/>
        <v>1</v>
      </c>
      <c r="M4891" t="str">
        <f t="shared" ca="1" si="997"/>
        <v>SELL</v>
      </c>
      <c r="N4891" s="7" t="str">
        <f t="shared" ca="1" si="998"/>
        <v/>
      </c>
      <c r="O4891">
        <f t="shared" si="999"/>
        <v>8518.5499999999993</v>
      </c>
      <c r="Q4891">
        <f t="shared" si="1000"/>
        <v>4890</v>
      </c>
    </row>
    <row r="4892" spans="1:17" x14ac:dyDescent="0.3">
      <c r="A4892" s="13" t="str">
        <f ca="1">N4892&amp;"-"&amp;COUNTIF($N$2:N4892,N4892)</f>
        <v>-4835</v>
      </c>
      <c r="B4892" t="str">
        <f t="shared" ca="1" si="990"/>
        <v/>
      </c>
      <c r="C4892" s="1">
        <v>42233</v>
      </c>
      <c r="D4892">
        <v>8477.2999999999993</v>
      </c>
      <c r="E4892">
        <f t="shared" si="991"/>
        <v>-41.25</v>
      </c>
      <c r="F4892" t="str">
        <f t="shared" si="992"/>
        <v/>
      </c>
      <c r="G4892">
        <f t="shared" si="993"/>
        <v>-41.25</v>
      </c>
      <c r="H4892">
        <f t="shared" ca="1" si="1001"/>
        <v>55.862499999999727</v>
      </c>
      <c r="I4892">
        <f t="shared" ca="1" si="1002"/>
        <v>51.09999999999976</v>
      </c>
      <c r="J4892" s="3">
        <f t="shared" ca="1" si="994"/>
        <v>1.0931996086105673</v>
      </c>
      <c r="K4892" s="5">
        <f t="shared" ca="1" si="995"/>
        <v>52.226247516653032</v>
      </c>
      <c r="L4892">
        <f t="shared" ca="1" si="996"/>
        <v>1</v>
      </c>
      <c r="M4892" t="str">
        <f t="shared" ca="1" si="997"/>
        <v>SELL</v>
      </c>
      <c r="N4892" s="7" t="str">
        <f t="shared" ca="1" si="998"/>
        <v/>
      </c>
      <c r="O4892">
        <f t="shared" si="999"/>
        <v>8477.2999999999993</v>
      </c>
      <c r="Q4892">
        <f t="shared" si="1000"/>
        <v>4891</v>
      </c>
    </row>
    <row r="4893" spans="1:17" x14ac:dyDescent="0.3">
      <c r="A4893" s="13" t="str">
        <f ca="1">N4893&amp;"-"&amp;COUNTIF($N$2:N4893,N4893)</f>
        <v>-4836</v>
      </c>
      <c r="B4893" t="str">
        <f t="shared" ca="1" si="990"/>
        <v/>
      </c>
      <c r="C4893" s="1">
        <v>42234</v>
      </c>
      <c r="D4893">
        <v>8466.5499999999993</v>
      </c>
      <c r="E4893">
        <f t="shared" si="991"/>
        <v>-10.75</v>
      </c>
      <c r="F4893" t="str">
        <f t="shared" si="992"/>
        <v/>
      </c>
      <c r="G4893">
        <f t="shared" si="993"/>
        <v>-10.75</v>
      </c>
      <c r="H4893">
        <f t="shared" ca="1" si="1001"/>
        <v>58.407142857142652</v>
      </c>
      <c r="I4893">
        <f t="shared" ca="1" si="1002"/>
        <v>45.335714285714076</v>
      </c>
      <c r="J4893" s="3">
        <f t="shared" ca="1" si="994"/>
        <v>1.2883251930045705</v>
      </c>
      <c r="K4893" s="5">
        <f t="shared" ca="1" si="995"/>
        <v>56.299917378132776</v>
      </c>
      <c r="L4893">
        <f t="shared" ca="1" si="996"/>
        <v>1</v>
      </c>
      <c r="M4893" t="str">
        <f t="shared" ca="1" si="997"/>
        <v>SELL</v>
      </c>
      <c r="N4893" s="7" t="str">
        <f t="shared" ca="1" si="998"/>
        <v/>
      </c>
      <c r="O4893">
        <f t="shared" si="999"/>
        <v>8466.5499999999993</v>
      </c>
      <c r="Q4893">
        <f t="shared" si="1000"/>
        <v>4892</v>
      </c>
    </row>
    <row r="4894" spans="1:17" x14ac:dyDescent="0.3">
      <c r="A4894" s="13" t="str">
        <f ca="1">N4894&amp;"-"&amp;COUNTIF($N$2:N4894,N4894)</f>
        <v>-4837</v>
      </c>
      <c r="B4894" t="str">
        <f t="shared" ca="1" si="990"/>
        <v/>
      </c>
      <c r="C4894" s="1">
        <v>42235</v>
      </c>
      <c r="D4894">
        <v>8495.15</v>
      </c>
      <c r="E4894">
        <f t="shared" si="991"/>
        <v>28.600000000000364</v>
      </c>
      <c r="F4894">
        <f t="shared" si="992"/>
        <v>28.600000000000364</v>
      </c>
      <c r="G4894" t="str">
        <f t="shared" si="993"/>
        <v/>
      </c>
      <c r="H4894">
        <f t="shared" ca="1" si="1001"/>
        <v>55.81428571428556</v>
      </c>
      <c r="I4894">
        <f t="shared" ca="1" si="1002"/>
        <v>45.335714285714076</v>
      </c>
      <c r="J4894" s="3">
        <f t="shared" ca="1" si="994"/>
        <v>1.2311328186544848</v>
      </c>
      <c r="K4894" s="5">
        <f t="shared" ca="1" si="995"/>
        <v>55.17971894640214</v>
      </c>
      <c r="L4894">
        <f t="shared" ca="1" si="996"/>
        <v>1</v>
      </c>
      <c r="M4894" t="str">
        <f t="shared" ca="1" si="997"/>
        <v>SELL</v>
      </c>
      <c r="N4894" s="7" t="str">
        <f t="shared" ca="1" si="998"/>
        <v/>
      </c>
      <c r="O4894">
        <f t="shared" si="999"/>
        <v>8495.15</v>
      </c>
      <c r="Q4894">
        <f t="shared" si="1000"/>
        <v>4893</v>
      </c>
    </row>
    <row r="4895" spans="1:17" x14ac:dyDescent="0.3">
      <c r="A4895" s="13" t="str">
        <f ca="1">N4895&amp;"-"&amp;COUNTIF($N$2:N4895,N4895)</f>
        <v>-4838</v>
      </c>
      <c r="B4895" t="str">
        <f t="shared" ca="1" si="990"/>
        <v/>
      </c>
      <c r="C4895" s="1">
        <v>42236</v>
      </c>
      <c r="D4895">
        <v>8372.75</v>
      </c>
      <c r="E4895">
        <f t="shared" si="991"/>
        <v>-122.39999999999964</v>
      </c>
      <c r="F4895" t="str">
        <f t="shared" si="992"/>
        <v/>
      </c>
      <c r="G4895">
        <f t="shared" si="993"/>
        <v>-122.39999999999964</v>
      </c>
      <c r="H4895">
        <f t="shared" ca="1" si="1001"/>
        <v>46.608333333332972</v>
      </c>
      <c r="I4895">
        <f t="shared" ca="1" si="1002"/>
        <v>54.968749999999773</v>
      </c>
      <c r="J4895" s="3">
        <f t="shared" ca="1" si="994"/>
        <v>0.84790600720105813</v>
      </c>
      <c r="K4895" s="5">
        <f t="shared" ca="1" si="995"/>
        <v>45.884693479910482</v>
      </c>
      <c r="L4895">
        <f t="shared" ca="1" si="996"/>
        <v>1</v>
      </c>
      <c r="M4895" t="str">
        <f t="shared" ca="1" si="997"/>
        <v>SELL</v>
      </c>
      <c r="N4895" s="7" t="str">
        <f t="shared" ca="1" si="998"/>
        <v/>
      </c>
      <c r="O4895">
        <f t="shared" si="999"/>
        <v>8372.75</v>
      </c>
      <c r="Q4895">
        <f t="shared" si="1000"/>
        <v>4894</v>
      </c>
    </row>
    <row r="4896" spans="1:17" x14ac:dyDescent="0.3">
      <c r="A4896" s="13" t="str">
        <f ca="1">N4896&amp;"-"&amp;COUNTIF($N$2:N4896,N4896)</f>
        <v>-4839</v>
      </c>
      <c r="B4896" t="str">
        <f t="shared" ca="1" si="990"/>
        <v/>
      </c>
      <c r="C4896" s="1">
        <v>42237</v>
      </c>
      <c r="D4896">
        <v>8299.9500000000007</v>
      </c>
      <c r="E4896">
        <f t="shared" si="991"/>
        <v>-72.799999999999272</v>
      </c>
      <c r="F4896" t="str">
        <f t="shared" si="992"/>
        <v/>
      </c>
      <c r="G4896">
        <f t="shared" si="993"/>
        <v>-72.799999999999272</v>
      </c>
      <c r="H4896">
        <f t="shared" ca="1" si="1001"/>
        <v>53.88999999999978</v>
      </c>
      <c r="I4896">
        <f t="shared" ca="1" si="1002"/>
        <v>56.949999999999719</v>
      </c>
      <c r="J4896" s="3">
        <f t="shared" ca="1" si="994"/>
        <v>0.94626865671641869</v>
      </c>
      <c r="K4896" s="5">
        <f t="shared" ca="1" si="995"/>
        <v>48.619631901840513</v>
      </c>
      <c r="L4896">
        <f t="shared" ca="1" si="996"/>
        <v>1</v>
      </c>
      <c r="M4896" t="str">
        <f t="shared" ca="1" si="997"/>
        <v>SELL</v>
      </c>
      <c r="N4896" s="7" t="str">
        <f t="shared" ca="1" si="998"/>
        <v/>
      </c>
      <c r="O4896">
        <f t="shared" si="999"/>
        <v>8299.9500000000007</v>
      </c>
      <c r="Q4896">
        <f t="shared" si="1000"/>
        <v>4895</v>
      </c>
    </row>
    <row r="4897" spans="1:17" x14ac:dyDescent="0.3">
      <c r="A4897" s="13" t="str">
        <f ca="1">N4897&amp;"-"&amp;COUNTIF($N$2:N4897,N4897)</f>
        <v>-4840</v>
      </c>
      <c r="B4897" t="str">
        <f t="shared" ca="1" si="990"/>
        <v/>
      </c>
      <c r="C4897" s="1">
        <v>42240</v>
      </c>
      <c r="D4897">
        <v>7809</v>
      </c>
      <c r="E4897">
        <f t="shared" si="991"/>
        <v>-490.95000000000073</v>
      </c>
      <c r="F4897" t="str">
        <f t="shared" si="992"/>
        <v/>
      </c>
      <c r="G4897">
        <f t="shared" si="993"/>
        <v>-490.95000000000073</v>
      </c>
      <c r="H4897">
        <f t="shared" ca="1" si="1001"/>
        <v>53.88999999999978</v>
      </c>
      <c r="I4897">
        <f t="shared" ca="1" si="1002"/>
        <v>108.59444444444428</v>
      </c>
      <c r="J4897" s="3">
        <f t="shared" ca="1" si="994"/>
        <v>0.49625006394843074</v>
      </c>
      <c r="K4897" s="5">
        <f t="shared" ca="1" si="995"/>
        <v>33.166251812139237</v>
      </c>
      <c r="L4897">
        <f t="shared" ca="1" si="996"/>
        <v>1</v>
      </c>
      <c r="M4897" t="str">
        <f t="shared" ca="1" si="997"/>
        <v>SELL</v>
      </c>
      <c r="N4897" s="7" t="str">
        <f t="shared" ca="1" si="998"/>
        <v/>
      </c>
      <c r="O4897">
        <f t="shared" si="999"/>
        <v>7809</v>
      </c>
      <c r="Q4897">
        <f t="shared" si="1000"/>
        <v>4896</v>
      </c>
    </row>
    <row r="4898" spans="1:17" x14ac:dyDescent="0.3">
      <c r="A4898" s="13" t="str">
        <f ca="1">N4898&amp;"-"&amp;COUNTIF($N$2:N4898,N4898)</f>
        <v>-4841</v>
      </c>
      <c r="B4898" t="str">
        <f t="shared" ca="1" si="990"/>
        <v/>
      </c>
      <c r="C4898" s="1">
        <v>42241</v>
      </c>
      <c r="D4898">
        <v>7880.7</v>
      </c>
      <c r="E4898">
        <f t="shared" si="991"/>
        <v>71.699999999999818</v>
      </c>
      <c r="F4898">
        <f t="shared" si="992"/>
        <v>71.699999999999818</v>
      </c>
      <c r="G4898" t="str">
        <f t="shared" si="993"/>
        <v/>
      </c>
      <c r="H4898">
        <f t="shared" ca="1" si="1001"/>
        <v>58.019999999999527</v>
      </c>
      <c r="I4898">
        <f t="shared" ca="1" si="1002"/>
        <v>108.59444444444428</v>
      </c>
      <c r="J4898" s="3">
        <f t="shared" ca="1" si="994"/>
        <v>0.53428147541821924</v>
      </c>
      <c r="K4898" s="5">
        <f t="shared" ca="1" si="995"/>
        <v>34.822911178835881</v>
      </c>
      <c r="L4898">
        <f t="shared" ca="1" si="996"/>
        <v>1</v>
      </c>
      <c r="M4898" t="str">
        <f t="shared" ca="1" si="997"/>
        <v>SELL</v>
      </c>
      <c r="N4898" s="7" t="str">
        <f t="shared" ca="1" si="998"/>
        <v/>
      </c>
      <c r="O4898">
        <f t="shared" si="999"/>
        <v>7880.7</v>
      </c>
      <c r="Q4898">
        <f t="shared" si="1000"/>
        <v>4897</v>
      </c>
    </row>
    <row r="4899" spans="1:17" x14ac:dyDescent="0.3">
      <c r="A4899" s="13" t="str">
        <f ca="1">N4899&amp;"-"&amp;COUNTIF($N$2:N4899,N4899)</f>
        <v>-4842</v>
      </c>
      <c r="B4899" t="str">
        <f t="shared" ca="1" si="990"/>
        <v/>
      </c>
      <c r="C4899" s="1">
        <v>42242</v>
      </c>
      <c r="D4899">
        <v>7791.85</v>
      </c>
      <c r="E4899">
        <f t="shared" si="991"/>
        <v>-88.849999999999454</v>
      </c>
      <c r="F4899" t="str">
        <f t="shared" si="992"/>
        <v/>
      </c>
      <c r="G4899">
        <f t="shared" si="993"/>
        <v>-88.849999999999454</v>
      </c>
      <c r="H4899">
        <f t="shared" ca="1" si="1001"/>
        <v>67.349999999999682</v>
      </c>
      <c r="I4899">
        <f t="shared" ca="1" si="1002"/>
        <v>106.61999999999981</v>
      </c>
      <c r="J4899" s="3">
        <f t="shared" ca="1" si="994"/>
        <v>0.63168261114237301</v>
      </c>
      <c r="K4899" s="5">
        <f t="shared" ca="1" si="995"/>
        <v>38.713571305397416</v>
      </c>
      <c r="L4899">
        <f t="shared" ca="1" si="996"/>
        <v>1</v>
      </c>
      <c r="M4899" t="str">
        <f t="shared" ca="1" si="997"/>
        <v>SELL</v>
      </c>
      <c r="N4899" s="7" t="str">
        <f t="shared" ca="1" si="998"/>
        <v/>
      </c>
      <c r="O4899">
        <f t="shared" si="999"/>
        <v>7791.85</v>
      </c>
      <c r="Q4899">
        <f t="shared" si="1000"/>
        <v>4898</v>
      </c>
    </row>
    <row r="4900" spans="1:17" x14ac:dyDescent="0.3">
      <c r="A4900" s="13" t="str">
        <f ca="1">N4900&amp;"-"&amp;COUNTIF($N$2:N4900,N4900)</f>
        <v>-4843</v>
      </c>
      <c r="B4900" t="str">
        <f t="shared" ca="1" si="990"/>
        <v/>
      </c>
      <c r="C4900" s="1">
        <v>42243</v>
      </c>
      <c r="D4900">
        <v>7948.95</v>
      </c>
      <c r="E4900">
        <f t="shared" si="991"/>
        <v>157.09999999999945</v>
      </c>
      <c r="F4900">
        <f t="shared" si="992"/>
        <v>157.09999999999945</v>
      </c>
      <c r="G4900" t="str">
        <f t="shared" si="993"/>
        <v/>
      </c>
      <c r="H4900">
        <f t="shared" ca="1" si="1001"/>
        <v>85.299999999999642</v>
      </c>
      <c r="I4900">
        <f t="shared" ca="1" si="1002"/>
        <v>115.79444444444431</v>
      </c>
      <c r="J4900" s="3">
        <f t="shared" ca="1" si="994"/>
        <v>0.73665019430983802</v>
      </c>
      <c r="K4900" s="5">
        <f t="shared" ca="1" si="995"/>
        <v>42.417879934801157</v>
      </c>
      <c r="L4900">
        <f t="shared" ca="1" si="996"/>
        <v>1</v>
      </c>
      <c r="M4900" t="str">
        <f t="shared" ca="1" si="997"/>
        <v>SELL</v>
      </c>
      <c r="N4900" s="7" t="str">
        <f t="shared" ca="1" si="998"/>
        <v/>
      </c>
      <c r="O4900">
        <f t="shared" si="999"/>
        <v>7948.95</v>
      </c>
      <c r="Q4900">
        <f t="shared" si="1000"/>
        <v>4899</v>
      </c>
    </row>
    <row r="4901" spans="1:17" x14ac:dyDescent="0.3">
      <c r="A4901" s="13" t="str">
        <f ca="1">N4901&amp;"-"&amp;COUNTIF($N$2:N4901,N4901)</f>
        <v>-4844</v>
      </c>
      <c r="B4901" t="str">
        <f t="shared" ca="1" si="990"/>
        <v/>
      </c>
      <c r="C4901" s="1">
        <v>42244</v>
      </c>
      <c r="D4901">
        <v>8001.95</v>
      </c>
      <c r="E4901">
        <f t="shared" si="991"/>
        <v>53</v>
      </c>
      <c r="F4901">
        <f t="shared" si="992"/>
        <v>53</v>
      </c>
      <c r="G4901" t="str">
        <f t="shared" si="993"/>
        <v/>
      </c>
      <c r="H4901">
        <f t="shared" ca="1" si="1001"/>
        <v>79.916666666666359</v>
      </c>
      <c r="I4901">
        <f t="shared" ca="1" si="1002"/>
        <v>125.39374999999984</v>
      </c>
      <c r="J4901" s="3">
        <f t="shared" ca="1" si="994"/>
        <v>0.63732575719815754</v>
      </c>
      <c r="K4901" s="5">
        <f t="shared" ca="1" si="995"/>
        <v>38.924798831038309</v>
      </c>
      <c r="L4901">
        <f t="shared" ca="1" si="996"/>
        <v>1</v>
      </c>
      <c r="M4901" t="str">
        <f t="shared" ca="1" si="997"/>
        <v>SELL</v>
      </c>
      <c r="N4901" s="7" t="str">
        <f t="shared" ca="1" si="998"/>
        <v/>
      </c>
      <c r="O4901">
        <f t="shared" si="999"/>
        <v>8001.95</v>
      </c>
      <c r="Q4901">
        <f t="shared" si="1000"/>
        <v>4900</v>
      </c>
    </row>
    <row r="4902" spans="1:17" x14ac:dyDescent="0.3">
      <c r="A4902" s="13" t="str">
        <f ca="1">N4902&amp;"-"&amp;COUNTIF($N$2:N4902,N4902)</f>
        <v>-4845</v>
      </c>
      <c r="B4902" t="str">
        <f t="shared" ca="1" si="990"/>
        <v/>
      </c>
      <c r="C4902" s="1">
        <v>42247</v>
      </c>
      <c r="D4902">
        <v>7971.3</v>
      </c>
      <c r="E4902">
        <f t="shared" si="991"/>
        <v>-30.649999999999636</v>
      </c>
      <c r="F4902" t="str">
        <f t="shared" si="992"/>
        <v/>
      </c>
      <c r="G4902">
        <f t="shared" si="993"/>
        <v>-30.649999999999636</v>
      </c>
      <c r="H4902">
        <f t="shared" ca="1" si="1001"/>
        <v>79.916666666666359</v>
      </c>
      <c r="I4902">
        <f t="shared" ca="1" si="1002"/>
        <v>121.3187499999998</v>
      </c>
      <c r="J4902" s="3">
        <f t="shared" ca="1" si="994"/>
        <v>0.65873302079576734</v>
      </c>
      <c r="K4902" s="5">
        <f t="shared" ca="1" si="995"/>
        <v>39.71302268280305</v>
      </c>
      <c r="L4902">
        <f t="shared" ca="1" si="996"/>
        <v>1</v>
      </c>
      <c r="M4902" t="str">
        <f t="shared" ca="1" si="997"/>
        <v>SELL</v>
      </c>
      <c r="N4902" s="7" t="str">
        <f t="shared" ca="1" si="998"/>
        <v/>
      </c>
      <c r="O4902">
        <f t="shared" si="999"/>
        <v>7971.3</v>
      </c>
      <c r="Q4902">
        <f t="shared" si="1000"/>
        <v>4901</v>
      </c>
    </row>
    <row r="4903" spans="1:17" x14ac:dyDescent="0.3">
      <c r="A4903" s="13" t="str">
        <f ca="1">N4903&amp;"-"&amp;COUNTIF($N$2:N4903,N4903)</f>
        <v>-4846</v>
      </c>
      <c r="B4903" t="str">
        <f t="shared" ca="1" si="990"/>
        <v/>
      </c>
      <c r="C4903" s="1">
        <v>42248</v>
      </c>
      <c r="D4903">
        <v>7785.85</v>
      </c>
      <c r="E4903">
        <f t="shared" si="991"/>
        <v>-185.44999999999982</v>
      </c>
      <c r="F4903" t="str">
        <f t="shared" si="992"/>
        <v/>
      </c>
      <c r="G4903">
        <f t="shared" si="993"/>
        <v>-185.44999999999982</v>
      </c>
      <c r="H4903">
        <f t="shared" ca="1" si="1001"/>
        <v>79.916666666666359</v>
      </c>
      <c r="I4903">
        <f t="shared" ca="1" si="1002"/>
        <v>130.38749999999982</v>
      </c>
      <c r="J4903" s="3">
        <f t="shared" ca="1" si="994"/>
        <v>0.6129166267216295</v>
      </c>
      <c r="K4903" s="5">
        <f t="shared" ca="1" si="995"/>
        <v>38.000515126899472</v>
      </c>
      <c r="L4903">
        <f t="shared" ca="1" si="996"/>
        <v>1</v>
      </c>
      <c r="M4903" t="str">
        <f t="shared" ca="1" si="997"/>
        <v>SELL</v>
      </c>
      <c r="N4903" s="7" t="str">
        <f t="shared" ca="1" si="998"/>
        <v/>
      </c>
      <c r="O4903">
        <f t="shared" si="999"/>
        <v>7785.85</v>
      </c>
      <c r="Q4903">
        <f t="shared" si="1000"/>
        <v>4902</v>
      </c>
    </row>
    <row r="4904" spans="1:17" x14ac:dyDescent="0.3">
      <c r="A4904" s="13" t="str">
        <f ca="1">N4904&amp;"-"&amp;COUNTIF($N$2:N4904,N4904)</f>
        <v>-4847</v>
      </c>
      <c r="B4904" t="str">
        <f t="shared" ca="1" si="990"/>
        <v/>
      </c>
      <c r="C4904" s="1">
        <v>42249</v>
      </c>
      <c r="D4904">
        <v>7717</v>
      </c>
      <c r="E4904">
        <f t="shared" si="991"/>
        <v>-68.850000000000364</v>
      </c>
      <c r="F4904" t="str">
        <f t="shared" si="992"/>
        <v/>
      </c>
      <c r="G4904">
        <f t="shared" si="993"/>
        <v>-68.850000000000364</v>
      </c>
      <c r="H4904">
        <f t="shared" ca="1" si="1001"/>
        <v>94.619999999999706</v>
      </c>
      <c r="I4904">
        <f t="shared" ca="1" si="1002"/>
        <v>123.54999999999988</v>
      </c>
      <c r="J4904" s="3">
        <f t="shared" ca="1" si="994"/>
        <v>0.76584378794010355</v>
      </c>
      <c r="K4904" s="5">
        <f t="shared" ca="1" si="995"/>
        <v>43.369849200164957</v>
      </c>
      <c r="L4904">
        <f t="shared" ca="1" si="996"/>
        <v>1</v>
      </c>
      <c r="M4904" t="str">
        <f t="shared" ca="1" si="997"/>
        <v>SELL</v>
      </c>
      <c r="N4904" s="7" t="str">
        <f t="shared" ca="1" si="998"/>
        <v/>
      </c>
      <c r="O4904">
        <f t="shared" si="999"/>
        <v>7717</v>
      </c>
      <c r="Q4904">
        <f t="shared" si="1000"/>
        <v>4903</v>
      </c>
    </row>
    <row r="4905" spans="1:17" x14ac:dyDescent="0.3">
      <c r="A4905" s="13" t="str">
        <f ca="1">N4905&amp;"-"&amp;COUNTIF($N$2:N4905,N4905)</f>
        <v>-4848</v>
      </c>
      <c r="B4905" t="str">
        <f t="shared" ca="1" si="990"/>
        <v/>
      </c>
      <c r="C4905" s="1">
        <v>42250</v>
      </c>
      <c r="D4905">
        <v>7823</v>
      </c>
      <c r="E4905">
        <f t="shared" si="991"/>
        <v>106</v>
      </c>
      <c r="F4905">
        <f t="shared" si="992"/>
        <v>106</v>
      </c>
      <c r="G4905" t="str">
        <f t="shared" si="993"/>
        <v/>
      </c>
      <c r="H4905">
        <f t="shared" ca="1" si="1001"/>
        <v>83.27999999999993</v>
      </c>
      <c r="I4905">
        <f t="shared" ca="1" si="1002"/>
        <v>123.54999999999988</v>
      </c>
      <c r="J4905" s="3">
        <f t="shared" ca="1" si="994"/>
        <v>0.67405908539053017</v>
      </c>
      <c r="K4905" s="5">
        <f t="shared" ca="1" si="995"/>
        <v>40.264951892858868</v>
      </c>
      <c r="L4905">
        <f t="shared" ca="1" si="996"/>
        <v>1</v>
      </c>
      <c r="M4905" t="str">
        <f t="shared" ca="1" si="997"/>
        <v>SELL</v>
      </c>
      <c r="N4905" s="7" t="str">
        <f t="shared" ca="1" si="998"/>
        <v/>
      </c>
      <c r="O4905">
        <f t="shared" si="999"/>
        <v>7823</v>
      </c>
      <c r="Q4905">
        <f t="shared" si="1000"/>
        <v>4904</v>
      </c>
    </row>
    <row r="4906" spans="1:17" x14ac:dyDescent="0.3">
      <c r="A4906" s="13" t="str">
        <f ca="1">N4906&amp;"-"&amp;COUNTIF($N$2:N4906,N4906)</f>
        <v>-4849</v>
      </c>
      <c r="B4906" t="str">
        <f t="shared" ca="1" si="990"/>
        <v/>
      </c>
      <c r="C4906" s="1">
        <v>42251</v>
      </c>
      <c r="D4906">
        <v>7655.05</v>
      </c>
      <c r="E4906">
        <f t="shared" si="991"/>
        <v>-167.94999999999982</v>
      </c>
      <c r="F4906" t="str">
        <f t="shared" si="992"/>
        <v/>
      </c>
      <c r="G4906">
        <f t="shared" si="993"/>
        <v>-167.94999999999982</v>
      </c>
      <c r="H4906">
        <f t="shared" ca="1" si="1001"/>
        <v>83.27999999999993</v>
      </c>
      <c r="I4906">
        <f t="shared" ca="1" si="1002"/>
        <v>137.62777777777762</v>
      </c>
      <c r="J4906" s="3">
        <f t="shared" ca="1" si="994"/>
        <v>0.60511040245428505</v>
      </c>
      <c r="K4906" s="5">
        <f t="shared" ca="1" si="995"/>
        <v>37.698989523028722</v>
      </c>
      <c r="L4906">
        <f t="shared" ca="1" si="996"/>
        <v>1</v>
      </c>
      <c r="M4906" t="str">
        <f t="shared" ca="1" si="997"/>
        <v>SELL</v>
      </c>
      <c r="N4906" s="7" t="str">
        <f t="shared" ca="1" si="998"/>
        <v/>
      </c>
      <c r="O4906">
        <f t="shared" si="999"/>
        <v>7655.05</v>
      </c>
      <c r="Q4906">
        <f t="shared" si="1000"/>
        <v>4905</v>
      </c>
    </row>
    <row r="4907" spans="1:17" x14ac:dyDescent="0.3">
      <c r="A4907" s="13" t="str">
        <f ca="1">N4907&amp;"-"&amp;COUNTIF($N$2:N4907,N4907)</f>
        <v>-4850</v>
      </c>
      <c r="B4907" t="str">
        <f t="shared" ca="1" si="990"/>
        <v/>
      </c>
      <c r="C4907" s="1">
        <v>42254</v>
      </c>
      <c r="D4907">
        <v>7558.8</v>
      </c>
      <c r="E4907">
        <f t="shared" si="991"/>
        <v>-96.25</v>
      </c>
      <c r="F4907" t="str">
        <f t="shared" si="992"/>
        <v/>
      </c>
      <c r="G4907">
        <f t="shared" si="993"/>
        <v>-96.25</v>
      </c>
      <c r="H4907">
        <f t="shared" ca="1" si="1001"/>
        <v>83.27999999999993</v>
      </c>
      <c r="I4907">
        <f t="shared" ca="1" si="1002"/>
        <v>147.12777777777762</v>
      </c>
      <c r="J4907" s="3">
        <f t="shared" ca="1" si="994"/>
        <v>0.56603859079409446</v>
      </c>
      <c r="K4907" s="5">
        <f t="shared" ca="1" si="995"/>
        <v>36.1446131737451</v>
      </c>
      <c r="L4907">
        <f t="shared" ca="1" si="996"/>
        <v>1</v>
      </c>
      <c r="M4907" t="str">
        <f t="shared" ca="1" si="997"/>
        <v>SELL</v>
      </c>
      <c r="N4907" s="7" t="str">
        <f t="shared" ca="1" si="998"/>
        <v/>
      </c>
      <c r="O4907">
        <f t="shared" si="999"/>
        <v>7558.8</v>
      </c>
      <c r="Q4907">
        <f t="shared" si="1000"/>
        <v>4906</v>
      </c>
    </row>
    <row r="4908" spans="1:17" x14ac:dyDescent="0.3">
      <c r="A4908" s="13" t="str">
        <f ca="1">N4908&amp;"-"&amp;COUNTIF($N$2:N4908,N4908)</f>
        <v>-4851</v>
      </c>
      <c r="B4908" t="str">
        <f t="shared" ca="1" si="990"/>
        <v/>
      </c>
      <c r="C4908" s="1">
        <v>42255</v>
      </c>
      <c r="D4908">
        <v>7688.25</v>
      </c>
      <c r="E4908">
        <f t="shared" si="991"/>
        <v>129.44999999999982</v>
      </c>
      <c r="F4908">
        <f t="shared" si="992"/>
        <v>129.44999999999982</v>
      </c>
      <c r="G4908" t="str">
        <f t="shared" si="993"/>
        <v/>
      </c>
      <c r="H4908">
        <f t="shared" ca="1" si="1001"/>
        <v>103.44999999999982</v>
      </c>
      <c r="I4908">
        <f t="shared" ca="1" si="1002"/>
        <v>147.12777777777762</v>
      </c>
      <c r="J4908" s="3">
        <f t="shared" ca="1" si="994"/>
        <v>0.70313031001019477</v>
      </c>
      <c r="K4908" s="5">
        <f t="shared" ca="1" si="995"/>
        <v>41.28458673288398</v>
      </c>
      <c r="L4908">
        <f t="shared" ca="1" si="996"/>
        <v>1</v>
      </c>
      <c r="M4908" t="str">
        <f t="shared" ca="1" si="997"/>
        <v>SELL</v>
      </c>
      <c r="N4908" s="7" t="str">
        <f t="shared" ca="1" si="998"/>
        <v/>
      </c>
      <c r="O4908">
        <f t="shared" si="999"/>
        <v>7688.25</v>
      </c>
      <c r="Q4908">
        <f t="shared" si="1000"/>
        <v>4907</v>
      </c>
    </row>
    <row r="4909" spans="1:17" x14ac:dyDescent="0.3">
      <c r="A4909" s="13" t="str">
        <f ca="1">N4909&amp;"-"&amp;COUNTIF($N$2:N4909,N4909)</f>
        <v>-4852</v>
      </c>
      <c r="B4909" t="str">
        <f t="shared" ca="1" si="990"/>
        <v/>
      </c>
      <c r="C4909" s="1">
        <v>42256</v>
      </c>
      <c r="D4909">
        <v>7818.6</v>
      </c>
      <c r="E4909">
        <f t="shared" si="991"/>
        <v>130.35000000000036</v>
      </c>
      <c r="F4909">
        <f t="shared" si="992"/>
        <v>130.35000000000036</v>
      </c>
      <c r="G4909" t="str">
        <f t="shared" si="993"/>
        <v/>
      </c>
      <c r="H4909">
        <f t="shared" ca="1" si="1001"/>
        <v>107.93333333333324</v>
      </c>
      <c r="I4909">
        <f t="shared" ca="1" si="1002"/>
        <v>150.21874999999989</v>
      </c>
      <c r="J4909" s="3">
        <f t="shared" ca="1" si="994"/>
        <v>0.7185077317800429</v>
      </c>
      <c r="K4909" s="5">
        <f t="shared" ca="1" si="995"/>
        <v>41.809979582448975</v>
      </c>
      <c r="L4909">
        <f t="shared" ca="1" si="996"/>
        <v>1</v>
      </c>
      <c r="M4909" t="str">
        <f t="shared" ca="1" si="997"/>
        <v>SELL</v>
      </c>
      <c r="N4909" s="7" t="str">
        <f t="shared" ca="1" si="998"/>
        <v/>
      </c>
      <c r="O4909">
        <f t="shared" si="999"/>
        <v>7818.6</v>
      </c>
      <c r="Q4909">
        <f t="shared" si="1000"/>
        <v>4908</v>
      </c>
    </row>
    <row r="4910" spans="1:17" x14ac:dyDescent="0.3">
      <c r="A4910" s="13" t="str">
        <f ca="1">N4910&amp;"-"&amp;COUNTIF($N$2:N4910,N4910)</f>
        <v>-4853</v>
      </c>
      <c r="B4910" t="str">
        <f t="shared" ca="1" si="990"/>
        <v/>
      </c>
      <c r="C4910" s="1">
        <v>42257</v>
      </c>
      <c r="D4910">
        <v>7788.1</v>
      </c>
      <c r="E4910">
        <f t="shared" si="991"/>
        <v>-30.5</v>
      </c>
      <c r="F4910" t="str">
        <f t="shared" si="992"/>
        <v/>
      </c>
      <c r="G4910">
        <f t="shared" si="993"/>
        <v>-30.5</v>
      </c>
      <c r="H4910">
        <f t="shared" ca="1" si="1001"/>
        <v>107.93333333333324</v>
      </c>
      <c r="I4910">
        <f t="shared" ca="1" si="1002"/>
        <v>144.93124999999998</v>
      </c>
      <c r="J4910" s="3">
        <f t="shared" ca="1" si="994"/>
        <v>0.74472091652651351</v>
      </c>
      <c r="K4910" s="5">
        <f t="shared" ca="1" si="995"/>
        <v>42.684243048403687</v>
      </c>
      <c r="L4910">
        <f t="shared" ca="1" si="996"/>
        <v>1</v>
      </c>
      <c r="M4910" t="str">
        <f t="shared" ca="1" si="997"/>
        <v>SELL</v>
      </c>
      <c r="N4910" s="7" t="str">
        <f t="shared" ca="1" si="998"/>
        <v/>
      </c>
      <c r="O4910">
        <f t="shared" si="999"/>
        <v>7788.1</v>
      </c>
      <c r="Q4910">
        <f t="shared" si="1000"/>
        <v>4909</v>
      </c>
    </row>
    <row r="4911" spans="1:17" x14ac:dyDescent="0.3">
      <c r="A4911" s="13" t="str">
        <f ca="1">N4911&amp;"-"&amp;COUNTIF($N$2:N4911,N4911)</f>
        <v>-4854</v>
      </c>
      <c r="B4911" t="str">
        <f t="shared" ca="1" si="990"/>
        <v/>
      </c>
      <c r="C4911" s="1">
        <v>42258</v>
      </c>
      <c r="D4911">
        <v>7789.3</v>
      </c>
      <c r="E4911">
        <f t="shared" si="991"/>
        <v>1.1999999999998181</v>
      </c>
      <c r="F4911">
        <f t="shared" si="992"/>
        <v>1.1999999999998181</v>
      </c>
      <c r="G4911" t="str">
        <f t="shared" si="993"/>
        <v/>
      </c>
      <c r="H4911">
        <f t="shared" ca="1" si="1001"/>
        <v>92.685714285714184</v>
      </c>
      <c r="I4911">
        <f t="shared" ca="1" si="1002"/>
        <v>95.499999999999872</v>
      </c>
      <c r="J4911" s="3">
        <f t="shared" ca="1" si="994"/>
        <v>0.97053103964098753</v>
      </c>
      <c r="K4911" s="5">
        <f t="shared" ca="1" si="995"/>
        <v>49.252258407348371</v>
      </c>
      <c r="L4911">
        <f t="shared" ca="1" si="996"/>
        <v>1</v>
      </c>
      <c r="M4911" t="str">
        <f t="shared" ca="1" si="997"/>
        <v>SELL</v>
      </c>
      <c r="N4911" s="7" t="str">
        <f t="shared" ca="1" si="998"/>
        <v/>
      </c>
      <c r="O4911">
        <f t="shared" si="999"/>
        <v>7789.3</v>
      </c>
      <c r="Q4911">
        <f t="shared" si="1000"/>
        <v>4910</v>
      </c>
    </row>
    <row r="4912" spans="1:17" x14ac:dyDescent="0.3">
      <c r="A4912" s="13" t="str">
        <f ca="1">N4912&amp;"-"&amp;COUNTIF($N$2:N4912,N4912)</f>
        <v>-4855</v>
      </c>
      <c r="B4912" t="str">
        <f t="shared" ca="1" si="990"/>
        <v/>
      </c>
      <c r="C4912" s="1">
        <v>42261</v>
      </c>
      <c r="D4912">
        <v>7872.25</v>
      </c>
      <c r="E4912">
        <f t="shared" si="991"/>
        <v>82.949999999999818</v>
      </c>
      <c r="F4912">
        <f t="shared" si="992"/>
        <v>82.949999999999818</v>
      </c>
      <c r="G4912" t="str">
        <f t="shared" si="993"/>
        <v/>
      </c>
      <c r="H4912">
        <f t="shared" ca="1" si="1001"/>
        <v>94.292857142857045</v>
      </c>
      <c r="I4912">
        <f t="shared" ca="1" si="1002"/>
        <v>95.499999999999872</v>
      </c>
      <c r="J4912" s="3">
        <f t="shared" ca="1" si="994"/>
        <v>0.98735976065819031</v>
      </c>
      <c r="K4912" s="5">
        <f t="shared" ca="1" si="995"/>
        <v>49.681984118023415</v>
      </c>
      <c r="L4912">
        <f t="shared" ca="1" si="996"/>
        <v>1</v>
      </c>
      <c r="M4912" t="str">
        <f t="shared" ca="1" si="997"/>
        <v>SELL</v>
      </c>
      <c r="N4912" s="7" t="str">
        <f t="shared" ca="1" si="998"/>
        <v/>
      </c>
      <c r="O4912">
        <f t="shared" si="999"/>
        <v>7872.25</v>
      </c>
      <c r="Q4912">
        <f t="shared" si="1000"/>
        <v>4911</v>
      </c>
    </row>
    <row r="4913" spans="1:17" x14ac:dyDescent="0.3">
      <c r="A4913" s="13" t="str">
        <f ca="1">N4913&amp;"-"&amp;COUNTIF($N$2:N4913,N4913)</f>
        <v>-4856</v>
      </c>
      <c r="B4913" t="str">
        <f t="shared" ca="1" si="990"/>
        <v/>
      </c>
      <c r="C4913" s="1">
        <v>42262</v>
      </c>
      <c r="D4913">
        <v>7829.1</v>
      </c>
      <c r="E4913">
        <f t="shared" si="991"/>
        <v>-43.149999999999636</v>
      </c>
      <c r="F4913" t="str">
        <f t="shared" si="992"/>
        <v/>
      </c>
      <c r="G4913">
        <f t="shared" si="993"/>
        <v>-43.149999999999636</v>
      </c>
      <c r="H4913">
        <f t="shared" ca="1" si="1001"/>
        <v>94.292857142857045</v>
      </c>
      <c r="I4913">
        <f t="shared" ca="1" si="1002"/>
        <v>88.971428571428461</v>
      </c>
      <c r="J4913" s="3">
        <f t="shared" ca="1" si="994"/>
        <v>1.0598105330764291</v>
      </c>
      <c r="K4913" s="5">
        <f t="shared" ca="1" si="995"/>
        <v>51.451845500253341</v>
      </c>
      <c r="L4913">
        <f t="shared" ca="1" si="996"/>
        <v>1</v>
      </c>
      <c r="M4913" t="str">
        <f t="shared" ca="1" si="997"/>
        <v>SELL</v>
      </c>
      <c r="N4913" s="7" t="str">
        <f t="shared" ca="1" si="998"/>
        <v/>
      </c>
      <c r="O4913">
        <f t="shared" si="999"/>
        <v>7829.1</v>
      </c>
      <c r="Q4913">
        <f t="shared" si="1000"/>
        <v>4912</v>
      </c>
    </row>
    <row r="4914" spans="1:17" x14ac:dyDescent="0.3">
      <c r="A4914" s="13" t="str">
        <f ca="1">N4914&amp;"-"&amp;COUNTIF($N$2:N4914,N4914)</f>
        <v>-4857</v>
      </c>
      <c r="B4914" t="str">
        <f t="shared" ca="1" si="990"/>
        <v/>
      </c>
      <c r="C4914" s="1">
        <v>42263</v>
      </c>
      <c r="D4914">
        <v>7899.15</v>
      </c>
      <c r="E4914">
        <f t="shared" si="991"/>
        <v>70.049999999999272</v>
      </c>
      <c r="F4914">
        <f t="shared" si="992"/>
        <v>70.049999999999272</v>
      </c>
      <c r="G4914" t="str">
        <f t="shared" si="993"/>
        <v/>
      </c>
      <c r="H4914">
        <f t="shared" ca="1" si="1001"/>
        <v>81.857142857142733</v>
      </c>
      <c r="I4914">
        <f t="shared" ca="1" si="1002"/>
        <v>88.971428571428461</v>
      </c>
      <c r="J4914" s="3">
        <f t="shared" ca="1" si="994"/>
        <v>0.92003853564547178</v>
      </c>
      <c r="K4914" s="5">
        <f t="shared" ca="1" si="995"/>
        <v>47.917711991971899</v>
      </c>
      <c r="L4914">
        <f t="shared" ca="1" si="996"/>
        <v>1</v>
      </c>
      <c r="M4914" t="str">
        <f t="shared" ca="1" si="997"/>
        <v>SELL</v>
      </c>
      <c r="N4914" s="7" t="str">
        <f t="shared" ca="1" si="998"/>
        <v/>
      </c>
      <c r="O4914">
        <f t="shared" si="999"/>
        <v>7899.15</v>
      </c>
      <c r="Q4914">
        <f t="shared" si="1000"/>
        <v>4913</v>
      </c>
    </row>
    <row r="4915" spans="1:17" x14ac:dyDescent="0.3">
      <c r="A4915" s="13" t="str">
        <f ca="1">N4915&amp;"-"&amp;COUNTIF($N$2:N4915,N4915)</f>
        <v>-4858</v>
      </c>
      <c r="B4915" t="str">
        <f t="shared" ca="1" si="990"/>
        <v/>
      </c>
      <c r="C4915" s="1">
        <v>42265</v>
      </c>
      <c r="D4915">
        <v>7981.9</v>
      </c>
      <c r="E4915">
        <f t="shared" si="991"/>
        <v>82.75</v>
      </c>
      <c r="F4915">
        <f t="shared" si="992"/>
        <v>82.75</v>
      </c>
      <c r="G4915" t="str">
        <f t="shared" si="993"/>
        <v/>
      </c>
      <c r="H4915">
        <f t="shared" ca="1" si="1001"/>
        <v>86.107142857142733</v>
      </c>
      <c r="I4915">
        <f t="shared" ca="1" si="1002"/>
        <v>88.971428571428461</v>
      </c>
      <c r="J4915" s="3">
        <f t="shared" ca="1" si="994"/>
        <v>0.9678066795118816</v>
      </c>
      <c r="K4915" s="5">
        <f t="shared" ca="1" si="995"/>
        <v>49.181999918403974</v>
      </c>
      <c r="L4915">
        <f t="shared" ca="1" si="996"/>
        <v>1</v>
      </c>
      <c r="M4915" t="str">
        <f t="shared" ca="1" si="997"/>
        <v>SELL</v>
      </c>
      <c r="N4915" s="7" t="str">
        <f t="shared" ca="1" si="998"/>
        <v/>
      </c>
      <c r="O4915">
        <f t="shared" si="999"/>
        <v>7981.9</v>
      </c>
      <c r="Q4915">
        <f t="shared" si="1000"/>
        <v>4914</v>
      </c>
    </row>
    <row r="4916" spans="1:17" x14ac:dyDescent="0.3">
      <c r="A4916" s="13" t="str">
        <f ca="1">N4916&amp;"-"&amp;COUNTIF($N$2:N4916,N4916)</f>
        <v>-4859</v>
      </c>
      <c r="B4916" t="str">
        <f t="shared" ca="1" si="990"/>
        <v/>
      </c>
      <c r="C4916" s="1">
        <v>42268</v>
      </c>
      <c r="D4916">
        <v>7977.1</v>
      </c>
      <c r="E4916">
        <f t="shared" si="991"/>
        <v>-4.7999999999992724</v>
      </c>
      <c r="F4916" t="str">
        <f t="shared" si="992"/>
        <v/>
      </c>
      <c r="G4916">
        <f t="shared" si="993"/>
        <v>-4.7999999999992724</v>
      </c>
      <c r="H4916">
        <f t="shared" ca="1" si="1001"/>
        <v>86.107142857142733</v>
      </c>
      <c r="I4916">
        <f t="shared" ca="1" si="1002"/>
        <v>85.278571428571269</v>
      </c>
      <c r="J4916" s="3">
        <f t="shared" ca="1" si="994"/>
        <v>1.009716056621158</v>
      </c>
      <c r="K4916" s="5">
        <f t="shared" ca="1" si="995"/>
        <v>50.241727098441288</v>
      </c>
      <c r="L4916">
        <f t="shared" ca="1" si="996"/>
        <v>1</v>
      </c>
      <c r="M4916" t="str">
        <f t="shared" ca="1" si="997"/>
        <v>SELL</v>
      </c>
      <c r="N4916" s="7" t="str">
        <f t="shared" ca="1" si="998"/>
        <v/>
      </c>
      <c r="O4916">
        <f t="shared" si="999"/>
        <v>7977.1</v>
      </c>
      <c r="Q4916">
        <f t="shared" si="1000"/>
        <v>4915</v>
      </c>
    </row>
    <row r="4917" spans="1:17" x14ac:dyDescent="0.3">
      <c r="A4917" s="13" t="str">
        <f ca="1">N4917&amp;"-"&amp;COUNTIF($N$2:N4917,N4917)</f>
        <v>-4860</v>
      </c>
      <c r="B4917" t="str">
        <f t="shared" ca="1" si="990"/>
        <v/>
      </c>
      <c r="C4917" s="1">
        <v>42269</v>
      </c>
      <c r="D4917">
        <v>7812</v>
      </c>
      <c r="E4917">
        <f t="shared" si="991"/>
        <v>-165.10000000000036</v>
      </c>
      <c r="F4917" t="str">
        <f t="shared" si="992"/>
        <v/>
      </c>
      <c r="G4917">
        <f t="shared" si="993"/>
        <v>-165.10000000000036</v>
      </c>
      <c r="H4917">
        <f t="shared" ca="1" si="1001"/>
        <v>86.107142857142733</v>
      </c>
      <c r="I4917">
        <f t="shared" ca="1" si="1002"/>
        <v>82.371428571428496</v>
      </c>
      <c r="J4917" s="3">
        <f t="shared" ca="1" si="994"/>
        <v>1.0453520638224068</v>
      </c>
      <c r="K4917" s="5">
        <f t="shared" ca="1" si="995"/>
        <v>51.108661550854272</v>
      </c>
      <c r="L4917">
        <f t="shared" ca="1" si="996"/>
        <v>1</v>
      </c>
      <c r="M4917" t="str">
        <f t="shared" ca="1" si="997"/>
        <v>SELL</v>
      </c>
      <c r="N4917" s="7" t="str">
        <f t="shared" ca="1" si="998"/>
        <v/>
      </c>
      <c r="O4917">
        <f t="shared" si="999"/>
        <v>7812</v>
      </c>
      <c r="Q4917">
        <f t="shared" si="1000"/>
        <v>4916</v>
      </c>
    </row>
    <row r="4918" spans="1:17" x14ac:dyDescent="0.3">
      <c r="A4918" s="13" t="str">
        <f ca="1">N4918&amp;"-"&amp;COUNTIF($N$2:N4918,N4918)</f>
        <v>-4861</v>
      </c>
      <c r="B4918" t="str">
        <f t="shared" ca="1" si="990"/>
        <v/>
      </c>
      <c r="C4918" s="1">
        <v>42270</v>
      </c>
      <c r="D4918">
        <v>7845.95</v>
      </c>
      <c r="E4918">
        <f t="shared" si="991"/>
        <v>33.949999999999818</v>
      </c>
      <c r="F4918">
        <f t="shared" si="992"/>
        <v>33.949999999999818</v>
      </c>
      <c r="G4918" t="str">
        <f t="shared" si="993"/>
        <v/>
      </c>
      <c r="H4918">
        <f t="shared" ca="1" si="1001"/>
        <v>79.587499999999864</v>
      </c>
      <c r="I4918">
        <f t="shared" ca="1" si="1002"/>
        <v>84.624999999999844</v>
      </c>
      <c r="J4918" s="3">
        <f t="shared" ca="1" si="994"/>
        <v>0.94047267355982289</v>
      </c>
      <c r="K4918" s="5">
        <f t="shared" ca="1" si="995"/>
        <v>48.466164268858947</v>
      </c>
      <c r="L4918">
        <f t="shared" ca="1" si="996"/>
        <v>1</v>
      </c>
      <c r="M4918" t="str">
        <f t="shared" ca="1" si="997"/>
        <v>SELL</v>
      </c>
      <c r="N4918" s="7" t="str">
        <f t="shared" ca="1" si="998"/>
        <v/>
      </c>
      <c r="O4918">
        <f t="shared" si="999"/>
        <v>7845.95</v>
      </c>
      <c r="Q4918">
        <f t="shared" si="1000"/>
        <v>4917</v>
      </c>
    </row>
    <row r="4919" spans="1:17" x14ac:dyDescent="0.3">
      <c r="A4919" s="13" t="str">
        <f ca="1">N4919&amp;"-"&amp;COUNTIF($N$2:N4919,N4919)</f>
        <v>-4862</v>
      </c>
      <c r="B4919" t="str">
        <f t="shared" ca="1" si="990"/>
        <v/>
      </c>
      <c r="C4919" s="1">
        <v>42271</v>
      </c>
      <c r="D4919">
        <v>7868.5</v>
      </c>
      <c r="E4919">
        <f t="shared" si="991"/>
        <v>22.550000000000182</v>
      </c>
      <c r="F4919">
        <f t="shared" si="992"/>
        <v>22.550000000000182</v>
      </c>
      <c r="G4919" t="str">
        <f t="shared" si="993"/>
        <v/>
      </c>
      <c r="H4919">
        <f t="shared" ca="1" si="1001"/>
        <v>69.156249999999886</v>
      </c>
      <c r="I4919">
        <f t="shared" ca="1" si="1002"/>
        <v>84.624999999999844</v>
      </c>
      <c r="J4919" s="3">
        <f t="shared" ca="1" si="994"/>
        <v>0.81720827178729705</v>
      </c>
      <c r="K4919" s="5">
        <f t="shared" ca="1" si="995"/>
        <v>44.970534444218657</v>
      </c>
      <c r="L4919">
        <f t="shared" ca="1" si="996"/>
        <v>1</v>
      </c>
      <c r="M4919" t="str">
        <f t="shared" ca="1" si="997"/>
        <v>SELL</v>
      </c>
      <c r="N4919" s="7" t="str">
        <f t="shared" ca="1" si="998"/>
        <v/>
      </c>
      <c r="O4919">
        <f t="shared" si="999"/>
        <v>7868.5</v>
      </c>
      <c r="Q4919">
        <f t="shared" si="1000"/>
        <v>4918</v>
      </c>
    </row>
    <row r="4920" spans="1:17" x14ac:dyDescent="0.3">
      <c r="A4920" s="13" t="str">
        <f ca="1">N4920&amp;"-"&amp;COUNTIF($N$2:N4920,N4920)</f>
        <v>-4863</v>
      </c>
      <c r="B4920" t="str">
        <f t="shared" ca="1" si="990"/>
        <v/>
      </c>
      <c r="C4920" s="1">
        <v>42275</v>
      </c>
      <c r="D4920">
        <v>7795.7</v>
      </c>
      <c r="E4920">
        <f t="shared" si="991"/>
        <v>-72.800000000000182</v>
      </c>
      <c r="F4920" t="str">
        <f t="shared" si="992"/>
        <v/>
      </c>
      <c r="G4920">
        <f t="shared" si="993"/>
        <v>-72.800000000000182</v>
      </c>
      <c r="H4920">
        <f t="shared" ca="1" si="1001"/>
        <v>69.156249999999886</v>
      </c>
      <c r="I4920">
        <f t="shared" ca="1" si="1002"/>
        <v>68.76666666666658</v>
      </c>
      <c r="J4920" s="3">
        <f t="shared" ca="1" si="994"/>
        <v>1.005665293262239</v>
      </c>
      <c r="K4920" s="5">
        <f t="shared" ca="1" si="995"/>
        <v>50.141232270440902</v>
      </c>
      <c r="L4920">
        <f t="shared" ca="1" si="996"/>
        <v>1</v>
      </c>
      <c r="M4920" t="str">
        <f t="shared" ca="1" si="997"/>
        <v>SELL</v>
      </c>
      <c r="N4920" s="7" t="str">
        <f t="shared" ca="1" si="998"/>
        <v/>
      </c>
      <c r="O4920">
        <f t="shared" si="999"/>
        <v>7795.7</v>
      </c>
      <c r="Q4920">
        <f t="shared" si="1000"/>
        <v>4919</v>
      </c>
    </row>
    <row r="4921" spans="1:17" x14ac:dyDescent="0.3">
      <c r="A4921" s="13" t="str">
        <f ca="1">N4921&amp;"-"&amp;COUNTIF($N$2:N4921,N4921)</f>
        <v>-4864</v>
      </c>
      <c r="B4921" t="str">
        <f t="shared" ca="1" si="990"/>
        <v/>
      </c>
      <c r="C4921" s="1">
        <v>42276</v>
      </c>
      <c r="D4921">
        <v>7843.3</v>
      </c>
      <c r="E4921">
        <f t="shared" si="991"/>
        <v>47.600000000000364</v>
      </c>
      <c r="F4921">
        <f t="shared" si="992"/>
        <v>47.600000000000364</v>
      </c>
      <c r="G4921" t="str">
        <f t="shared" si="993"/>
        <v/>
      </c>
      <c r="H4921">
        <f t="shared" ca="1" si="1001"/>
        <v>66.761111111111049</v>
      </c>
      <c r="I4921">
        <f t="shared" ca="1" si="1002"/>
        <v>63.269999999999889</v>
      </c>
      <c r="J4921" s="3">
        <f t="shared" ca="1" si="994"/>
        <v>1.0551779850025473</v>
      </c>
      <c r="K4921" s="5">
        <f t="shared" ca="1" si="995"/>
        <v>51.342413781317319</v>
      </c>
      <c r="L4921">
        <f t="shared" ca="1" si="996"/>
        <v>1</v>
      </c>
      <c r="M4921" t="str">
        <f t="shared" ca="1" si="997"/>
        <v>SELL</v>
      </c>
      <c r="N4921" s="7" t="str">
        <f t="shared" ca="1" si="998"/>
        <v/>
      </c>
      <c r="O4921">
        <f t="shared" si="999"/>
        <v>7843.3</v>
      </c>
      <c r="Q4921">
        <f t="shared" si="1000"/>
        <v>4920</v>
      </c>
    </row>
    <row r="4922" spans="1:17" x14ac:dyDescent="0.3">
      <c r="A4922" s="13" t="str">
        <f ca="1">N4922&amp;"-"&amp;COUNTIF($N$2:N4922,N4922)</f>
        <v>-4865</v>
      </c>
      <c r="B4922" t="str">
        <f t="shared" ca="1" si="990"/>
        <v/>
      </c>
      <c r="C4922" s="1">
        <v>42277</v>
      </c>
      <c r="D4922">
        <v>7948.9</v>
      </c>
      <c r="E4922">
        <f t="shared" si="991"/>
        <v>105.59999999999945</v>
      </c>
      <c r="F4922">
        <f t="shared" si="992"/>
        <v>105.59999999999945</v>
      </c>
      <c r="G4922" t="str">
        <f t="shared" si="993"/>
        <v/>
      </c>
      <c r="H4922">
        <f t="shared" ca="1" si="1001"/>
        <v>64.111111111111015</v>
      </c>
      <c r="I4922">
        <f t="shared" ca="1" si="1002"/>
        <v>63.269999999999889</v>
      </c>
      <c r="J4922" s="3">
        <f t="shared" ca="1" si="994"/>
        <v>1.0132939957501363</v>
      </c>
      <c r="K4922" s="5">
        <f t="shared" ca="1" si="995"/>
        <v>50.330155351831351</v>
      </c>
      <c r="L4922">
        <f t="shared" ca="1" si="996"/>
        <v>1</v>
      </c>
      <c r="M4922" t="str">
        <f t="shared" ca="1" si="997"/>
        <v>SELL</v>
      </c>
      <c r="N4922" s="7" t="str">
        <f t="shared" ca="1" si="998"/>
        <v/>
      </c>
      <c r="O4922">
        <f t="shared" si="999"/>
        <v>7948.9</v>
      </c>
      <c r="Q4922">
        <f t="shared" si="1000"/>
        <v>4921</v>
      </c>
    </row>
    <row r="4923" spans="1:17" x14ac:dyDescent="0.3">
      <c r="A4923" s="13" t="str">
        <f ca="1">N4923&amp;"-"&amp;COUNTIF($N$2:N4923,N4923)</f>
        <v>-4866</v>
      </c>
      <c r="B4923" t="str">
        <f t="shared" ca="1" si="990"/>
        <v/>
      </c>
      <c r="C4923" s="1">
        <v>42278</v>
      </c>
      <c r="D4923">
        <v>7950.9</v>
      </c>
      <c r="E4923">
        <f t="shared" si="991"/>
        <v>2</v>
      </c>
      <c r="F4923">
        <f t="shared" si="992"/>
        <v>2</v>
      </c>
      <c r="G4923" t="str">
        <f t="shared" si="993"/>
        <v/>
      </c>
      <c r="H4923">
        <f t="shared" ca="1" si="1001"/>
        <v>49.849999999999859</v>
      </c>
      <c r="I4923">
        <f t="shared" ca="1" si="1002"/>
        <v>63.269999999999889</v>
      </c>
      <c r="J4923" s="3">
        <f t="shared" ca="1" si="994"/>
        <v>0.78789315631420809</v>
      </c>
      <c r="K4923" s="5">
        <f t="shared" ca="1" si="995"/>
        <v>44.068246110325298</v>
      </c>
      <c r="L4923">
        <f t="shared" ca="1" si="996"/>
        <v>1</v>
      </c>
      <c r="M4923" t="str">
        <f t="shared" ca="1" si="997"/>
        <v>SELL</v>
      </c>
      <c r="N4923" s="7" t="str">
        <f t="shared" ca="1" si="998"/>
        <v/>
      </c>
      <c r="O4923">
        <f t="shared" si="999"/>
        <v>7950.9</v>
      </c>
      <c r="Q4923">
        <f t="shared" si="1000"/>
        <v>4922</v>
      </c>
    </row>
    <row r="4924" spans="1:17" x14ac:dyDescent="0.3">
      <c r="A4924" s="13" t="str">
        <f ca="1">N4924&amp;"-"&amp;COUNTIF($N$2:N4924,N4924)</f>
        <v>-4867</v>
      </c>
      <c r="B4924" t="str">
        <f t="shared" ca="1" si="990"/>
        <v/>
      </c>
      <c r="C4924" s="1">
        <v>42282</v>
      </c>
      <c r="D4924">
        <v>8119.3</v>
      </c>
      <c r="E4924">
        <f t="shared" si="991"/>
        <v>168.40000000000055</v>
      </c>
      <c r="F4924">
        <f t="shared" si="992"/>
        <v>168.40000000000055</v>
      </c>
      <c r="G4924" t="str">
        <f t="shared" si="993"/>
        <v/>
      </c>
      <c r="H4924">
        <f t="shared" ca="1" si="1001"/>
        <v>61.704999999999927</v>
      </c>
      <c r="I4924">
        <f t="shared" ca="1" si="1002"/>
        <v>71.462499999999864</v>
      </c>
      <c r="J4924" s="3">
        <f t="shared" ca="1" si="994"/>
        <v>0.86345985656813073</v>
      </c>
      <c r="K4924" s="5">
        <f t="shared" ca="1" si="995"/>
        <v>46.336380873711697</v>
      </c>
      <c r="L4924">
        <f t="shared" ca="1" si="996"/>
        <v>1</v>
      </c>
      <c r="M4924" t="str">
        <f t="shared" ca="1" si="997"/>
        <v>SELL</v>
      </c>
      <c r="N4924" s="7" t="str">
        <f t="shared" ca="1" si="998"/>
        <v/>
      </c>
      <c r="O4924">
        <f t="shared" si="999"/>
        <v>8119.3</v>
      </c>
      <c r="Q4924">
        <f t="shared" si="1000"/>
        <v>4923</v>
      </c>
    </row>
    <row r="4925" spans="1:17" x14ac:dyDescent="0.3">
      <c r="A4925" s="13" t="str">
        <f ca="1">N4925&amp;"-"&amp;COUNTIF($N$2:N4925,N4925)</f>
        <v>-4868</v>
      </c>
      <c r="B4925" t="str">
        <f t="shared" ca="1" si="990"/>
        <v/>
      </c>
      <c r="C4925" s="1">
        <v>42283</v>
      </c>
      <c r="D4925">
        <v>8152.9</v>
      </c>
      <c r="E4925">
        <f t="shared" si="991"/>
        <v>33.599999999999454</v>
      </c>
      <c r="F4925">
        <f t="shared" si="992"/>
        <v>33.599999999999454</v>
      </c>
      <c r="G4925" t="str">
        <f t="shared" si="993"/>
        <v/>
      </c>
      <c r="H4925">
        <f t="shared" ca="1" si="1001"/>
        <v>64.944999999999894</v>
      </c>
      <c r="I4925">
        <f t="shared" ca="1" si="1002"/>
        <v>71.462499999999864</v>
      </c>
      <c r="J4925" s="3">
        <f t="shared" ca="1" si="994"/>
        <v>0.90879832079762135</v>
      </c>
      <c r="K4925" s="5">
        <f t="shared" ca="1" si="995"/>
        <v>47.611018455730083</v>
      </c>
      <c r="L4925">
        <f t="shared" ca="1" si="996"/>
        <v>1</v>
      </c>
      <c r="M4925" t="str">
        <f t="shared" ca="1" si="997"/>
        <v>SELL</v>
      </c>
      <c r="N4925" s="7" t="str">
        <f t="shared" ca="1" si="998"/>
        <v/>
      </c>
      <c r="O4925">
        <f t="shared" si="999"/>
        <v>8152.9</v>
      </c>
      <c r="Q4925">
        <f t="shared" si="1000"/>
        <v>4924</v>
      </c>
    </row>
    <row r="4926" spans="1:17" x14ac:dyDescent="0.3">
      <c r="A4926" s="13" t="str">
        <f ca="1">N4926&amp;"-"&amp;COUNTIF($N$2:N4926,N4926)</f>
        <v>-4869</v>
      </c>
      <c r="B4926" t="str">
        <f t="shared" ca="1" si="990"/>
        <v/>
      </c>
      <c r="C4926" s="1">
        <v>42284</v>
      </c>
      <c r="D4926">
        <v>8177.4</v>
      </c>
      <c r="E4926">
        <f t="shared" si="991"/>
        <v>24.5</v>
      </c>
      <c r="F4926">
        <f t="shared" si="992"/>
        <v>24.5</v>
      </c>
      <c r="G4926" t="str">
        <f t="shared" si="993"/>
        <v/>
      </c>
      <c r="H4926">
        <f t="shared" ca="1" si="1001"/>
        <v>59.099999999999909</v>
      </c>
      <c r="I4926">
        <f t="shared" ca="1" si="1002"/>
        <v>71.462499999999864</v>
      </c>
      <c r="J4926" s="3">
        <f t="shared" ca="1" si="994"/>
        <v>0.82700717159349335</v>
      </c>
      <c r="K4926" s="5">
        <f t="shared" ca="1" si="995"/>
        <v>45.265677357587364</v>
      </c>
      <c r="L4926">
        <f t="shared" ca="1" si="996"/>
        <v>1</v>
      </c>
      <c r="M4926" t="str">
        <f t="shared" ca="1" si="997"/>
        <v>SELL</v>
      </c>
      <c r="N4926" s="7" t="str">
        <f t="shared" ca="1" si="998"/>
        <v/>
      </c>
      <c r="O4926">
        <f t="shared" si="999"/>
        <v>8177.4</v>
      </c>
      <c r="Q4926">
        <f t="shared" si="1000"/>
        <v>4925</v>
      </c>
    </row>
    <row r="4927" spans="1:17" x14ac:dyDescent="0.3">
      <c r="A4927" s="13" t="str">
        <f ca="1">N4927&amp;"-"&amp;COUNTIF($N$2:N4927,N4927)</f>
        <v>-4870</v>
      </c>
      <c r="B4927" t="str">
        <f t="shared" ca="1" si="990"/>
        <v/>
      </c>
      <c r="C4927" s="1">
        <v>42285</v>
      </c>
      <c r="D4927">
        <v>8129.35</v>
      </c>
      <c r="E4927">
        <f t="shared" si="991"/>
        <v>-48.049999999999272</v>
      </c>
      <c r="F4927" t="str">
        <f t="shared" si="992"/>
        <v/>
      </c>
      <c r="G4927">
        <f t="shared" si="993"/>
        <v>-48.049999999999272</v>
      </c>
      <c r="H4927">
        <f t="shared" ca="1" si="1001"/>
        <v>59.099999999999909</v>
      </c>
      <c r="I4927">
        <f t="shared" ca="1" si="1002"/>
        <v>72.687499999999773</v>
      </c>
      <c r="J4927" s="3">
        <f t="shared" ca="1" si="994"/>
        <v>0.81306964746345789</v>
      </c>
      <c r="K4927" s="5">
        <f t="shared" ca="1" si="995"/>
        <v>44.844920800531199</v>
      </c>
      <c r="L4927">
        <f t="shared" ca="1" si="996"/>
        <v>1</v>
      </c>
      <c r="M4927" t="str">
        <f t="shared" ca="1" si="997"/>
        <v>SELL</v>
      </c>
      <c r="N4927" s="7" t="str">
        <f t="shared" ca="1" si="998"/>
        <v/>
      </c>
      <c r="O4927">
        <f t="shared" si="999"/>
        <v>8129.35</v>
      </c>
      <c r="Q4927">
        <f t="shared" si="1000"/>
        <v>4926</v>
      </c>
    </row>
    <row r="4928" spans="1:17" x14ac:dyDescent="0.3">
      <c r="A4928" s="13" t="str">
        <f ca="1">N4928&amp;"-"&amp;COUNTIF($N$2:N4928,N4928)</f>
        <v>-4871</v>
      </c>
      <c r="B4928" t="str">
        <f t="shared" ca="1" si="990"/>
        <v/>
      </c>
      <c r="C4928" s="1">
        <v>42286</v>
      </c>
      <c r="D4928">
        <v>8189.7</v>
      </c>
      <c r="E4928">
        <f t="shared" si="991"/>
        <v>60.349999999999454</v>
      </c>
      <c r="F4928">
        <f t="shared" si="992"/>
        <v>60.349999999999454</v>
      </c>
      <c r="G4928" t="str">
        <f t="shared" si="993"/>
        <v/>
      </c>
      <c r="H4928">
        <f t="shared" ca="1" si="1001"/>
        <v>58.129999999999924</v>
      </c>
      <c r="I4928">
        <f t="shared" ca="1" si="1002"/>
        <v>72.687499999999773</v>
      </c>
      <c r="J4928" s="3">
        <f t="shared" ca="1" si="994"/>
        <v>0.79972484952708656</v>
      </c>
      <c r="K4928" s="5">
        <f t="shared" ca="1" si="995"/>
        <v>44.435950847554842</v>
      </c>
      <c r="L4928">
        <f t="shared" ca="1" si="996"/>
        <v>1</v>
      </c>
      <c r="M4928" t="str">
        <f t="shared" ca="1" si="997"/>
        <v>SELL</v>
      </c>
      <c r="N4928" s="7" t="str">
        <f t="shared" ca="1" si="998"/>
        <v/>
      </c>
      <c r="O4928">
        <f t="shared" si="999"/>
        <v>8189.7</v>
      </c>
      <c r="Q4928">
        <f t="shared" si="1000"/>
        <v>4927</v>
      </c>
    </row>
    <row r="4929" spans="1:17" x14ac:dyDescent="0.3">
      <c r="A4929" s="13" t="str">
        <f ca="1">N4929&amp;"-"&amp;COUNTIF($N$2:N4929,N4929)</f>
        <v>-4872</v>
      </c>
      <c r="B4929" t="str">
        <f t="shared" ca="1" si="990"/>
        <v/>
      </c>
      <c r="C4929" s="1">
        <v>42289</v>
      </c>
      <c r="D4929">
        <v>8143.6</v>
      </c>
      <c r="E4929">
        <f t="shared" si="991"/>
        <v>-46.099999999999454</v>
      </c>
      <c r="F4929" t="str">
        <f t="shared" si="992"/>
        <v/>
      </c>
      <c r="G4929">
        <f t="shared" si="993"/>
        <v>-46.099999999999454</v>
      </c>
      <c r="H4929">
        <f t="shared" ca="1" si="1001"/>
        <v>55.39444444444436</v>
      </c>
      <c r="I4929">
        <f t="shared" ca="1" si="1002"/>
        <v>67.369999999999706</v>
      </c>
      <c r="J4929" s="3">
        <f t="shared" ca="1" si="994"/>
        <v>0.82224201342503489</v>
      </c>
      <c r="K4929" s="5">
        <f t="shared" ca="1" si="995"/>
        <v>45.12254724494975</v>
      </c>
      <c r="L4929">
        <f t="shared" ca="1" si="996"/>
        <v>1</v>
      </c>
      <c r="M4929" t="str">
        <f t="shared" ca="1" si="997"/>
        <v>SELL</v>
      </c>
      <c r="N4929" s="7" t="str">
        <f t="shared" ca="1" si="998"/>
        <v/>
      </c>
      <c r="O4929">
        <f t="shared" si="999"/>
        <v>8143.6</v>
      </c>
      <c r="Q4929">
        <f t="shared" si="1000"/>
        <v>4928</v>
      </c>
    </row>
    <row r="4930" spans="1:17" x14ac:dyDescent="0.3">
      <c r="A4930" s="13" t="str">
        <f ca="1">N4930&amp;"-"&amp;COUNTIF($N$2:N4930,N4930)</f>
        <v>-4873</v>
      </c>
      <c r="B4930" t="str">
        <f t="shared" ca="1" si="990"/>
        <v/>
      </c>
      <c r="C4930" s="1">
        <v>42290</v>
      </c>
      <c r="D4930">
        <v>8131.7</v>
      </c>
      <c r="E4930">
        <f t="shared" si="991"/>
        <v>-11.900000000000546</v>
      </c>
      <c r="F4930" t="str">
        <f t="shared" si="992"/>
        <v/>
      </c>
      <c r="G4930">
        <f t="shared" si="993"/>
        <v>-11.900000000000546</v>
      </c>
      <c r="H4930">
        <f t="shared" ca="1" si="1001"/>
        <v>55.39444444444436</v>
      </c>
      <c r="I4930">
        <f t="shared" ca="1" si="1002"/>
        <v>68.789999999999964</v>
      </c>
      <c r="J4930" s="3">
        <f t="shared" ca="1" si="994"/>
        <v>0.8052688536770517</v>
      </c>
      <c r="K4930" s="5">
        <f t="shared" ca="1" si="995"/>
        <v>44.606588765814259</v>
      </c>
      <c r="L4930">
        <f t="shared" ca="1" si="996"/>
        <v>1</v>
      </c>
      <c r="M4930" t="str">
        <f t="shared" ca="1" si="997"/>
        <v>SELL</v>
      </c>
      <c r="N4930" s="7" t="str">
        <f t="shared" ca="1" si="998"/>
        <v/>
      </c>
      <c r="O4930">
        <f t="shared" si="999"/>
        <v>8131.7</v>
      </c>
      <c r="Q4930">
        <f t="shared" si="1000"/>
        <v>4929</v>
      </c>
    </row>
    <row r="4931" spans="1:17" x14ac:dyDescent="0.3">
      <c r="A4931" s="13" t="str">
        <f ca="1">N4931&amp;"-"&amp;COUNTIF($N$2:N4931,N4931)</f>
        <v>-4874</v>
      </c>
      <c r="B4931" t="str">
        <f t="shared" ref="B4931:B4994" ca="1" si="1003">N4931</f>
        <v/>
      </c>
      <c r="C4931" s="1">
        <v>42291</v>
      </c>
      <c r="D4931">
        <v>8107.9</v>
      </c>
      <c r="E4931">
        <f t="shared" ref="E4931:E4994" si="1004">IF(E4930="Change", "", D4931-D4930)</f>
        <v>-23.800000000000182</v>
      </c>
      <c r="F4931" t="str">
        <f t="shared" ref="F4931:F4994" si="1005">IF(F4930="Gain","",IF(E4931&gt;0,E4931,""))</f>
        <v/>
      </c>
      <c r="G4931">
        <f t="shared" ref="G4931:G4994" si="1006">IF(G4930="Loss","",IF(E4931&lt;0,E4931,""))</f>
        <v>-23.800000000000182</v>
      </c>
      <c r="H4931">
        <f t="shared" ca="1" si="1001"/>
        <v>55.39444444444436</v>
      </c>
      <c r="I4931">
        <f t="shared" ca="1" si="1002"/>
        <v>40.52999999999993</v>
      </c>
      <c r="J4931" s="3">
        <f t="shared" ref="J4931:J4994" ca="1" si="1007">IFERROR(H4931/I4931, "")</f>
        <v>1.3667516517257452</v>
      </c>
      <c r="K4931" s="5">
        <f t="shared" ref="K4931:K4994" ca="1" si="1008">IFERROR((IF(J4931=0, 0, (100-(100/(1+J4931))))), "")</f>
        <v>57.747996108048007</v>
      </c>
      <c r="L4931">
        <f t="shared" ref="L4931:L4994" ca="1" si="1009">IF(M4930="Signal","",IF(M4930="",IF(M4931="SELL",0,IF(M4931="BUY",1,"")),IF(M4931="BUY",1,L4930)))</f>
        <v>1</v>
      </c>
      <c r="M4931" t="str">
        <f t="shared" ref="M4931:M4994" ca="1" si="1010">IF(K4931="","",IF(K4931&lt;$V$4,"BUY",IF(K4931&gt;$V$5,"SELL",M4930)))</f>
        <v>SELL</v>
      </c>
      <c r="N4931" s="7" t="str">
        <f t="shared" ref="N4931:N4994" ca="1" si="1011">IF(L4931=1, IF(M4931="BUY",IF(M4930="BUY","",1),IF(M4931="SELL",IF(M4930="SELL","",0),"")), "")</f>
        <v/>
      </c>
      <c r="O4931">
        <f t="shared" ref="O4931:O4994" si="1012">D4931</f>
        <v>8107.9</v>
      </c>
      <c r="Q4931">
        <f t="shared" si="1000"/>
        <v>4930</v>
      </c>
    </row>
    <row r="4932" spans="1:17" x14ac:dyDescent="0.3">
      <c r="A4932" s="13" t="str">
        <f ca="1">N4932&amp;"-"&amp;COUNTIF($N$2:N4932,N4932)</f>
        <v>-4875</v>
      </c>
      <c r="B4932" t="str">
        <f t="shared" ca="1" si="1003"/>
        <v/>
      </c>
      <c r="C4932" s="1">
        <v>42292</v>
      </c>
      <c r="D4932">
        <v>8179.5</v>
      </c>
      <c r="E4932">
        <f t="shared" si="1004"/>
        <v>71.600000000000364</v>
      </c>
      <c r="F4932">
        <f t="shared" si="1005"/>
        <v>71.600000000000364</v>
      </c>
      <c r="G4932" t="str">
        <f t="shared" si="1006"/>
        <v/>
      </c>
      <c r="H4932">
        <f t="shared" ca="1" si="1001"/>
        <v>59.577777777777754</v>
      </c>
      <c r="I4932">
        <f t="shared" ca="1" si="1002"/>
        <v>40.52999999999993</v>
      </c>
      <c r="J4932" s="3">
        <f t="shared" ca="1" si="1007"/>
        <v>1.46996737670313</v>
      </c>
      <c r="K4932" s="5">
        <f t="shared" ca="1" si="1008"/>
        <v>59.513635304172205</v>
      </c>
      <c r="L4932">
        <f t="shared" ca="1" si="1009"/>
        <v>1</v>
      </c>
      <c r="M4932" t="str">
        <f t="shared" ca="1" si="1010"/>
        <v>SELL</v>
      </c>
      <c r="N4932" s="7" t="str">
        <f t="shared" ca="1" si="1011"/>
        <v/>
      </c>
      <c r="O4932">
        <f t="shared" si="1012"/>
        <v>8179.5</v>
      </c>
      <c r="Q4932">
        <f t="shared" ref="Q4932:Q4995" si="1013">Q4931+1</f>
        <v>4931</v>
      </c>
    </row>
    <row r="4933" spans="1:17" x14ac:dyDescent="0.3">
      <c r="A4933" s="13" t="str">
        <f ca="1">N4933&amp;"-"&amp;COUNTIF($N$2:N4933,N4933)</f>
        <v>-4876</v>
      </c>
      <c r="B4933" t="str">
        <f t="shared" ca="1" si="1003"/>
        <v/>
      </c>
      <c r="C4933" s="1">
        <v>42293</v>
      </c>
      <c r="D4933">
        <v>8238.15</v>
      </c>
      <c r="E4933">
        <f t="shared" si="1004"/>
        <v>58.649999999999636</v>
      </c>
      <c r="F4933">
        <f t="shared" si="1005"/>
        <v>58.649999999999636</v>
      </c>
      <c r="G4933" t="str">
        <f t="shared" si="1006"/>
        <v/>
      </c>
      <c r="H4933">
        <f t="shared" ca="1" si="1001"/>
        <v>63.58888888888881</v>
      </c>
      <c r="I4933">
        <f t="shared" ca="1" si="1002"/>
        <v>40.52999999999993</v>
      </c>
      <c r="J4933" s="3">
        <f t="shared" ca="1" si="1007"/>
        <v>1.5689338487265956</v>
      </c>
      <c r="K4933" s="5">
        <f t="shared" ca="1" si="1008"/>
        <v>61.073345641200774</v>
      </c>
      <c r="L4933">
        <f t="shared" ca="1" si="1009"/>
        <v>1</v>
      </c>
      <c r="M4933" t="str">
        <f t="shared" ca="1" si="1010"/>
        <v>SELL</v>
      </c>
      <c r="N4933" s="7" t="str">
        <f t="shared" ca="1" si="1011"/>
        <v/>
      </c>
      <c r="O4933">
        <f t="shared" si="1012"/>
        <v>8238.15</v>
      </c>
      <c r="Q4933">
        <f t="shared" si="1013"/>
        <v>4932</v>
      </c>
    </row>
    <row r="4934" spans="1:17" x14ac:dyDescent="0.3">
      <c r="A4934" s="13" t="str">
        <f ca="1">N4934&amp;"-"&amp;COUNTIF($N$2:N4934,N4934)</f>
        <v>-4877</v>
      </c>
      <c r="B4934" t="str">
        <f t="shared" ca="1" si="1003"/>
        <v/>
      </c>
      <c r="C4934" s="1">
        <v>42296</v>
      </c>
      <c r="D4934">
        <v>8275.0499999999993</v>
      </c>
      <c r="E4934">
        <f t="shared" si="1004"/>
        <v>36.899999999999636</v>
      </c>
      <c r="F4934">
        <f t="shared" si="1005"/>
        <v>36.899999999999636</v>
      </c>
      <c r="G4934" t="str">
        <f t="shared" si="1006"/>
        <v/>
      </c>
      <c r="H4934">
        <f t="shared" ca="1" si="1001"/>
        <v>60.919999999999888</v>
      </c>
      <c r="I4934">
        <f t="shared" ca="1" si="1002"/>
        <v>32.462499999999864</v>
      </c>
      <c r="J4934" s="3">
        <f t="shared" ca="1" si="1007"/>
        <v>1.8766268771659651</v>
      </c>
      <c r="K4934" s="5">
        <f t="shared" ca="1" si="1008"/>
        <v>65.237062618799087</v>
      </c>
      <c r="L4934">
        <f t="shared" ca="1" si="1009"/>
        <v>1</v>
      </c>
      <c r="M4934" t="str">
        <f t="shared" ca="1" si="1010"/>
        <v>SELL</v>
      </c>
      <c r="N4934" s="7" t="str">
        <f t="shared" ca="1" si="1011"/>
        <v/>
      </c>
      <c r="O4934">
        <f t="shared" si="1012"/>
        <v>8275.0499999999993</v>
      </c>
      <c r="Q4934">
        <f t="shared" si="1013"/>
        <v>4933</v>
      </c>
    </row>
    <row r="4935" spans="1:17" x14ac:dyDescent="0.3">
      <c r="A4935" s="13" t="str">
        <f ca="1">N4935&amp;"-"&amp;COUNTIF($N$2:N4935,N4935)</f>
        <v>-4878</v>
      </c>
      <c r="B4935" t="str">
        <f t="shared" ca="1" si="1003"/>
        <v/>
      </c>
      <c r="C4935" s="1">
        <v>42297</v>
      </c>
      <c r="D4935">
        <v>8261.65</v>
      </c>
      <c r="E4935">
        <f t="shared" si="1004"/>
        <v>-13.399999999999636</v>
      </c>
      <c r="F4935" t="str">
        <f t="shared" si="1005"/>
        <v/>
      </c>
      <c r="G4935">
        <f t="shared" si="1006"/>
        <v>-13.399999999999636</v>
      </c>
      <c r="H4935">
        <f t="shared" ca="1" si="1001"/>
        <v>62.399999999999835</v>
      </c>
      <c r="I4935">
        <f t="shared" ca="1" si="1002"/>
        <v>28.649999999999817</v>
      </c>
      <c r="J4935" s="3">
        <f t="shared" ca="1" si="1007"/>
        <v>2.1780104712041966</v>
      </c>
      <c r="K4935" s="5">
        <f t="shared" ca="1" si="1008"/>
        <v>68.533772652388876</v>
      </c>
      <c r="L4935">
        <f t="shared" ca="1" si="1009"/>
        <v>1</v>
      </c>
      <c r="M4935" t="str">
        <f t="shared" ca="1" si="1010"/>
        <v>SELL</v>
      </c>
      <c r="N4935" s="7" t="str">
        <f t="shared" ca="1" si="1011"/>
        <v/>
      </c>
      <c r="O4935">
        <f t="shared" si="1012"/>
        <v>8261.65</v>
      </c>
      <c r="Q4935">
        <f t="shared" si="1013"/>
        <v>4934</v>
      </c>
    </row>
    <row r="4936" spans="1:17" x14ac:dyDescent="0.3">
      <c r="A4936" s="13" t="str">
        <f ca="1">N4936&amp;"-"&amp;COUNTIF($N$2:N4936,N4936)</f>
        <v>-4879</v>
      </c>
      <c r="B4936" t="str">
        <f t="shared" ca="1" si="1003"/>
        <v/>
      </c>
      <c r="C4936" s="1">
        <v>42298</v>
      </c>
      <c r="D4936">
        <v>8251.7000000000007</v>
      </c>
      <c r="E4936">
        <f t="shared" si="1004"/>
        <v>-9.9499999999989086</v>
      </c>
      <c r="F4936" t="str">
        <f t="shared" si="1005"/>
        <v/>
      </c>
      <c r="G4936">
        <f t="shared" si="1006"/>
        <v>-9.9499999999989086</v>
      </c>
      <c r="H4936">
        <f t="shared" ca="1" si="1001"/>
        <v>56.999999999999886</v>
      </c>
      <c r="I4936">
        <f t="shared" ca="1" si="1002"/>
        <v>25.533333333333001</v>
      </c>
      <c r="J4936" s="3">
        <f t="shared" ca="1" si="1007"/>
        <v>2.2323759791122963</v>
      </c>
      <c r="K4936" s="5">
        <f t="shared" ca="1" si="1008"/>
        <v>69.063004846526894</v>
      </c>
      <c r="L4936">
        <f t="shared" ca="1" si="1009"/>
        <v>1</v>
      </c>
      <c r="M4936" t="str">
        <f t="shared" ca="1" si="1010"/>
        <v>SELL</v>
      </c>
      <c r="N4936" s="7" t="str">
        <f t="shared" ca="1" si="1011"/>
        <v/>
      </c>
      <c r="O4936">
        <f t="shared" si="1012"/>
        <v>8251.7000000000007</v>
      </c>
      <c r="Q4936">
        <f t="shared" si="1013"/>
        <v>4935</v>
      </c>
    </row>
    <row r="4937" spans="1:17" x14ac:dyDescent="0.3">
      <c r="A4937" s="13" t="str">
        <f ca="1">N4937&amp;"-"&amp;COUNTIF($N$2:N4937,N4937)</f>
        <v>-4880</v>
      </c>
      <c r="B4937" t="str">
        <f t="shared" ca="1" si="1003"/>
        <v/>
      </c>
      <c r="C4937" s="1">
        <v>42300</v>
      </c>
      <c r="D4937">
        <v>8295.4500000000007</v>
      </c>
      <c r="E4937">
        <f t="shared" si="1004"/>
        <v>43.75</v>
      </c>
      <c r="F4937">
        <f t="shared" si="1005"/>
        <v>43.75</v>
      </c>
      <c r="G4937" t="str">
        <f t="shared" si="1006"/>
        <v/>
      </c>
      <c r="H4937">
        <f t="shared" ca="1" si="1001"/>
        <v>62.218749999999886</v>
      </c>
      <c r="I4937">
        <f t="shared" ca="1" si="1002"/>
        <v>25.533333333333001</v>
      </c>
      <c r="J4937" s="3">
        <f t="shared" ca="1" si="1007"/>
        <v>2.4367656657963721</v>
      </c>
      <c r="K4937" s="5">
        <f t="shared" ca="1" si="1008"/>
        <v>70.90287505045012</v>
      </c>
      <c r="L4937">
        <f t="shared" ca="1" si="1009"/>
        <v>1</v>
      </c>
      <c r="M4937" t="str">
        <f t="shared" ca="1" si="1010"/>
        <v>SELL</v>
      </c>
      <c r="N4937" s="7" t="str">
        <f t="shared" ca="1" si="1011"/>
        <v/>
      </c>
      <c r="O4937">
        <f t="shared" si="1012"/>
        <v>8295.4500000000007</v>
      </c>
      <c r="Q4937">
        <f t="shared" si="1013"/>
        <v>4936</v>
      </c>
    </row>
    <row r="4938" spans="1:17" x14ac:dyDescent="0.3">
      <c r="A4938" s="13" t="str">
        <f ca="1">N4938&amp;"-"&amp;COUNTIF($N$2:N4938,N4938)</f>
        <v>-4881</v>
      </c>
      <c r="B4938" t="str">
        <f t="shared" ca="1" si="1003"/>
        <v/>
      </c>
      <c r="C4938" s="1">
        <v>42303</v>
      </c>
      <c r="D4938">
        <v>8260.5499999999993</v>
      </c>
      <c r="E4938">
        <f t="shared" si="1004"/>
        <v>-34.900000000001455</v>
      </c>
      <c r="F4938" t="str">
        <f t="shared" si="1005"/>
        <v/>
      </c>
      <c r="G4938">
        <f t="shared" si="1006"/>
        <v>-34.900000000001455</v>
      </c>
      <c r="H4938">
        <f t="shared" ca="1" si="1001"/>
        <v>47.049999999999791</v>
      </c>
      <c r="I4938">
        <f t="shared" ca="1" si="1002"/>
        <v>26.871428571428492</v>
      </c>
      <c r="J4938" s="3">
        <f t="shared" ca="1" si="1007"/>
        <v>1.7509303561935115</v>
      </c>
      <c r="K4938" s="5">
        <f t="shared" ca="1" si="1008"/>
        <v>63.648661706445033</v>
      </c>
      <c r="L4938">
        <f t="shared" ca="1" si="1009"/>
        <v>1</v>
      </c>
      <c r="M4938" t="str">
        <f t="shared" ca="1" si="1010"/>
        <v>SELL</v>
      </c>
      <c r="N4938" s="7" t="str">
        <f t="shared" ca="1" si="1011"/>
        <v/>
      </c>
      <c r="O4938">
        <f t="shared" si="1012"/>
        <v>8260.5499999999993</v>
      </c>
      <c r="Q4938">
        <f t="shared" si="1013"/>
        <v>4937</v>
      </c>
    </row>
    <row r="4939" spans="1:17" x14ac:dyDescent="0.3">
      <c r="A4939" s="13" t="str">
        <f ca="1">N4939&amp;"-"&amp;COUNTIF($N$2:N4939,N4939)</f>
        <v>-4882</v>
      </c>
      <c r="B4939" t="str">
        <f t="shared" ca="1" si="1003"/>
        <v/>
      </c>
      <c r="C4939" s="1">
        <v>42304</v>
      </c>
      <c r="D4939">
        <v>8232.9</v>
      </c>
      <c r="E4939">
        <f t="shared" si="1004"/>
        <v>-27.649999999999636</v>
      </c>
      <c r="F4939" t="str">
        <f t="shared" si="1005"/>
        <v/>
      </c>
      <c r="G4939">
        <f t="shared" si="1006"/>
        <v>-27.649999999999636</v>
      </c>
      <c r="H4939">
        <f t="shared" ca="1" si="1001"/>
        <v>49.291666666666515</v>
      </c>
      <c r="I4939">
        <f t="shared" ca="1" si="1002"/>
        <v>26.968749999999886</v>
      </c>
      <c r="J4939" s="3">
        <f t="shared" ca="1" si="1007"/>
        <v>1.8277327153341079</v>
      </c>
      <c r="K4939" s="5">
        <f t="shared" ca="1" si="1008"/>
        <v>64.635978691435611</v>
      </c>
      <c r="L4939">
        <f t="shared" ca="1" si="1009"/>
        <v>1</v>
      </c>
      <c r="M4939" t="str">
        <f t="shared" ca="1" si="1010"/>
        <v>SELL</v>
      </c>
      <c r="N4939" s="7" t="str">
        <f t="shared" ca="1" si="1011"/>
        <v/>
      </c>
      <c r="O4939">
        <f t="shared" si="1012"/>
        <v>8232.9</v>
      </c>
      <c r="Q4939">
        <f t="shared" si="1013"/>
        <v>4938</v>
      </c>
    </row>
    <row r="4940" spans="1:17" x14ac:dyDescent="0.3">
      <c r="A4940" s="13" t="str">
        <f ca="1">N4940&amp;"-"&amp;COUNTIF($N$2:N4940,N4940)</f>
        <v>-4883</v>
      </c>
      <c r="B4940" t="str">
        <f t="shared" ca="1" si="1003"/>
        <v/>
      </c>
      <c r="C4940" s="1">
        <v>42305</v>
      </c>
      <c r="D4940">
        <v>8171.2</v>
      </c>
      <c r="E4940">
        <f t="shared" si="1004"/>
        <v>-61.699999999999818</v>
      </c>
      <c r="F4940" t="str">
        <f t="shared" si="1005"/>
        <v/>
      </c>
      <c r="G4940">
        <f t="shared" si="1006"/>
        <v>-61.699999999999818</v>
      </c>
      <c r="H4940">
        <f t="shared" ca="1" si="1001"/>
        <v>54.249999999999815</v>
      </c>
      <c r="I4940">
        <f t="shared" ca="1" si="1002"/>
        <v>30.827777777777655</v>
      </c>
      <c r="J4940" s="3">
        <f t="shared" ca="1" si="1007"/>
        <v>1.7597765363128501</v>
      </c>
      <c r="K4940" s="5">
        <f t="shared" ca="1" si="1008"/>
        <v>63.765182186234831</v>
      </c>
      <c r="L4940">
        <f t="shared" ca="1" si="1009"/>
        <v>1</v>
      </c>
      <c r="M4940" t="str">
        <f t="shared" ca="1" si="1010"/>
        <v>SELL</v>
      </c>
      <c r="N4940" s="7" t="str">
        <f t="shared" ca="1" si="1011"/>
        <v/>
      </c>
      <c r="O4940">
        <f t="shared" si="1012"/>
        <v>8171.2</v>
      </c>
      <c r="Q4940">
        <f t="shared" si="1013"/>
        <v>4939</v>
      </c>
    </row>
    <row r="4941" spans="1:17" x14ac:dyDescent="0.3">
      <c r="A4941" s="13" t="str">
        <f ca="1">N4941&amp;"-"&amp;COUNTIF($N$2:N4941,N4941)</f>
        <v>-4884</v>
      </c>
      <c r="B4941" t="str">
        <f t="shared" ca="1" si="1003"/>
        <v/>
      </c>
      <c r="C4941" s="1">
        <v>42306</v>
      </c>
      <c r="D4941">
        <v>8111.75</v>
      </c>
      <c r="E4941">
        <f t="shared" si="1004"/>
        <v>-59.449999999999818</v>
      </c>
      <c r="F4941" t="str">
        <f t="shared" si="1005"/>
        <v/>
      </c>
      <c r="G4941">
        <f t="shared" si="1006"/>
        <v>-59.449999999999818</v>
      </c>
      <c r="H4941">
        <f t="shared" ca="1" si="1001"/>
        <v>54.249999999999815</v>
      </c>
      <c r="I4941">
        <f t="shared" ca="1" si="1002"/>
        <v>32.094444444444385</v>
      </c>
      <c r="J4941" s="3">
        <f t="shared" ca="1" si="1007"/>
        <v>1.690323697420804</v>
      </c>
      <c r="K4941" s="5">
        <f t="shared" ca="1" si="1008"/>
        <v>62.829751640715443</v>
      </c>
      <c r="L4941">
        <f t="shared" ca="1" si="1009"/>
        <v>1</v>
      </c>
      <c r="M4941" t="str">
        <f t="shared" ca="1" si="1010"/>
        <v>SELL</v>
      </c>
      <c r="N4941" s="7" t="str">
        <f t="shared" ca="1" si="1011"/>
        <v/>
      </c>
      <c r="O4941">
        <f t="shared" si="1012"/>
        <v>8111.75</v>
      </c>
      <c r="Q4941">
        <f t="shared" si="1013"/>
        <v>4940</v>
      </c>
    </row>
    <row r="4942" spans="1:17" x14ac:dyDescent="0.3">
      <c r="A4942" s="13" t="str">
        <f ca="1">N4942&amp;"-"&amp;COUNTIF($N$2:N4942,N4942)</f>
        <v>-4885</v>
      </c>
      <c r="B4942" t="str">
        <f t="shared" ca="1" si="1003"/>
        <v/>
      </c>
      <c r="C4942" s="1">
        <v>42307</v>
      </c>
      <c r="D4942">
        <v>8065.8</v>
      </c>
      <c r="E4942">
        <f t="shared" si="1004"/>
        <v>-45.949999999999818</v>
      </c>
      <c r="F4942" t="str">
        <f t="shared" si="1005"/>
        <v/>
      </c>
      <c r="G4942">
        <f t="shared" si="1006"/>
        <v>-45.949999999999818</v>
      </c>
      <c r="H4942">
        <f t="shared" ca="1" si="1001"/>
        <v>52.724999999999909</v>
      </c>
      <c r="I4942">
        <f t="shared" ca="1" si="1002"/>
        <v>33.479999999999926</v>
      </c>
      <c r="J4942" s="3">
        <f t="shared" ca="1" si="1007"/>
        <v>1.5748207885304668</v>
      </c>
      <c r="K4942" s="5">
        <f t="shared" ca="1" si="1008"/>
        <v>61.162345571602586</v>
      </c>
      <c r="L4942">
        <f t="shared" ca="1" si="1009"/>
        <v>1</v>
      </c>
      <c r="M4942" t="str">
        <f t="shared" ca="1" si="1010"/>
        <v>SELL</v>
      </c>
      <c r="N4942" s="7" t="str">
        <f t="shared" ca="1" si="1011"/>
        <v/>
      </c>
      <c r="O4942">
        <f t="shared" si="1012"/>
        <v>8065.8</v>
      </c>
      <c r="Q4942">
        <f t="shared" si="1013"/>
        <v>4941</v>
      </c>
    </row>
    <row r="4943" spans="1:17" x14ac:dyDescent="0.3">
      <c r="A4943" s="13" t="str">
        <f ca="1">N4943&amp;"-"&amp;COUNTIF($N$2:N4943,N4943)</f>
        <v>-4886</v>
      </c>
      <c r="B4943" t="str">
        <f t="shared" ca="1" si="1003"/>
        <v/>
      </c>
      <c r="C4943" s="1">
        <v>42310</v>
      </c>
      <c r="D4943">
        <v>8050.8</v>
      </c>
      <c r="E4943">
        <f t="shared" si="1004"/>
        <v>-15</v>
      </c>
      <c r="F4943" t="str">
        <f t="shared" si="1005"/>
        <v/>
      </c>
      <c r="G4943">
        <f t="shared" si="1006"/>
        <v>-15</v>
      </c>
      <c r="H4943">
        <f t="shared" ca="1" si="1001"/>
        <v>52.724999999999909</v>
      </c>
      <c r="I4943">
        <f t="shared" ca="1" si="1002"/>
        <v>30.369999999999983</v>
      </c>
      <c r="J4943" s="3">
        <f t="shared" ca="1" si="1007"/>
        <v>1.7360882449785953</v>
      </c>
      <c r="K4943" s="5">
        <f t="shared" ca="1" si="1008"/>
        <v>63.45147120765386</v>
      </c>
      <c r="L4943">
        <f t="shared" ca="1" si="1009"/>
        <v>1</v>
      </c>
      <c r="M4943" t="str">
        <f t="shared" ca="1" si="1010"/>
        <v>SELL</v>
      </c>
      <c r="N4943" s="7" t="str">
        <f t="shared" ca="1" si="1011"/>
        <v/>
      </c>
      <c r="O4943">
        <f t="shared" si="1012"/>
        <v>8050.8</v>
      </c>
      <c r="Q4943">
        <f t="shared" si="1013"/>
        <v>4942</v>
      </c>
    </row>
    <row r="4944" spans="1:17" x14ac:dyDescent="0.3">
      <c r="A4944" s="13" t="str">
        <f ca="1">N4944&amp;"-"&amp;COUNTIF($N$2:N4944,N4944)</f>
        <v>-4887</v>
      </c>
      <c r="B4944" t="str">
        <f t="shared" ca="1" si="1003"/>
        <v/>
      </c>
      <c r="C4944" s="1">
        <v>42311</v>
      </c>
      <c r="D4944">
        <v>8060.7</v>
      </c>
      <c r="E4944">
        <f t="shared" si="1004"/>
        <v>9.8999999999996362</v>
      </c>
      <c r="F4944">
        <f t="shared" si="1005"/>
        <v>9.8999999999996362</v>
      </c>
      <c r="G4944" t="str">
        <f t="shared" si="1006"/>
        <v/>
      </c>
      <c r="H4944">
        <f t="shared" ca="1" si="1001"/>
        <v>44.159999999999854</v>
      </c>
      <c r="I4944">
        <f t="shared" ca="1" si="1002"/>
        <v>32.422222222222139</v>
      </c>
      <c r="J4944" s="3">
        <f t="shared" ca="1" si="1007"/>
        <v>1.3620287868403005</v>
      </c>
      <c r="K4944" s="5">
        <f t="shared" ca="1" si="1008"/>
        <v>57.6635134350879</v>
      </c>
      <c r="L4944">
        <f t="shared" ca="1" si="1009"/>
        <v>1</v>
      </c>
      <c r="M4944" t="str">
        <f t="shared" ca="1" si="1010"/>
        <v>SELL</v>
      </c>
      <c r="N4944" s="7" t="str">
        <f t="shared" ca="1" si="1011"/>
        <v/>
      </c>
      <c r="O4944">
        <f t="shared" si="1012"/>
        <v>8060.7</v>
      </c>
      <c r="Q4944">
        <f t="shared" si="1013"/>
        <v>4943</v>
      </c>
    </row>
    <row r="4945" spans="1:17" x14ac:dyDescent="0.3">
      <c r="A4945" s="13" t="str">
        <f ca="1">N4945&amp;"-"&amp;COUNTIF($N$2:N4945,N4945)</f>
        <v>-4888</v>
      </c>
      <c r="B4945" t="str">
        <f t="shared" ca="1" si="1003"/>
        <v/>
      </c>
      <c r="C4945" s="1">
        <v>42312</v>
      </c>
      <c r="D4945">
        <v>8040.2</v>
      </c>
      <c r="E4945">
        <f t="shared" si="1004"/>
        <v>-20.5</v>
      </c>
      <c r="F4945" t="str">
        <f t="shared" si="1005"/>
        <v/>
      </c>
      <c r="G4945">
        <f t="shared" si="1006"/>
        <v>-20.5</v>
      </c>
      <c r="H4945">
        <f t="shared" ref="H4945:H5008" ca="1" si="1014">IF(Q4945&gt;$U$2,AVERAGE(OFFSET(F4945,0,0,-$U$2,1)),"")</f>
        <v>44.159999999999854</v>
      </c>
      <c r="I4945">
        <f t="shared" ref="I4945:I5008" ca="1" si="1015">IF($Q4945&gt;$U$2,ABS((AVERAGE(OFFSET(G4945,0,0,-$U$2,1)))),"")</f>
        <v>32.055555555555458</v>
      </c>
      <c r="J4945" s="3">
        <f t="shared" ca="1" si="1007"/>
        <v>1.3776083188908141</v>
      </c>
      <c r="K4945" s="5">
        <f t="shared" ca="1" si="1008"/>
        <v>57.940927777939756</v>
      </c>
      <c r="L4945">
        <f t="shared" ca="1" si="1009"/>
        <v>1</v>
      </c>
      <c r="M4945" t="str">
        <f t="shared" ca="1" si="1010"/>
        <v>SELL</v>
      </c>
      <c r="N4945" s="7" t="str">
        <f t="shared" ca="1" si="1011"/>
        <v/>
      </c>
      <c r="O4945">
        <f t="shared" si="1012"/>
        <v>8040.2</v>
      </c>
      <c r="Q4945">
        <f t="shared" si="1013"/>
        <v>4944</v>
      </c>
    </row>
    <row r="4946" spans="1:17" x14ac:dyDescent="0.3">
      <c r="A4946" s="13" t="str">
        <f ca="1">N4946&amp;"-"&amp;COUNTIF($N$2:N4946,N4946)</f>
        <v>-4889</v>
      </c>
      <c r="B4946" t="str">
        <f t="shared" ca="1" si="1003"/>
        <v/>
      </c>
      <c r="C4946" s="1">
        <v>42313</v>
      </c>
      <c r="D4946">
        <v>7955.45</v>
      </c>
      <c r="E4946">
        <f t="shared" si="1004"/>
        <v>-84.75</v>
      </c>
      <c r="F4946" t="str">
        <f t="shared" si="1005"/>
        <v/>
      </c>
      <c r="G4946">
        <f t="shared" si="1006"/>
        <v>-84.75</v>
      </c>
      <c r="H4946">
        <f t="shared" ca="1" si="1014"/>
        <v>37.299999999999727</v>
      </c>
      <c r="I4946">
        <f t="shared" ca="1" si="1015"/>
        <v>37.32499999999991</v>
      </c>
      <c r="J4946" s="3">
        <f t="shared" ca="1" si="1007"/>
        <v>0.99933020763562808</v>
      </c>
      <c r="K4946" s="5">
        <f t="shared" ca="1" si="1008"/>
        <v>49.983249581239406</v>
      </c>
      <c r="L4946">
        <f t="shared" ca="1" si="1009"/>
        <v>1</v>
      </c>
      <c r="M4946" t="str">
        <f t="shared" ca="1" si="1010"/>
        <v>SELL</v>
      </c>
      <c r="N4946" s="7" t="str">
        <f t="shared" ca="1" si="1011"/>
        <v/>
      </c>
      <c r="O4946">
        <f t="shared" si="1012"/>
        <v>7955.45</v>
      </c>
      <c r="Q4946">
        <f t="shared" si="1013"/>
        <v>4945</v>
      </c>
    </row>
    <row r="4947" spans="1:17" x14ac:dyDescent="0.3">
      <c r="A4947" s="13" t="str">
        <f ca="1">N4947&amp;"-"&amp;COUNTIF($N$2:N4947,N4947)</f>
        <v>-4890</v>
      </c>
      <c r="B4947" t="str">
        <f t="shared" ca="1" si="1003"/>
        <v/>
      </c>
      <c r="C4947" s="1">
        <v>42314</v>
      </c>
      <c r="D4947">
        <v>7954.3</v>
      </c>
      <c r="E4947">
        <f t="shared" si="1004"/>
        <v>-1.1499999999996362</v>
      </c>
      <c r="F4947" t="str">
        <f t="shared" si="1005"/>
        <v/>
      </c>
      <c r="G4947">
        <f t="shared" si="1006"/>
        <v>-1.1499999999996362</v>
      </c>
      <c r="H4947">
        <f t="shared" ca="1" si="1014"/>
        <v>30.183333333333092</v>
      </c>
      <c r="I4947">
        <f t="shared" ca="1" si="1015"/>
        <v>34.036363636363518</v>
      </c>
      <c r="J4947" s="3">
        <f t="shared" ca="1" si="1007"/>
        <v>0.8867966524216484</v>
      </c>
      <c r="K4947" s="5">
        <f t="shared" ca="1" si="1008"/>
        <v>47.000117966261534</v>
      </c>
      <c r="L4947">
        <f t="shared" ca="1" si="1009"/>
        <v>1</v>
      </c>
      <c r="M4947" t="str">
        <f t="shared" ca="1" si="1010"/>
        <v>SELL</v>
      </c>
      <c r="N4947" s="7" t="str">
        <f t="shared" ca="1" si="1011"/>
        <v/>
      </c>
      <c r="O4947">
        <f t="shared" si="1012"/>
        <v>7954.3</v>
      </c>
      <c r="Q4947">
        <f t="shared" si="1013"/>
        <v>4946</v>
      </c>
    </row>
    <row r="4948" spans="1:17" x14ac:dyDescent="0.3">
      <c r="A4948" s="13" t="str">
        <f ca="1">N4948&amp;"-"&amp;COUNTIF($N$2:N4948,N4948)</f>
        <v>-4891</v>
      </c>
      <c r="B4948" t="str">
        <f t="shared" ca="1" si="1003"/>
        <v/>
      </c>
      <c r="C4948" s="1">
        <v>42317</v>
      </c>
      <c r="D4948">
        <v>7915.2</v>
      </c>
      <c r="E4948">
        <f t="shared" si="1004"/>
        <v>-39.100000000000364</v>
      </c>
      <c r="F4948" t="str">
        <f t="shared" si="1005"/>
        <v/>
      </c>
      <c r="G4948">
        <f t="shared" si="1006"/>
        <v>-39.100000000000364</v>
      </c>
      <c r="H4948">
        <f t="shared" ca="1" si="1014"/>
        <v>26.824999999999818</v>
      </c>
      <c r="I4948">
        <f t="shared" ca="1" si="1015"/>
        <v>34.458333333333258</v>
      </c>
      <c r="J4948" s="3">
        <f t="shared" ca="1" si="1007"/>
        <v>0.77847642079806167</v>
      </c>
      <c r="K4948" s="5">
        <f t="shared" ca="1" si="1008"/>
        <v>43.772096818058088</v>
      </c>
      <c r="L4948">
        <f t="shared" ca="1" si="1009"/>
        <v>1</v>
      </c>
      <c r="M4948" t="str">
        <f t="shared" ca="1" si="1010"/>
        <v>SELL</v>
      </c>
      <c r="N4948" s="7" t="str">
        <f t="shared" ca="1" si="1011"/>
        <v/>
      </c>
      <c r="O4948">
        <f t="shared" si="1012"/>
        <v>7915.2</v>
      </c>
      <c r="Q4948">
        <f t="shared" si="1013"/>
        <v>4947</v>
      </c>
    </row>
    <row r="4949" spans="1:17" x14ac:dyDescent="0.3">
      <c r="A4949" s="13" t="str">
        <f ca="1">N4949&amp;"-"&amp;COUNTIF($N$2:N4949,N4949)</f>
        <v>-4892</v>
      </c>
      <c r="B4949" t="str">
        <f t="shared" ca="1" si="1003"/>
        <v/>
      </c>
      <c r="C4949" s="1">
        <v>42318</v>
      </c>
      <c r="D4949">
        <v>7783.35</v>
      </c>
      <c r="E4949">
        <f t="shared" si="1004"/>
        <v>-131.84999999999945</v>
      </c>
      <c r="F4949" t="str">
        <f t="shared" si="1005"/>
        <v/>
      </c>
      <c r="G4949">
        <f t="shared" si="1006"/>
        <v>-131.84999999999945</v>
      </c>
      <c r="H4949">
        <f t="shared" ca="1" si="1014"/>
        <v>26.824999999999818</v>
      </c>
      <c r="I4949">
        <f t="shared" ca="1" si="1015"/>
        <v>44.329166666666573</v>
      </c>
      <c r="J4949" s="3">
        <f t="shared" ca="1" si="1007"/>
        <v>0.60513206128395247</v>
      </c>
      <c r="K4949" s="5">
        <f t="shared" ca="1" si="1008"/>
        <v>37.699830180945021</v>
      </c>
      <c r="L4949">
        <f t="shared" ca="1" si="1009"/>
        <v>1</v>
      </c>
      <c r="M4949" t="str">
        <f t="shared" ca="1" si="1010"/>
        <v>SELL</v>
      </c>
      <c r="N4949" s="7" t="str">
        <f t="shared" ca="1" si="1011"/>
        <v/>
      </c>
      <c r="O4949">
        <f t="shared" si="1012"/>
        <v>7783.35</v>
      </c>
      <c r="Q4949">
        <f t="shared" si="1013"/>
        <v>4948</v>
      </c>
    </row>
    <row r="4950" spans="1:17" x14ac:dyDescent="0.3">
      <c r="A4950" s="13" t="str">
        <f ca="1">N4950&amp;"-"&amp;COUNTIF($N$2:N4950,N4950)</f>
        <v>-4893</v>
      </c>
      <c r="B4950" t="str">
        <f t="shared" ca="1" si="1003"/>
        <v/>
      </c>
      <c r="C4950" s="1">
        <v>42319</v>
      </c>
      <c r="D4950">
        <v>7825</v>
      </c>
      <c r="E4950">
        <f t="shared" si="1004"/>
        <v>41.649999999999636</v>
      </c>
      <c r="F4950">
        <f t="shared" si="1005"/>
        <v>41.649999999999636</v>
      </c>
      <c r="G4950" t="str">
        <f t="shared" si="1006"/>
        <v/>
      </c>
      <c r="H4950">
        <f t="shared" ca="1" si="1014"/>
        <v>31.766666666666424</v>
      </c>
      <c r="I4950">
        <f t="shared" ca="1" si="1015"/>
        <v>47.454545454545453</v>
      </c>
      <c r="J4950" s="3">
        <f t="shared" ca="1" si="1007"/>
        <v>0.66941251596423501</v>
      </c>
      <c r="K4950" s="5">
        <f t="shared" ca="1" si="1008"/>
        <v>40.098687985311372</v>
      </c>
      <c r="L4950">
        <f t="shared" ca="1" si="1009"/>
        <v>1</v>
      </c>
      <c r="M4950" t="str">
        <f t="shared" ca="1" si="1010"/>
        <v>SELL</v>
      </c>
      <c r="N4950" s="7" t="str">
        <f t="shared" ca="1" si="1011"/>
        <v/>
      </c>
      <c r="O4950">
        <f t="shared" si="1012"/>
        <v>7825</v>
      </c>
      <c r="Q4950">
        <f t="shared" si="1013"/>
        <v>4949</v>
      </c>
    </row>
    <row r="4951" spans="1:17" x14ac:dyDescent="0.3">
      <c r="A4951" s="13" t="str">
        <f ca="1">N4951&amp;"-"&amp;COUNTIF($N$2:N4951,N4951)</f>
        <v>-4894</v>
      </c>
      <c r="B4951" t="str">
        <f t="shared" ca="1" si="1003"/>
        <v/>
      </c>
      <c r="C4951" s="1">
        <v>42321</v>
      </c>
      <c r="D4951">
        <v>7762.25</v>
      </c>
      <c r="E4951">
        <f t="shared" si="1004"/>
        <v>-62.75</v>
      </c>
      <c r="F4951" t="str">
        <f t="shared" si="1005"/>
        <v/>
      </c>
      <c r="G4951">
        <f t="shared" si="1006"/>
        <v>-62.75</v>
      </c>
      <c r="H4951">
        <f t="shared" ca="1" si="1014"/>
        <v>25.774999999999636</v>
      </c>
      <c r="I4951">
        <f t="shared" ca="1" si="1015"/>
        <v>48.729166666666664</v>
      </c>
      <c r="J4951" s="3">
        <f t="shared" ca="1" si="1007"/>
        <v>0.52894399315946239</v>
      </c>
      <c r="K4951" s="5">
        <f t="shared" ca="1" si="1008"/>
        <v>34.595380571556078</v>
      </c>
      <c r="L4951">
        <f t="shared" ca="1" si="1009"/>
        <v>1</v>
      </c>
      <c r="M4951" t="str">
        <f t="shared" ca="1" si="1010"/>
        <v>SELL</v>
      </c>
      <c r="N4951" s="7" t="str">
        <f t="shared" ca="1" si="1011"/>
        <v/>
      </c>
      <c r="O4951">
        <f t="shared" si="1012"/>
        <v>7762.25</v>
      </c>
      <c r="Q4951">
        <f t="shared" si="1013"/>
        <v>4950</v>
      </c>
    </row>
    <row r="4952" spans="1:17" x14ac:dyDescent="0.3">
      <c r="A4952" s="13" t="str">
        <f ca="1">N4952&amp;"-"&amp;COUNTIF($N$2:N4952,N4952)</f>
        <v>-4895</v>
      </c>
      <c r="B4952" t="str">
        <f t="shared" ca="1" si="1003"/>
        <v/>
      </c>
      <c r="C4952" s="1">
        <v>42324</v>
      </c>
      <c r="D4952">
        <v>7806.6</v>
      </c>
      <c r="E4952">
        <f t="shared" si="1004"/>
        <v>44.350000000000364</v>
      </c>
      <c r="F4952">
        <f t="shared" si="1005"/>
        <v>44.350000000000364</v>
      </c>
      <c r="G4952" t="str">
        <f t="shared" si="1006"/>
        <v/>
      </c>
      <c r="H4952">
        <f t="shared" ca="1" si="1014"/>
        <v>31.966666666666544</v>
      </c>
      <c r="I4952">
        <f t="shared" ca="1" si="1015"/>
        <v>49.986363636363507</v>
      </c>
      <c r="J4952" s="3">
        <f t="shared" ca="1" si="1007"/>
        <v>0.63950774453638792</v>
      </c>
      <c r="K4952" s="5">
        <f t="shared" ca="1" si="1008"/>
        <v>39.006082567620005</v>
      </c>
      <c r="L4952">
        <f t="shared" ca="1" si="1009"/>
        <v>1</v>
      </c>
      <c r="M4952" t="str">
        <f t="shared" ca="1" si="1010"/>
        <v>SELL</v>
      </c>
      <c r="N4952" s="7" t="str">
        <f t="shared" ca="1" si="1011"/>
        <v/>
      </c>
      <c r="O4952">
        <f t="shared" si="1012"/>
        <v>7806.6</v>
      </c>
      <c r="Q4952">
        <f t="shared" si="1013"/>
        <v>4951</v>
      </c>
    </row>
    <row r="4953" spans="1:17" x14ac:dyDescent="0.3">
      <c r="A4953" s="13" t="str">
        <f ca="1">N4953&amp;"-"&amp;COUNTIF($N$2:N4953,N4953)</f>
        <v>-4896</v>
      </c>
      <c r="B4953" t="str">
        <f t="shared" ca="1" si="1003"/>
        <v/>
      </c>
      <c r="C4953" s="1">
        <v>42325</v>
      </c>
      <c r="D4953">
        <v>7837.55</v>
      </c>
      <c r="E4953">
        <f t="shared" si="1004"/>
        <v>30.949999999999818</v>
      </c>
      <c r="F4953">
        <f t="shared" si="1005"/>
        <v>30.949999999999818</v>
      </c>
      <c r="G4953" t="str">
        <f t="shared" si="1006"/>
        <v/>
      </c>
      <c r="H4953">
        <f t="shared" ca="1" si="1014"/>
        <v>31.712499999999864</v>
      </c>
      <c r="I4953">
        <f t="shared" ca="1" si="1015"/>
        <v>52.219999999999892</v>
      </c>
      <c r="J4953" s="3">
        <f t="shared" ca="1" si="1007"/>
        <v>0.60728648027575505</v>
      </c>
      <c r="K4953" s="5">
        <f t="shared" ca="1" si="1008"/>
        <v>37.78333780120925</v>
      </c>
      <c r="L4953">
        <f t="shared" ca="1" si="1009"/>
        <v>1</v>
      </c>
      <c r="M4953" t="str">
        <f t="shared" ca="1" si="1010"/>
        <v>SELL</v>
      </c>
      <c r="N4953" s="7" t="str">
        <f t="shared" ca="1" si="1011"/>
        <v/>
      </c>
      <c r="O4953">
        <f t="shared" si="1012"/>
        <v>7837.55</v>
      </c>
      <c r="Q4953">
        <f t="shared" si="1013"/>
        <v>4952</v>
      </c>
    </row>
    <row r="4954" spans="1:17" x14ac:dyDescent="0.3">
      <c r="A4954" s="13" t="str">
        <f ca="1">N4954&amp;"-"&amp;COUNTIF($N$2:N4954,N4954)</f>
        <v>-4897</v>
      </c>
      <c r="B4954" t="str">
        <f t="shared" ca="1" si="1003"/>
        <v/>
      </c>
      <c r="C4954" s="1">
        <v>42326</v>
      </c>
      <c r="D4954">
        <v>7731.8</v>
      </c>
      <c r="E4954">
        <f t="shared" si="1004"/>
        <v>-105.75</v>
      </c>
      <c r="F4954" t="str">
        <f t="shared" si="1005"/>
        <v/>
      </c>
      <c r="G4954">
        <f t="shared" si="1006"/>
        <v>-105.75</v>
      </c>
      <c r="H4954">
        <f t="shared" ca="1" si="1014"/>
        <v>31.712499999999864</v>
      </c>
      <c r="I4954">
        <f t="shared" ca="1" si="1015"/>
        <v>56.624999999999908</v>
      </c>
      <c r="J4954" s="3">
        <f t="shared" ca="1" si="1007"/>
        <v>0.56004415011037378</v>
      </c>
      <c r="K4954" s="5">
        <f t="shared" ca="1" si="1008"/>
        <v>35.89925003537563</v>
      </c>
      <c r="L4954">
        <f t="shared" ca="1" si="1009"/>
        <v>1</v>
      </c>
      <c r="M4954" t="str">
        <f t="shared" ca="1" si="1010"/>
        <v>SELL</v>
      </c>
      <c r="N4954" s="7" t="str">
        <f t="shared" ca="1" si="1011"/>
        <v/>
      </c>
      <c r="O4954">
        <f t="shared" si="1012"/>
        <v>7731.8</v>
      </c>
      <c r="Q4954">
        <f t="shared" si="1013"/>
        <v>4953</v>
      </c>
    </row>
    <row r="4955" spans="1:17" x14ac:dyDescent="0.3">
      <c r="A4955" s="13" t="str">
        <f ca="1">N4955&amp;"-"&amp;COUNTIF($N$2:N4955,N4955)</f>
        <v>-4898</v>
      </c>
      <c r="B4955" t="str">
        <f t="shared" ca="1" si="1003"/>
        <v/>
      </c>
      <c r="C4955" s="1">
        <v>42327</v>
      </c>
      <c r="D4955">
        <v>7842.75</v>
      </c>
      <c r="E4955">
        <f t="shared" si="1004"/>
        <v>110.94999999999982</v>
      </c>
      <c r="F4955">
        <f t="shared" si="1005"/>
        <v>110.94999999999982</v>
      </c>
      <c r="G4955" t="str">
        <f t="shared" si="1006"/>
        <v/>
      </c>
      <c r="H4955">
        <f t="shared" ca="1" si="1014"/>
        <v>47.559999999999853</v>
      </c>
      <c r="I4955">
        <f t="shared" ca="1" si="1015"/>
        <v>56.311111111111032</v>
      </c>
      <c r="J4955" s="3">
        <f t="shared" ca="1" si="1007"/>
        <v>0.84459352801894094</v>
      </c>
      <c r="K4955" s="5">
        <f t="shared" ca="1" si="1008"/>
        <v>45.787514440973816</v>
      </c>
      <c r="L4955">
        <f t="shared" ca="1" si="1009"/>
        <v>1</v>
      </c>
      <c r="M4955" t="str">
        <f t="shared" ca="1" si="1010"/>
        <v>SELL</v>
      </c>
      <c r="N4955" s="7" t="str">
        <f t="shared" ca="1" si="1011"/>
        <v/>
      </c>
      <c r="O4955">
        <f t="shared" si="1012"/>
        <v>7842.75</v>
      </c>
      <c r="Q4955">
        <f t="shared" si="1013"/>
        <v>4954</v>
      </c>
    </row>
    <row r="4956" spans="1:17" x14ac:dyDescent="0.3">
      <c r="A4956" s="13" t="str">
        <f ca="1">N4956&amp;"-"&amp;COUNTIF($N$2:N4956,N4956)</f>
        <v>-4899</v>
      </c>
      <c r="B4956" t="str">
        <f t="shared" ca="1" si="1003"/>
        <v/>
      </c>
      <c r="C4956" s="1">
        <v>42328</v>
      </c>
      <c r="D4956">
        <v>7856.55</v>
      </c>
      <c r="E4956">
        <f t="shared" si="1004"/>
        <v>13.800000000000182</v>
      </c>
      <c r="F4956">
        <f t="shared" si="1005"/>
        <v>13.800000000000182</v>
      </c>
      <c r="G4956" t="str">
        <f t="shared" si="1006"/>
        <v/>
      </c>
      <c r="H4956">
        <f t="shared" ca="1" si="1014"/>
        <v>41.933333333333245</v>
      </c>
      <c r="I4956">
        <f t="shared" ca="1" si="1015"/>
        <v>57.606249999999932</v>
      </c>
      <c r="J4956" s="3">
        <f t="shared" ca="1" si="1007"/>
        <v>0.72793027376948327</v>
      </c>
      <c r="K4956" s="5">
        <f t="shared" ca="1" si="1008"/>
        <v>42.12729441804975</v>
      </c>
      <c r="L4956">
        <f t="shared" ca="1" si="1009"/>
        <v>1</v>
      </c>
      <c r="M4956" t="str">
        <f t="shared" ca="1" si="1010"/>
        <v>SELL</v>
      </c>
      <c r="N4956" s="7" t="str">
        <f t="shared" ca="1" si="1011"/>
        <v/>
      </c>
      <c r="O4956">
        <f t="shared" si="1012"/>
        <v>7856.55</v>
      </c>
      <c r="Q4956">
        <f t="shared" si="1013"/>
        <v>4955</v>
      </c>
    </row>
    <row r="4957" spans="1:17" x14ac:dyDescent="0.3">
      <c r="A4957" s="13" t="str">
        <f ca="1">N4957&amp;"-"&amp;COUNTIF($N$2:N4957,N4957)</f>
        <v>-4900</v>
      </c>
      <c r="B4957" t="str">
        <f t="shared" ca="1" si="1003"/>
        <v/>
      </c>
      <c r="C4957" s="1">
        <v>42331</v>
      </c>
      <c r="D4957">
        <v>7849.25</v>
      </c>
      <c r="E4957">
        <f t="shared" si="1004"/>
        <v>-7.3000000000001819</v>
      </c>
      <c r="F4957" t="str">
        <f t="shared" si="1005"/>
        <v/>
      </c>
      <c r="G4957">
        <f t="shared" si="1006"/>
        <v>-7.3000000000001819</v>
      </c>
      <c r="H4957">
        <f t="shared" ca="1" si="1014"/>
        <v>41.933333333333245</v>
      </c>
      <c r="I4957">
        <f t="shared" ca="1" si="1015"/>
        <v>56.643749999999955</v>
      </c>
      <c r="J4957" s="3">
        <f t="shared" ca="1" si="1007"/>
        <v>0.7402993857810134</v>
      </c>
      <c r="K4957" s="5">
        <f t="shared" ca="1" si="1008"/>
        <v>42.53862248240587</v>
      </c>
      <c r="L4957">
        <f t="shared" ca="1" si="1009"/>
        <v>1</v>
      </c>
      <c r="M4957" t="str">
        <f t="shared" ca="1" si="1010"/>
        <v>SELL</v>
      </c>
      <c r="N4957" s="7" t="str">
        <f t="shared" ca="1" si="1011"/>
        <v/>
      </c>
      <c r="O4957">
        <f t="shared" si="1012"/>
        <v>7849.25</v>
      </c>
      <c r="Q4957">
        <f t="shared" si="1013"/>
        <v>4956</v>
      </c>
    </row>
    <row r="4958" spans="1:17" x14ac:dyDescent="0.3">
      <c r="A4958" s="13" t="str">
        <f ca="1">N4958&amp;"-"&amp;COUNTIF($N$2:N4958,N4958)</f>
        <v>-4901</v>
      </c>
      <c r="B4958" t="str">
        <f t="shared" ca="1" si="1003"/>
        <v/>
      </c>
      <c r="C4958" s="1">
        <v>42332</v>
      </c>
      <c r="D4958">
        <v>7831.6</v>
      </c>
      <c r="E4958">
        <f t="shared" si="1004"/>
        <v>-17.649999999999636</v>
      </c>
      <c r="F4958" t="str">
        <f t="shared" si="1005"/>
        <v/>
      </c>
      <c r="G4958">
        <f t="shared" si="1006"/>
        <v>-17.649999999999636</v>
      </c>
      <c r="H4958">
        <f t="shared" ca="1" si="1014"/>
        <v>48.339999999999961</v>
      </c>
      <c r="I4958">
        <f t="shared" ca="1" si="1015"/>
        <v>52.311111111111032</v>
      </c>
      <c r="J4958" s="3">
        <f t="shared" ca="1" si="1007"/>
        <v>0.92408666100254955</v>
      </c>
      <c r="K4958" s="5">
        <f t="shared" ca="1" si="1008"/>
        <v>48.027288985052898</v>
      </c>
      <c r="L4958">
        <f t="shared" ca="1" si="1009"/>
        <v>1</v>
      </c>
      <c r="M4958" t="str">
        <f t="shared" ca="1" si="1010"/>
        <v>SELL</v>
      </c>
      <c r="N4958" s="7" t="str">
        <f t="shared" ca="1" si="1011"/>
        <v/>
      </c>
      <c r="O4958">
        <f t="shared" si="1012"/>
        <v>7831.6</v>
      </c>
      <c r="Q4958">
        <f t="shared" si="1013"/>
        <v>4957</v>
      </c>
    </row>
    <row r="4959" spans="1:17" x14ac:dyDescent="0.3">
      <c r="A4959" s="13" t="str">
        <f ca="1">N4959&amp;"-"&amp;COUNTIF($N$2:N4959,N4959)</f>
        <v>-4902</v>
      </c>
      <c r="B4959" t="str">
        <f t="shared" ca="1" si="1003"/>
        <v/>
      </c>
      <c r="C4959" s="1">
        <v>42334</v>
      </c>
      <c r="D4959">
        <v>7883.8</v>
      </c>
      <c r="E4959">
        <f t="shared" si="1004"/>
        <v>52.199999999999818</v>
      </c>
      <c r="F4959">
        <f t="shared" si="1005"/>
        <v>52.199999999999818</v>
      </c>
      <c r="G4959" t="str">
        <f t="shared" si="1006"/>
        <v/>
      </c>
      <c r="H4959">
        <f t="shared" ca="1" si="1014"/>
        <v>48.98333333333327</v>
      </c>
      <c r="I4959">
        <f t="shared" ca="1" si="1015"/>
        <v>56.287499999999909</v>
      </c>
      <c r="J4959" s="3">
        <f t="shared" ca="1" si="1007"/>
        <v>0.87023465837589786</v>
      </c>
      <c r="K4959" s="5">
        <f t="shared" ca="1" si="1008"/>
        <v>46.530773797743919</v>
      </c>
      <c r="L4959">
        <f t="shared" ca="1" si="1009"/>
        <v>1</v>
      </c>
      <c r="M4959" t="str">
        <f t="shared" ca="1" si="1010"/>
        <v>SELL</v>
      </c>
      <c r="N4959" s="7" t="str">
        <f t="shared" ca="1" si="1011"/>
        <v/>
      </c>
      <c r="O4959">
        <f t="shared" si="1012"/>
        <v>7883.8</v>
      </c>
      <c r="Q4959">
        <f t="shared" si="1013"/>
        <v>4958</v>
      </c>
    </row>
    <row r="4960" spans="1:17" x14ac:dyDescent="0.3">
      <c r="A4960" s="13" t="str">
        <f ca="1">N4960&amp;"-"&amp;COUNTIF($N$2:N4960,N4960)</f>
        <v>-4903</v>
      </c>
      <c r="B4960" t="str">
        <f t="shared" ca="1" si="1003"/>
        <v/>
      </c>
      <c r="C4960" s="1">
        <v>42335</v>
      </c>
      <c r="D4960">
        <v>7942.7</v>
      </c>
      <c r="E4960">
        <f t="shared" si="1004"/>
        <v>58.899999999999636</v>
      </c>
      <c r="F4960">
        <f t="shared" si="1005"/>
        <v>58.899999999999636</v>
      </c>
      <c r="G4960" t="str">
        <f t="shared" si="1006"/>
        <v/>
      </c>
      <c r="H4960">
        <f t="shared" ca="1" si="1014"/>
        <v>50.399999999999899</v>
      </c>
      <c r="I4960">
        <f t="shared" ca="1" si="1015"/>
        <v>52.221428571428469</v>
      </c>
      <c r="J4960" s="3">
        <f t="shared" ca="1" si="1007"/>
        <v>0.96512105047189167</v>
      </c>
      <c r="K4960" s="5">
        <f t="shared" ca="1" si="1008"/>
        <v>49.112549592816869</v>
      </c>
      <c r="L4960">
        <f t="shared" ca="1" si="1009"/>
        <v>1</v>
      </c>
      <c r="M4960" t="str">
        <f t="shared" ca="1" si="1010"/>
        <v>SELL</v>
      </c>
      <c r="N4960" s="7" t="str">
        <f t="shared" ca="1" si="1011"/>
        <v/>
      </c>
      <c r="O4960">
        <f t="shared" si="1012"/>
        <v>7942.7</v>
      </c>
      <c r="Q4960">
        <f t="shared" si="1013"/>
        <v>4959</v>
      </c>
    </row>
    <row r="4961" spans="1:17" x14ac:dyDescent="0.3">
      <c r="A4961" s="13" t="str">
        <f ca="1">N4961&amp;"-"&amp;COUNTIF($N$2:N4961,N4961)</f>
        <v>-4904</v>
      </c>
      <c r="B4961" t="str">
        <f t="shared" ca="1" si="1003"/>
        <v/>
      </c>
      <c r="C4961" s="1">
        <v>42338</v>
      </c>
      <c r="D4961">
        <v>7935.25</v>
      </c>
      <c r="E4961">
        <f t="shared" si="1004"/>
        <v>-7.4499999999998181</v>
      </c>
      <c r="F4961" t="str">
        <f t="shared" si="1005"/>
        <v/>
      </c>
      <c r="G4961">
        <f t="shared" si="1006"/>
        <v>-7.4499999999998181</v>
      </c>
      <c r="H4961">
        <f t="shared" ca="1" si="1014"/>
        <v>50.399999999999899</v>
      </c>
      <c r="I4961">
        <f t="shared" ca="1" si="1015"/>
        <v>53.121428571428496</v>
      </c>
      <c r="J4961" s="3">
        <f t="shared" ca="1" si="1007"/>
        <v>0.94876966518757511</v>
      </c>
      <c r="K4961" s="5">
        <f t="shared" ca="1" si="1008"/>
        <v>48.685572345270117</v>
      </c>
      <c r="L4961">
        <f t="shared" ca="1" si="1009"/>
        <v>1</v>
      </c>
      <c r="M4961" t="str">
        <f t="shared" ca="1" si="1010"/>
        <v>SELL</v>
      </c>
      <c r="N4961" s="7" t="str">
        <f t="shared" ca="1" si="1011"/>
        <v/>
      </c>
      <c r="O4961">
        <f t="shared" si="1012"/>
        <v>7935.25</v>
      </c>
      <c r="Q4961">
        <f t="shared" si="1013"/>
        <v>4960</v>
      </c>
    </row>
    <row r="4962" spans="1:17" x14ac:dyDescent="0.3">
      <c r="A4962" s="13" t="str">
        <f ca="1">N4962&amp;"-"&amp;COUNTIF($N$2:N4962,N4962)</f>
        <v>-4905</v>
      </c>
      <c r="B4962" t="str">
        <f t="shared" ca="1" si="1003"/>
        <v/>
      </c>
      <c r="C4962" s="1">
        <v>42339</v>
      </c>
      <c r="D4962">
        <v>7954.9</v>
      </c>
      <c r="E4962">
        <f t="shared" si="1004"/>
        <v>19.649999999999636</v>
      </c>
      <c r="F4962">
        <f t="shared" si="1005"/>
        <v>19.649999999999636</v>
      </c>
      <c r="G4962" t="str">
        <f t="shared" si="1006"/>
        <v/>
      </c>
      <c r="H4962">
        <f t="shared" ca="1" si="1014"/>
        <v>46.556249999999864</v>
      </c>
      <c r="I4962">
        <f t="shared" ca="1" si="1015"/>
        <v>55.458333333333179</v>
      </c>
      <c r="J4962" s="3">
        <f t="shared" ca="1" si="1007"/>
        <v>0.83948159278737777</v>
      </c>
      <c r="K4962" s="5">
        <f t="shared" ca="1" si="1008"/>
        <v>45.636857475442639</v>
      </c>
      <c r="L4962">
        <f t="shared" ca="1" si="1009"/>
        <v>1</v>
      </c>
      <c r="M4962" t="str">
        <f t="shared" ca="1" si="1010"/>
        <v>SELL</v>
      </c>
      <c r="N4962" s="7" t="str">
        <f t="shared" ca="1" si="1011"/>
        <v/>
      </c>
      <c r="O4962">
        <f t="shared" si="1012"/>
        <v>7954.9</v>
      </c>
      <c r="Q4962">
        <f t="shared" si="1013"/>
        <v>4961</v>
      </c>
    </row>
    <row r="4963" spans="1:17" x14ac:dyDescent="0.3">
      <c r="A4963" s="13" t="str">
        <f ca="1">N4963&amp;"-"&amp;COUNTIF($N$2:N4963,N4963)</f>
        <v>-4906</v>
      </c>
      <c r="B4963" t="str">
        <f t="shared" ca="1" si="1003"/>
        <v/>
      </c>
      <c r="C4963" s="1">
        <v>42340</v>
      </c>
      <c r="D4963">
        <v>7931.35</v>
      </c>
      <c r="E4963">
        <f t="shared" si="1004"/>
        <v>-23.549999999999272</v>
      </c>
      <c r="F4963" t="str">
        <f t="shared" si="1005"/>
        <v/>
      </c>
      <c r="G4963">
        <f t="shared" si="1006"/>
        <v>-23.549999999999272</v>
      </c>
      <c r="H4963">
        <f t="shared" ca="1" si="1014"/>
        <v>46.556249999999864</v>
      </c>
      <c r="I4963">
        <f t="shared" ca="1" si="1015"/>
        <v>37.408333333333154</v>
      </c>
      <c r="J4963" s="3">
        <f t="shared" ca="1" si="1007"/>
        <v>1.2445422143016285</v>
      </c>
      <c r="K4963" s="5">
        <f t="shared" ca="1" si="1008"/>
        <v>55.447485298861174</v>
      </c>
      <c r="L4963">
        <f t="shared" ca="1" si="1009"/>
        <v>1</v>
      </c>
      <c r="M4963" t="str">
        <f t="shared" ca="1" si="1010"/>
        <v>SELL</v>
      </c>
      <c r="N4963" s="7" t="str">
        <f t="shared" ca="1" si="1011"/>
        <v/>
      </c>
      <c r="O4963">
        <f t="shared" si="1012"/>
        <v>7931.35</v>
      </c>
      <c r="Q4963">
        <f t="shared" si="1013"/>
        <v>4962</v>
      </c>
    </row>
    <row r="4964" spans="1:17" x14ac:dyDescent="0.3">
      <c r="A4964" s="13" t="str">
        <f ca="1">N4964&amp;"-"&amp;COUNTIF($N$2:N4964,N4964)</f>
        <v>-4907</v>
      </c>
      <c r="B4964" t="str">
        <f t="shared" ca="1" si="1003"/>
        <v/>
      </c>
      <c r="C4964" s="1">
        <v>42341</v>
      </c>
      <c r="D4964">
        <v>7864.15</v>
      </c>
      <c r="E4964">
        <f t="shared" si="1004"/>
        <v>-67.200000000000728</v>
      </c>
      <c r="F4964" t="str">
        <f t="shared" si="1005"/>
        <v/>
      </c>
      <c r="G4964">
        <f t="shared" si="1006"/>
        <v>-67.200000000000728</v>
      </c>
      <c r="H4964">
        <f t="shared" ca="1" si="1014"/>
        <v>47.257142857142753</v>
      </c>
      <c r="I4964">
        <f t="shared" ca="1" si="1015"/>
        <v>41.664285714285661</v>
      </c>
      <c r="J4964" s="3">
        <f t="shared" ca="1" si="1007"/>
        <v>1.1342362420709744</v>
      </c>
      <c r="K4964" s="5">
        <f t="shared" ca="1" si="1008"/>
        <v>53.144830910113235</v>
      </c>
      <c r="L4964">
        <f t="shared" ca="1" si="1009"/>
        <v>1</v>
      </c>
      <c r="M4964" t="str">
        <f t="shared" ca="1" si="1010"/>
        <v>SELL</v>
      </c>
      <c r="N4964" s="7" t="str">
        <f t="shared" ca="1" si="1011"/>
        <v/>
      </c>
      <c r="O4964">
        <f t="shared" si="1012"/>
        <v>7864.15</v>
      </c>
      <c r="Q4964">
        <f t="shared" si="1013"/>
        <v>4963</v>
      </c>
    </row>
    <row r="4965" spans="1:17" x14ac:dyDescent="0.3">
      <c r="A4965" s="13" t="str">
        <f ca="1">N4965&amp;"-"&amp;COUNTIF($N$2:N4965,N4965)</f>
        <v>-4908</v>
      </c>
      <c r="B4965" t="str">
        <f t="shared" ca="1" si="1003"/>
        <v/>
      </c>
      <c r="C4965" s="1">
        <v>42342</v>
      </c>
      <c r="D4965">
        <v>7781.9</v>
      </c>
      <c r="E4965">
        <f t="shared" si="1004"/>
        <v>-82.25</v>
      </c>
      <c r="F4965" t="str">
        <f t="shared" si="1005"/>
        <v/>
      </c>
      <c r="G4965">
        <f t="shared" si="1006"/>
        <v>-82.25</v>
      </c>
      <c r="H4965">
        <f t="shared" ca="1" si="1014"/>
        <v>47.257142857142753</v>
      </c>
      <c r="I4965">
        <f t="shared" ca="1" si="1015"/>
        <v>44.449999999999946</v>
      </c>
      <c r="J4965" s="3">
        <f t="shared" ca="1" si="1007"/>
        <v>1.0631528201831904</v>
      </c>
      <c r="K4965" s="5">
        <f t="shared" ca="1" si="1008"/>
        <v>51.530493029052082</v>
      </c>
      <c r="L4965">
        <f t="shared" ca="1" si="1009"/>
        <v>1</v>
      </c>
      <c r="M4965" t="str">
        <f t="shared" ca="1" si="1010"/>
        <v>SELL</v>
      </c>
      <c r="N4965" s="7" t="str">
        <f t="shared" ca="1" si="1011"/>
        <v/>
      </c>
      <c r="O4965">
        <f t="shared" si="1012"/>
        <v>7781.9</v>
      </c>
      <c r="Q4965">
        <f t="shared" si="1013"/>
        <v>4964</v>
      </c>
    </row>
    <row r="4966" spans="1:17" x14ac:dyDescent="0.3">
      <c r="A4966" s="13" t="str">
        <f ca="1">N4966&amp;"-"&amp;COUNTIF($N$2:N4966,N4966)</f>
        <v>-4909</v>
      </c>
      <c r="B4966" t="str">
        <f t="shared" ca="1" si="1003"/>
        <v/>
      </c>
      <c r="C4966" s="1">
        <v>42345</v>
      </c>
      <c r="D4966">
        <v>7765.4</v>
      </c>
      <c r="E4966">
        <f t="shared" si="1004"/>
        <v>-16.5</v>
      </c>
      <c r="F4966" t="str">
        <f t="shared" si="1005"/>
        <v/>
      </c>
      <c r="G4966">
        <f t="shared" si="1006"/>
        <v>-16.5</v>
      </c>
      <c r="H4966">
        <f t="shared" ca="1" si="1014"/>
        <v>47.741666666666482</v>
      </c>
      <c r="I4966">
        <f t="shared" ca="1" si="1015"/>
        <v>40.956249999999955</v>
      </c>
      <c r="J4966" s="3">
        <f t="shared" ca="1" si="1007"/>
        <v>1.1656747545653359</v>
      </c>
      <c r="K4966" s="5">
        <f t="shared" ca="1" si="1008"/>
        <v>53.825014679976441</v>
      </c>
      <c r="L4966">
        <f t="shared" ca="1" si="1009"/>
        <v>1</v>
      </c>
      <c r="M4966" t="str">
        <f t="shared" ca="1" si="1010"/>
        <v>SELL</v>
      </c>
      <c r="N4966" s="7" t="str">
        <f t="shared" ca="1" si="1011"/>
        <v/>
      </c>
      <c r="O4966">
        <f t="shared" si="1012"/>
        <v>7765.4</v>
      </c>
      <c r="Q4966">
        <f t="shared" si="1013"/>
        <v>4965</v>
      </c>
    </row>
    <row r="4967" spans="1:17" x14ac:dyDescent="0.3">
      <c r="A4967" s="13" t="str">
        <f ca="1">N4967&amp;"-"&amp;COUNTIF($N$2:N4967,N4967)</f>
        <v>-4910</v>
      </c>
      <c r="B4967" t="str">
        <f t="shared" ca="1" si="1003"/>
        <v/>
      </c>
      <c r="C4967" s="1">
        <v>42346</v>
      </c>
      <c r="D4967">
        <v>7701.7</v>
      </c>
      <c r="E4967">
        <f t="shared" si="1004"/>
        <v>-63.699999999999818</v>
      </c>
      <c r="F4967" t="str">
        <f t="shared" si="1005"/>
        <v/>
      </c>
      <c r="G4967">
        <f t="shared" si="1006"/>
        <v>-63.699999999999818</v>
      </c>
      <c r="H4967">
        <f t="shared" ca="1" si="1014"/>
        <v>51.099999999999817</v>
      </c>
      <c r="I4967">
        <f t="shared" ca="1" si="1015"/>
        <v>43.48333333333327</v>
      </c>
      <c r="J4967" s="3">
        <f t="shared" ca="1" si="1007"/>
        <v>1.1751628976619368</v>
      </c>
      <c r="K4967" s="5">
        <f t="shared" ca="1" si="1008"/>
        <v>54.026431718061623</v>
      </c>
      <c r="L4967">
        <f t="shared" ca="1" si="1009"/>
        <v>1</v>
      </c>
      <c r="M4967" t="str">
        <f t="shared" ca="1" si="1010"/>
        <v>SELL</v>
      </c>
      <c r="N4967" s="7" t="str">
        <f t="shared" ca="1" si="1011"/>
        <v/>
      </c>
      <c r="O4967">
        <f t="shared" si="1012"/>
        <v>7701.7</v>
      </c>
      <c r="Q4967">
        <f t="shared" si="1013"/>
        <v>4966</v>
      </c>
    </row>
    <row r="4968" spans="1:17" x14ac:dyDescent="0.3">
      <c r="A4968" s="13" t="str">
        <f ca="1">N4968&amp;"-"&amp;COUNTIF($N$2:N4968,N4968)</f>
        <v>-4911</v>
      </c>
      <c r="B4968" t="str">
        <f t="shared" ca="1" si="1003"/>
        <v/>
      </c>
      <c r="C4968" s="1">
        <v>42347</v>
      </c>
      <c r="D4968">
        <v>7612.5</v>
      </c>
      <c r="E4968">
        <f t="shared" si="1004"/>
        <v>-89.199999999999818</v>
      </c>
      <c r="F4968" t="str">
        <f t="shared" si="1005"/>
        <v/>
      </c>
      <c r="G4968">
        <f t="shared" si="1006"/>
        <v>-89.199999999999818</v>
      </c>
      <c r="H4968">
        <f t="shared" ca="1" si="1014"/>
        <v>51.099999999999817</v>
      </c>
      <c r="I4968">
        <f t="shared" ca="1" si="1015"/>
        <v>41.64444444444436</v>
      </c>
      <c r="J4968" s="3">
        <f t="shared" ca="1" si="1007"/>
        <v>1.2270544290288135</v>
      </c>
      <c r="K4968" s="5">
        <f t="shared" ca="1" si="1008"/>
        <v>55.097639870612156</v>
      </c>
      <c r="L4968">
        <f t="shared" ca="1" si="1009"/>
        <v>1</v>
      </c>
      <c r="M4968" t="str">
        <f t="shared" ca="1" si="1010"/>
        <v>SELL</v>
      </c>
      <c r="N4968" s="7" t="str">
        <f t="shared" ca="1" si="1011"/>
        <v/>
      </c>
      <c r="O4968">
        <f t="shared" si="1012"/>
        <v>7612.5</v>
      </c>
      <c r="Q4968">
        <f t="shared" si="1013"/>
        <v>4967</v>
      </c>
    </row>
    <row r="4969" spans="1:17" x14ac:dyDescent="0.3">
      <c r="A4969" s="13" t="str">
        <f ca="1">N4969&amp;"-"&amp;COUNTIF($N$2:N4969,N4969)</f>
        <v>-4912</v>
      </c>
      <c r="B4969" t="str">
        <f t="shared" ca="1" si="1003"/>
        <v/>
      </c>
      <c r="C4969" s="1">
        <v>42348</v>
      </c>
      <c r="D4969">
        <v>7683.3</v>
      </c>
      <c r="E4969">
        <f t="shared" si="1004"/>
        <v>70.800000000000182</v>
      </c>
      <c r="F4969">
        <f t="shared" si="1005"/>
        <v>70.800000000000182</v>
      </c>
      <c r="G4969" t="str">
        <f t="shared" si="1006"/>
        <v/>
      </c>
      <c r="H4969">
        <f t="shared" ca="1" si="1014"/>
        <v>43.069999999999894</v>
      </c>
      <c r="I4969">
        <f t="shared" ca="1" si="1015"/>
        <v>41.64444444444436</v>
      </c>
      <c r="J4969" s="3">
        <f t="shared" ca="1" si="1007"/>
        <v>1.0342315901814296</v>
      </c>
      <c r="K4969" s="5">
        <f t="shared" ca="1" si="1008"/>
        <v>50.841388717652755</v>
      </c>
      <c r="L4969">
        <f t="shared" ca="1" si="1009"/>
        <v>1</v>
      </c>
      <c r="M4969" t="str">
        <f t="shared" ca="1" si="1010"/>
        <v>SELL</v>
      </c>
      <c r="N4969" s="7" t="str">
        <f t="shared" ca="1" si="1011"/>
        <v/>
      </c>
      <c r="O4969">
        <f t="shared" si="1012"/>
        <v>7683.3</v>
      </c>
      <c r="Q4969">
        <f t="shared" si="1013"/>
        <v>4968</v>
      </c>
    </row>
    <row r="4970" spans="1:17" x14ac:dyDescent="0.3">
      <c r="A4970" s="13" t="str">
        <f ca="1">N4970&amp;"-"&amp;COUNTIF($N$2:N4970,N4970)</f>
        <v>-4913</v>
      </c>
      <c r="B4970" t="str">
        <f t="shared" ca="1" si="1003"/>
        <v/>
      </c>
      <c r="C4970" s="1">
        <v>42349</v>
      </c>
      <c r="D4970">
        <v>7610.45</v>
      </c>
      <c r="E4970">
        <f t="shared" si="1004"/>
        <v>-72.850000000000364</v>
      </c>
      <c r="F4970" t="str">
        <f t="shared" si="1005"/>
        <v/>
      </c>
      <c r="G4970">
        <f t="shared" si="1006"/>
        <v>-72.850000000000364</v>
      </c>
      <c r="H4970">
        <f t="shared" ca="1" si="1014"/>
        <v>50.387499999999818</v>
      </c>
      <c r="I4970">
        <f t="shared" ca="1" si="1015"/>
        <v>44.764999999999965</v>
      </c>
      <c r="J4970" s="3">
        <f t="shared" ca="1" si="1007"/>
        <v>1.1256003574220899</v>
      </c>
      <c r="K4970" s="5">
        <f t="shared" ca="1" si="1008"/>
        <v>52.9544678279603</v>
      </c>
      <c r="L4970">
        <f t="shared" ca="1" si="1009"/>
        <v>1</v>
      </c>
      <c r="M4970" t="str">
        <f t="shared" ca="1" si="1010"/>
        <v>SELL</v>
      </c>
      <c r="N4970" s="7" t="str">
        <f t="shared" ca="1" si="1011"/>
        <v/>
      </c>
      <c r="O4970">
        <f t="shared" si="1012"/>
        <v>7610.45</v>
      </c>
      <c r="Q4970">
        <f t="shared" si="1013"/>
        <v>4969</v>
      </c>
    </row>
    <row r="4971" spans="1:17" x14ac:dyDescent="0.3">
      <c r="A4971" s="13" t="str">
        <f ca="1">N4971&amp;"-"&amp;COUNTIF($N$2:N4971,N4971)</f>
        <v>-4914</v>
      </c>
      <c r="B4971" t="str">
        <f t="shared" ca="1" si="1003"/>
        <v/>
      </c>
      <c r="C4971" s="1">
        <v>42352</v>
      </c>
      <c r="D4971">
        <v>7650.05</v>
      </c>
      <c r="E4971">
        <f t="shared" si="1004"/>
        <v>39.600000000000364</v>
      </c>
      <c r="F4971">
        <f t="shared" si="1005"/>
        <v>39.600000000000364</v>
      </c>
      <c r="G4971" t="str">
        <f t="shared" si="1006"/>
        <v/>
      </c>
      <c r="H4971">
        <f t="shared" ca="1" si="1014"/>
        <v>48.229999999999926</v>
      </c>
      <c r="I4971">
        <f t="shared" ca="1" si="1015"/>
        <v>48.92777777777772</v>
      </c>
      <c r="J4971" s="3">
        <f t="shared" ca="1" si="1007"/>
        <v>0.98573861700919685</v>
      </c>
      <c r="K4971" s="5">
        <f t="shared" ca="1" si="1008"/>
        <v>49.640904828343352</v>
      </c>
      <c r="L4971">
        <f t="shared" ca="1" si="1009"/>
        <v>1</v>
      </c>
      <c r="M4971" t="str">
        <f t="shared" ca="1" si="1010"/>
        <v>SELL</v>
      </c>
      <c r="N4971" s="7" t="str">
        <f t="shared" ca="1" si="1011"/>
        <v/>
      </c>
      <c r="O4971">
        <f t="shared" si="1012"/>
        <v>7650.05</v>
      </c>
      <c r="Q4971">
        <f t="shared" si="1013"/>
        <v>4970</v>
      </c>
    </row>
    <row r="4972" spans="1:17" x14ac:dyDescent="0.3">
      <c r="A4972" s="13" t="str">
        <f ca="1">N4972&amp;"-"&amp;COUNTIF($N$2:N4972,N4972)</f>
        <v>-4915</v>
      </c>
      <c r="B4972" t="str">
        <f t="shared" ca="1" si="1003"/>
        <v/>
      </c>
      <c r="C4972" s="1">
        <v>42353</v>
      </c>
      <c r="D4972">
        <v>7700.9</v>
      </c>
      <c r="E4972">
        <f t="shared" si="1004"/>
        <v>50.849999999999454</v>
      </c>
      <c r="F4972">
        <f t="shared" si="1005"/>
        <v>50.849999999999454</v>
      </c>
      <c r="G4972" t="str">
        <f t="shared" si="1006"/>
        <v/>
      </c>
      <c r="H4972">
        <f t="shared" ca="1" si="1014"/>
        <v>48.666666666666515</v>
      </c>
      <c r="I4972">
        <f t="shared" ca="1" si="1015"/>
        <v>52.837499999999977</v>
      </c>
      <c r="J4972" s="3">
        <f t="shared" ca="1" si="1007"/>
        <v>0.92106300764923654</v>
      </c>
      <c r="K4972" s="5">
        <f t="shared" ca="1" si="1008"/>
        <v>47.945486638479473</v>
      </c>
      <c r="L4972">
        <f t="shared" ca="1" si="1009"/>
        <v>1</v>
      </c>
      <c r="M4972" t="str">
        <f t="shared" ca="1" si="1010"/>
        <v>SELL</v>
      </c>
      <c r="N4972" s="7" t="str">
        <f t="shared" ca="1" si="1011"/>
        <v/>
      </c>
      <c r="O4972">
        <f t="shared" si="1012"/>
        <v>7700.9</v>
      </c>
      <c r="Q4972">
        <f t="shared" si="1013"/>
        <v>4971</v>
      </c>
    </row>
    <row r="4973" spans="1:17" x14ac:dyDescent="0.3">
      <c r="A4973" s="13" t="str">
        <f ca="1">N4973&amp;"-"&amp;COUNTIF($N$2:N4973,N4973)</f>
        <v>-4916</v>
      </c>
      <c r="B4973" t="str">
        <f t="shared" ca="1" si="1003"/>
        <v/>
      </c>
      <c r="C4973" s="1">
        <v>42354</v>
      </c>
      <c r="D4973">
        <v>7750.9</v>
      </c>
      <c r="E4973">
        <f t="shared" si="1004"/>
        <v>50</v>
      </c>
      <c r="F4973">
        <f t="shared" si="1005"/>
        <v>50</v>
      </c>
      <c r="G4973" t="str">
        <f t="shared" si="1006"/>
        <v/>
      </c>
      <c r="H4973">
        <f t="shared" ca="1" si="1014"/>
        <v>48.299999999999876</v>
      </c>
      <c r="I4973">
        <f t="shared" ca="1" si="1015"/>
        <v>52.837499999999977</v>
      </c>
      <c r="J4973" s="3">
        <f t="shared" ca="1" si="1007"/>
        <v>0.9141234918381812</v>
      </c>
      <c r="K4973" s="5">
        <f t="shared" ca="1" si="1008"/>
        <v>47.756766777901326</v>
      </c>
      <c r="L4973">
        <f t="shared" ca="1" si="1009"/>
        <v>1</v>
      </c>
      <c r="M4973" t="str">
        <f t="shared" ca="1" si="1010"/>
        <v>SELL</v>
      </c>
      <c r="N4973" s="7" t="str">
        <f t="shared" ca="1" si="1011"/>
        <v/>
      </c>
      <c r="O4973">
        <f t="shared" si="1012"/>
        <v>7750.9</v>
      </c>
      <c r="Q4973">
        <f t="shared" si="1013"/>
        <v>4972</v>
      </c>
    </row>
    <row r="4974" spans="1:17" x14ac:dyDescent="0.3">
      <c r="A4974" s="13" t="str">
        <f ca="1">N4974&amp;"-"&amp;COUNTIF($N$2:N4974,N4974)</f>
        <v>-4917</v>
      </c>
      <c r="B4974" t="str">
        <f t="shared" ca="1" si="1003"/>
        <v/>
      </c>
      <c r="C4974" s="1">
        <v>42355</v>
      </c>
      <c r="D4974">
        <v>7844.35</v>
      </c>
      <c r="E4974">
        <f t="shared" si="1004"/>
        <v>93.450000000000728</v>
      </c>
      <c r="F4974">
        <f t="shared" si="1005"/>
        <v>93.450000000000728</v>
      </c>
      <c r="G4974" t="str">
        <f t="shared" si="1006"/>
        <v/>
      </c>
      <c r="H4974">
        <f t="shared" ca="1" si="1014"/>
        <v>54.058333333333394</v>
      </c>
      <c r="I4974">
        <f t="shared" ca="1" si="1015"/>
        <v>52.837499999999977</v>
      </c>
      <c r="J4974" s="3">
        <f t="shared" ca="1" si="1007"/>
        <v>1.023105433325449</v>
      </c>
      <c r="K4974" s="5">
        <f t="shared" ca="1" si="1008"/>
        <v>50.571038783862832</v>
      </c>
      <c r="L4974">
        <f t="shared" ca="1" si="1009"/>
        <v>1</v>
      </c>
      <c r="M4974" t="str">
        <f t="shared" ca="1" si="1010"/>
        <v>SELL</v>
      </c>
      <c r="N4974" s="7" t="str">
        <f t="shared" ca="1" si="1011"/>
        <v/>
      </c>
      <c r="O4974">
        <f t="shared" si="1012"/>
        <v>7844.35</v>
      </c>
      <c r="Q4974">
        <f t="shared" si="1013"/>
        <v>4973</v>
      </c>
    </row>
    <row r="4975" spans="1:17" x14ac:dyDescent="0.3">
      <c r="A4975" s="13" t="str">
        <f ca="1">N4975&amp;"-"&amp;COUNTIF($N$2:N4975,N4975)</f>
        <v>-4918</v>
      </c>
      <c r="B4975" t="str">
        <f t="shared" ca="1" si="1003"/>
        <v/>
      </c>
      <c r="C4975" s="1">
        <v>42356</v>
      </c>
      <c r="D4975">
        <v>7761.95</v>
      </c>
      <c r="E4975">
        <f t="shared" si="1004"/>
        <v>-82.400000000000546</v>
      </c>
      <c r="F4975" t="str">
        <f t="shared" si="1005"/>
        <v/>
      </c>
      <c r="G4975">
        <f t="shared" si="1006"/>
        <v>-82.400000000000546</v>
      </c>
      <c r="H4975">
        <f t="shared" ca="1" si="1014"/>
        <v>54.058333333333394</v>
      </c>
      <c r="I4975">
        <f t="shared" ca="1" si="1015"/>
        <v>62.206250000000068</v>
      </c>
      <c r="J4975" s="3">
        <f t="shared" ca="1" si="1007"/>
        <v>0.86901771660135974</v>
      </c>
      <c r="K4975" s="5">
        <f t="shared" ca="1" si="1008"/>
        <v>46.495959288261332</v>
      </c>
      <c r="L4975">
        <f t="shared" ca="1" si="1009"/>
        <v>1</v>
      </c>
      <c r="M4975" t="str">
        <f t="shared" ca="1" si="1010"/>
        <v>SELL</v>
      </c>
      <c r="N4975" s="7" t="str">
        <f t="shared" ca="1" si="1011"/>
        <v/>
      </c>
      <c r="O4975">
        <f t="shared" si="1012"/>
        <v>7761.95</v>
      </c>
      <c r="Q4975">
        <f t="shared" si="1013"/>
        <v>4974</v>
      </c>
    </row>
    <row r="4976" spans="1:17" x14ac:dyDescent="0.3">
      <c r="A4976" s="13" t="str">
        <f ca="1">N4976&amp;"-"&amp;COUNTIF($N$2:N4976,N4976)</f>
        <v>-4919</v>
      </c>
      <c r="B4976" t="str">
        <f t="shared" ca="1" si="1003"/>
        <v/>
      </c>
      <c r="C4976" s="1">
        <v>42359</v>
      </c>
      <c r="D4976">
        <v>7834.45</v>
      </c>
      <c r="E4976">
        <f t="shared" si="1004"/>
        <v>72.5</v>
      </c>
      <c r="F4976">
        <f t="shared" si="1005"/>
        <v>72.5</v>
      </c>
      <c r="G4976" t="str">
        <f t="shared" si="1006"/>
        <v/>
      </c>
      <c r="H4976">
        <f t="shared" ca="1" si="1014"/>
        <v>62.866666666666788</v>
      </c>
      <c r="I4976">
        <f t="shared" ca="1" si="1015"/>
        <v>62.206250000000068</v>
      </c>
      <c r="J4976" s="3">
        <f t="shared" ca="1" si="1007"/>
        <v>1.010616564519911</v>
      </c>
      <c r="K4976" s="5">
        <f t="shared" ca="1" si="1008"/>
        <v>50.264012659282102</v>
      </c>
      <c r="L4976">
        <f t="shared" ca="1" si="1009"/>
        <v>1</v>
      </c>
      <c r="M4976" t="str">
        <f t="shared" ca="1" si="1010"/>
        <v>SELL</v>
      </c>
      <c r="N4976" s="7" t="str">
        <f t="shared" ca="1" si="1011"/>
        <v/>
      </c>
      <c r="O4976">
        <f t="shared" si="1012"/>
        <v>7834.45</v>
      </c>
      <c r="Q4976">
        <f t="shared" si="1013"/>
        <v>4975</v>
      </c>
    </row>
    <row r="4977" spans="1:17" x14ac:dyDescent="0.3">
      <c r="A4977" s="13" t="str">
        <f ca="1">N4977&amp;"-"&amp;COUNTIF($N$2:N4977,N4977)</f>
        <v>-4920</v>
      </c>
      <c r="B4977" t="str">
        <f t="shared" ca="1" si="1003"/>
        <v/>
      </c>
      <c r="C4977" s="1">
        <v>42360</v>
      </c>
      <c r="D4977">
        <v>7786.1</v>
      </c>
      <c r="E4977">
        <f t="shared" si="1004"/>
        <v>-48.349999999999454</v>
      </c>
      <c r="F4977" t="str">
        <f t="shared" si="1005"/>
        <v/>
      </c>
      <c r="G4977">
        <f t="shared" si="1006"/>
        <v>-48.349999999999454</v>
      </c>
      <c r="H4977">
        <f t="shared" ca="1" si="1014"/>
        <v>62.866666666666788</v>
      </c>
      <c r="I4977">
        <f t="shared" ca="1" si="1015"/>
        <v>65.306250000000091</v>
      </c>
      <c r="J4977" s="3">
        <f t="shared" ca="1" si="1007"/>
        <v>0.9626439531693628</v>
      </c>
      <c r="K4977" s="5">
        <f t="shared" ca="1" si="1008"/>
        <v>49.048323391252069</v>
      </c>
      <c r="L4977">
        <f t="shared" ca="1" si="1009"/>
        <v>1</v>
      </c>
      <c r="M4977" t="str">
        <f t="shared" ca="1" si="1010"/>
        <v>SELL</v>
      </c>
      <c r="N4977" s="7" t="str">
        <f t="shared" ca="1" si="1011"/>
        <v/>
      </c>
      <c r="O4977">
        <f t="shared" si="1012"/>
        <v>7786.1</v>
      </c>
      <c r="Q4977">
        <f t="shared" si="1013"/>
        <v>4976</v>
      </c>
    </row>
    <row r="4978" spans="1:17" x14ac:dyDescent="0.3">
      <c r="A4978" s="13" t="str">
        <f ca="1">N4978&amp;"-"&amp;COUNTIF($N$2:N4978,N4978)</f>
        <v>-4921</v>
      </c>
      <c r="B4978" t="str">
        <f t="shared" ca="1" si="1003"/>
        <v/>
      </c>
      <c r="C4978" s="1">
        <v>42361</v>
      </c>
      <c r="D4978">
        <v>7865.95</v>
      </c>
      <c r="E4978">
        <f t="shared" si="1004"/>
        <v>79.849999999999454</v>
      </c>
      <c r="F4978">
        <f t="shared" si="1005"/>
        <v>79.849999999999454</v>
      </c>
      <c r="G4978" t="str">
        <f t="shared" si="1006"/>
        <v/>
      </c>
      <c r="H4978">
        <f t="shared" ca="1" si="1014"/>
        <v>65.292857142857173</v>
      </c>
      <c r="I4978">
        <f t="shared" ca="1" si="1015"/>
        <v>65.035714285714292</v>
      </c>
      <c r="J4978" s="3">
        <f t="shared" ca="1" si="1007"/>
        <v>1.0039538714991767</v>
      </c>
      <c r="K4978" s="5">
        <f t="shared" ca="1" si="1008"/>
        <v>50.098651759289723</v>
      </c>
      <c r="L4978">
        <f t="shared" ca="1" si="1009"/>
        <v>1</v>
      </c>
      <c r="M4978" t="str">
        <f t="shared" ca="1" si="1010"/>
        <v>SELL</v>
      </c>
      <c r="N4978" s="7" t="str">
        <f t="shared" ca="1" si="1011"/>
        <v/>
      </c>
      <c r="O4978">
        <f t="shared" si="1012"/>
        <v>7865.95</v>
      </c>
      <c r="Q4978">
        <f t="shared" si="1013"/>
        <v>4977</v>
      </c>
    </row>
    <row r="4979" spans="1:17" x14ac:dyDescent="0.3">
      <c r="A4979" s="13" t="str">
        <f ca="1">N4979&amp;"-"&amp;COUNTIF($N$2:N4979,N4979)</f>
        <v>-4922</v>
      </c>
      <c r="B4979" t="str">
        <f t="shared" ca="1" si="1003"/>
        <v/>
      </c>
      <c r="C4979" s="1">
        <v>42362</v>
      </c>
      <c r="D4979">
        <v>7861.05</v>
      </c>
      <c r="E4979">
        <f t="shared" si="1004"/>
        <v>-4.8999999999996362</v>
      </c>
      <c r="F4979" t="str">
        <f t="shared" si="1005"/>
        <v/>
      </c>
      <c r="G4979">
        <f t="shared" si="1006"/>
        <v>-4.8999999999996362</v>
      </c>
      <c r="H4979">
        <f t="shared" ca="1" si="1014"/>
        <v>65.292857142857173</v>
      </c>
      <c r="I4979">
        <f t="shared" ca="1" si="1015"/>
        <v>53.985714285714231</v>
      </c>
      <c r="J4979" s="3">
        <f t="shared" ca="1" si="1007"/>
        <v>1.2094469436358843</v>
      </c>
      <c r="K4979" s="5">
        <f t="shared" ca="1" si="1008"/>
        <v>54.739804778729301</v>
      </c>
      <c r="L4979">
        <f t="shared" ca="1" si="1009"/>
        <v>1</v>
      </c>
      <c r="M4979" t="str">
        <f t="shared" ca="1" si="1010"/>
        <v>SELL</v>
      </c>
      <c r="N4979" s="7" t="str">
        <f t="shared" ca="1" si="1011"/>
        <v/>
      </c>
      <c r="O4979">
        <f t="shared" si="1012"/>
        <v>7861.05</v>
      </c>
      <c r="Q4979">
        <f t="shared" si="1013"/>
        <v>4978</v>
      </c>
    </row>
    <row r="4980" spans="1:17" x14ac:dyDescent="0.3">
      <c r="A4980" s="13" t="str">
        <f ca="1">N4980&amp;"-"&amp;COUNTIF($N$2:N4980,N4980)</f>
        <v>-4923</v>
      </c>
      <c r="B4980" t="str">
        <f t="shared" ca="1" si="1003"/>
        <v/>
      </c>
      <c r="C4980" s="1">
        <v>42366</v>
      </c>
      <c r="D4980">
        <v>7925.15</v>
      </c>
      <c r="E4980">
        <f t="shared" si="1004"/>
        <v>64.099999999999454</v>
      </c>
      <c r="F4980">
        <f t="shared" si="1005"/>
        <v>64.099999999999454</v>
      </c>
      <c r="G4980" t="str">
        <f t="shared" si="1006"/>
        <v/>
      </c>
      <c r="H4980">
        <f t="shared" ca="1" si="1014"/>
        <v>65.143749999999955</v>
      </c>
      <c r="I4980">
        <f t="shared" ca="1" si="1015"/>
        <v>60.23333333333327</v>
      </c>
      <c r="J4980" s="3">
        <f t="shared" ca="1" si="1007"/>
        <v>1.0815232429441066</v>
      </c>
      <c r="K4980" s="5">
        <f t="shared" ca="1" si="1008"/>
        <v>51.95825925125871</v>
      </c>
      <c r="L4980">
        <f t="shared" ca="1" si="1009"/>
        <v>1</v>
      </c>
      <c r="M4980" t="str">
        <f t="shared" ca="1" si="1010"/>
        <v>SELL</v>
      </c>
      <c r="N4980" s="7" t="str">
        <f t="shared" ca="1" si="1011"/>
        <v/>
      </c>
      <c r="O4980">
        <f t="shared" si="1012"/>
        <v>7925.15</v>
      </c>
      <c r="Q4980">
        <f t="shared" si="1013"/>
        <v>4979</v>
      </c>
    </row>
    <row r="4981" spans="1:17" x14ac:dyDescent="0.3">
      <c r="A4981" s="13" t="str">
        <f ca="1">N4981&amp;"-"&amp;COUNTIF($N$2:N4981,N4981)</f>
        <v>-4924</v>
      </c>
      <c r="B4981" t="str">
        <f t="shared" ca="1" si="1003"/>
        <v/>
      </c>
      <c r="C4981" s="1">
        <v>42367</v>
      </c>
      <c r="D4981">
        <v>7928.95</v>
      </c>
      <c r="E4981">
        <f t="shared" si="1004"/>
        <v>3.8000000000001819</v>
      </c>
      <c r="F4981">
        <f t="shared" si="1005"/>
        <v>3.8000000000001819</v>
      </c>
      <c r="G4981" t="str">
        <f t="shared" si="1006"/>
        <v/>
      </c>
      <c r="H4981">
        <f t="shared" ca="1" si="1014"/>
        <v>58.327777777777754</v>
      </c>
      <c r="I4981">
        <f t="shared" ca="1" si="1015"/>
        <v>59.539999999999964</v>
      </c>
      <c r="J4981" s="3">
        <f t="shared" ca="1" si="1007"/>
        <v>0.9796402045310344</v>
      </c>
      <c r="K4981" s="5">
        <f t="shared" ca="1" si="1008"/>
        <v>49.485770307595146</v>
      </c>
      <c r="L4981">
        <f t="shared" ca="1" si="1009"/>
        <v>1</v>
      </c>
      <c r="M4981" t="str">
        <f t="shared" ca="1" si="1010"/>
        <v>SELL</v>
      </c>
      <c r="N4981" s="7" t="str">
        <f t="shared" ca="1" si="1011"/>
        <v/>
      </c>
      <c r="O4981">
        <f t="shared" si="1012"/>
        <v>7928.95</v>
      </c>
      <c r="Q4981">
        <f t="shared" si="1013"/>
        <v>4980</v>
      </c>
    </row>
    <row r="4982" spans="1:17" x14ac:dyDescent="0.3">
      <c r="A4982" s="13" t="str">
        <f ca="1">N4982&amp;"-"&amp;COUNTIF($N$2:N4982,N4982)</f>
        <v>-4925</v>
      </c>
      <c r="B4982" t="str">
        <f t="shared" ca="1" si="1003"/>
        <v/>
      </c>
      <c r="C4982" s="1">
        <v>42368</v>
      </c>
      <c r="D4982">
        <v>7896.25</v>
      </c>
      <c r="E4982">
        <f t="shared" si="1004"/>
        <v>-32.699999999999818</v>
      </c>
      <c r="F4982" t="str">
        <f t="shared" si="1005"/>
        <v/>
      </c>
      <c r="G4982">
        <f t="shared" si="1006"/>
        <v>-32.699999999999818</v>
      </c>
      <c r="H4982">
        <f t="shared" ca="1" si="1014"/>
        <v>58.327777777777754</v>
      </c>
      <c r="I4982">
        <f t="shared" ca="1" si="1015"/>
        <v>48.239999999999966</v>
      </c>
      <c r="J4982" s="3">
        <f t="shared" ca="1" si="1007"/>
        <v>1.2091164547632214</v>
      </c>
      <c r="K4982" s="5">
        <f t="shared" ca="1" si="1008"/>
        <v>54.733033750039112</v>
      </c>
      <c r="L4982">
        <f t="shared" ca="1" si="1009"/>
        <v>1</v>
      </c>
      <c r="M4982" t="str">
        <f t="shared" ca="1" si="1010"/>
        <v>SELL</v>
      </c>
      <c r="N4982" s="7" t="str">
        <f t="shared" ca="1" si="1011"/>
        <v/>
      </c>
      <c r="O4982">
        <f t="shared" si="1012"/>
        <v>7896.25</v>
      </c>
      <c r="Q4982">
        <f t="shared" si="1013"/>
        <v>4981</v>
      </c>
    </row>
    <row r="4983" spans="1:17" x14ac:dyDescent="0.3">
      <c r="A4983" s="13" t="str">
        <f ca="1">N4983&amp;"-"&amp;COUNTIF($N$2:N4983,N4983)</f>
        <v>-4926</v>
      </c>
      <c r="B4983" t="str">
        <f t="shared" ca="1" si="1003"/>
        <v/>
      </c>
      <c r="C4983" s="1">
        <v>42369</v>
      </c>
      <c r="D4983">
        <v>7946.35</v>
      </c>
      <c r="E4983">
        <f t="shared" si="1004"/>
        <v>50.100000000000364</v>
      </c>
      <c r="F4983">
        <f t="shared" si="1005"/>
        <v>50.100000000000364</v>
      </c>
      <c r="G4983" t="str">
        <f t="shared" si="1006"/>
        <v/>
      </c>
      <c r="H4983">
        <f t="shared" ca="1" si="1014"/>
        <v>56.027777777777779</v>
      </c>
      <c r="I4983">
        <f t="shared" ca="1" si="1015"/>
        <v>48.239999999999966</v>
      </c>
      <c r="J4983" s="3">
        <f t="shared" ca="1" si="1007"/>
        <v>1.1614381794730062</v>
      </c>
      <c r="K4983" s="5">
        <f t="shared" ca="1" si="1008"/>
        <v>53.734508370541683</v>
      </c>
      <c r="L4983">
        <f t="shared" ca="1" si="1009"/>
        <v>1</v>
      </c>
      <c r="M4983" t="str">
        <f t="shared" ca="1" si="1010"/>
        <v>SELL</v>
      </c>
      <c r="N4983" s="7" t="str">
        <f t="shared" ca="1" si="1011"/>
        <v/>
      </c>
      <c r="O4983">
        <f t="shared" si="1012"/>
        <v>7946.35</v>
      </c>
      <c r="Q4983">
        <f t="shared" si="1013"/>
        <v>4982</v>
      </c>
    </row>
    <row r="4984" spans="1:17" x14ac:dyDescent="0.3">
      <c r="A4984" s="13" t="str">
        <f ca="1">N4984&amp;"-"&amp;COUNTIF($N$2:N4984,N4984)</f>
        <v>-4927</v>
      </c>
      <c r="B4984" t="str">
        <f t="shared" ca="1" si="1003"/>
        <v/>
      </c>
      <c r="C4984" s="1">
        <v>42370</v>
      </c>
      <c r="D4984">
        <v>7963.2</v>
      </c>
      <c r="E4984">
        <f t="shared" si="1004"/>
        <v>16.849999999999454</v>
      </c>
      <c r="F4984">
        <f t="shared" si="1005"/>
        <v>16.849999999999454</v>
      </c>
      <c r="G4984" t="str">
        <f t="shared" si="1006"/>
        <v/>
      </c>
      <c r="H4984">
        <f t="shared" ca="1" si="1014"/>
        <v>52.109999999999943</v>
      </c>
      <c r="I4984">
        <f t="shared" ca="1" si="1015"/>
        <v>42.087499999999864</v>
      </c>
      <c r="J4984" s="3">
        <f t="shared" ca="1" si="1007"/>
        <v>1.2381348381348407</v>
      </c>
      <c r="K4984" s="5">
        <f t="shared" ca="1" si="1008"/>
        <v>55.319939488839992</v>
      </c>
      <c r="L4984">
        <f t="shared" ca="1" si="1009"/>
        <v>1</v>
      </c>
      <c r="M4984" t="str">
        <f t="shared" ca="1" si="1010"/>
        <v>SELL</v>
      </c>
      <c r="N4984" s="7" t="str">
        <f t="shared" ca="1" si="1011"/>
        <v/>
      </c>
      <c r="O4984">
        <f t="shared" si="1012"/>
        <v>7963.2</v>
      </c>
      <c r="Q4984">
        <f t="shared" si="1013"/>
        <v>4983</v>
      </c>
    </row>
    <row r="4985" spans="1:17" x14ac:dyDescent="0.3">
      <c r="A4985" s="13" t="str">
        <f ca="1">N4985&amp;"-"&amp;COUNTIF($N$2:N4985,N4985)</f>
        <v>-4928</v>
      </c>
      <c r="B4985" t="str">
        <f t="shared" ca="1" si="1003"/>
        <v/>
      </c>
      <c r="C4985" s="1">
        <v>42373</v>
      </c>
      <c r="D4985">
        <v>7791.3</v>
      </c>
      <c r="E4985">
        <f t="shared" si="1004"/>
        <v>-171.89999999999964</v>
      </c>
      <c r="F4985" t="str">
        <f t="shared" si="1005"/>
        <v/>
      </c>
      <c r="G4985">
        <f t="shared" si="1006"/>
        <v>-171.89999999999964</v>
      </c>
      <c r="H4985">
        <f t="shared" ca="1" si="1014"/>
        <v>53.499999999999901</v>
      </c>
      <c r="I4985">
        <f t="shared" ca="1" si="1015"/>
        <v>68.049999999999812</v>
      </c>
      <c r="J4985" s="3">
        <f t="shared" ca="1" si="1007"/>
        <v>0.78618662747979495</v>
      </c>
      <c r="K4985" s="5">
        <f t="shared" ca="1" si="1008"/>
        <v>44.0148087206911</v>
      </c>
      <c r="L4985">
        <f t="shared" ca="1" si="1009"/>
        <v>1</v>
      </c>
      <c r="M4985" t="str">
        <f t="shared" ca="1" si="1010"/>
        <v>SELL</v>
      </c>
      <c r="N4985" s="7" t="str">
        <f t="shared" ca="1" si="1011"/>
        <v/>
      </c>
      <c r="O4985">
        <f t="shared" si="1012"/>
        <v>7791.3</v>
      </c>
      <c r="Q4985">
        <f t="shared" si="1013"/>
        <v>4984</v>
      </c>
    </row>
    <row r="4986" spans="1:17" x14ac:dyDescent="0.3">
      <c r="A4986" s="13" t="str">
        <f ca="1">N4986&amp;"-"&amp;COUNTIF($N$2:N4986,N4986)</f>
        <v>-4929</v>
      </c>
      <c r="B4986" t="str">
        <f t="shared" ca="1" si="1003"/>
        <v/>
      </c>
      <c r="C4986" s="1">
        <v>42374</v>
      </c>
      <c r="D4986">
        <v>7784.65</v>
      </c>
      <c r="E4986">
        <f t="shared" si="1004"/>
        <v>-6.6500000000005457</v>
      </c>
      <c r="F4986" t="str">
        <f t="shared" si="1005"/>
        <v/>
      </c>
      <c r="G4986">
        <f t="shared" si="1006"/>
        <v>-6.6500000000005457</v>
      </c>
      <c r="H4986">
        <f t="shared" ca="1" si="1014"/>
        <v>53.831249999999955</v>
      </c>
      <c r="I4986">
        <f t="shared" ca="1" si="1015"/>
        <v>57.816666666666606</v>
      </c>
      <c r="J4986" s="3">
        <f t="shared" ca="1" si="1007"/>
        <v>0.93106803113289149</v>
      </c>
      <c r="K4986" s="5">
        <f t="shared" ca="1" si="1008"/>
        <v>48.2151853856058</v>
      </c>
      <c r="L4986">
        <f t="shared" ca="1" si="1009"/>
        <v>1</v>
      </c>
      <c r="M4986" t="str">
        <f t="shared" ca="1" si="1010"/>
        <v>SELL</v>
      </c>
      <c r="N4986" s="7" t="str">
        <f t="shared" ca="1" si="1011"/>
        <v/>
      </c>
      <c r="O4986">
        <f t="shared" si="1012"/>
        <v>7784.65</v>
      </c>
      <c r="Q4986">
        <f t="shared" si="1013"/>
        <v>4985</v>
      </c>
    </row>
    <row r="4987" spans="1:17" x14ac:dyDescent="0.3">
      <c r="A4987" s="13" t="str">
        <f ca="1">N4987&amp;"-"&amp;COUNTIF($N$2:N4987,N4987)</f>
        <v>-4930</v>
      </c>
      <c r="B4987" t="str">
        <f t="shared" ca="1" si="1003"/>
        <v/>
      </c>
      <c r="C4987" s="1">
        <v>42375</v>
      </c>
      <c r="D4987">
        <v>7741</v>
      </c>
      <c r="E4987">
        <f t="shared" si="1004"/>
        <v>-43.649999999999636</v>
      </c>
      <c r="F4987" t="str">
        <f t="shared" si="1005"/>
        <v/>
      </c>
      <c r="G4987">
        <f t="shared" si="1006"/>
        <v>-43.649999999999636</v>
      </c>
      <c r="H4987">
        <f t="shared" ca="1" si="1014"/>
        <v>54.378571428571377</v>
      </c>
      <c r="I4987">
        <f t="shared" ca="1" si="1015"/>
        <v>55.792857142857038</v>
      </c>
      <c r="J4987" s="3">
        <f t="shared" ca="1" si="1007"/>
        <v>0.97465113301754025</v>
      </c>
      <c r="K4987" s="5">
        <f t="shared" ca="1" si="1008"/>
        <v>49.358143153526996</v>
      </c>
      <c r="L4987">
        <f t="shared" ca="1" si="1009"/>
        <v>1</v>
      </c>
      <c r="M4987" t="str">
        <f t="shared" ca="1" si="1010"/>
        <v>SELL</v>
      </c>
      <c r="N4987" s="7" t="str">
        <f t="shared" ca="1" si="1011"/>
        <v/>
      </c>
      <c r="O4987">
        <f t="shared" si="1012"/>
        <v>7741</v>
      </c>
      <c r="Q4987">
        <f t="shared" si="1013"/>
        <v>4986</v>
      </c>
    </row>
    <row r="4988" spans="1:17" x14ac:dyDescent="0.3">
      <c r="A4988" s="13" t="str">
        <f ca="1">N4988&amp;"-"&amp;COUNTIF($N$2:N4988,N4988)</f>
        <v>-4931</v>
      </c>
      <c r="B4988" t="str">
        <f t="shared" ca="1" si="1003"/>
        <v/>
      </c>
      <c r="C4988" s="1">
        <v>42376</v>
      </c>
      <c r="D4988">
        <v>7568.3</v>
      </c>
      <c r="E4988">
        <f t="shared" si="1004"/>
        <v>-172.69999999999982</v>
      </c>
      <c r="F4988" t="str">
        <f t="shared" si="1005"/>
        <v/>
      </c>
      <c r="G4988">
        <f t="shared" si="1006"/>
        <v>-172.69999999999982</v>
      </c>
      <c r="H4988">
        <f t="shared" ca="1" si="1014"/>
        <v>47.866666666666482</v>
      </c>
      <c r="I4988">
        <f t="shared" ca="1" si="1015"/>
        <v>70.406249999999886</v>
      </c>
      <c r="J4988" s="3">
        <f t="shared" ca="1" si="1007"/>
        <v>0.67986388519011531</v>
      </c>
      <c r="K4988" s="5">
        <f t="shared" ca="1" si="1008"/>
        <v>40.471367423508426</v>
      </c>
      <c r="L4988">
        <f t="shared" ca="1" si="1009"/>
        <v>1</v>
      </c>
      <c r="M4988" t="str">
        <f t="shared" ca="1" si="1010"/>
        <v>SELL</v>
      </c>
      <c r="N4988" s="7" t="str">
        <f t="shared" ca="1" si="1011"/>
        <v/>
      </c>
      <c r="O4988">
        <f t="shared" si="1012"/>
        <v>7568.3</v>
      </c>
      <c r="Q4988">
        <f t="shared" si="1013"/>
        <v>4987</v>
      </c>
    </row>
    <row r="4989" spans="1:17" x14ac:dyDescent="0.3">
      <c r="A4989" s="13" t="str">
        <f ca="1">N4989&amp;"-"&amp;COUNTIF($N$2:N4989,N4989)</f>
        <v>-4932</v>
      </c>
      <c r="B4989" t="str">
        <f t="shared" ca="1" si="1003"/>
        <v/>
      </c>
      <c r="C4989" s="1">
        <v>42377</v>
      </c>
      <c r="D4989">
        <v>7601.35</v>
      </c>
      <c r="E4989">
        <f t="shared" si="1004"/>
        <v>33.050000000000182</v>
      </c>
      <c r="F4989">
        <f t="shared" si="1005"/>
        <v>33.050000000000182</v>
      </c>
      <c r="G4989" t="str">
        <f t="shared" si="1006"/>
        <v/>
      </c>
      <c r="H4989">
        <f t="shared" ca="1" si="1014"/>
        <v>45.749999999999872</v>
      </c>
      <c r="I4989">
        <f t="shared" ca="1" si="1015"/>
        <v>68.692857142856937</v>
      </c>
      <c r="J4989" s="3">
        <f t="shared" ca="1" si="1007"/>
        <v>0.66600811063741305</v>
      </c>
      <c r="K4989" s="5">
        <f t="shared" ca="1" si="1008"/>
        <v>39.976282611409324</v>
      </c>
      <c r="L4989">
        <f t="shared" ca="1" si="1009"/>
        <v>1</v>
      </c>
      <c r="M4989" t="str">
        <f t="shared" ca="1" si="1010"/>
        <v>SELL</v>
      </c>
      <c r="N4989" s="7" t="str">
        <f t="shared" ca="1" si="1011"/>
        <v/>
      </c>
      <c r="O4989">
        <f t="shared" si="1012"/>
        <v>7601.35</v>
      </c>
      <c r="Q4989">
        <f t="shared" si="1013"/>
        <v>4988</v>
      </c>
    </row>
    <row r="4990" spans="1:17" x14ac:dyDescent="0.3">
      <c r="A4990" s="13" t="str">
        <f ca="1">N4990&amp;"-"&amp;COUNTIF($N$2:N4990,N4990)</f>
        <v>-4933</v>
      </c>
      <c r="B4990" t="str">
        <f t="shared" ca="1" si="1003"/>
        <v/>
      </c>
      <c r="C4990" s="1">
        <v>42380</v>
      </c>
      <c r="D4990">
        <v>7563.85</v>
      </c>
      <c r="E4990">
        <f t="shared" si="1004"/>
        <v>-37.5</v>
      </c>
      <c r="F4990" t="str">
        <f t="shared" si="1005"/>
        <v/>
      </c>
      <c r="G4990">
        <f t="shared" si="1006"/>
        <v>-37.5</v>
      </c>
      <c r="H4990">
        <f t="shared" ca="1" si="1014"/>
        <v>41.291666666666515</v>
      </c>
      <c r="I4990">
        <f t="shared" ca="1" si="1015"/>
        <v>64.793749999999818</v>
      </c>
      <c r="J4990" s="3">
        <f t="shared" ca="1" si="1007"/>
        <v>0.6372785440982599</v>
      </c>
      <c r="K4990" s="5">
        <f t="shared" ca="1" si="1008"/>
        <v>38.923037646550519</v>
      </c>
      <c r="L4990">
        <f t="shared" ca="1" si="1009"/>
        <v>1</v>
      </c>
      <c r="M4990" t="str">
        <f t="shared" ca="1" si="1010"/>
        <v>SELL</v>
      </c>
      <c r="N4990" s="7" t="str">
        <f t="shared" ca="1" si="1011"/>
        <v/>
      </c>
      <c r="O4990">
        <f t="shared" si="1012"/>
        <v>7563.85</v>
      </c>
      <c r="Q4990">
        <f t="shared" si="1013"/>
        <v>4989</v>
      </c>
    </row>
    <row r="4991" spans="1:17" x14ac:dyDescent="0.3">
      <c r="A4991" s="13" t="str">
        <f ca="1">N4991&amp;"-"&amp;COUNTIF($N$2:N4991,N4991)</f>
        <v>-4934</v>
      </c>
      <c r="B4991" t="str">
        <f t="shared" ca="1" si="1003"/>
        <v/>
      </c>
      <c r="C4991" s="1">
        <v>42381</v>
      </c>
      <c r="D4991">
        <v>7510.3</v>
      </c>
      <c r="E4991">
        <f t="shared" si="1004"/>
        <v>-53.550000000000182</v>
      </c>
      <c r="F4991" t="str">
        <f t="shared" si="1005"/>
        <v/>
      </c>
      <c r="G4991">
        <f t="shared" si="1006"/>
        <v>-53.550000000000182</v>
      </c>
      <c r="H4991">
        <f t="shared" ca="1" si="1014"/>
        <v>41.291666666666515</v>
      </c>
      <c r="I4991">
        <f t="shared" ca="1" si="1015"/>
        <v>65.443749999999909</v>
      </c>
      <c r="J4991" s="3">
        <f t="shared" ca="1" si="1007"/>
        <v>0.63094897017158358</v>
      </c>
      <c r="K4991" s="5">
        <f t="shared" ca="1" si="1008"/>
        <v>38.68600316202442</v>
      </c>
      <c r="L4991">
        <f t="shared" ca="1" si="1009"/>
        <v>1</v>
      </c>
      <c r="M4991" t="str">
        <f t="shared" ca="1" si="1010"/>
        <v>SELL</v>
      </c>
      <c r="N4991" s="7" t="str">
        <f t="shared" ca="1" si="1011"/>
        <v/>
      </c>
      <c r="O4991">
        <f t="shared" si="1012"/>
        <v>7510.3</v>
      </c>
      <c r="Q4991">
        <f t="shared" si="1013"/>
        <v>4990</v>
      </c>
    </row>
    <row r="4992" spans="1:17" x14ac:dyDescent="0.3">
      <c r="A4992" s="13" t="str">
        <f ca="1">N4992&amp;"-"&amp;COUNTIF($N$2:N4992,N4992)</f>
        <v>-4935</v>
      </c>
      <c r="B4992" t="str">
        <f t="shared" ca="1" si="1003"/>
        <v/>
      </c>
      <c r="C4992" s="1">
        <v>42382</v>
      </c>
      <c r="D4992">
        <v>7562.4</v>
      </c>
      <c r="E4992">
        <f t="shared" si="1004"/>
        <v>52.099999999999454</v>
      </c>
      <c r="F4992">
        <f t="shared" si="1005"/>
        <v>52.099999999999454</v>
      </c>
      <c r="G4992" t="str">
        <f t="shared" si="1006"/>
        <v/>
      </c>
      <c r="H4992">
        <f t="shared" ca="1" si="1014"/>
        <v>36.666666666666515</v>
      </c>
      <c r="I4992">
        <f t="shared" ca="1" si="1015"/>
        <v>65.443749999999909</v>
      </c>
      <c r="J4992" s="3">
        <f t="shared" ca="1" si="1007"/>
        <v>0.56027759207971073</v>
      </c>
      <c r="K4992" s="5">
        <f t="shared" ca="1" si="1008"/>
        <v>35.908840511700916</v>
      </c>
      <c r="L4992">
        <f t="shared" ca="1" si="1009"/>
        <v>1</v>
      </c>
      <c r="M4992" t="str">
        <f t="shared" ca="1" si="1010"/>
        <v>SELL</v>
      </c>
      <c r="N4992" s="7" t="str">
        <f t="shared" ca="1" si="1011"/>
        <v/>
      </c>
      <c r="O4992">
        <f t="shared" si="1012"/>
        <v>7562.4</v>
      </c>
      <c r="Q4992">
        <f t="shared" si="1013"/>
        <v>4991</v>
      </c>
    </row>
    <row r="4993" spans="1:17" x14ac:dyDescent="0.3">
      <c r="A4993" s="13" t="str">
        <f ca="1">N4993&amp;"-"&amp;COUNTIF($N$2:N4993,N4993)</f>
        <v>-4936</v>
      </c>
      <c r="B4993" t="str">
        <f t="shared" ca="1" si="1003"/>
        <v/>
      </c>
      <c r="C4993" s="1">
        <v>42383</v>
      </c>
      <c r="D4993">
        <v>7536.8</v>
      </c>
      <c r="E4993">
        <f t="shared" si="1004"/>
        <v>-25.599999999999454</v>
      </c>
      <c r="F4993" t="str">
        <f t="shared" si="1005"/>
        <v/>
      </c>
      <c r="G4993">
        <f t="shared" si="1006"/>
        <v>-25.599999999999454</v>
      </c>
      <c r="H4993">
        <f t="shared" ca="1" si="1014"/>
        <v>36.666666666666515</v>
      </c>
      <c r="I4993">
        <f t="shared" ca="1" si="1015"/>
        <v>68.031249999999886</v>
      </c>
      <c r="J4993" s="3">
        <f t="shared" ca="1" si="1007"/>
        <v>0.5389679987750714</v>
      </c>
      <c r="K4993" s="5">
        <f t="shared" ca="1" si="1008"/>
        <v>35.02139090637742</v>
      </c>
      <c r="L4993">
        <f t="shared" ca="1" si="1009"/>
        <v>1</v>
      </c>
      <c r="M4993" t="str">
        <f t="shared" ca="1" si="1010"/>
        <v>SELL</v>
      </c>
      <c r="N4993" s="7" t="str">
        <f t="shared" ca="1" si="1011"/>
        <v/>
      </c>
      <c r="O4993">
        <f t="shared" si="1012"/>
        <v>7536.8</v>
      </c>
      <c r="Q4993">
        <f t="shared" si="1013"/>
        <v>4992</v>
      </c>
    </row>
    <row r="4994" spans="1:17" x14ac:dyDescent="0.3">
      <c r="A4994" s="13" t="str">
        <f ca="1">N4994&amp;"-"&amp;COUNTIF($N$2:N4994,N4994)</f>
        <v>-4937</v>
      </c>
      <c r="B4994" t="str">
        <f t="shared" ca="1" si="1003"/>
        <v/>
      </c>
      <c r="C4994" s="1">
        <v>42384</v>
      </c>
      <c r="D4994">
        <v>7437.8</v>
      </c>
      <c r="E4994">
        <f t="shared" si="1004"/>
        <v>-99</v>
      </c>
      <c r="F4994" t="str">
        <f t="shared" si="1005"/>
        <v/>
      </c>
      <c r="G4994">
        <f t="shared" si="1006"/>
        <v>-99</v>
      </c>
      <c r="H4994">
        <f t="shared" ca="1" si="1014"/>
        <v>31.179999999999929</v>
      </c>
      <c r="I4994">
        <f t="shared" ca="1" si="1015"/>
        <v>71.472222222222115</v>
      </c>
      <c r="J4994" s="3">
        <f t="shared" ca="1" si="1007"/>
        <v>0.43625340069957214</v>
      </c>
      <c r="K4994" s="5">
        <f t="shared" ca="1" si="1008"/>
        <v>30.374403325143135</v>
      </c>
      <c r="L4994">
        <f t="shared" ca="1" si="1009"/>
        <v>1</v>
      </c>
      <c r="M4994" t="str">
        <f t="shared" ca="1" si="1010"/>
        <v>SELL</v>
      </c>
      <c r="N4994" s="7" t="str">
        <f t="shared" ca="1" si="1011"/>
        <v/>
      </c>
      <c r="O4994">
        <f t="shared" si="1012"/>
        <v>7437.8</v>
      </c>
      <c r="Q4994">
        <f t="shared" si="1013"/>
        <v>4993</v>
      </c>
    </row>
    <row r="4995" spans="1:17" x14ac:dyDescent="0.3">
      <c r="A4995" s="13" t="str">
        <f ca="1">N4995&amp;"-"&amp;COUNTIF($N$2:N4995,N4995)</f>
        <v>-4938</v>
      </c>
      <c r="B4995" t="str">
        <f t="shared" ref="B4995:B5058" ca="1" si="1016">N4995</f>
        <v/>
      </c>
      <c r="C4995" s="1">
        <v>42387</v>
      </c>
      <c r="D4995">
        <v>7351</v>
      </c>
      <c r="E4995">
        <f t="shared" ref="E4995:E5058" si="1017">IF(E4994="Change", "", D4995-D4994)</f>
        <v>-86.800000000000182</v>
      </c>
      <c r="F4995" t="str">
        <f t="shared" ref="F4995:F5058" si="1018">IF(F4994="Gain","",IF(E4995&gt;0,E4995,""))</f>
        <v/>
      </c>
      <c r="G4995">
        <f t="shared" ref="G4995:G5058" si="1019">IF(G4994="Loss","",IF(E4995&lt;0,E4995,""))</f>
        <v>-86.800000000000182</v>
      </c>
      <c r="H4995">
        <f t="shared" ca="1" si="1014"/>
        <v>38.024999999999864</v>
      </c>
      <c r="I4995">
        <f t="shared" ca="1" si="1015"/>
        <v>73.004999999999924</v>
      </c>
      <c r="J4995" s="3">
        <f t="shared" ref="J4995:J5058" ca="1" si="1020">IFERROR(H4995/I4995, "")</f>
        <v>0.5208547359769865</v>
      </c>
      <c r="K4995" s="5">
        <f t="shared" ref="K4995:K5058" ca="1" si="1021">IFERROR((IF(J4995=0, 0, (100-(100/(1+J4995))))), "")</f>
        <v>34.247500675493043</v>
      </c>
      <c r="L4995">
        <f t="shared" ref="L4995:L5058" ca="1" si="1022">IF(M4994="Signal","",IF(M4994="",IF(M4995="SELL",0,IF(M4995="BUY",1,"")),IF(M4995="BUY",1,L4994)))</f>
        <v>1</v>
      </c>
      <c r="M4995" t="str">
        <f t="shared" ref="M4995:M5058" ca="1" si="1023">IF(K4995="","",IF(K4995&lt;$V$4,"BUY",IF(K4995&gt;$V$5,"SELL",M4994)))</f>
        <v>SELL</v>
      </c>
      <c r="N4995" s="7" t="str">
        <f t="shared" ref="N4995:N5058" ca="1" si="1024">IF(L4995=1, IF(M4995="BUY",IF(M4994="BUY","",1),IF(M4995="SELL",IF(M4994="SELL","",0),"")), "")</f>
        <v/>
      </c>
      <c r="O4995">
        <f t="shared" ref="O4995:O5058" si="1025">D4995</f>
        <v>7351</v>
      </c>
      <c r="Q4995">
        <f t="shared" si="1013"/>
        <v>4994</v>
      </c>
    </row>
    <row r="4996" spans="1:17" x14ac:dyDescent="0.3">
      <c r="A4996" s="13" t="str">
        <f ca="1">N4996&amp;"-"&amp;COUNTIF($N$2:N4996,N4996)</f>
        <v>-4939</v>
      </c>
      <c r="B4996" t="str">
        <f t="shared" ca="1" si="1016"/>
        <v/>
      </c>
      <c r="C4996" s="1">
        <v>42388</v>
      </c>
      <c r="D4996">
        <v>7435.1</v>
      </c>
      <c r="E4996">
        <f t="shared" si="1017"/>
        <v>84.100000000000364</v>
      </c>
      <c r="F4996">
        <f t="shared" si="1018"/>
        <v>84.100000000000364</v>
      </c>
      <c r="G4996" t="str">
        <f t="shared" si="1019"/>
        <v/>
      </c>
      <c r="H4996">
        <f t="shared" ca="1" si="1014"/>
        <v>47.239999999999966</v>
      </c>
      <c r="I4996">
        <f t="shared" ca="1" si="1015"/>
        <v>77.483333333333277</v>
      </c>
      <c r="J4996" s="3">
        <f t="shared" ca="1" si="1020"/>
        <v>0.60967950096795009</v>
      </c>
      <c r="K4996" s="5">
        <f t="shared" ca="1" si="1021"/>
        <v>37.875831841141725</v>
      </c>
      <c r="L4996">
        <f t="shared" ca="1" si="1022"/>
        <v>1</v>
      </c>
      <c r="M4996" t="str">
        <f t="shared" ca="1" si="1023"/>
        <v>SELL</v>
      </c>
      <c r="N4996" s="7" t="str">
        <f t="shared" ca="1" si="1024"/>
        <v/>
      </c>
      <c r="O4996">
        <f t="shared" si="1025"/>
        <v>7435.1</v>
      </c>
      <c r="Q4996">
        <f t="shared" ref="Q4996:Q5059" si="1026">Q4995+1</f>
        <v>4995</v>
      </c>
    </row>
    <row r="4997" spans="1:17" x14ac:dyDescent="0.3">
      <c r="A4997" s="13" t="str">
        <f ca="1">N4997&amp;"-"&amp;COUNTIF($N$2:N4997,N4997)</f>
        <v>-4940</v>
      </c>
      <c r="B4997" t="str">
        <f t="shared" ca="1" si="1016"/>
        <v/>
      </c>
      <c r="C4997" s="1">
        <v>42389</v>
      </c>
      <c r="D4997">
        <v>7309.3</v>
      </c>
      <c r="E4997">
        <f t="shared" si="1017"/>
        <v>-125.80000000000018</v>
      </c>
      <c r="F4997" t="str">
        <f t="shared" si="1018"/>
        <v/>
      </c>
      <c r="G4997">
        <f t="shared" si="1019"/>
        <v>-125.80000000000018</v>
      </c>
      <c r="H4997">
        <f t="shared" ca="1" si="1014"/>
        <v>46.524999999999864</v>
      </c>
      <c r="I4997">
        <f t="shared" ca="1" si="1015"/>
        <v>82.314999999999969</v>
      </c>
      <c r="J4997" s="3">
        <f t="shared" ca="1" si="1020"/>
        <v>0.56520682743120798</v>
      </c>
      <c r="K4997" s="5">
        <f t="shared" ca="1" si="1021"/>
        <v>36.110679913070413</v>
      </c>
      <c r="L4997">
        <f t="shared" ca="1" si="1022"/>
        <v>1</v>
      </c>
      <c r="M4997" t="str">
        <f t="shared" ca="1" si="1023"/>
        <v>SELL</v>
      </c>
      <c r="N4997" s="7" t="str">
        <f t="shared" ca="1" si="1024"/>
        <v/>
      </c>
      <c r="O4997">
        <f t="shared" si="1025"/>
        <v>7309.3</v>
      </c>
      <c r="Q4997">
        <f t="shared" si="1026"/>
        <v>4996</v>
      </c>
    </row>
    <row r="4998" spans="1:17" x14ac:dyDescent="0.3">
      <c r="A4998" s="13" t="str">
        <f ca="1">N4998&amp;"-"&amp;COUNTIF($N$2:N4998,N4998)</f>
        <v>-4941</v>
      </c>
      <c r="B4998" t="str">
        <f t="shared" ca="1" si="1016"/>
        <v/>
      </c>
      <c r="C4998" s="1">
        <v>42390</v>
      </c>
      <c r="D4998">
        <v>7276.8</v>
      </c>
      <c r="E4998">
        <f t="shared" si="1017"/>
        <v>-32.5</v>
      </c>
      <c r="F4998" t="str">
        <f t="shared" si="1018"/>
        <v/>
      </c>
      <c r="G4998">
        <f t="shared" si="1019"/>
        <v>-32.5</v>
      </c>
      <c r="H4998">
        <f t="shared" ca="1" si="1014"/>
        <v>56.416666666666664</v>
      </c>
      <c r="I4998">
        <f t="shared" ca="1" si="1015"/>
        <v>77.786363636363603</v>
      </c>
      <c r="J4998" s="3">
        <f t="shared" ca="1" si="1020"/>
        <v>0.72527707980287914</v>
      </c>
      <c r="K4998" s="5">
        <f t="shared" ca="1" si="1021"/>
        <v>42.038295662384002</v>
      </c>
      <c r="L4998">
        <f t="shared" ca="1" si="1022"/>
        <v>1</v>
      </c>
      <c r="M4998" t="str">
        <f t="shared" ca="1" si="1023"/>
        <v>SELL</v>
      </c>
      <c r="N4998" s="7" t="str">
        <f t="shared" ca="1" si="1024"/>
        <v/>
      </c>
      <c r="O4998">
        <f t="shared" si="1025"/>
        <v>7276.8</v>
      </c>
      <c r="Q4998">
        <f t="shared" si="1026"/>
        <v>4997</v>
      </c>
    </row>
    <row r="4999" spans="1:17" x14ac:dyDescent="0.3">
      <c r="A4999" s="13" t="str">
        <f ca="1">N4999&amp;"-"&amp;COUNTIF($N$2:N4999,N4999)</f>
        <v>-4942</v>
      </c>
      <c r="B4999" t="str">
        <f t="shared" ca="1" si="1016"/>
        <v/>
      </c>
      <c r="C4999" s="1">
        <v>42391</v>
      </c>
      <c r="D4999">
        <v>7422.45</v>
      </c>
      <c r="E4999">
        <f t="shared" si="1017"/>
        <v>145.64999999999964</v>
      </c>
      <c r="F4999">
        <f t="shared" si="1018"/>
        <v>145.64999999999964</v>
      </c>
      <c r="G4999" t="str">
        <f t="shared" si="1019"/>
        <v/>
      </c>
      <c r="H4999">
        <f t="shared" ca="1" si="1014"/>
        <v>78.724999999999909</v>
      </c>
      <c r="I4999">
        <f t="shared" ca="1" si="1015"/>
        <v>68.375</v>
      </c>
      <c r="J4999" s="3">
        <f t="shared" ca="1" si="1020"/>
        <v>1.1513711151736732</v>
      </c>
      <c r="K4999" s="5">
        <f t="shared" ca="1" si="1021"/>
        <v>53.518014955812347</v>
      </c>
      <c r="L4999">
        <f t="shared" ca="1" si="1022"/>
        <v>1</v>
      </c>
      <c r="M4999" t="str">
        <f t="shared" ca="1" si="1023"/>
        <v>SELL</v>
      </c>
      <c r="N4999" s="7" t="str">
        <f t="shared" ca="1" si="1024"/>
        <v/>
      </c>
      <c r="O4999">
        <f t="shared" si="1025"/>
        <v>7422.45</v>
      </c>
      <c r="Q4999">
        <f t="shared" si="1026"/>
        <v>4998</v>
      </c>
    </row>
    <row r="5000" spans="1:17" x14ac:dyDescent="0.3">
      <c r="A5000" s="13" t="str">
        <f ca="1">N5000&amp;"-"&amp;COUNTIF($N$2:N5000,N5000)</f>
        <v>-4943</v>
      </c>
      <c r="B5000" t="str">
        <f t="shared" ca="1" si="1016"/>
        <v/>
      </c>
      <c r="C5000" s="1">
        <v>42394</v>
      </c>
      <c r="D5000">
        <v>7436.15</v>
      </c>
      <c r="E5000">
        <f t="shared" si="1017"/>
        <v>13.699999999999818</v>
      </c>
      <c r="F5000">
        <f t="shared" si="1018"/>
        <v>13.699999999999818</v>
      </c>
      <c r="G5000" t="str">
        <f t="shared" si="1019"/>
        <v/>
      </c>
      <c r="H5000">
        <f t="shared" ca="1" si="1014"/>
        <v>65.719999999999885</v>
      </c>
      <c r="I5000">
        <f t="shared" ca="1" si="1015"/>
        <v>75.233333333333277</v>
      </c>
      <c r="J5000" s="3">
        <f t="shared" ca="1" si="1020"/>
        <v>0.87354895879485961</v>
      </c>
      <c r="K5000" s="5">
        <f t="shared" ca="1" si="1021"/>
        <v>46.62536063945511</v>
      </c>
      <c r="L5000">
        <f t="shared" ca="1" si="1022"/>
        <v>1</v>
      </c>
      <c r="M5000" t="str">
        <f t="shared" ca="1" si="1023"/>
        <v>SELL</v>
      </c>
      <c r="N5000" s="7" t="str">
        <f t="shared" ca="1" si="1024"/>
        <v/>
      </c>
      <c r="O5000">
        <f t="shared" si="1025"/>
        <v>7436.15</v>
      </c>
      <c r="Q5000">
        <f t="shared" si="1026"/>
        <v>4999</v>
      </c>
    </row>
    <row r="5001" spans="1:17" x14ac:dyDescent="0.3">
      <c r="A5001" s="13" t="str">
        <f ca="1">N5001&amp;"-"&amp;COUNTIF($N$2:N5001,N5001)</f>
        <v>-4944</v>
      </c>
      <c r="B5001" t="str">
        <f t="shared" ca="1" si="1016"/>
        <v/>
      </c>
      <c r="C5001" s="1">
        <v>42396</v>
      </c>
      <c r="D5001">
        <v>7437.75</v>
      </c>
      <c r="E5001">
        <f t="shared" si="1017"/>
        <v>1.6000000000003638</v>
      </c>
      <c r="F5001">
        <f t="shared" si="1018"/>
        <v>1.6000000000003638</v>
      </c>
      <c r="G5001" t="str">
        <f t="shared" si="1019"/>
        <v/>
      </c>
      <c r="H5001">
        <f t="shared" ca="1" si="1014"/>
        <v>55.033333333333303</v>
      </c>
      <c r="I5001">
        <f t="shared" ca="1" si="1015"/>
        <v>79.181249999999977</v>
      </c>
      <c r="J5001" s="3">
        <f t="shared" ca="1" si="1020"/>
        <v>0.69502986291998825</v>
      </c>
      <c r="K5001" s="5">
        <f t="shared" ca="1" si="1021"/>
        <v>41.003989258494634</v>
      </c>
      <c r="L5001">
        <f t="shared" ca="1" si="1022"/>
        <v>1</v>
      </c>
      <c r="M5001" t="str">
        <f t="shared" ca="1" si="1023"/>
        <v>SELL</v>
      </c>
      <c r="N5001" s="7" t="str">
        <f t="shared" ca="1" si="1024"/>
        <v/>
      </c>
      <c r="O5001">
        <f t="shared" si="1025"/>
        <v>7437.75</v>
      </c>
      <c r="Q5001">
        <f t="shared" si="1026"/>
        <v>5000</v>
      </c>
    </row>
    <row r="5002" spans="1:17" x14ac:dyDescent="0.3">
      <c r="A5002" s="13" t="str">
        <f ca="1">N5002&amp;"-"&amp;COUNTIF($N$2:N5002,N5002)</f>
        <v>-4945</v>
      </c>
      <c r="B5002" t="str">
        <f t="shared" ca="1" si="1016"/>
        <v/>
      </c>
      <c r="C5002" s="1">
        <v>42397</v>
      </c>
      <c r="D5002">
        <v>7424.65</v>
      </c>
      <c r="E5002">
        <f t="shared" si="1017"/>
        <v>-13.100000000000364</v>
      </c>
      <c r="F5002" t="str">
        <f t="shared" si="1018"/>
        <v/>
      </c>
      <c r="G5002">
        <f t="shared" si="1019"/>
        <v>-13.100000000000364</v>
      </c>
      <c r="H5002">
        <f t="shared" ca="1" si="1014"/>
        <v>55.033333333333303</v>
      </c>
      <c r="I5002">
        <f t="shared" ca="1" si="1015"/>
        <v>59.231250000000045</v>
      </c>
      <c r="J5002" s="3">
        <f t="shared" ca="1" si="1020"/>
        <v>0.92912665752171808</v>
      </c>
      <c r="K5002" s="5">
        <f t="shared" ca="1" si="1021"/>
        <v>48.163071817966312</v>
      </c>
      <c r="L5002">
        <f t="shared" ca="1" si="1022"/>
        <v>1</v>
      </c>
      <c r="M5002" t="str">
        <f t="shared" ca="1" si="1023"/>
        <v>SELL</v>
      </c>
      <c r="N5002" s="7" t="str">
        <f t="shared" ca="1" si="1024"/>
        <v/>
      </c>
      <c r="O5002">
        <f t="shared" si="1025"/>
        <v>7424.65</v>
      </c>
      <c r="Q5002">
        <f t="shared" si="1026"/>
        <v>5001</v>
      </c>
    </row>
    <row r="5003" spans="1:17" x14ac:dyDescent="0.3">
      <c r="A5003" s="13" t="str">
        <f ca="1">N5003&amp;"-"&amp;COUNTIF($N$2:N5003,N5003)</f>
        <v>-4946</v>
      </c>
      <c r="B5003" t="str">
        <f t="shared" ca="1" si="1016"/>
        <v/>
      </c>
      <c r="C5003" s="1">
        <v>42398</v>
      </c>
      <c r="D5003">
        <v>7563.55</v>
      </c>
      <c r="E5003">
        <f t="shared" si="1017"/>
        <v>138.90000000000055</v>
      </c>
      <c r="F5003">
        <f t="shared" si="1018"/>
        <v>138.90000000000055</v>
      </c>
      <c r="G5003" t="str">
        <f t="shared" si="1019"/>
        <v/>
      </c>
      <c r="H5003">
        <f t="shared" ca="1" si="1014"/>
        <v>72.675000000000026</v>
      </c>
      <c r="I5003">
        <f t="shared" ca="1" si="1015"/>
        <v>59.231250000000045</v>
      </c>
      <c r="J5003" s="3">
        <f t="shared" ca="1" si="1020"/>
        <v>1.2269705603038932</v>
      </c>
      <c r="K5003" s="5">
        <f t="shared" ca="1" si="1021"/>
        <v>55.095948827292105</v>
      </c>
      <c r="L5003">
        <f t="shared" ca="1" si="1022"/>
        <v>1</v>
      </c>
      <c r="M5003" t="str">
        <f t="shared" ca="1" si="1023"/>
        <v>SELL</v>
      </c>
      <c r="N5003" s="7" t="str">
        <f t="shared" ca="1" si="1024"/>
        <v/>
      </c>
      <c r="O5003">
        <f t="shared" si="1025"/>
        <v>7563.55</v>
      </c>
      <c r="Q5003">
        <f t="shared" si="1026"/>
        <v>5002</v>
      </c>
    </row>
    <row r="5004" spans="1:17" x14ac:dyDescent="0.3">
      <c r="A5004" s="13" t="str">
        <f ca="1">N5004&amp;"-"&amp;COUNTIF($N$2:N5004,N5004)</f>
        <v>-4947</v>
      </c>
      <c r="B5004" t="str">
        <f t="shared" ca="1" si="1016"/>
        <v/>
      </c>
      <c r="C5004" s="1">
        <v>42401</v>
      </c>
      <c r="D5004">
        <v>7555.95</v>
      </c>
      <c r="E5004">
        <f t="shared" si="1017"/>
        <v>-7.6000000000003638</v>
      </c>
      <c r="F5004" t="str">
        <f t="shared" si="1018"/>
        <v/>
      </c>
      <c r="G5004">
        <f t="shared" si="1019"/>
        <v>-7.6000000000003638</v>
      </c>
      <c r="H5004">
        <f t="shared" ca="1" si="1014"/>
        <v>72.675000000000026</v>
      </c>
      <c r="I5004">
        <f t="shared" ca="1" si="1015"/>
        <v>55.493750000000091</v>
      </c>
      <c r="J5004" s="3">
        <f t="shared" ca="1" si="1020"/>
        <v>1.3096069377182098</v>
      </c>
      <c r="K5004" s="5">
        <f t="shared" ca="1" si="1021"/>
        <v>56.702589359730794</v>
      </c>
      <c r="L5004">
        <f t="shared" ca="1" si="1022"/>
        <v>1</v>
      </c>
      <c r="M5004" t="str">
        <f t="shared" ca="1" si="1023"/>
        <v>SELL</v>
      </c>
      <c r="N5004" s="7" t="str">
        <f t="shared" ca="1" si="1024"/>
        <v/>
      </c>
      <c r="O5004">
        <f t="shared" si="1025"/>
        <v>7555.95</v>
      </c>
      <c r="Q5004">
        <f t="shared" si="1026"/>
        <v>5003</v>
      </c>
    </row>
    <row r="5005" spans="1:17" x14ac:dyDescent="0.3">
      <c r="A5005" s="13" t="str">
        <f ca="1">N5005&amp;"-"&amp;COUNTIF($N$2:N5005,N5005)</f>
        <v>-4948</v>
      </c>
      <c r="B5005" t="str">
        <f t="shared" ca="1" si="1016"/>
        <v/>
      </c>
      <c r="C5005" s="1">
        <v>42402</v>
      </c>
      <c r="D5005">
        <v>7455.55</v>
      </c>
      <c r="E5005">
        <f t="shared" si="1017"/>
        <v>-100.39999999999964</v>
      </c>
      <c r="F5005" t="str">
        <f t="shared" si="1018"/>
        <v/>
      </c>
      <c r="G5005">
        <f t="shared" si="1019"/>
        <v>-100.39999999999964</v>
      </c>
      <c r="H5005">
        <f t="shared" ca="1" si="1014"/>
        <v>72.675000000000026</v>
      </c>
      <c r="I5005">
        <f t="shared" ca="1" si="1015"/>
        <v>61.350000000000023</v>
      </c>
      <c r="J5005" s="3">
        <f t="shared" ca="1" si="1020"/>
        <v>1.184596577017115</v>
      </c>
      <c r="K5005" s="5">
        <f t="shared" ca="1" si="1021"/>
        <v>54.224958030218247</v>
      </c>
      <c r="L5005">
        <f t="shared" ca="1" si="1022"/>
        <v>1</v>
      </c>
      <c r="M5005" t="str">
        <f t="shared" ca="1" si="1023"/>
        <v>SELL</v>
      </c>
      <c r="N5005" s="7" t="str">
        <f t="shared" ca="1" si="1024"/>
        <v/>
      </c>
      <c r="O5005">
        <f t="shared" si="1025"/>
        <v>7455.55</v>
      </c>
      <c r="Q5005">
        <f t="shared" si="1026"/>
        <v>5004</v>
      </c>
    </row>
    <row r="5006" spans="1:17" x14ac:dyDescent="0.3">
      <c r="A5006" s="13" t="str">
        <f ca="1">N5006&amp;"-"&amp;COUNTIF($N$2:N5006,N5006)</f>
        <v>-4949</v>
      </c>
      <c r="B5006" t="str">
        <f t="shared" ca="1" si="1016"/>
        <v/>
      </c>
      <c r="C5006" s="1">
        <v>42403</v>
      </c>
      <c r="D5006">
        <v>7361.8</v>
      </c>
      <c r="E5006">
        <f t="shared" si="1017"/>
        <v>-93.75</v>
      </c>
      <c r="F5006" t="str">
        <f t="shared" si="1018"/>
        <v/>
      </c>
      <c r="G5006">
        <f t="shared" si="1019"/>
        <v>-93.75</v>
      </c>
      <c r="H5006">
        <f t="shared" ca="1" si="1014"/>
        <v>76.790000000000148</v>
      </c>
      <c r="I5006">
        <f t="shared" ca="1" si="1015"/>
        <v>64.950000000000017</v>
      </c>
      <c r="J5006" s="3">
        <f t="shared" ca="1" si="1020"/>
        <v>1.1822940723633584</v>
      </c>
      <c r="K5006" s="5">
        <f t="shared" ca="1" si="1021"/>
        <v>54.176661492874324</v>
      </c>
      <c r="L5006">
        <f t="shared" ca="1" si="1022"/>
        <v>1</v>
      </c>
      <c r="M5006" t="str">
        <f t="shared" ca="1" si="1023"/>
        <v>SELL</v>
      </c>
      <c r="N5006" s="7" t="str">
        <f t="shared" ca="1" si="1024"/>
        <v/>
      </c>
      <c r="O5006">
        <f t="shared" si="1025"/>
        <v>7361.8</v>
      </c>
      <c r="Q5006">
        <f t="shared" si="1026"/>
        <v>5005</v>
      </c>
    </row>
    <row r="5007" spans="1:17" x14ac:dyDescent="0.3">
      <c r="A5007" s="13" t="str">
        <f ca="1">N5007&amp;"-"&amp;COUNTIF($N$2:N5007,N5007)</f>
        <v>-4950</v>
      </c>
      <c r="B5007" t="str">
        <f t="shared" ca="1" si="1016"/>
        <v/>
      </c>
      <c r="C5007" s="1">
        <v>42404</v>
      </c>
      <c r="D5007">
        <v>7404</v>
      </c>
      <c r="E5007">
        <f t="shared" si="1017"/>
        <v>42.199999999999818</v>
      </c>
      <c r="F5007">
        <f t="shared" si="1018"/>
        <v>42.199999999999818</v>
      </c>
      <c r="G5007" t="str">
        <f t="shared" si="1019"/>
        <v/>
      </c>
      <c r="H5007">
        <f t="shared" ca="1" si="1014"/>
        <v>71.025000000000091</v>
      </c>
      <c r="I5007">
        <f t="shared" ca="1" si="1015"/>
        <v>69.868750000000091</v>
      </c>
      <c r="J5007" s="3">
        <f t="shared" ca="1" si="1020"/>
        <v>1.0165488863046783</v>
      </c>
      <c r="K5007" s="5">
        <f t="shared" ca="1" si="1021"/>
        <v>50.410326930754557</v>
      </c>
      <c r="L5007">
        <f t="shared" ca="1" si="1022"/>
        <v>1</v>
      </c>
      <c r="M5007" t="str">
        <f t="shared" ca="1" si="1023"/>
        <v>SELL</v>
      </c>
      <c r="N5007" s="7" t="str">
        <f t="shared" ca="1" si="1024"/>
        <v/>
      </c>
      <c r="O5007">
        <f t="shared" si="1025"/>
        <v>7404</v>
      </c>
      <c r="Q5007">
        <f t="shared" si="1026"/>
        <v>5006</v>
      </c>
    </row>
    <row r="5008" spans="1:17" x14ac:dyDescent="0.3">
      <c r="A5008" s="13" t="str">
        <f ca="1">N5008&amp;"-"&amp;COUNTIF($N$2:N5008,N5008)</f>
        <v>-4951</v>
      </c>
      <c r="B5008" t="str">
        <f t="shared" ca="1" si="1016"/>
        <v/>
      </c>
      <c r="C5008" s="1">
        <v>42405</v>
      </c>
      <c r="D5008">
        <v>7489.1</v>
      </c>
      <c r="E5008">
        <f t="shared" si="1017"/>
        <v>85.100000000000364</v>
      </c>
      <c r="F5008">
        <f t="shared" si="1018"/>
        <v>85.100000000000364</v>
      </c>
      <c r="G5008" t="str">
        <f t="shared" si="1019"/>
        <v/>
      </c>
      <c r="H5008">
        <f t="shared" ca="1" si="1014"/>
        <v>73.03571428571442</v>
      </c>
      <c r="I5008">
        <f t="shared" ca="1" si="1015"/>
        <v>65.707142857142955</v>
      </c>
      <c r="J5008" s="3">
        <f t="shared" ca="1" si="1020"/>
        <v>1.1115338623763455</v>
      </c>
      <c r="K5008" s="5">
        <f t="shared" ca="1" si="1021"/>
        <v>52.641062602965413</v>
      </c>
      <c r="L5008">
        <f t="shared" ca="1" si="1022"/>
        <v>1</v>
      </c>
      <c r="M5008" t="str">
        <f t="shared" ca="1" si="1023"/>
        <v>SELL</v>
      </c>
      <c r="N5008" s="7" t="str">
        <f t="shared" ca="1" si="1024"/>
        <v/>
      </c>
      <c r="O5008">
        <f t="shared" si="1025"/>
        <v>7489.1</v>
      </c>
      <c r="Q5008">
        <f t="shared" si="1026"/>
        <v>5007</v>
      </c>
    </row>
    <row r="5009" spans="1:17" x14ac:dyDescent="0.3">
      <c r="A5009" s="13" t="str">
        <f ca="1">N5009&amp;"-"&amp;COUNTIF($N$2:N5009,N5009)</f>
        <v>-4952</v>
      </c>
      <c r="B5009" t="str">
        <f t="shared" ca="1" si="1016"/>
        <v/>
      </c>
      <c r="C5009" s="1">
        <v>42408</v>
      </c>
      <c r="D5009">
        <v>7387.25</v>
      </c>
      <c r="E5009">
        <f t="shared" si="1017"/>
        <v>-101.85000000000036</v>
      </c>
      <c r="F5009" t="str">
        <f t="shared" si="1018"/>
        <v/>
      </c>
      <c r="G5009">
        <f t="shared" si="1019"/>
        <v>-101.85000000000036</v>
      </c>
      <c r="H5009">
        <f t="shared" ref="H5009:H5072" ca="1" si="1027">IF(Q5009&gt;$U$2,AVERAGE(OFFSET(F5009,0,0,-$U$2,1)),"")</f>
        <v>73.03571428571442</v>
      </c>
      <c r="I5009">
        <f t="shared" ref="I5009:I5072" ca="1" si="1028">IF($Q5009&gt;$U$2,ABS((AVERAGE(OFFSET(G5009,0,0,-$U$2,1)))),"")</f>
        <v>67.857142857142989</v>
      </c>
      <c r="J5009" s="3">
        <f t="shared" ca="1" si="1020"/>
        <v>1.0763157894736841</v>
      </c>
      <c r="K5009" s="5">
        <f t="shared" ca="1" si="1021"/>
        <v>51.837769328263619</v>
      </c>
      <c r="L5009">
        <f t="shared" ca="1" si="1022"/>
        <v>1</v>
      </c>
      <c r="M5009" t="str">
        <f t="shared" ca="1" si="1023"/>
        <v>SELL</v>
      </c>
      <c r="N5009" s="7" t="str">
        <f t="shared" ca="1" si="1024"/>
        <v/>
      </c>
      <c r="O5009">
        <f t="shared" si="1025"/>
        <v>7387.25</v>
      </c>
      <c r="Q5009">
        <f t="shared" si="1026"/>
        <v>5008</v>
      </c>
    </row>
    <row r="5010" spans="1:17" x14ac:dyDescent="0.3">
      <c r="A5010" s="13" t="str">
        <f ca="1">N5010&amp;"-"&amp;COUNTIF($N$2:N5010,N5010)</f>
        <v>-4953</v>
      </c>
      <c r="B5010" t="str">
        <f t="shared" ca="1" si="1016"/>
        <v/>
      </c>
      <c r="C5010" s="1">
        <v>42409</v>
      </c>
      <c r="D5010">
        <v>7298.2</v>
      </c>
      <c r="E5010">
        <f t="shared" si="1017"/>
        <v>-89.050000000000182</v>
      </c>
      <c r="F5010" t="str">
        <f t="shared" si="1018"/>
        <v/>
      </c>
      <c r="G5010">
        <f t="shared" si="1019"/>
        <v>-89.050000000000182</v>
      </c>
      <c r="H5010">
        <f t="shared" ca="1" si="1027"/>
        <v>71.191666666666762</v>
      </c>
      <c r="I5010">
        <f t="shared" ca="1" si="1028"/>
        <v>70.506250000000136</v>
      </c>
      <c r="J5010" s="3">
        <f t="shared" ca="1" si="1020"/>
        <v>1.0097213603994912</v>
      </c>
      <c r="K5010" s="5">
        <f t="shared" ca="1" si="1021"/>
        <v>50.241858413585234</v>
      </c>
      <c r="L5010">
        <f t="shared" ca="1" si="1022"/>
        <v>1</v>
      </c>
      <c r="M5010" t="str">
        <f t="shared" ca="1" si="1023"/>
        <v>SELL</v>
      </c>
      <c r="N5010" s="7" t="str">
        <f t="shared" ca="1" si="1024"/>
        <v/>
      </c>
      <c r="O5010">
        <f t="shared" si="1025"/>
        <v>7298.2</v>
      </c>
      <c r="Q5010">
        <f t="shared" si="1026"/>
        <v>5009</v>
      </c>
    </row>
    <row r="5011" spans="1:17" x14ac:dyDescent="0.3">
      <c r="A5011" s="13" t="str">
        <f ca="1">N5011&amp;"-"&amp;COUNTIF($N$2:N5011,N5011)</f>
        <v>-4954</v>
      </c>
      <c r="B5011" t="str">
        <f t="shared" ca="1" si="1016"/>
        <v/>
      </c>
      <c r="C5011" s="1">
        <v>42410</v>
      </c>
      <c r="D5011">
        <v>7215.7</v>
      </c>
      <c r="E5011">
        <f t="shared" si="1017"/>
        <v>-82.5</v>
      </c>
      <c r="F5011" t="str">
        <f t="shared" si="1018"/>
        <v/>
      </c>
      <c r="G5011">
        <f t="shared" si="1019"/>
        <v>-82.5</v>
      </c>
      <c r="H5011">
        <f t="shared" ca="1" si="1027"/>
        <v>71.191666666666762</v>
      </c>
      <c r="I5011">
        <f t="shared" ca="1" si="1028"/>
        <v>65.093750000000114</v>
      </c>
      <c r="J5011" s="3">
        <f t="shared" ca="1" si="1020"/>
        <v>1.0936789886381817</v>
      </c>
      <c r="K5011" s="5">
        <f t="shared" ca="1" si="1021"/>
        <v>52.237186052555138</v>
      </c>
      <c r="L5011">
        <f t="shared" ca="1" si="1022"/>
        <v>1</v>
      </c>
      <c r="M5011" t="str">
        <f t="shared" ca="1" si="1023"/>
        <v>SELL</v>
      </c>
      <c r="N5011" s="7" t="str">
        <f t="shared" ca="1" si="1024"/>
        <v/>
      </c>
      <c r="O5011">
        <f t="shared" si="1025"/>
        <v>7215.7</v>
      </c>
      <c r="Q5011">
        <f t="shared" si="1026"/>
        <v>5010</v>
      </c>
    </row>
    <row r="5012" spans="1:17" x14ac:dyDescent="0.3">
      <c r="A5012" s="13" t="str">
        <f ca="1">N5012&amp;"-"&amp;COUNTIF($N$2:N5012,N5012)</f>
        <v>-4955</v>
      </c>
      <c r="B5012" t="str">
        <f t="shared" ca="1" si="1016"/>
        <v/>
      </c>
      <c r="C5012" s="1">
        <v>42411</v>
      </c>
      <c r="D5012">
        <v>6976.35</v>
      </c>
      <c r="E5012">
        <f t="shared" si="1017"/>
        <v>-239.34999999999945</v>
      </c>
      <c r="F5012" t="str">
        <f t="shared" si="1018"/>
        <v/>
      </c>
      <c r="G5012">
        <f t="shared" si="1019"/>
        <v>-239.34999999999945</v>
      </c>
      <c r="H5012">
        <f t="shared" ca="1" si="1027"/>
        <v>71.191666666666762</v>
      </c>
      <c r="I5012">
        <f t="shared" ca="1" si="1028"/>
        <v>90.950000000000045</v>
      </c>
      <c r="J5012" s="3">
        <f t="shared" ca="1" si="1020"/>
        <v>0.78275609309144289</v>
      </c>
      <c r="K5012" s="5">
        <f t="shared" ca="1" si="1021"/>
        <v>43.907077144472453</v>
      </c>
      <c r="L5012">
        <f t="shared" ca="1" si="1022"/>
        <v>1</v>
      </c>
      <c r="M5012" t="str">
        <f t="shared" ca="1" si="1023"/>
        <v>SELL</v>
      </c>
      <c r="N5012" s="7" t="str">
        <f t="shared" ca="1" si="1024"/>
        <v/>
      </c>
      <c r="O5012">
        <f t="shared" si="1025"/>
        <v>6976.35</v>
      </c>
      <c r="Q5012">
        <f t="shared" si="1026"/>
        <v>5011</v>
      </c>
    </row>
    <row r="5013" spans="1:17" x14ac:dyDescent="0.3">
      <c r="A5013" s="13" t="str">
        <f ca="1">N5013&amp;"-"&amp;COUNTIF($N$2:N5013,N5013)</f>
        <v>-4956</v>
      </c>
      <c r="B5013" t="str">
        <f t="shared" ca="1" si="1016"/>
        <v/>
      </c>
      <c r="C5013" s="1">
        <v>42412</v>
      </c>
      <c r="D5013">
        <v>6980.95</v>
      </c>
      <c r="E5013">
        <f t="shared" si="1017"/>
        <v>4.5999999999994543</v>
      </c>
      <c r="F5013">
        <f t="shared" si="1018"/>
        <v>4.5999999999994543</v>
      </c>
      <c r="G5013" t="str">
        <f t="shared" si="1019"/>
        <v/>
      </c>
      <c r="H5013">
        <f t="shared" ca="1" si="1027"/>
        <v>47.683333333333394</v>
      </c>
      <c r="I5013">
        <f t="shared" ca="1" si="1028"/>
        <v>90.950000000000045</v>
      </c>
      <c r="J5013" s="3">
        <f t="shared" ca="1" si="1020"/>
        <v>0.52428074033351701</v>
      </c>
      <c r="K5013" s="5">
        <f t="shared" ca="1" si="1021"/>
        <v>34.395287328684802</v>
      </c>
      <c r="L5013">
        <f t="shared" ca="1" si="1022"/>
        <v>1</v>
      </c>
      <c r="M5013" t="str">
        <f t="shared" ca="1" si="1023"/>
        <v>SELL</v>
      </c>
      <c r="N5013" s="7" t="str">
        <f t="shared" ca="1" si="1024"/>
        <v/>
      </c>
      <c r="O5013">
        <f t="shared" si="1025"/>
        <v>6980.95</v>
      </c>
      <c r="Q5013">
        <f t="shared" si="1026"/>
        <v>5012</v>
      </c>
    </row>
    <row r="5014" spans="1:17" x14ac:dyDescent="0.3">
      <c r="A5014" s="13" t="str">
        <f ca="1">N5014&amp;"-"&amp;COUNTIF($N$2:N5014,N5014)</f>
        <v>-4957</v>
      </c>
      <c r="B5014" t="str">
        <f t="shared" ca="1" si="1016"/>
        <v/>
      </c>
      <c r="C5014" s="1">
        <v>42415</v>
      </c>
      <c r="D5014">
        <v>7162.95</v>
      </c>
      <c r="E5014">
        <f t="shared" si="1017"/>
        <v>182</v>
      </c>
      <c r="F5014">
        <f t="shared" si="1018"/>
        <v>182</v>
      </c>
      <c r="G5014" t="str">
        <f t="shared" si="1019"/>
        <v/>
      </c>
      <c r="H5014">
        <f t="shared" ca="1" si="1027"/>
        <v>75.73333333333342</v>
      </c>
      <c r="I5014">
        <f t="shared" ca="1" si="1028"/>
        <v>90.950000000000045</v>
      </c>
      <c r="J5014" s="3">
        <f t="shared" ca="1" si="1020"/>
        <v>0.83269195528678819</v>
      </c>
      <c r="K5014" s="5">
        <f t="shared" ca="1" si="1021"/>
        <v>45.435456454354579</v>
      </c>
      <c r="L5014">
        <f t="shared" ca="1" si="1022"/>
        <v>1</v>
      </c>
      <c r="M5014" t="str">
        <f t="shared" ca="1" si="1023"/>
        <v>SELL</v>
      </c>
      <c r="N5014" s="7" t="str">
        <f t="shared" ca="1" si="1024"/>
        <v/>
      </c>
      <c r="O5014">
        <f t="shared" si="1025"/>
        <v>7162.95</v>
      </c>
      <c r="Q5014">
        <f t="shared" si="1026"/>
        <v>5013</v>
      </c>
    </row>
    <row r="5015" spans="1:17" x14ac:dyDescent="0.3">
      <c r="A5015" s="13" t="str">
        <f ca="1">N5015&amp;"-"&amp;COUNTIF($N$2:N5015,N5015)</f>
        <v>-4958</v>
      </c>
      <c r="B5015" t="str">
        <f t="shared" ca="1" si="1016"/>
        <v/>
      </c>
      <c r="C5015" s="1">
        <v>42416</v>
      </c>
      <c r="D5015">
        <v>7048.25</v>
      </c>
      <c r="E5015">
        <f t="shared" si="1017"/>
        <v>-114.69999999999982</v>
      </c>
      <c r="F5015" t="str">
        <f t="shared" si="1018"/>
        <v/>
      </c>
      <c r="G5015">
        <f t="shared" si="1019"/>
        <v>-114.69999999999982</v>
      </c>
      <c r="H5015">
        <f t="shared" ca="1" si="1027"/>
        <v>90.560000000000031</v>
      </c>
      <c r="I5015">
        <f t="shared" ca="1" si="1028"/>
        <v>93.588888888888903</v>
      </c>
      <c r="J5015" s="3">
        <f t="shared" ca="1" si="1020"/>
        <v>0.96763623412085975</v>
      </c>
      <c r="K5015" s="5">
        <f t="shared" ca="1" si="1021"/>
        <v>49.177597837498645</v>
      </c>
      <c r="L5015">
        <f t="shared" ca="1" si="1022"/>
        <v>1</v>
      </c>
      <c r="M5015" t="str">
        <f t="shared" ca="1" si="1023"/>
        <v>SELL</v>
      </c>
      <c r="N5015" s="7" t="str">
        <f t="shared" ca="1" si="1024"/>
        <v/>
      </c>
      <c r="O5015">
        <f t="shared" si="1025"/>
        <v>7048.25</v>
      </c>
      <c r="Q5015">
        <f t="shared" si="1026"/>
        <v>5014</v>
      </c>
    </row>
    <row r="5016" spans="1:17" x14ac:dyDescent="0.3">
      <c r="A5016" s="13" t="str">
        <f ca="1">N5016&amp;"-"&amp;COUNTIF($N$2:N5016,N5016)</f>
        <v>-4959</v>
      </c>
      <c r="B5016" t="str">
        <f t="shared" ca="1" si="1016"/>
        <v/>
      </c>
      <c r="C5016" s="1">
        <v>42417</v>
      </c>
      <c r="D5016">
        <v>7108.45</v>
      </c>
      <c r="E5016">
        <f t="shared" si="1017"/>
        <v>60.199999999999818</v>
      </c>
      <c r="F5016">
        <f t="shared" si="1018"/>
        <v>60.199999999999818</v>
      </c>
      <c r="G5016" t="str">
        <f t="shared" si="1019"/>
        <v/>
      </c>
      <c r="H5016">
        <f t="shared" ca="1" si="1027"/>
        <v>85.5</v>
      </c>
      <c r="I5016">
        <f t="shared" ca="1" si="1028"/>
        <v>103.64999999999998</v>
      </c>
      <c r="J5016" s="3">
        <f t="shared" ca="1" si="1020"/>
        <v>0.82489146164978311</v>
      </c>
      <c r="K5016" s="5">
        <f t="shared" ca="1" si="1021"/>
        <v>45.202220459952422</v>
      </c>
      <c r="L5016">
        <f t="shared" ca="1" si="1022"/>
        <v>1</v>
      </c>
      <c r="M5016" t="str">
        <f t="shared" ca="1" si="1023"/>
        <v>SELL</v>
      </c>
      <c r="N5016" s="7" t="str">
        <f t="shared" ca="1" si="1024"/>
        <v/>
      </c>
      <c r="O5016">
        <f t="shared" si="1025"/>
        <v>7108.45</v>
      </c>
      <c r="Q5016">
        <f t="shared" si="1026"/>
        <v>5015</v>
      </c>
    </row>
    <row r="5017" spans="1:17" x14ac:dyDescent="0.3">
      <c r="A5017" s="13" t="str">
        <f ca="1">N5017&amp;"-"&amp;COUNTIF($N$2:N5017,N5017)</f>
        <v>-4960</v>
      </c>
      <c r="B5017" t="str">
        <f t="shared" ca="1" si="1016"/>
        <v/>
      </c>
      <c r="C5017" s="1">
        <v>42418</v>
      </c>
      <c r="D5017">
        <v>7191.75</v>
      </c>
      <c r="E5017">
        <f t="shared" si="1017"/>
        <v>83.300000000000182</v>
      </c>
      <c r="F5017">
        <f t="shared" si="1018"/>
        <v>83.300000000000182</v>
      </c>
      <c r="G5017" t="str">
        <f t="shared" si="1019"/>
        <v/>
      </c>
      <c r="H5017">
        <f t="shared" ca="1" si="1027"/>
        <v>76.233333333333277</v>
      </c>
      <c r="I5017">
        <f t="shared" ca="1" si="1028"/>
        <v>103.64999999999998</v>
      </c>
      <c r="J5017" s="3">
        <f t="shared" ca="1" si="1020"/>
        <v>0.73548802058208673</v>
      </c>
      <c r="K5017" s="5">
        <f t="shared" ca="1" si="1021"/>
        <v>42.379319929583978</v>
      </c>
      <c r="L5017">
        <f t="shared" ca="1" si="1022"/>
        <v>1</v>
      </c>
      <c r="M5017" t="str">
        <f t="shared" ca="1" si="1023"/>
        <v>SELL</v>
      </c>
      <c r="N5017" s="7" t="str">
        <f t="shared" ca="1" si="1024"/>
        <v/>
      </c>
      <c r="O5017">
        <f t="shared" si="1025"/>
        <v>7191.75</v>
      </c>
      <c r="Q5017">
        <f t="shared" si="1026"/>
        <v>5016</v>
      </c>
    </row>
    <row r="5018" spans="1:17" x14ac:dyDescent="0.3">
      <c r="A5018" s="13" t="str">
        <f ca="1">N5018&amp;"-"&amp;COUNTIF($N$2:N5018,N5018)</f>
        <v>-4961</v>
      </c>
      <c r="B5018" t="str">
        <f t="shared" ca="1" si="1016"/>
        <v/>
      </c>
      <c r="C5018" s="1">
        <v>42419</v>
      </c>
      <c r="D5018">
        <v>7210.75</v>
      </c>
      <c r="E5018">
        <f t="shared" si="1017"/>
        <v>19</v>
      </c>
      <c r="F5018">
        <f t="shared" si="1018"/>
        <v>19</v>
      </c>
      <c r="G5018" t="str">
        <f t="shared" si="1019"/>
        <v/>
      </c>
      <c r="H5018">
        <f t="shared" ca="1" si="1027"/>
        <v>68.057142857142807</v>
      </c>
      <c r="I5018">
        <f t="shared" ca="1" si="1028"/>
        <v>117.3714285714285</v>
      </c>
      <c r="J5018" s="3">
        <f t="shared" ca="1" si="1020"/>
        <v>0.57984420642648482</v>
      </c>
      <c r="K5018" s="5">
        <f t="shared" ca="1" si="1021"/>
        <v>36.70261941448382</v>
      </c>
      <c r="L5018">
        <f t="shared" ca="1" si="1022"/>
        <v>1</v>
      </c>
      <c r="M5018" t="str">
        <f t="shared" ca="1" si="1023"/>
        <v>SELL</v>
      </c>
      <c r="N5018" s="7" t="str">
        <f t="shared" ca="1" si="1024"/>
        <v/>
      </c>
      <c r="O5018">
        <f t="shared" si="1025"/>
        <v>7210.75</v>
      </c>
      <c r="Q5018">
        <f t="shared" si="1026"/>
        <v>5017</v>
      </c>
    </row>
    <row r="5019" spans="1:17" x14ac:dyDescent="0.3">
      <c r="A5019" s="13" t="str">
        <f ca="1">N5019&amp;"-"&amp;COUNTIF($N$2:N5019,N5019)</f>
        <v>-4962</v>
      </c>
      <c r="B5019" t="str">
        <f t="shared" ca="1" si="1016"/>
        <v/>
      </c>
      <c r="C5019" s="1">
        <v>42422</v>
      </c>
      <c r="D5019">
        <v>7234.55</v>
      </c>
      <c r="E5019">
        <f t="shared" si="1017"/>
        <v>23.800000000000182</v>
      </c>
      <c r="F5019">
        <f t="shared" si="1018"/>
        <v>23.800000000000182</v>
      </c>
      <c r="G5019" t="str">
        <f t="shared" si="1019"/>
        <v/>
      </c>
      <c r="H5019">
        <f t="shared" ca="1" si="1027"/>
        <v>62.524999999999977</v>
      </c>
      <c r="I5019">
        <f t="shared" ca="1" si="1028"/>
        <v>120.19999999999997</v>
      </c>
      <c r="J5019" s="3">
        <f t="shared" ca="1" si="1020"/>
        <v>0.52017470881863548</v>
      </c>
      <c r="K5019" s="5">
        <f t="shared" ca="1" si="1021"/>
        <v>34.218087289642895</v>
      </c>
      <c r="L5019">
        <f t="shared" ca="1" si="1022"/>
        <v>1</v>
      </c>
      <c r="M5019" t="str">
        <f t="shared" ca="1" si="1023"/>
        <v>SELL</v>
      </c>
      <c r="N5019" s="7" t="str">
        <f t="shared" ca="1" si="1024"/>
        <v/>
      </c>
      <c r="O5019">
        <f t="shared" si="1025"/>
        <v>7234.55</v>
      </c>
      <c r="Q5019">
        <f t="shared" si="1026"/>
        <v>5018</v>
      </c>
    </row>
    <row r="5020" spans="1:17" x14ac:dyDescent="0.3">
      <c r="A5020" s="13" t="str">
        <f ca="1">N5020&amp;"-"&amp;COUNTIF($N$2:N5020,N5020)</f>
        <v>-4963</v>
      </c>
      <c r="B5020" t="str">
        <f t="shared" ca="1" si="1016"/>
        <v/>
      </c>
      <c r="C5020" s="1">
        <v>42423</v>
      </c>
      <c r="D5020">
        <v>7109.55</v>
      </c>
      <c r="E5020">
        <f t="shared" si="1017"/>
        <v>-125</v>
      </c>
      <c r="F5020" t="str">
        <f t="shared" si="1018"/>
        <v/>
      </c>
      <c r="G5020">
        <f t="shared" si="1019"/>
        <v>-125</v>
      </c>
      <c r="H5020">
        <f t="shared" ca="1" si="1027"/>
        <v>62.524999999999977</v>
      </c>
      <c r="I5020">
        <f t="shared" ca="1" si="1028"/>
        <v>125.4083333333333</v>
      </c>
      <c r="J5020" s="3">
        <f t="shared" ca="1" si="1020"/>
        <v>0.49857133364343137</v>
      </c>
      <c r="K5020" s="5">
        <f t="shared" ca="1" si="1021"/>
        <v>33.269776516495213</v>
      </c>
      <c r="L5020">
        <f t="shared" ca="1" si="1022"/>
        <v>1</v>
      </c>
      <c r="M5020" t="str">
        <f t="shared" ca="1" si="1023"/>
        <v>SELL</v>
      </c>
      <c r="N5020" s="7" t="str">
        <f t="shared" ca="1" si="1024"/>
        <v/>
      </c>
      <c r="O5020">
        <f t="shared" si="1025"/>
        <v>7109.55</v>
      </c>
      <c r="Q5020">
        <f t="shared" si="1026"/>
        <v>5019</v>
      </c>
    </row>
    <row r="5021" spans="1:17" x14ac:dyDescent="0.3">
      <c r="A5021" s="13" t="str">
        <f ca="1">N5021&amp;"-"&amp;COUNTIF($N$2:N5021,N5021)</f>
        <v>-4964</v>
      </c>
      <c r="B5021" t="str">
        <f t="shared" ca="1" si="1016"/>
        <v/>
      </c>
      <c r="C5021" s="1">
        <v>42424</v>
      </c>
      <c r="D5021">
        <v>7018.7</v>
      </c>
      <c r="E5021">
        <f t="shared" si="1017"/>
        <v>-90.850000000000364</v>
      </c>
      <c r="F5021" t="str">
        <f t="shared" si="1018"/>
        <v/>
      </c>
      <c r="G5021">
        <f t="shared" si="1019"/>
        <v>-90.850000000000364</v>
      </c>
      <c r="H5021">
        <f t="shared" ca="1" si="1027"/>
        <v>65.428571428571431</v>
      </c>
      <c r="I5021">
        <f t="shared" ca="1" si="1028"/>
        <v>120.4714285714286</v>
      </c>
      <c r="J5021" s="3">
        <f t="shared" ca="1" si="1020"/>
        <v>0.54310447053243194</v>
      </c>
      <c r="K5021" s="5">
        <f t="shared" ca="1" si="1021"/>
        <v>35.195573657112107</v>
      </c>
      <c r="L5021">
        <f t="shared" ca="1" si="1022"/>
        <v>1</v>
      </c>
      <c r="M5021" t="str">
        <f t="shared" ca="1" si="1023"/>
        <v>SELL</v>
      </c>
      <c r="N5021" s="7" t="str">
        <f t="shared" ca="1" si="1024"/>
        <v/>
      </c>
      <c r="O5021">
        <f t="shared" si="1025"/>
        <v>7018.7</v>
      </c>
      <c r="Q5021">
        <f t="shared" si="1026"/>
        <v>5020</v>
      </c>
    </row>
    <row r="5022" spans="1:17" x14ac:dyDescent="0.3">
      <c r="A5022" s="13" t="str">
        <f ca="1">N5022&amp;"-"&amp;COUNTIF($N$2:N5022,N5022)</f>
        <v>-4965</v>
      </c>
      <c r="B5022" t="str">
        <f t="shared" ca="1" si="1016"/>
        <v/>
      </c>
      <c r="C5022" s="1">
        <v>42425</v>
      </c>
      <c r="D5022">
        <v>6970.6</v>
      </c>
      <c r="E5022">
        <f t="shared" si="1017"/>
        <v>-48.099999999999454</v>
      </c>
      <c r="F5022" t="str">
        <f t="shared" si="1018"/>
        <v/>
      </c>
      <c r="G5022">
        <f t="shared" si="1019"/>
        <v>-48.099999999999454</v>
      </c>
      <c r="H5022">
        <f t="shared" ca="1" si="1027"/>
        <v>62.149999999999942</v>
      </c>
      <c r="I5022">
        <f t="shared" ca="1" si="1028"/>
        <v>111.42499999999995</v>
      </c>
      <c r="J5022" s="3">
        <f t="shared" ca="1" si="1020"/>
        <v>0.55777428763742398</v>
      </c>
      <c r="K5022" s="5">
        <f t="shared" ca="1" si="1021"/>
        <v>35.805847616304177</v>
      </c>
      <c r="L5022">
        <f t="shared" ca="1" si="1022"/>
        <v>1</v>
      </c>
      <c r="M5022" t="str">
        <f t="shared" ca="1" si="1023"/>
        <v>SELL</v>
      </c>
      <c r="N5022" s="7" t="str">
        <f t="shared" ca="1" si="1024"/>
        <v/>
      </c>
      <c r="O5022">
        <f t="shared" si="1025"/>
        <v>6970.6</v>
      </c>
      <c r="Q5022">
        <f t="shared" si="1026"/>
        <v>5021</v>
      </c>
    </row>
    <row r="5023" spans="1:17" x14ac:dyDescent="0.3">
      <c r="A5023" s="13" t="str">
        <f ca="1">N5023&amp;"-"&amp;COUNTIF($N$2:N5023,N5023)</f>
        <v>-4966</v>
      </c>
      <c r="B5023" t="str">
        <f t="shared" ca="1" si="1016"/>
        <v/>
      </c>
      <c r="C5023" s="1">
        <v>42426</v>
      </c>
      <c r="D5023">
        <v>7029.75</v>
      </c>
      <c r="E5023">
        <f t="shared" si="1017"/>
        <v>59.149999999999636</v>
      </c>
      <c r="F5023">
        <f t="shared" si="1018"/>
        <v>59.149999999999636</v>
      </c>
      <c r="G5023" t="str">
        <f t="shared" si="1019"/>
        <v/>
      </c>
      <c r="H5023">
        <f t="shared" ca="1" si="1027"/>
        <v>61.721428571428469</v>
      </c>
      <c r="I5023">
        <f t="shared" ca="1" si="1028"/>
        <v>112.79285714285705</v>
      </c>
      <c r="J5023" s="3">
        <f t="shared" ca="1" si="1020"/>
        <v>0.54721043632448818</v>
      </c>
      <c r="K5023" s="5">
        <f t="shared" ca="1" si="1021"/>
        <v>35.367550753110663</v>
      </c>
      <c r="L5023">
        <f t="shared" ca="1" si="1022"/>
        <v>1</v>
      </c>
      <c r="M5023" t="str">
        <f t="shared" ca="1" si="1023"/>
        <v>SELL</v>
      </c>
      <c r="N5023" s="7" t="str">
        <f t="shared" ca="1" si="1024"/>
        <v/>
      </c>
      <c r="O5023">
        <f t="shared" si="1025"/>
        <v>7029.75</v>
      </c>
      <c r="Q5023">
        <f t="shared" si="1026"/>
        <v>5022</v>
      </c>
    </row>
    <row r="5024" spans="1:17" x14ac:dyDescent="0.3">
      <c r="A5024" s="13" t="str">
        <f ca="1">N5024&amp;"-"&amp;COUNTIF($N$2:N5024,N5024)</f>
        <v>-4967</v>
      </c>
      <c r="B5024" t="str">
        <f t="shared" ca="1" si="1016"/>
        <v/>
      </c>
      <c r="C5024" s="1">
        <v>42429</v>
      </c>
      <c r="D5024">
        <v>6987.05</v>
      </c>
      <c r="E5024">
        <f t="shared" si="1017"/>
        <v>-42.699999999999818</v>
      </c>
      <c r="F5024" t="str">
        <f t="shared" si="1018"/>
        <v/>
      </c>
      <c r="G5024">
        <f t="shared" si="1019"/>
        <v>-42.699999999999818</v>
      </c>
      <c r="H5024">
        <f t="shared" ca="1" si="1027"/>
        <v>61.721428571428469</v>
      </c>
      <c r="I5024">
        <f t="shared" ca="1" si="1028"/>
        <v>106.17142857142842</v>
      </c>
      <c r="J5024" s="3">
        <f t="shared" ca="1" si="1020"/>
        <v>0.58133745963401495</v>
      </c>
      <c r="K5024" s="5">
        <f t="shared" ca="1" si="1021"/>
        <v>36.762390980642408</v>
      </c>
      <c r="L5024">
        <f t="shared" ca="1" si="1022"/>
        <v>1</v>
      </c>
      <c r="M5024" t="str">
        <f t="shared" ca="1" si="1023"/>
        <v>SELL</v>
      </c>
      <c r="N5024" s="7" t="str">
        <f t="shared" ca="1" si="1024"/>
        <v/>
      </c>
      <c r="O5024">
        <f t="shared" si="1025"/>
        <v>6987.05</v>
      </c>
      <c r="Q5024">
        <f t="shared" si="1026"/>
        <v>5023</v>
      </c>
    </row>
    <row r="5025" spans="1:17" x14ac:dyDescent="0.3">
      <c r="A5025" s="13" t="str">
        <f ca="1">N5025&amp;"-"&amp;COUNTIF($N$2:N5025,N5025)</f>
        <v>-4968</v>
      </c>
      <c r="B5025" t="str">
        <f t="shared" ca="1" si="1016"/>
        <v/>
      </c>
      <c r="C5025" s="1">
        <v>42430</v>
      </c>
      <c r="D5025">
        <v>7222.3</v>
      </c>
      <c r="E5025">
        <f t="shared" si="1017"/>
        <v>235.25</v>
      </c>
      <c r="F5025">
        <f t="shared" si="1018"/>
        <v>235.25</v>
      </c>
      <c r="G5025" t="str">
        <f t="shared" si="1019"/>
        <v/>
      </c>
      <c r="H5025">
        <f t="shared" ca="1" si="1027"/>
        <v>83.412499999999909</v>
      </c>
      <c r="I5025">
        <f t="shared" ca="1" si="1028"/>
        <v>110.11666666666649</v>
      </c>
      <c r="J5025" s="3">
        <f t="shared" ca="1" si="1020"/>
        <v>0.7574920538822465</v>
      </c>
      <c r="K5025" s="5">
        <f t="shared" ca="1" si="1021"/>
        <v>43.100738476112568</v>
      </c>
      <c r="L5025">
        <f t="shared" ca="1" si="1022"/>
        <v>1</v>
      </c>
      <c r="M5025" t="str">
        <f t="shared" ca="1" si="1023"/>
        <v>SELL</v>
      </c>
      <c r="N5025" s="7" t="str">
        <f t="shared" ca="1" si="1024"/>
        <v/>
      </c>
      <c r="O5025">
        <f t="shared" si="1025"/>
        <v>7222.3</v>
      </c>
      <c r="Q5025">
        <f t="shared" si="1026"/>
        <v>5024</v>
      </c>
    </row>
    <row r="5026" spans="1:17" x14ac:dyDescent="0.3">
      <c r="A5026" s="13" t="str">
        <f ca="1">N5026&amp;"-"&amp;COUNTIF($N$2:N5026,N5026)</f>
        <v>-4969</v>
      </c>
      <c r="B5026" t="str">
        <f t="shared" ca="1" si="1016"/>
        <v/>
      </c>
      <c r="C5026" s="1">
        <v>42431</v>
      </c>
      <c r="D5026">
        <v>7368.85</v>
      </c>
      <c r="E5026">
        <f t="shared" si="1017"/>
        <v>146.55000000000018</v>
      </c>
      <c r="F5026">
        <f t="shared" si="1018"/>
        <v>146.55000000000018</v>
      </c>
      <c r="G5026" t="str">
        <f t="shared" si="1019"/>
        <v/>
      </c>
      <c r="H5026">
        <f t="shared" ca="1" si="1027"/>
        <v>90.42777777777772</v>
      </c>
      <c r="I5026">
        <f t="shared" ca="1" si="1028"/>
        <v>84.269999999999897</v>
      </c>
      <c r="J5026" s="3">
        <f t="shared" ca="1" si="1020"/>
        <v>1.0730720040082808</v>
      </c>
      <c r="K5026" s="5">
        <f t="shared" ca="1" si="1021"/>
        <v>51.762408731269247</v>
      </c>
      <c r="L5026">
        <f t="shared" ca="1" si="1022"/>
        <v>1</v>
      </c>
      <c r="M5026" t="str">
        <f t="shared" ca="1" si="1023"/>
        <v>SELL</v>
      </c>
      <c r="N5026" s="7" t="str">
        <f t="shared" ca="1" si="1024"/>
        <v/>
      </c>
      <c r="O5026">
        <f t="shared" si="1025"/>
        <v>7368.85</v>
      </c>
      <c r="Q5026">
        <f t="shared" si="1026"/>
        <v>5025</v>
      </c>
    </row>
    <row r="5027" spans="1:17" x14ac:dyDescent="0.3">
      <c r="A5027" s="13" t="str">
        <f ca="1">N5027&amp;"-"&amp;COUNTIF($N$2:N5027,N5027)</f>
        <v>-4970</v>
      </c>
      <c r="B5027" t="str">
        <f t="shared" ca="1" si="1016"/>
        <v/>
      </c>
      <c r="C5027" s="1">
        <v>42432</v>
      </c>
      <c r="D5027">
        <v>7475.6</v>
      </c>
      <c r="E5027">
        <f t="shared" si="1017"/>
        <v>106.75</v>
      </c>
      <c r="F5027">
        <f t="shared" si="1018"/>
        <v>106.75</v>
      </c>
      <c r="G5027" t="str">
        <f t="shared" si="1019"/>
        <v/>
      </c>
      <c r="H5027">
        <f t="shared" ca="1" si="1027"/>
        <v>101.77777777777777</v>
      </c>
      <c r="I5027">
        <f t="shared" ca="1" si="1028"/>
        <v>84.269999999999897</v>
      </c>
      <c r="J5027" s="3">
        <f t="shared" ca="1" si="1020"/>
        <v>1.2077581319304367</v>
      </c>
      <c r="K5027" s="5">
        <f t="shared" ca="1" si="1021"/>
        <v>54.705183256391756</v>
      </c>
      <c r="L5027">
        <f t="shared" ca="1" si="1022"/>
        <v>1</v>
      </c>
      <c r="M5027" t="str">
        <f t="shared" ca="1" si="1023"/>
        <v>SELL</v>
      </c>
      <c r="N5027" s="7" t="str">
        <f t="shared" ca="1" si="1024"/>
        <v/>
      </c>
      <c r="O5027">
        <f t="shared" si="1025"/>
        <v>7475.6</v>
      </c>
      <c r="Q5027">
        <f t="shared" si="1026"/>
        <v>5026</v>
      </c>
    </row>
    <row r="5028" spans="1:17" x14ac:dyDescent="0.3">
      <c r="A5028" s="13" t="str">
        <f ca="1">N5028&amp;"-"&amp;COUNTIF($N$2:N5028,N5028)</f>
        <v>-4971</v>
      </c>
      <c r="B5028" t="str">
        <f t="shared" ca="1" si="1016"/>
        <v/>
      </c>
      <c r="C5028" s="1">
        <v>42433</v>
      </c>
      <c r="D5028">
        <v>7485.35</v>
      </c>
      <c r="E5028">
        <f t="shared" si="1017"/>
        <v>9.75</v>
      </c>
      <c r="F5028">
        <f t="shared" si="1018"/>
        <v>9.75</v>
      </c>
      <c r="G5028" t="str">
        <f t="shared" si="1019"/>
        <v/>
      </c>
      <c r="H5028">
        <f t="shared" ca="1" si="1027"/>
        <v>82.638888888888886</v>
      </c>
      <c r="I5028">
        <f t="shared" ca="1" si="1028"/>
        <v>84.269999999999897</v>
      </c>
      <c r="J5028" s="3">
        <f t="shared" ca="1" si="1020"/>
        <v>0.98064422557124697</v>
      </c>
      <c r="K5028" s="5">
        <f t="shared" ca="1" si="1021"/>
        <v>49.511376799052073</v>
      </c>
      <c r="L5028">
        <f t="shared" ca="1" si="1022"/>
        <v>1</v>
      </c>
      <c r="M5028" t="str">
        <f t="shared" ca="1" si="1023"/>
        <v>SELL</v>
      </c>
      <c r="N5028" s="7" t="str">
        <f t="shared" ca="1" si="1024"/>
        <v/>
      </c>
      <c r="O5028">
        <f t="shared" si="1025"/>
        <v>7485.35</v>
      </c>
      <c r="Q5028">
        <f t="shared" si="1026"/>
        <v>5027</v>
      </c>
    </row>
    <row r="5029" spans="1:17" x14ac:dyDescent="0.3">
      <c r="A5029" s="13" t="str">
        <f ca="1">N5029&amp;"-"&amp;COUNTIF($N$2:N5029,N5029)</f>
        <v>-4972</v>
      </c>
      <c r="B5029" t="str">
        <f t="shared" ca="1" si="1016"/>
        <v/>
      </c>
      <c r="C5029" s="1">
        <v>42437</v>
      </c>
      <c r="D5029">
        <v>7485.3</v>
      </c>
      <c r="E5029">
        <f t="shared" si="1017"/>
        <v>-5.0000000000181899E-2</v>
      </c>
      <c r="F5029" t="str">
        <f t="shared" si="1018"/>
        <v/>
      </c>
      <c r="G5029">
        <f t="shared" si="1019"/>
        <v>-5.0000000000181899E-2</v>
      </c>
      <c r="H5029">
        <f t="shared" ca="1" si="1027"/>
        <v>82.638888888888886</v>
      </c>
      <c r="I5029">
        <f t="shared" ca="1" si="1028"/>
        <v>61.339999999999961</v>
      </c>
      <c r="J5029" s="3">
        <f t="shared" ca="1" si="1020"/>
        <v>1.3472267507155027</v>
      </c>
      <c r="K5029" s="5">
        <f t="shared" ca="1" si="1021"/>
        <v>57.396531898966686</v>
      </c>
      <c r="L5029">
        <f t="shared" ca="1" si="1022"/>
        <v>1</v>
      </c>
      <c r="M5029" t="str">
        <f t="shared" ca="1" si="1023"/>
        <v>SELL</v>
      </c>
      <c r="N5029" s="7" t="str">
        <f t="shared" ca="1" si="1024"/>
        <v/>
      </c>
      <c r="O5029">
        <f t="shared" si="1025"/>
        <v>7485.3</v>
      </c>
      <c r="Q5029">
        <f t="shared" si="1026"/>
        <v>5028</v>
      </c>
    </row>
    <row r="5030" spans="1:17" x14ac:dyDescent="0.3">
      <c r="A5030" s="13" t="str">
        <f ca="1">N5030&amp;"-"&amp;COUNTIF($N$2:N5030,N5030)</f>
        <v>-4973</v>
      </c>
      <c r="B5030" t="str">
        <f t="shared" ca="1" si="1016"/>
        <v/>
      </c>
      <c r="C5030" s="1">
        <v>42438</v>
      </c>
      <c r="D5030">
        <v>7531.8</v>
      </c>
      <c r="E5030">
        <f t="shared" si="1017"/>
        <v>46.5</v>
      </c>
      <c r="F5030">
        <f t="shared" si="1018"/>
        <v>46.5</v>
      </c>
      <c r="G5030" t="str">
        <f t="shared" si="1019"/>
        <v/>
      </c>
      <c r="H5030">
        <f t="shared" ca="1" si="1027"/>
        <v>81.116666666666688</v>
      </c>
      <c r="I5030">
        <f t="shared" ca="1" si="1028"/>
        <v>61.339999999999961</v>
      </c>
      <c r="J5030" s="3">
        <f t="shared" ca="1" si="1020"/>
        <v>1.3224106075426596</v>
      </c>
      <c r="K5030" s="5">
        <f t="shared" ca="1" si="1021"/>
        <v>56.941292088822351</v>
      </c>
      <c r="L5030">
        <f t="shared" ca="1" si="1022"/>
        <v>1</v>
      </c>
      <c r="M5030" t="str">
        <f t="shared" ca="1" si="1023"/>
        <v>SELL</v>
      </c>
      <c r="N5030" s="7" t="str">
        <f t="shared" ca="1" si="1024"/>
        <v/>
      </c>
      <c r="O5030">
        <f t="shared" si="1025"/>
        <v>7531.8</v>
      </c>
      <c r="Q5030">
        <f t="shared" si="1026"/>
        <v>5029</v>
      </c>
    </row>
    <row r="5031" spans="1:17" x14ac:dyDescent="0.3">
      <c r="A5031" s="13" t="str">
        <f ca="1">N5031&amp;"-"&amp;COUNTIF($N$2:N5031,N5031)</f>
        <v>-4974</v>
      </c>
      <c r="B5031" t="str">
        <f t="shared" ca="1" si="1016"/>
        <v/>
      </c>
      <c r="C5031" s="1">
        <v>42439</v>
      </c>
      <c r="D5031">
        <v>7486.15</v>
      </c>
      <c r="E5031">
        <f t="shared" si="1017"/>
        <v>-45.650000000000546</v>
      </c>
      <c r="F5031" t="str">
        <f t="shared" si="1018"/>
        <v/>
      </c>
      <c r="G5031">
        <f t="shared" si="1019"/>
        <v>-45.650000000000546</v>
      </c>
      <c r="H5031">
        <f t="shared" ca="1" si="1027"/>
        <v>80.84375</v>
      </c>
      <c r="I5031">
        <f t="shared" ca="1" si="1028"/>
        <v>58.725000000000058</v>
      </c>
      <c r="J5031" s="3">
        <f t="shared" ca="1" si="1020"/>
        <v>1.3766496381438897</v>
      </c>
      <c r="K5031" s="5">
        <f t="shared" ca="1" si="1021"/>
        <v>57.923962205006468</v>
      </c>
      <c r="L5031">
        <f t="shared" ca="1" si="1022"/>
        <v>1</v>
      </c>
      <c r="M5031" t="str">
        <f t="shared" ca="1" si="1023"/>
        <v>SELL</v>
      </c>
      <c r="N5031" s="7" t="str">
        <f t="shared" ca="1" si="1024"/>
        <v/>
      </c>
      <c r="O5031">
        <f t="shared" si="1025"/>
        <v>7486.15</v>
      </c>
      <c r="Q5031">
        <f t="shared" si="1026"/>
        <v>5030</v>
      </c>
    </row>
    <row r="5032" spans="1:17" x14ac:dyDescent="0.3">
      <c r="A5032" s="13" t="str">
        <f ca="1">N5032&amp;"-"&amp;COUNTIF($N$2:N5032,N5032)</f>
        <v>-4975</v>
      </c>
      <c r="B5032" t="str">
        <f t="shared" ca="1" si="1016"/>
        <v/>
      </c>
      <c r="C5032" s="1">
        <v>42440</v>
      </c>
      <c r="D5032">
        <v>7510.2</v>
      </c>
      <c r="E5032">
        <f t="shared" si="1017"/>
        <v>24.050000000000182</v>
      </c>
      <c r="F5032">
        <f t="shared" si="1018"/>
        <v>24.050000000000182</v>
      </c>
      <c r="G5032" t="str">
        <f t="shared" si="1019"/>
        <v/>
      </c>
      <c r="H5032">
        <f t="shared" ca="1" si="1027"/>
        <v>81.475000000000023</v>
      </c>
      <c r="I5032">
        <f t="shared" ca="1" si="1028"/>
        <v>58.725000000000058</v>
      </c>
      <c r="J5032" s="3">
        <f t="shared" ca="1" si="1020"/>
        <v>1.3873988931460186</v>
      </c>
      <c r="K5032" s="5">
        <f t="shared" ca="1" si="1021"/>
        <v>58.113409415121239</v>
      </c>
      <c r="L5032">
        <f t="shared" ca="1" si="1022"/>
        <v>1</v>
      </c>
      <c r="M5032" t="str">
        <f t="shared" ca="1" si="1023"/>
        <v>SELL</v>
      </c>
      <c r="N5032" s="7" t="str">
        <f t="shared" ca="1" si="1024"/>
        <v/>
      </c>
      <c r="O5032">
        <f t="shared" si="1025"/>
        <v>7510.2</v>
      </c>
      <c r="Q5032">
        <f t="shared" si="1026"/>
        <v>5031</v>
      </c>
    </row>
    <row r="5033" spans="1:17" x14ac:dyDescent="0.3">
      <c r="A5033" s="13" t="str">
        <f ca="1">N5033&amp;"-"&amp;COUNTIF($N$2:N5033,N5033)</f>
        <v>-4976</v>
      </c>
      <c r="B5033" t="str">
        <f t="shared" ca="1" si="1016"/>
        <v/>
      </c>
      <c r="C5033" s="1">
        <v>42443</v>
      </c>
      <c r="D5033">
        <v>7538.75</v>
      </c>
      <c r="E5033">
        <f t="shared" si="1017"/>
        <v>28.550000000000182</v>
      </c>
      <c r="F5033">
        <f t="shared" si="1018"/>
        <v>28.550000000000182</v>
      </c>
      <c r="G5033" t="str">
        <f t="shared" si="1019"/>
        <v/>
      </c>
      <c r="H5033">
        <f t="shared" ca="1" si="1027"/>
        <v>82.068750000000023</v>
      </c>
      <c r="I5033">
        <f t="shared" ca="1" si="1028"/>
        <v>58.725000000000058</v>
      </c>
      <c r="J5033" s="3">
        <f t="shared" ca="1" si="1020"/>
        <v>1.3975095785440603</v>
      </c>
      <c r="K5033" s="5">
        <f t="shared" ca="1" si="1021"/>
        <v>58.290051937674768</v>
      </c>
      <c r="L5033">
        <f t="shared" ca="1" si="1022"/>
        <v>1</v>
      </c>
      <c r="M5033" t="str">
        <f t="shared" ca="1" si="1023"/>
        <v>SELL</v>
      </c>
      <c r="N5033" s="7" t="str">
        <f t="shared" ca="1" si="1024"/>
        <v/>
      </c>
      <c r="O5033">
        <f t="shared" si="1025"/>
        <v>7538.75</v>
      </c>
      <c r="Q5033">
        <f t="shared" si="1026"/>
        <v>5032</v>
      </c>
    </row>
    <row r="5034" spans="1:17" x14ac:dyDescent="0.3">
      <c r="A5034" s="13" t="str">
        <f ca="1">N5034&amp;"-"&amp;COUNTIF($N$2:N5034,N5034)</f>
        <v>-4977</v>
      </c>
      <c r="B5034" t="str">
        <f t="shared" ca="1" si="1016"/>
        <v/>
      </c>
      <c r="C5034" s="1">
        <v>42444</v>
      </c>
      <c r="D5034">
        <v>7460.6</v>
      </c>
      <c r="E5034">
        <f t="shared" si="1017"/>
        <v>-78.149999999999636</v>
      </c>
      <c r="F5034" t="str">
        <f t="shared" si="1018"/>
        <v/>
      </c>
      <c r="G5034">
        <f t="shared" si="1019"/>
        <v>-78.149999999999636</v>
      </c>
      <c r="H5034">
        <f t="shared" ca="1" si="1027"/>
        <v>82.068750000000023</v>
      </c>
      <c r="I5034">
        <f t="shared" ca="1" si="1028"/>
        <v>50.916666666666664</v>
      </c>
      <c r="J5034" s="3">
        <f t="shared" ca="1" si="1020"/>
        <v>1.6118248772504098</v>
      </c>
      <c r="K5034" s="5">
        <f t="shared" ca="1" si="1021"/>
        <v>61.712593799445436</v>
      </c>
      <c r="L5034">
        <f t="shared" ca="1" si="1022"/>
        <v>1</v>
      </c>
      <c r="M5034" t="str">
        <f t="shared" ca="1" si="1023"/>
        <v>SELL</v>
      </c>
      <c r="N5034" s="7" t="str">
        <f t="shared" ca="1" si="1024"/>
        <v/>
      </c>
      <c r="O5034">
        <f t="shared" si="1025"/>
        <v>7460.6</v>
      </c>
      <c r="Q5034">
        <f t="shared" si="1026"/>
        <v>5033</v>
      </c>
    </row>
    <row r="5035" spans="1:17" x14ac:dyDescent="0.3">
      <c r="A5035" s="13" t="str">
        <f ca="1">N5035&amp;"-"&amp;COUNTIF($N$2:N5035,N5035)</f>
        <v>-4978</v>
      </c>
      <c r="B5035" t="str">
        <f t="shared" ca="1" si="1016"/>
        <v/>
      </c>
      <c r="C5035" s="1">
        <v>42445</v>
      </c>
      <c r="D5035">
        <v>7498.75</v>
      </c>
      <c r="E5035">
        <f t="shared" si="1017"/>
        <v>38.149999999999636</v>
      </c>
      <c r="F5035">
        <f t="shared" si="1018"/>
        <v>38.149999999999636</v>
      </c>
      <c r="G5035" t="str">
        <f t="shared" si="1019"/>
        <v/>
      </c>
      <c r="H5035">
        <f t="shared" ca="1" si="1027"/>
        <v>77.188888888888869</v>
      </c>
      <c r="I5035">
        <f t="shared" ca="1" si="1028"/>
        <v>42.929999999999929</v>
      </c>
      <c r="J5035" s="3">
        <f t="shared" ca="1" si="1020"/>
        <v>1.798017444418565</v>
      </c>
      <c r="K5035" s="5">
        <f t="shared" ca="1" si="1021"/>
        <v>64.260408669188891</v>
      </c>
      <c r="L5035">
        <f t="shared" ca="1" si="1022"/>
        <v>1</v>
      </c>
      <c r="M5035" t="str">
        <f t="shared" ca="1" si="1023"/>
        <v>SELL</v>
      </c>
      <c r="N5035" s="7" t="str">
        <f t="shared" ca="1" si="1024"/>
        <v/>
      </c>
      <c r="O5035">
        <f t="shared" si="1025"/>
        <v>7498.75</v>
      </c>
      <c r="Q5035">
        <f t="shared" si="1026"/>
        <v>5034</v>
      </c>
    </row>
    <row r="5036" spans="1:17" x14ac:dyDescent="0.3">
      <c r="A5036" s="13" t="str">
        <f ca="1">N5036&amp;"-"&amp;COUNTIF($N$2:N5036,N5036)</f>
        <v>-4979</v>
      </c>
      <c r="B5036" t="str">
        <f t="shared" ca="1" si="1016"/>
        <v/>
      </c>
      <c r="C5036" s="1">
        <v>42446</v>
      </c>
      <c r="D5036">
        <v>7512.55</v>
      </c>
      <c r="E5036">
        <f t="shared" si="1017"/>
        <v>13.800000000000182</v>
      </c>
      <c r="F5036">
        <f t="shared" si="1018"/>
        <v>13.800000000000182</v>
      </c>
      <c r="G5036" t="str">
        <f t="shared" si="1019"/>
        <v/>
      </c>
      <c r="H5036">
        <f t="shared" ca="1" si="1027"/>
        <v>70.849999999999994</v>
      </c>
      <c r="I5036">
        <f t="shared" ca="1" si="1028"/>
        <v>41.637500000000045</v>
      </c>
      <c r="J5036" s="3">
        <f t="shared" ca="1" si="1020"/>
        <v>1.7015911137796438</v>
      </c>
      <c r="K5036" s="5">
        <f t="shared" ca="1" si="1021"/>
        <v>62.984776086231783</v>
      </c>
      <c r="L5036">
        <f t="shared" ca="1" si="1022"/>
        <v>1</v>
      </c>
      <c r="M5036" t="str">
        <f t="shared" ca="1" si="1023"/>
        <v>SELL</v>
      </c>
      <c r="N5036" s="7" t="str">
        <f t="shared" ca="1" si="1024"/>
        <v/>
      </c>
      <c r="O5036">
        <f t="shared" si="1025"/>
        <v>7512.55</v>
      </c>
      <c r="Q5036">
        <f t="shared" si="1026"/>
        <v>5035</v>
      </c>
    </row>
    <row r="5037" spans="1:17" x14ac:dyDescent="0.3">
      <c r="A5037" s="13" t="str">
        <f ca="1">N5037&amp;"-"&amp;COUNTIF($N$2:N5037,N5037)</f>
        <v>-4980</v>
      </c>
      <c r="B5037" t="str">
        <f t="shared" ca="1" si="1016"/>
        <v/>
      </c>
      <c r="C5037" s="1">
        <v>42447</v>
      </c>
      <c r="D5037">
        <v>7604.35</v>
      </c>
      <c r="E5037">
        <f t="shared" si="1017"/>
        <v>91.800000000000182</v>
      </c>
      <c r="F5037">
        <f t="shared" si="1018"/>
        <v>91.800000000000182</v>
      </c>
      <c r="G5037" t="str">
        <f t="shared" si="1019"/>
        <v/>
      </c>
      <c r="H5037">
        <f t="shared" ca="1" si="1027"/>
        <v>74.115000000000052</v>
      </c>
      <c r="I5037">
        <f t="shared" ca="1" si="1028"/>
        <v>41.637500000000045</v>
      </c>
      <c r="J5037" s="3">
        <f t="shared" ca="1" si="1020"/>
        <v>1.7800060042029413</v>
      </c>
      <c r="K5037" s="5">
        <f t="shared" ca="1" si="1021"/>
        <v>64.028854668365682</v>
      </c>
      <c r="L5037">
        <f t="shared" ca="1" si="1022"/>
        <v>1</v>
      </c>
      <c r="M5037" t="str">
        <f t="shared" ca="1" si="1023"/>
        <v>SELL</v>
      </c>
      <c r="N5037" s="7" t="str">
        <f t="shared" ca="1" si="1024"/>
        <v/>
      </c>
      <c r="O5037">
        <f t="shared" si="1025"/>
        <v>7604.35</v>
      </c>
      <c r="Q5037">
        <f t="shared" si="1026"/>
        <v>5036</v>
      </c>
    </row>
    <row r="5038" spans="1:17" x14ac:dyDescent="0.3">
      <c r="A5038" s="13" t="str">
        <f ca="1">N5038&amp;"-"&amp;COUNTIF($N$2:N5038,N5038)</f>
        <v>-4981</v>
      </c>
      <c r="B5038" t="str">
        <f t="shared" ca="1" si="1016"/>
        <v/>
      </c>
      <c r="C5038" s="1">
        <v>42450</v>
      </c>
      <c r="D5038">
        <v>7704.25</v>
      </c>
      <c r="E5038">
        <f t="shared" si="1017"/>
        <v>99.899999999999636</v>
      </c>
      <c r="F5038">
        <f t="shared" si="1018"/>
        <v>99.899999999999636</v>
      </c>
      <c r="G5038" t="str">
        <f t="shared" si="1019"/>
        <v/>
      </c>
      <c r="H5038">
        <f t="shared" ca="1" si="1027"/>
        <v>76.459090909090932</v>
      </c>
      <c r="I5038">
        <f t="shared" ca="1" si="1028"/>
        <v>41.283333333333452</v>
      </c>
      <c r="J5038" s="3">
        <f t="shared" ca="1" si="1020"/>
        <v>1.852057107204458</v>
      </c>
      <c r="K5038" s="5">
        <f t="shared" ca="1" si="1021"/>
        <v>64.937588469952331</v>
      </c>
      <c r="L5038">
        <f t="shared" ca="1" si="1022"/>
        <v>1</v>
      </c>
      <c r="M5038" t="str">
        <f t="shared" ca="1" si="1023"/>
        <v>SELL</v>
      </c>
      <c r="N5038" s="7" t="str">
        <f t="shared" ca="1" si="1024"/>
        <v/>
      </c>
      <c r="O5038">
        <f t="shared" si="1025"/>
        <v>7704.25</v>
      </c>
      <c r="Q5038">
        <f t="shared" si="1026"/>
        <v>5037</v>
      </c>
    </row>
    <row r="5039" spans="1:17" x14ac:dyDescent="0.3">
      <c r="A5039" s="13" t="str">
        <f ca="1">N5039&amp;"-"&amp;COUNTIF($N$2:N5039,N5039)</f>
        <v>-4982</v>
      </c>
      <c r="B5039" t="str">
        <f t="shared" ca="1" si="1016"/>
        <v/>
      </c>
      <c r="C5039" s="1">
        <v>42451</v>
      </c>
      <c r="D5039">
        <v>7714.9</v>
      </c>
      <c r="E5039">
        <f t="shared" si="1017"/>
        <v>10.649999999999636</v>
      </c>
      <c r="F5039">
        <f t="shared" si="1018"/>
        <v>10.649999999999636</v>
      </c>
      <c r="G5039" t="str">
        <f t="shared" si="1019"/>
        <v/>
      </c>
      <c r="H5039">
        <f t="shared" ca="1" si="1027"/>
        <v>56.040909090909075</v>
      </c>
      <c r="I5039">
        <f t="shared" ca="1" si="1028"/>
        <v>41.283333333333452</v>
      </c>
      <c r="J5039" s="3">
        <f t="shared" ca="1" si="1020"/>
        <v>1.357470547216203</v>
      </c>
      <c r="K5039" s="5">
        <f t="shared" ca="1" si="1021"/>
        <v>57.581654575458408</v>
      </c>
      <c r="L5039">
        <f t="shared" ca="1" si="1022"/>
        <v>1</v>
      </c>
      <c r="M5039" t="str">
        <f t="shared" ca="1" si="1023"/>
        <v>SELL</v>
      </c>
      <c r="N5039" s="7" t="str">
        <f t="shared" ca="1" si="1024"/>
        <v/>
      </c>
      <c r="O5039">
        <f t="shared" si="1025"/>
        <v>7714.9</v>
      </c>
      <c r="Q5039">
        <f t="shared" si="1026"/>
        <v>5038</v>
      </c>
    </row>
    <row r="5040" spans="1:17" x14ac:dyDescent="0.3">
      <c r="A5040" s="13" t="str">
        <f ca="1">N5040&amp;"-"&amp;COUNTIF($N$2:N5040,N5040)</f>
        <v>-4983</v>
      </c>
      <c r="B5040" t="str">
        <f t="shared" ca="1" si="1016"/>
        <v/>
      </c>
      <c r="C5040" s="1">
        <v>42452</v>
      </c>
      <c r="D5040">
        <v>7716.5</v>
      </c>
      <c r="E5040">
        <f t="shared" si="1017"/>
        <v>1.6000000000003638</v>
      </c>
      <c r="F5040">
        <f t="shared" si="1018"/>
        <v>1.6000000000003638</v>
      </c>
      <c r="G5040" t="str">
        <f t="shared" si="1019"/>
        <v/>
      </c>
      <c r="H5040">
        <f t="shared" ca="1" si="1027"/>
        <v>42.863636363636367</v>
      </c>
      <c r="I5040">
        <f t="shared" ca="1" si="1028"/>
        <v>41.283333333333452</v>
      </c>
      <c r="J5040" s="3">
        <f t="shared" ca="1" si="1020"/>
        <v>1.0382794436084677</v>
      </c>
      <c r="K5040" s="5">
        <f t="shared" ca="1" si="1021"/>
        <v>50.93901363055253</v>
      </c>
      <c r="L5040">
        <f t="shared" ca="1" si="1022"/>
        <v>1</v>
      </c>
      <c r="M5040" t="str">
        <f t="shared" ca="1" si="1023"/>
        <v>SELL</v>
      </c>
      <c r="N5040" s="7" t="str">
        <f t="shared" ca="1" si="1024"/>
        <v/>
      </c>
      <c r="O5040">
        <f t="shared" si="1025"/>
        <v>7716.5</v>
      </c>
      <c r="Q5040">
        <f t="shared" si="1026"/>
        <v>5039</v>
      </c>
    </row>
    <row r="5041" spans="1:17" x14ac:dyDescent="0.3">
      <c r="A5041" s="13" t="str">
        <f ca="1">N5041&amp;"-"&amp;COUNTIF($N$2:N5041,N5041)</f>
        <v>-4984</v>
      </c>
      <c r="B5041" t="str">
        <f t="shared" ca="1" si="1016"/>
        <v/>
      </c>
      <c r="C5041" s="1">
        <v>42457</v>
      </c>
      <c r="D5041">
        <v>7615.1</v>
      </c>
      <c r="E5041">
        <f t="shared" si="1017"/>
        <v>-101.39999999999964</v>
      </c>
      <c r="F5041" t="str">
        <f t="shared" si="1018"/>
        <v/>
      </c>
      <c r="G5041">
        <f t="shared" si="1019"/>
        <v>-101.39999999999964</v>
      </c>
      <c r="H5041">
        <f t="shared" ca="1" si="1027"/>
        <v>36.475000000000001</v>
      </c>
      <c r="I5041">
        <f t="shared" ca="1" si="1028"/>
        <v>56.3125</v>
      </c>
      <c r="J5041" s="3">
        <f t="shared" ca="1" si="1020"/>
        <v>0.64772475027746945</v>
      </c>
      <c r="K5041" s="5">
        <f t="shared" ca="1" si="1021"/>
        <v>39.31025191970901</v>
      </c>
      <c r="L5041">
        <f t="shared" ca="1" si="1022"/>
        <v>1</v>
      </c>
      <c r="M5041" t="str">
        <f t="shared" ca="1" si="1023"/>
        <v>SELL</v>
      </c>
      <c r="N5041" s="7" t="str">
        <f t="shared" ca="1" si="1024"/>
        <v/>
      </c>
      <c r="O5041">
        <f t="shared" si="1025"/>
        <v>7615.1</v>
      </c>
      <c r="Q5041">
        <f t="shared" si="1026"/>
        <v>5040</v>
      </c>
    </row>
    <row r="5042" spans="1:17" x14ac:dyDescent="0.3">
      <c r="A5042" s="13" t="str">
        <f ca="1">N5042&amp;"-"&amp;COUNTIF($N$2:N5042,N5042)</f>
        <v>-4985</v>
      </c>
      <c r="B5042" t="str">
        <f t="shared" ca="1" si="1016"/>
        <v/>
      </c>
      <c r="C5042" s="1">
        <v>42458</v>
      </c>
      <c r="D5042">
        <v>7597</v>
      </c>
      <c r="E5042">
        <f t="shared" si="1017"/>
        <v>-18.100000000000364</v>
      </c>
      <c r="F5042" t="str">
        <f t="shared" si="1018"/>
        <v/>
      </c>
      <c r="G5042">
        <f t="shared" si="1019"/>
        <v>-18.100000000000364</v>
      </c>
      <c r="H5042">
        <f t="shared" ca="1" si="1027"/>
        <v>39.444444444444443</v>
      </c>
      <c r="I5042">
        <f t="shared" ca="1" si="1028"/>
        <v>48.670000000000073</v>
      </c>
      <c r="J5042" s="3">
        <f t="shared" ca="1" si="1020"/>
        <v>0.8104467730520728</v>
      </c>
      <c r="K5042" s="5">
        <f t="shared" ca="1" si="1021"/>
        <v>44.7650151948854</v>
      </c>
      <c r="L5042">
        <f t="shared" ca="1" si="1022"/>
        <v>1</v>
      </c>
      <c r="M5042" t="str">
        <f t="shared" ca="1" si="1023"/>
        <v>SELL</v>
      </c>
      <c r="N5042" s="7" t="str">
        <f t="shared" ca="1" si="1024"/>
        <v/>
      </c>
      <c r="O5042">
        <f t="shared" si="1025"/>
        <v>7597</v>
      </c>
      <c r="Q5042">
        <f t="shared" si="1026"/>
        <v>5041</v>
      </c>
    </row>
    <row r="5043" spans="1:17" x14ac:dyDescent="0.3">
      <c r="A5043" s="13" t="str">
        <f ca="1">N5043&amp;"-"&amp;COUNTIF($N$2:N5043,N5043)</f>
        <v>-4986</v>
      </c>
      <c r="B5043" t="str">
        <f t="shared" ca="1" si="1016"/>
        <v/>
      </c>
      <c r="C5043" s="1">
        <v>42459</v>
      </c>
      <c r="D5043">
        <v>7735.2</v>
      </c>
      <c r="E5043">
        <f t="shared" si="1017"/>
        <v>138.19999999999982</v>
      </c>
      <c r="F5043">
        <f t="shared" si="1018"/>
        <v>138.19999999999982</v>
      </c>
      <c r="G5043" t="str">
        <f t="shared" si="1019"/>
        <v/>
      </c>
      <c r="H5043">
        <f t="shared" ca="1" si="1027"/>
        <v>49.319999999999979</v>
      </c>
      <c r="I5043">
        <f t="shared" ca="1" si="1028"/>
        <v>60.825000000000045</v>
      </c>
      <c r="J5043" s="3">
        <f t="shared" ca="1" si="1020"/>
        <v>0.81085080147965383</v>
      </c>
      <c r="K5043" s="5">
        <f t="shared" ca="1" si="1021"/>
        <v>44.777338962276971</v>
      </c>
      <c r="L5043">
        <f t="shared" ca="1" si="1022"/>
        <v>1</v>
      </c>
      <c r="M5043" t="str">
        <f t="shared" ca="1" si="1023"/>
        <v>SELL</v>
      </c>
      <c r="N5043" s="7" t="str">
        <f t="shared" ca="1" si="1024"/>
        <v/>
      </c>
      <c r="O5043">
        <f t="shared" si="1025"/>
        <v>7735.2</v>
      </c>
      <c r="Q5043">
        <f t="shared" si="1026"/>
        <v>5042</v>
      </c>
    </row>
    <row r="5044" spans="1:17" x14ac:dyDescent="0.3">
      <c r="A5044" s="13" t="str">
        <f ca="1">N5044&amp;"-"&amp;COUNTIF($N$2:N5044,N5044)</f>
        <v>-4987</v>
      </c>
      <c r="B5044" t="str">
        <f t="shared" ca="1" si="1016"/>
        <v/>
      </c>
      <c r="C5044" s="1">
        <v>42460</v>
      </c>
      <c r="D5044">
        <v>7738.4</v>
      </c>
      <c r="E5044">
        <f t="shared" si="1017"/>
        <v>3.1999999999998181</v>
      </c>
      <c r="F5044">
        <f t="shared" si="1018"/>
        <v>3.1999999999998181</v>
      </c>
      <c r="G5044" t="str">
        <f t="shared" si="1019"/>
        <v/>
      </c>
      <c r="H5044">
        <f t="shared" ca="1" si="1027"/>
        <v>44.989999999999966</v>
      </c>
      <c r="I5044">
        <f t="shared" ca="1" si="1028"/>
        <v>60.825000000000045</v>
      </c>
      <c r="J5044" s="3">
        <f t="shared" ca="1" si="1020"/>
        <v>0.73966296752979754</v>
      </c>
      <c r="K5044" s="5">
        <f t="shared" ca="1" si="1021"/>
        <v>42.517601474271103</v>
      </c>
      <c r="L5044">
        <f t="shared" ca="1" si="1022"/>
        <v>1</v>
      </c>
      <c r="M5044" t="str">
        <f t="shared" ca="1" si="1023"/>
        <v>SELL</v>
      </c>
      <c r="N5044" s="7" t="str">
        <f t="shared" ca="1" si="1024"/>
        <v/>
      </c>
      <c r="O5044">
        <f t="shared" si="1025"/>
        <v>7738.4</v>
      </c>
      <c r="Q5044">
        <f t="shared" si="1026"/>
        <v>5043</v>
      </c>
    </row>
    <row r="5045" spans="1:17" x14ac:dyDescent="0.3">
      <c r="A5045" s="13" t="str">
        <f ca="1">N5045&amp;"-"&amp;COUNTIF($N$2:N5045,N5045)</f>
        <v>-4988</v>
      </c>
      <c r="B5045" t="str">
        <f t="shared" ca="1" si="1016"/>
        <v/>
      </c>
      <c r="C5045" s="1">
        <v>42461</v>
      </c>
      <c r="D5045">
        <v>7713.05</v>
      </c>
      <c r="E5045">
        <f t="shared" si="1017"/>
        <v>-25.349999999999454</v>
      </c>
      <c r="F5045" t="str">
        <f t="shared" si="1018"/>
        <v/>
      </c>
      <c r="G5045">
        <f t="shared" si="1019"/>
        <v>-25.349999999999454</v>
      </c>
      <c r="H5045">
        <f t="shared" ca="1" si="1027"/>
        <v>44.989999999999966</v>
      </c>
      <c r="I5045">
        <f t="shared" ca="1" si="1028"/>
        <v>55.749999999999773</v>
      </c>
      <c r="J5045" s="3">
        <f t="shared" ca="1" si="1020"/>
        <v>0.80699551569507</v>
      </c>
      <c r="K5045" s="5">
        <f t="shared" ca="1" si="1021"/>
        <v>44.659519555290927</v>
      </c>
      <c r="L5045">
        <f t="shared" ca="1" si="1022"/>
        <v>1</v>
      </c>
      <c r="M5045" t="str">
        <f t="shared" ca="1" si="1023"/>
        <v>SELL</v>
      </c>
      <c r="N5045" s="7" t="str">
        <f t="shared" ca="1" si="1024"/>
        <v/>
      </c>
      <c r="O5045">
        <f t="shared" si="1025"/>
        <v>7713.05</v>
      </c>
      <c r="Q5045">
        <f t="shared" si="1026"/>
        <v>5044</v>
      </c>
    </row>
    <row r="5046" spans="1:17" x14ac:dyDescent="0.3">
      <c r="A5046" s="13" t="str">
        <f ca="1">N5046&amp;"-"&amp;COUNTIF($N$2:N5046,N5046)</f>
        <v>-4989</v>
      </c>
      <c r="B5046" t="str">
        <f t="shared" ca="1" si="1016"/>
        <v/>
      </c>
      <c r="C5046" s="1">
        <v>42464</v>
      </c>
      <c r="D5046">
        <v>7758.8</v>
      </c>
      <c r="E5046">
        <f t="shared" si="1017"/>
        <v>45.75</v>
      </c>
      <c r="F5046">
        <f t="shared" si="1018"/>
        <v>45.75</v>
      </c>
      <c r="G5046" t="str">
        <f t="shared" si="1019"/>
        <v/>
      </c>
      <c r="H5046">
        <f t="shared" ca="1" si="1027"/>
        <v>47.159999999999947</v>
      </c>
      <c r="I5046">
        <f t="shared" ca="1" si="1028"/>
        <v>55.749999999999773</v>
      </c>
      <c r="J5046" s="3">
        <f t="shared" ca="1" si="1020"/>
        <v>0.84591928251121329</v>
      </c>
      <c r="K5046" s="5">
        <f t="shared" ca="1" si="1021"/>
        <v>45.826450296375548</v>
      </c>
      <c r="L5046">
        <f t="shared" ca="1" si="1022"/>
        <v>1</v>
      </c>
      <c r="M5046" t="str">
        <f t="shared" ca="1" si="1023"/>
        <v>SELL</v>
      </c>
      <c r="N5046" s="7" t="str">
        <f t="shared" ca="1" si="1024"/>
        <v/>
      </c>
      <c r="O5046">
        <f t="shared" si="1025"/>
        <v>7758.8</v>
      </c>
      <c r="Q5046">
        <f t="shared" si="1026"/>
        <v>5045</v>
      </c>
    </row>
    <row r="5047" spans="1:17" x14ac:dyDescent="0.3">
      <c r="A5047" s="13" t="str">
        <f ca="1">N5047&amp;"-"&amp;COUNTIF($N$2:N5047,N5047)</f>
        <v>-4990</v>
      </c>
      <c r="B5047" t="str">
        <f t="shared" ca="1" si="1016"/>
        <v/>
      </c>
      <c r="C5047" s="1">
        <v>42465</v>
      </c>
      <c r="D5047">
        <v>7603.2</v>
      </c>
      <c r="E5047">
        <f t="shared" si="1017"/>
        <v>-155.60000000000036</v>
      </c>
      <c r="F5047" t="str">
        <f t="shared" si="1018"/>
        <v/>
      </c>
      <c r="G5047">
        <f t="shared" si="1019"/>
        <v>-155.60000000000036</v>
      </c>
      <c r="H5047">
        <f t="shared" ca="1" si="1027"/>
        <v>49.227777777777696</v>
      </c>
      <c r="I5047">
        <f t="shared" ca="1" si="1028"/>
        <v>75.719999999999885</v>
      </c>
      <c r="J5047" s="3">
        <f t="shared" ca="1" si="1020"/>
        <v>0.65012913071550149</v>
      </c>
      <c r="K5047" s="5">
        <f t="shared" ca="1" si="1021"/>
        <v>39.398682116084053</v>
      </c>
      <c r="L5047">
        <f t="shared" ca="1" si="1022"/>
        <v>1</v>
      </c>
      <c r="M5047" t="str">
        <f t="shared" ca="1" si="1023"/>
        <v>SELL</v>
      </c>
      <c r="N5047" s="7" t="str">
        <f t="shared" ca="1" si="1024"/>
        <v/>
      </c>
      <c r="O5047">
        <f t="shared" si="1025"/>
        <v>7603.2</v>
      </c>
      <c r="Q5047">
        <f t="shared" si="1026"/>
        <v>5046</v>
      </c>
    </row>
    <row r="5048" spans="1:17" x14ac:dyDescent="0.3">
      <c r="A5048" s="13" t="str">
        <f ca="1">N5048&amp;"-"&amp;COUNTIF($N$2:N5048,N5048)</f>
        <v>-4991</v>
      </c>
      <c r="B5048" t="str">
        <f t="shared" ca="1" si="1016"/>
        <v/>
      </c>
      <c r="C5048" s="1">
        <v>42466</v>
      </c>
      <c r="D5048">
        <v>7614.35</v>
      </c>
      <c r="E5048">
        <f t="shared" si="1017"/>
        <v>11.150000000000546</v>
      </c>
      <c r="F5048">
        <f t="shared" si="1018"/>
        <v>11.150000000000546</v>
      </c>
      <c r="G5048" t="str">
        <f t="shared" si="1019"/>
        <v/>
      </c>
      <c r="H5048">
        <f t="shared" ca="1" si="1027"/>
        <v>45.41999999999998</v>
      </c>
      <c r="I5048">
        <f t="shared" ca="1" si="1028"/>
        <v>75.112499999999955</v>
      </c>
      <c r="J5048" s="3">
        <f t="shared" ca="1" si="1020"/>
        <v>0.60469296055916133</v>
      </c>
      <c r="K5048" s="5">
        <f t="shared" ca="1" si="1021"/>
        <v>37.682782651981832</v>
      </c>
      <c r="L5048">
        <f t="shared" ca="1" si="1022"/>
        <v>1</v>
      </c>
      <c r="M5048" t="str">
        <f t="shared" ca="1" si="1023"/>
        <v>SELL</v>
      </c>
      <c r="N5048" s="7" t="str">
        <f t="shared" ca="1" si="1024"/>
        <v/>
      </c>
      <c r="O5048">
        <f t="shared" si="1025"/>
        <v>7614.35</v>
      </c>
      <c r="Q5048">
        <f t="shared" si="1026"/>
        <v>5047</v>
      </c>
    </row>
    <row r="5049" spans="1:17" x14ac:dyDescent="0.3">
      <c r="A5049" s="13" t="str">
        <f ca="1">N5049&amp;"-"&amp;COUNTIF($N$2:N5049,N5049)</f>
        <v>-4992</v>
      </c>
      <c r="B5049" t="str">
        <f t="shared" ca="1" si="1016"/>
        <v/>
      </c>
      <c r="C5049" s="1">
        <v>42467</v>
      </c>
      <c r="D5049">
        <v>7546.45</v>
      </c>
      <c r="E5049">
        <f t="shared" si="1017"/>
        <v>-67.900000000000546</v>
      </c>
      <c r="F5049" t="str">
        <f t="shared" si="1018"/>
        <v/>
      </c>
      <c r="G5049">
        <f t="shared" si="1019"/>
        <v>-67.900000000000546</v>
      </c>
      <c r="H5049">
        <f t="shared" ca="1" si="1027"/>
        <v>46.227777777777796</v>
      </c>
      <c r="I5049">
        <f t="shared" ca="1" si="1028"/>
        <v>73.670000000000073</v>
      </c>
      <c r="J5049" s="3">
        <f t="shared" ca="1" si="1020"/>
        <v>0.6274980015987206</v>
      </c>
      <c r="K5049" s="5">
        <f t="shared" ca="1" si="1021"/>
        <v>38.555992141453814</v>
      </c>
      <c r="L5049">
        <f t="shared" ca="1" si="1022"/>
        <v>1</v>
      </c>
      <c r="M5049" t="str">
        <f t="shared" ca="1" si="1023"/>
        <v>SELL</v>
      </c>
      <c r="N5049" s="7" t="str">
        <f t="shared" ca="1" si="1024"/>
        <v/>
      </c>
      <c r="O5049">
        <f t="shared" si="1025"/>
        <v>7546.45</v>
      </c>
      <c r="Q5049">
        <f t="shared" si="1026"/>
        <v>5048</v>
      </c>
    </row>
    <row r="5050" spans="1:17" x14ac:dyDescent="0.3">
      <c r="A5050" s="13" t="str">
        <f ca="1">N5050&amp;"-"&amp;COUNTIF($N$2:N5050,N5050)</f>
        <v>-4993</v>
      </c>
      <c r="B5050" t="str">
        <f t="shared" ca="1" si="1016"/>
        <v/>
      </c>
      <c r="C5050" s="1">
        <v>42468</v>
      </c>
      <c r="D5050">
        <v>7555.2</v>
      </c>
      <c r="E5050">
        <f t="shared" si="1017"/>
        <v>8.75</v>
      </c>
      <c r="F5050">
        <f t="shared" si="1018"/>
        <v>8.75</v>
      </c>
      <c r="G5050" t="str">
        <f t="shared" si="1019"/>
        <v/>
      </c>
      <c r="H5050">
        <f t="shared" ca="1" si="1027"/>
        <v>45.666666666666664</v>
      </c>
      <c r="I5050">
        <f t="shared" ca="1" si="1028"/>
        <v>73.670000000000073</v>
      </c>
      <c r="J5050" s="3">
        <f t="shared" ca="1" si="1020"/>
        <v>0.61988145332790312</v>
      </c>
      <c r="K5050" s="5">
        <f t="shared" ca="1" si="1021"/>
        <v>38.267087511522</v>
      </c>
      <c r="L5050">
        <f t="shared" ca="1" si="1022"/>
        <v>1</v>
      </c>
      <c r="M5050" t="str">
        <f t="shared" ca="1" si="1023"/>
        <v>SELL</v>
      </c>
      <c r="N5050" s="7" t="str">
        <f t="shared" ca="1" si="1024"/>
        <v/>
      </c>
      <c r="O5050">
        <f t="shared" si="1025"/>
        <v>7555.2</v>
      </c>
      <c r="Q5050">
        <f t="shared" si="1026"/>
        <v>5049</v>
      </c>
    </row>
    <row r="5051" spans="1:17" x14ac:dyDescent="0.3">
      <c r="A5051" s="13" t="str">
        <f ca="1">N5051&amp;"-"&amp;COUNTIF($N$2:N5051,N5051)</f>
        <v>-4994</v>
      </c>
      <c r="B5051" t="str">
        <f t="shared" ca="1" si="1016"/>
        <v/>
      </c>
      <c r="C5051" s="1">
        <v>42471</v>
      </c>
      <c r="D5051">
        <v>7671.4</v>
      </c>
      <c r="E5051">
        <f t="shared" si="1017"/>
        <v>116.19999999999982</v>
      </c>
      <c r="F5051">
        <f t="shared" si="1018"/>
        <v>116.19999999999982</v>
      </c>
      <c r="G5051" t="str">
        <f t="shared" si="1019"/>
        <v/>
      </c>
      <c r="H5051">
        <f t="shared" ca="1" si="1027"/>
        <v>48.377777777777737</v>
      </c>
      <c r="I5051">
        <f t="shared" ca="1" si="1028"/>
        <v>73.670000000000073</v>
      </c>
      <c r="J5051" s="3">
        <f t="shared" ca="1" si="1020"/>
        <v>0.65668220140868316</v>
      </c>
      <c r="K5051" s="5">
        <f t="shared" ca="1" si="1021"/>
        <v>39.638392979070076</v>
      </c>
      <c r="L5051">
        <f t="shared" ca="1" si="1022"/>
        <v>1</v>
      </c>
      <c r="M5051" t="str">
        <f t="shared" ca="1" si="1023"/>
        <v>SELL</v>
      </c>
      <c r="N5051" s="7" t="str">
        <f t="shared" ca="1" si="1024"/>
        <v/>
      </c>
      <c r="O5051">
        <f t="shared" si="1025"/>
        <v>7671.4</v>
      </c>
      <c r="Q5051">
        <f t="shared" si="1026"/>
        <v>5050</v>
      </c>
    </row>
    <row r="5052" spans="1:17" x14ac:dyDescent="0.3">
      <c r="A5052" s="13" t="str">
        <f ca="1">N5052&amp;"-"&amp;COUNTIF($N$2:N5052,N5052)</f>
        <v>-4995</v>
      </c>
      <c r="B5052" t="str">
        <f t="shared" ca="1" si="1016"/>
        <v/>
      </c>
      <c r="C5052" s="1">
        <v>42472</v>
      </c>
      <c r="D5052">
        <v>7708.95</v>
      </c>
      <c r="E5052">
        <f t="shared" si="1017"/>
        <v>37.550000000000182</v>
      </c>
      <c r="F5052">
        <f t="shared" si="1018"/>
        <v>37.550000000000182</v>
      </c>
      <c r="G5052" t="str">
        <f t="shared" si="1019"/>
        <v/>
      </c>
      <c r="H5052">
        <f t="shared" ca="1" si="1027"/>
        <v>41.450000000000017</v>
      </c>
      <c r="I5052">
        <f t="shared" ca="1" si="1028"/>
        <v>73.670000000000073</v>
      </c>
      <c r="J5052" s="3">
        <f t="shared" ca="1" si="1020"/>
        <v>0.56264422424324656</v>
      </c>
      <c r="K5052" s="5">
        <f t="shared" ca="1" si="1021"/>
        <v>36.005906879777612</v>
      </c>
      <c r="L5052">
        <f t="shared" ca="1" si="1022"/>
        <v>1</v>
      </c>
      <c r="M5052" t="str">
        <f t="shared" ca="1" si="1023"/>
        <v>SELL</v>
      </c>
      <c r="N5052" s="7" t="str">
        <f t="shared" ca="1" si="1024"/>
        <v/>
      </c>
      <c r="O5052">
        <f t="shared" si="1025"/>
        <v>7708.95</v>
      </c>
      <c r="Q5052">
        <f t="shared" si="1026"/>
        <v>5051</v>
      </c>
    </row>
    <row r="5053" spans="1:17" x14ac:dyDescent="0.3">
      <c r="A5053" s="13" t="str">
        <f ca="1">N5053&amp;"-"&amp;COUNTIF($N$2:N5053,N5053)</f>
        <v>-4996</v>
      </c>
      <c r="B5053" t="str">
        <f t="shared" ca="1" si="1016"/>
        <v/>
      </c>
      <c r="C5053" s="1">
        <v>42473</v>
      </c>
      <c r="D5053">
        <v>7850.45</v>
      </c>
      <c r="E5053">
        <f t="shared" si="1017"/>
        <v>141.5</v>
      </c>
      <c r="F5053">
        <f t="shared" si="1018"/>
        <v>141.5</v>
      </c>
      <c r="G5053" t="str">
        <f t="shared" si="1019"/>
        <v/>
      </c>
      <c r="H5053">
        <f t="shared" ca="1" si="1027"/>
        <v>55.988888888888951</v>
      </c>
      <c r="I5053">
        <f t="shared" ca="1" si="1028"/>
        <v>73.670000000000073</v>
      </c>
      <c r="J5053" s="3">
        <f t="shared" ca="1" si="1020"/>
        <v>0.75999577696333509</v>
      </c>
      <c r="K5053" s="5">
        <f t="shared" ca="1" si="1021"/>
        <v>43.181681848954092</v>
      </c>
      <c r="L5053">
        <f t="shared" ca="1" si="1022"/>
        <v>1</v>
      </c>
      <c r="M5053" t="str">
        <f t="shared" ca="1" si="1023"/>
        <v>SELL</v>
      </c>
      <c r="N5053" s="7" t="str">
        <f t="shared" ca="1" si="1024"/>
        <v/>
      </c>
      <c r="O5053">
        <f t="shared" si="1025"/>
        <v>7850.45</v>
      </c>
      <c r="Q5053">
        <f t="shared" si="1026"/>
        <v>5052</v>
      </c>
    </row>
    <row r="5054" spans="1:17" x14ac:dyDescent="0.3">
      <c r="A5054" s="13" t="str">
        <f ca="1">N5054&amp;"-"&amp;COUNTIF($N$2:N5054,N5054)</f>
        <v>-4997</v>
      </c>
      <c r="B5054" t="str">
        <f t="shared" ca="1" si="1016"/>
        <v/>
      </c>
      <c r="C5054" s="1">
        <v>42478</v>
      </c>
      <c r="D5054">
        <v>7914.7</v>
      </c>
      <c r="E5054">
        <f t="shared" si="1017"/>
        <v>64.25</v>
      </c>
      <c r="F5054">
        <f t="shared" si="1018"/>
        <v>64.25</v>
      </c>
      <c r="G5054" t="str">
        <f t="shared" si="1019"/>
        <v/>
      </c>
      <c r="H5054">
        <f t="shared" ca="1" si="1027"/>
        <v>62.950000000000017</v>
      </c>
      <c r="I5054">
        <f t="shared" ca="1" si="1028"/>
        <v>73.670000000000073</v>
      </c>
      <c r="J5054" s="3">
        <f t="shared" ca="1" si="1020"/>
        <v>0.85448622234287985</v>
      </c>
      <c r="K5054" s="5">
        <f t="shared" ca="1" si="1021"/>
        <v>46.07670912018736</v>
      </c>
      <c r="L5054">
        <f t="shared" ca="1" si="1022"/>
        <v>1</v>
      </c>
      <c r="M5054" t="str">
        <f t="shared" ca="1" si="1023"/>
        <v>SELL</v>
      </c>
      <c r="N5054" s="7" t="str">
        <f t="shared" ca="1" si="1024"/>
        <v/>
      </c>
      <c r="O5054">
        <f t="shared" si="1025"/>
        <v>7914.7</v>
      </c>
      <c r="Q5054">
        <f t="shared" si="1026"/>
        <v>5053</v>
      </c>
    </row>
    <row r="5055" spans="1:17" x14ac:dyDescent="0.3">
      <c r="A5055" s="13" t="str">
        <f ca="1">N5055&amp;"-"&amp;COUNTIF($N$2:N5055,N5055)</f>
        <v>-4998</v>
      </c>
      <c r="B5055" t="str">
        <f t="shared" ca="1" si="1016"/>
        <v/>
      </c>
      <c r="C5055" s="1">
        <v>42480</v>
      </c>
      <c r="D5055">
        <v>7914.75</v>
      </c>
      <c r="E5055">
        <f t="shared" si="1017"/>
        <v>5.0000000000181899E-2</v>
      </c>
      <c r="F5055">
        <f t="shared" si="1018"/>
        <v>5.0000000000181899E-2</v>
      </c>
      <c r="G5055" t="str">
        <f t="shared" si="1019"/>
        <v/>
      </c>
      <c r="H5055">
        <f t="shared" ca="1" si="1027"/>
        <v>56.660000000000039</v>
      </c>
      <c r="I5055">
        <f t="shared" ca="1" si="1028"/>
        <v>66.737500000000182</v>
      </c>
      <c r="J5055" s="3">
        <f t="shared" ca="1" si="1020"/>
        <v>0.84899793968907866</v>
      </c>
      <c r="K5055" s="5">
        <f t="shared" ca="1" si="1021"/>
        <v>45.916651471869322</v>
      </c>
      <c r="L5055">
        <f t="shared" ca="1" si="1022"/>
        <v>1</v>
      </c>
      <c r="M5055" t="str">
        <f t="shared" ca="1" si="1023"/>
        <v>SELL</v>
      </c>
      <c r="N5055" s="7" t="str">
        <f t="shared" ca="1" si="1024"/>
        <v/>
      </c>
      <c r="O5055">
        <f t="shared" si="1025"/>
        <v>7914.75</v>
      </c>
      <c r="Q5055">
        <f t="shared" si="1026"/>
        <v>5054</v>
      </c>
    </row>
    <row r="5056" spans="1:17" x14ac:dyDescent="0.3">
      <c r="A5056" s="13" t="str">
        <f ca="1">N5056&amp;"-"&amp;COUNTIF($N$2:N5056,N5056)</f>
        <v>-4999</v>
      </c>
      <c r="B5056" t="str">
        <f t="shared" ca="1" si="1016"/>
        <v/>
      </c>
      <c r="C5056" s="1">
        <v>42481</v>
      </c>
      <c r="D5056">
        <v>7912.05</v>
      </c>
      <c r="E5056">
        <f t="shared" si="1017"/>
        <v>-2.6999999999998181</v>
      </c>
      <c r="F5056" t="str">
        <f t="shared" si="1018"/>
        <v/>
      </c>
      <c r="G5056">
        <f t="shared" si="1019"/>
        <v>-2.6999999999998181</v>
      </c>
      <c r="H5056">
        <f t="shared" ca="1" si="1027"/>
        <v>56.660000000000039</v>
      </c>
      <c r="I5056">
        <f t="shared" ca="1" si="1028"/>
        <v>62.887500000000045</v>
      </c>
      <c r="J5056" s="3">
        <f t="shared" ca="1" si="1020"/>
        <v>0.90097396143907771</v>
      </c>
      <c r="K5056" s="5">
        <f t="shared" ca="1" si="1021"/>
        <v>47.395386770948782</v>
      </c>
      <c r="L5056">
        <f t="shared" ca="1" si="1022"/>
        <v>1</v>
      </c>
      <c r="M5056" t="str">
        <f t="shared" ca="1" si="1023"/>
        <v>SELL</v>
      </c>
      <c r="N5056" s="7" t="str">
        <f t="shared" ca="1" si="1024"/>
        <v/>
      </c>
      <c r="O5056">
        <f t="shared" si="1025"/>
        <v>7912.05</v>
      </c>
      <c r="Q5056">
        <f t="shared" si="1026"/>
        <v>5055</v>
      </c>
    </row>
    <row r="5057" spans="1:17" x14ac:dyDescent="0.3">
      <c r="A5057" s="13" t="str">
        <f ca="1">N5057&amp;"-"&amp;COUNTIF($N$2:N5057,N5057)</f>
        <v>-5000</v>
      </c>
      <c r="B5057" t="str">
        <f t="shared" ca="1" si="1016"/>
        <v/>
      </c>
      <c r="C5057" s="1">
        <v>42482</v>
      </c>
      <c r="D5057">
        <v>7899.3</v>
      </c>
      <c r="E5057">
        <f t="shared" si="1017"/>
        <v>-12.75</v>
      </c>
      <c r="F5057" t="str">
        <f t="shared" si="1018"/>
        <v/>
      </c>
      <c r="G5057">
        <f t="shared" si="1019"/>
        <v>-12.75</v>
      </c>
      <c r="H5057">
        <f t="shared" ca="1" si="1027"/>
        <v>47.600000000000058</v>
      </c>
      <c r="I5057">
        <f t="shared" ca="1" si="1028"/>
        <v>52.860000000000035</v>
      </c>
      <c r="J5057" s="3">
        <f t="shared" ca="1" si="1020"/>
        <v>0.90049186530457859</v>
      </c>
      <c r="K5057" s="5">
        <f t="shared" ca="1" si="1021"/>
        <v>47.382042604021514</v>
      </c>
      <c r="L5057">
        <f t="shared" ca="1" si="1022"/>
        <v>1</v>
      </c>
      <c r="M5057" t="str">
        <f t="shared" ca="1" si="1023"/>
        <v>SELL</v>
      </c>
      <c r="N5057" s="7" t="str">
        <f t="shared" ca="1" si="1024"/>
        <v/>
      </c>
      <c r="O5057">
        <f t="shared" si="1025"/>
        <v>7899.3</v>
      </c>
      <c r="Q5057">
        <f t="shared" si="1026"/>
        <v>5056</v>
      </c>
    </row>
    <row r="5058" spans="1:17" x14ac:dyDescent="0.3">
      <c r="A5058" s="13" t="str">
        <f ca="1">N5058&amp;"-"&amp;COUNTIF($N$2:N5058,N5058)</f>
        <v>-5001</v>
      </c>
      <c r="B5058" t="str">
        <f t="shared" ca="1" si="1016"/>
        <v/>
      </c>
      <c r="C5058" s="1">
        <v>42485</v>
      </c>
      <c r="D5058">
        <v>7855.05</v>
      </c>
      <c r="E5058">
        <f t="shared" si="1017"/>
        <v>-44.25</v>
      </c>
      <c r="F5058" t="str">
        <f t="shared" si="1018"/>
        <v/>
      </c>
      <c r="G5058">
        <f t="shared" si="1019"/>
        <v>-44.25</v>
      </c>
      <c r="H5058">
        <f t="shared" ca="1" si="1027"/>
        <v>53.150000000000091</v>
      </c>
      <c r="I5058">
        <f t="shared" ca="1" si="1028"/>
        <v>51.425000000000033</v>
      </c>
      <c r="J5058" s="3">
        <f t="shared" ca="1" si="1020"/>
        <v>1.0335439961108421</v>
      </c>
      <c r="K5058" s="5">
        <f t="shared" ca="1" si="1021"/>
        <v>50.824766913698326</v>
      </c>
      <c r="L5058">
        <f t="shared" ca="1" si="1022"/>
        <v>1</v>
      </c>
      <c r="M5058" t="str">
        <f t="shared" ca="1" si="1023"/>
        <v>SELL</v>
      </c>
      <c r="N5058" s="7" t="str">
        <f t="shared" ca="1" si="1024"/>
        <v/>
      </c>
      <c r="O5058">
        <f t="shared" si="1025"/>
        <v>7855.05</v>
      </c>
      <c r="Q5058">
        <f t="shared" si="1026"/>
        <v>5057</v>
      </c>
    </row>
    <row r="5059" spans="1:17" x14ac:dyDescent="0.3">
      <c r="A5059" s="13" t="str">
        <f ca="1">N5059&amp;"-"&amp;COUNTIF($N$2:N5059,N5059)</f>
        <v>-5002</v>
      </c>
      <c r="B5059" t="str">
        <f t="shared" ref="B5059:B5122" ca="1" si="1029">N5059</f>
        <v/>
      </c>
      <c r="C5059" s="1">
        <v>42486</v>
      </c>
      <c r="D5059">
        <v>7962.65</v>
      </c>
      <c r="E5059">
        <f t="shared" ref="E5059:E5122" si="1030">IF(E5058="Change", "", D5059-D5058)</f>
        <v>107.59999999999945</v>
      </c>
      <c r="F5059">
        <f t="shared" ref="F5059:F5122" si="1031">IF(F5058="Gain","",IF(E5059&gt;0,E5059,""))</f>
        <v>107.59999999999945</v>
      </c>
      <c r="G5059" t="str">
        <f t="shared" ref="G5059:G5122" si="1032">IF(G5058="Loss","",IF(E5059&lt;0,E5059,""))</f>
        <v/>
      </c>
      <c r="H5059">
        <f t="shared" ca="1" si="1027"/>
        <v>59.200000000000017</v>
      </c>
      <c r="I5059">
        <f t="shared" ca="1" si="1028"/>
        <v>56.640000000000143</v>
      </c>
      <c r="J5059" s="3">
        <f t="shared" ref="J5059:J5122" ca="1" si="1033">IFERROR(H5059/I5059, "")</f>
        <v>1.0451977401129919</v>
      </c>
      <c r="K5059" s="5">
        <f t="shared" ref="K5059:K5122" ca="1" si="1034">IFERROR((IF(J5059=0, 0, (100-(100/(1+J5059))))), "")</f>
        <v>51.104972375690558</v>
      </c>
      <c r="L5059">
        <f t="shared" ref="L5059:L5122" ca="1" si="1035">IF(M5058="Signal","",IF(M5058="",IF(M5059="SELL",0,IF(M5059="BUY",1,"")),IF(M5059="BUY",1,L5058)))</f>
        <v>1</v>
      </c>
      <c r="M5059" t="str">
        <f t="shared" ref="M5059:M5122" ca="1" si="1036">IF(K5059="","",IF(K5059&lt;$V$4,"BUY",IF(K5059&gt;$V$5,"SELL",M5058)))</f>
        <v>SELL</v>
      </c>
      <c r="N5059" s="7" t="str">
        <f t="shared" ref="N5059:N5122" ca="1" si="1037">IF(L5059=1, IF(M5059="BUY",IF(M5058="BUY","",1),IF(M5059="SELL",IF(M5058="SELL","",0),"")), "")</f>
        <v/>
      </c>
      <c r="O5059">
        <f t="shared" ref="O5059:O5122" si="1038">D5059</f>
        <v>7962.65</v>
      </c>
      <c r="Q5059">
        <f t="shared" si="1026"/>
        <v>5058</v>
      </c>
    </row>
    <row r="5060" spans="1:17" x14ac:dyDescent="0.3">
      <c r="A5060" s="13" t="str">
        <f ca="1">N5060&amp;"-"&amp;COUNTIF($N$2:N5060,N5060)</f>
        <v>-5003</v>
      </c>
      <c r="B5060" t="str">
        <f t="shared" ca="1" si="1029"/>
        <v/>
      </c>
      <c r="C5060" s="1">
        <v>42487</v>
      </c>
      <c r="D5060">
        <v>7979.9</v>
      </c>
      <c r="E5060">
        <f t="shared" si="1030"/>
        <v>17.25</v>
      </c>
      <c r="F5060">
        <f t="shared" si="1031"/>
        <v>17.25</v>
      </c>
      <c r="G5060" t="str">
        <f t="shared" si="1032"/>
        <v/>
      </c>
      <c r="H5060">
        <f t="shared" ca="1" si="1027"/>
        <v>56.033333333333353</v>
      </c>
      <c r="I5060">
        <f t="shared" ca="1" si="1028"/>
        <v>56.640000000000143</v>
      </c>
      <c r="J5060" s="3">
        <f t="shared" ca="1" si="1033"/>
        <v>0.9892890772128039</v>
      </c>
      <c r="K5060" s="5">
        <f t="shared" ca="1" si="1034"/>
        <v>49.730785160641332</v>
      </c>
      <c r="L5060">
        <f t="shared" ca="1" si="1035"/>
        <v>1</v>
      </c>
      <c r="M5060" t="str">
        <f t="shared" ca="1" si="1036"/>
        <v>SELL</v>
      </c>
      <c r="N5060" s="7" t="str">
        <f t="shared" ca="1" si="1037"/>
        <v/>
      </c>
      <c r="O5060">
        <f t="shared" si="1038"/>
        <v>7979.9</v>
      </c>
      <c r="Q5060">
        <f t="shared" ref="Q5060:Q5123" si="1039">Q5059+1</f>
        <v>5059</v>
      </c>
    </row>
    <row r="5061" spans="1:17" x14ac:dyDescent="0.3">
      <c r="A5061" s="13" t="str">
        <f ca="1">N5061&amp;"-"&amp;COUNTIF($N$2:N5061,N5061)</f>
        <v>-5004</v>
      </c>
      <c r="B5061" t="str">
        <f t="shared" ca="1" si="1029"/>
        <v/>
      </c>
      <c r="C5061" s="1">
        <v>42488</v>
      </c>
      <c r="D5061">
        <v>7847.25</v>
      </c>
      <c r="E5061">
        <f t="shared" si="1030"/>
        <v>-132.64999999999964</v>
      </c>
      <c r="F5061" t="str">
        <f t="shared" si="1031"/>
        <v/>
      </c>
      <c r="G5061">
        <f t="shared" si="1032"/>
        <v>-132.64999999999964</v>
      </c>
      <c r="H5061">
        <f t="shared" ca="1" si="1027"/>
        <v>56.033333333333353</v>
      </c>
      <c r="I5061">
        <f t="shared" ca="1" si="1028"/>
        <v>52.05</v>
      </c>
      <c r="J5061" s="3">
        <f t="shared" ca="1" si="1033"/>
        <v>1.0765289785462699</v>
      </c>
      <c r="K5061" s="5">
        <f t="shared" ca="1" si="1034"/>
        <v>51.842713955281425</v>
      </c>
      <c r="L5061">
        <f t="shared" ca="1" si="1035"/>
        <v>1</v>
      </c>
      <c r="M5061" t="str">
        <f t="shared" ca="1" si="1036"/>
        <v>SELL</v>
      </c>
      <c r="N5061" s="7" t="str">
        <f t="shared" ca="1" si="1037"/>
        <v/>
      </c>
      <c r="O5061">
        <f t="shared" si="1038"/>
        <v>7847.25</v>
      </c>
      <c r="Q5061">
        <f t="shared" si="1039"/>
        <v>5060</v>
      </c>
    </row>
    <row r="5062" spans="1:17" x14ac:dyDescent="0.3">
      <c r="A5062" s="13" t="str">
        <f ca="1">N5062&amp;"-"&amp;COUNTIF($N$2:N5062,N5062)</f>
        <v>-5005</v>
      </c>
      <c r="B5062" t="str">
        <f t="shared" ca="1" si="1029"/>
        <v/>
      </c>
      <c r="C5062" s="1">
        <v>42489</v>
      </c>
      <c r="D5062">
        <v>7849.8</v>
      </c>
      <c r="E5062">
        <f t="shared" si="1030"/>
        <v>2.5500000000001819</v>
      </c>
      <c r="F5062">
        <f t="shared" si="1031"/>
        <v>2.5500000000001819</v>
      </c>
      <c r="G5062" t="str">
        <f t="shared" si="1032"/>
        <v/>
      </c>
      <c r="H5062">
        <f t="shared" ca="1" si="1027"/>
        <v>55.077777777777754</v>
      </c>
      <c r="I5062">
        <f t="shared" ca="1" si="1028"/>
        <v>52.05</v>
      </c>
      <c r="J5062" s="3">
        <f t="shared" ca="1" si="1033"/>
        <v>1.0581705624933286</v>
      </c>
      <c r="K5062" s="5">
        <f t="shared" ca="1" si="1034"/>
        <v>51.413161852408855</v>
      </c>
      <c r="L5062">
        <f t="shared" ca="1" si="1035"/>
        <v>1</v>
      </c>
      <c r="M5062" t="str">
        <f t="shared" ca="1" si="1036"/>
        <v>SELL</v>
      </c>
      <c r="N5062" s="7" t="str">
        <f t="shared" ca="1" si="1037"/>
        <v/>
      </c>
      <c r="O5062">
        <f t="shared" si="1038"/>
        <v>7849.8</v>
      </c>
      <c r="Q5062">
        <f t="shared" si="1039"/>
        <v>5061</v>
      </c>
    </row>
    <row r="5063" spans="1:17" x14ac:dyDescent="0.3">
      <c r="A5063" s="13" t="str">
        <f ca="1">N5063&amp;"-"&amp;COUNTIF($N$2:N5063,N5063)</f>
        <v>-5006</v>
      </c>
      <c r="B5063" t="str">
        <f t="shared" ca="1" si="1029"/>
        <v/>
      </c>
      <c r="C5063" s="1">
        <v>42492</v>
      </c>
      <c r="D5063">
        <v>7805.9</v>
      </c>
      <c r="E5063">
        <f t="shared" si="1030"/>
        <v>-43.900000000000546</v>
      </c>
      <c r="F5063" t="str">
        <f t="shared" si="1031"/>
        <v/>
      </c>
      <c r="G5063">
        <f t="shared" si="1032"/>
        <v>-43.900000000000546</v>
      </c>
      <c r="H5063">
        <f t="shared" ca="1" si="1027"/>
        <v>55.077777777777754</v>
      </c>
      <c r="I5063">
        <f t="shared" ca="1" si="1028"/>
        <v>47.25</v>
      </c>
      <c r="J5063" s="3">
        <f t="shared" ca="1" si="1033"/>
        <v>1.1656672545561428</v>
      </c>
      <c r="K5063" s="5">
        <f t="shared" ca="1" si="1034"/>
        <v>53.824854769531449</v>
      </c>
      <c r="L5063">
        <f t="shared" ca="1" si="1035"/>
        <v>1</v>
      </c>
      <c r="M5063" t="str">
        <f t="shared" ca="1" si="1036"/>
        <v>SELL</v>
      </c>
      <c r="N5063" s="7" t="str">
        <f t="shared" ca="1" si="1037"/>
        <v/>
      </c>
      <c r="O5063">
        <f t="shared" si="1038"/>
        <v>7805.9</v>
      </c>
      <c r="Q5063">
        <f t="shared" si="1039"/>
        <v>5062</v>
      </c>
    </row>
    <row r="5064" spans="1:17" x14ac:dyDescent="0.3">
      <c r="A5064" s="13" t="str">
        <f ca="1">N5064&amp;"-"&amp;COUNTIF($N$2:N5064,N5064)</f>
        <v>-5007</v>
      </c>
      <c r="B5064" t="str">
        <f t="shared" ca="1" si="1029"/>
        <v/>
      </c>
      <c r="C5064" s="1">
        <v>42493</v>
      </c>
      <c r="D5064">
        <v>7747</v>
      </c>
      <c r="E5064">
        <f t="shared" si="1030"/>
        <v>-58.899999999999636</v>
      </c>
      <c r="F5064" t="str">
        <f t="shared" si="1031"/>
        <v/>
      </c>
      <c r="G5064">
        <f t="shared" si="1032"/>
        <v>-58.899999999999636</v>
      </c>
      <c r="H5064">
        <f t="shared" ca="1" si="1027"/>
        <v>60.868749999999977</v>
      </c>
      <c r="I5064">
        <f t="shared" ca="1" si="1028"/>
        <v>49.191666666666606</v>
      </c>
      <c r="J5064" s="3">
        <f t="shared" ca="1" si="1033"/>
        <v>1.2373792986616985</v>
      </c>
      <c r="K5064" s="5">
        <f t="shared" ca="1" si="1034"/>
        <v>55.304851502015964</v>
      </c>
      <c r="L5064">
        <f t="shared" ca="1" si="1035"/>
        <v>1</v>
      </c>
      <c r="M5064" t="str">
        <f t="shared" ca="1" si="1036"/>
        <v>SELL</v>
      </c>
      <c r="N5064" s="7" t="str">
        <f t="shared" ca="1" si="1037"/>
        <v/>
      </c>
      <c r="O5064">
        <f t="shared" si="1038"/>
        <v>7747</v>
      </c>
      <c r="Q5064">
        <f t="shared" si="1039"/>
        <v>5063</v>
      </c>
    </row>
    <row r="5065" spans="1:17" x14ac:dyDescent="0.3">
      <c r="A5065" s="13" t="str">
        <f ca="1">N5065&amp;"-"&amp;COUNTIF($N$2:N5065,N5065)</f>
        <v>-5008</v>
      </c>
      <c r="B5065" t="str">
        <f t="shared" ca="1" si="1029"/>
        <v/>
      </c>
      <c r="C5065" s="1">
        <v>42494</v>
      </c>
      <c r="D5065">
        <v>7706.55</v>
      </c>
      <c r="E5065">
        <f t="shared" si="1030"/>
        <v>-40.449999999999818</v>
      </c>
      <c r="F5065" t="str">
        <f t="shared" si="1031"/>
        <v/>
      </c>
      <c r="G5065">
        <f t="shared" si="1032"/>
        <v>-40.449999999999818</v>
      </c>
      <c r="H5065">
        <f t="shared" ca="1" si="1027"/>
        <v>52.964285714285715</v>
      </c>
      <c r="I5065">
        <f t="shared" ca="1" si="1028"/>
        <v>47.942857142857065</v>
      </c>
      <c r="J5065" s="3">
        <f t="shared" ca="1" si="1033"/>
        <v>1.1047377830750913</v>
      </c>
      <c r="K5065" s="5">
        <f t="shared" ca="1" si="1034"/>
        <v>52.488143271749173</v>
      </c>
      <c r="L5065">
        <f t="shared" ca="1" si="1035"/>
        <v>1</v>
      </c>
      <c r="M5065" t="str">
        <f t="shared" ca="1" si="1036"/>
        <v>SELL</v>
      </c>
      <c r="N5065" s="7" t="str">
        <f t="shared" ca="1" si="1037"/>
        <v/>
      </c>
      <c r="O5065">
        <f t="shared" si="1038"/>
        <v>7706.55</v>
      </c>
      <c r="Q5065">
        <f t="shared" si="1039"/>
        <v>5064</v>
      </c>
    </row>
    <row r="5066" spans="1:17" x14ac:dyDescent="0.3">
      <c r="A5066" s="13" t="str">
        <f ca="1">N5066&amp;"-"&amp;COUNTIF($N$2:N5066,N5066)</f>
        <v>-5009</v>
      </c>
      <c r="B5066" t="str">
        <f t="shared" ca="1" si="1029"/>
        <v/>
      </c>
      <c r="C5066" s="1">
        <v>42495</v>
      </c>
      <c r="D5066">
        <v>7735.5</v>
      </c>
      <c r="E5066">
        <f t="shared" si="1030"/>
        <v>28.949999999999818</v>
      </c>
      <c r="F5066">
        <f t="shared" si="1031"/>
        <v>28.949999999999818</v>
      </c>
      <c r="G5066" t="str">
        <f t="shared" si="1032"/>
        <v/>
      </c>
      <c r="H5066">
        <f t="shared" ca="1" si="1027"/>
        <v>51.735714285714231</v>
      </c>
      <c r="I5066">
        <f t="shared" ca="1" si="1028"/>
        <v>47.942857142857065</v>
      </c>
      <c r="J5066" s="3">
        <f t="shared" ca="1" si="1033"/>
        <v>1.0791120381406443</v>
      </c>
      <c r="K5066" s="5">
        <f t="shared" ca="1" si="1034"/>
        <v>51.90254389107848</v>
      </c>
      <c r="L5066">
        <f t="shared" ca="1" si="1035"/>
        <v>1</v>
      </c>
      <c r="M5066" t="str">
        <f t="shared" ca="1" si="1036"/>
        <v>SELL</v>
      </c>
      <c r="N5066" s="7" t="str">
        <f t="shared" ca="1" si="1037"/>
        <v/>
      </c>
      <c r="O5066">
        <f t="shared" si="1038"/>
        <v>7735.5</v>
      </c>
      <c r="Q5066">
        <f t="shared" si="1039"/>
        <v>5065</v>
      </c>
    </row>
    <row r="5067" spans="1:17" x14ac:dyDescent="0.3">
      <c r="A5067" s="13" t="str">
        <f ca="1">N5067&amp;"-"&amp;COUNTIF($N$2:N5067,N5067)</f>
        <v>-5010</v>
      </c>
      <c r="B5067" t="str">
        <f t="shared" ca="1" si="1029"/>
        <v/>
      </c>
      <c r="C5067" s="1">
        <v>42496</v>
      </c>
      <c r="D5067">
        <v>7733.45</v>
      </c>
      <c r="E5067">
        <f t="shared" si="1030"/>
        <v>-2.0500000000001819</v>
      </c>
      <c r="F5067" t="str">
        <f t="shared" si="1031"/>
        <v/>
      </c>
      <c r="G5067">
        <f t="shared" si="1032"/>
        <v>-2.0500000000001819</v>
      </c>
      <c r="H5067">
        <f t="shared" ca="1" si="1027"/>
        <v>36.774999999999942</v>
      </c>
      <c r="I5067">
        <f t="shared" ca="1" si="1028"/>
        <v>42.206249999999955</v>
      </c>
      <c r="J5067" s="3">
        <f t="shared" ca="1" si="1033"/>
        <v>0.87131645194728224</v>
      </c>
      <c r="K5067" s="5">
        <f t="shared" ca="1" si="1034"/>
        <v>46.561683943974032</v>
      </c>
      <c r="L5067">
        <f t="shared" ca="1" si="1035"/>
        <v>1</v>
      </c>
      <c r="M5067" t="str">
        <f t="shared" ca="1" si="1036"/>
        <v>SELL</v>
      </c>
      <c r="N5067" s="7" t="str">
        <f t="shared" ca="1" si="1037"/>
        <v/>
      </c>
      <c r="O5067">
        <f t="shared" si="1038"/>
        <v>7733.45</v>
      </c>
      <c r="Q5067">
        <f t="shared" si="1039"/>
        <v>5066</v>
      </c>
    </row>
    <row r="5068" spans="1:17" x14ac:dyDescent="0.3">
      <c r="A5068" s="13" t="str">
        <f ca="1">N5068&amp;"-"&amp;COUNTIF($N$2:N5068,N5068)</f>
        <v>-5011</v>
      </c>
      <c r="B5068" t="str">
        <f t="shared" ca="1" si="1029"/>
        <v/>
      </c>
      <c r="C5068" s="1">
        <v>42499</v>
      </c>
      <c r="D5068">
        <v>7866.05</v>
      </c>
      <c r="E5068">
        <f t="shared" si="1030"/>
        <v>132.60000000000036</v>
      </c>
      <c r="F5068">
        <f t="shared" si="1031"/>
        <v>132.60000000000036</v>
      </c>
      <c r="G5068" t="str">
        <f t="shared" si="1032"/>
        <v/>
      </c>
      <c r="H5068">
        <f t="shared" ca="1" si="1027"/>
        <v>48.166666666666664</v>
      </c>
      <c r="I5068">
        <f t="shared" ca="1" si="1028"/>
        <v>42.206249999999955</v>
      </c>
      <c r="J5068" s="3">
        <f t="shared" ca="1" si="1033"/>
        <v>1.1412211856458869</v>
      </c>
      <c r="K5068" s="5">
        <f t="shared" ca="1" si="1034"/>
        <v>53.297678600244382</v>
      </c>
      <c r="L5068">
        <f t="shared" ca="1" si="1035"/>
        <v>1</v>
      </c>
      <c r="M5068" t="str">
        <f t="shared" ca="1" si="1036"/>
        <v>SELL</v>
      </c>
      <c r="N5068" s="7" t="str">
        <f t="shared" ca="1" si="1037"/>
        <v/>
      </c>
      <c r="O5068">
        <f t="shared" si="1038"/>
        <v>7866.05</v>
      </c>
      <c r="Q5068">
        <f t="shared" si="1039"/>
        <v>5067</v>
      </c>
    </row>
    <row r="5069" spans="1:17" x14ac:dyDescent="0.3">
      <c r="A5069" s="13" t="str">
        <f ca="1">N5069&amp;"-"&amp;COUNTIF($N$2:N5069,N5069)</f>
        <v>-5012</v>
      </c>
      <c r="B5069" t="str">
        <f t="shared" ca="1" si="1029"/>
        <v/>
      </c>
      <c r="C5069" s="1">
        <v>42500</v>
      </c>
      <c r="D5069">
        <v>7887.8</v>
      </c>
      <c r="E5069">
        <f t="shared" si="1030"/>
        <v>21.75</v>
      </c>
      <c r="F5069">
        <f t="shared" si="1031"/>
        <v>21.75</v>
      </c>
      <c r="G5069" t="str">
        <f t="shared" si="1032"/>
        <v/>
      </c>
      <c r="H5069">
        <f t="shared" ca="1" si="1027"/>
        <v>51.783333333333303</v>
      </c>
      <c r="I5069">
        <f t="shared" ca="1" si="1028"/>
        <v>42.206249999999955</v>
      </c>
      <c r="J5069" s="3">
        <f t="shared" ca="1" si="1033"/>
        <v>1.2269114961251795</v>
      </c>
      <c r="K5069" s="5">
        <f t="shared" ca="1" si="1034"/>
        <v>55.094757841072827</v>
      </c>
      <c r="L5069">
        <f t="shared" ca="1" si="1035"/>
        <v>1</v>
      </c>
      <c r="M5069" t="str">
        <f t="shared" ca="1" si="1036"/>
        <v>SELL</v>
      </c>
      <c r="N5069" s="7" t="str">
        <f t="shared" ca="1" si="1037"/>
        <v/>
      </c>
      <c r="O5069">
        <f t="shared" si="1038"/>
        <v>7887.8</v>
      </c>
      <c r="Q5069">
        <f t="shared" si="1039"/>
        <v>5068</v>
      </c>
    </row>
    <row r="5070" spans="1:17" x14ac:dyDescent="0.3">
      <c r="A5070" s="13" t="str">
        <f ca="1">N5070&amp;"-"&amp;COUNTIF($N$2:N5070,N5070)</f>
        <v>-5013</v>
      </c>
      <c r="B5070" t="str">
        <f t="shared" ca="1" si="1029"/>
        <v/>
      </c>
      <c r="C5070" s="1">
        <v>42501</v>
      </c>
      <c r="D5070">
        <v>7848.85</v>
      </c>
      <c r="E5070">
        <f t="shared" si="1030"/>
        <v>-38.949999999999818</v>
      </c>
      <c r="F5070" t="str">
        <f t="shared" si="1031"/>
        <v/>
      </c>
      <c r="G5070">
        <f t="shared" si="1032"/>
        <v>-38.949999999999818</v>
      </c>
      <c r="H5070">
        <f t="shared" ca="1" si="1027"/>
        <v>51.783333333333303</v>
      </c>
      <c r="I5070">
        <f t="shared" ca="1" si="1028"/>
        <v>46.737499999999955</v>
      </c>
      <c r="J5070" s="3">
        <f t="shared" ca="1" si="1033"/>
        <v>1.1079611304270309</v>
      </c>
      <c r="K5070" s="5">
        <f t="shared" ca="1" si="1034"/>
        <v>52.560795094100243</v>
      </c>
      <c r="L5070">
        <f t="shared" ca="1" si="1035"/>
        <v>1</v>
      </c>
      <c r="M5070" t="str">
        <f t="shared" ca="1" si="1036"/>
        <v>SELL</v>
      </c>
      <c r="N5070" s="7" t="str">
        <f t="shared" ca="1" si="1037"/>
        <v/>
      </c>
      <c r="O5070">
        <f t="shared" si="1038"/>
        <v>7848.85</v>
      </c>
      <c r="Q5070">
        <f t="shared" si="1039"/>
        <v>5069</v>
      </c>
    </row>
    <row r="5071" spans="1:17" x14ac:dyDescent="0.3">
      <c r="A5071" s="13" t="str">
        <f ca="1">N5071&amp;"-"&amp;COUNTIF($N$2:N5071,N5071)</f>
        <v>-5014</v>
      </c>
      <c r="B5071" t="str">
        <f t="shared" ca="1" si="1029"/>
        <v/>
      </c>
      <c r="C5071" s="1">
        <v>42502</v>
      </c>
      <c r="D5071">
        <v>7900.4</v>
      </c>
      <c r="E5071">
        <f t="shared" si="1030"/>
        <v>51.549999999999272</v>
      </c>
      <c r="F5071">
        <f t="shared" si="1031"/>
        <v>51.549999999999272</v>
      </c>
      <c r="G5071" t="str">
        <f t="shared" si="1032"/>
        <v/>
      </c>
      <c r="H5071">
        <f t="shared" ca="1" si="1027"/>
        <v>51.749999999999872</v>
      </c>
      <c r="I5071">
        <f t="shared" ca="1" si="1028"/>
        <v>51.592857142857092</v>
      </c>
      <c r="J5071" s="3">
        <f t="shared" ca="1" si="1033"/>
        <v>1.0030458258341395</v>
      </c>
      <c r="K5071" s="5">
        <f t="shared" ca="1" si="1034"/>
        <v>50.076029858999135</v>
      </c>
      <c r="L5071">
        <f t="shared" ca="1" si="1035"/>
        <v>1</v>
      </c>
      <c r="M5071" t="str">
        <f t="shared" ca="1" si="1036"/>
        <v>SELL</v>
      </c>
      <c r="N5071" s="7" t="str">
        <f t="shared" ca="1" si="1037"/>
        <v/>
      </c>
      <c r="O5071">
        <f t="shared" si="1038"/>
        <v>7900.4</v>
      </c>
      <c r="Q5071">
        <f t="shared" si="1039"/>
        <v>5070</v>
      </c>
    </row>
    <row r="5072" spans="1:17" x14ac:dyDescent="0.3">
      <c r="A5072" s="13" t="str">
        <f ca="1">N5072&amp;"-"&amp;COUNTIF($N$2:N5072,N5072)</f>
        <v>-5015</v>
      </c>
      <c r="B5072" t="str">
        <f t="shared" ca="1" si="1029"/>
        <v/>
      </c>
      <c r="C5072" s="1">
        <v>42503</v>
      </c>
      <c r="D5072">
        <v>7814.9</v>
      </c>
      <c r="E5072">
        <f t="shared" si="1030"/>
        <v>-85.5</v>
      </c>
      <c r="F5072" t="str">
        <f t="shared" si="1031"/>
        <v/>
      </c>
      <c r="G5072">
        <f t="shared" si="1032"/>
        <v>-85.5</v>
      </c>
      <c r="H5072">
        <f t="shared" ca="1" si="1027"/>
        <v>51.749999999999872</v>
      </c>
      <c r="I5072">
        <f t="shared" ca="1" si="1028"/>
        <v>57.485714285714231</v>
      </c>
      <c r="J5072" s="3">
        <f t="shared" ca="1" si="1033"/>
        <v>0.90022365805168847</v>
      </c>
      <c r="K5072" s="5">
        <f t="shared" ca="1" si="1034"/>
        <v>47.374615837311147</v>
      </c>
      <c r="L5072">
        <f t="shared" ca="1" si="1035"/>
        <v>1</v>
      </c>
      <c r="M5072" t="str">
        <f t="shared" ca="1" si="1036"/>
        <v>SELL</v>
      </c>
      <c r="N5072" s="7" t="str">
        <f t="shared" ca="1" si="1037"/>
        <v/>
      </c>
      <c r="O5072">
        <f t="shared" si="1038"/>
        <v>7814.9</v>
      </c>
      <c r="Q5072">
        <f t="shared" si="1039"/>
        <v>5071</v>
      </c>
    </row>
    <row r="5073" spans="1:17" x14ac:dyDescent="0.3">
      <c r="A5073" s="13" t="str">
        <f ca="1">N5073&amp;"-"&amp;COUNTIF($N$2:N5073,N5073)</f>
        <v>-5016</v>
      </c>
      <c r="B5073" t="str">
        <f t="shared" ca="1" si="1029"/>
        <v/>
      </c>
      <c r="C5073" s="1">
        <v>42506</v>
      </c>
      <c r="D5073">
        <v>7860.75</v>
      </c>
      <c r="E5073">
        <f t="shared" si="1030"/>
        <v>45.850000000000364</v>
      </c>
      <c r="F5073">
        <f t="shared" si="1031"/>
        <v>45.850000000000364</v>
      </c>
      <c r="G5073" t="str">
        <f t="shared" si="1032"/>
        <v/>
      </c>
      <c r="H5073">
        <f t="shared" ref="H5073:H5136" ca="1" si="1040">IF(Q5073&gt;$U$2,AVERAGE(OFFSET(F5073,0,0,-$U$2,1)),"")</f>
        <v>42.928571428571431</v>
      </c>
      <c r="I5073">
        <f t="shared" ref="I5073:I5136" ca="1" si="1041">IF($Q5073&gt;$U$2,ABS((AVERAGE(OFFSET(G5073,0,0,-$U$2,1)))),"")</f>
        <v>57.485714285714231</v>
      </c>
      <c r="J5073" s="3">
        <f t="shared" ca="1" si="1033"/>
        <v>0.74676938369781387</v>
      </c>
      <c r="K5073" s="5">
        <f t="shared" ca="1" si="1034"/>
        <v>42.751458244416021</v>
      </c>
      <c r="L5073">
        <f t="shared" ca="1" si="1035"/>
        <v>1</v>
      </c>
      <c r="M5073" t="str">
        <f t="shared" ca="1" si="1036"/>
        <v>SELL</v>
      </c>
      <c r="N5073" s="7" t="str">
        <f t="shared" ca="1" si="1037"/>
        <v/>
      </c>
      <c r="O5073">
        <f t="shared" si="1038"/>
        <v>7860.75</v>
      </c>
      <c r="Q5073">
        <f t="shared" si="1039"/>
        <v>5072</v>
      </c>
    </row>
    <row r="5074" spans="1:17" x14ac:dyDescent="0.3">
      <c r="A5074" s="13" t="str">
        <f ca="1">N5074&amp;"-"&amp;COUNTIF($N$2:N5074,N5074)</f>
        <v>-5017</v>
      </c>
      <c r="B5074" t="str">
        <f t="shared" ca="1" si="1029"/>
        <v/>
      </c>
      <c r="C5074" s="1">
        <v>42507</v>
      </c>
      <c r="D5074">
        <v>7890.75</v>
      </c>
      <c r="E5074">
        <f t="shared" si="1030"/>
        <v>30</v>
      </c>
      <c r="F5074">
        <f t="shared" si="1031"/>
        <v>30</v>
      </c>
      <c r="G5074" t="str">
        <f t="shared" si="1032"/>
        <v/>
      </c>
      <c r="H5074">
        <f t="shared" ca="1" si="1040"/>
        <v>44.75</v>
      </c>
      <c r="I5074">
        <f t="shared" ca="1" si="1041"/>
        <v>57.485714285714231</v>
      </c>
      <c r="J5074" s="3">
        <f t="shared" ca="1" si="1033"/>
        <v>0.77845427435387748</v>
      </c>
      <c r="K5074" s="5">
        <f t="shared" ca="1" si="1034"/>
        <v>43.771396632432072</v>
      </c>
      <c r="L5074">
        <f t="shared" ca="1" si="1035"/>
        <v>1</v>
      </c>
      <c r="M5074" t="str">
        <f t="shared" ca="1" si="1036"/>
        <v>SELL</v>
      </c>
      <c r="N5074" s="7" t="str">
        <f t="shared" ca="1" si="1037"/>
        <v/>
      </c>
      <c r="O5074">
        <f t="shared" si="1038"/>
        <v>7890.75</v>
      </c>
      <c r="Q5074">
        <f t="shared" si="1039"/>
        <v>5073</v>
      </c>
    </row>
    <row r="5075" spans="1:17" x14ac:dyDescent="0.3">
      <c r="A5075" s="13" t="str">
        <f ca="1">N5075&amp;"-"&amp;COUNTIF($N$2:N5075,N5075)</f>
        <v>-5018</v>
      </c>
      <c r="B5075" t="str">
        <f t="shared" ca="1" si="1029"/>
        <v/>
      </c>
      <c r="C5075" s="1">
        <v>42508</v>
      </c>
      <c r="D5075">
        <v>7870.15</v>
      </c>
      <c r="E5075">
        <f t="shared" si="1030"/>
        <v>-20.600000000000364</v>
      </c>
      <c r="F5075" t="str">
        <f t="shared" si="1031"/>
        <v/>
      </c>
      <c r="G5075">
        <f t="shared" si="1032"/>
        <v>-20.600000000000364</v>
      </c>
      <c r="H5075">
        <f t="shared" ca="1" si="1040"/>
        <v>44.75</v>
      </c>
      <c r="I5075">
        <f t="shared" ca="1" si="1041"/>
        <v>41.478571428571477</v>
      </c>
      <c r="J5075" s="3">
        <f t="shared" ca="1" si="1033"/>
        <v>1.0788703289133792</v>
      </c>
      <c r="K5075" s="5">
        <f t="shared" ca="1" si="1034"/>
        <v>51.896951623591761</v>
      </c>
      <c r="L5075">
        <f t="shared" ca="1" si="1035"/>
        <v>1</v>
      </c>
      <c r="M5075" t="str">
        <f t="shared" ca="1" si="1036"/>
        <v>SELL</v>
      </c>
      <c r="N5075" s="7" t="str">
        <f t="shared" ca="1" si="1037"/>
        <v/>
      </c>
      <c r="O5075">
        <f t="shared" si="1038"/>
        <v>7870.15</v>
      </c>
      <c r="Q5075">
        <f t="shared" si="1039"/>
        <v>5074</v>
      </c>
    </row>
    <row r="5076" spans="1:17" x14ac:dyDescent="0.3">
      <c r="A5076" s="13" t="str">
        <f ca="1">N5076&amp;"-"&amp;COUNTIF($N$2:N5076,N5076)</f>
        <v>-5019</v>
      </c>
      <c r="B5076" t="str">
        <f t="shared" ca="1" si="1029"/>
        <v/>
      </c>
      <c r="C5076" s="1">
        <v>42509</v>
      </c>
      <c r="D5076">
        <v>7783.4</v>
      </c>
      <c r="E5076">
        <f t="shared" si="1030"/>
        <v>-86.75</v>
      </c>
      <c r="F5076" t="str">
        <f t="shared" si="1031"/>
        <v/>
      </c>
      <c r="G5076">
        <f t="shared" si="1032"/>
        <v>-86.75</v>
      </c>
      <c r="H5076">
        <f t="shared" ca="1" si="1040"/>
        <v>51.783333333333303</v>
      </c>
      <c r="I5076">
        <f t="shared" ca="1" si="1041"/>
        <v>47.137500000000045</v>
      </c>
      <c r="J5076" s="3">
        <f t="shared" ca="1" si="1033"/>
        <v>1.0985591797047627</v>
      </c>
      <c r="K5076" s="5">
        <f t="shared" ca="1" si="1034"/>
        <v>52.348258287350959</v>
      </c>
      <c r="L5076">
        <f t="shared" ca="1" si="1035"/>
        <v>1</v>
      </c>
      <c r="M5076" t="str">
        <f t="shared" ca="1" si="1036"/>
        <v>SELL</v>
      </c>
      <c r="N5076" s="7" t="str">
        <f t="shared" ca="1" si="1037"/>
        <v/>
      </c>
      <c r="O5076">
        <f t="shared" si="1038"/>
        <v>7783.4</v>
      </c>
      <c r="Q5076">
        <f t="shared" si="1039"/>
        <v>5075</v>
      </c>
    </row>
    <row r="5077" spans="1:17" x14ac:dyDescent="0.3">
      <c r="A5077" s="13" t="str">
        <f ca="1">N5077&amp;"-"&amp;COUNTIF($N$2:N5077,N5077)</f>
        <v>-5020</v>
      </c>
      <c r="B5077" t="str">
        <f t="shared" ca="1" si="1029"/>
        <v/>
      </c>
      <c r="C5077" s="1">
        <v>42510</v>
      </c>
      <c r="D5077">
        <v>7749.7</v>
      </c>
      <c r="E5077">
        <f t="shared" si="1030"/>
        <v>-33.699999999999818</v>
      </c>
      <c r="F5077" t="str">
        <f t="shared" si="1031"/>
        <v/>
      </c>
      <c r="G5077">
        <f t="shared" si="1032"/>
        <v>-33.699999999999818</v>
      </c>
      <c r="H5077">
        <f t="shared" ca="1" si="1040"/>
        <v>51.783333333333303</v>
      </c>
      <c r="I5077">
        <f t="shared" ca="1" si="1041"/>
        <v>45.862499999999955</v>
      </c>
      <c r="J5077" s="3">
        <f t="shared" ca="1" si="1033"/>
        <v>1.1290996638502775</v>
      </c>
      <c r="K5077" s="5">
        <f t="shared" ca="1" si="1034"/>
        <v>53.031790057606152</v>
      </c>
      <c r="L5077">
        <f t="shared" ca="1" si="1035"/>
        <v>1</v>
      </c>
      <c r="M5077" t="str">
        <f t="shared" ca="1" si="1036"/>
        <v>SELL</v>
      </c>
      <c r="N5077" s="7" t="str">
        <f t="shared" ca="1" si="1037"/>
        <v/>
      </c>
      <c r="O5077">
        <f t="shared" si="1038"/>
        <v>7749.7</v>
      </c>
      <c r="Q5077">
        <f t="shared" si="1039"/>
        <v>5076</v>
      </c>
    </row>
    <row r="5078" spans="1:17" x14ac:dyDescent="0.3">
      <c r="A5078" s="13" t="str">
        <f ca="1">N5078&amp;"-"&amp;COUNTIF($N$2:N5078,N5078)</f>
        <v>-5021</v>
      </c>
      <c r="B5078" t="str">
        <f t="shared" ca="1" si="1029"/>
        <v/>
      </c>
      <c r="C5078" s="1">
        <v>42513</v>
      </c>
      <c r="D5078">
        <v>7731.05</v>
      </c>
      <c r="E5078">
        <f t="shared" si="1030"/>
        <v>-18.649999999999636</v>
      </c>
      <c r="F5078" t="str">
        <f t="shared" si="1031"/>
        <v/>
      </c>
      <c r="G5078">
        <f t="shared" si="1032"/>
        <v>-18.649999999999636</v>
      </c>
      <c r="H5078">
        <f t="shared" ca="1" si="1040"/>
        <v>51.783333333333303</v>
      </c>
      <c r="I5078">
        <f t="shared" ca="1" si="1041"/>
        <v>40.831249999999955</v>
      </c>
      <c r="J5078" s="3">
        <f t="shared" ca="1" si="1033"/>
        <v>1.2682279708148381</v>
      </c>
      <c r="K5078" s="5">
        <f t="shared" ca="1" si="1034"/>
        <v>55.912720728826912</v>
      </c>
      <c r="L5078">
        <f t="shared" ca="1" si="1035"/>
        <v>1</v>
      </c>
      <c r="M5078" t="str">
        <f t="shared" ca="1" si="1036"/>
        <v>SELL</v>
      </c>
      <c r="N5078" s="7" t="str">
        <f t="shared" ca="1" si="1037"/>
        <v/>
      </c>
      <c r="O5078">
        <f t="shared" si="1038"/>
        <v>7731.05</v>
      </c>
      <c r="Q5078">
        <f t="shared" si="1039"/>
        <v>5077</v>
      </c>
    </row>
    <row r="5079" spans="1:17" x14ac:dyDescent="0.3">
      <c r="A5079" s="13" t="str">
        <f ca="1">N5079&amp;"-"&amp;COUNTIF($N$2:N5079,N5079)</f>
        <v>-5022</v>
      </c>
      <c r="B5079" t="str">
        <f t="shared" ca="1" si="1029"/>
        <v/>
      </c>
      <c r="C5079" s="1">
        <v>42514</v>
      </c>
      <c r="D5079">
        <v>7748.85</v>
      </c>
      <c r="E5079">
        <f t="shared" si="1030"/>
        <v>17.800000000000182</v>
      </c>
      <c r="F5079">
        <f t="shared" si="1031"/>
        <v>17.800000000000182</v>
      </c>
      <c r="G5079" t="str">
        <f t="shared" si="1032"/>
        <v/>
      </c>
      <c r="H5079">
        <f t="shared" ca="1" si="1040"/>
        <v>46.928571428571431</v>
      </c>
      <c r="I5079">
        <f t="shared" ca="1" si="1041"/>
        <v>40.885714285714258</v>
      </c>
      <c r="J5079" s="3">
        <f t="shared" ca="1" si="1033"/>
        <v>1.1477987421383655</v>
      </c>
      <c r="K5079" s="5">
        <f t="shared" ca="1" si="1034"/>
        <v>53.44070278184482</v>
      </c>
      <c r="L5079">
        <f t="shared" ca="1" si="1035"/>
        <v>1</v>
      </c>
      <c r="M5079" t="str">
        <f t="shared" ca="1" si="1036"/>
        <v>SELL</v>
      </c>
      <c r="N5079" s="7" t="str">
        <f t="shared" ca="1" si="1037"/>
        <v/>
      </c>
      <c r="O5079">
        <f t="shared" si="1038"/>
        <v>7748.85</v>
      </c>
      <c r="Q5079">
        <f t="shared" si="1039"/>
        <v>5078</v>
      </c>
    </row>
    <row r="5080" spans="1:17" x14ac:dyDescent="0.3">
      <c r="A5080" s="13" t="str">
        <f ca="1">N5080&amp;"-"&amp;COUNTIF($N$2:N5080,N5080)</f>
        <v>-5023</v>
      </c>
      <c r="B5080" t="str">
        <f t="shared" ca="1" si="1029"/>
        <v/>
      </c>
      <c r="C5080" s="1">
        <v>42515</v>
      </c>
      <c r="D5080">
        <v>7934.9</v>
      </c>
      <c r="E5080">
        <f t="shared" si="1030"/>
        <v>186.04999999999927</v>
      </c>
      <c r="F5080">
        <f t="shared" si="1031"/>
        <v>186.04999999999927</v>
      </c>
      <c r="G5080" t="str">
        <f t="shared" si="1032"/>
        <v/>
      </c>
      <c r="H5080">
        <f t="shared" ca="1" si="1040"/>
        <v>69.371428571428496</v>
      </c>
      <c r="I5080">
        <f t="shared" ca="1" si="1041"/>
        <v>40.885714285714258</v>
      </c>
      <c r="J5080" s="3">
        <f t="shared" ca="1" si="1033"/>
        <v>1.6967155835080356</v>
      </c>
      <c r="K5080" s="5">
        <f t="shared" ca="1" si="1034"/>
        <v>62.917854366416165</v>
      </c>
      <c r="L5080">
        <f t="shared" ca="1" si="1035"/>
        <v>1</v>
      </c>
      <c r="M5080" t="str">
        <f t="shared" ca="1" si="1036"/>
        <v>SELL</v>
      </c>
      <c r="N5080" s="7" t="str">
        <f t="shared" ca="1" si="1037"/>
        <v/>
      </c>
      <c r="O5080">
        <f t="shared" si="1038"/>
        <v>7934.9</v>
      </c>
      <c r="Q5080">
        <f t="shared" si="1039"/>
        <v>5079</v>
      </c>
    </row>
    <row r="5081" spans="1:17" x14ac:dyDescent="0.3">
      <c r="A5081" s="13" t="str">
        <f ca="1">N5081&amp;"-"&amp;COUNTIF($N$2:N5081,N5081)</f>
        <v>-5024</v>
      </c>
      <c r="B5081" t="str">
        <f t="shared" ca="1" si="1029"/>
        <v/>
      </c>
      <c r="C5081" s="1">
        <v>42516</v>
      </c>
      <c r="D5081">
        <v>8069.65</v>
      </c>
      <c r="E5081">
        <f t="shared" si="1030"/>
        <v>134.75</v>
      </c>
      <c r="F5081">
        <f t="shared" si="1031"/>
        <v>134.75</v>
      </c>
      <c r="G5081" t="str">
        <f t="shared" si="1032"/>
        <v/>
      </c>
      <c r="H5081">
        <f t="shared" ca="1" si="1040"/>
        <v>77.543749999999932</v>
      </c>
      <c r="I5081">
        <f t="shared" ca="1" si="1041"/>
        <v>47.35833333333327</v>
      </c>
      <c r="J5081" s="3">
        <f t="shared" ca="1" si="1033"/>
        <v>1.6373834242477572</v>
      </c>
      <c r="K5081" s="5">
        <f t="shared" ca="1" si="1034"/>
        <v>62.083632178539865</v>
      </c>
      <c r="L5081">
        <f t="shared" ca="1" si="1035"/>
        <v>1</v>
      </c>
      <c r="M5081" t="str">
        <f t="shared" ca="1" si="1036"/>
        <v>SELL</v>
      </c>
      <c r="N5081" s="7" t="str">
        <f t="shared" ca="1" si="1037"/>
        <v/>
      </c>
      <c r="O5081">
        <f t="shared" si="1038"/>
        <v>8069.65</v>
      </c>
      <c r="Q5081">
        <f t="shared" si="1039"/>
        <v>5080</v>
      </c>
    </row>
    <row r="5082" spans="1:17" x14ac:dyDescent="0.3">
      <c r="A5082" s="13" t="str">
        <f ca="1">N5082&amp;"-"&amp;COUNTIF($N$2:N5082,N5082)</f>
        <v>-5025</v>
      </c>
      <c r="B5082" t="str">
        <f t="shared" ca="1" si="1029"/>
        <v/>
      </c>
      <c r="C5082" s="1">
        <v>42517</v>
      </c>
      <c r="D5082">
        <v>8156.65</v>
      </c>
      <c r="E5082">
        <f t="shared" si="1030"/>
        <v>87</v>
      </c>
      <c r="F5082">
        <f t="shared" si="1031"/>
        <v>87</v>
      </c>
      <c r="G5082" t="str">
        <f t="shared" si="1032"/>
        <v/>
      </c>
      <c r="H5082">
        <f t="shared" ca="1" si="1040"/>
        <v>71.843749999999886</v>
      </c>
      <c r="I5082">
        <f t="shared" ca="1" si="1041"/>
        <v>47.35833333333327</v>
      </c>
      <c r="J5082" s="3">
        <f t="shared" ca="1" si="1033"/>
        <v>1.5170244589125459</v>
      </c>
      <c r="K5082" s="5">
        <f t="shared" ca="1" si="1034"/>
        <v>60.270548962720866</v>
      </c>
      <c r="L5082">
        <f t="shared" ca="1" si="1035"/>
        <v>1</v>
      </c>
      <c r="M5082" t="str">
        <f t="shared" ca="1" si="1036"/>
        <v>SELL</v>
      </c>
      <c r="N5082" s="7" t="str">
        <f t="shared" ca="1" si="1037"/>
        <v/>
      </c>
      <c r="O5082">
        <f t="shared" si="1038"/>
        <v>8156.65</v>
      </c>
      <c r="Q5082">
        <f t="shared" si="1039"/>
        <v>5081</v>
      </c>
    </row>
    <row r="5083" spans="1:17" x14ac:dyDescent="0.3">
      <c r="A5083" s="13" t="str">
        <f ca="1">N5083&amp;"-"&amp;COUNTIF($N$2:N5083,N5083)</f>
        <v>-5026</v>
      </c>
      <c r="B5083" t="str">
        <f t="shared" ca="1" si="1029"/>
        <v/>
      </c>
      <c r="C5083" s="1">
        <v>42520</v>
      </c>
      <c r="D5083">
        <v>8178.5</v>
      </c>
      <c r="E5083">
        <f t="shared" si="1030"/>
        <v>21.850000000000364</v>
      </c>
      <c r="F5083">
        <f t="shared" si="1031"/>
        <v>21.850000000000364</v>
      </c>
      <c r="G5083" t="str">
        <f t="shared" si="1032"/>
        <v/>
      </c>
      <c r="H5083">
        <f t="shared" ca="1" si="1040"/>
        <v>71.856249999999932</v>
      </c>
      <c r="I5083">
        <f t="shared" ca="1" si="1041"/>
        <v>47.35833333333327</v>
      </c>
      <c r="J5083" s="3">
        <f t="shared" ca="1" si="1033"/>
        <v>1.5172884040119661</v>
      </c>
      <c r="K5083" s="5">
        <f t="shared" ca="1" si="1034"/>
        <v>60.274714712615562</v>
      </c>
      <c r="L5083">
        <f t="shared" ca="1" si="1035"/>
        <v>1</v>
      </c>
      <c r="M5083" t="str">
        <f t="shared" ca="1" si="1036"/>
        <v>SELL</v>
      </c>
      <c r="N5083" s="7" t="str">
        <f t="shared" ca="1" si="1037"/>
        <v/>
      </c>
      <c r="O5083">
        <f t="shared" si="1038"/>
        <v>8178.5</v>
      </c>
      <c r="Q5083">
        <f t="shared" si="1039"/>
        <v>5082</v>
      </c>
    </row>
    <row r="5084" spans="1:17" x14ac:dyDescent="0.3">
      <c r="A5084" s="13" t="str">
        <f ca="1">N5084&amp;"-"&amp;COUNTIF($N$2:N5084,N5084)</f>
        <v>-5027</v>
      </c>
      <c r="B5084" t="str">
        <f t="shared" ca="1" si="1029"/>
        <v/>
      </c>
      <c r="C5084" s="1">
        <v>42521</v>
      </c>
      <c r="D5084">
        <v>8160.1</v>
      </c>
      <c r="E5084">
        <f t="shared" si="1030"/>
        <v>-18.399999999999636</v>
      </c>
      <c r="F5084" t="str">
        <f t="shared" si="1031"/>
        <v/>
      </c>
      <c r="G5084">
        <f t="shared" si="1032"/>
        <v>-18.399999999999636</v>
      </c>
      <c r="H5084">
        <f t="shared" ca="1" si="1040"/>
        <v>71.856249999999932</v>
      </c>
      <c r="I5084">
        <f t="shared" ca="1" si="1041"/>
        <v>43.933333333333245</v>
      </c>
      <c r="J5084" s="3">
        <f t="shared" ca="1" si="1033"/>
        <v>1.6355747344461322</v>
      </c>
      <c r="K5084" s="5">
        <f t="shared" ca="1" si="1034"/>
        <v>62.057611687867748</v>
      </c>
      <c r="L5084">
        <f t="shared" ca="1" si="1035"/>
        <v>1</v>
      </c>
      <c r="M5084" t="str">
        <f t="shared" ca="1" si="1036"/>
        <v>SELL</v>
      </c>
      <c r="N5084" s="7" t="str">
        <f t="shared" ca="1" si="1037"/>
        <v/>
      </c>
      <c r="O5084">
        <f t="shared" si="1038"/>
        <v>8160.1</v>
      </c>
      <c r="Q5084">
        <f t="shared" si="1039"/>
        <v>5083</v>
      </c>
    </row>
    <row r="5085" spans="1:17" x14ac:dyDescent="0.3">
      <c r="A5085" s="13" t="str">
        <f ca="1">N5085&amp;"-"&amp;COUNTIF($N$2:N5085,N5085)</f>
        <v>-5028</v>
      </c>
      <c r="B5085" t="str">
        <f t="shared" ca="1" si="1029"/>
        <v/>
      </c>
      <c r="C5085" s="1">
        <v>42522</v>
      </c>
      <c r="D5085">
        <v>8179.95</v>
      </c>
      <c r="E5085">
        <f t="shared" si="1030"/>
        <v>19.849999999999454</v>
      </c>
      <c r="F5085">
        <f t="shared" si="1031"/>
        <v>19.849999999999454</v>
      </c>
      <c r="G5085" t="str">
        <f t="shared" si="1032"/>
        <v/>
      </c>
      <c r="H5085">
        <f t="shared" ca="1" si="1040"/>
        <v>67.893749999999955</v>
      </c>
      <c r="I5085">
        <f t="shared" ca="1" si="1041"/>
        <v>43.933333333333245</v>
      </c>
      <c r="J5085" s="3">
        <f t="shared" ca="1" si="1033"/>
        <v>1.5453812594840688</v>
      </c>
      <c r="K5085" s="5">
        <f t="shared" ca="1" si="1034"/>
        <v>60.713154609981963</v>
      </c>
      <c r="L5085">
        <f t="shared" ca="1" si="1035"/>
        <v>1</v>
      </c>
      <c r="M5085" t="str">
        <f t="shared" ca="1" si="1036"/>
        <v>SELL</v>
      </c>
      <c r="N5085" s="7" t="str">
        <f t="shared" ca="1" si="1037"/>
        <v/>
      </c>
      <c r="O5085">
        <f t="shared" si="1038"/>
        <v>8179.95</v>
      </c>
      <c r="Q5085">
        <f t="shared" si="1039"/>
        <v>5084</v>
      </c>
    </row>
    <row r="5086" spans="1:17" x14ac:dyDescent="0.3">
      <c r="A5086" s="13" t="str">
        <f ca="1">N5086&amp;"-"&amp;COUNTIF($N$2:N5086,N5086)</f>
        <v>-5029</v>
      </c>
      <c r="B5086" t="str">
        <f t="shared" ca="1" si="1029"/>
        <v/>
      </c>
      <c r="C5086" s="1">
        <v>42523</v>
      </c>
      <c r="D5086">
        <v>8218.9500000000007</v>
      </c>
      <c r="E5086">
        <f t="shared" si="1030"/>
        <v>39.000000000000909</v>
      </c>
      <c r="F5086">
        <f t="shared" si="1031"/>
        <v>39.000000000000909</v>
      </c>
      <c r="G5086" t="str">
        <f t="shared" si="1032"/>
        <v/>
      </c>
      <c r="H5086">
        <f t="shared" ca="1" si="1040"/>
        <v>64.683333333333394</v>
      </c>
      <c r="I5086">
        <f t="shared" ca="1" si="1041"/>
        <v>35.619999999999891</v>
      </c>
      <c r="J5086" s="3">
        <f t="shared" ca="1" si="1033"/>
        <v>1.8159273816208195</v>
      </c>
      <c r="K5086" s="5">
        <f t="shared" ca="1" si="1034"/>
        <v>64.487720580904693</v>
      </c>
      <c r="L5086">
        <f t="shared" ca="1" si="1035"/>
        <v>1</v>
      </c>
      <c r="M5086" t="str">
        <f t="shared" ca="1" si="1036"/>
        <v>SELL</v>
      </c>
      <c r="N5086" s="7" t="str">
        <f t="shared" ca="1" si="1037"/>
        <v/>
      </c>
      <c r="O5086">
        <f t="shared" si="1038"/>
        <v>8218.9500000000007</v>
      </c>
      <c r="Q5086">
        <f t="shared" si="1039"/>
        <v>5085</v>
      </c>
    </row>
    <row r="5087" spans="1:17" x14ac:dyDescent="0.3">
      <c r="A5087" s="13" t="str">
        <f ca="1">N5087&amp;"-"&amp;COUNTIF($N$2:N5087,N5087)</f>
        <v>-5030</v>
      </c>
      <c r="B5087" t="str">
        <f t="shared" ca="1" si="1029"/>
        <v/>
      </c>
      <c r="C5087" s="1">
        <v>42524</v>
      </c>
      <c r="D5087">
        <v>8220.7999999999993</v>
      </c>
      <c r="E5087">
        <f t="shared" si="1030"/>
        <v>1.8499999999985448</v>
      </c>
      <c r="F5087">
        <f t="shared" si="1031"/>
        <v>1.8499999999985448</v>
      </c>
      <c r="G5087" t="str">
        <f t="shared" si="1032"/>
        <v/>
      </c>
      <c r="H5087">
        <f t="shared" ca="1" si="1040"/>
        <v>59.794444444444302</v>
      </c>
      <c r="I5087">
        <f t="shared" ca="1" si="1041"/>
        <v>35.619999999999891</v>
      </c>
      <c r="J5087" s="3">
        <f t="shared" ca="1" si="1033"/>
        <v>1.6786761494790703</v>
      </c>
      <c r="K5087" s="5">
        <f t="shared" ca="1" si="1034"/>
        <v>62.668126186344963</v>
      </c>
      <c r="L5087">
        <f t="shared" ca="1" si="1035"/>
        <v>1</v>
      </c>
      <c r="M5087" t="str">
        <f t="shared" ca="1" si="1036"/>
        <v>SELL</v>
      </c>
      <c r="N5087" s="7" t="str">
        <f t="shared" ca="1" si="1037"/>
        <v/>
      </c>
      <c r="O5087">
        <f t="shared" si="1038"/>
        <v>8220.7999999999993</v>
      </c>
      <c r="Q5087">
        <f t="shared" si="1039"/>
        <v>5086</v>
      </c>
    </row>
    <row r="5088" spans="1:17" x14ac:dyDescent="0.3">
      <c r="A5088" s="13" t="str">
        <f ca="1">N5088&amp;"-"&amp;COUNTIF($N$2:N5088,N5088)</f>
        <v>-5031</v>
      </c>
      <c r="B5088" t="str">
        <f t="shared" ca="1" si="1029"/>
        <v/>
      </c>
      <c r="C5088" s="1">
        <v>42527</v>
      </c>
      <c r="D5088">
        <v>8201.0499999999993</v>
      </c>
      <c r="E5088">
        <f t="shared" si="1030"/>
        <v>-19.75</v>
      </c>
      <c r="F5088" t="str">
        <f t="shared" si="1031"/>
        <v/>
      </c>
      <c r="G5088">
        <f t="shared" si="1032"/>
        <v>-19.75</v>
      </c>
      <c r="H5088">
        <f t="shared" ca="1" si="1040"/>
        <v>63.518749999999841</v>
      </c>
      <c r="I5088">
        <f t="shared" ca="1" si="1041"/>
        <v>32.974999999999909</v>
      </c>
      <c r="J5088" s="3">
        <f t="shared" ca="1" si="1033"/>
        <v>1.9262699014404856</v>
      </c>
      <c r="K5088" s="5">
        <f t="shared" ca="1" si="1034"/>
        <v>65.826802254032003</v>
      </c>
      <c r="L5088">
        <f t="shared" ca="1" si="1035"/>
        <v>1</v>
      </c>
      <c r="M5088" t="str">
        <f t="shared" ca="1" si="1036"/>
        <v>SELL</v>
      </c>
      <c r="N5088" s="7" t="str">
        <f t="shared" ca="1" si="1037"/>
        <v/>
      </c>
      <c r="O5088">
        <f t="shared" si="1038"/>
        <v>8201.0499999999993</v>
      </c>
      <c r="Q5088">
        <f t="shared" si="1039"/>
        <v>5087</v>
      </c>
    </row>
    <row r="5089" spans="1:17" x14ac:dyDescent="0.3">
      <c r="A5089" s="13" t="str">
        <f ca="1">N5089&amp;"-"&amp;COUNTIF($N$2:N5089,N5089)</f>
        <v>-5032</v>
      </c>
      <c r="B5089" t="str">
        <f t="shared" ca="1" si="1029"/>
        <v/>
      </c>
      <c r="C5089" s="1">
        <v>42528</v>
      </c>
      <c r="D5089">
        <v>8266.4500000000007</v>
      </c>
      <c r="E5089">
        <f t="shared" si="1030"/>
        <v>65.400000000001455</v>
      </c>
      <c r="F5089">
        <f t="shared" si="1031"/>
        <v>65.400000000001455</v>
      </c>
      <c r="G5089" t="str">
        <f t="shared" si="1032"/>
        <v/>
      </c>
      <c r="H5089">
        <f t="shared" ca="1" si="1040"/>
        <v>63.727777777777796</v>
      </c>
      <c r="I5089">
        <f t="shared" ca="1" si="1041"/>
        <v>35.449999999999818</v>
      </c>
      <c r="J5089" s="3">
        <f t="shared" ca="1" si="1033"/>
        <v>1.7976806143237833</v>
      </c>
      <c r="K5089" s="5">
        <f t="shared" ca="1" si="1034"/>
        <v>64.25610575845856</v>
      </c>
      <c r="L5089">
        <f t="shared" ca="1" si="1035"/>
        <v>1</v>
      </c>
      <c r="M5089" t="str">
        <f t="shared" ca="1" si="1036"/>
        <v>SELL</v>
      </c>
      <c r="N5089" s="7" t="str">
        <f t="shared" ca="1" si="1037"/>
        <v/>
      </c>
      <c r="O5089">
        <f t="shared" si="1038"/>
        <v>8266.4500000000007</v>
      </c>
      <c r="Q5089">
        <f t="shared" si="1039"/>
        <v>5088</v>
      </c>
    </row>
    <row r="5090" spans="1:17" x14ac:dyDescent="0.3">
      <c r="A5090" s="13" t="str">
        <f ca="1">N5090&amp;"-"&amp;COUNTIF($N$2:N5090,N5090)</f>
        <v>-5033</v>
      </c>
      <c r="B5090" t="str">
        <f t="shared" ca="1" si="1029"/>
        <v/>
      </c>
      <c r="C5090" s="1">
        <v>42529</v>
      </c>
      <c r="D5090">
        <v>8273.0499999999993</v>
      </c>
      <c r="E5090">
        <f t="shared" si="1030"/>
        <v>6.5999999999985448</v>
      </c>
      <c r="F5090">
        <f t="shared" si="1031"/>
        <v>6.5999999999985448</v>
      </c>
      <c r="G5090" t="str">
        <f t="shared" si="1032"/>
        <v/>
      </c>
      <c r="H5090">
        <f t="shared" ca="1" si="1040"/>
        <v>58.014999999999873</v>
      </c>
      <c r="I5090">
        <f t="shared" ca="1" si="1041"/>
        <v>22.624999999999773</v>
      </c>
      <c r="J5090" s="3">
        <f t="shared" ca="1" si="1033"/>
        <v>2.5641988950276446</v>
      </c>
      <c r="K5090" s="5">
        <f t="shared" ca="1" si="1034"/>
        <v>71.943204365079524</v>
      </c>
      <c r="L5090">
        <f t="shared" ca="1" si="1035"/>
        <v>1</v>
      </c>
      <c r="M5090" t="str">
        <f t="shared" ca="1" si="1036"/>
        <v>SELL</v>
      </c>
      <c r="N5090" s="7" t="str">
        <f t="shared" ca="1" si="1037"/>
        <v/>
      </c>
      <c r="O5090">
        <f t="shared" si="1038"/>
        <v>8273.0499999999993</v>
      </c>
      <c r="Q5090">
        <f t="shared" si="1039"/>
        <v>5089</v>
      </c>
    </row>
    <row r="5091" spans="1:17" x14ac:dyDescent="0.3">
      <c r="A5091" s="13" t="str">
        <f ca="1">N5091&amp;"-"&amp;COUNTIF($N$2:N5091,N5091)</f>
        <v>-5034</v>
      </c>
      <c r="B5091" t="str">
        <f t="shared" ca="1" si="1029"/>
        <v/>
      </c>
      <c r="C5091" s="1">
        <v>42530</v>
      </c>
      <c r="D5091">
        <v>8203.6</v>
      </c>
      <c r="E5091">
        <f t="shared" si="1030"/>
        <v>-69.449999999998909</v>
      </c>
      <c r="F5091" t="str">
        <f t="shared" si="1031"/>
        <v/>
      </c>
      <c r="G5091">
        <f t="shared" si="1032"/>
        <v>-69.449999999998909</v>
      </c>
      <c r="H5091">
        <f t="shared" ca="1" si="1040"/>
        <v>58.014999999999873</v>
      </c>
      <c r="I5091">
        <f t="shared" ca="1" si="1041"/>
        <v>31.562499999999545</v>
      </c>
      <c r="J5091" s="3">
        <f t="shared" ca="1" si="1033"/>
        <v>1.8380990099010126</v>
      </c>
      <c r="K5091" s="5">
        <f t="shared" ca="1" si="1034"/>
        <v>64.765147497976898</v>
      </c>
      <c r="L5091">
        <f t="shared" ca="1" si="1035"/>
        <v>1</v>
      </c>
      <c r="M5091" t="str">
        <f t="shared" ca="1" si="1036"/>
        <v>SELL</v>
      </c>
      <c r="N5091" s="7" t="str">
        <f t="shared" ca="1" si="1037"/>
        <v/>
      </c>
      <c r="O5091">
        <f t="shared" si="1038"/>
        <v>8203.6</v>
      </c>
      <c r="Q5091">
        <f t="shared" si="1039"/>
        <v>5090</v>
      </c>
    </row>
    <row r="5092" spans="1:17" x14ac:dyDescent="0.3">
      <c r="A5092" s="13" t="str">
        <f ca="1">N5092&amp;"-"&amp;COUNTIF($N$2:N5092,N5092)</f>
        <v>-5035</v>
      </c>
      <c r="B5092" t="str">
        <f t="shared" ca="1" si="1029"/>
        <v/>
      </c>
      <c r="C5092" s="1">
        <v>42531</v>
      </c>
      <c r="D5092">
        <v>8170.05</v>
      </c>
      <c r="E5092">
        <f t="shared" si="1030"/>
        <v>-33.550000000000182</v>
      </c>
      <c r="F5092" t="str">
        <f t="shared" si="1031"/>
        <v/>
      </c>
      <c r="G5092">
        <f t="shared" si="1032"/>
        <v>-33.550000000000182</v>
      </c>
      <c r="H5092">
        <f t="shared" ca="1" si="1040"/>
        <v>58.014999999999873</v>
      </c>
      <c r="I5092">
        <f t="shared" ca="1" si="1041"/>
        <v>35.287499999999682</v>
      </c>
      <c r="J5092" s="3">
        <f t="shared" ca="1" si="1033"/>
        <v>1.6440665958200609</v>
      </c>
      <c r="K5092" s="5">
        <f t="shared" ca="1" si="1034"/>
        <v>62.179470003483452</v>
      </c>
      <c r="L5092">
        <f t="shared" ca="1" si="1035"/>
        <v>1</v>
      </c>
      <c r="M5092" t="str">
        <f t="shared" ca="1" si="1036"/>
        <v>SELL</v>
      </c>
      <c r="N5092" s="7" t="str">
        <f t="shared" ca="1" si="1037"/>
        <v/>
      </c>
      <c r="O5092">
        <f t="shared" si="1038"/>
        <v>8170.05</v>
      </c>
      <c r="Q5092">
        <f t="shared" si="1039"/>
        <v>5091</v>
      </c>
    </row>
    <row r="5093" spans="1:17" x14ac:dyDescent="0.3">
      <c r="A5093" s="13" t="str">
        <f ca="1">N5093&amp;"-"&amp;COUNTIF($N$2:N5093,N5093)</f>
        <v>-5036</v>
      </c>
      <c r="B5093" t="str">
        <f t="shared" ca="1" si="1029"/>
        <v/>
      </c>
      <c r="C5093" s="1">
        <v>42534</v>
      </c>
      <c r="D5093">
        <v>8110.6</v>
      </c>
      <c r="E5093">
        <f t="shared" si="1030"/>
        <v>-59.449999999999818</v>
      </c>
      <c r="F5093" t="str">
        <f t="shared" si="1031"/>
        <v/>
      </c>
      <c r="G5093">
        <f t="shared" si="1032"/>
        <v>-59.449999999999818</v>
      </c>
      <c r="H5093">
        <f t="shared" ca="1" si="1040"/>
        <v>62.483333333333171</v>
      </c>
      <c r="I5093">
        <f t="shared" ca="1" si="1041"/>
        <v>40.119999999999706</v>
      </c>
      <c r="J5093" s="3">
        <f t="shared" ca="1" si="1033"/>
        <v>1.5574111000332409</v>
      </c>
      <c r="K5093" s="5">
        <f t="shared" ca="1" si="1034"/>
        <v>60.897956531626761</v>
      </c>
      <c r="L5093">
        <f t="shared" ca="1" si="1035"/>
        <v>1</v>
      </c>
      <c r="M5093" t="str">
        <f t="shared" ca="1" si="1036"/>
        <v>SELL</v>
      </c>
      <c r="N5093" s="7" t="str">
        <f t="shared" ca="1" si="1037"/>
        <v/>
      </c>
      <c r="O5093">
        <f t="shared" si="1038"/>
        <v>8110.6</v>
      </c>
      <c r="Q5093">
        <f t="shared" si="1039"/>
        <v>5092</v>
      </c>
    </row>
    <row r="5094" spans="1:17" x14ac:dyDescent="0.3">
      <c r="A5094" s="13" t="str">
        <f ca="1">N5094&amp;"-"&amp;COUNTIF($N$2:N5094,N5094)</f>
        <v>-5037</v>
      </c>
      <c r="B5094" t="str">
        <f t="shared" ca="1" si="1029"/>
        <v/>
      </c>
      <c r="C5094" s="1">
        <v>42535</v>
      </c>
      <c r="D5094">
        <v>8108.85</v>
      </c>
      <c r="E5094">
        <f t="shared" si="1030"/>
        <v>-1.75</v>
      </c>
      <c r="F5094" t="str">
        <f t="shared" si="1031"/>
        <v/>
      </c>
      <c r="G5094">
        <f t="shared" si="1032"/>
        <v>-1.75</v>
      </c>
      <c r="H5094">
        <f t="shared" ca="1" si="1040"/>
        <v>47.037499999999909</v>
      </c>
      <c r="I5094">
        <f t="shared" ca="1" si="1041"/>
        <v>33.72499999999976</v>
      </c>
      <c r="J5094" s="3">
        <f t="shared" ca="1" si="1033"/>
        <v>1.3947368421052704</v>
      </c>
      <c r="K5094" s="5">
        <f t="shared" ca="1" si="1034"/>
        <v>58.241758241758369</v>
      </c>
      <c r="L5094">
        <f t="shared" ca="1" si="1035"/>
        <v>1</v>
      </c>
      <c r="M5094" t="str">
        <f t="shared" ca="1" si="1036"/>
        <v>SELL</v>
      </c>
      <c r="N5094" s="7" t="str">
        <f t="shared" ca="1" si="1037"/>
        <v/>
      </c>
      <c r="O5094">
        <f t="shared" si="1038"/>
        <v>8108.85</v>
      </c>
      <c r="Q5094">
        <f t="shared" si="1039"/>
        <v>5093</v>
      </c>
    </row>
    <row r="5095" spans="1:17" x14ac:dyDescent="0.3">
      <c r="A5095" s="13" t="str">
        <f ca="1">N5095&amp;"-"&amp;COUNTIF($N$2:N5095,N5095)</f>
        <v>-5038</v>
      </c>
      <c r="B5095" t="str">
        <f t="shared" ca="1" si="1029"/>
        <v/>
      </c>
      <c r="C5095" s="1">
        <v>42536</v>
      </c>
      <c r="D5095">
        <v>8206.6</v>
      </c>
      <c r="E5095">
        <f t="shared" si="1030"/>
        <v>97.75</v>
      </c>
      <c r="F5095">
        <f t="shared" si="1031"/>
        <v>97.75</v>
      </c>
      <c r="G5095" t="str">
        <f t="shared" si="1032"/>
        <v/>
      </c>
      <c r="H5095">
        <f t="shared" ca="1" si="1040"/>
        <v>42.412499999999909</v>
      </c>
      <c r="I5095">
        <f t="shared" ca="1" si="1041"/>
        <v>33.72499999999976</v>
      </c>
      <c r="J5095" s="3">
        <f t="shared" ca="1" si="1033"/>
        <v>1.2575982209043799</v>
      </c>
      <c r="K5095" s="5">
        <f t="shared" ca="1" si="1034"/>
        <v>55.705138729272818</v>
      </c>
      <c r="L5095">
        <f t="shared" ca="1" si="1035"/>
        <v>1</v>
      </c>
      <c r="M5095" t="str">
        <f t="shared" ca="1" si="1036"/>
        <v>SELL</v>
      </c>
      <c r="N5095" s="7" t="str">
        <f t="shared" ca="1" si="1037"/>
        <v/>
      </c>
      <c r="O5095">
        <f t="shared" si="1038"/>
        <v>8206.6</v>
      </c>
      <c r="Q5095">
        <f t="shared" si="1039"/>
        <v>5094</v>
      </c>
    </row>
    <row r="5096" spans="1:17" x14ac:dyDescent="0.3">
      <c r="A5096" s="13" t="str">
        <f ca="1">N5096&amp;"-"&amp;COUNTIF($N$2:N5096,N5096)</f>
        <v>-5039</v>
      </c>
      <c r="B5096" t="str">
        <f t="shared" ca="1" si="1029"/>
        <v/>
      </c>
      <c r="C5096" s="1">
        <v>42537</v>
      </c>
      <c r="D5096">
        <v>8140.75</v>
      </c>
      <c r="E5096">
        <f t="shared" si="1030"/>
        <v>-65.850000000000364</v>
      </c>
      <c r="F5096" t="str">
        <f t="shared" si="1031"/>
        <v/>
      </c>
      <c r="G5096">
        <f t="shared" si="1032"/>
        <v>-65.850000000000364</v>
      </c>
      <c r="H5096">
        <f t="shared" ca="1" si="1040"/>
        <v>36.042857142857038</v>
      </c>
      <c r="I5096">
        <f t="shared" ca="1" si="1041"/>
        <v>38.31428571428556</v>
      </c>
      <c r="J5096" s="3">
        <f t="shared" ca="1" si="1033"/>
        <v>0.9407158836689048</v>
      </c>
      <c r="K5096" s="5">
        <f t="shared" ca="1" si="1034"/>
        <v>48.472622478386192</v>
      </c>
      <c r="L5096">
        <f t="shared" ca="1" si="1035"/>
        <v>1</v>
      </c>
      <c r="M5096" t="str">
        <f t="shared" ca="1" si="1036"/>
        <v>SELL</v>
      </c>
      <c r="N5096" s="7" t="str">
        <f t="shared" ca="1" si="1037"/>
        <v/>
      </c>
      <c r="O5096">
        <f t="shared" si="1038"/>
        <v>8140.75</v>
      </c>
      <c r="Q5096">
        <f t="shared" si="1039"/>
        <v>5095</v>
      </c>
    </row>
    <row r="5097" spans="1:17" x14ac:dyDescent="0.3">
      <c r="A5097" s="13" t="str">
        <f ca="1">N5097&amp;"-"&amp;COUNTIF($N$2:N5097,N5097)</f>
        <v>-5040</v>
      </c>
      <c r="B5097" t="str">
        <f t="shared" ca="1" si="1029"/>
        <v/>
      </c>
      <c r="C5097" s="1">
        <v>42538</v>
      </c>
      <c r="D5097">
        <v>8170.2</v>
      </c>
      <c r="E5097">
        <f t="shared" si="1030"/>
        <v>29.449999999999818</v>
      </c>
      <c r="F5097">
        <f t="shared" si="1031"/>
        <v>29.449999999999818</v>
      </c>
      <c r="G5097" t="str">
        <f t="shared" si="1032"/>
        <v/>
      </c>
      <c r="H5097">
        <f t="shared" ca="1" si="1040"/>
        <v>37.128571428571249</v>
      </c>
      <c r="I5097">
        <f t="shared" ca="1" si="1041"/>
        <v>38.31428571428556</v>
      </c>
      <c r="J5097" s="3">
        <f t="shared" ca="1" si="1033"/>
        <v>0.96905294556301191</v>
      </c>
      <c r="K5097" s="5">
        <f t="shared" ca="1" si="1034"/>
        <v>49.214163984093901</v>
      </c>
      <c r="L5097">
        <f t="shared" ca="1" si="1035"/>
        <v>1</v>
      </c>
      <c r="M5097" t="str">
        <f t="shared" ca="1" si="1036"/>
        <v>SELL</v>
      </c>
      <c r="N5097" s="7" t="str">
        <f t="shared" ca="1" si="1037"/>
        <v/>
      </c>
      <c r="O5097">
        <f t="shared" si="1038"/>
        <v>8170.2</v>
      </c>
      <c r="Q5097">
        <f t="shared" si="1039"/>
        <v>5096</v>
      </c>
    </row>
    <row r="5098" spans="1:17" x14ac:dyDescent="0.3">
      <c r="A5098" s="13" t="str">
        <f ca="1">N5098&amp;"-"&amp;COUNTIF($N$2:N5098,N5098)</f>
        <v>-5041</v>
      </c>
      <c r="B5098" t="str">
        <f t="shared" ca="1" si="1029"/>
        <v/>
      </c>
      <c r="C5098" s="1">
        <v>42541</v>
      </c>
      <c r="D5098">
        <v>8238.5</v>
      </c>
      <c r="E5098">
        <f t="shared" si="1030"/>
        <v>68.300000000000182</v>
      </c>
      <c r="F5098">
        <f t="shared" si="1031"/>
        <v>68.300000000000182</v>
      </c>
      <c r="G5098" t="str">
        <f t="shared" si="1032"/>
        <v/>
      </c>
      <c r="H5098">
        <f t="shared" ca="1" si="1040"/>
        <v>41.024999999999864</v>
      </c>
      <c r="I5098">
        <f t="shared" ca="1" si="1041"/>
        <v>41.633333333333212</v>
      </c>
      <c r="J5098" s="3">
        <f t="shared" ca="1" si="1033"/>
        <v>0.9853883106485184</v>
      </c>
      <c r="K5098" s="5">
        <f t="shared" ca="1" si="1034"/>
        <v>49.632019356789989</v>
      </c>
      <c r="L5098">
        <f t="shared" ca="1" si="1035"/>
        <v>1</v>
      </c>
      <c r="M5098" t="str">
        <f t="shared" ca="1" si="1036"/>
        <v>SELL</v>
      </c>
      <c r="N5098" s="7" t="str">
        <f t="shared" ca="1" si="1037"/>
        <v/>
      </c>
      <c r="O5098">
        <f t="shared" si="1038"/>
        <v>8238.5</v>
      </c>
      <c r="Q5098">
        <f t="shared" si="1039"/>
        <v>5097</v>
      </c>
    </row>
    <row r="5099" spans="1:17" x14ac:dyDescent="0.3">
      <c r="A5099" s="13" t="str">
        <f ca="1">N5099&amp;"-"&amp;COUNTIF($N$2:N5099,N5099)</f>
        <v>-5042</v>
      </c>
      <c r="B5099" t="str">
        <f t="shared" ca="1" si="1029"/>
        <v/>
      </c>
      <c r="C5099" s="1">
        <v>42542</v>
      </c>
      <c r="D5099">
        <v>8219.9</v>
      </c>
      <c r="E5099">
        <f t="shared" si="1030"/>
        <v>-18.600000000000364</v>
      </c>
      <c r="F5099" t="str">
        <f t="shared" si="1031"/>
        <v/>
      </c>
      <c r="G5099">
        <f t="shared" si="1032"/>
        <v>-18.600000000000364</v>
      </c>
      <c r="H5099">
        <f t="shared" ca="1" si="1040"/>
        <v>44.049999999999919</v>
      </c>
      <c r="I5099">
        <f t="shared" ca="1" si="1041"/>
        <v>38.342857142857092</v>
      </c>
      <c r="J5099" s="3">
        <f t="shared" ca="1" si="1033"/>
        <v>1.1488450074515641</v>
      </c>
      <c r="K5099" s="5">
        <f t="shared" ca="1" si="1034"/>
        <v>53.463372345036838</v>
      </c>
      <c r="L5099">
        <f t="shared" ca="1" si="1035"/>
        <v>1</v>
      </c>
      <c r="M5099" t="str">
        <f t="shared" ca="1" si="1036"/>
        <v>SELL</v>
      </c>
      <c r="N5099" s="7" t="str">
        <f t="shared" ca="1" si="1037"/>
        <v/>
      </c>
      <c r="O5099">
        <f t="shared" si="1038"/>
        <v>8219.9</v>
      </c>
      <c r="Q5099">
        <f t="shared" si="1039"/>
        <v>5098</v>
      </c>
    </row>
    <row r="5100" spans="1:17" x14ac:dyDescent="0.3">
      <c r="A5100" s="13" t="str">
        <f ca="1">N5100&amp;"-"&amp;COUNTIF($N$2:N5100,N5100)</f>
        <v>-5043</v>
      </c>
      <c r="B5100" t="str">
        <f t="shared" ca="1" si="1029"/>
        <v/>
      </c>
      <c r="C5100" s="1">
        <v>42543</v>
      </c>
      <c r="D5100">
        <v>8203.7000000000007</v>
      </c>
      <c r="E5100">
        <f t="shared" si="1030"/>
        <v>-16.199999999998909</v>
      </c>
      <c r="F5100" t="str">
        <f t="shared" si="1031"/>
        <v/>
      </c>
      <c r="G5100">
        <f t="shared" si="1032"/>
        <v>-16.199999999998909</v>
      </c>
      <c r="H5100">
        <f t="shared" ca="1" si="1040"/>
        <v>44.891666666666424</v>
      </c>
      <c r="I5100">
        <f t="shared" ca="1" si="1041"/>
        <v>35.574999999999818</v>
      </c>
      <c r="J5100" s="3">
        <f t="shared" ca="1" si="1033"/>
        <v>1.2618880299836024</v>
      </c>
      <c r="K5100" s="5">
        <f t="shared" ca="1" si="1034"/>
        <v>55.789146644573314</v>
      </c>
      <c r="L5100">
        <f t="shared" ca="1" si="1035"/>
        <v>1</v>
      </c>
      <c r="M5100" t="str">
        <f t="shared" ca="1" si="1036"/>
        <v>SELL</v>
      </c>
      <c r="N5100" s="7" t="str">
        <f t="shared" ca="1" si="1037"/>
        <v/>
      </c>
      <c r="O5100">
        <f t="shared" si="1038"/>
        <v>8203.7000000000007</v>
      </c>
      <c r="Q5100">
        <f t="shared" si="1039"/>
        <v>5099</v>
      </c>
    </row>
    <row r="5101" spans="1:17" x14ac:dyDescent="0.3">
      <c r="A5101" s="13" t="str">
        <f ca="1">N5101&amp;"-"&amp;COUNTIF($N$2:N5101,N5101)</f>
        <v>-5044</v>
      </c>
      <c r="B5101" t="str">
        <f t="shared" ca="1" si="1029"/>
        <v/>
      </c>
      <c r="C5101" s="1">
        <v>42544</v>
      </c>
      <c r="D5101">
        <v>8270.4500000000007</v>
      </c>
      <c r="E5101">
        <f t="shared" si="1030"/>
        <v>66.75</v>
      </c>
      <c r="F5101">
        <f t="shared" si="1031"/>
        <v>66.75</v>
      </c>
      <c r="G5101" t="str">
        <f t="shared" si="1032"/>
        <v/>
      </c>
      <c r="H5101">
        <f t="shared" ca="1" si="1040"/>
        <v>55.708333333333336</v>
      </c>
      <c r="I5101">
        <f t="shared" ca="1" si="1041"/>
        <v>35.574999999999818</v>
      </c>
      <c r="J5101" s="3">
        <f t="shared" ca="1" si="1033"/>
        <v>1.565940501288366</v>
      </c>
      <c r="K5101" s="5">
        <f t="shared" ca="1" si="1034"/>
        <v>61.027935000913025</v>
      </c>
      <c r="L5101">
        <f t="shared" ca="1" si="1035"/>
        <v>1</v>
      </c>
      <c r="M5101" t="str">
        <f t="shared" ca="1" si="1036"/>
        <v>SELL</v>
      </c>
      <c r="N5101" s="7" t="str">
        <f t="shared" ca="1" si="1037"/>
        <v/>
      </c>
      <c r="O5101">
        <f t="shared" si="1038"/>
        <v>8270.4500000000007</v>
      </c>
      <c r="Q5101">
        <f t="shared" si="1039"/>
        <v>5100</v>
      </c>
    </row>
    <row r="5102" spans="1:17" x14ac:dyDescent="0.3">
      <c r="A5102" s="13" t="str">
        <f ca="1">N5102&amp;"-"&amp;COUNTIF($N$2:N5102,N5102)</f>
        <v>-5045</v>
      </c>
      <c r="B5102" t="str">
        <f t="shared" ca="1" si="1029"/>
        <v/>
      </c>
      <c r="C5102" s="1">
        <v>42545</v>
      </c>
      <c r="D5102">
        <v>8088.6</v>
      </c>
      <c r="E5102">
        <f t="shared" si="1030"/>
        <v>-181.85000000000036</v>
      </c>
      <c r="F5102" t="str">
        <f t="shared" si="1031"/>
        <v/>
      </c>
      <c r="G5102">
        <f t="shared" si="1032"/>
        <v>-181.85000000000036</v>
      </c>
      <c r="H5102">
        <f t="shared" ca="1" si="1040"/>
        <v>55.708333333333336</v>
      </c>
      <c r="I5102">
        <f t="shared" ca="1" si="1041"/>
        <v>55.837499999999864</v>
      </c>
      <c r="J5102" s="3">
        <f t="shared" ca="1" si="1033"/>
        <v>0.99768673979554012</v>
      </c>
      <c r="K5102" s="5">
        <f t="shared" ca="1" si="1034"/>
        <v>49.942101527772657</v>
      </c>
      <c r="L5102">
        <f t="shared" ca="1" si="1035"/>
        <v>1</v>
      </c>
      <c r="M5102" t="str">
        <f t="shared" ca="1" si="1036"/>
        <v>SELL</v>
      </c>
      <c r="N5102" s="7" t="str">
        <f t="shared" ca="1" si="1037"/>
        <v/>
      </c>
      <c r="O5102">
        <f t="shared" si="1038"/>
        <v>8088.6</v>
      </c>
      <c r="Q5102">
        <f t="shared" si="1039"/>
        <v>5101</v>
      </c>
    </row>
    <row r="5103" spans="1:17" x14ac:dyDescent="0.3">
      <c r="A5103" s="13" t="str">
        <f ca="1">N5103&amp;"-"&amp;COUNTIF($N$2:N5103,N5103)</f>
        <v>-5046</v>
      </c>
      <c r="B5103" t="str">
        <f t="shared" ca="1" si="1029"/>
        <v/>
      </c>
      <c r="C5103" s="1">
        <v>42548</v>
      </c>
      <c r="D5103">
        <v>8094.7</v>
      </c>
      <c r="E5103">
        <f t="shared" si="1030"/>
        <v>6.0999999999994543</v>
      </c>
      <c r="F5103">
        <f t="shared" si="1031"/>
        <v>6.0999999999994543</v>
      </c>
      <c r="G5103" t="str">
        <f t="shared" si="1032"/>
        <v/>
      </c>
      <c r="H5103">
        <f t="shared" ca="1" si="1040"/>
        <v>45.824999999999669</v>
      </c>
      <c r="I5103">
        <f t="shared" ca="1" si="1041"/>
        <v>55.837499999999864</v>
      </c>
      <c r="J5103" s="3">
        <f t="shared" ca="1" si="1033"/>
        <v>0.8206850235057046</v>
      </c>
      <c r="K5103" s="5">
        <f t="shared" ca="1" si="1034"/>
        <v>45.075617853190586</v>
      </c>
      <c r="L5103">
        <f t="shared" ca="1" si="1035"/>
        <v>1</v>
      </c>
      <c r="M5103" t="str">
        <f t="shared" ca="1" si="1036"/>
        <v>SELL</v>
      </c>
      <c r="N5103" s="7" t="str">
        <f t="shared" ca="1" si="1037"/>
        <v/>
      </c>
      <c r="O5103">
        <f t="shared" si="1038"/>
        <v>8094.7</v>
      </c>
      <c r="Q5103">
        <f t="shared" si="1039"/>
        <v>5102</v>
      </c>
    </row>
    <row r="5104" spans="1:17" x14ac:dyDescent="0.3">
      <c r="A5104" s="13" t="str">
        <f ca="1">N5104&amp;"-"&amp;COUNTIF($N$2:N5104,N5104)</f>
        <v>-5047</v>
      </c>
      <c r="B5104" t="str">
        <f t="shared" ca="1" si="1029"/>
        <v/>
      </c>
      <c r="C5104" s="1">
        <v>42549</v>
      </c>
      <c r="D5104">
        <v>8127.85</v>
      </c>
      <c r="E5104">
        <f t="shared" si="1030"/>
        <v>33.150000000000546</v>
      </c>
      <c r="F5104">
        <f t="shared" si="1031"/>
        <v>33.150000000000546</v>
      </c>
      <c r="G5104" t="str">
        <f t="shared" si="1032"/>
        <v/>
      </c>
      <c r="H5104">
        <f t="shared" ca="1" si="1040"/>
        <v>50.25</v>
      </c>
      <c r="I5104">
        <f t="shared" ca="1" si="1041"/>
        <v>55.837499999999864</v>
      </c>
      <c r="J5104" s="3">
        <f t="shared" ca="1" si="1033"/>
        <v>0.89993284083277592</v>
      </c>
      <c r="K5104" s="5">
        <f t="shared" ca="1" si="1034"/>
        <v>47.366560622128027</v>
      </c>
      <c r="L5104">
        <f t="shared" ca="1" si="1035"/>
        <v>1</v>
      </c>
      <c r="M5104" t="str">
        <f t="shared" ca="1" si="1036"/>
        <v>SELL</v>
      </c>
      <c r="N5104" s="7" t="str">
        <f t="shared" ca="1" si="1037"/>
        <v/>
      </c>
      <c r="O5104">
        <f t="shared" si="1038"/>
        <v>8127.85</v>
      </c>
      <c r="Q5104">
        <f t="shared" si="1039"/>
        <v>5103</v>
      </c>
    </row>
    <row r="5105" spans="1:17" x14ac:dyDescent="0.3">
      <c r="A5105" s="13" t="str">
        <f ca="1">N5105&amp;"-"&amp;COUNTIF($N$2:N5105,N5105)</f>
        <v>-5048</v>
      </c>
      <c r="B5105" t="str">
        <f t="shared" ca="1" si="1029"/>
        <v/>
      </c>
      <c r="C5105" s="1">
        <v>42550</v>
      </c>
      <c r="D5105">
        <v>8204</v>
      </c>
      <c r="E5105">
        <f t="shared" si="1030"/>
        <v>76.149999999999636</v>
      </c>
      <c r="F5105">
        <f t="shared" si="1031"/>
        <v>76.149999999999636</v>
      </c>
      <c r="G5105" t="str">
        <f t="shared" si="1032"/>
        <v/>
      </c>
      <c r="H5105">
        <f t="shared" ca="1" si="1040"/>
        <v>53.949999999999946</v>
      </c>
      <c r="I5105">
        <f t="shared" ca="1" si="1041"/>
        <v>53.892857142857146</v>
      </c>
      <c r="J5105" s="3">
        <f t="shared" ca="1" si="1033"/>
        <v>1.0010603048376399</v>
      </c>
      <c r="K5105" s="5">
        <f t="shared" ca="1" si="1034"/>
        <v>50.026493575307967</v>
      </c>
      <c r="L5105">
        <f t="shared" ca="1" si="1035"/>
        <v>1</v>
      </c>
      <c r="M5105" t="str">
        <f t="shared" ca="1" si="1036"/>
        <v>SELL</v>
      </c>
      <c r="N5105" s="7" t="str">
        <f t="shared" ca="1" si="1037"/>
        <v/>
      </c>
      <c r="O5105">
        <f t="shared" si="1038"/>
        <v>8204</v>
      </c>
      <c r="Q5105">
        <f t="shared" si="1039"/>
        <v>5104</v>
      </c>
    </row>
    <row r="5106" spans="1:17" x14ac:dyDescent="0.3">
      <c r="A5106" s="13" t="str">
        <f ca="1">N5106&amp;"-"&amp;COUNTIF($N$2:N5106,N5106)</f>
        <v>-5049</v>
      </c>
      <c r="B5106" t="str">
        <f t="shared" ca="1" si="1029"/>
        <v/>
      </c>
      <c r="C5106" s="1">
        <v>42551</v>
      </c>
      <c r="D5106">
        <v>8287.75</v>
      </c>
      <c r="E5106">
        <f t="shared" si="1030"/>
        <v>83.75</v>
      </c>
      <c r="F5106">
        <f t="shared" si="1031"/>
        <v>83.75</v>
      </c>
      <c r="G5106" t="str">
        <f t="shared" si="1032"/>
        <v/>
      </c>
      <c r="H5106">
        <f t="shared" ca="1" si="1040"/>
        <v>57.674999999999955</v>
      </c>
      <c r="I5106">
        <f t="shared" ca="1" si="1041"/>
        <v>57.283333333333303</v>
      </c>
      <c r="J5106" s="3">
        <f t="shared" ca="1" si="1033"/>
        <v>1.0068373581611869</v>
      </c>
      <c r="K5106" s="5">
        <f t="shared" ca="1" si="1034"/>
        <v>50.170351576658206</v>
      </c>
      <c r="L5106">
        <f t="shared" ca="1" si="1035"/>
        <v>1</v>
      </c>
      <c r="M5106" t="str">
        <f t="shared" ca="1" si="1036"/>
        <v>SELL</v>
      </c>
      <c r="N5106" s="7" t="str">
        <f t="shared" ca="1" si="1037"/>
        <v/>
      </c>
      <c r="O5106">
        <f t="shared" si="1038"/>
        <v>8287.75</v>
      </c>
      <c r="Q5106">
        <f t="shared" si="1039"/>
        <v>5105</v>
      </c>
    </row>
    <row r="5107" spans="1:17" x14ac:dyDescent="0.3">
      <c r="A5107" s="13" t="str">
        <f ca="1">N5107&amp;"-"&amp;COUNTIF($N$2:N5107,N5107)</f>
        <v>-5050</v>
      </c>
      <c r="B5107" t="str">
        <f t="shared" ca="1" si="1029"/>
        <v/>
      </c>
      <c r="C5107" s="1">
        <v>42552</v>
      </c>
      <c r="D5107">
        <v>8328.35</v>
      </c>
      <c r="E5107">
        <f t="shared" si="1030"/>
        <v>40.600000000000364</v>
      </c>
      <c r="F5107">
        <f t="shared" si="1031"/>
        <v>40.600000000000364</v>
      </c>
      <c r="G5107" t="str">
        <f t="shared" si="1032"/>
        <v/>
      </c>
      <c r="H5107">
        <f t="shared" ca="1" si="1040"/>
        <v>55.777777777777779</v>
      </c>
      <c r="I5107">
        <f t="shared" ca="1" si="1041"/>
        <v>56.85</v>
      </c>
      <c r="J5107" s="3">
        <f t="shared" ca="1" si="1033"/>
        <v>0.98113945079644282</v>
      </c>
      <c r="K5107" s="5">
        <f t="shared" ca="1" si="1034"/>
        <v>49.523997435012085</v>
      </c>
      <c r="L5107">
        <f t="shared" ca="1" si="1035"/>
        <v>1</v>
      </c>
      <c r="M5107" t="str">
        <f t="shared" ca="1" si="1036"/>
        <v>SELL</v>
      </c>
      <c r="N5107" s="7" t="str">
        <f t="shared" ca="1" si="1037"/>
        <v/>
      </c>
      <c r="O5107">
        <f t="shared" si="1038"/>
        <v>8328.35</v>
      </c>
      <c r="Q5107">
        <f t="shared" si="1039"/>
        <v>5106</v>
      </c>
    </row>
    <row r="5108" spans="1:17" x14ac:dyDescent="0.3">
      <c r="A5108" s="13" t="str">
        <f ca="1">N5108&amp;"-"&amp;COUNTIF($N$2:N5108,N5108)</f>
        <v>-5051</v>
      </c>
      <c r="B5108" t="str">
        <f t="shared" ca="1" si="1029"/>
        <v/>
      </c>
      <c r="C5108" s="1">
        <v>42555</v>
      </c>
      <c r="D5108">
        <v>8370.7000000000007</v>
      </c>
      <c r="E5108">
        <f t="shared" si="1030"/>
        <v>42.350000000000364</v>
      </c>
      <c r="F5108">
        <f t="shared" si="1031"/>
        <v>42.350000000000364</v>
      </c>
      <c r="G5108" t="str">
        <f t="shared" si="1032"/>
        <v/>
      </c>
      <c r="H5108">
        <f t="shared" ca="1" si="1040"/>
        <v>54.435000000000038</v>
      </c>
      <c r="I5108">
        <f t="shared" ca="1" si="1041"/>
        <v>70.625</v>
      </c>
      <c r="J5108" s="3">
        <f t="shared" ca="1" si="1033"/>
        <v>0.77076106194690319</v>
      </c>
      <c r="K5108" s="5">
        <f t="shared" ca="1" si="1034"/>
        <v>43.527106988645464</v>
      </c>
      <c r="L5108">
        <f t="shared" ca="1" si="1035"/>
        <v>1</v>
      </c>
      <c r="M5108" t="str">
        <f t="shared" ca="1" si="1036"/>
        <v>SELL</v>
      </c>
      <c r="N5108" s="7" t="str">
        <f t="shared" ca="1" si="1037"/>
        <v/>
      </c>
      <c r="O5108">
        <f t="shared" si="1038"/>
        <v>8370.7000000000007</v>
      </c>
      <c r="Q5108">
        <f t="shared" si="1039"/>
        <v>5107</v>
      </c>
    </row>
    <row r="5109" spans="1:17" x14ac:dyDescent="0.3">
      <c r="A5109" s="13" t="str">
        <f ca="1">N5109&amp;"-"&amp;COUNTIF($N$2:N5109,N5109)</f>
        <v>-5052</v>
      </c>
      <c r="B5109" t="str">
        <f t="shared" ca="1" si="1029"/>
        <v/>
      </c>
      <c r="C5109" s="1">
        <v>42556</v>
      </c>
      <c r="D5109">
        <v>8335.9500000000007</v>
      </c>
      <c r="E5109">
        <f t="shared" si="1030"/>
        <v>-34.75</v>
      </c>
      <c r="F5109" t="str">
        <f t="shared" si="1031"/>
        <v/>
      </c>
      <c r="G5109">
        <f t="shared" si="1032"/>
        <v>-34.75</v>
      </c>
      <c r="H5109">
        <f t="shared" ca="1" si="1040"/>
        <v>49.622222222222263</v>
      </c>
      <c r="I5109">
        <f t="shared" ca="1" si="1041"/>
        <v>63.45</v>
      </c>
      <c r="J5109" s="3">
        <f t="shared" ca="1" si="1033"/>
        <v>0.78206812012958649</v>
      </c>
      <c r="K5109" s="5">
        <f t="shared" ca="1" si="1034"/>
        <v>43.885422296467368</v>
      </c>
      <c r="L5109">
        <f t="shared" ca="1" si="1035"/>
        <v>1</v>
      </c>
      <c r="M5109" t="str">
        <f t="shared" ca="1" si="1036"/>
        <v>SELL</v>
      </c>
      <c r="N5109" s="7" t="str">
        <f t="shared" ca="1" si="1037"/>
        <v/>
      </c>
      <c r="O5109">
        <f t="shared" si="1038"/>
        <v>8335.9500000000007</v>
      </c>
      <c r="Q5109">
        <f t="shared" si="1039"/>
        <v>5108</v>
      </c>
    </row>
    <row r="5110" spans="1:17" x14ac:dyDescent="0.3">
      <c r="A5110" s="13" t="str">
        <f ca="1">N5110&amp;"-"&amp;COUNTIF($N$2:N5110,N5110)</f>
        <v>-5053</v>
      </c>
      <c r="B5110" t="str">
        <f t="shared" ca="1" si="1029"/>
        <v/>
      </c>
      <c r="C5110" s="1">
        <v>42558</v>
      </c>
      <c r="D5110">
        <v>8337.9</v>
      </c>
      <c r="E5110">
        <f t="shared" si="1030"/>
        <v>1.9499999999989086</v>
      </c>
      <c r="F5110">
        <f t="shared" si="1031"/>
        <v>1.9499999999989086</v>
      </c>
      <c r="G5110" t="str">
        <f t="shared" si="1032"/>
        <v/>
      </c>
      <c r="H5110">
        <f t="shared" ca="1" si="1040"/>
        <v>44.854999999999926</v>
      </c>
      <c r="I5110">
        <f t="shared" ca="1" si="1041"/>
        <v>62.849999999999909</v>
      </c>
      <c r="J5110" s="3">
        <f t="shared" ca="1" si="1033"/>
        <v>0.71368337311058061</v>
      </c>
      <c r="K5110" s="5">
        <f t="shared" ca="1" si="1034"/>
        <v>41.646163130773871</v>
      </c>
      <c r="L5110">
        <f t="shared" ca="1" si="1035"/>
        <v>1</v>
      </c>
      <c r="M5110" t="str">
        <f t="shared" ca="1" si="1036"/>
        <v>SELL</v>
      </c>
      <c r="N5110" s="7" t="str">
        <f t="shared" ca="1" si="1037"/>
        <v/>
      </c>
      <c r="O5110">
        <f t="shared" si="1038"/>
        <v>8337.9</v>
      </c>
      <c r="Q5110">
        <f t="shared" si="1039"/>
        <v>5109</v>
      </c>
    </row>
    <row r="5111" spans="1:17" x14ac:dyDescent="0.3">
      <c r="A5111" s="13" t="str">
        <f ca="1">N5111&amp;"-"&amp;COUNTIF($N$2:N5111,N5111)</f>
        <v>-5054</v>
      </c>
      <c r="B5111" t="str">
        <f t="shared" ca="1" si="1029"/>
        <v/>
      </c>
      <c r="C5111" s="1">
        <v>42559</v>
      </c>
      <c r="D5111">
        <v>8323.2000000000007</v>
      </c>
      <c r="E5111">
        <f t="shared" si="1030"/>
        <v>-14.699999999998909</v>
      </c>
      <c r="F5111" t="str">
        <f t="shared" si="1031"/>
        <v/>
      </c>
      <c r="G5111">
        <f t="shared" si="1032"/>
        <v>-14.699999999998909</v>
      </c>
      <c r="H5111">
        <f t="shared" ca="1" si="1040"/>
        <v>46.566666666666606</v>
      </c>
      <c r="I5111">
        <f t="shared" ca="1" si="1041"/>
        <v>53.219999999999708</v>
      </c>
      <c r="J5111" s="3">
        <f t="shared" ca="1" si="1033"/>
        <v>0.87498434172617179</v>
      </c>
      <c r="K5111" s="5">
        <f t="shared" ca="1" si="1034"/>
        <v>46.666221272047139</v>
      </c>
      <c r="L5111">
        <f t="shared" ca="1" si="1035"/>
        <v>1</v>
      </c>
      <c r="M5111" t="str">
        <f t="shared" ca="1" si="1036"/>
        <v>SELL</v>
      </c>
      <c r="N5111" s="7" t="str">
        <f t="shared" ca="1" si="1037"/>
        <v/>
      </c>
      <c r="O5111">
        <f t="shared" si="1038"/>
        <v>8323.2000000000007</v>
      </c>
      <c r="Q5111">
        <f t="shared" si="1039"/>
        <v>5110</v>
      </c>
    </row>
    <row r="5112" spans="1:17" x14ac:dyDescent="0.3">
      <c r="A5112" s="13" t="str">
        <f ca="1">N5112&amp;"-"&amp;COUNTIF($N$2:N5112,N5112)</f>
        <v>-5055</v>
      </c>
      <c r="B5112" t="str">
        <f t="shared" ca="1" si="1029"/>
        <v/>
      </c>
      <c r="C5112" s="1">
        <v>42562</v>
      </c>
      <c r="D5112">
        <v>8467.9</v>
      </c>
      <c r="E5112">
        <f t="shared" si="1030"/>
        <v>144.69999999999891</v>
      </c>
      <c r="F5112">
        <f t="shared" si="1031"/>
        <v>144.69999999999891</v>
      </c>
      <c r="G5112" t="str">
        <f t="shared" si="1032"/>
        <v/>
      </c>
      <c r="H5112">
        <f t="shared" ca="1" si="1040"/>
        <v>55.055555555555351</v>
      </c>
      <c r="I5112">
        <f t="shared" ca="1" si="1041"/>
        <v>53.219999999999708</v>
      </c>
      <c r="J5112" s="3">
        <f t="shared" ca="1" si="1033"/>
        <v>1.034489957827051</v>
      </c>
      <c r="K5112" s="5">
        <f t="shared" ca="1" si="1034"/>
        <v>50.847631557343455</v>
      </c>
      <c r="L5112">
        <f t="shared" ca="1" si="1035"/>
        <v>1</v>
      </c>
      <c r="M5112" t="str">
        <f t="shared" ca="1" si="1036"/>
        <v>SELL</v>
      </c>
      <c r="N5112" s="7" t="str">
        <f t="shared" ca="1" si="1037"/>
        <v/>
      </c>
      <c r="O5112">
        <f t="shared" si="1038"/>
        <v>8467.9</v>
      </c>
      <c r="Q5112">
        <f t="shared" si="1039"/>
        <v>5111</v>
      </c>
    </row>
    <row r="5113" spans="1:17" x14ac:dyDescent="0.3">
      <c r="A5113" s="13" t="str">
        <f ca="1">N5113&amp;"-"&amp;COUNTIF($N$2:N5113,N5113)</f>
        <v>-5056</v>
      </c>
      <c r="B5113" t="str">
        <f t="shared" ca="1" si="1029"/>
        <v/>
      </c>
      <c r="C5113" s="1">
        <v>42563</v>
      </c>
      <c r="D5113">
        <v>8521.0499999999993</v>
      </c>
      <c r="E5113">
        <f t="shared" si="1030"/>
        <v>53.149999999999636</v>
      </c>
      <c r="F5113">
        <f t="shared" si="1031"/>
        <v>53.149999999999636</v>
      </c>
      <c r="G5113" t="str">
        <f t="shared" si="1032"/>
        <v/>
      </c>
      <c r="H5113">
        <f t="shared" ca="1" si="1040"/>
        <v>54.864999999999782</v>
      </c>
      <c r="I5113">
        <f t="shared" ca="1" si="1041"/>
        <v>61.874999999999545</v>
      </c>
      <c r="J5113" s="3">
        <f t="shared" ca="1" si="1033"/>
        <v>0.88670707070707366</v>
      </c>
      <c r="K5113" s="5">
        <f t="shared" ca="1" si="1034"/>
        <v>46.997601507623862</v>
      </c>
      <c r="L5113">
        <f t="shared" ca="1" si="1035"/>
        <v>1</v>
      </c>
      <c r="M5113" t="str">
        <f t="shared" ca="1" si="1036"/>
        <v>SELL</v>
      </c>
      <c r="N5113" s="7" t="str">
        <f t="shared" ca="1" si="1037"/>
        <v/>
      </c>
      <c r="O5113">
        <f t="shared" si="1038"/>
        <v>8521.0499999999993</v>
      </c>
      <c r="Q5113">
        <f t="shared" si="1039"/>
        <v>5112</v>
      </c>
    </row>
    <row r="5114" spans="1:17" x14ac:dyDescent="0.3">
      <c r="A5114" s="13" t="str">
        <f ca="1">N5114&amp;"-"&amp;COUNTIF($N$2:N5114,N5114)</f>
        <v>-5057</v>
      </c>
      <c r="B5114" t="str">
        <f t="shared" ca="1" si="1029"/>
        <v/>
      </c>
      <c r="C5114" s="1">
        <v>42564</v>
      </c>
      <c r="D5114">
        <v>8519.5</v>
      </c>
      <c r="E5114">
        <f t="shared" si="1030"/>
        <v>-1.5499999999992724</v>
      </c>
      <c r="F5114" t="str">
        <f t="shared" si="1031"/>
        <v/>
      </c>
      <c r="G5114">
        <f t="shared" si="1032"/>
        <v>-1.5499999999992724</v>
      </c>
      <c r="H5114">
        <f t="shared" ca="1" si="1040"/>
        <v>54.864999999999782</v>
      </c>
      <c r="I5114">
        <f t="shared" ca="1" si="1041"/>
        <v>58.212499999999636</v>
      </c>
      <c r="J5114" s="3">
        <f t="shared" ca="1" si="1033"/>
        <v>0.94249516856345505</v>
      </c>
      <c r="K5114" s="5">
        <f t="shared" ca="1" si="1034"/>
        <v>48.519820477106464</v>
      </c>
      <c r="L5114">
        <f t="shared" ca="1" si="1035"/>
        <v>1</v>
      </c>
      <c r="M5114" t="str">
        <f t="shared" ca="1" si="1036"/>
        <v>SELL</v>
      </c>
      <c r="N5114" s="7" t="str">
        <f t="shared" ca="1" si="1037"/>
        <v/>
      </c>
      <c r="O5114">
        <f t="shared" si="1038"/>
        <v>8519.5</v>
      </c>
      <c r="Q5114">
        <f t="shared" si="1039"/>
        <v>5113</v>
      </c>
    </row>
    <row r="5115" spans="1:17" x14ac:dyDescent="0.3">
      <c r="A5115" s="13" t="str">
        <f ca="1">N5115&amp;"-"&amp;COUNTIF($N$2:N5115,N5115)</f>
        <v>-5058</v>
      </c>
      <c r="B5115" t="str">
        <f t="shared" ca="1" si="1029"/>
        <v/>
      </c>
      <c r="C5115" s="1">
        <v>42565</v>
      </c>
      <c r="D5115">
        <v>8565</v>
      </c>
      <c r="E5115">
        <f t="shared" si="1030"/>
        <v>45.5</v>
      </c>
      <c r="F5115">
        <f t="shared" si="1031"/>
        <v>45.5</v>
      </c>
      <c r="G5115" t="str">
        <f t="shared" si="1032"/>
        <v/>
      </c>
      <c r="H5115">
        <f t="shared" ca="1" si="1040"/>
        <v>52.739999999999782</v>
      </c>
      <c r="I5115">
        <f t="shared" ca="1" si="1041"/>
        <v>58.212499999999636</v>
      </c>
      <c r="J5115" s="3">
        <f t="shared" ca="1" si="1033"/>
        <v>0.90599098131844724</v>
      </c>
      <c r="K5115" s="5">
        <f t="shared" ca="1" si="1034"/>
        <v>47.533854577409301</v>
      </c>
      <c r="L5115">
        <f t="shared" ca="1" si="1035"/>
        <v>1</v>
      </c>
      <c r="M5115" t="str">
        <f t="shared" ca="1" si="1036"/>
        <v>SELL</v>
      </c>
      <c r="N5115" s="7" t="str">
        <f t="shared" ca="1" si="1037"/>
        <v/>
      </c>
      <c r="O5115">
        <f t="shared" si="1038"/>
        <v>8565</v>
      </c>
      <c r="Q5115">
        <f t="shared" si="1039"/>
        <v>5114</v>
      </c>
    </row>
    <row r="5116" spans="1:17" x14ac:dyDescent="0.3">
      <c r="A5116" s="13" t="str">
        <f ca="1">N5116&amp;"-"&amp;COUNTIF($N$2:N5116,N5116)</f>
        <v>-5059</v>
      </c>
      <c r="B5116" t="str">
        <f t="shared" ca="1" si="1029"/>
        <v/>
      </c>
      <c r="C5116" s="1">
        <v>42566</v>
      </c>
      <c r="D5116">
        <v>8541.4</v>
      </c>
      <c r="E5116">
        <f t="shared" si="1030"/>
        <v>-23.600000000000364</v>
      </c>
      <c r="F5116" t="str">
        <f t="shared" si="1031"/>
        <v/>
      </c>
      <c r="G5116">
        <f t="shared" si="1032"/>
        <v>-23.600000000000364</v>
      </c>
      <c r="H5116">
        <f t="shared" ca="1" si="1040"/>
        <v>52.739999999999782</v>
      </c>
      <c r="I5116">
        <f t="shared" ca="1" si="1041"/>
        <v>18.649999999999636</v>
      </c>
      <c r="J5116" s="3">
        <f t="shared" ca="1" si="1033"/>
        <v>2.8278820375335556</v>
      </c>
      <c r="K5116" s="5">
        <f t="shared" ca="1" si="1034"/>
        <v>73.875892982210686</v>
      </c>
      <c r="L5116">
        <f t="shared" ca="1" si="1035"/>
        <v>1</v>
      </c>
      <c r="M5116" t="str">
        <f t="shared" ca="1" si="1036"/>
        <v>SELL</v>
      </c>
      <c r="N5116" s="7" t="str">
        <f t="shared" ca="1" si="1037"/>
        <v/>
      </c>
      <c r="O5116">
        <f t="shared" si="1038"/>
        <v>8541.4</v>
      </c>
      <c r="Q5116">
        <f t="shared" si="1039"/>
        <v>5115</v>
      </c>
    </row>
    <row r="5117" spans="1:17" x14ac:dyDescent="0.3">
      <c r="A5117" s="13" t="str">
        <f ca="1">N5117&amp;"-"&amp;COUNTIF($N$2:N5117,N5117)</f>
        <v>-5060</v>
      </c>
      <c r="B5117" t="str">
        <f t="shared" ca="1" si="1029"/>
        <v/>
      </c>
      <c r="C5117" s="1">
        <v>42569</v>
      </c>
      <c r="D5117">
        <v>8508.7000000000007</v>
      </c>
      <c r="E5117">
        <f t="shared" si="1030"/>
        <v>-32.699999999998909</v>
      </c>
      <c r="F5117" t="str">
        <f t="shared" si="1031"/>
        <v/>
      </c>
      <c r="G5117">
        <f t="shared" si="1032"/>
        <v>-32.699999999998909</v>
      </c>
      <c r="H5117">
        <f t="shared" ca="1" si="1040"/>
        <v>57.92222222222204</v>
      </c>
      <c r="I5117">
        <f t="shared" ca="1" si="1041"/>
        <v>21.459999999999489</v>
      </c>
      <c r="J5117" s="3">
        <f t="shared" ca="1" si="1033"/>
        <v>2.6990783887336169</v>
      </c>
      <c r="K5117" s="5">
        <f t="shared" ca="1" si="1034"/>
        <v>72.966239292313276</v>
      </c>
      <c r="L5117">
        <f t="shared" ca="1" si="1035"/>
        <v>1</v>
      </c>
      <c r="M5117" t="str">
        <f t="shared" ca="1" si="1036"/>
        <v>SELL</v>
      </c>
      <c r="N5117" s="7" t="str">
        <f t="shared" ca="1" si="1037"/>
        <v/>
      </c>
      <c r="O5117">
        <f t="shared" si="1038"/>
        <v>8508.7000000000007</v>
      </c>
      <c r="Q5117">
        <f t="shared" si="1039"/>
        <v>5116</v>
      </c>
    </row>
    <row r="5118" spans="1:17" x14ac:dyDescent="0.3">
      <c r="A5118" s="13" t="str">
        <f ca="1">N5118&amp;"-"&amp;COUNTIF($N$2:N5118,N5118)</f>
        <v>-5061</v>
      </c>
      <c r="B5118" t="str">
        <f t="shared" ca="1" si="1029"/>
        <v/>
      </c>
      <c r="C5118" s="1">
        <v>42570</v>
      </c>
      <c r="D5118">
        <v>8528.5499999999993</v>
      </c>
      <c r="E5118">
        <f t="shared" si="1030"/>
        <v>19.849999999998545</v>
      </c>
      <c r="F5118">
        <f t="shared" si="1031"/>
        <v>19.849999999998545</v>
      </c>
      <c r="G5118" t="str">
        <f t="shared" si="1032"/>
        <v/>
      </c>
      <c r="H5118">
        <f t="shared" ca="1" si="1040"/>
        <v>56.444444444444038</v>
      </c>
      <c r="I5118">
        <f t="shared" ca="1" si="1041"/>
        <v>21.459999999999489</v>
      </c>
      <c r="J5118" s="3">
        <f t="shared" ca="1" si="1033"/>
        <v>2.6302164233199155</v>
      </c>
      <c r="K5118" s="5">
        <f t="shared" ca="1" si="1034"/>
        <v>72.453432980574831</v>
      </c>
      <c r="L5118">
        <f t="shared" ca="1" si="1035"/>
        <v>1</v>
      </c>
      <c r="M5118" t="str">
        <f t="shared" ca="1" si="1036"/>
        <v>SELL</v>
      </c>
      <c r="N5118" s="7" t="str">
        <f t="shared" ca="1" si="1037"/>
        <v/>
      </c>
      <c r="O5118">
        <f t="shared" si="1038"/>
        <v>8528.5499999999993</v>
      </c>
      <c r="Q5118">
        <f t="shared" si="1039"/>
        <v>5117</v>
      </c>
    </row>
    <row r="5119" spans="1:17" x14ac:dyDescent="0.3">
      <c r="A5119" s="13" t="str">
        <f ca="1">N5119&amp;"-"&amp;COUNTIF($N$2:N5119,N5119)</f>
        <v>-5062</v>
      </c>
      <c r="B5119" t="str">
        <f t="shared" ca="1" si="1029"/>
        <v/>
      </c>
      <c r="C5119" s="1">
        <v>42571</v>
      </c>
      <c r="D5119">
        <v>8565.85</v>
      </c>
      <c r="E5119">
        <f t="shared" si="1030"/>
        <v>37.300000000001091</v>
      </c>
      <c r="F5119">
        <f t="shared" si="1031"/>
        <v>37.300000000001091</v>
      </c>
      <c r="G5119" t="str">
        <f t="shared" si="1032"/>
        <v/>
      </c>
      <c r="H5119">
        <f t="shared" ca="1" si="1040"/>
        <v>52.127777777777538</v>
      </c>
      <c r="I5119">
        <f t="shared" ca="1" si="1041"/>
        <v>21.459999999999489</v>
      </c>
      <c r="J5119" s="3">
        <f t="shared" ca="1" si="1033"/>
        <v>2.4290669980325621</v>
      </c>
      <c r="K5119" s="5">
        <f t="shared" ca="1" si="1034"/>
        <v>70.837548505941896</v>
      </c>
      <c r="L5119">
        <f t="shared" ca="1" si="1035"/>
        <v>1</v>
      </c>
      <c r="M5119" t="str">
        <f t="shared" ca="1" si="1036"/>
        <v>SELL</v>
      </c>
      <c r="N5119" s="7" t="str">
        <f t="shared" ca="1" si="1037"/>
        <v/>
      </c>
      <c r="O5119">
        <f t="shared" si="1038"/>
        <v>8565.85</v>
      </c>
      <c r="Q5119">
        <f t="shared" si="1039"/>
        <v>5118</v>
      </c>
    </row>
    <row r="5120" spans="1:17" x14ac:dyDescent="0.3">
      <c r="A5120" s="13" t="str">
        <f ca="1">N5120&amp;"-"&amp;COUNTIF($N$2:N5120,N5120)</f>
        <v>-5063</v>
      </c>
      <c r="B5120" t="str">
        <f t="shared" ca="1" si="1029"/>
        <v/>
      </c>
      <c r="C5120" s="1">
        <v>42572</v>
      </c>
      <c r="D5120">
        <v>8510.1</v>
      </c>
      <c r="E5120">
        <f t="shared" si="1030"/>
        <v>-55.75</v>
      </c>
      <c r="F5120" t="str">
        <f t="shared" si="1031"/>
        <v/>
      </c>
      <c r="G5120">
        <f t="shared" si="1032"/>
        <v>-55.75</v>
      </c>
      <c r="H5120">
        <f t="shared" ca="1" si="1040"/>
        <v>48.174999999999727</v>
      </c>
      <c r="I5120">
        <f t="shared" ca="1" si="1041"/>
        <v>27.174999999999574</v>
      </c>
      <c r="J5120" s="3">
        <f t="shared" ca="1" si="1033"/>
        <v>1.7727690892364483</v>
      </c>
      <c r="K5120" s="5">
        <f t="shared" ca="1" si="1034"/>
        <v>63.934970139349929</v>
      </c>
      <c r="L5120">
        <f t="shared" ca="1" si="1035"/>
        <v>1</v>
      </c>
      <c r="M5120" t="str">
        <f t="shared" ca="1" si="1036"/>
        <v>SELL</v>
      </c>
      <c r="N5120" s="7" t="str">
        <f t="shared" ca="1" si="1037"/>
        <v/>
      </c>
      <c r="O5120">
        <f t="shared" si="1038"/>
        <v>8510.1</v>
      </c>
      <c r="Q5120">
        <f t="shared" si="1039"/>
        <v>5119</v>
      </c>
    </row>
    <row r="5121" spans="1:17" x14ac:dyDescent="0.3">
      <c r="A5121" s="13" t="str">
        <f ca="1">N5121&amp;"-"&amp;COUNTIF($N$2:N5121,N5121)</f>
        <v>-5064</v>
      </c>
      <c r="B5121" t="str">
        <f t="shared" ca="1" si="1029"/>
        <v/>
      </c>
      <c r="C5121" s="1">
        <v>42573</v>
      </c>
      <c r="D5121">
        <v>8541.2000000000007</v>
      </c>
      <c r="E5121">
        <f t="shared" si="1030"/>
        <v>31.100000000000364</v>
      </c>
      <c r="F5121">
        <f t="shared" si="1031"/>
        <v>31.100000000000364</v>
      </c>
      <c r="G5121" t="str">
        <f t="shared" si="1032"/>
        <v/>
      </c>
      <c r="H5121">
        <f t="shared" ca="1" si="1040"/>
        <v>46.987499999999727</v>
      </c>
      <c r="I5121">
        <f t="shared" ca="1" si="1041"/>
        <v>27.174999999999574</v>
      </c>
      <c r="J5121" s="3">
        <f t="shared" ca="1" si="1033"/>
        <v>1.7290708371665304</v>
      </c>
      <c r="K5121" s="5">
        <f t="shared" ca="1" si="1034"/>
        <v>63.35749199393247</v>
      </c>
      <c r="L5121">
        <f t="shared" ca="1" si="1035"/>
        <v>1</v>
      </c>
      <c r="M5121" t="str">
        <f t="shared" ca="1" si="1036"/>
        <v>SELL</v>
      </c>
      <c r="N5121" s="7" t="str">
        <f t="shared" ca="1" si="1037"/>
        <v/>
      </c>
      <c r="O5121">
        <f t="shared" si="1038"/>
        <v>8541.2000000000007</v>
      </c>
      <c r="Q5121">
        <f t="shared" si="1039"/>
        <v>5120</v>
      </c>
    </row>
    <row r="5122" spans="1:17" x14ac:dyDescent="0.3">
      <c r="A5122" s="13" t="str">
        <f ca="1">N5122&amp;"-"&amp;COUNTIF($N$2:N5122,N5122)</f>
        <v>-5065</v>
      </c>
      <c r="B5122" t="str">
        <f t="shared" ca="1" si="1029"/>
        <v/>
      </c>
      <c r="C5122" s="1">
        <v>42576</v>
      </c>
      <c r="D5122">
        <v>8635.65</v>
      </c>
      <c r="E5122">
        <f t="shared" si="1030"/>
        <v>94.449999999998909</v>
      </c>
      <c r="F5122">
        <f t="shared" si="1031"/>
        <v>94.449999999998909</v>
      </c>
      <c r="G5122" t="str">
        <f t="shared" si="1032"/>
        <v/>
      </c>
      <c r="H5122">
        <f t="shared" ca="1" si="1040"/>
        <v>53.499999999999545</v>
      </c>
      <c r="I5122">
        <f t="shared" ca="1" si="1041"/>
        <v>27.174999999999574</v>
      </c>
      <c r="J5122" s="3">
        <f t="shared" ca="1" si="1033"/>
        <v>1.9687212511499681</v>
      </c>
      <c r="K5122" s="5">
        <f t="shared" ca="1" si="1034"/>
        <v>66.315463278587089</v>
      </c>
      <c r="L5122">
        <f t="shared" ca="1" si="1035"/>
        <v>1</v>
      </c>
      <c r="M5122" t="str">
        <f t="shared" ca="1" si="1036"/>
        <v>SELL</v>
      </c>
      <c r="N5122" s="7" t="str">
        <f t="shared" ca="1" si="1037"/>
        <v/>
      </c>
      <c r="O5122">
        <f t="shared" si="1038"/>
        <v>8635.65</v>
      </c>
      <c r="Q5122">
        <f t="shared" si="1039"/>
        <v>5121</v>
      </c>
    </row>
    <row r="5123" spans="1:17" x14ac:dyDescent="0.3">
      <c r="A5123" s="13" t="str">
        <f ca="1">N5123&amp;"-"&amp;COUNTIF($N$2:N5123,N5123)</f>
        <v>-5066</v>
      </c>
      <c r="B5123" t="str">
        <f t="shared" ref="B5123:B5186" ca="1" si="1042">N5123</f>
        <v/>
      </c>
      <c r="C5123" s="1">
        <v>42577</v>
      </c>
      <c r="D5123">
        <v>8590.65</v>
      </c>
      <c r="E5123">
        <f t="shared" ref="E5123:E5186" si="1043">IF(E5122="Change", "", D5123-D5122)</f>
        <v>-45</v>
      </c>
      <c r="F5123" t="str">
        <f t="shared" ref="F5123:F5186" si="1044">IF(F5122="Gain","",IF(E5123&gt;0,E5123,""))</f>
        <v/>
      </c>
      <c r="G5123">
        <f t="shared" ref="G5123:G5186" si="1045">IF(G5122="Loss","",IF(E5123&lt;0,E5123,""))</f>
        <v>-45</v>
      </c>
      <c r="H5123">
        <f t="shared" ca="1" si="1040"/>
        <v>53.499999999999545</v>
      </c>
      <c r="I5123">
        <f t="shared" ca="1" si="1041"/>
        <v>28.88333333333291</v>
      </c>
      <c r="J5123" s="3">
        <f t="shared" ref="J5123:J5186" ca="1" si="1046">IFERROR(H5123/I5123, "")</f>
        <v>1.8522792844777956</v>
      </c>
      <c r="K5123" s="5">
        <f t="shared" ref="K5123:K5186" ca="1" si="1047">IFERROR((IF(J5123=0, 0, (100-(100/(1+J5123))))), "")</f>
        <v>64.940319643941066</v>
      </c>
      <c r="L5123">
        <f t="shared" ref="L5123:L5186" ca="1" si="1048">IF(M5122="Signal","",IF(M5122="",IF(M5123="SELL",0,IF(M5123="BUY",1,"")),IF(M5123="BUY",1,L5122)))</f>
        <v>1</v>
      </c>
      <c r="M5123" t="str">
        <f t="shared" ref="M5123:M5186" ca="1" si="1049">IF(K5123="","",IF(K5123&lt;$V$4,"BUY",IF(K5123&gt;$V$5,"SELL",M5122)))</f>
        <v>SELL</v>
      </c>
      <c r="N5123" s="7" t="str">
        <f t="shared" ref="N5123:N5186" ca="1" si="1050">IF(L5123=1, IF(M5123="BUY",IF(M5122="BUY","",1),IF(M5123="SELL",IF(M5122="SELL","",0),"")), "")</f>
        <v/>
      </c>
      <c r="O5123">
        <f t="shared" ref="O5123:O5186" si="1051">D5123</f>
        <v>8590.65</v>
      </c>
      <c r="Q5123">
        <f t="shared" si="1039"/>
        <v>5122</v>
      </c>
    </row>
    <row r="5124" spans="1:17" x14ac:dyDescent="0.3">
      <c r="A5124" s="13" t="str">
        <f ca="1">N5124&amp;"-"&amp;COUNTIF($N$2:N5124,N5124)</f>
        <v>-5067</v>
      </c>
      <c r="B5124" t="str">
        <f t="shared" ca="1" si="1042"/>
        <v/>
      </c>
      <c r="C5124" s="1">
        <v>42578</v>
      </c>
      <c r="D5124">
        <v>8615.7999999999993</v>
      </c>
      <c r="E5124">
        <f t="shared" si="1043"/>
        <v>25.149999999999636</v>
      </c>
      <c r="F5124">
        <f t="shared" si="1044"/>
        <v>25.149999999999636</v>
      </c>
      <c r="G5124" t="str">
        <f t="shared" si="1045"/>
        <v/>
      </c>
      <c r="H5124">
        <f t="shared" ca="1" si="1040"/>
        <v>56.399999999999636</v>
      </c>
      <c r="I5124">
        <f t="shared" ca="1" si="1041"/>
        <v>28.88333333333291</v>
      </c>
      <c r="J5124" s="3">
        <f t="shared" ca="1" si="1046"/>
        <v>1.9526832083093062</v>
      </c>
      <c r="K5124" s="5">
        <f t="shared" ca="1" si="1047"/>
        <v>66.132499511432655</v>
      </c>
      <c r="L5124">
        <f t="shared" ca="1" si="1048"/>
        <v>1</v>
      </c>
      <c r="M5124" t="str">
        <f t="shared" ca="1" si="1049"/>
        <v>SELL</v>
      </c>
      <c r="N5124" s="7" t="str">
        <f t="shared" ca="1" si="1050"/>
        <v/>
      </c>
      <c r="O5124">
        <f t="shared" si="1051"/>
        <v>8615.7999999999993</v>
      </c>
      <c r="Q5124">
        <f t="shared" ref="Q5124:Q5187" si="1052">Q5123+1</f>
        <v>5123</v>
      </c>
    </row>
    <row r="5125" spans="1:17" x14ac:dyDescent="0.3">
      <c r="A5125" s="13" t="str">
        <f ca="1">N5125&amp;"-"&amp;COUNTIF($N$2:N5125,N5125)</f>
        <v>-5068</v>
      </c>
      <c r="B5125" t="str">
        <f t="shared" ca="1" si="1042"/>
        <v/>
      </c>
      <c r="C5125" s="1">
        <v>42579</v>
      </c>
      <c r="D5125">
        <v>8666.2999999999993</v>
      </c>
      <c r="E5125">
        <f t="shared" si="1043"/>
        <v>50.5</v>
      </c>
      <c r="F5125">
        <f t="shared" si="1044"/>
        <v>50.5</v>
      </c>
      <c r="G5125" t="str">
        <f t="shared" si="1045"/>
        <v/>
      </c>
      <c r="H5125">
        <f t="shared" ca="1" si="1040"/>
        <v>55.74444444444412</v>
      </c>
      <c r="I5125">
        <f t="shared" ca="1" si="1041"/>
        <v>31.719999999999708</v>
      </c>
      <c r="J5125" s="3">
        <f t="shared" ca="1" si="1046"/>
        <v>1.7573910606697551</v>
      </c>
      <c r="K5125" s="5">
        <f t="shared" ca="1" si="1047"/>
        <v>63.733834701084966</v>
      </c>
      <c r="L5125">
        <f t="shared" ca="1" si="1048"/>
        <v>1</v>
      </c>
      <c r="M5125" t="str">
        <f t="shared" ca="1" si="1049"/>
        <v>SELL</v>
      </c>
      <c r="N5125" s="7" t="str">
        <f t="shared" ca="1" si="1050"/>
        <v/>
      </c>
      <c r="O5125">
        <f t="shared" si="1051"/>
        <v>8666.2999999999993</v>
      </c>
      <c r="Q5125">
        <f t="shared" si="1052"/>
        <v>5124</v>
      </c>
    </row>
    <row r="5126" spans="1:17" x14ac:dyDescent="0.3">
      <c r="A5126" s="13" t="str">
        <f ca="1">N5126&amp;"-"&amp;COUNTIF($N$2:N5126,N5126)</f>
        <v>-5069</v>
      </c>
      <c r="B5126" t="str">
        <f t="shared" ca="1" si="1042"/>
        <v/>
      </c>
      <c r="C5126" s="1">
        <v>42580</v>
      </c>
      <c r="D5126">
        <v>8638.5</v>
      </c>
      <c r="E5126">
        <f t="shared" si="1043"/>
        <v>-27.799999999999272</v>
      </c>
      <c r="F5126" t="str">
        <f t="shared" si="1044"/>
        <v/>
      </c>
      <c r="G5126">
        <f t="shared" si="1045"/>
        <v>-27.799999999999272</v>
      </c>
      <c r="H5126">
        <f t="shared" ca="1" si="1040"/>
        <v>44.624999999999773</v>
      </c>
      <c r="I5126">
        <f t="shared" ca="1" si="1041"/>
        <v>31.066666666666304</v>
      </c>
      <c r="J5126" s="3">
        <f t="shared" ca="1" si="1046"/>
        <v>1.4364270386266189</v>
      </c>
      <c r="K5126" s="5">
        <f t="shared" ca="1" si="1047"/>
        <v>58.956291974017553</v>
      </c>
      <c r="L5126">
        <f t="shared" ca="1" si="1048"/>
        <v>1</v>
      </c>
      <c r="M5126" t="str">
        <f t="shared" ca="1" si="1049"/>
        <v>SELL</v>
      </c>
      <c r="N5126" s="7" t="str">
        <f t="shared" ca="1" si="1050"/>
        <v/>
      </c>
      <c r="O5126">
        <f t="shared" si="1051"/>
        <v>8638.5</v>
      </c>
      <c r="Q5126">
        <f t="shared" si="1052"/>
        <v>5125</v>
      </c>
    </row>
    <row r="5127" spans="1:17" x14ac:dyDescent="0.3">
      <c r="A5127" s="13" t="str">
        <f ca="1">N5127&amp;"-"&amp;COUNTIF($N$2:N5127,N5127)</f>
        <v>-5070</v>
      </c>
      <c r="B5127" t="str">
        <f t="shared" ca="1" si="1042"/>
        <v/>
      </c>
      <c r="C5127" s="1">
        <v>42583</v>
      </c>
      <c r="D5127">
        <v>8636.5499999999993</v>
      </c>
      <c r="E5127">
        <f t="shared" si="1043"/>
        <v>-1.9500000000007276</v>
      </c>
      <c r="F5127" t="str">
        <f t="shared" si="1044"/>
        <v/>
      </c>
      <c r="G5127">
        <f t="shared" si="1045"/>
        <v>-1.9500000000007276</v>
      </c>
      <c r="H5127">
        <f t="shared" ca="1" si="1040"/>
        <v>43.407142857142652</v>
      </c>
      <c r="I5127">
        <f t="shared" ca="1" si="1041"/>
        <v>26.907142857142649</v>
      </c>
      <c r="J5127" s="3">
        <f t="shared" ca="1" si="1046"/>
        <v>1.6132200690204455</v>
      </c>
      <c r="K5127" s="5">
        <f t="shared" ca="1" si="1047"/>
        <v>61.73303535148321</v>
      </c>
      <c r="L5127">
        <f t="shared" ca="1" si="1048"/>
        <v>1</v>
      </c>
      <c r="M5127" t="str">
        <f t="shared" ca="1" si="1049"/>
        <v>SELL</v>
      </c>
      <c r="N5127" s="7" t="str">
        <f t="shared" ca="1" si="1050"/>
        <v/>
      </c>
      <c r="O5127">
        <f t="shared" si="1051"/>
        <v>8636.5499999999993</v>
      </c>
      <c r="Q5127">
        <f t="shared" si="1052"/>
        <v>5126</v>
      </c>
    </row>
    <row r="5128" spans="1:17" x14ac:dyDescent="0.3">
      <c r="A5128" s="13" t="str">
        <f ca="1">N5128&amp;"-"&amp;COUNTIF($N$2:N5128,N5128)</f>
        <v>-5071</v>
      </c>
      <c r="B5128" t="str">
        <f t="shared" ca="1" si="1042"/>
        <v/>
      </c>
      <c r="C5128" s="1">
        <v>42584</v>
      </c>
      <c r="D5128">
        <v>8622.9</v>
      </c>
      <c r="E5128">
        <f t="shared" si="1043"/>
        <v>-13.649999999999636</v>
      </c>
      <c r="F5128" t="str">
        <f t="shared" si="1044"/>
        <v/>
      </c>
      <c r="G5128">
        <f t="shared" si="1045"/>
        <v>-13.649999999999636</v>
      </c>
      <c r="H5128">
        <f t="shared" ca="1" si="1040"/>
        <v>43.407142857142652</v>
      </c>
      <c r="I5128">
        <f t="shared" ca="1" si="1041"/>
        <v>28.63571428571413</v>
      </c>
      <c r="J5128" s="3">
        <f t="shared" ca="1" si="1046"/>
        <v>1.5158393614367685</v>
      </c>
      <c r="K5128" s="5">
        <f t="shared" ca="1" si="1047"/>
        <v>60.251834225659344</v>
      </c>
      <c r="L5128">
        <f t="shared" ca="1" si="1048"/>
        <v>1</v>
      </c>
      <c r="M5128" t="str">
        <f t="shared" ca="1" si="1049"/>
        <v>SELL</v>
      </c>
      <c r="N5128" s="7" t="str">
        <f t="shared" ca="1" si="1050"/>
        <v/>
      </c>
      <c r="O5128">
        <f t="shared" si="1051"/>
        <v>8622.9</v>
      </c>
      <c r="Q5128">
        <f t="shared" si="1052"/>
        <v>5127</v>
      </c>
    </row>
    <row r="5129" spans="1:17" x14ac:dyDescent="0.3">
      <c r="A5129" s="13" t="str">
        <f ca="1">N5129&amp;"-"&amp;COUNTIF($N$2:N5129,N5129)</f>
        <v>-5072</v>
      </c>
      <c r="B5129" t="str">
        <f t="shared" ca="1" si="1042"/>
        <v/>
      </c>
      <c r="C5129" s="1">
        <v>42585</v>
      </c>
      <c r="D5129">
        <v>8544.85</v>
      </c>
      <c r="E5129">
        <f t="shared" si="1043"/>
        <v>-78.049999999999272</v>
      </c>
      <c r="F5129" t="str">
        <f t="shared" si="1044"/>
        <v/>
      </c>
      <c r="G5129">
        <f t="shared" si="1045"/>
        <v>-78.049999999999272</v>
      </c>
      <c r="H5129">
        <f t="shared" ca="1" si="1040"/>
        <v>43.058333333333088</v>
      </c>
      <c r="I5129">
        <f t="shared" ca="1" si="1041"/>
        <v>34.812499999999773</v>
      </c>
      <c r="J5129" s="3">
        <f t="shared" ca="1" si="1046"/>
        <v>1.2368641532016766</v>
      </c>
      <c r="K5129" s="5">
        <f t="shared" ca="1" si="1047"/>
        <v>55.294558296324062</v>
      </c>
      <c r="L5129">
        <f t="shared" ca="1" si="1048"/>
        <v>1</v>
      </c>
      <c r="M5129" t="str">
        <f t="shared" ca="1" si="1049"/>
        <v>SELL</v>
      </c>
      <c r="N5129" s="7" t="str">
        <f t="shared" ca="1" si="1050"/>
        <v/>
      </c>
      <c r="O5129">
        <f t="shared" si="1051"/>
        <v>8544.85</v>
      </c>
      <c r="Q5129">
        <f t="shared" si="1052"/>
        <v>5128</v>
      </c>
    </row>
    <row r="5130" spans="1:17" x14ac:dyDescent="0.3">
      <c r="A5130" s="13" t="str">
        <f ca="1">N5130&amp;"-"&amp;COUNTIF($N$2:N5130,N5130)</f>
        <v>-5073</v>
      </c>
      <c r="B5130" t="str">
        <f t="shared" ca="1" si="1042"/>
        <v/>
      </c>
      <c r="C5130" s="1">
        <v>42586</v>
      </c>
      <c r="D5130">
        <v>8551.1</v>
      </c>
      <c r="E5130">
        <f t="shared" si="1043"/>
        <v>6.25</v>
      </c>
      <c r="F5130">
        <f t="shared" si="1044"/>
        <v>6.25</v>
      </c>
      <c r="G5130" t="str">
        <f t="shared" si="1045"/>
        <v/>
      </c>
      <c r="H5130">
        <f t="shared" ca="1" si="1040"/>
        <v>37.799999999999791</v>
      </c>
      <c r="I5130">
        <f t="shared" ca="1" si="1041"/>
        <v>36.414285714285406</v>
      </c>
      <c r="J5130" s="3">
        <f t="shared" ca="1" si="1046"/>
        <v>1.0380541388779945</v>
      </c>
      <c r="K5130" s="5">
        <f t="shared" ca="1" si="1047"/>
        <v>50.933589990375431</v>
      </c>
      <c r="L5130">
        <f t="shared" ca="1" si="1048"/>
        <v>1</v>
      </c>
      <c r="M5130" t="str">
        <f t="shared" ca="1" si="1049"/>
        <v>SELL</v>
      </c>
      <c r="N5130" s="7" t="str">
        <f t="shared" ca="1" si="1050"/>
        <v/>
      </c>
      <c r="O5130">
        <f t="shared" si="1051"/>
        <v>8551.1</v>
      </c>
      <c r="Q5130">
        <f t="shared" si="1052"/>
        <v>5129</v>
      </c>
    </row>
    <row r="5131" spans="1:17" x14ac:dyDescent="0.3">
      <c r="A5131" s="13" t="str">
        <f ca="1">N5131&amp;"-"&amp;COUNTIF($N$2:N5131,N5131)</f>
        <v>-5074</v>
      </c>
      <c r="B5131" t="str">
        <f t="shared" ca="1" si="1042"/>
        <v/>
      </c>
      <c r="C5131" s="1">
        <v>42587</v>
      </c>
      <c r="D5131">
        <v>8683.15</v>
      </c>
      <c r="E5131">
        <f t="shared" si="1043"/>
        <v>132.04999999999927</v>
      </c>
      <c r="F5131">
        <f t="shared" si="1044"/>
        <v>132.04999999999927</v>
      </c>
      <c r="G5131" t="str">
        <f t="shared" si="1045"/>
        <v/>
      </c>
      <c r="H5131">
        <f t="shared" ca="1" si="1040"/>
        <v>49.581249999999727</v>
      </c>
      <c r="I5131">
        <f t="shared" ca="1" si="1041"/>
        <v>37.033333333333154</v>
      </c>
      <c r="J5131" s="3">
        <f t="shared" ca="1" si="1046"/>
        <v>1.3388276327632755</v>
      </c>
      <c r="K5131" s="5">
        <f t="shared" ca="1" si="1047"/>
        <v>57.243535778713159</v>
      </c>
      <c r="L5131">
        <f t="shared" ca="1" si="1048"/>
        <v>1</v>
      </c>
      <c r="M5131" t="str">
        <f t="shared" ca="1" si="1049"/>
        <v>SELL</v>
      </c>
      <c r="N5131" s="7" t="str">
        <f t="shared" ca="1" si="1050"/>
        <v/>
      </c>
      <c r="O5131">
        <f t="shared" si="1051"/>
        <v>8683.15</v>
      </c>
      <c r="Q5131">
        <f t="shared" si="1052"/>
        <v>5130</v>
      </c>
    </row>
    <row r="5132" spans="1:17" x14ac:dyDescent="0.3">
      <c r="A5132" s="13" t="str">
        <f ca="1">N5132&amp;"-"&amp;COUNTIF($N$2:N5132,N5132)</f>
        <v>-5075</v>
      </c>
      <c r="B5132" t="str">
        <f t="shared" ca="1" si="1042"/>
        <v/>
      </c>
      <c r="C5132" s="1">
        <v>42590</v>
      </c>
      <c r="D5132">
        <v>8711.35</v>
      </c>
      <c r="E5132">
        <f t="shared" si="1043"/>
        <v>28.200000000000728</v>
      </c>
      <c r="F5132">
        <f t="shared" si="1044"/>
        <v>28.200000000000728</v>
      </c>
      <c r="G5132" t="str">
        <f t="shared" si="1045"/>
        <v/>
      </c>
      <c r="H5132">
        <f t="shared" ca="1" si="1040"/>
        <v>50.625</v>
      </c>
      <c r="I5132">
        <f t="shared" ca="1" si="1041"/>
        <v>37.033333333333154</v>
      </c>
      <c r="J5132" s="3">
        <f t="shared" ca="1" si="1046"/>
        <v>1.3670117011701237</v>
      </c>
      <c r="K5132" s="5">
        <f t="shared" ca="1" si="1047"/>
        <v>57.752638083468128</v>
      </c>
      <c r="L5132">
        <f t="shared" ca="1" si="1048"/>
        <v>1</v>
      </c>
      <c r="M5132" t="str">
        <f t="shared" ca="1" si="1049"/>
        <v>SELL</v>
      </c>
      <c r="N5132" s="7" t="str">
        <f t="shared" ca="1" si="1050"/>
        <v/>
      </c>
      <c r="O5132">
        <f t="shared" si="1051"/>
        <v>8711.35</v>
      </c>
      <c r="Q5132">
        <f t="shared" si="1052"/>
        <v>5131</v>
      </c>
    </row>
    <row r="5133" spans="1:17" x14ac:dyDescent="0.3">
      <c r="A5133" s="13" t="str">
        <f ca="1">N5133&amp;"-"&amp;COUNTIF($N$2:N5133,N5133)</f>
        <v>-5076</v>
      </c>
      <c r="B5133" t="str">
        <f t="shared" ca="1" si="1042"/>
        <v/>
      </c>
      <c r="C5133" s="1">
        <v>42591</v>
      </c>
      <c r="D5133">
        <v>8678.25</v>
      </c>
      <c r="E5133">
        <f t="shared" si="1043"/>
        <v>-33.100000000000364</v>
      </c>
      <c r="F5133" t="str">
        <f t="shared" si="1044"/>
        <v/>
      </c>
      <c r="G5133">
        <f t="shared" si="1045"/>
        <v>-33.100000000000364</v>
      </c>
      <c r="H5133">
        <f t="shared" ca="1" si="1040"/>
        <v>52.528571428571276</v>
      </c>
      <c r="I5133">
        <f t="shared" ca="1" si="1041"/>
        <v>36.471428571428469</v>
      </c>
      <c r="J5133" s="3">
        <f t="shared" ca="1" si="1046"/>
        <v>1.4402663533098314</v>
      </c>
      <c r="K5133" s="5">
        <f t="shared" ca="1" si="1047"/>
        <v>59.020866773675763</v>
      </c>
      <c r="L5133">
        <f t="shared" ca="1" si="1048"/>
        <v>1</v>
      </c>
      <c r="M5133" t="str">
        <f t="shared" ca="1" si="1049"/>
        <v>SELL</v>
      </c>
      <c r="N5133" s="7" t="str">
        <f t="shared" ca="1" si="1050"/>
        <v/>
      </c>
      <c r="O5133">
        <f t="shared" si="1051"/>
        <v>8678.25</v>
      </c>
      <c r="Q5133">
        <f t="shared" si="1052"/>
        <v>5132</v>
      </c>
    </row>
    <row r="5134" spans="1:17" x14ac:dyDescent="0.3">
      <c r="A5134" s="13" t="str">
        <f ca="1">N5134&amp;"-"&amp;COUNTIF($N$2:N5134,N5134)</f>
        <v>-5077</v>
      </c>
      <c r="B5134" t="str">
        <f t="shared" ca="1" si="1042"/>
        <v/>
      </c>
      <c r="C5134" s="1">
        <v>42592</v>
      </c>
      <c r="D5134">
        <v>8575.2999999999993</v>
      </c>
      <c r="E5134">
        <f t="shared" si="1043"/>
        <v>-102.95000000000073</v>
      </c>
      <c r="F5134" t="str">
        <f t="shared" si="1044"/>
        <v/>
      </c>
      <c r="G5134">
        <f t="shared" si="1045"/>
        <v>-102.95000000000073</v>
      </c>
      <c r="H5134">
        <f t="shared" ca="1" si="1040"/>
        <v>52.528571428571276</v>
      </c>
      <c r="I5134">
        <f t="shared" ca="1" si="1041"/>
        <v>43.214285714285715</v>
      </c>
      <c r="J5134" s="3">
        <f t="shared" ca="1" si="1046"/>
        <v>1.2155371900826411</v>
      </c>
      <c r="K5134" s="5">
        <f t="shared" ca="1" si="1047"/>
        <v>54.864219635929501</v>
      </c>
      <c r="L5134">
        <f t="shared" ca="1" si="1048"/>
        <v>1</v>
      </c>
      <c r="M5134" t="str">
        <f t="shared" ca="1" si="1049"/>
        <v>SELL</v>
      </c>
      <c r="N5134" s="7" t="str">
        <f t="shared" ca="1" si="1050"/>
        <v/>
      </c>
      <c r="O5134">
        <f t="shared" si="1051"/>
        <v>8575.2999999999993</v>
      </c>
      <c r="Q5134">
        <f t="shared" si="1052"/>
        <v>5133</v>
      </c>
    </row>
    <row r="5135" spans="1:17" x14ac:dyDescent="0.3">
      <c r="A5135" s="13" t="str">
        <f ca="1">N5135&amp;"-"&amp;COUNTIF($N$2:N5135,N5135)</f>
        <v>-5078</v>
      </c>
      <c r="B5135" t="str">
        <f t="shared" ca="1" si="1042"/>
        <v/>
      </c>
      <c r="C5135" s="1">
        <v>42593</v>
      </c>
      <c r="D5135">
        <v>8592.15</v>
      </c>
      <c r="E5135">
        <f t="shared" si="1043"/>
        <v>16.850000000000364</v>
      </c>
      <c r="F5135">
        <f t="shared" si="1044"/>
        <v>16.850000000000364</v>
      </c>
      <c r="G5135" t="str">
        <f t="shared" si="1045"/>
        <v/>
      </c>
      <c r="H5135">
        <f t="shared" ca="1" si="1040"/>
        <v>50.492857142856984</v>
      </c>
      <c r="I5135">
        <f t="shared" ca="1" si="1041"/>
        <v>43.214285714285715</v>
      </c>
      <c r="J5135" s="3">
        <f t="shared" ca="1" si="1046"/>
        <v>1.168429752066112</v>
      </c>
      <c r="K5135" s="5">
        <f t="shared" ca="1" si="1047"/>
        <v>53.883680158548593</v>
      </c>
      <c r="L5135">
        <f t="shared" ca="1" si="1048"/>
        <v>1</v>
      </c>
      <c r="M5135" t="str">
        <f t="shared" ca="1" si="1049"/>
        <v>SELL</v>
      </c>
      <c r="N5135" s="7" t="str">
        <f t="shared" ca="1" si="1050"/>
        <v/>
      </c>
      <c r="O5135">
        <f t="shared" si="1051"/>
        <v>8592.15</v>
      </c>
      <c r="Q5135">
        <f t="shared" si="1052"/>
        <v>5134</v>
      </c>
    </row>
    <row r="5136" spans="1:17" x14ac:dyDescent="0.3">
      <c r="A5136" s="13" t="str">
        <f ca="1">N5136&amp;"-"&amp;COUNTIF($N$2:N5136,N5136)</f>
        <v>-5079</v>
      </c>
      <c r="B5136" t="str">
        <f t="shared" ca="1" si="1042"/>
        <v/>
      </c>
      <c r="C5136" s="1">
        <v>42594</v>
      </c>
      <c r="D5136">
        <v>8672.15</v>
      </c>
      <c r="E5136">
        <f t="shared" si="1043"/>
        <v>80</v>
      </c>
      <c r="F5136">
        <f t="shared" si="1044"/>
        <v>80</v>
      </c>
      <c r="G5136" t="str">
        <f t="shared" si="1045"/>
        <v/>
      </c>
      <c r="H5136">
        <f t="shared" ca="1" si="1040"/>
        <v>48.428571428571431</v>
      </c>
      <c r="I5136">
        <f t="shared" ca="1" si="1041"/>
        <v>43.214285714285715</v>
      </c>
      <c r="J5136" s="3">
        <f t="shared" ca="1" si="1046"/>
        <v>1.1206611570247935</v>
      </c>
      <c r="K5136" s="5">
        <f t="shared" ca="1" si="1047"/>
        <v>52.844894777864376</v>
      </c>
      <c r="L5136">
        <f t="shared" ca="1" si="1048"/>
        <v>1</v>
      </c>
      <c r="M5136" t="str">
        <f t="shared" ca="1" si="1049"/>
        <v>SELL</v>
      </c>
      <c r="N5136" s="7" t="str">
        <f t="shared" ca="1" si="1050"/>
        <v/>
      </c>
      <c r="O5136">
        <f t="shared" si="1051"/>
        <v>8672.15</v>
      </c>
      <c r="Q5136">
        <f t="shared" si="1052"/>
        <v>5135</v>
      </c>
    </row>
    <row r="5137" spans="1:17" x14ac:dyDescent="0.3">
      <c r="A5137" s="13" t="str">
        <f ca="1">N5137&amp;"-"&amp;COUNTIF($N$2:N5137,N5137)</f>
        <v>-5080</v>
      </c>
      <c r="B5137" t="str">
        <f t="shared" ca="1" si="1042"/>
        <v/>
      </c>
      <c r="C5137" s="1">
        <v>42598</v>
      </c>
      <c r="D5137">
        <v>8642.5499999999993</v>
      </c>
      <c r="E5137">
        <f t="shared" si="1043"/>
        <v>-29.600000000000364</v>
      </c>
      <c r="F5137" t="str">
        <f t="shared" si="1044"/>
        <v/>
      </c>
      <c r="G5137">
        <f t="shared" si="1045"/>
        <v>-29.600000000000364</v>
      </c>
      <c r="H5137">
        <f t="shared" ref="H5137:H5200" ca="1" si="1053">IF(Q5137&gt;$U$2,AVERAGE(OFFSET(F5137,0,0,-$U$2,1)),"")</f>
        <v>48.428571428571431</v>
      </c>
      <c r="I5137">
        <f t="shared" ref="I5137:I5200" ca="1" si="1054">IF($Q5137&gt;$U$2,ABS((AVERAGE(OFFSET(G5137,0,0,-$U$2,1)))),"")</f>
        <v>41.014285714285769</v>
      </c>
      <c r="J5137" s="3">
        <f t="shared" ca="1" si="1046"/>
        <v>1.1807732497387655</v>
      </c>
      <c r="K5137" s="5">
        <f t="shared" ca="1" si="1047"/>
        <v>54.144705318639161</v>
      </c>
      <c r="L5137">
        <f t="shared" ca="1" si="1048"/>
        <v>1</v>
      </c>
      <c r="M5137" t="str">
        <f t="shared" ca="1" si="1049"/>
        <v>SELL</v>
      </c>
      <c r="N5137" s="7" t="str">
        <f t="shared" ca="1" si="1050"/>
        <v/>
      </c>
      <c r="O5137">
        <f t="shared" si="1051"/>
        <v>8642.5499999999993</v>
      </c>
      <c r="Q5137">
        <f t="shared" si="1052"/>
        <v>5136</v>
      </c>
    </row>
    <row r="5138" spans="1:17" x14ac:dyDescent="0.3">
      <c r="A5138" s="13" t="str">
        <f ca="1">N5138&amp;"-"&amp;COUNTIF($N$2:N5138,N5138)</f>
        <v>-5081</v>
      </c>
      <c r="B5138" t="str">
        <f t="shared" ca="1" si="1042"/>
        <v/>
      </c>
      <c r="C5138" s="1">
        <v>42599</v>
      </c>
      <c r="D5138">
        <v>8624.0499999999993</v>
      </c>
      <c r="E5138">
        <f t="shared" si="1043"/>
        <v>-18.5</v>
      </c>
      <c r="F5138" t="str">
        <f t="shared" si="1044"/>
        <v/>
      </c>
      <c r="G5138">
        <f t="shared" si="1045"/>
        <v>-18.5</v>
      </c>
      <c r="H5138">
        <f t="shared" ca="1" si="1053"/>
        <v>52.308333333333394</v>
      </c>
      <c r="I5138">
        <f t="shared" ca="1" si="1054"/>
        <v>38.200000000000045</v>
      </c>
      <c r="J5138" s="3">
        <f t="shared" ca="1" si="1046"/>
        <v>1.369328097731239</v>
      </c>
      <c r="K5138" s="5">
        <f t="shared" ca="1" si="1047"/>
        <v>57.793941626001285</v>
      </c>
      <c r="L5138">
        <f t="shared" ca="1" si="1048"/>
        <v>1</v>
      </c>
      <c r="M5138" t="str">
        <f t="shared" ca="1" si="1049"/>
        <v>SELL</v>
      </c>
      <c r="N5138" s="7" t="str">
        <f t="shared" ca="1" si="1050"/>
        <v/>
      </c>
      <c r="O5138">
        <f t="shared" si="1051"/>
        <v>8624.0499999999993</v>
      </c>
      <c r="Q5138">
        <f t="shared" si="1052"/>
        <v>5137</v>
      </c>
    </row>
    <row r="5139" spans="1:17" x14ac:dyDescent="0.3">
      <c r="A5139" s="13" t="str">
        <f ca="1">N5139&amp;"-"&amp;COUNTIF($N$2:N5139,N5139)</f>
        <v>-5082</v>
      </c>
      <c r="B5139" t="str">
        <f t="shared" ca="1" si="1042"/>
        <v/>
      </c>
      <c r="C5139" s="1">
        <v>42600</v>
      </c>
      <c r="D5139">
        <v>8673.25</v>
      </c>
      <c r="E5139">
        <f t="shared" si="1043"/>
        <v>49.200000000000728</v>
      </c>
      <c r="F5139">
        <f t="shared" si="1044"/>
        <v>49.200000000000728</v>
      </c>
      <c r="G5139" t="str">
        <f t="shared" si="1045"/>
        <v/>
      </c>
      <c r="H5139">
        <f t="shared" ca="1" si="1053"/>
        <v>52.091666666666846</v>
      </c>
      <c r="I5139">
        <f t="shared" ca="1" si="1054"/>
        <v>38.200000000000045</v>
      </c>
      <c r="J5139" s="3">
        <f t="shared" ca="1" si="1046"/>
        <v>1.3636561954624813</v>
      </c>
      <c r="K5139" s="5">
        <f t="shared" ca="1" si="1047"/>
        <v>57.692662667282015</v>
      </c>
      <c r="L5139">
        <f t="shared" ca="1" si="1048"/>
        <v>1</v>
      </c>
      <c r="M5139" t="str">
        <f t="shared" ca="1" si="1049"/>
        <v>SELL</v>
      </c>
      <c r="N5139" s="7" t="str">
        <f t="shared" ca="1" si="1050"/>
        <v/>
      </c>
      <c r="O5139">
        <f t="shared" si="1051"/>
        <v>8673.25</v>
      </c>
      <c r="Q5139">
        <f t="shared" si="1052"/>
        <v>5138</v>
      </c>
    </row>
    <row r="5140" spans="1:17" x14ac:dyDescent="0.3">
      <c r="A5140" s="13" t="str">
        <f ca="1">N5140&amp;"-"&amp;COUNTIF($N$2:N5140,N5140)</f>
        <v>-5083</v>
      </c>
      <c r="B5140" t="str">
        <f t="shared" ca="1" si="1042"/>
        <v/>
      </c>
      <c r="C5140" s="1">
        <v>42601</v>
      </c>
      <c r="D5140">
        <v>8666.9</v>
      </c>
      <c r="E5140">
        <f t="shared" si="1043"/>
        <v>-6.3500000000003638</v>
      </c>
      <c r="F5140" t="str">
        <f t="shared" si="1044"/>
        <v/>
      </c>
      <c r="G5140">
        <f t="shared" si="1045"/>
        <v>-6.3500000000003638</v>
      </c>
      <c r="H5140">
        <f t="shared" ca="1" si="1053"/>
        <v>52.091666666666846</v>
      </c>
      <c r="I5140">
        <f t="shared" ca="1" si="1054"/>
        <v>35.518750000000182</v>
      </c>
      <c r="J5140" s="3">
        <f t="shared" ca="1" si="1046"/>
        <v>1.466596281306819</v>
      </c>
      <c r="K5140" s="5">
        <f t="shared" ca="1" si="1047"/>
        <v>59.458302618124705</v>
      </c>
      <c r="L5140">
        <f t="shared" ca="1" si="1048"/>
        <v>1</v>
      </c>
      <c r="M5140" t="str">
        <f t="shared" ca="1" si="1049"/>
        <v>SELL</v>
      </c>
      <c r="N5140" s="7" t="str">
        <f t="shared" ca="1" si="1050"/>
        <v/>
      </c>
      <c r="O5140">
        <f t="shared" si="1051"/>
        <v>8666.9</v>
      </c>
      <c r="Q5140">
        <f t="shared" si="1052"/>
        <v>5139</v>
      </c>
    </row>
    <row r="5141" spans="1:17" x14ac:dyDescent="0.3">
      <c r="A5141" s="13" t="str">
        <f ca="1">N5141&amp;"-"&amp;COUNTIF($N$2:N5141,N5141)</f>
        <v>-5084</v>
      </c>
      <c r="B5141" t="str">
        <f t="shared" ca="1" si="1042"/>
        <v/>
      </c>
      <c r="C5141" s="1">
        <v>42604</v>
      </c>
      <c r="D5141">
        <v>8629.15</v>
      </c>
      <c r="E5141">
        <f t="shared" si="1043"/>
        <v>-37.75</v>
      </c>
      <c r="F5141" t="str">
        <f t="shared" si="1044"/>
        <v/>
      </c>
      <c r="G5141">
        <f t="shared" si="1045"/>
        <v>-37.75</v>
      </c>
      <c r="H5141">
        <f t="shared" ca="1" si="1053"/>
        <v>52.091666666666846</v>
      </c>
      <c r="I5141">
        <f t="shared" ca="1" si="1054"/>
        <v>39.993750000000091</v>
      </c>
      <c r="J5141" s="3">
        <f t="shared" ca="1" si="1046"/>
        <v>1.3024951815387835</v>
      </c>
      <c r="K5141" s="5">
        <f t="shared" ca="1" si="1047"/>
        <v>56.568855908237396</v>
      </c>
      <c r="L5141">
        <f t="shared" ca="1" si="1048"/>
        <v>1</v>
      </c>
      <c r="M5141" t="str">
        <f t="shared" ca="1" si="1049"/>
        <v>SELL</v>
      </c>
      <c r="N5141" s="7" t="str">
        <f t="shared" ca="1" si="1050"/>
        <v/>
      </c>
      <c r="O5141">
        <f t="shared" si="1051"/>
        <v>8629.15</v>
      </c>
      <c r="Q5141">
        <f t="shared" si="1052"/>
        <v>5140</v>
      </c>
    </row>
    <row r="5142" spans="1:17" x14ac:dyDescent="0.3">
      <c r="A5142" s="13" t="str">
        <f ca="1">N5142&amp;"-"&amp;COUNTIF($N$2:N5142,N5142)</f>
        <v>-5085</v>
      </c>
      <c r="B5142" t="str">
        <f t="shared" ca="1" si="1042"/>
        <v/>
      </c>
      <c r="C5142" s="1">
        <v>42605</v>
      </c>
      <c r="D5142">
        <v>8632.6</v>
      </c>
      <c r="E5142">
        <f t="shared" si="1043"/>
        <v>3.4500000000007276</v>
      </c>
      <c r="F5142">
        <f t="shared" si="1044"/>
        <v>3.4500000000007276</v>
      </c>
      <c r="G5142" t="str">
        <f t="shared" si="1045"/>
        <v/>
      </c>
      <c r="H5142">
        <f t="shared" ca="1" si="1053"/>
        <v>45.142857142857402</v>
      </c>
      <c r="I5142">
        <f t="shared" ca="1" si="1054"/>
        <v>43.757142857143016</v>
      </c>
      <c r="J5142" s="3">
        <f t="shared" ca="1" si="1046"/>
        <v>1.031668299053218</v>
      </c>
      <c r="K5142" s="5">
        <f t="shared" ca="1" si="1047"/>
        <v>50.779366864856229</v>
      </c>
      <c r="L5142">
        <f t="shared" ca="1" si="1048"/>
        <v>1</v>
      </c>
      <c r="M5142" t="str">
        <f t="shared" ca="1" si="1049"/>
        <v>SELL</v>
      </c>
      <c r="N5142" s="7" t="str">
        <f t="shared" ca="1" si="1050"/>
        <v/>
      </c>
      <c r="O5142">
        <f t="shared" si="1051"/>
        <v>8632.6</v>
      </c>
      <c r="Q5142">
        <f t="shared" si="1052"/>
        <v>5141</v>
      </c>
    </row>
    <row r="5143" spans="1:17" x14ac:dyDescent="0.3">
      <c r="A5143" s="13" t="str">
        <f ca="1">N5143&amp;"-"&amp;COUNTIF($N$2:N5143,N5143)</f>
        <v>-5086</v>
      </c>
      <c r="B5143" t="str">
        <f t="shared" ca="1" si="1042"/>
        <v/>
      </c>
      <c r="C5143" s="1">
        <v>42606</v>
      </c>
      <c r="D5143">
        <v>8650.2999999999993</v>
      </c>
      <c r="E5143">
        <f t="shared" si="1043"/>
        <v>17.699999999998909</v>
      </c>
      <c r="F5143">
        <f t="shared" si="1044"/>
        <v>17.699999999998909</v>
      </c>
      <c r="G5143" t="str">
        <f t="shared" si="1045"/>
        <v/>
      </c>
      <c r="H5143">
        <f t="shared" ca="1" si="1053"/>
        <v>41.712500000000091</v>
      </c>
      <c r="I5143">
        <f t="shared" ca="1" si="1054"/>
        <v>38.04166666666697</v>
      </c>
      <c r="J5143" s="3">
        <f t="shared" ca="1" si="1046"/>
        <v>1.0964950711938601</v>
      </c>
      <c r="K5143" s="5">
        <f t="shared" ca="1" si="1047"/>
        <v>52.301342667572086</v>
      </c>
      <c r="L5143">
        <f t="shared" ca="1" si="1048"/>
        <v>1</v>
      </c>
      <c r="M5143" t="str">
        <f t="shared" ca="1" si="1049"/>
        <v>SELL</v>
      </c>
      <c r="N5143" s="7" t="str">
        <f t="shared" ca="1" si="1050"/>
        <v/>
      </c>
      <c r="O5143">
        <f t="shared" si="1051"/>
        <v>8650.2999999999993</v>
      </c>
      <c r="Q5143">
        <f t="shared" si="1052"/>
        <v>5142</v>
      </c>
    </row>
    <row r="5144" spans="1:17" x14ac:dyDescent="0.3">
      <c r="A5144" s="13" t="str">
        <f ca="1">N5144&amp;"-"&amp;COUNTIF($N$2:N5144,N5144)</f>
        <v>-5087</v>
      </c>
      <c r="B5144" t="str">
        <f t="shared" ca="1" si="1042"/>
        <v/>
      </c>
      <c r="C5144" s="1">
        <v>42607</v>
      </c>
      <c r="D5144">
        <v>8592.2000000000007</v>
      </c>
      <c r="E5144">
        <f t="shared" si="1043"/>
        <v>-58.099999999998545</v>
      </c>
      <c r="F5144" t="str">
        <f t="shared" si="1044"/>
        <v/>
      </c>
      <c r="G5144">
        <f t="shared" si="1045"/>
        <v>-58.099999999998545</v>
      </c>
      <c r="H5144">
        <f t="shared" ca="1" si="1053"/>
        <v>46.778571428571531</v>
      </c>
      <c r="I5144">
        <f t="shared" ca="1" si="1054"/>
        <v>40.907142857142908</v>
      </c>
      <c r="J5144" s="3">
        <f t="shared" ca="1" si="1046"/>
        <v>1.1435306443163971</v>
      </c>
      <c r="K5144" s="5">
        <f t="shared" ca="1" si="1047"/>
        <v>53.347996089931591</v>
      </c>
      <c r="L5144">
        <f t="shared" ca="1" si="1048"/>
        <v>1</v>
      </c>
      <c r="M5144" t="str">
        <f t="shared" ca="1" si="1049"/>
        <v>SELL</v>
      </c>
      <c r="N5144" s="7" t="str">
        <f t="shared" ca="1" si="1050"/>
        <v/>
      </c>
      <c r="O5144">
        <f t="shared" si="1051"/>
        <v>8592.2000000000007</v>
      </c>
      <c r="Q5144">
        <f t="shared" si="1052"/>
        <v>5143</v>
      </c>
    </row>
    <row r="5145" spans="1:17" x14ac:dyDescent="0.3">
      <c r="A5145" s="13" t="str">
        <f ca="1">N5145&amp;"-"&amp;COUNTIF($N$2:N5145,N5145)</f>
        <v>-5088</v>
      </c>
      <c r="B5145" t="str">
        <f t="shared" ca="1" si="1042"/>
        <v/>
      </c>
      <c r="C5145" s="1">
        <v>42608</v>
      </c>
      <c r="D5145">
        <v>8572.5499999999993</v>
      </c>
      <c r="E5145">
        <f t="shared" si="1043"/>
        <v>-19.650000000001455</v>
      </c>
      <c r="F5145" t="str">
        <f t="shared" si="1044"/>
        <v/>
      </c>
      <c r="G5145">
        <f t="shared" si="1045"/>
        <v>-19.650000000001455</v>
      </c>
      <c r="H5145">
        <f t="shared" ca="1" si="1053"/>
        <v>32.566666666666912</v>
      </c>
      <c r="I5145">
        <f t="shared" ca="1" si="1054"/>
        <v>38.250000000000227</v>
      </c>
      <c r="J5145" s="3">
        <f t="shared" ca="1" si="1046"/>
        <v>0.85141612200435868</v>
      </c>
      <c r="K5145" s="5">
        <f t="shared" ca="1" si="1047"/>
        <v>45.987291127324113</v>
      </c>
      <c r="L5145">
        <f t="shared" ca="1" si="1048"/>
        <v>1</v>
      </c>
      <c r="M5145" t="str">
        <f t="shared" ca="1" si="1049"/>
        <v>SELL</v>
      </c>
      <c r="N5145" s="7" t="str">
        <f t="shared" ca="1" si="1050"/>
        <v/>
      </c>
      <c r="O5145">
        <f t="shared" si="1051"/>
        <v>8572.5499999999993</v>
      </c>
      <c r="Q5145">
        <f t="shared" si="1052"/>
        <v>5144</v>
      </c>
    </row>
    <row r="5146" spans="1:17" x14ac:dyDescent="0.3">
      <c r="A5146" s="13" t="str">
        <f ca="1">N5146&amp;"-"&amp;COUNTIF($N$2:N5146,N5146)</f>
        <v>-5089</v>
      </c>
      <c r="B5146" t="str">
        <f t="shared" ca="1" si="1042"/>
        <v/>
      </c>
      <c r="C5146" s="1">
        <v>42611</v>
      </c>
      <c r="D5146">
        <v>8607.4500000000007</v>
      </c>
      <c r="E5146">
        <f t="shared" si="1043"/>
        <v>34.900000000001455</v>
      </c>
      <c r="F5146">
        <f t="shared" si="1044"/>
        <v>34.900000000001455</v>
      </c>
      <c r="G5146" t="str">
        <f t="shared" si="1045"/>
        <v/>
      </c>
      <c r="H5146">
        <f t="shared" ca="1" si="1053"/>
        <v>33.683333333333699</v>
      </c>
      <c r="I5146">
        <f t="shared" ca="1" si="1054"/>
        <v>38.250000000000227</v>
      </c>
      <c r="J5146" s="3">
        <f t="shared" ca="1" si="1046"/>
        <v>0.88061002178649672</v>
      </c>
      <c r="K5146" s="5">
        <f t="shared" ca="1" si="1047"/>
        <v>46.825764596849055</v>
      </c>
      <c r="L5146">
        <f t="shared" ca="1" si="1048"/>
        <v>1</v>
      </c>
      <c r="M5146" t="str">
        <f t="shared" ca="1" si="1049"/>
        <v>SELL</v>
      </c>
      <c r="N5146" s="7" t="str">
        <f t="shared" ca="1" si="1050"/>
        <v/>
      </c>
      <c r="O5146">
        <f t="shared" si="1051"/>
        <v>8607.4500000000007</v>
      </c>
      <c r="Q5146">
        <f t="shared" si="1052"/>
        <v>5145</v>
      </c>
    </row>
    <row r="5147" spans="1:17" x14ac:dyDescent="0.3">
      <c r="A5147" s="13" t="str">
        <f ca="1">N5147&amp;"-"&amp;COUNTIF($N$2:N5147,N5147)</f>
        <v>-5090</v>
      </c>
      <c r="B5147" t="str">
        <f t="shared" ca="1" si="1042"/>
        <v/>
      </c>
      <c r="C5147" s="1">
        <v>42612</v>
      </c>
      <c r="D5147">
        <v>8744.35</v>
      </c>
      <c r="E5147">
        <f t="shared" si="1043"/>
        <v>136.89999999999964</v>
      </c>
      <c r="F5147">
        <f t="shared" si="1044"/>
        <v>136.89999999999964</v>
      </c>
      <c r="G5147" t="str">
        <f t="shared" si="1045"/>
        <v/>
      </c>
      <c r="H5147">
        <f t="shared" ca="1" si="1053"/>
        <v>48.428571428571686</v>
      </c>
      <c r="I5147">
        <f t="shared" ca="1" si="1054"/>
        <v>38.985714285714494</v>
      </c>
      <c r="J5147" s="3">
        <f t="shared" ca="1" si="1046"/>
        <v>1.2422132649322095</v>
      </c>
      <c r="K5147" s="5">
        <f t="shared" ca="1" si="1047"/>
        <v>55.401209347932664</v>
      </c>
      <c r="L5147">
        <f t="shared" ca="1" si="1048"/>
        <v>1</v>
      </c>
      <c r="M5147" t="str">
        <f t="shared" ca="1" si="1049"/>
        <v>SELL</v>
      </c>
      <c r="N5147" s="7" t="str">
        <f t="shared" ca="1" si="1050"/>
        <v/>
      </c>
      <c r="O5147">
        <f t="shared" si="1051"/>
        <v>8744.35</v>
      </c>
      <c r="Q5147">
        <f t="shared" si="1052"/>
        <v>5146</v>
      </c>
    </row>
    <row r="5148" spans="1:17" x14ac:dyDescent="0.3">
      <c r="A5148" s="13" t="str">
        <f ca="1">N5148&amp;"-"&amp;COUNTIF($N$2:N5148,N5148)</f>
        <v>-5091</v>
      </c>
      <c r="B5148" t="str">
        <f t="shared" ca="1" si="1042"/>
        <v/>
      </c>
      <c r="C5148" s="1">
        <v>42613</v>
      </c>
      <c r="D5148">
        <v>8786.2000000000007</v>
      </c>
      <c r="E5148">
        <f t="shared" si="1043"/>
        <v>41.850000000000364</v>
      </c>
      <c r="F5148">
        <f t="shared" si="1044"/>
        <v>41.850000000000364</v>
      </c>
      <c r="G5148" t="str">
        <f t="shared" si="1045"/>
        <v/>
      </c>
      <c r="H5148">
        <f t="shared" ca="1" si="1053"/>
        <v>47.606250000000273</v>
      </c>
      <c r="I5148">
        <f t="shared" ca="1" si="1054"/>
        <v>28.32500000000012</v>
      </c>
      <c r="J5148" s="3">
        <f t="shared" ca="1" si="1046"/>
        <v>1.6807149161518118</v>
      </c>
      <c r="K5148" s="5">
        <f t="shared" ca="1" si="1047"/>
        <v>62.696518231953284</v>
      </c>
      <c r="L5148">
        <f t="shared" ca="1" si="1048"/>
        <v>1</v>
      </c>
      <c r="M5148" t="str">
        <f t="shared" ca="1" si="1049"/>
        <v>SELL</v>
      </c>
      <c r="N5148" s="7" t="str">
        <f t="shared" ca="1" si="1050"/>
        <v/>
      </c>
      <c r="O5148">
        <f t="shared" si="1051"/>
        <v>8786.2000000000007</v>
      </c>
      <c r="Q5148">
        <f t="shared" si="1052"/>
        <v>5147</v>
      </c>
    </row>
    <row r="5149" spans="1:17" x14ac:dyDescent="0.3">
      <c r="A5149" s="13" t="str">
        <f ca="1">N5149&amp;"-"&amp;COUNTIF($N$2:N5149,N5149)</f>
        <v>-5092</v>
      </c>
      <c r="B5149" t="str">
        <f t="shared" ca="1" si="1042"/>
        <v/>
      </c>
      <c r="C5149" s="1">
        <v>42614</v>
      </c>
      <c r="D5149">
        <v>8774.65</v>
      </c>
      <c r="E5149">
        <f t="shared" si="1043"/>
        <v>-11.550000000001091</v>
      </c>
      <c r="F5149" t="str">
        <f t="shared" si="1044"/>
        <v/>
      </c>
      <c r="G5149">
        <f t="shared" si="1045"/>
        <v>-11.550000000001091</v>
      </c>
      <c r="H5149">
        <f t="shared" ca="1" si="1053"/>
        <v>52.000000000000263</v>
      </c>
      <c r="I5149">
        <f t="shared" ca="1" si="1054"/>
        <v>25.92857142857169</v>
      </c>
      <c r="J5149" s="3">
        <f t="shared" ca="1" si="1046"/>
        <v>2.0055096418732683</v>
      </c>
      <c r="K5149" s="5">
        <f t="shared" ca="1" si="1047"/>
        <v>66.727772685609423</v>
      </c>
      <c r="L5149">
        <f t="shared" ca="1" si="1048"/>
        <v>1</v>
      </c>
      <c r="M5149" t="str">
        <f t="shared" ca="1" si="1049"/>
        <v>SELL</v>
      </c>
      <c r="N5149" s="7" t="str">
        <f t="shared" ca="1" si="1050"/>
        <v/>
      </c>
      <c r="O5149">
        <f t="shared" si="1051"/>
        <v>8774.65</v>
      </c>
      <c r="Q5149">
        <f t="shared" si="1052"/>
        <v>5148</v>
      </c>
    </row>
    <row r="5150" spans="1:17" x14ac:dyDescent="0.3">
      <c r="A5150" s="13" t="str">
        <f ca="1">N5150&amp;"-"&amp;COUNTIF($N$2:N5150,N5150)</f>
        <v>-5093</v>
      </c>
      <c r="B5150" t="str">
        <f t="shared" ca="1" si="1042"/>
        <v/>
      </c>
      <c r="C5150" s="1">
        <v>42615</v>
      </c>
      <c r="D5150">
        <v>8809.65</v>
      </c>
      <c r="E5150">
        <f t="shared" si="1043"/>
        <v>35</v>
      </c>
      <c r="F5150">
        <f t="shared" si="1044"/>
        <v>35</v>
      </c>
      <c r="G5150" t="str">
        <f t="shared" si="1045"/>
        <v/>
      </c>
      <c r="H5150">
        <f t="shared" ca="1" si="1053"/>
        <v>45.571428571428832</v>
      </c>
      <c r="I5150">
        <f t="shared" ca="1" si="1054"/>
        <v>25.92857142857169</v>
      </c>
      <c r="J5150" s="3">
        <f t="shared" ca="1" si="1046"/>
        <v>1.75757575757575</v>
      </c>
      <c r="K5150" s="5">
        <f t="shared" ca="1" si="1047"/>
        <v>63.736263736263631</v>
      </c>
      <c r="L5150">
        <f t="shared" ca="1" si="1048"/>
        <v>1</v>
      </c>
      <c r="M5150" t="str">
        <f t="shared" ca="1" si="1049"/>
        <v>SELL</v>
      </c>
      <c r="N5150" s="7" t="str">
        <f t="shared" ca="1" si="1050"/>
        <v/>
      </c>
      <c r="O5150">
        <f t="shared" si="1051"/>
        <v>8809.65</v>
      </c>
      <c r="Q5150">
        <f t="shared" si="1052"/>
        <v>5149</v>
      </c>
    </row>
    <row r="5151" spans="1:17" x14ac:dyDescent="0.3">
      <c r="A5151" s="13" t="str">
        <f ca="1">N5151&amp;"-"&amp;COUNTIF($N$2:N5151,N5151)</f>
        <v>-5094</v>
      </c>
      <c r="B5151" t="str">
        <f t="shared" ca="1" si="1042"/>
        <v/>
      </c>
      <c r="C5151" s="1">
        <v>42619</v>
      </c>
      <c r="D5151">
        <v>8943</v>
      </c>
      <c r="E5151">
        <f t="shared" si="1043"/>
        <v>133.35000000000036</v>
      </c>
      <c r="F5151">
        <f t="shared" si="1044"/>
        <v>133.35000000000036</v>
      </c>
      <c r="G5151" t="str">
        <f t="shared" si="1045"/>
        <v/>
      </c>
      <c r="H5151">
        <f t="shared" ca="1" si="1053"/>
        <v>56.543750000000273</v>
      </c>
      <c r="I5151">
        <f t="shared" ca="1" si="1054"/>
        <v>25.316666666666908</v>
      </c>
      <c r="J5151" s="3">
        <f t="shared" ca="1" si="1046"/>
        <v>2.2334595128373826</v>
      </c>
      <c r="K5151" s="5">
        <f t="shared" ca="1" si="1047"/>
        <v>69.07337184740274</v>
      </c>
      <c r="L5151">
        <f t="shared" ca="1" si="1048"/>
        <v>1</v>
      </c>
      <c r="M5151" t="str">
        <f t="shared" ca="1" si="1049"/>
        <v>SELL</v>
      </c>
      <c r="N5151" s="7" t="str">
        <f t="shared" ca="1" si="1050"/>
        <v/>
      </c>
      <c r="O5151">
        <f t="shared" si="1051"/>
        <v>8943</v>
      </c>
      <c r="Q5151">
        <f t="shared" si="1052"/>
        <v>5150</v>
      </c>
    </row>
    <row r="5152" spans="1:17" x14ac:dyDescent="0.3">
      <c r="A5152" s="13" t="str">
        <f ca="1">N5152&amp;"-"&amp;COUNTIF($N$2:N5152,N5152)</f>
        <v>-5095</v>
      </c>
      <c r="B5152" t="str">
        <f t="shared" ca="1" si="1042"/>
        <v/>
      </c>
      <c r="C5152" s="1">
        <v>42620</v>
      </c>
      <c r="D5152">
        <v>8917.9500000000007</v>
      </c>
      <c r="E5152">
        <f t="shared" si="1043"/>
        <v>-25.049999999999272</v>
      </c>
      <c r="F5152" t="str">
        <f t="shared" si="1044"/>
        <v/>
      </c>
      <c r="G5152">
        <f t="shared" si="1045"/>
        <v>-25.049999999999272</v>
      </c>
      <c r="H5152">
        <f t="shared" ca="1" si="1053"/>
        <v>56.543750000000273</v>
      </c>
      <c r="I5152">
        <f t="shared" ca="1" si="1054"/>
        <v>26.408333333333456</v>
      </c>
      <c r="J5152" s="3">
        <f t="shared" ca="1" si="1046"/>
        <v>2.1411328494793316</v>
      </c>
      <c r="K5152" s="5">
        <f t="shared" ca="1" si="1047"/>
        <v>68.164351909988198</v>
      </c>
      <c r="L5152">
        <f t="shared" ca="1" si="1048"/>
        <v>1</v>
      </c>
      <c r="M5152" t="str">
        <f t="shared" ca="1" si="1049"/>
        <v>SELL</v>
      </c>
      <c r="N5152" s="7" t="str">
        <f t="shared" ca="1" si="1050"/>
        <v/>
      </c>
      <c r="O5152">
        <f t="shared" si="1051"/>
        <v>8917.9500000000007</v>
      </c>
      <c r="Q5152">
        <f t="shared" si="1052"/>
        <v>5151</v>
      </c>
    </row>
    <row r="5153" spans="1:17" x14ac:dyDescent="0.3">
      <c r="A5153" s="13" t="str">
        <f ca="1">N5153&amp;"-"&amp;COUNTIF($N$2:N5153,N5153)</f>
        <v>-5096</v>
      </c>
      <c r="B5153" t="str">
        <f t="shared" ca="1" si="1042"/>
        <v/>
      </c>
      <c r="C5153" s="1">
        <v>42621</v>
      </c>
      <c r="D5153">
        <v>8952.5</v>
      </c>
      <c r="E5153">
        <f t="shared" si="1043"/>
        <v>34.549999999999272</v>
      </c>
      <c r="F5153">
        <f t="shared" si="1044"/>
        <v>34.549999999999272</v>
      </c>
      <c r="G5153" t="str">
        <f t="shared" si="1045"/>
        <v/>
      </c>
      <c r="H5153">
        <f t="shared" ca="1" si="1053"/>
        <v>54.712500000000091</v>
      </c>
      <c r="I5153">
        <f t="shared" ca="1" si="1054"/>
        <v>26.408333333333456</v>
      </c>
      <c r="J5153" s="3">
        <f t="shared" ca="1" si="1046"/>
        <v>2.0717892079520293</v>
      </c>
      <c r="K5153" s="5">
        <f t="shared" ca="1" si="1047"/>
        <v>67.445682880476596</v>
      </c>
      <c r="L5153">
        <f t="shared" ca="1" si="1048"/>
        <v>1</v>
      </c>
      <c r="M5153" t="str">
        <f t="shared" ca="1" si="1049"/>
        <v>SELL</v>
      </c>
      <c r="N5153" s="7" t="str">
        <f t="shared" ca="1" si="1050"/>
        <v/>
      </c>
      <c r="O5153">
        <f t="shared" si="1051"/>
        <v>8952.5</v>
      </c>
      <c r="Q5153">
        <f t="shared" si="1052"/>
        <v>5152</v>
      </c>
    </row>
    <row r="5154" spans="1:17" x14ac:dyDescent="0.3">
      <c r="A5154" s="13" t="str">
        <f ca="1">N5154&amp;"-"&amp;COUNTIF($N$2:N5154,N5154)</f>
        <v>-5097</v>
      </c>
      <c r="B5154" t="str">
        <f t="shared" ca="1" si="1042"/>
        <v/>
      </c>
      <c r="C5154" s="1">
        <v>42622</v>
      </c>
      <c r="D5154">
        <v>8866.7000000000007</v>
      </c>
      <c r="E5154">
        <f t="shared" si="1043"/>
        <v>-85.799999999999272</v>
      </c>
      <c r="F5154" t="str">
        <f t="shared" si="1044"/>
        <v/>
      </c>
      <c r="G5154">
        <f t="shared" si="1045"/>
        <v>-85.799999999999272</v>
      </c>
      <c r="H5154">
        <f t="shared" ca="1" si="1053"/>
        <v>54.712500000000091</v>
      </c>
      <c r="I5154">
        <f t="shared" ca="1" si="1054"/>
        <v>39.649999999999942</v>
      </c>
      <c r="J5154" s="3">
        <f t="shared" ca="1" si="1046"/>
        <v>1.3798865069356916</v>
      </c>
      <c r="K5154" s="5">
        <f t="shared" ca="1" si="1047"/>
        <v>57.981189561531409</v>
      </c>
      <c r="L5154">
        <f t="shared" ca="1" si="1048"/>
        <v>1</v>
      </c>
      <c r="M5154" t="str">
        <f t="shared" ca="1" si="1049"/>
        <v>SELL</v>
      </c>
      <c r="N5154" s="7" t="str">
        <f t="shared" ca="1" si="1050"/>
        <v/>
      </c>
      <c r="O5154">
        <f t="shared" si="1051"/>
        <v>8866.7000000000007</v>
      </c>
      <c r="Q5154">
        <f t="shared" si="1052"/>
        <v>5153</v>
      </c>
    </row>
    <row r="5155" spans="1:17" x14ac:dyDescent="0.3">
      <c r="A5155" s="13" t="str">
        <f ca="1">N5155&amp;"-"&amp;COUNTIF($N$2:N5155,N5155)</f>
        <v>-5098</v>
      </c>
      <c r="B5155" t="str">
        <f t="shared" ca="1" si="1042"/>
        <v/>
      </c>
      <c r="C5155" s="1">
        <v>42625</v>
      </c>
      <c r="D5155">
        <v>8715.6</v>
      </c>
      <c r="E5155">
        <f t="shared" si="1043"/>
        <v>-151.10000000000036</v>
      </c>
      <c r="F5155" t="str">
        <f t="shared" si="1044"/>
        <v/>
      </c>
      <c r="G5155">
        <f t="shared" si="1045"/>
        <v>-151.10000000000036</v>
      </c>
      <c r="H5155">
        <f t="shared" ca="1" si="1053"/>
        <v>54.712500000000091</v>
      </c>
      <c r="I5155">
        <f t="shared" ca="1" si="1054"/>
        <v>58.541666666666664</v>
      </c>
      <c r="J5155" s="3">
        <f t="shared" ca="1" si="1046"/>
        <v>0.93459074733096248</v>
      </c>
      <c r="K5155" s="5">
        <f t="shared" ca="1" si="1047"/>
        <v>48.309480887384616</v>
      </c>
      <c r="L5155">
        <f t="shared" ca="1" si="1048"/>
        <v>1</v>
      </c>
      <c r="M5155" t="str">
        <f t="shared" ca="1" si="1049"/>
        <v>SELL</v>
      </c>
      <c r="N5155" s="7" t="str">
        <f t="shared" ca="1" si="1050"/>
        <v/>
      </c>
      <c r="O5155">
        <f t="shared" si="1051"/>
        <v>8715.6</v>
      </c>
      <c r="Q5155">
        <f t="shared" si="1052"/>
        <v>5154</v>
      </c>
    </row>
    <row r="5156" spans="1:17" x14ac:dyDescent="0.3">
      <c r="A5156" s="13" t="str">
        <f ca="1">N5156&amp;"-"&amp;COUNTIF($N$2:N5156,N5156)</f>
        <v>-5099</v>
      </c>
      <c r="B5156" t="str">
        <f t="shared" ca="1" si="1042"/>
        <v/>
      </c>
      <c r="C5156" s="1">
        <v>42627</v>
      </c>
      <c r="D5156">
        <v>8726.6</v>
      </c>
      <c r="E5156">
        <f t="shared" si="1043"/>
        <v>11</v>
      </c>
      <c r="F5156">
        <f t="shared" si="1044"/>
        <v>11</v>
      </c>
      <c r="G5156" t="str">
        <f t="shared" si="1045"/>
        <v/>
      </c>
      <c r="H5156">
        <f t="shared" ca="1" si="1053"/>
        <v>55.65625</v>
      </c>
      <c r="I5156">
        <f t="shared" ca="1" si="1054"/>
        <v>58.541666666666664</v>
      </c>
      <c r="J5156" s="3">
        <f t="shared" ca="1" si="1046"/>
        <v>0.95071174377224199</v>
      </c>
      <c r="K5156" s="5">
        <f t="shared" ca="1" si="1047"/>
        <v>48.736659673447051</v>
      </c>
      <c r="L5156">
        <f t="shared" ca="1" si="1048"/>
        <v>1</v>
      </c>
      <c r="M5156" t="str">
        <f t="shared" ca="1" si="1049"/>
        <v>SELL</v>
      </c>
      <c r="N5156" s="7" t="str">
        <f t="shared" ca="1" si="1050"/>
        <v/>
      </c>
      <c r="O5156">
        <f t="shared" si="1051"/>
        <v>8726.6</v>
      </c>
      <c r="Q5156">
        <f t="shared" si="1052"/>
        <v>5155</v>
      </c>
    </row>
    <row r="5157" spans="1:17" x14ac:dyDescent="0.3">
      <c r="A5157" s="13" t="str">
        <f ca="1">N5157&amp;"-"&amp;COUNTIF($N$2:N5157,N5157)</f>
        <v>-5100</v>
      </c>
      <c r="B5157" t="str">
        <f t="shared" ca="1" si="1042"/>
        <v/>
      </c>
      <c r="C5157" s="1">
        <v>42628</v>
      </c>
      <c r="D5157">
        <v>8742.5499999999993</v>
      </c>
      <c r="E5157">
        <f t="shared" si="1043"/>
        <v>15.949999999998909</v>
      </c>
      <c r="F5157">
        <f t="shared" si="1044"/>
        <v>15.949999999998909</v>
      </c>
      <c r="G5157" t="str">
        <f t="shared" si="1045"/>
        <v/>
      </c>
      <c r="H5157">
        <f t="shared" ca="1" si="1053"/>
        <v>55.4375</v>
      </c>
      <c r="I5157">
        <f t="shared" ca="1" si="1054"/>
        <v>58.541666666666664</v>
      </c>
      <c r="J5157" s="3">
        <f t="shared" ca="1" si="1046"/>
        <v>0.94697508896797156</v>
      </c>
      <c r="K5157" s="5">
        <f t="shared" ca="1" si="1047"/>
        <v>48.638274538475599</v>
      </c>
      <c r="L5157">
        <f t="shared" ca="1" si="1048"/>
        <v>1</v>
      </c>
      <c r="M5157" t="str">
        <f t="shared" ca="1" si="1049"/>
        <v>SELL</v>
      </c>
      <c r="N5157" s="7" t="str">
        <f t="shared" ca="1" si="1050"/>
        <v/>
      </c>
      <c r="O5157">
        <f t="shared" si="1051"/>
        <v>8742.5499999999993</v>
      </c>
      <c r="Q5157">
        <f t="shared" si="1052"/>
        <v>5156</v>
      </c>
    </row>
    <row r="5158" spans="1:17" x14ac:dyDescent="0.3">
      <c r="A5158" s="13" t="str">
        <f ca="1">N5158&amp;"-"&amp;COUNTIF($N$2:N5158,N5158)</f>
        <v>-5101</v>
      </c>
      <c r="B5158" t="str">
        <f t="shared" ca="1" si="1042"/>
        <v/>
      </c>
      <c r="C5158" s="1">
        <v>42629</v>
      </c>
      <c r="D5158">
        <v>8779.85</v>
      </c>
      <c r="E5158">
        <f t="shared" si="1043"/>
        <v>37.300000000001091</v>
      </c>
      <c r="F5158">
        <f t="shared" si="1044"/>
        <v>37.300000000001091</v>
      </c>
      <c r="G5158" t="str">
        <f t="shared" si="1045"/>
        <v/>
      </c>
      <c r="H5158">
        <f t="shared" ca="1" si="1053"/>
        <v>53.422222222222345</v>
      </c>
      <c r="I5158">
        <f t="shared" ca="1" si="1054"/>
        <v>58.630000000000294</v>
      </c>
      <c r="J5158" s="3">
        <f t="shared" ca="1" si="1046"/>
        <v>0.91117554532188427</v>
      </c>
      <c r="K5158" s="5">
        <f t="shared" ca="1" si="1047"/>
        <v>47.676182732257708</v>
      </c>
      <c r="L5158">
        <f t="shared" ca="1" si="1048"/>
        <v>1</v>
      </c>
      <c r="M5158" t="str">
        <f t="shared" ca="1" si="1049"/>
        <v>SELL</v>
      </c>
      <c r="N5158" s="7" t="str">
        <f t="shared" ca="1" si="1050"/>
        <v/>
      </c>
      <c r="O5158">
        <f t="shared" si="1051"/>
        <v>8779.85</v>
      </c>
      <c r="Q5158">
        <f t="shared" si="1052"/>
        <v>5157</v>
      </c>
    </row>
    <row r="5159" spans="1:17" x14ac:dyDescent="0.3">
      <c r="A5159" s="13" t="str">
        <f ca="1">N5159&amp;"-"&amp;COUNTIF($N$2:N5159,N5159)</f>
        <v>-5102</v>
      </c>
      <c r="B5159" t="str">
        <f t="shared" ca="1" si="1042"/>
        <v/>
      </c>
      <c r="C5159" s="1">
        <v>42632</v>
      </c>
      <c r="D5159">
        <v>8808.4</v>
      </c>
      <c r="E5159">
        <f t="shared" si="1043"/>
        <v>28.549999999999272</v>
      </c>
      <c r="F5159">
        <f t="shared" si="1044"/>
        <v>28.549999999999272</v>
      </c>
      <c r="G5159" t="str">
        <f t="shared" si="1045"/>
        <v/>
      </c>
      <c r="H5159">
        <f t="shared" ca="1" si="1053"/>
        <v>50.935000000000038</v>
      </c>
      <c r="I5159">
        <f t="shared" ca="1" si="1054"/>
        <v>68.375</v>
      </c>
      <c r="J5159" s="3">
        <f t="shared" ca="1" si="1046"/>
        <v>0.74493601462522907</v>
      </c>
      <c r="K5159" s="5">
        <f t="shared" ca="1" si="1047"/>
        <v>42.69130835638255</v>
      </c>
      <c r="L5159">
        <f t="shared" ca="1" si="1048"/>
        <v>1</v>
      </c>
      <c r="M5159" t="str">
        <f t="shared" ca="1" si="1049"/>
        <v>SELL</v>
      </c>
      <c r="N5159" s="7" t="str">
        <f t="shared" ca="1" si="1050"/>
        <v/>
      </c>
      <c r="O5159">
        <f t="shared" si="1051"/>
        <v>8808.4</v>
      </c>
      <c r="Q5159">
        <f t="shared" si="1052"/>
        <v>5158</v>
      </c>
    </row>
    <row r="5160" spans="1:17" x14ac:dyDescent="0.3">
      <c r="A5160" s="13" t="str">
        <f ca="1">N5160&amp;"-"&amp;COUNTIF($N$2:N5160,N5160)</f>
        <v>-5103</v>
      </c>
      <c r="B5160" t="str">
        <f t="shared" ca="1" si="1042"/>
        <v/>
      </c>
      <c r="C5160" s="1">
        <v>42633</v>
      </c>
      <c r="D5160">
        <v>8775.9</v>
      </c>
      <c r="E5160">
        <f t="shared" si="1043"/>
        <v>-32.5</v>
      </c>
      <c r="F5160" t="str">
        <f t="shared" si="1044"/>
        <v/>
      </c>
      <c r="G5160">
        <f t="shared" si="1045"/>
        <v>-32.5</v>
      </c>
      <c r="H5160">
        <f t="shared" ca="1" si="1053"/>
        <v>52.716666666666548</v>
      </c>
      <c r="I5160">
        <f t="shared" ca="1" si="1054"/>
        <v>61.2</v>
      </c>
      <c r="J5160" s="3">
        <f t="shared" ca="1" si="1046"/>
        <v>0.86138344226579322</v>
      </c>
      <c r="K5160" s="5">
        <f t="shared" ca="1" si="1047"/>
        <v>46.276517922457884</v>
      </c>
      <c r="L5160">
        <f t="shared" ca="1" si="1048"/>
        <v>1</v>
      </c>
      <c r="M5160" t="str">
        <f t="shared" ca="1" si="1049"/>
        <v>SELL</v>
      </c>
      <c r="N5160" s="7" t="str">
        <f t="shared" ca="1" si="1050"/>
        <v/>
      </c>
      <c r="O5160">
        <f t="shared" si="1051"/>
        <v>8775.9</v>
      </c>
      <c r="Q5160">
        <f t="shared" si="1052"/>
        <v>5159</v>
      </c>
    </row>
    <row r="5161" spans="1:17" x14ac:dyDescent="0.3">
      <c r="A5161" s="13" t="str">
        <f ca="1">N5161&amp;"-"&amp;COUNTIF($N$2:N5161,N5161)</f>
        <v>-5104</v>
      </c>
      <c r="B5161" t="str">
        <f t="shared" ca="1" si="1042"/>
        <v/>
      </c>
      <c r="C5161" s="1">
        <v>42634</v>
      </c>
      <c r="D5161">
        <v>8777.15</v>
      </c>
      <c r="E5161">
        <f t="shared" si="1043"/>
        <v>1.25</v>
      </c>
      <c r="F5161">
        <f t="shared" si="1044"/>
        <v>1.25</v>
      </c>
      <c r="G5161" t="str">
        <f t="shared" si="1045"/>
        <v/>
      </c>
      <c r="H5161">
        <f t="shared" ca="1" si="1053"/>
        <v>37.64444444444436</v>
      </c>
      <c r="I5161">
        <f t="shared" ca="1" si="1054"/>
        <v>61.2</v>
      </c>
      <c r="J5161" s="3">
        <f t="shared" ca="1" si="1046"/>
        <v>0.61510530137980979</v>
      </c>
      <c r="K5161" s="5">
        <f t="shared" ca="1" si="1047"/>
        <v>38.084532374100668</v>
      </c>
      <c r="L5161">
        <f t="shared" ca="1" si="1048"/>
        <v>1</v>
      </c>
      <c r="M5161" t="str">
        <f t="shared" ca="1" si="1049"/>
        <v>SELL</v>
      </c>
      <c r="N5161" s="7" t="str">
        <f t="shared" ca="1" si="1050"/>
        <v/>
      </c>
      <c r="O5161">
        <f t="shared" si="1051"/>
        <v>8777.15</v>
      </c>
      <c r="Q5161">
        <f t="shared" si="1052"/>
        <v>5160</v>
      </c>
    </row>
    <row r="5162" spans="1:17" x14ac:dyDescent="0.3">
      <c r="A5162" s="13" t="str">
        <f ca="1">N5162&amp;"-"&amp;COUNTIF($N$2:N5162,N5162)</f>
        <v>-5105</v>
      </c>
      <c r="B5162" t="str">
        <f t="shared" ca="1" si="1042"/>
        <v/>
      </c>
      <c r="C5162" s="1">
        <v>42635</v>
      </c>
      <c r="D5162">
        <v>8867.4500000000007</v>
      </c>
      <c r="E5162">
        <f t="shared" si="1043"/>
        <v>90.300000000001091</v>
      </c>
      <c r="F5162">
        <f t="shared" si="1044"/>
        <v>90.300000000001091</v>
      </c>
      <c r="G5162" t="str">
        <f t="shared" si="1045"/>
        <v/>
      </c>
      <c r="H5162">
        <f t="shared" ca="1" si="1053"/>
        <v>43.027777777777779</v>
      </c>
      <c r="I5162">
        <f t="shared" ca="1" si="1054"/>
        <v>61.2</v>
      </c>
      <c r="J5162" s="3">
        <f t="shared" ca="1" si="1046"/>
        <v>0.70306826434277414</v>
      </c>
      <c r="K5162" s="5">
        <f t="shared" ca="1" si="1047"/>
        <v>41.282447630723311</v>
      </c>
      <c r="L5162">
        <f t="shared" ca="1" si="1048"/>
        <v>1</v>
      </c>
      <c r="M5162" t="str">
        <f t="shared" ca="1" si="1049"/>
        <v>SELL</v>
      </c>
      <c r="N5162" s="7" t="str">
        <f t="shared" ca="1" si="1050"/>
        <v/>
      </c>
      <c r="O5162">
        <f t="shared" si="1051"/>
        <v>8867.4500000000007</v>
      </c>
      <c r="Q5162">
        <f t="shared" si="1052"/>
        <v>5161</v>
      </c>
    </row>
    <row r="5163" spans="1:17" x14ac:dyDescent="0.3">
      <c r="A5163" s="13" t="str">
        <f ca="1">N5163&amp;"-"&amp;COUNTIF($N$2:N5163,N5163)</f>
        <v>-5106</v>
      </c>
      <c r="B5163" t="str">
        <f t="shared" ca="1" si="1042"/>
        <v/>
      </c>
      <c r="C5163" s="1">
        <v>42636</v>
      </c>
      <c r="D5163">
        <v>8831.5499999999993</v>
      </c>
      <c r="E5163">
        <f t="shared" si="1043"/>
        <v>-35.900000000001455</v>
      </c>
      <c r="F5163" t="str">
        <f t="shared" si="1044"/>
        <v/>
      </c>
      <c r="G5163">
        <f t="shared" si="1045"/>
        <v>-35.900000000001455</v>
      </c>
      <c r="H5163">
        <f t="shared" ca="1" si="1053"/>
        <v>43.027777777777779</v>
      </c>
      <c r="I5163">
        <f t="shared" ca="1" si="1054"/>
        <v>66.070000000000078</v>
      </c>
      <c r="J5163" s="3">
        <f t="shared" ca="1" si="1046"/>
        <v>0.65124531221095394</v>
      </c>
      <c r="K5163" s="5">
        <f t="shared" ca="1" si="1047"/>
        <v>39.439646392634508</v>
      </c>
      <c r="L5163">
        <f t="shared" ca="1" si="1048"/>
        <v>1</v>
      </c>
      <c r="M5163" t="str">
        <f t="shared" ca="1" si="1049"/>
        <v>SELL</v>
      </c>
      <c r="N5163" s="7" t="str">
        <f t="shared" ca="1" si="1050"/>
        <v/>
      </c>
      <c r="O5163">
        <f t="shared" si="1051"/>
        <v>8831.5499999999993</v>
      </c>
      <c r="Q5163">
        <f t="shared" si="1052"/>
        <v>5162</v>
      </c>
    </row>
    <row r="5164" spans="1:17" x14ac:dyDescent="0.3">
      <c r="A5164" s="13" t="str">
        <f ca="1">N5164&amp;"-"&amp;COUNTIF($N$2:N5164,N5164)</f>
        <v>-5107</v>
      </c>
      <c r="B5164" t="str">
        <f t="shared" ca="1" si="1042"/>
        <v/>
      </c>
      <c r="C5164" s="1">
        <v>42639</v>
      </c>
      <c r="D5164">
        <v>8723.0499999999993</v>
      </c>
      <c r="E5164">
        <f t="shared" si="1043"/>
        <v>-108.5</v>
      </c>
      <c r="F5164" t="str">
        <f t="shared" si="1044"/>
        <v/>
      </c>
      <c r="G5164">
        <f t="shared" si="1045"/>
        <v>-108.5</v>
      </c>
      <c r="H5164">
        <f t="shared" ca="1" si="1053"/>
        <v>44.03125</v>
      </c>
      <c r="I5164">
        <f t="shared" ca="1" si="1054"/>
        <v>73.141666666666723</v>
      </c>
      <c r="J5164" s="3">
        <f t="shared" ca="1" si="1046"/>
        <v>0.60199954426341529</v>
      </c>
      <c r="K5164" s="5">
        <f t="shared" ca="1" si="1047"/>
        <v>37.578009707874742</v>
      </c>
      <c r="L5164">
        <f t="shared" ca="1" si="1048"/>
        <v>1</v>
      </c>
      <c r="M5164" t="str">
        <f t="shared" ca="1" si="1049"/>
        <v>SELL</v>
      </c>
      <c r="N5164" s="7" t="str">
        <f t="shared" ca="1" si="1050"/>
        <v/>
      </c>
      <c r="O5164">
        <f t="shared" si="1051"/>
        <v>8723.0499999999993</v>
      </c>
      <c r="Q5164">
        <f t="shared" si="1052"/>
        <v>5163</v>
      </c>
    </row>
    <row r="5165" spans="1:17" x14ac:dyDescent="0.3">
      <c r="A5165" s="13" t="str">
        <f ca="1">N5165&amp;"-"&amp;COUNTIF($N$2:N5165,N5165)</f>
        <v>-5108</v>
      </c>
      <c r="B5165" t="str">
        <f t="shared" ca="1" si="1042"/>
        <v/>
      </c>
      <c r="C5165" s="1">
        <v>42640</v>
      </c>
      <c r="D5165">
        <v>8706.4</v>
      </c>
      <c r="E5165">
        <f t="shared" si="1043"/>
        <v>-16.649999999999636</v>
      </c>
      <c r="F5165" t="str">
        <f t="shared" si="1044"/>
        <v/>
      </c>
      <c r="G5165">
        <f t="shared" si="1045"/>
        <v>-16.649999999999636</v>
      </c>
      <c r="H5165">
        <f t="shared" ca="1" si="1053"/>
        <v>31.271428571428519</v>
      </c>
      <c r="I5165">
        <f t="shared" ca="1" si="1054"/>
        <v>65.071428571428569</v>
      </c>
      <c r="J5165" s="3">
        <f t="shared" ca="1" si="1046"/>
        <v>0.48057080131723301</v>
      </c>
      <c r="K5165" s="5">
        <f t="shared" ca="1" si="1047"/>
        <v>32.458481613285841</v>
      </c>
      <c r="L5165">
        <f t="shared" ca="1" si="1048"/>
        <v>1</v>
      </c>
      <c r="M5165" t="str">
        <f t="shared" ca="1" si="1049"/>
        <v>SELL</v>
      </c>
      <c r="N5165" s="7" t="str">
        <f t="shared" ca="1" si="1050"/>
        <v/>
      </c>
      <c r="O5165">
        <f t="shared" si="1051"/>
        <v>8706.4</v>
      </c>
      <c r="Q5165">
        <f t="shared" si="1052"/>
        <v>5164</v>
      </c>
    </row>
    <row r="5166" spans="1:17" x14ac:dyDescent="0.3">
      <c r="A5166" s="13" t="str">
        <f ca="1">N5166&amp;"-"&amp;COUNTIF($N$2:N5166,N5166)</f>
        <v>-5109</v>
      </c>
      <c r="B5166" t="str">
        <f t="shared" ca="1" si="1042"/>
        <v/>
      </c>
      <c r="C5166" s="1">
        <v>42641</v>
      </c>
      <c r="D5166">
        <v>8745.15</v>
      </c>
      <c r="E5166">
        <f t="shared" si="1043"/>
        <v>38.75</v>
      </c>
      <c r="F5166">
        <f t="shared" si="1044"/>
        <v>38.75</v>
      </c>
      <c r="G5166" t="str">
        <f t="shared" si="1045"/>
        <v/>
      </c>
      <c r="H5166">
        <f t="shared" ca="1" si="1053"/>
        <v>32.206249999999955</v>
      </c>
      <c r="I5166">
        <f t="shared" ca="1" si="1054"/>
        <v>71.741666666666788</v>
      </c>
      <c r="J5166" s="3">
        <f t="shared" ca="1" si="1046"/>
        <v>0.44891973516087674</v>
      </c>
      <c r="K5166" s="5">
        <f t="shared" ca="1" si="1047"/>
        <v>30.983064435314091</v>
      </c>
      <c r="L5166">
        <f t="shared" ca="1" si="1048"/>
        <v>1</v>
      </c>
      <c r="M5166" t="str">
        <f t="shared" ca="1" si="1049"/>
        <v>SELL</v>
      </c>
      <c r="N5166" s="7" t="str">
        <f t="shared" ca="1" si="1050"/>
        <v/>
      </c>
      <c r="O5166">
        <f t="shared" si="1051"/>
        <v>8745.15</v>
      </c>
      <c r="Q5166">
        <f t="shared" si="1052"/>
        <v>5165</v>
      </c>
    </row>
    <row r="5167" spans="1:17" x14ac:dyDescent="0.3">
      <c r="A5167" s="13" t="str">
        <f ca="1">N5167&amp;"-"&amp;COUNTIF($N$2:N5167,N5167)</f>
        <v>1-29</v>
      </c>
      <c r="B5167">
        <f t="shared" ca="1" si="1042"/>
        <v>1</v>
      </c>
      <c r="C5167" s="1">
        <v>42642</v>
      </c>
      <c r="D5167">
        <v>8591.25</v>
      </c>
      <c r="E5167">
        <f t="shared" si="1043"/>
        <v>-153.89999999999964</v>
      </c>
      <c r="F5167" t="str">
        <f t="shared" si="1044"/>
        <v/>
      </c>
      <c r="G5167">
        <f t="shared" si="1045"/>
        <v>-153.89999999999964</v>
      </c>
      <c r="H5167">
        <f t="shared" ca="1" si="1053"/>
        <v>31.871428571428623</v>
      </c>
      <c r="I5167">
        <f t="shared" ca="1" si="1054"/>
        <v>83.478571428571485</v>
      </c>
      <c r="J5167" s="3">
        <f t="shared" ca="1" si="1046"/>
        <v>0.38179173440575037</v>
      </c>
      <c r="K5167" s="5">
        <f t="shared" ca="1" si="1047"/>
        <v>27.630193820050806</v>
      </c>
      <c r="L5167">
        <f t="shared" ca="1" si="1048"/>
        <v>1</v>
      </c>
      <c r="M5167" t="str">
        <f t="shared" ca="1" si="1049"/>
        <v>BUY</v>
      </c>
      <c r="N5167" s="7">
        <f t="shared" ca="1" si="1050"/>
        <v>1</v>
      </c>
      <c r="O5167">
        <f t="shared" si="1051"/>
        <v>8591.25</v>
      </c>
      <c r="Q5167">
        <f t="shared" si="1052"/>
        <v>5166</v>
      </c>
    </row>
    <row r="5168" spans="1:17" x14ac:dyDescent="0.3">
      <c r="A5168" s="13" t="str">
        <f ca="1">N5168&amp;"-"&amp;COUNTIF($N$2:N5168,N5168)</f>
        <v>-5110</v>
      </c>
      <c r="B5168" t="str">
        <f t="shared" ca="1" si="1042"/>
        <v/>
      </c>
      <c r="C5168" s="1">
        <v>42643</v>
      </c>
      <c r="D5168">
        <v>8611.15</v>
      </c>
      <c r="E5168">
        <f t="shared" si="1043"/>
        <v>19.899999999999636</v>
      </c>
      <c r="F5168">
        <f t="shared" si="1044"/>
        <v>19.899999999999636</v>
      </c>
      <c r="G5168" t="str">
        <f t="shared" si="1045"/>
        <v/>
      </c>
      <c r="H5168">
        <f t="shared" ca="1" si="1053"/>
        <v>30.375</v>
      </c>
      <c r="I5168">
        <f t="shared" ca="1" si="1054"/>
        <v>83.091666666666853</v>
      </c>
      <c r="J5168" s="3">
        <f t="shared" ca="1" si="1046"/>
        <v>0.36556012436064506</v>
      </c>
      <c r="K5168" s="5">
        <f t="shared" ca="1" si="1047"/>
        <v>26.769976498237327</v>
      </c>
      <c r="L5168">
        <f t="shared" ca="1" si="1048"/>
        <v>1</v>
      </c>
      <c r="M5168" t="str">
        <f t="shared" ca="1" si="1049"/>
        <v>BUY</v>
      </c>
      <c r="N5168" s="7" t="str">
        <f t="shared" ca="1" si="1050"/>
        <v/>
      </c>
      <c r="O5168">
        <f t="shared" si="1051"/>
        <v>8611.15</v>
      </c>
      <c r="Q5168">
        <f t="shared" si="1052"/>
        <v>5167</v>
      </c>
    </row>
    <row r="5169" spans="1:17" x14ac:dyDescent="0.3">
      <c r="A5169" s="13" t="str">
        <f ca="1">N5169&amp;"-"&amp;COUNTIF($N$2:N5169,N5169)</f>
        <v>-5111</v>
      </c>
      <c r="B5169" t="str">
        <f t="shared" ca="1" si="1042"/>
        <v/>
      </c>
      <c r="C5169" s="1">
        <v>42646</v>
      </c>
      <c r="D5169">
        <v>8738.1</v>
      </c>
      <c r="E5169">
        <f t="shared" si="1043"/>
        <v>126.95000000000073</v>
      </c>
      <c r="F5169">
        <f t="shared" si="1044"/>
        <v>126.95000000000073</v>
      </c>
      <c r="G5169" t="str">
        <f t="shared" si="1045"/>
        <v/>
      </c>
      <c r="H5169">
        <f t="shared" ca="1" si="1053"/>
        <v>41.10555555555564</v>
      </c>
      <c r="I5169">
        <f t="shared" ca="1" si="1054"/>
        <v>69.490000000000151</v>
      </c>
      <c r="J5169" s="3">
        <f t="shared" ca="1" si="1046"/>
        <v>0.59153195503749534</v>
      </c>
      <c r="K5169" s="5">
        <f t="shared" ca="1" si="1047"/>
        <v>37.167457000482237</v>
      </c>
      <c r="L5169">
        <f t="shared" ca="1" si="1048"/>
        <v>1</v>
      </c>
      <c r="M5169" t="str">
        <f t="shared" ca="1" si="1049"/>
        <v>BUY</v>
      </c>
      <c r="N5169" s="7" t="str">
        <f t="shared" ca="1" si="1050"/>
        <v/>
      </c>
      <c r="O5169">
        <f t="shared" si="1051"/>
        <v>8738.1</v>
      </c>
      <c r="Q5169">
        <f t="shared" si="1052"/>
        <v>5168</v>
      </c>
    </row>
    <row r="5170" spans="1:17" x14ac:dyDescent="0.3">
      <c r="A5170" s="13" t="str">
        <f ca="1">N5170&amp;"-"&amp;COUNTIF($N$2:N5170,N5170)</f>
        <v>-5112</v>
      </c>
      <c r="B5170" t="str">
        <f t="shared" ca="1" si="1042"/>
        <v/>
      </c>
      <c r="C5170" s="1">
        <v>42647</v>
      </c>
      <c r="D5170">
        <v>8769.15</v>
      </c>
      <c r="E5170">
        <f t="shared" si="1043"/>
        <v>31.049999999999272</v>
      </c>
      <c r="F5170">
        <f t="shared" si="1044"/>
        <v>31.049999999999272</v>
      </c>
      <c r="G5170" t="str">
        <f t="shared" si="1045"/>
        <v/>
      </c>
      <c r="H5170">
        <f t="shared" ca="1" si="1053"/>
        <v>43.333333333333336</v>
      </c>
      <c r="I5170">
        <f t="shared" ca="1" si="1054"/>
        <v>69.490000000000151</v>
      </c>
      <c r="J5170" s="3">
        <f t="shared" ca="1" si="1046"/>
        <v>0.62359092435362273</v>
      </c>
      <c r="K5170" s="5">
        <f t="shared" ca="1" si="1047"/>
        <v>38.408130705823211</v>
      </c>
      <c r="L5170">
        <f t="shared" ca="1" si="1048"/>
        <v>1</v>
      </c>
      <c r="M5170" t="str">
        <f t="shared" ca="1" si="1049"/>
        <v>BUY</v>
      </c>
      <c r="N5170" s="7" t="str">
        <f t="shared" ca="1" si="1050"/>
        <v/>
      </c>
      <c r="O5170">
        <f t="shared" si="1051"/>
        <v>8769.15</v>
      </c>
      <c r="Q5170">
        <f t="shared" si="1052"/>
        <v>5169</v>
      </c>
    </row>
    <row r="5171" spans="1:17" x14ac:dyDescent="0.3">
      <c r="A5171" s="13" t="str">
        <f ca="1">N5171&amp;"-"&amp;COUNTIF($N$2:N5171,N5171)</f>
        <v>-5113</v>
      </c>
      <c r="B5171" t="str">
        <f t="shared" ca="1" si="1042"/>
        <v/>
      </c>
      <c r="C5171" s="1">
        <v>42648</v>
      </c>
      <c r="D5171">
        <v>8743.9500000000007</v>
      </c>
      <c r="E5171">
        <f t="shared" si="1043"/>
        <v>-25.199999999998909</v>
      </c>
      <c r="F5171" t="str">
        <f t="shared" si="1044"/>
        <v/>
      </c>
      <c r="G5171">
        <f t="shared" si="1045"/>
        <v>-25.199999999998909</v>
      </c>
      <c r="H5171">
        <f t="shared" ca="1" si="1053"/>
        <v>46.756250000000136</v>
      </c>
      <c r="I5171">
        <f t="shared" ca="1" si="1054"/>
        <v>62.10833333333327</v>
      </c>
      <c r="J5171" s="3">
        <f t="shared" ca="1" si="1046"/>
        <v>0.75281765731920325</v>
      </c>
      <c r="K5171" s="5">
        <f t="shared" ca="1" si="1047"/>
        <v>42.949000095684724</v>
      </c>
      <c r="L5171">
        <f t="shared" ca="1" si="1048"/>
        <v>1</v>
      </c>
      <c r="M5171" t="str">
        <f t="shared" ca="1" si="1049"/>
        <v>BUY</v>
      </c>
      <c r="N5171" s="7" t="str">
        <f t="shared" ca="1" si="1050"/>
        <v/>
      </c>
      <c r="O5171">
        <f t="shared" si="1051"/>
        <v>8743.9500000000007</v>
      </c>
      <c r="Q5171">
        <f t="shared" si="1052"/>
        <v>5170</v>
      </c>
    </row>
    <row r="5172" spans="1:17" x14ac:dyDescent="0.3">
      <c r="A5172" s="13" t="str">
        <f ca="1">N5172&amp;"-"&amp;COUNTIF($N$2:N5172,N5172)</f>
        <v>-5114</v>
      </c>
      <c r="B5172" t="str">
        <f t="shared" ca="1" si="1042"/>
        <v/>
      </c>
      <c r="C5172" s="1">
        <v>42649</v>
      </c>
      <c r="D5172">
        <v>8709.5499999999993</v>
      </c>
      <c r="E5172">
        <f t="shared" si="1043"/>
        <v>-34.400000000001455</v>
      </c>
      <c r="F5172" t="str">
        <f t="shared" si="1044"/>
        <v/>
      </c>
      <c r="G5172">
        <f t="shared" si="1045"/>
        <v>-34.400000000001455</v>
      </c>
      <c r="H5172">
        <f t="shared" ca="1" si="1053"/>
        <v>48.107142857142854</v>
      </c>
      <c r="I5172">
        <f t="shared" ca="1" si="1054"/>
        <v>58.150000000000155</v>
      </c>
      <c r="J5172" s="3">
        <f t="shared" ca="1" si="1046"/>
        <v>0.82729394423289293</v>
      </c>
      <c r="K5172" s="5">
        <f t="shared" ca="1" si="1047"/>
        <v>45.27426727614943</v>
      </c>
      <c r="L5172">
        <f t="shared" ca="1" si="1048"/>
        <v>1</v>
      </c>
      <c r="M5172" t="str">
        <f t="shared" ca="1" si="1049"/>
        <v>BUY</v>
      </c>
      <c r="N5172" s="7" t="str">
        <f t="shared" ca="1" si="1050"/>
        <v/>
      </c>
      <c r="O5172">
        <f t="shared" si="1051"/>
        <v>8709.5499999999993</v>
      </c>
      <c r="Q5172">
        <f t="shared" si="1052"/>
        <v>5171</v>
      </c>
    </row>
    <row r="5173" spans="1:17" x14ac:dyDescent="0.3">
      <c r="A5173" s="13" t="str">
        <f ca="1">N5173&amp;"-"&amp;COUNTIF($N$2:N5173,N5173)</f>
        <v>-5115</v>
      </c>
      <c r="B5173" t="str">
        <f t="shared" ca="1" si="1042"/>
        <v/>
      </c>
      <c r="C5173" s="1">
        <v>42650</v>
      </c>
      <c r="D5173">
        <v>8697.6</v>
      </c>
      <c r="E5173">
        <f t="shared" si="1043"/>
        <v>-11.949999999998909</v>
      </c>
      <c r="F5173" t="str">
        <f t="shared" si="1044"/>
        <v/>
      </c>
      <c r="G5173">
        <f t="shared" si="1045"/>
        <v>-11.949999999998909</v>
      </c>
      <c r="H5173">
        <f t="shared" ca="1" si="1053"/>
        <v>51.366666666666788</v>
      </c>
      <c r="I5173">
        <f t="shared" ca="1" si="1054"/>
        <v>52.375</v>
      </c>
      <c r="J5173" s="3">
        <f t="shared" ca="1" si="1046"/>
        <v>0.98074781225139451</v>
      </c>
      <c r="K5173" s="5">
        <f t="shared" ca="1" si="1047"/>
        <v>49.514017190135817</v>
      </c>
      <c r="L5173">
        <f t="shared" ca="1" si="1048"/>
        <v>1</v>
      </c>
      <c r="M5173" t="str">
        <f t="shared" ca="1" si="1049"/>
        <v>BUY</v>
      </c>
      <c r="N5173" s="7" t="str">
        <f t="shared" ca="1" si="1050"/>
        <v/>
      </c>
      <c r="O5173">
        <f t="shared" si="1051"/>
        <v>8697.6</v>
      </c>
      <c r="Q5173">
        <f t="shared" si="1052"/>
        <v>5172</v>
      </c>
    </row>
    <row r="5174" spans="1:17" x14ac:dyDescent="0.3">
      <c r="A5174" s="13" t="str">
        <f ca="1">N5174&amp;"-"&amp;COUNTIF($N$2:N5174,N5174)</f>
        <v>-5116</v>
      </c>
      <c r="B5174" t="str">
        <f t="shared" ca="1" si="1042"/>
        <v/>
      </c>
      <c r="C5174" s="1">
        <v>42653</v>
      </c>
      <c r="D5174">
        <v>8708.7999999999993</v>
      </c>
      <c r="E5174">
        <f t="shared" si="1043"/>
        <v>11.199999999998909</v>
      </c>
      <c r="F5174">
        <f t="shared" si="1044"/>
        <v>11.199999999998909</v>
      </c>
      <c r="G5174" t="str">
        <f t="shared" si="1045"/>
        <v/>
      </c>
      <c r="H5174">
        <f t="shared" ca="1" si="1053"/>
        <v>45.628571428571377</v>
      </c>
      <c r="I5174">
        <f t="shared" ca="1" si="1054"/>
        <v>55.214285714285715</v>
      </c>
      <c r="J5174" s="3">
        <f t="shared" ca="1" si="1046"/>
        <v>0.82639068564036122</v>
      </c>
      <c r="K5174" s="5">
        <f t="shared" ca="1" si="1047"/>
        <v>45.247202153279474</v>
      </c>
      <c r="L5174">
        <f t="shared" ca="1" si="1048"/>
        <v>1</v>
      </c>
      <c r="M5174" t="str">
        <f t="shared" ca="1" si="1049"/>
        <v>BUY</v>
      </c>
      <c r="N5174" s="7" t="str">
        <f t="shared" ca="1" si="1050"/>
        <v/>
      </c>
      <c r="O5174">
        <f t="shared" si="1051"/>
        <v>8708.7999999999993</v>
      </c>
      <c r="Q5174">
        <f t="shared" si="1052"/>
        <v>5173</v>
      </c>
    </row>
    <row r="5175" spans="1:17" x14ac:dyDescent="0.3">
      <c r="A5175" s="13" t="str">
        <f ca="1">N5175&amp;"-"&amp;COUNTIF($N$2:N5175,N5175)</f>
        <v>-5117</v>
      </c>
      <c r="B5175" t="str">
        <f t="shared" ca="1" si="1042"/>
        <v/>
      </c>
      <c r="C5175" s="1">
        <v>42656</v>
      </c>
      <c r="D5175">
        <v>8573.35</v>
      </c>
      <c r="E5175">
        <f t="shared" si="1043"/>
        <v>-135.44999999999891</v>
      </c>
      <c r="F5175" t="str">
        <f t="shared" si="1044"/>
        <v/>
      </c>
      <c r="G5175">
        <f t="shared" si="1045"/>
        <v>-135.44999999999891</v>
      </c>
      <c r="H5175">
        <f t="shared" ca="1" si="1053"/>
        <v>53.024999999999942</v>
      </c>
      <c r="I5175">
        <f t="shared" ca="1" si="1054"/>
        <v>65.243749999999864</v>
      </c>
      <c r="J5175" s="3">
        <f t="shared" ca="1" si="1046"/>
        <v>0.81272152505029294</v>
      </c>
      <c r="K5175" s="5">
        <f t="shared" ca="1" si="1047"/>
        <v>44.834328594831703</v>
      </c>
      <c r="L5175">
        <f t="shared" ca="1" si="1048"/>
        <v>1</v>
      </c>
      <c r="M5175" t="str">
        <f t="shared" ca="1" si="1049"/>
        <v>BUY</v>
      </c>
      <c r="N5175" s="7" t="str">
        <f t="shared" ca="1" si="1050"/>
        <v/>
      </c>
      <c r="O5175">
        <f t="shared" si="1051"/>
        <v>8573.35</v>
      </c>
      <c r="Q5175">
        <f t="shared" si="1052"/>
        <v>5174</v>
      </c>
    </row>
    <row r="5176" spans="1:17" x14ac:dyDescent="0.3">
      <c r="A5176" s="13" t="str">
        <f ca="1">N5176&amp;"-"&amp;COUNTIF($N$2:N5176,N5176)</f>
        <v>-5118</v>
      </c>
      <c r="B5176" t="str">
        <f t="shared" ca="1" si="1042"/>
        <v/>
      </c>
      <c r="C5176" s="1">
        <v>42657</v>
      </c>
      <c r="D5176">
        <v>8583.4</v>
      </c>
      <c r="E5176">
        <f t="shared" si="1043"/>
        <v>10.049999999999272</v>
      </c>
      <c r="F5176">
        <f t="shared" si="1044"/>
        <v>10.049999999999272</v>
      </c>
      <c r="G5176" t="str">
        <f t="shared" si="1045"/>
        <v/>
      </c>
      <c r="H5176">
        <f t="shared" ca="1" si="1053"/>
        <v>39.649999999999636</v>
      </c>
      <c r="I5176">
        <f t="shared" ca="1" si="1054"/>
        <v>65.243749999999864</v>
      </c>
      <c r="J5176" s="3">
        <f t="shared" ca="1" si="1046"/>
        <v>0.60772104607720612</v>
      </c>
      <c r="K5176" s="5">
        <f t="shared" ca="1" si="1047"/>
        <v>37.800154918667538</v>
      </c>
      <c r="L5176">
        <f t="shared" ca="1" si="1048"/>
        <v>1</v>
      </c>
      <c r="M5176" t="str">
        <f t="shared" ca="1" si="1049"/>
        <v>BUY</v>
      </c>
      <c r="N5176" s="7" t="str">
        <f t="shared" ca="1" si="1050"/>
        <v/>
      </c>
      <c r="O5176">
        <f t="shared" si="1051"/>
        <v>8583.4</v>
      </c>
      <c r="Q5176">
        <f t="shared" si="1052"/>
        <v>5175</v>
      </c>
    </row>
    <row r="5177" spans="1:17" x14ac:dyDescent="0.3">
      <c r="A5177" s="13" t="str">
        <f ca="1">N5177&amp;"-"&amp;COUNTIF($N$2:N5177,N5177)</f>
        <v>-5119</v>
      </c>
      <c r="B5177" t="str">
        <f t="shared" ca="1" si="1042"/>
        <v/>
      </c>
      <c r="C5177" s="1">
        <v>42660</v>
      </c>
      <c r="D5177">
        <v>8520.4</v>
      </c>
      <c r="E5177">
        <f t="shared" si="1043"/>
        <v>-63</v>
      </c>
      <c r="F5177" t="str">
        <f t="shared" si="1044"/>
        <v/>
      </c>
      <c r="G5177">
        <f t="shared" si="1045"/>
        <v>-63</v>
      </c>
      <c r="H5177">
        <f t="shared" ca="1" si="1053"/>
        <v>39.649999999999636</v>
      </c>
      <c r="I5177">
        <f t="shared" ca="1" si="1054"/>
        <v>68.631249999999682</v>
      </c>
      <c r="J5177" s="3">
        <f t="shared" ca="1" si="1046"/>
        <v>0.57772516164283505</v>
      </c>
      <c r="K5177" s="5">
        <f t="shared" ca="1" si="1047"/>
        <v>36.61760461760452</v>
      </c>
      <c r="L5177">
        <f t="shared" ca="1" si="1048"/>
        <v>1</v>
      </c>
      <c r="M5177" t="str">
        <f t="shared" ca="1" si="1049"/>
        <v>BUY</v>
      </c>
      <c r="N5177" s="7" t="str">
        <f t="shared" ca="1" si="1050"/>
        <v/>
      </c>
      <c r="O5177">
        <f t="shared" si="1051"/>
        <v>8520.4</v>
      </c>
      <c r="Q5177">
        <f t="shared" si="1052"/>
        <v>5176</v>
      </c>
    </row>
    <row r="5178" spans="1:17" x14ac:dyDescent="0.3">
      <c r="A5178" s="13" t="str">
        <f ca="1">N5178&amp;"-"&amp;COUNTIF($N$2:N5178,N5178)</f>
        <v>-5120</v>
      </c>
      <c r="B5178" t="str">
        <f t="shared" ca="1" si="1042"/>
        <v/>
      </c>
      <c r="C5178" s="1">
        <v>42661</v>
      </c>
      <c r="D5178">
        <v>8677.9</v>
      </c>
      <c r="E5178">
        <f t="shared" si="1043"/>
        <v>157.5</v>
      </c>
      <c r="F5178">
        <f t="shared" si="1044"/>
        <v>157.5</v>
      </c>
      <c r="G5178" t="str">
        <f t="shared" si="1045"/>
        <v/>
      </c>
      <c r="H5178">
        <f t="shared" ca="1" si="1053"/>
        <v>56.485714285713975</v>
      </c>
      <c r="I5178">
        <f t="shared" ca="1" si="1054"/>
        <v>62.935714285713921</v>
      </c>
      <c r="J5178" s="3">
        <f t="shared" ca="1" si="1046"/>
        <v>0.89751447054817868</v>
      </c>
      <c r="K5178" s="5">
        <f t="shared" ca="1" si="1047"/>
        <v>47.29947963394941</v>
      </c>
      <c r="L5178">
        <f t="shared" ca="1" si="1048"/>
        <v>1</v>
      </c>
      <c r="M5178" t="str">
        <f t="shared" ca="1" si="1049"/>
        <v>BUY</v>
      </c>
      <c r="N5178" s="7" t="str">
        <f t="shared" ca="1" si="1050"/>
        <v/>
      </c>
      <c r="O5178">
        <f t="shared" si="1051"/>
        <v>8677.9</v>
      </c>
      <c r="Q5178">
        <f t="shared" si="1052"/>
        <v>5177</v>
      </c>
    </row>
    <row r="5179" spans="1:17" x14ac:dyDescent="0.3">
      <c r="A5179" s="13" t="str">
        <f ca="1">N5179&amp;"-"&amp;COUNTIF($N$2:N5179,N5179)</f>
        <v>-5121</v>
      </c>
      <c r="B5179" t="str">
        <f t="shared" ca="1" si="1042"/>
        <v/>
      </c>
      <c r="C5179" s="1">
        <v>42662</v>
      </c>
      <c r="D5179">
        <v>8659.1</v>
      </c>
      <c r="E5179">
        <f t="shared" si="1043"/>
        <v>-18.799999999999272</v>
      </c>
      <c r="F5179" t="str">
        <f t="shared" si="1044"/>
        <v/>
      </c>
      <c r="G5179">
        <f t="shared" si="1045"/>
        <v>-18.799999999999272</v>
      </c>
      <c r="H5179">
        <f t="shared" ca="1" si="1053"/>
        <v>56.485714285713975</v>
      </c>
      <c r="I5179">
        <f t="shared" ca="1" si="1054"/>
        <v>63.242857142856728</v>
      </c>
      <c r="J5179" s="3">
        <f t="shared" ca="1" si="1046"/>
        <v>0.89315563587079383</v>
      </c>
      <c r="K5179" s="5">
        <f t="shared" ca="1" si="1047"/>
        <v>47.178141033289613</v>
      </c>
      <c r="L5179">
        <f t="shared" ca="1" si="1048"/>
        <v>1</v>
      </c>
      <c r="M5179" t="str">
        <f t="shared" ca="1" si="1049"/>
        <v>BUY</v>
      </c>
      <c r="N5179" s="7" t="str">
        <f t="shared" ca="1" si="1050"/>
        <v/>
      </c>
      <c r="O5179">
        <f t="shared" si="1051"/>
        <v>8659.1</v>
      </c>
      <c r="Q5179">
        <f t="shared" si="1052"/>
        <v>5178</v>
      </c>
    </row>
    <row r="5180" spans="1:17" x14ac:dyDescent="0.3">
      <c r="A5180" s="13" t="str">
        <f ca="1">N5180&amp;"-"&amp;COUNTIF($N$2:N5180,N5180)</f>
        <v>-5122</v>
      </c>
      <c r="B5180" t="str">
        <f t="shared" ca="1" si="1042"/>
        <v/>
      </c>
      <c r="C5180" s="1">
        <v>42663</v>
      </c>
      <c r="D5180">
        <v>8699.4</v>
      </c>
      <c r="E5180">
        <f t="shared" si="1043"/>
        <v>40.299999999999272</v>
      </c>
      <c r="F5180">
        <f t="shared" si="1044"/>
        <v>40.299999999999272</v>
      </c>
      <c r="G5180" t="str">
        <f t="shared" si="1045"/>
        <v/>
      </c>
      <c r="H5180">
        <f t="shared" ca="1" si="1053"/>
        <v>56.707142857142443</v>
      </c>
      <c r="I5180">
        <f t="shared" ca="1" si="1054"/>
        <v>63.242857142856728</v>
      </c>
      <c r="J5180" s="3">
        <f t="shared" ca="1" si="1046"/>
        <v>0.89665687824711926</v>
      </c>
      <c r="K5180" s="5">
        <f t="shared" ca="1" si="1047"/>
        <v>47.275650568689315</v>
      </c>
      <c r="L5180">
        <f t="shared" ca="1" si="1048"/>
        <v>1</v>
      </c>
      <c r="M5180" t="str">
        <f t="shared" ca="1" si="1049"/>
        <v>BUY</v>
      </c>
      <c r="N5180" s="7" t="str">
        <f t="shared" ca="1" si="1050"/>
        <v/>
      </c>
      <c r="O5180">
        <f t="shared" si="1051"/>
        <v>8699.4</v>
      </c>
      <c r="Q5180">
        <f t="shared" si="1052"/>
        <v>5179</v>
      </c>
    </row>
    <row r="5181" spans="1:17" x14ac:dyDescent="0.3">
      <c r="A5181" s="13" t="str">
        <f ca="1">N5181&amp;"-"&amp;COUNTIF($N$2:N5181,N5181)</f>
        <v>-5123</v>
      </c>
      <c r="B5181" t="str">
        <f t="shared" ca="1" si="1042"/>
        <v/>
      </c>
      <c r="C5181" s="1">
        <v>42664</v>
      </c>
      <c r="D5181">
        <v>8693.0499999999993</v>
      </c>
      <c r="E5181">
        <f t="shared" si="1043"/>
        <v>-6.3500000000003638</v>
      </c>
      <c r="F5181" t="str">
        <f t="shared" si="1044"/>
        <v/>
      </c>
      <c r="G5181">
        <f t="shared" si="1045"/>
        <v>-6.3500000000003638</v>
      </c>
      <c r="H5181">
        <f t="shared" ca="1" si="1053"/>
        <v>56.707142857142443</v>
      </c>
      <c r="I5181">
        <f t="shared" ca="1" si="1054"/>
        <v>42.164285714285406</v>
      </c>
      <c r="J5181" s="3">
        <f t="shared" ca="1" si="1046"/>
        <v>1.3449093681179063</v>
      </c>
      <c r="K5181" s="5">
        <f t="shared" ca="1" si="1047"/>
        <v>57.35442855078746</v>
      </c>
      <c r="L5181">
        <f t="shared" ca="1" si="1048"/>
        <v>1</v>
      </c>
      <c r="M5181" t="str">
        <f t="shared" ca="1" si="1049"/>
        <v>BUY</v>
      </c>
      <c r="N5181" s="7" t="str">
        <f t="shared" ca="1" si="1050"/>
        <v/>
      </c>
      <c r="O5181">
        <f t="shared" si="1051"/>
        <v>8693.0499999999993</v>
      </c>
      <c r="Q5181">
        <f t="shared" si="1052"/>
        <v>5180</v>
      </c>
    </row>
    <row r="5182" spans="1:17" x14ac:dyDescent="0.3">
      <c r="A5182" s="13" t="str">
        <f ca="1">N5182&amp;"-"&amp;COUNTIF($N$2:N5182,N5182)</f>
        <v>-5124</v>
      </c>
      <c r="B5182" t="str">
        <f t="shared" ca="1" si="1042"/>
        <v/>
      </c>
      <c r="C5182" s="1">
        <v>42667</v>
      </c>
      <c r="D5182">
        <v>8708.9500000000007</v>
      </c>
      <c r="E5182">
        <f t="shared" si="1043"/>
        <v>15.900000000001455</v>
      </c>
      <c r="F5182">
        <f t="shared" si="1044"/>
        <v>15.900000000001455</v>
      </c>
      <c r="G5182" t="str">
        <f t="shared" si="1045"/>
        <v/>
      </c>
      <c r="H5182">
        <f t="shared" ca="1" si="1053"/>
        <v>56.13571428571413</v>
      </c>
      <c r="I5182">
        <f t="shared" ca="1" si="1054"/>
        <v>42.164285714285406</v>
      </c>
      <c r="J5182" s="3">
        <f t="shared" ca="1" si="1046"/>
        <v>1.3313569371506075</v>
      </c>
      <c r="K5182" s="5">
        <f t="shared" ca="1" si="1047"/>
        <v>57.106525214358484</v>
      </c>
      <c r="L5182">
        <f t="shared" ca="1" si="1048"/>
        <v>1</v>
      </c>
      <c r="M5182" t="str">
        <f t="shared" ca="1" si="1049"/>
        <v>BUY</v>
      </c>
      <c r="N5182" s="7" t="str">
        <f t="shared" ca="1" si="1050"/>
        <v/>
      </c>
      <c r="O5182">
        <f t="shared" si="1051"/>
        <v>8708.9500000000007</v>
      </c>
      <c r="Q5182">
        <f t="shared" si="1052"/>
        <v>5181</v>
      </c>
    </row>
    <row r="5183" spans="1:17" x14ac:dyDescent="0.3">
      <c r="A5183" s="13" t="str">
        <f ca="1">N5183&amp;"-"&amp;COUNTIF($N$2:N5183,N5183)</f>
        <v>-5125</v>
      </c>
      <c r="B5183" t="str">
        <f t="shared" ca="1" si="1042"/>
        <v/>
      </c>
      <c r="C5183" s="1">
        <v>42668</v>
      </c>
      <c r="D5183">
        <v>8691.2999999999993</v>
      </c>
      <c r="E5183">
        <f t="shared" si="1043"/>
        <v>-17.650000000001455</v>
      </c>
      <c r="F5183" t="str">
        <f t="shared" si="1044"/>
        <v/>
      </c>
      <c r="G5183">
        <f t="shared" si="1045"/>
        <v>-17.650000000001455</v>
      </c>
      <c r="H5183">
        <f t="shared" ca="1" si="1053"/>
        <v>44.33333333333303</v>
      </c>
      <c r="I5183">
        <f t="shared" ca="1" si="1054"/>
        <v>39.099999999999909</v>
      </c>
      <c r="J5183" s="3">
        <f t="shared" ca="1" si="1046"/>
        <v>1.1338448422847349</v>
      </c>
      <c r="K5183" s="5">
        <f t="shared" ca="1" si="1047"/>
        <v>53.136236516180475</v>
      </c>
      <c r="L5183">
        <f t="shared" ca="1" si="1048"/>
        <v>1</v>
      </c>
      <c r="M5183" t="str">
        <f t="shared" ca="1" si="1049"/>
        <v>BUY</v>
      </c>
      <c r="N5183" s="7" t="str">
        <f t="shared" ca="1" si="1050"/>
        <v/>
      </c>
      <c r="O5183">
        <f t="shared" si="1051"/>
        <v>8691.2999999999993</v>
      </c>
      <c r="Q5183">
        <f t="shared" si="1052"/>
        <v>5182</v>
      </c>
    </row>
    <row r="5184" spans="1:17" x14ac:dyDescent="0.3">
      <c r="A5184" s="13" t="str">
        <f ca="1">N5184&amp;"-"&amp;COUNTIF($N$2:N5184,N5184)</f>
        <v>-5126</v>
      </c>
      <c r="B5184" t="str">
        <f t="shared" ca="1" si="1042"/>
        <v/>
      </c>
      <c r="C5184" s="1">
        <v>42669</v>
      </c>
      <c r="D5184">
        <v>8615.25</v>
      </c>
      <c r="E5184">
        <f t="shared" si="1043"/>
        <v>-76.049999999999272</v>
      </c>
      <c r="F5184" t="str">
        <f t="shared" si="1044"/>
        <v/>
      </c>
      <c r="G5184">
        <f t="shared" si="1045"/>
        <v>-76.049999999999272</v>
      </c>
      <c r="H5184">
        <f t="shared" ca="1" si="1053"/>
        <v>46.989999999999782</v>
      </c>
      <c r="I5184">
        <f t="shared" ca="1" si="1054"/>
        <v>43.205555555555392</v>
      </c>
      <c r="J5184" s="3">
        <f t="shared" ca="1" si="1046"/>
        <v>1.0875916163044868</v>
      </c>
      <c r="K5184" s="5">
        <f t="shared" ca="1" si="1047"/>
        <v>52.097910712525852</v>
      </c>
      <c r="L5184">
        <f t="shared" ca="1" si="1048"/>
        <v>1</v>
      </c>
      <c r="M5184" t="str">
        <f t="shared" ca="1" si="1049"/>
        <v>BUY</v>
      </c>
      <c r="N5184" s="7" t="str">
        <f t="shared" ca="1" si="1050"/>
        <v/>
      </c>
      <c r="O5184">
        <f t="shared" si="1051"/>
        <v>8615.25</v>
      </c>
      <c r="Q5184">
        <f t="shared" si="1052"/>
        <v>5183</v>
      </c>
    </row>
    <row r="5185" spans="1:17" x14ac:dyDescent="0.3">
      <c r="A5185" s="13" t="str">
        <f ca="1">N5185&amp;"-"&amp;COUNTIF($N$2:N5185,N5185)</f>
        <v>-5127</v>
      </c>
      <c r="B5185" t="str">
        <f t="shared" ca="1" si="1042"/>
        <v/>
      </c>
      <c r="C5185" s="1">
        <v>42670</v>
      </c>
      <c r="D5185">
        <v>8615.25</v>
      </c>
      <c r="E5185">
        <f t="shared" si="1043"/>
        <v>0</v>
      </c>
      <c r="F5185" t="str">
        <f t="shared" si="1044"/>
        <v/>
      </c>
      <c r="G5185" t="str">
        <f t="shared" si="1045"/>
        <v/>
      </c>
      <c r="H5185">
        <f t="shared" ca="1" si="1053"/>
        <v>46.989999999999782</v>
      </c>
      <c r="I5185">
        <f t="shared" ca="1" si="1054"/>
        <v>45.456249999999955</v>
      </c>
      <c r="J5185" s="3">
        <f t="shared" ca="1" si="1046"/>
        <v>1.0337412347036949</v>
      </c>
      <c r="K5185" s="5">
        <f t="shared" ca="1" si="1047"/>
        <v>50.829536081777157</v>
      </c>
      <c r="L5185">
        <f t="shared" ca="1" si="1048"/>
        <v>1</v>
      </c>
      <c r="M5185" t="str">
        <f t="shared" ca="1" si="1049"/>
        <v>BUY</v>
      </c>
      <c r="N5185" s="7" t="str">
        <f t="shared" ca="1" si="1050"/>
        <v/>
      </c>
      <c r="O5185">
        <f t="shared" si="1051"/>
        <v>8615.25</v>
      </c>
      <c r="Q5185">
        <f t="shared" si="1052"/>
        <v>5184</v>
      </c>
    </row>
    <row r="5186" spans="1:17" x14ac:dyDescent="0.3">
      <c r="A5186" s="13" t="str">
        <f ca="1">N5186&amp;"-"&amp;COUNTIF($N$2:N5186,N5186)</f>
        <v>-5128</v>
      </c>
      <c r="B5186" t="str">
        <f t="shared" ca="1" si="1042"/>
        <v/>
      </c>
      <c r="C5186" s="1">
        <v>42671</v>
      </c>
      <c r="D5186">
        <v>8638</v>
      </c>
      <c r="E5186">
        <f t="shared" si="1043"/>
        <v>22.75</v>
      </c>
      <c r="F5186">
        <f t="shared" si="1044"/>
        <v>22.75</v>
      </c>
      <c r="G5186" t="str">
        <f t="shared" si="1045"/>
        <v/>
      </c>
      <c r="H5186">
        <f t="shared" ca="1" si="1053"/>
        <v>42.949999999999818</v>
      </c>
      <c r="I5186">
        <f t="shared" ca="1" si="1054"/>
        <v>47.035714285714029</v>
      </c>
      <c r="J5186" s="3">
        <f t="shared" ca="1" si="1046"/>
        <v>0.91313591495823954</v>
      </c>
      <c r="K5186" s="5">
        <f t="shared" ca="1" si="1047"/>
        <v>47.729798380695378</v>
      </c>
      <c r="L5186">
        <f t="shared" ca="1" si="1048"/>
        <v>1</v>
      </c>
      <c r="M5186" t="str">
        <f t="shared" ca="1" si="1049"/>
        <v>BUY</v>
      </c>
      <c r="N5186" s="7" t="str">
        <f t="shared" ca="1" si="1050"/>
        <v/>
      </c>
      <c r="O5186">
        <f t="shared" si="1051"/>
        <v>8638</v>
      </c>
      <c r="Q5186">
        <f t="shared" si="1052"/>
        <v>5185</v>
      </c>
    </row>
    <row r="5187" spans="1:17" x14ac:dyDescent="0.3">
      <c r="A5187" s="13" t="str">
        <f ca="1">N5187&amp;"-"&amp;COUNTIF($N$2:N5187,N5187)</f>
        <v>-5129</v>
      </c>
      <c r="B5187" t="str">
        <f t="shared" ref="B5187:B5250" ca="1" si="1055">N5187</f>
        <v/>
      </c>
      <c r="C5187" s="1">
        <v>42673</v>
      </c>
      <c r="D5187">
        <v>8625.7000000000007</v>
      </c>
      <c r="E5187">
        <f t="shared" ref="E5187:E5250" si="1056">IF(E5186="Change", "", D5187-D5186)</f>
        <v>-12.299999999999272</v>
      </c>
      <c r="F5187" t="str">
        <f t="shared" ref="F5187:F5250" si="1057">IF(F5186="Gain","",IF(E5187&gt;0,E5187,""))</f>
        <v/>
      </c>
      <c r="G5187">
        <f t="shared" ref="G5187:G5250" si="1058">IF(G5186="Loss","",IF(E5187&lt;0,E5187,""))</f>
        <v>-12.299999999999272</v>
      </c>
      <c r="H5187">
        <f t="shared" ca="1" si="1053"/>
        <v>42.949999999999818</v>
      </c>
      <c r="I5187">
        <f t="shared" ca="1" si="1054"/>
        <v>47.085714285714076</v>
      </c>
      <c r="J5187" s="3">
        <f t="shared" ref="J5187:J5250" ca="1" si="1059">IFERROR(H5187/I5187, "")</f>
        <v>0.91216626213592256</v>
      </c>
      <c r="K5187" s="5">
        <f t="shared" ref="K5187:K5250" ca="1" si="1060">IFERROR((IF(J5187=0, 0, (100-(100/(1+J5187))))), "")</f>
        <v>47.703292344307819</v>
      </c>
      <c r="L5187">
        <f t="shared" ref="L5187:L5250" ca="1" si="1061">IF(M5186="Signal","",IF(M5186="",IF(M5187="SELL",0,IF(M5187="BUY",1,"")),IF(M5187="BUY",1,L5186)))</f>
        <v>1</v>
      </c>
      <c r="M5187" t="str">
        <f t="shared" ref="M5187:M5250" ca="1" si="1062">IF(K5187="","",IF(K5187&lt;$V$4,"BUY",IF(K5187&gt;$V$5,"SELL",M5186)))</f>
        <v>BUY</v>
      </c>
      <c r="N5187" s="7" t="str">
        <f t="shared" ref="N5187:N5250" ca="1" si="1063">IF(L5187=1, IF(M5187="BUY",IF(M5186="BUY","",1),IF(M5187="SELL",IF(M5186="SELL","",0),"")), "")</f>
        <v/>
      </c>
      <c r="O5187">
        <f t="shared" ref="O5187:O5250" si="1064">D5187</f>
        <v>8625.7000000000007</v>
      </c>
      <c r="Q5187">
        <f t="shared" si="1052"/>
        <v>5186</v>
      </c>
    </row>
    <row r="5188" spans="1:17" x14ac:dyDescent="0.3">
      <c r="A5188" s="13" t="str">
        <f ca="1">N5188&amp;"-"&amp;COUNTIF($N$2:N5188,N5188)</f>
        <v>-5130</v>
      </c>
      <c r="B5188" t="str">
        <f t="shared" ca="1" si="1055"/>
        <v/>
      </c>
      <c r="C5188" s="1">
        <v>42675</v>
      </c>
      <c r="D5188">
        <v>8626.25</v>
      </c>
      <c r="E5188">
        <f t="shared" si="1056"/>
        <v>0.5499999999992724</v>
      </c>
      <c r="F5188">
        <f t="shared" si="1057"/>
        <v>0.5499999999992724</v>
      </c>
      <c r="G5188" t="str">
        <f t="shared" si="1058"/>
        <v/>
      </c>
      <c r="H5188">
        <f t="shared" ca="1" si="1053"/>
        <v>41.174999999999876</v>
      </c>
      <c r="I5188">
        <f t="shared" ca="1" si="1054"/>
        <v>47.085714285714076</v>
      </c>
      <c r="J5188" s="3">
        <f t="shared" ca="1" si="1059"/>
        <v>0.87446905339805947</v>
      </c>
      <c r="K5188" s="5">
        <f t="shared" ca="1" si="1060"/>
        <v>46.651559907740896</v>
      </c>
      <c r="L5188">
        <f t="shared" ca="1" si="1061"/>
        <v>1</v>
      </c>
      <c r="M5188" t="str">
        <f t="shared" ca="1" si="1062"/>
        <v>BUY</v>
      </c>
      <c r="N5188" s="7" t="str">
        <f t="shared" ca="1" si="1063"/>
        <v/>
      </c>
      <c r="O5188">
        <f t="shared" si="1064"/>
        <v>8626.25</v>
      </c>
      <c r="Q5188">
        <f t="shared" ref="Q5188:Q5251" si="1065">Q5187+1</f>
        <v>5187</v>
      </c>
    </row>
    <row r="5189" spans="1:17" x14ac:dyDescent="0.3">
      <c r="A5189" s="13" t="str">
        <f ca="1">N5189&amp;"-"&amp;COUNTIF($N$2:N5189,N5189)</f>
        <v>-5131</v>
      </c>
      <c r="B5189" t="str">
        <f t="shared" ca="1" si="1055"/>
        <v/>
      </c>
      <c r="C5189" s="1">
        <v>42676</v>
      </c>
      <c r="D5189">
        <v>8514</v>
      </c>
      <c r="E5189">
        <f t="shared" si="1056"/>
        <v>-112.25</v>
      </c>
      <c r="F5189" t="str">
        <f t="shared" si="1057"/>
        <v/>
      </c>
      <c r="G5189">
        <f t="shared" si="1058"/>
        <v>-112.25</v>
      </c>
      <c r="H5189">
        <f t="shared" ca="1" si="1053"/>
        <v>41.174999999999876</v>
      </c>
      <c r="I5189">
        <f t="shared" ca="1" si="1054"/>
        <v>43.771428571428523</v>
      </c>
      <c r="J5189" s="3">
        <f t="shared" ca="1" si="1059"/>
        <v>0.94068211488250475</v>
      </c>
      <c r="K5189" s="5">
        <f t="shared" ca="1" si="1060"/>
        <v>48.471725877653931</v>
      </c>
      <c r="L5189">
        <f t="shared" ca="1" si="1061"/>
        <v>1</v>
      </c>
      <c r="M5189" t="str">
        <f t="shared" ca="1" si="1062"/>
        <v>BUY</v>
      </c>
      <c r="N5189" s="7" t="str">
        <f t="shared" ca="1" si="1063"/>
        <v/>
      </c>
      <c r="O5189">
        <f t="shared" si="1064"/>
        <v>8514</v>
      </c>
      <c r="Q5189">
        <f t="shared" si="1065"/>
        <v>5188</v>
      </c>
    </row>
    <row r="5190" spans="1:17" x14ac:dyDescent="0.3">
      <c r="A5190" s="13" t="str">
        <f ca="1">N5190&amp;"-"&amp;COUNTIF($N$2:N5190,N5190)</f>
        <v>-5132</v>
      </c>
      <c r="B5190" t="str">
        <f t="shared" ca="1" si="1055"/>
        <v/>
      </c>
      <c r="C5190" s="1">
        <v>42677</v>
      </c>
      <c r="D5190">
        <v>8484.9500000000007</v>
      </c>
      <c r="E5190">
        <f t="shared" si="1056"/>
        <v>-29.049999999999272</v>
      </c>
      <c r="F5190" t="str">
        <f t="shared" si="1057"/>
        <v/>
      </c>
      <c r="G5190">
        <f t="shared" si="1058"/>
        <v>-29.049999999999272</v>
      </c>
      <c r="H5190">
        <f t="shared" ca="1" si="1053"/>
        <v>47.4</v>
      </c>
      <c r="I5190">
        <f t="shared" ca="1" si="1054"/>
        <v>41.931249999999864</v>
      </c>
      <c r="J5190" s="3">
        <f t="shared" ca="1" si="1059"/>
        <v>1.1304218214338984</v>
      </c>
      <c r="K5190" s="5">
        <f t="shared" ca="1" si="1060"/>
        <v>53.060938921150296</v>
      </c>
      <c r="L5190">
        <f t="shared" ca="1" si="1061"/>
        <v>1</v>
      </c>
      <c r="M5190" t="str">
        <f t="shared" ca="1" si="1062"/>
        <v>BUY</v>
      </c>
      <c r="N5190" s="7" t="str">
        <f t="shared" ca="1" si="1063"/>
        <v/>
      </c>
      <c r="O5190">
        <f t="shared" si="1064"/>
        <v>8484.9500000000007</v>
      </c>
      <c r="Q5190">
        <f t="shared" si="1065"/>
        <v>5189</v>
      </c>
    </row>
    <row r="5191" spans="1:17" x14ac:dyDescent="0.3">
      <c r="A5191" s="13" t="str">
        <f ca="1">N5191&amp;"-"&amp;COUNTIF($N$2:N5191,N5191)</f>
        <v>-5133</v>
      </c>
      <c r="B5191" t="str">
        <f t="shared" ca="1" si="1055"/>
        <v/>
      </c>
      <c r="C5191" s="1">
        <v>42678</v>
      </c>
      <c r="D5191">
        <v>8433.75</v>
      </c>
      <c r="E5191">
        <f t="shared" si="1056"/>
        <v>-51.200000000000728</v>
      </c>
      <c r="F5191" t="str">
        <f t="shared" si="1057"/>
        <v/>
      </c>
      <c r="G5191">
        <f t="shared" si="1058"/>
        <v>-51.200000000000728</v>
      </c>
      <c r="H5191">
        <f t="shared" ca="1" si="1053"/>
        <v>47.4</v>
      </c>
      <c r="I5191">
        <f t="shared" ca="1" si="1054"/>
        <v>40.456249999999955</v>
      </c>
      <c r="J5191" s="3">
        <f t="shared" ca="1" si="1059"/>
        <v>1.1716360265719155</v>
      </c>
      <c r="K5191" s="5">
        <f t="shared" ca="1" si="1060"/>
        <v>53.951767802518354</v>
      </c>
      <c r="L5191">
        <f t="shared" ca="1" si="1061"/>
        <v>1</v>
      </c>
      <c r="M5191" t="str">
        <f t="shared" ca="1" si="1062"/>
        <v>BUY</v>
      </c>
      <c r="N5191" s="7" t="str">
        <f t="shared" ca="1" si="1063"/>
        <v/>
      </c>
      <c r="O5191">
        <f t="shared" si="1064"/>
        <v>8433.75</v>
      </c>
      <c r="Q5191">
        <f t="shared" si="1065"/>
        <v>5190</v>
      </c>
    </row>
    <row r="5192" spans="1:17" x14ac:dyDescent="0.3">
      <c r="A5192" s="13" t="str">
        <f ca="1">N5192&amp;"-"&amp;COUNTIF($N$2:N5192,N5192)</f>
        <v>-5134</v>
      </c>
      <c r="B5192" t="str">
        <f t="shared" ca="1" si="1055"/>
        <v/>
      </c>
      <c r="C5192" s="1">
        <v>42681</v>
      </c>
      <c r="D5192">
        <v>8497.0499999999993</v>
      </c>
      <c r="E5192">
        <f t="shared" si="1056"/>
        <v>63.299999999999272</v>
      </c>
      <c r="F5192">
        <f t="shared" si="1057"/>
        <v>63.299999999999272</v>
      </c>
      <c r="G5192" t="str">
        <f t="shared" si="1058"/>
        <v/>
      </c>
      <c r="H5192">
        <f t="shared" ca="1" si="1053"/>
        <v>28.559999999999853</v>
      </c>
      <c r="I5192">
        <f t="shared" ca="1" si="1054"/>
        <v>40.456249999999955</v>
      </c>
      <c r="J5192" s="3">
        <f t="shared" ca="1" si="1059"/>
        <v>0.70594778309902384</v>
      </c>
      <c r="K5192" s="5">
        <f t="shared" ca="1" si="1060"/>
        <v>41.381558690887921</v>
      </c>
      <c r="L5192">
        <f t="shared" ca="1" si="1061"/>
        <v>1</v>
      </c>
      <c r="M5192" t="str">
        <f t="shared" ca="1" si="1062"/>
        <v>BUY</v>
      </c>
      <c r="N5192" s="7" t="str">
        <f t="shared" ca="1" si="1063"/>
        <v/>
      </c>
      <c r="O5192">
        <f t="shared" si="1064"/>
        <v>8497.0499999999993</v>
      </c>
      <c r="Q5192">
        <f t="shared" si="1065"/>
        <v>5191</v>
      </c>
    </row>
    <row r="5193" spans="1:17" x14ac:dyDescent="0.3">
      <c r="A5193" s="13" t="str">
        <f ca="1">N5193&amp;"-"&amp;COUNTIF($N$2:N5193,N5193)</f>
        <v>-5135</v>
      </c>
      <c r="B5193" t="str">
        <f t="shared" ca="1" si="1055"/>
        <v/>
      </c>
      <c r="C5193" s="1">
        <v>42682</v>
      </c>
      <c r="D5193">
        <v>8543.5499999999993</v>
      </c>
      <c r="E5193">
        <f t="shared" si="1056"/>
        <v>46.5</v>
      </c>
      <c r="F5193">
        <f t="shared" si="1057"/>
        <v>46.5</v>
      </c>
      <c r="G5193" t="str">
        <f t="shared" si="1058"/>
        <v/>
      </c>
      <c r="H5193">
        <f t="shared" ca="1" si="1053"/>
        <v>31.54999999999988</v>
      </c>
      <c r="I5193">
        <f t="shared" ca="1" si="1054"/>
        <v>43.550000000000054</v>
      </c>
      <c r="J5193" s="3">
        <f t="shared" ca="1" si="1059"/>
        <v>0.72445464982778052</v>
      </c>
      <c r="K5193" s="5">
        <f t="shared" ca="1" si="1060"/>
        <v>42.010652463382037</v>
      </c>
      <c r="L5193">
        <f t="shared" ca="1" si="1061"/>
        <v>1</v>
      </c>
      <c r="M5193" t="str">
        <f t="shared" ca="1" si="1062"/>
        <v>BUY</v>
      </c>
      <c r="N5193" s="7" t="str">
        <f t="shared" ca="1" si="1063"/>
        <v/>
      </c>
      <c r="O5193">
        <f t="shared" si="1064"/>
        <v>8543.5499999999993</v>
      </c>
      <c r="Q5193">
        <f t="shared" si="1065"/>
        <v>5192</v>
      </c>
    </row>
    <row r="5194" spans="1:17" x14ac:dyDescent="0.3">
      <c r="A5194" s="13" t="str">
        <f ca="1">N5194&amp;"-"&amp;COUNTIF($N$2:N5194,N5194)</f>
        <v>-5136</v>
      </c>
      <c r="B5194" t="str">
        <f t="shared" ca="1" si="1055"/>
        <v/>
      </c>
      <c r="C5194" s="1">
        <v>42683</v>
      </c>
      <c r="D5194">
        <v>8432</v>
      </c>
      <c r="E5194">
        <f t="shared" si="1056"/>
        <v>-111.54999999999927</v>
      </c>
      <c r="F5194" t="str">
        <f t="shared" si="1057"/>
        <v/>
      </c>
      <c r="G5194">
        <f t="shared" si="1058"/>
        <v>-111.54999999999927</v>
      </c>
      <c r="H5194">
        <f t="shared" ca="1" si="1053"/>
        <v>29.8</v>
      </c>
      <c r="I5194">
        <f t="shared" ca="1" si="1054"/>
        <v>52.049999999999955</v>
      </c>
      <c r="J5194" s="3">
        <f t="shared" ca="1" si="1059"/>
        <v>0.57252641690682093</v>
      </c>
      <c r="K5194" s="5">
        <f t="shared" ca="1" si="1060"/>
        <v>36.408063530849134</v>
      </c>
      <c r="L5194">
        <f t="shared" ca="1" si="1061"/>
        <v>1</v>
      </c>
      <c r="M5194" t="str">
        <f t="shared" ca="1" si="1062"/>
        <v>BUY</v>
      </c>
      <c r="N5194" s="7" t="str">
        <f t="shared" ca="1" si="1063"/>
        <v/>
      </c>
      <c r="O5194">
        <f t="shared" si="1064"/>
        <v>8432</v>
      </c>
      <c r="Q5194">
        <f t="shared" si="1065"/>
        <v>5193</v>
      </c>
    </row>
    <row r="5195" spans="1:17" x14ac:dyDescent="0.3">
      <c r="A5195" s="13" t="str">
        <f ca="1">N5195&amp;"-"&amp;COUNTIF($N$2:N5195,N5195)</f>
        <v>-5137</v>
      </c>
      <c r="B5195" t="str">
        <f t="shared" ca="1" si="1055"/>
        <v/>
      </c>
      <c r="C5195" s="1">
        <v>42684</v>
      </c>
      <c r="D5195">
        <v>8525.75</v>
      </c>
      <c r="E5195">
        <f t="shared" si="1056"/>
        <v>93.75</v>
      </c>
      <c r="F5195">
        <f t="shared" si="1057"/>
        <v>93.75</v>
      </c>
      <c r="G5195" t="str">
        <f t="shared" si="1058"/>
        <v/>
      </c>
      <c r="H5195">
        <f t="shared" ca="1" si="1053"/>
        <v>40.458333333333336</v>
      </c>
      <c r="I5195">
        <f t="shared" ca="1" si="1054"/>
        <v>58.578571428571323</v>
      </c>
      <c r="J5195" s="3">
        <f t="shared" ca="1" si="1059"/>
        <v>0.6906678047392607</v>
      </c>
      <c r="K5195" s="5">
        <f t="shared" ca="1" si="1060"/>
        <v>40.851774831412094</v>
      </c>
      <c r="L5195">
        <f t="shared" ca="1" si="1061"/>
        <v>1</v>
      </c>
      <c r="M5195" t="str">
        <f t="shared" ca="1" si="1062"/>
        <v>BUY</v>
      </c>
      <c r="N5195" s="7" t="str">
        <f t="shared" ca="1" si="1063"/>
        <v/>
      </c>
      <c r="O5195">
        <f t="shared" si="1064"/>
        <v>8525.75</v>
      </c>
      <c r="Q5195">
        <f t="shared" si="1065"/>
        <v>5194</v>
      </c>
    </row>
    <row r="5196" spans="1:17" x14ac:dyDescent="0.3">
      <c r="A5196" s="13" t="str">
        <f ca="1">N5196&amp;"-"&amp;COUNTIF($N$2:N5196,N5196)</f>
        <v>-5138</v>
      </c>
      <c r="B5196" t="str">
        <f t="shared" ca="1" si="1055"/>
        <v/>
      </c>
      <c r="C5196" s="1">
        <v>42685</v>
      </c>
      <c r="D5196">
        <v>8296.2999999999993</v>
      </c>
      <c r="E5196">
        <f t="shared" si="1056"/>
        <v>-229.45000000000073</v>
      </c>
      <c r="F5196" t="str">
        <f t="shared" si="1057"/>
        <v/>
      </c>
      <c r="G5196">
        <f t="shared" si="1058"/>
        <v>-229.45000000000073</v>
      </c>
      <c r="H5196">
        <f t="shared" ca="1" si="1053"/>
        <v>45.369999999999706</v>
      </c>
      <c r="I5196">
        <f t="shared" ca="1" si="1054"/>
        <v>79.9375</v>
      </c>
      <c r="J5196" s="3">
        <f t="shared" ca="1" si="1059"/>
        <v>0.56756841282251391</v>
      </c>
      <c r="K5196" s="5">
        <f t="shared" ca="1" si="1060"/>
        <v>36.206930949863192</v>
      </c>
      <c r="L5196">
        <f t="shared" ca="1" si="1061"/>
        <v>1</v>
      </c>
      <c r="M5196" t="str">
        <f t="shared" ca="1" si="1062"/>
        <v>BUY</v>
      </c>
      <c r="N5196" s="7" t="str">
        <f t="shared" ca="1" si="1063"/>
        <v/>
      </c>
      <c r="O5196">
        <f t="shared" si="1064"/>
        <v>8296.2999999999993</v>
      </c>
      <c r="Q5196">
        <f t="shared" si="1065"/>
        <v>5195</v>
      </c>
    </row>
    <row r="5197" spans="1:17" x14ac:dyDescent="0.3">
      <c r="A5197" s="13" t="str">
        <f ca="1">N5197&amp;"-"&amp;COUNTIF($N$2:N5197,N5197)</f>
        <v>-5139</v>
      </c>
      <c r="B5197" t="str">
        <f t="shared" ca="1" si="1055"/>
        <v/>
      </c>
      <c r="C5197" s="1">
        <v>42689</v>
      </c>
      <c r="D5197">
        <v>8108.45</v>
      </c>
      <c r="E5197">
        <f t="shared" si="1056"/>
        <v>-187.84999999999945</v>
      </c>
      <c r="F5197" t="str">
        <f t="shared" si="1057"/>
        <v/>
      </c>
      <c r="G5197">
        <f t="shared" si="1058"/>
        <v>-187.84999999999945</v>
      </c>
      <c r="H5197">
        <f t="shared" ca="1" si="1053"/>
        <v>45.369999999999706</v>
      </c>
      <c r="I5197">
        <f t="shared" ca="1" si="1054"/>
        <v>101.21249999999975</v>
      </c>
      <c r="J5197" s="3">
        <f t="shared" ca="1" si="1059"/>
        <v>0.44826478942818149</v>
      </c>
      <c r="K5197" s="5">
        <f t="shared" ca="1" si="1060"/>
        <v>30.95185305203546</v>
      </c>
      <c r="L5197">
        <f t="shared" ca="1" si="1061"/>
        <v>1</v>
      </c>
      <c r="M5197" t="str">
        <f t="shared" ca="1" si="1062"/>
        <v>BUY</v>
      </c>
      <c r="N5197" s="7" t="str">
        <f t="shared" ca="1" si="1063"/>
        <v/>
      </c>
      <c r="O5197">
        <f t="shared" si="1064"/>
        <v>8108.45</v>
      </c>
      <c r="Q5197">
        <f t="shared" si="1065"/>
        <v>5196</v>
      </c>
    </row>
    <row r="5198" spans="1:17" x14ac:dyDescent="0.3">
      <c r="A5198" s="13" t="str">
        <f ca="1">N5198&amp;"-"&amp;COUNTIF($N$2:N5198,N5198)</f>
        <v>-5140</v>
      </c>
      <c r="B5198" t="str">
        <f t="shared" ca="1" si="1055"/>
        <v/>
      </c>
      <c r="C5198" s="1">
        <v>42690</v>
      </c>
      <c r="D5198">
        <v>8111.6</v>
      </c>
      <c r="E5198">
        <f t="shared" si="1056"/>
        <v>3.1500000000005457</v>
      </c>
      <c r="F5198">
        <f t="shared" si="1057"/>
        <v>3.1500000000005457</v>
      </c>
      <c r="G5198" t="str">
        <f t="shared" si="1058"/>
        <v/>
      </c>
      <c r="H5198">
        <f t="shared" ca="1" si="1053"/>
        <v>38.333333333333179</v>
      </c>
      <c r="I5198">
        <f t="shared" ca="1" si="1054"/>
        <v>104.80714285714268</v>
      </c>
      <c r="J5198" s="3">
        <f t="shared" ca="1" si="1059"/>
        <v>0.36575115291124205</v>
      </c>
      <c r="K5198" s="5">
        <f t="shared" ca="1" si="1060"/>
        <v>26.780219231856776</v>
      </c>
      <c r="L5198">
        <f t="shared" ca="1" si="1061"/>
        <v>1</v>
      </c>
      <c r="M5198" t="str">
        <f t="shared" ca="1" si="1062"/>
        <v>BUY</v>
      </c>
      <c r="N5198" s="7" t="str">
        <f t="shared" ca="1" si="1063"/>
        <v/>
      </c>
      <c r="O5198">
        <f t="shared" si="1064"/>
        <v>8111.6</v>
      </c>
      <c r="Q5198">
        <f t="shared" si="1065"/>
        <v>5197</v>
      </c>
    </row>
    <row r="5199" spans="1:17" x14ac:dyDescent="0.3">
      <c r="A5199" s="13" t="str">
        <f ca="1">N5199&amp;"-"&amp;COUNTIF($N$2:N5199,N5199)</f>
        <v>-5141</v>
      </c>
      <c r="B5199" t="str">
        <f t="shared" ca="1" si="1055"/>
        <v/>
      </c>
      <c r="C5199" s="1">
        <v>42691</v>
      </c>
      <c r="D5199">
        <v>8079.95</v>
      </c>
      <c r="E5199">
        <f t="shared" si="1056"/>
        <v>-31.650000000000546</v>
      </c>
      <c r="F5199" t="str">
        <f t="shared" si="1057"/>
        <v/>
      </c>
      <c r="G5199">
        <f t="shared" si="1058"/>
        <v>-31.650000000000546</v>
      </c>
      <c r="H5199">
        <f t="shared" ca="1" si="1053"/>
        <v>38.333333333333179</v>
      </c>
      <c r="I5199">
        <f t="shared" ca="1" si="1054"/>
        <v>95.662499999999909</v>
      </c>
      <c r="J5199" s="3">
        <f t="shared" ca="1" si="1059"/>
        <v>0.40071431682564451</v>
      </c>
      <c r="K5199" s="5">
        <f t="shared" ca="1" si="1060"/>
        <v>28.607854721850742</v>
      </c>
      <c r="L5199">
        <f t="shared" ca="1" si="1061"/>
        <v>1</v>
      </c>
      <c r="M5199" t="str">
        <f t="shared" ca="1" si="1062"/>
        <v>BUY</v>
      </c>
      <c r="N5199" s="7" t="str">
        <f t="shared" ca="1" si="1063"/>
        <v/>
      </c>
      <c r="O5199">
        <f t="shared" si="1064"/>
        <v>8079.95</v>
      </c>
      <c r="Q5199">
        <f t="shared" si="1065"/>
        <v>5198</v>
      </c>
    </row>
    <row r="5200" spans="1:17" x14ac:dyDescent="0.3">
      <c r="A5200" s="13" t="str">
        <f ca="1">N5200&amp;"-"&amp;COUNTIF($N$2:N5200,N5200)</f>
        <v>-5142</v>
      </c>
      <c r="B5200" t="str">
        <f t="shared" ca="1" si="1055"/>
        <v/>
      </c>
      <c r="C5200" s="1">
        <v>42692</v>
      </c>
      <c r="D5200">
        <v>8074.1</v>
      </c>
      <c r="E5200">
        <f t="shared" si="1056"/>
        <v>-5.8499999999994543</v>
      </c>
      <c r="F5200" t="str">
        <f t="shared" si="1057"/>
        <v/>
      </c>
      <c r="G5200">
        <f t="shared" si="1058"/>
        <v>-5.8499999999994543</v>
      </c>
      <c r="H5200">
        <f t="shared" ca="1" si="1053"/>
        <v>41.449999999999818</v>
      </c>
      <c r="I5200">
        <f t="shared" ca="1" si="1054"/>
        <v>85.683333333333195</v>
      </c>
      <c r="J5200" s="3">
        <f t="shared" ca="1" si="1059"/>
        <v>0.48375802373079035</v>
      </c>
      <c r="K5200" s="5">
        <f t="shared" ca="1" si="1060"/>
        <v>32.603565810172981</v>
      </c>
      <c r="L5200">
        <f t="shared" ca="1" si="1061"/>
        <v>1</v>
      </c>
      <c r="M5200" t="str">
        <f t="shared" ca="1" si="1062"/>
        <v>BUY</v>
      </c>
      <c r="N5200" s="7" t="str">
        <f t="shared" ca="1" si="1063"/>
        <v/>
      </c>
      <c r="O5200">
        <f t="shared" si="1064"/>
        <v>8074.1</v>
      </c>
      <c r="Q5200">
        <f t="shared" si="1065"/>
        <v>5199</v>
      </c>
    </row>
    <row r="5201" spans="1:17" x14ac:dyDescent="0.3">
      <c r="A5201" s="13" t="str">
        <f ca="1">N5201&amp;"-"&amp;COUNTIF($N$2:N5201,N5201)</f>
        <v>-5143</v>
      </c>
      <c r="B5201" t="str">
        <f t="shared" ca="1" si="1055"/>
        <v/>
      </c>
      <c r="C5201" s="1">
        <v>42695</v>
      </c>
      <c r="D5201">
        <v>7929.1</v>
      </c>
      <c r="E5201">
        <f t="shared" si="1056"/>
        <v>-145</v>
      </c>
      <c r="F5201" t="str">
        <f t="shared" si="1057"/>
        <v/>
      </c>
      <c r="G5201">
        <f t="shared" si="1058"/>
        <v>-145</v>
      </c>
      <c r="H5201">
        <f t="shared" ref="H5201:H5264" ca="1" si="1066">IF(Q5201&gt;$U$2,AVERAGE(OFFSET(F5201,0,0,-$U$2,1)),"")</f>
        <v>41.449999999999818</v>
      </c>
      <c r="I5201">
        <f t="shared" ref="I5201:I5264" ca="1" si="1067">IF($Q5201&gt;$U$2,ABS((AVERAGE(OFFSET(G5201,0,0,-$U$2,1)))),"")</f>
        <v>100.42777777777772</v>
      </c>
      <c r="J5201" s="3">
        <f t="shared" ca="1" si="1059"/>
        <v>0.41273441389610949</v>
      </c>
      <c r="K5201" s="5">
        <f t="shared" ca="1" si="1060"/>
        <v>29.215287023259378</v>
      </c>
      <c r="L5201">
        <f t="shared" ca="1" si="1061"/>
        <v>1</v>
      </c>
      <c r="M5201" t="str">
        <f t="shared" ca="1" si="1062"/>
        <v>BUY</v>
      </c>
      <c r="N5201" s="7" t="str">
        <f t="shared" ca="1" si="1063"/>
        <v/>
      </c>
      <c r="O5201">
        <f t="shared" si="1064"/>
        <v>7929.1</v>
      </c>
      <c r="Q5201">
        <f t="shared" si="1065"/>
        <v>5200</v>
      </c>
    </row>
    <row r="5202" spans="1:17" x14ac:dyDescent="0.3">
      <c r="A5202" s="13" t="str">
        <f ca="1">N5202&amp;"-"&amp;COUNTIF($N$2:N5202,N5202)</f>
        <v>-5144</v>
      </c>
      <c r="B5202" t="str">
        <f t="shared" ca="1" si="1055"/>
        <v/>
      </c>
      <c r="C5202" s="1">
        <v>42696</v>
      </c>
      <c r="D5202">
        <v>8002.3</v>
      </c>
      <c r="E5202">
        <f t="shared" si="1056"/>
        <v>73.199999999999818</v>
      </c>
      <c r="F5202">
        <f t="shared" si="1057"/>
        <v>73.199999999999818</v>
      </c>
      <c r="G5202" t="str">
        <f t="shared" si="1058"/>
        <v/>
      </c>
      <c r="H5202">
        <f t="shared" ca="1" si="1066"/>
        <v>55.979999999999926</v>
      </c>
      <c r="I5202">
        <f t="shared" ca="1" si="1067"/>
        <v>100.42777777777772</v>
      </c>
      <c r="J5202" s="3">
        <f t="shared" ca="1" si="1059"/>
        <v>0.55741550035957255</v>
      </c>
      <c r="K5202" s="5">
        <f t="shared" ca="1" si="1060"/>
        <v>35.791058983994816</v>
      </c>
      <c r="L5202">
        <f t="shared" ca="1" si="1061"/>
        <v>1</v>
      </c>
      <c r="M5202" t="str">
        <f t="shared" ca="1" si="1062"/>
        <v>BUY</v>
      </c>
      <c r="N5202" s="7" t="str">
        <f t="shared" ca="1" si="1063"/>
        <v/>
      </c>
      <c r="O5202">
        <f t="shared" si="1064"/>
        <v>8002.3</v>
      </c>
      <c r="Q5202">
        <f t="shared" si="1065"/>
        <v>5201</v>
      </c>
    </row>
    <row r="5203" spans="1:17" x14ac:dyDescent="0.3">
      <c r="A5203" s="13" t="str">
        <f ca="1">N5203&amp;"-"&amp;COUNTIF($N$2:N5203,N5203)</f>
        <v>-5145</v>
      </c>
      <c r="B5203" t="str">
        <f t="shared" ca="1" si="1055"/>
        <v/>
      </c>
      <c r="C5203" s="1">
        <v>42697</v>
      </c>
      <c r="D5203">
        <v>8033.3</v>
      </c>
      <c r="E5203">
        <f t="shared" si="1056"/>
        <v>31</v>
      </c>
      <c r="F5203">
        <f t="shared" si="1057"/>
        <v>31</v>
      </c>
      <c r="G5203" t="str">
        <f t="shared" si="1058"/>
        <v/>
      </c>
      <c r="H5203">
        <f t="shared" ca="1" si="1066"/>
        <v>51.816666666666606</v>
      </c>
      <c r="I5203">
        <f t="shared" ca="1" si="1067"/>
        <v>98.949999999999932</v>
      </c>
      <c r="J5203" s="3">
        <f t="shared" ca="1" si="1059"/>
        <v>0.52366515074953657</v>
      </c>
      <c r="K5203" s="5">
        <f t="shared" ca="1" si="1060"/>
        <v>34.368781782003083</v>
      </c>
      <c r="L5203">
        <f t="shared" ca="1" si="1061"/>
        <v>1</v>
      </c>
      <c r="M5203" t="str">
        <f t="shared" ca="1" si="1062"/>
        <v>BUY</v>
      </c>
      <c r="N5203" s="7" t="str">
        <f t="shared" ca="1" si="1063"/>
        <v/>
      </c>
      <c r="O5203">
        <f t="shared" si="1064"/>
        <v>8033.3</v>
      </c>
      <c r="Q5203">
        <f t="shared" si="1065"/>
        <v>5202</v>
      </c>
    </row>
    <row r="5204" spans="1:17" x14ac:dyDescent="0.3">
      <c r="A5204" s="13" t="str">
        <f ca="1">N5204&amp;"-"&amp;COUNTIF($N$2:N5204,N5204)</f>
        <v>-5146</v>
      </c>
      <c r="B5204" t="str">
        <f t="shared" ca="1" si="1055"/>
        <v/>
      </c>
      <c r="C5204" s="1">
        <v>42698</v>
      </c>
      <c r="D5204">
        <v>7965.5</v>
      </c>
      <c r="E5204">
        <f t="shared" si="1056"/>
        <v>-67.800000000000182</v>
      </c>
      <c r="F5204" t="str">
        <f t="shared" si="1057"/>
        <v/>
      </c>
      <c r="G5204">
        <f t="shared" si="1058"/>
        <v>-67.800000000000182</v>
      </c>
      <c r="H5204">
        <f t="shared" ca="1" si="1066"/>
        <v>51.816666666666606</v>
      </c>
      <c r="I5204">
        <f t="shared" ca="1" si="1067"/>
        <v>103.79375000000005</v>
      </c>
      <c r="J5204" s="3">
        <f t="shared" ca="1" si="1059"/>
        <v>0.49922723349591458</v>
      </c>
      <c r="K5204" s="5">
        <f t="shared" ca="1" si="1060"/>
        <v>33.298970452385049</v>
      </c>
      <c r="L5204">
        <f t="shared" ca="1" si="1061"/>
        <v>1</v>
      </c>
      <c r="M5204" t="str">
        <f t="shared" ca="1" si="1062"/>
        <v>BUY</v>
      </c>
      <c r="N5204" s="7" t="str">
        <f t="shared" ca="1" si="1063"/>
        <v/>
      </c>
      <c r="O5204">
        <f t="shared" si="1064"/>
        <v>7965.5</v>
      </c>
      <c r="Q5204">
        <f t="shared" si="1065"/>
        <v>5203</v>
      </c>
    </row>
    <row r="5205" spans="1:17" x14ac:dyDescent="0.3">
      <c r="A5205" s="13" t="str">
        <f ca="1">N5205&amp;"-"&amp;COUNTIF($N$2:N5205,N5205)</f>
        <v>-5147</v>
      </c>
      <c r="B5205" t="str">
        <f t="shared" ca="1" si="1055"/>
        <v/>
      </c>
      <c r="C5205" s="1">
        <v>42699</v>
      </c>
      <c r="D5205">
        <v>8114.3</v>
      </c>
      <c r="E5205">
        <f t="shared" si="1056"/>
        <v>148.80000000000018</v>
      </c>
      <c r="F5205">
        <f t="shared" si="1057"/>
        <v>148.80000000000018</v>
      </c>
      <c r="G5205" t="str">
        <f t="shared" si="1058"/>
        <v/>
      </c>
      <c r="H5205">
        <f t="shared" ca="1" si="1066"/>
        <v>65.67142857142855</v>
      </c>
      <c r="I5205">
        <f t="shared" ca="1" si="1067"/>
        <v>111.30714285714281</v>
      </c>
      <c r="J5205" s="3">
        <f t="shared" ca="1" si="1059"/>
        <v>0.59000192517487016</v>
      </c>
      <c r="K5205" s="5">
        <f t="shared" ca="1" si="1060"/>
        <v>37.10699438995843</v>
      </c>
      <c r="L5205">
        <f t="shared" ca="1" si="1061"/>
        <v>1</v>
      </c>
      <c r="M5205" t="str">
        <f t="shared" ca="1" si="1062"/>
        <v>BUY</v>
      </c>
      <c r="N5205" s="7" t="str">
        <f t="shared" ca="1" si="1063"/>
        <v/>
      </c>
      <c r="O5205">
        <f t="shared" si="1064"/>
        <v>8114.3</v>
      </c>
      <c r="Q5205">
        <f t="shared" si="1065"/>
        <v>5204</v>
      </c>
    </row>
    <row r="5206" spans="1:17" x14ac:dyDescent="0.3">
      <c r="A5206" s="13" t="str">
        <f ca="1">N5206&amp;"-"&amp;COUNTIF($N$2:N5206,N5206)</f>
        <v>-5148</v>
      </c>
      <c r="B5206" t="str">
        <f t="shared" ca="1" si="1055"/>
        <v/>
      </c>
      <c r="C5206" s="1">
        <v>42702</v>
      </c>
      <c r="D5206">
        <v>8126.9</v>
      </c>
      <c r="E5206">
        <f t="shared" si="1056"/>
        <v>12.599999999999454</v>
      </c>
      <c r="F5206">
        <f t="shared" si="1057"/>
        <v>12.599999999999454</v>
      </c>
      <c r="G5206" t="str">
        <f t="shared" si="1058"/>
        <v/>
      </c>
      <c r="H5206">
        <f t="shared" ca="1" si="1066"/>
        <v>58.428571428571431</v>
      </c>
      <c r="I5206">
        <f t="shared" ca="1" si="1067"/>
        <v>111.30714285714281</v>
      </c>
      <c r="J5206" s="3">
        <f t="shared" ca="1" si="1059"/>
        <v>0.52493101456715674</v>
      </c>
      <c r="K5206" s="5">
        <f t="shared" ca="1" si="1060"/>
        <v>34.423263056011464</v>
      </c>
      <c r="L5206">
        <f t="shared" ca="1" si="1061"/>
        <v>1</v>
      </c>
      <c r="M5206" t="str">
        <f t="shared" ca="1" si="1062"/>
        <v>BUY</v>
      </c>
      <c r="N5206" s="7" t="str">
        <f t="shared" ca="1" si="1063"/>
        <v/>
      </c>
      <c r="O5206">
        <f t="shared" si="1064"/>
        <v>8126.9</v>
      </c>
      <c r="Q5206">
        <f t="shared" si="1065"/>
        <v>5205</v>
      </c>
    </row>
    <row r="5207" spans="1:17" x14ac:dyDescent="0.3">
      <c r="A5207" s="13" t="str">
        <f ca="1">N5207&amp;"-"&amp;COUNTIF($N$2:N5207,N5207)</f>
        <v>-5149</v>
      </c>
      <c r="B5207" t="str">
        <f t="shared" ca="1" si="1055"/>
        <v/>
      </c>
      <c r="C5207" s="1">
        <v>42703</v>
      </c>
      <c r="D5207">
        <v>8142.15</v>
      </c>
      <c r="E5207">
        <f t="shared" si="1056"/>
        <v>15.25</v>
      </c>
      <c r="F5207">
        <f t="shared" si="1057"/>
        <v>15.25</v>
      </c>
      <c r="G5207" t="str">
        <f t="shared" si="1058"/>
        <v/>
      </c>
      <c r="H5207">
        <f t="shared" ca="1" si="1066"/>
        <v>53.964285714285715</v>
      </c>
      <c r="I5207">
        <f t="shared" ca="1" si="1067"/>
        <v>111.30714285714281</v>
      </c>
      <c r="J5207" s="3">
        <f t="shared" ca="1" si="1059"/>
        <v>0.48482320477443391</v>
      </c>
      <c r="K5207" s="5">
        <f t="shared" ca="1" si="1060"/>
        <v>32.651914599360367</v>
      </c>
      <c r="L5207">
        <f t="shared" ca="1" si="1061"/>
        <v>1</v>
      </c>
      <c r="M5207" t="str">
        <f t="shared" ca="1" si="1062"/>
        <v>BUY</v>
      </c>
      <c r="N5207" s="7" t="str">
        <f t="shared" ca="1" si="1063"/>
        <v/>
      </c>
      <c r="O5207">
        <f t="shared" si="1064"/>
        <v>8142.15</v>
      </c>
      <c r="Q5207">
        <f t="shared" si="1065"/>
        <v>5206</v>
      </c>
    </row>
    <row r="5208" spans="1:17" x14ac:dyDescent="0.3">
      <c r="A5208" s="13" t="str">
        <f ca="1">N5208&amp;"-"&amp;COUNTIF($N$2:N5208,N5208)</f>
        <v>-5150</v>
      </c>
      <c r="B5208" t="str">
        <f t="shared" ca="1" si="1055"/>
        <v/>
      </c>
      <c r="C5208" s="1">
        <v>42704</v>
      </c>
      <c r="D5208">
        <v>8224.5</v>
      </c>
      <c r="E5208">
        <f t="shared" si="1056"/>
        <v>82.350000000000364</v>
      </c>
      <c r="F5208">
        <f t="shared" si="1057"/>
        <v>82.350000000000364</v>
      </c>
      <c r="G5208" t="str">
        <f t="shared" si="1058"/>
        <v/>
      </c>
      <c r="H5208">
        <f t="shared" ca="1" si="1066"/>
        <v>57.512500000000045</v>
      </c>
      <c r="I5208">
        <f t="shared" ca="1" si="1067"/>
        <v>111.26666666666672</v>
      </c>
      <c r="J5208" s="3">
        <f t="shared" ca="1" si="1059"/>
        <v>0.51688885560215714</v>
      </c>
      <c r="K5208" s="5">
        <f t="shared" ca="1" si="1060"/>
        <v>34.075591873009614</v>
      </c>
      <c r="L5208">
        <f t="shared" ca="1" si="1061"/>
        <v>1</v>
      </c>
      <c r="M5208" t="str">
        <f t="shared" ca="1" si="1062"/>
        <v>BUY</v>
      </c>
      <c r="N5208" s="7" t="str">
        <f t="shared" ca="1" si="1063"/>
        <v/>
      </c>
      <c r="O5208">
        <f t="shared" si="1064"/>
        <v>8224.5</v>
      </c>
      <c r="Q5208">
        <f t="shared" si="1065"/>
        <v>5207</v>
      </c>
    </row>
    <row r="5209" spans="1:17" x14ac:dyDescent="0.3">
      <c r="A5209" s="13" t="str">
        <f ca="1">N5209&amp;"-"&amp;COUNTIF($N$2:N5209,N5209)</f>
        <v>-5151</v>
      </c>
      <c r="B5209" t="str">
        <f t="shared" ca="1" si="1055"/>
        <v/>
      </c>
      <c r="C5209" s="1">
        <v>42705</v>
      </c>
      <c r="D5209">
        <v>8192.9</v>
      </c>
      <c r="E5209">
        <f t="shared" si="1056"/>
        <v>-31.600000000000364</v>
      </c>
      <c r="F5209" t="str">
        <f t="shared" si="1057"/>
        <v/>
      </c>
      <c r="G5209">
        <f t="shared" si="1058"/>
        <v>-31.600000000000364</v>
      </c>
      <c r="H5209">
        <f t="shared" ca="1" si="1066"/>
        <v>52.335714285714339</v>
      </c>
      <c r="I5209">
        <f t="shared" ca="1" si="1067"/>
        <v>99.885714285714386</v>
      </c>
      <c r="J5209" s="3">
        <f t="shared" ca="1" si="1059"/>
        <v>0.52395594965675063</v>
      </c>
      <c r="K5209" s="5">
        <f t="shared" ca="1" si="1060"/>
        <v>34.381305429121113</v>
      </c>
      <c r="L5209">
        <f t="shared" ca="1" si="1061"/>
        <v>1</v>
      </c>
      <c r="M5209" t="str">
        <f t="shared" ca="1" si="1062"/>
        <v>BUY</v>
      </c>
      <c r="N5209" s="7" t="str">
        <f t="shared" ca="1" si="1063"/>
        <v/>
      </c>
      <c r="O5209">
        <f t="shared" si="1064"/>
        <v>8192.9</v>
      </c>
      <c r="Q5209">
        <f t="shared" si="1065"/>
        <v>5208</v>
      </c>
    </row>
    <row r="5210" spans="1:17" x14ac:dyDescent="0.3">
      <c r="A5210" s="13" t="str">
        <f ca="1">N5210&amp;"-"&amp;COUNTIF($N$2:N5210,N5210)</f>
        <v>-5152</v>
      </c>
      <c r="B5210" t="str">
        <f t="shared" ca="1" si="1055"/>
        <v/>
      </c>
      <c r="C5210" s="1">
        <v>42706</v>
      </c>
      <c r="D5210">
        <v>8086.8</v>
      </c>
      <c r="E5210">
        <f t="shared" si="1056"/>
        <v>-106.09999999999945</v>
      </c>
      <c r="F5210" t="str">
        <f t="shared" si="1057"/>
        <v/>
      </c>
      <c r="G5210">
        <f t="shared" si="1058"/>
        <v>-106.09999999999945</v>
      </c>
      <c r="H5210">
        <f t="shared" ca="1" si="1066"/>
        <v>52.335714285714339</v>
      </c>
      <c r="I5210">
        <f t="shared" ca="1" si="1067"/>
        <v>82.264285714285634</v>
      </c>
      <c r="J5210" s="3">
        <f t="shared" ca="1" si="1059"/>
        <v>0.63618998002952287</v>
      </c>
      <c r="K5210" s="5">
        <f t="shared" ca="1" si="1060"/>
        <v>38.882402886860582</v>
      </c>
      <c r="L5210">
        <f t="shared" ca="1" si="1061"/>
        <v>1</v>
      </c>
      <c r="M5210" t="str">
        <f t="shared" ca="1" si="1062"/>
        <v>BUY</v>
      </c>
      <c r="N5210" s="7" t="str">
        <f t="shared" ca="1" si="1063"/>
        <v/>
      </c>
      <c r="O5210">
        <f t="shared" si="1064"/>
        <v>8086.8</v>
      </c>
      <c r="Q5210">
        <f t="shared" si="1065"/>
        <v>5209</v>
      </c>
    </row>
    <row r="5211" spans="1:17" x14ac:dyDescent="0.3">
      <c r="A5211" s="13" t="str">
        <f ca="1">N5211&amp;"-"&amp;COUNTIF($N$2:N5211,N5211)</f>
        <v>-5153</v>
      </c>
      <c r="B5211" t="str">
        <f t="shared" ca="1" si="1055"/>
        <v/>
      </c>
      <c r="C5211" s="1">
        <v>42709</v>
      </c>
      <c r="D5211">
        <v>8128.75</v>
      </c>
      <c r="E5211">
        <f t="shared" si="1056"/>
        <v>41.949999999999818</v>
      </c>
      <c r="F5211">
        <f t="shared" si="1057"/>
        <v>41.949999999999818</v>
      </c>
      <c r="G5211" t="str">
        <f t="shared" si="1058"/>
        <v/>
      </c>
      <c r="H5211">
        <f t="shared" ca="1" si="1066"/>
        <v>51.037500000000023</v>
      </c>
      <c r="I5211">
        <f t="shared" ca="1" si="1067"/>
        <v>64.666666666666671</v>
      </c>
      <c r="J5211" s="3">
        <f t="shared" ca="1" si="1059"/>
        <v>0.78923969072164979</v>
      </c>
      <c r="K5211" s="5">
        <f t="shared" ca="1" si="1060"/>
        <v>44.110338867082014</v>
      </c>
      <c r="L5211">
        <f t="shared" ca="1" si="1061"/>
        <v>1</v>
      </c>
      <c r="M5211" t="str">
        <f t="shared" ca="1" si="1062"/>
        <v>BUY</v>
      </c>
      <c r="N5211" s="7" t="str">
        <f t="shared" ca="1" si="1063"/>
        <v/>
      </c>
      <c r="O5211">
        <f t="shared" si="1064"/>
        <v>8128.75</v>
      </c>
      <c r="Q5211">
        <f t="shared" si="1065"/>
        <v>5210</v>
      </c>
    </row>
    <row r="5212" spans="1:17" x14ac:dyDescent="0.3">
      <c r="A5212" s="13" t="str">
        <f ca="1">N5212&amp;"-"&amp;COUNTIF($N$2:N5212,N5212)</f>
        <v>-5154</v>
      </c>
      <c r="B5212" t="str">
        <f t="shared" ca="1" si="1055"/>
        <v/>
      </c>
      <c r="C5212" s="1">
        <v>42710</v>
      </c>
      <c r="D5212">
        <v>8143.15</v>
      </c>
      <c r="E5212">
        <f t="shared" si="1056"/>
        <v>14.399999999999636</v>
      </c>
      <c r="F5212">
        <f t="shared" si="1057"/>
        <v>14.399999999999636</v>
      </c>
      <c r="G5212" t="str">
        <f t="shared" si="1058"/>
        <v/>
      </c>
      <c r="H5212">
        <f t="shared" ca="1" si="1066"/>
        <v>52.443749999999909</v>
      </c>
      <c r="I5212">
        <f t="shared" ca="1" si="1067"/>
        <v>64.666666666666671</v>
      </c>
      <c r="J5212" s="3">
        <f t="shared" ca="1" si="1059"/>
        <v>0.81098582474226655</v>
      </c>
      <c r="K5212" s="5">
        <f t="shared" ca="1" si="1060"/>
        <v>44.781456246775612</v>
      </c>
      <c r="L5212">
        <f t="shared" ca="1" si="1061"/>
        <v>1</v>
      </c>
      <c r="M5212" t="str">
        <f t="shared" ca="1" si="1062"/>
        <v>BUY</v>
      </c>
      <c r="N5212" s="7" t="str">
        <f t="shared" ca="1" si="1063"/>
        <v/>
      </c>
      <c r="O5212">
        <f t="shared" si="1064"/>
        <v>8143.15</v>
      </c>
      <c r="Q5212">
        <f t="shared" si="1065"/>
        <v>5211</v>
      </c>
    </row>
    <row r="5213" spans="1:17" x14ac:dyDescent="0.3">
      <c r="A5213" s="13" t="str">
        <f ca="1">N5213&amp;"-"&amp;COUNTIF($N$2:N5213,N5213)</f>
        <v>-5155</v>
      </c>
      <c r="B5213" t="str">
        <f t="shared" ca="1" si="1055"/>
        <v/>
      </c>
      <c r="C5213" s="1">
        <v>42711</v>
      </c>
      <c r="D5213">
        <v>8102.05</v>
      </c>
      <c r="E5213">
        <f t="shared" si="1056"/>
        <v>-41.099999999999454</v>
      </c>
      <c r="F5213" t="str">
        <f t="shared" si="1057"/>
        <v/>
      </c>
      <c r="G5213">
        <f t="shared" si="1058"/>
        <v>-41.099999999999454</v>
      </c>
      <c r="H5213">
        <f t="shared" ca="1" si="1066"/>
        <v>52.443749999999909</v>
      </c>
      <c r="I5213">
        <f t="shared" ca="1" si="1067"/>
        <v>66.24166666666649</v>
      </c>
      <c r="J5213" s="3">
        <f t="shared" ca="1" si="1059"/>
        <v>0.79170335891307153</v>
      </c>
      <c r="K5213" s="5">
        <f t="shared" ca="1" si="1060"/>
        <v>44.187189524127177</v>
      </c>
      <c r="L5213">
        <f t="shared" ca="1" si="1061"/>
        <v>1</v>
      </c>
      <c r="M5213" t="str">
        <f t="shared" ca="1" si="1062"/>
        <v>BUY</v>
      </c>
      <c r="N5213" s="7" t="str">
        <f t="shared" ca="1" si="1063"/>
        <v/>
      </c>
      <c r="O5213">
        <f t="shared" si="1064"/>
        <v>8102.05</v>
      </c>
      <c r="Q5213">
        <f t="shared" si="1065"/>
        <v>5212</v>
      </c>
    </row>
    <row r="5214" spans="1:17" x14ac:dyDescent="0.3">
      <c r="A5214" s="13" t="str">
        <f ca="1">N5214&amp;"-"&amp;COUNTIF($N$2:N5214,N5214)</f>
        <v>-5156</v>
      </c>
      <c r="B5214" t="str">
        <f t="shared" ca="1" si="1055"/>
        <v/>
      </c>
      <c r="C5214" s="1">
        <v>42712</v>
      </c>
      <c r="D5214">
        <v>8246.85</v>
      </c>
      <c r="E5214">
        <f t="shared" si="1056"/>
        <v>144.80000000000018</v>
      </c>
      <c r="F5214">
        <f t="shared" si="1057"/>
        <v>144.80000000000018</v>
      </c>
      <c r="G5214" t="str">
        <f t="shared" si="1058"/>
        <v/>
      </c>
      <c r="H5214">
        <f t="shared" ca="1" si="1066"/>
        <v>62.705555555555492</v>
      </c>
      <c r="I5214">
        <f t="shared" ca="1" si="1067"/>
        <v>78.319999999999894</v>
      </c>
      <c r="J5214" s="3">
        <f t="shared" ca="1" si="1059"/>
        <v>0.80063273181250738</v>
      </c>
      <c r="K5214" s="5">
        <f t="shared" ca="1" si="1060"/>
        <v>44.463966341797786</v>
      </c>
      <c r="L5214">
        <f t="shared" ca="1" si="1061"/>
        <v>1</v>
      </c>
      <c r="M5214" t="str">
        <f t="shared" ca="1" si="1062"/>
        <v>BUY</v>
      </c>
      <c r="N5214" s="7" t="str">
        <f t="shared" ca="1" si="1063"/>
        <v/>
      </c>
      <c r="O5214">
        <f t="shared" si="1064"/>
        <v>8246.85</v>
      </c>
      <c r="Q5214">
        <f t="shared" si="1065"/>
        <v>5213</v>
      </c>
    </row>
    <row r="5215" spans="1:17" x14ac:dyDescent="0.3">
      <c r="A5215" s="13" t="str">
        <f ca="1">N5215&amp;"-"&amp;COUNTIF($N$2:N5215,N5215)</f>
        <v>-5157</v>
      </c>
      <c r="B5215" t="str">
        <f t="shared" ca="1" si="1055"/>
        <v/>
      </c>
      <c r="C5215" s="1">
        <v>42713</v>
      </c>
      <c r="D5215">
        <v>8261.75</v>
      </c>
      <c r="E5215">
        <f t="shared" si="1056"/>
        <v>14.899999999999636</v>
      </c>
      <c r="F5215">
        <f t="shared" si="1057"/>
        <v>14.899999999999636</v>
      </c>
      <c r="G5215" t="str">
        <f t="shared" si="1058"/>
        <v/>
      </c>
      <c r="H5215">
        <f t="shared" ca="1" si="1066"/>
        <v>57.924999999999912</v>
      </c>
      <c r="I5215">
        <f t="shared" ca="1" si="1067"/>
        <v>61.649999999999864</v>
      </c>
      <c r="J5215" s="3">
        <f t="shared" ca="1" si="1059"/>
        <v>0.93957826439578329</v>
      </c>
      <c r="K5215" s="5">
        <f t="shared" ca="1" si="1060"/>
        <v>48.442400167259059</v>
      </c>
      <c r="L5215">
        <f t="shared" ca="1" si="1061"/>
        <v>1</v>
      </c>
      <c r="M5215" t="str">
        <f t="shared" ca="1" si="1062"/>
        <v>BUY</v>
      </c>
      <c r="N5215" s="7" t="str">
        <f t="shared" ca="1" si="1063"/>
        <v/>
      </c>
      <c r="O5215">
        <f t="shared" si="1064"/>
        <v>8261.75</v>
      </c>
      <c r="Q5215">
        <f t="shared" si="1065"/>
        <v>5214</v>
      </c>
    </row>
    <row r="5216" spans="1:17" x14ac:dyDescent="0.3">
      <c r="A5216" s="13" t="str">
        <f ca="1">N5216&amp;"-"&amp;COUNTIF($N$2:N5216,N5216)</f>
        <v>-5158</v>
      </c>
      <c r="B5216" t="str">
        <f t="shared" ca="1" si="1055"/>
        <v/>
      </c>
      <c r="C5216" s="1">
        <v>42716</v>
      </c>
      <c r="D5216">
        <v>8170.8</v>
      </c>
      <c r="E5216">
        <f t="shared" si="1056"/>
        <v>-90.949999999999818</v>
      </c>
      <c r="F5216" t="str">
        <f t="shared" si="1057"/>
        <v/>
      </c>
      <c r="G5216">
        <f t="shared" si="1058"/>
        <v>-90.949999999999818</v>
      </c>
      <c r="H5216">
        <f t="shared" ca="1" si="1066"/>
        <v>56.227777777777696</v>
      </c>
      <c r="I5216">
        <f t="shared" ca="1" si="1067"/>
        <v>67.509999999999849</v>
      </c>
      <c r="J5216" s="3">
        <f t="shared" ca="1" si="1059"/>
        <v>0.83288072548922853</v>
      </c>
      <c r="K5216" s="5">
        <f t="shared" ca="1" si="1060"/>
        <v>45.441076110771903</v>
      </c>
      <c r="L5216">
        <f t="shared" ca="1" si="1061"/>
        <v>1</v>
      </c>
      <c r="M5216" t="str">
        <f t="shared" ca="1" si="1062"/>
        <v>BUY</v>
      </c>
      <c r="N5216" s="7" t="str">
        <f t="shared" ca="1" si="1063"/>
        <v/>
      </c>
      <c r="O5216">
        <f t="shared" si="1064"/>
        <v>8170.8</v>
      </c>
      <c r="Q5216">
        <f t="shared" si="1065"/>
        <v>5215</v>
      </c>
    </row>
    <row r="5217" spans="1:17" x14ac:dyDescent="0.3">
      <c r="A5217" s="13" t="str">
        <f ca="1">N5217&amp;"-"&amp;COUNTIF($N$2:N5217,N5217)</f>
        <v>-5159</v>
      </c>
      <c r="B5217" t="str">
        <f t="shared" ca="1" si="1055"/>
        <v/>
      </c>
      <c r="C5217" s="1">
        <v>42717</v>
      </c>
      <c r="D5217">
        <v>8221.7999999999993</v>
      </c>
      <c r="E5217">
        <f t="shared" si="1056"/>
        <v>50.999999999999091</v>
      </c>
      <c r="F5217">
        <f t="shared" si="1057"/>
        <v>50.999999999999091</v>
      </c>
      <c r="G5217" t="str">
        <f t="shared" si="1058"/>
        <v/>
      </c>
      <c r="H5217">
        <f t="shared" ca="1" si="1066"/>
        <v>58.449999999999818</v>
      </c>
      <c r="I5217">
        <f t="shared" ca="1" si="1067"/>
        <v>67.509999999999849</v>
      </c>
      <c r="J5217" s="3">
        <f t="shared" ca="1" si="1059"/>
        <v>0.86579765960598354</v>
      </c>
      <c r="K5217" s="5">
        <f t="shared" ca="1" si="1060"/>
        <v>46.403620196887879</v>
      </c>
      <c r="L5217">
        <f t="shared" ca="1" si="1061"/>
        <v>1</v>
      </c>
      <c r="M5217" t="str">
        <f t="shared" ca="1" si="1062"/>
        <v>BUY</v>
      </c>
      <c r="N5217" s="7" t="str">
        <f t="shared" ca="1" si="1063"/>
        <v/>
      </c>
      <c r="O5217">
        <f t="shared" si="1064"/>
        <v>8221.7999999999993</v>
      </c>
      <c r="Q5217">
        <f t="shared" si="1065"/>
        <v>5216</v>
      </c>
    </row>
    <row r="5218" spans="1:17" x14ac:dyDescent="0.3">
      <c r="A5218" s="13" t="str">
        <f ca="1">N5218&amp;"-"&amp;COUNTIF($N$2:N5218,N5218)</f>
        <v>-5160</v>
      </c>
      <c r="B5218" t="str">
        <f t="shared" ca="1" si="1055"/>
        <v/>
      </c>
      <c r="C5218" s="1">
        <v>42718</v>
      </c>
      <c r="D5218">
        <v>8182.45</v>
      </c>
      <c r="E5218">
        <f t="shared" si="1056"/>
        <v>-39.349999999999454</v>
      </c>
      <c r="F5218" t="str">
        <f t="shared" si="1057"/>
        <v/>
      </c>
      <c r="G5218">
        <f t="shared" si="1058"/>
        <v>-39.349999999999454</v>
      </c>
      <c r="H5218">
        <f t="shared" ca="1" si="1066"/>
        <v>58.449999999999818</v>
      </c>
      <c r="I5218">
        <f t="shared" ca="1" si="1067"/>
        <v>61.819999999999709</v>
      </c>
      <c r="J5218" s="3">
        <f t="shared" ca="1" si="1059"/>
        <v>0.94548689744419434</v>
      </c>
      <c r="K5218" s="5">
        <f t="shared" ca="1" si="1060"/>
        <v>48.598985615698055</v>
      </c>
      <c r="L5218">
        <f t="shared" ca="1" si="1061"/>
        <v>1</v>
      </c>
      <c r="M5218" t="str">
        <f t="shared" ca="1" si="1062"/>
        <v>BUY</v>
      </c>
      <c r="N5218" s="7" t="str">
        <f t="shared" ca="1" si="1063"/>
        <v/>
      </c>
      <c r="O5218">
        <f t="shared" si="1064"/>
        <v>8182.45</v>
      </c>
      <c r="Q5218">
        <f t="shared" si="1065"/>
        <v>5217</v>
      </c>
    </row>
    <row r="5219" spans="1:17" x14ac:dyDescent="0.3">
      <c r="A5219" s="13" t="str">
        <f ca="1">N5219&amp;"-"&amp;COUNTIF($N$2:N5219,N5219)</f>
        <v>-5161</v>
      </c>
      <c r="B5219" t="str">
        <f t="shared" ca="1" si="1055"/>
        <v/>
      </c>
      <c r="C5219" s="1">
        <v>42719</v>
      </c>
      <c r="D5219">
        <v>8153.6</v>
      </c>
      <c r="E5219">
        <f t="shared" si="1056"/>
        <v>-28.849999999999454</v>
      </c>
      <c r="F5219" t="str">
        <f t="shared" si="1057"/>
        <v/>
      </c>
      <c r="G5219">
        <f t="shared" si="1058"/>
        <v>-28.849999999999454</v>
      </c>
      <c r="H5219">
        <f t="shared" ca="1" si="1066"/>
        <v>47.156249999999773</v>
      </c>
      <c r="I5219">
        <f t="shared" ca="1" si="1067"/>
        <v>56.324999999999669</v>
      </c>
      <c r="J5219" s="3">
        <f t="shared" ca="1" si="1059"/>
        <v>0.83721704394141239</v>
      </c>
      <c r="K5219" s="5">
        <f t="shared" ca="1" si="1060"/>
        <v>45.569849610436698</v>
      </c>
      <c r="L5219">
        <f t="shared" ca="1" si="1061"/>
        <v>1</v>
      </c>
      <c r="M5219" t="str">
        <f t="shared" ca="1" si="1062"/>
        <v>BUY</v>
      </c>
      <c r="N5219" s="7" t="str">
        <f t="shared" ca="1" si="1063"/>
        <v/>
      </c>
      <c r="O5219">
        <f t="shared" si="1064"/>
        <v>8153.6</v>
      </c>
      <c r="Q5219">
        <f t="shared" si="1065"/>
        <v>5218</v>
      </c>
    </row>
    <row r="5220" spans="1:17" x14ac:dyDescent="0.3">
      <c r="A5220" s="13" t="str">
        <f ca="1">N5220&amp;"-"&amp;COUNTIF($N$2:N5220,N5220)</f>
        <v>-5162</v>
      </c>
      <c r="B5220" t="str">
        <f t="shared" ca="1" si="1055"/>
        <v/>
      </c>
      <c r="C5220" s="1">
        <v>42720</v>
      </c>
      <c r="D5220">
        <v>8139.45</v>
      </c>
      <c r="E5220">
        <f t="shared" si="1056"/>
        <v>-14.150000000000546</v>
      </c>
      <c r="F5220" t="str">
        <f t="shared" si="1057"/>
        <v/>
      </c>
      <c r="G5220">
        <f t="shared" si="1058"/>
        <v>-14.150000000000546</v>
      </c>
      <c r="H5220">
        <f t="shared" ca="1" si="1066"/>
        <v>52.092857142856964</v>
      </c>
      <c r="I5220">
        <f t="shared" ca="1" si="1067"/>
        <v>50.299999999999791</v>
      </c>
      <c r="J5220" s="3">
        <f t="shared" ca="1" si="1059"/>
        <v>1.0356432831581945</v>
      </c>
      <c r="K5220" s="5">
        <f t="shared" ca="1" si="1060"/>
        <v>50.875479595395902</v>
      </c>
      <c r="L5220">
        <f t="shared" ca="1" si="1061"/>
        <v>1</v>
      </c>
      <c r="M5220" t="str">
        <f t="shared" ca="1" si="1062"/>
        <v>BUY</v>
      </c>
      <c r="N5220" s="7" t="str">
        <f t="shared" ca="1" si="1063"/>
        <v/>
      </c>
      <c r="O5220">
        <f t="shared" si="1064"/>
        <v>8139.45</v>
      </c>
      <c r="Q5220">
        <f t="shared" si="1065"/>
        <v>5219</v>
      </c>
    </row>
    <row r="5221" spans="1:17" x14ac:dyDescent="0.3">
      <c r="A5221" s="13" t="str">
        <f ca="1">N5221&amp;"-"&amp;COUNTIF($N$2:N5221,N5221)</f>
        <v>-5163</v>
      </c>
      <c r="B5221" t="str">
        <f t="shared" ca="1" si="1055"/>
        <v/>
      </c>
      <c r="C5221" s="1">
        <v>42723</v>
      </c>
      <c r="D5221">
        <v>8104.35</v>
      </c>
      <c r="E5221">
        <f t="shared" si="1056"/>
        <v>-35.099999999999454</v>
      </c>
      <c r="F5221" t="str">
        <f t="shared" si="1057"/>
        <v/>
      </c>
      <c r="G5221">
        <f t="shared" si="1058"/>
        <v>-35.099999999999454</v>
      </c>
      <c r="H5221">
        <f t="shared" ca="1" si="1066"/>
        <v>58.233333333333121</v>
      </c>
      <c r="I5221">
        <f t="shared" ca="1" si="1067"/>
        <v>48.39999999999975</v>
      </c>
      <c r="J5221" s="3">
        <f t="shared" ca="1" si="1059"/>
        <v>1.2031680440771368</v>
      </c>
      <c r="K5221" s="5">
        <f t="shared" ca="1" si="1060"/>
        <v>54.61081587996253</v>
      </c>
      <c r="L5221">
        <f t="shared" ca="1" si="1061"/>
        <v>1</v>
      </c>
      <c r="M5221" t="str">
        <f t="shared" ca="1" si="1062"/>
        <v>BUY</v>
      </c>
      <c r="N5221" s="7" t="str">
        <f t="shared" ca="1" si="1063"/>
        <v/>
      </c>
      <c r="O5221">
        <f t="shared" si="1064"/>
        <v>8104.35</v>
      </c>
      <c r="Q5221">
        <f t="shared" si="1065"/>
        <v>5220</v>
      </c>
    </row>
    <row r="5222" spans="1:17" x14ac:dyDescent="0.3">
      <c r="A5222" s="13" t="str">
        <f ca="1">N5222&amp;"-"&amp;COUNTIF($N$2:N5222,N5222)</f>
        <v>-5164</v>
      </c>
      <c r="B5222" t="str">
        <f t="shared" ca="1" si="1055"/>
        <v/>
      </c>
      <c r="C5222" s="1">
        <v>42724</v>
      </c>
      <c r="D5222">
        <v>8082.4</v>
      </c>
      <c r="E5222">
        <f t="shared" si="1056"/>
        <v>-21.950000000000728</v>
      </c>
      <c r="F5222" t="str">
        <f t="shared" si="1057"/>
        <v/>
      </c>
      <c r="G5222">
        <f t="shared" si="1058"/>
        <v>-21.950000000000728</v>
      </c>
      <c r="H5222">
        <f t="shared" ca="1" si="1066"/>
        <v>53.40999999999967</v>
      </c>
      <c r="I5222">
        <f t="shared" ca="1" si="1067"/>
        <v>45.461111111110966</v>
      </c>
      <c r="J5222" s="3">
        <f t="shared" ca="1" si="1059"/>
        <v>1.174850299401194</v>
      </c>
      <c r="K5222" s="5">
        <f t="shared" ca="1" si="1060"/>
        <v>54.019823788546177</v>
      </c>
      <c r="L5222">
        <f t="shared" ca="1" si="1061"/>
        <v>1</v>
      </c>
      <c r="M5222" t="str">
        <f t="shared" ca="1" si="1062"/>
        <v>BUY</v>
      </c>
      <c r="N5222" s="7" t="str">
        <f t="shared" ca="1" si="1063"/>
        <v/>
      </c>
      <c r="O5222">
        <f t="shared" si="1064"/>
        <v>8082.4</v>
      </c>
      <c r="Q5222">
        <f t="shared" si="1065"/>
        <v>5221</v>
      </c>
    </row>
    <row r="5223" spans="1:17" x14ac:dyDescent="0.3">
      <c r="A5223" s="13" t="str">
        <f ca="1">N5223&amp;"-"&amp;COUNTIF($N$2:N5223,N5223)</f>
        <v>-5165</v>
      </c>
      <c r="B5223" t="str">
        <f t="shared" ca="1" si="1055"/>
        <v/>
      </c>
      <c r="C5223" s="1">
        <v>42725</v>
      </c>
      <c r="D5223">
        <v>8061.3</v>
      </c>
      <c r="E5223">
        <f t="shared" si="1056"/>
        <v>-21.099999999999454</v>
      </c>
      <c r="F5223" t="str">
        <f t="shared" si="1057"/>
        <v/>
      </c>
      <c r="G5223">
        <f t="shared" si="1058"/>
        <v>-21.099999999999454</v>
      </c>
      <c r="H5223">
        <f t="shared" ca="1" si="1066"/>
        <v>53.40999999999967</v>
      </c>
      <c r="I5223">
        <f t="shared" ca="1" si="1067"/>
        <v>44.294444444444203</v>
      </c>
      <c r="J5223" s="3">
        <f t="shared" ca="1" si="1059"/>
        <v>1.2057945566286208</v>
      </c>
      <c r="K5223" s="5">
        <f t="shared" ca="1" si="1060"/>
        <v>54.664862283075919</v>
      </c>
      <c r="L5223">
        <f t="shared" ca="1" si="1061"/>
        <v>1</v>
      </c>
      <c r="M5223" t="str">
        <f t="shared" ca="1" si="1062"/>
        <v>BUY</v>
      </c>
      <c r="N5223" s="7" t="str">
        <f t="shared" ca="1" si="1063"/>
        <v/>
      </c>
      <c r="O5223">
        <f t="shared" si="1064"/>
        <v>8061.3</v>
      </c>
      <c r="Q5223">
        <f t="shared" si="1065"/>
        <v>5222</v>
      </c>
    </row>
    <row r="5224" spans="1:17" x14ac:dyDescent="0.3">
      <c r="A5224" s="13" t="str">
        <f ca="1">N5224&amp;"-"&amp;COUNTIF($N$2:N5224,N5224)</f>
        <v>-5166</v>
      </c>
      <c r="B5224" t="str">
        <f t="shared" ca="1" si="1055"/>
        <v/>
      </c>
      <c r="C5224" s="1">
        <v>42726</v>
      </c>
      <c r="D5224">
        <v>7979.1</v>
      </c>
      <c r="E5224">
        <f t="shared" si="1056"/>
        <v>-82.199999999999818</v>
      </c>
      <c r="F5224" t="str">
        <f t="shared" si="1057"/>
        <v/>
      </c>
      <c r="G5224">
        <f t="shared" si="1058"/>
        <v>-82.199999999999818</v>
      </c>
      <c r="H5224">
        <f t="shared" ca="1" si="1066"/>
        <v>53.40999999999967</v>
      </c>
      <c r="I5224">
        <f t="shared" ca="1" si="1067"/>
        <v>41.638888888888687</v>
      </c>
      <c r="J5224" s="3">
        <f t="shared" ca="1" si="1059"/>
        <v>1.2826951300867229</v>
      </c>
      <c r="K5224" s="5">
        <f t="shared" ca="1" si="1060"/>
        <v>56.192135041615984</v>
      </c>
      <c r="L5224">
        <f t="shared" ca="1" si="1061"/>
        <v>1</v>
      </c>
      <c r="M5224" t="str">
        <f t="shared" ca="1" si="1062"/>
        <v>BUY</v>
      </c>
      <c r="N5224" s="7" t="str">
        <f t="shared" ca="1" si="1063"/>
        <v/>
      </c>
      <c r="O5224">
        <f t="shared" si="1064"/>
        <v>7979.1</v>
      </c>
      <c r="Q5224">
        <f t="shared" si="1065"/>
        <v>5223</v>
      </c>
    </row>
    <row r="5225" spans="1:17" x14ac:dyDescent="0.3">
      <c r="A5225" s="13" t="str">
        <f ca="1">N5225&amp;"-"&amp;COUNTIF($N$2:N5225,N5225)</f>
        <v>-5167</v>
      </c>
      <c r="B5225" t="str">
        <f t="shared" ca="1" si="1055"/>
        <v/>
      </c>
      <c r="C5225" s="1">
        <v>42727</v>
      </c>
      <c r="D5225">
        <v>7985.75</v>
      </c>
      <c r="E5225">
        <f t="shared" si="1056"/>
        <v>6.6499999999996362</v>
      </c>
      <c r="F5225">
        <f t="shared" si="1057"/>
        <v>6.6499999999996362</v>
      </c>
      <c r="G5225" t="str">
        <f t="shared" si="1058"/>
        <v/>
      </c>
      <c r="H5225">
        <f t="shared" ca="1" si="1066"/>
        <v>46.349999999999639</v>
      </c>
      <c r="I5225">
        <f t="shared" ca="1" si="1067"/>
        <v>41.638888888888687</v>
      </c>
      <c r="J5225" s="3">
        <f t="shared" ca="1" si="1059"/>
        <v>1.1131420947298165</v>
      </c>
      <c r="K5225" s="5">
        <f t="shared" ca="1" si="1060"/>
        <v>52.677105695163462</v>
      </c>
      <c r="L5225">
        <f t="shared" ca="1" si="1061"/>
        <v>1</v>
      </c>
      <c r="M5225" t="str">
        <f t="shared" ca="1" si="1062"/>
        <v>BUY</v>
      </c>
      <c r="N5225" s="7" t="str">
        <f t="shared" ca="1" si="1063"/>
        <v/>
      </c>
      <c r="O5225">
        <f t="shared" si="1064"/>
        <v>7985.75</v>
      </c>
      <c r="Q5225">
        <f t="shared" si="1065"/>
        <v>5224</v>
      </c>
    </row>
    <row r="5226" spans="1:17" x14ac:dyDescent="0.3">
      <c r="A5226" s="13" t="str">
        <f ca="1">N5226&amp;"-"&amp;COUNTIF($N$2:N5226,N5226)</f>
        <v>-5168</v>
      </c>
      <c r="B5226" t="str">
        <f t="shared" ca="1" si="1055"/>
        <v/>
      </c>
      <c r="C5226" s="1">
        <v>42730</v>
      </c>
      <c r="D5226">
        <v>7908.25</v>
      </c>
      <c r="E5226">
        <f t="shared" si="1056"/>
        <v>-77.5</v>
      </c>
      <c r="F5226" t="str">
        <f t="shared" si="1057"/>
        <v/>
      </c>
      <c r="G5226">
        <f t="shared" si="1058"/>
        <v>-77.5</v>
      </c>
      <c r="H5226">
        <f t="shared" ca="1" si="1066"/>
        <v>54.337499999999636</v>
      </c>
      <c r="I5226">
        <f t="shared" ca="1" si="1067"/>
        <v>45.224999999999817</v>
      </c>
      <c r="J5226" s="3">
        <f t="shared" ca="1" si="1059"/>
        <v>1.2014925373134298</v>
      </c>
      <c r="K5226" s="5">
        <f t="shared" ca="1" si="1060"/>
        <v>54.576271186440614</v>
      </c>
      <c r="L5226">
        <f t="shared" ca="1" si="1061"/>
        <v>1</v>
      </c>
      <c r="M5226" t="str">
        <f t="shared" ca="1" si="1062"/>
        <v>BUY</v>
      </c>
      <c r="N5226" s="7" t="str">
        <f t="shared" ca="1" si="1063"/>
        <v/>
      </c>
      <c r="O5226">
        <f t="shared" si="1064"/>
        <v>7908.25</v>
      </c>
      <c r="Q5226">
        <f t="shared" si="1065"/>
        <v>5225</v>
      </c>
    </row>
    <row r="5227" spans="1:17" x14ac:dyDescent="0.3">
      <c r="A5227" s="13" t="str">
        <f ca="1">N5227&amp;"-"&amp;COUNTIF($N$2:N5227,N5227)</f>
        <v>-5169</v>
      </c>
      <c r="B5227" t="str">
        <f t="shared" ca="1" si="1055"/>
        <v/>
      </c>
      <c r="C5227" s="1">
        <v>42731</v>
      </c>
      <c r="D5227">
        <v>8032.85</v>
      </c>
      <c r="E5227">
        <f t="shared" si="1056"/>
        <v>124.60000000000036</v>
      </c>
      <c r="F5227">
        <f t="shared" si="1057"/>
        <v>124.60000000000036</v>
      </c>
      <c r="G5227" t="str">
        <f t="shared" si="1058"/>
        <v/>
      </c>
      <c r="H5227">
        <f t="shared" ca="1" si="1066"/>
        <v>68.389999999999787</v>
      </c>
      <c r="I5227">
        <f t="shared" ca="1" si="1067"/>
        <v>45.683333333333195</v>
      </c>
      <c r="J5227" s="3">
        <f t="shared" ca="1" si="1059"/>
        <v>1.4970448741335278</v>
      </c>
      <c r="K5227" s="5">
        <f t="shared" ca="1" si="1060"/>
        <v>59.952662030272926</v>
      </c>
      <c r="L5227">
        <f t="shared" ca="1" si="1061"/>
        <v>1</v>
      </c>
      <c r="M5227" t="str">
        <f t="shared" ca="1" si="1062"/>
        <v>BUY</v>
      </c>
      <c r="N5227" s="7" t="str">
        <f t="shared" ca="1" si="1063"/>
        <v/>
      </c>
      <c r="O5227">
        <f t="shared" si="1064"/>
        <v>8032.85</v>
      </c>
      <c r="Q5227">
        <f t="shared" si="1065"/>
        <v>5226</v>
      </c>
    </row>
    <row r="5228" spans="1:17" x14ac:dyDescent="0.3">
      <c r="A5228" s="13" t="str">
        <f ca="1">N5228&amp;"-"&amp;COUNTIF($N$2:N5228,N5228)</f>
        <v>-5170</v>
      </c>
      <c r="B5228" t="str">
        <f t="shared" ca="1" si="1055"/>
        <v/>
      </c>
      <c r="C5228" s="1">
        <v>42732</v>
      </c>
      <c r="D5228">
        <v>8034.85</v>
      </c>
      <c r="E5228">
        <f t="shared" si="1056"/>
        <v>2</v>
      </c>
      <c r="F5228">
        <f t="shared" si="1057"/>
        <v>2</v>
      </c>
      <c r="G5228" t="str">
        <f t="shared" si="1058"/>
        <v/>
      </c>
      <c r="H5228">
        <f t="shared" ca="1" si="1066"/>
        <v>39.829999999999742</v>
      </c>
      <c r="I5228">
        <f t="shared" ca="1" si="1067"/>
        <v>45.683333333333195</v>
      </c>
      <c r="J5228" s="3">
        <f t="shared" ca="1" si="1059"/>
        <v>0.87187157971542928</v>
      </c>
      <c r="K5228" s="5">
        <f t="shared" ca="1" si="1060"/>
        <v>46.577531768924835</v>
      </c>
      <c r="L5228">
        <f t="shared" ca="1" si="1061"/>
        <v>1</v>
      </c>
      <c r="M5228" t="str">
        <f t="shared" ca="1" si="1062"/>
        <v>BUY</v>
      </c>
      <c r="N5228" s="7" t="str">
        <f t="shared" ca="1" si="1063"/>
        <v/>
      </c>
      <c r="O5228">
        <f t="shared" si="1064"/>
        <v>8034.85</v>
      </c>
      <c r="Q5228">
        <f t="shared" si="1065"/>
        <v>5227</v>
      </c>
    </row>
    <row r="5229" spans="1:17" x14ac:dyDescent="0.3">
      <c r="A5229" s="13" t="str">
        <f ca="1">N5229&amp;"-"&amp;COUNTIF($N$2:N5229,N5229)</f>
        <v>-5171</v>
      </c>
      <c r="B5229" t="str">
        <f t="shared" ca="1" si="1055"/>
        <v/>
      </c>
      <c r="C5229" s="1">
        <v>42733</v>
      </c>
      <c r="D5229">
        <v>8103.6</v>
      </c>
      <c r="E5229">
        <f t="shared" si="1056"/>
        <v>68.75</v>
      </c>
      <c r="F5229">
        <f t="shared" si="1057"/>
        <v>68.75</v>
      </c>
      <c r="G5229" t="str">
        <f t="shared" si="1058"/>
        <v/>
      </c>
      <c r="H5229">
        <f t="shared" ca="1" si="1066"/>
        <v>50.599999999999817</v>
      </c>
      <c r="I5229">
        <f t="shared" ca="1" si="1067"/>
        <v>45.683333333333195</v>
      </c>
      <c r="J5229" s="3">
        <f t="shared" ca="1" si="1059"/>
        <v>1.1076249543962051</v>
      </c>
      <c r="K5229" s="5">
        <f t="shared" ca="1" si="1060"/>
        <v>52.553228319196798</v>
      </c>
      <c r="L5229">
        <f t="shared" ca="1" si="1061"/>
        <v>1</v>
      </c>
      <c r="M5229" t="str">
        <f t="shared" ca="1" si="1062"/>
        <v>BUY</v>
      </c>
      <c r="N5229" s="7" t="str">
        <f t="shared" ca="1" si="1063"/>
        <v/>
      </c>
      <c r="O5229">
        <f t="shared" si="1064"/>
        <v>8103.6</v>
      </c>
      <c r="Q5229">
        <f t="shared" si="1065"/>
        <v>5228</v>
      </c>
    </row>
    <row r="5230" spans="1:17" x14ac:dyDescent="0.3">
      <c r="A5230" s="13" t="str">
        <f ca="1">N5230&amp;"-"&amp;COUNTIF($N$2:N5230,N5230)</f>
        <v>-5172</v>
      </c>
      <c r="B5230" t="str">
        <f t="shared" ca="1" si="1055"/>
        <v/>
      </c>
      <c r="C5230" s="1">
        <v>42734</v>
      </c>
      <c r="D5230">
        <v>8185.8</v>
      </c>
      <c r="E5230">
        <f t="shared" si="1056"/>
        <v>82.199999999999818</v>
      </c>
      <c r="F5230">
        <f t="shared" si="1057"/>
        <v>82.199999999999818</v>
      </c>
      <c r="G5230" t="str">
        <f t="shared" si="1058"/>
        <v/>
      </c>
      <c r="H5230">
        <f t="shared" ca="1" si="1066"/>
        <v>55.866666666666482</v>
      </c>
      <c r="I5230">
        <f t="shared" ca="1" si="1067"/>
        <v>40.024999999999864</v>
      </c>
      <c r="J5230" s="3">
        <f t="shared" ca="1" si="1059"/>
        <v>1.3957942952321467</v>
      </c>
      <c r="K5230" s="5">
        <f t="shared" ca="1" si="1060"/>
        <v>58.260189449900061</v>
      </c>
      <c r="L5230">
        <f t="shared" ca="1" si="1061"/>
        <v>1</v>
      </c>
      <c r="M5230" t="str">
        <f t="shared" ca="1" si="1062"/>
        <v>BUY</v>
      </c>
      <c r="N5230" s="7" t="str">
        <f t="shared" ca="1" si="1063"/>
        <v/>
      </c>
      <c r="O5230">
        <f t="shared" si="1064"/>
        <v>8185.8</v>
      </c>
      <c r="Q5230">
        <f t="shared" si="1065"/>
        <v>5229</v>
      </c>
    </row>
    <row r="5231" spans="1:17" x14ac:dyDescent="0.3">
      <c r="A5231" s="13" t="str">
        <f ca="1">N5231&amp;"-"&amp;COUNTIF($N$2:N5231,N5231)</f>
        <v>-5173</v>
      </c>
      <c r="B5231" t="str">
        <f t="shared" ca="1" si="1055"/>
        <v/>
      </c>
      <c r="C5231" s="1">
        <v>42737</v>
      </c>
      <c r="D5231">
        <v>8179.5</v>
      </c>
      <c r="E5231">
        <f t="shared" si="1056"/>
        <v>-6.3000000000001819</v>
      </c>
      <c r="F5231" t="str">
        <f t="shared" si="1057"/>
        <v/>
      </c>
      <c r="G5231">
        <f t="shared" si="1058"/>
        <v>-6.3000000000001819</v>
      </c>
      <c r="H5231">
        <f t="shared" ca="1" si="1066"/>
        <v>56.839999999999961</v>
      </c>
      <c r="I5231">
        <f t="shared" ca="1" si="1067"/>
        <v>36.277777777777679</v>
      </c>
      <c r="J5231" s="3">
        <f t="shared" ca="1" si="1059"/>
        <v>1.5667993874425759</v>
      </c>
      <c r="K5231" s="5">
        <f t="shared" ca="1" si="1060"/>
        <v>61.040975586473571</v>
      </c>
      <c r="L5231">
        <f t="shared" ca="1" si="1061"/>
        <v>1</v>
      </c>
      <c r="M5231" t="str">
        <f t="shared" ca="1" si="1062"/>
        <v>BUY</v>
      </c>
      <c r="N5231" s="7" t="str">
        <f t="shared" ca="1" si="1063"/>
        <v/>
      </c>
      <c r="O5231">
        <f t="shared" si="1064"/>
        <v>8179.5</v>
      </c>
      <c r="Q5231">
        <f t="shared" si="1065"/>
        <v>5230</v>
      </c>
    </row>
    <row r="5232" spans="1:17" x14ac:dyDescent="0.3">
      <c r="A5232" s="13" t="str">
        <f ca="1">N5232&amp;"-"&amp;COUNTIF($N$2:N5232,N5232)</f>
        <v>-5174</v>
      </c>
      <c r="B5232" t="str">
        <f t="shared" ca="1" si="1055"/>
        <v/>
      </c>
      <c r="C5232" s="1">
        <v>42738</v>
      </c>
      <c r="D5232">
        <v>8192.25</v>
      </c>
      <c r="E5232">
        <f t="shared" si="1056"/>
        <v>12.75</v>
      </c>
      <c r="F5232">
        <f t="shared" si="1057"/>
        <v>12.75</v>
      </c>
      <c r="G5232" t="str">
        <f t="shared" si="1058"/>
        <v/>
      </c>
      <c r="H5232">
        <f t="shared" ca="1" si="1066"/>
        <v>49.491666666666639</v>
      </c>
      <c r="I5232">
        <f t="shared" ca="1" si="1067"/>
        <v>35.893749999999955</v>
      </c>
      <c r="J5232" s="3">
        <f t="shared" ca="1" si="1059"/>
        <v>1.3788380056880851</v>
      </c>
      <c r="K5232" s="5">
        <f t="shared" ca="1" si="1060"/>
        <v>57.962669269244863</v>
      </c>
      <c r="L5232">
        <f t="shared" ca="1" si="1061"/>
        <v>1</v>
      </c>
      <c r="M5232" t="str">
        <f t="shared" ca="1" si="1062"/>
        <v>BUY</v>
      </c>
      <c r="N5232" s="7" t="str">
        <f t="shared" ca="1" si="1063"/>
        <v/>
      </c>
      <c r="O5232">
        <f t="shared" si="1064"/>
        <v>8192.25</v>
      </c>
      <c r="Q5232">
        <f t="shared" si="1065"/>
        <v>5231</v>
      </c>
    </row>
    <row r="5233" spans="1:17" x14ac:dyDescent="0.3">
      <c r="A5233" s="13" t="str">
        <f ca="1">N5233&amp;"-"&amp;COUNTIF($N$2:N5233,N5233)</f>
        <v>-5175</v>
      </c>
      <c r="B5233" t="str">
        <f t="shared" ca="1" si="1055"/>
        <v/>
      </c>
      <c r="C5233" s="1">
        <v>42739</v>
      </c>
      <c r="D5233">
        <v>8190.5</v>
      </c>
      <c r="E5233">
        <f t="shared" si="1056"/>
        <v>-1.75</v>
      </c>
      <c r="F5233" t="str">
        <f t="shared" si="1057"/>
        <v/>
      </c>
      <c r="G5233">
        <f t="shared" si="1058"/>
        <v>-1.75</v>
      </c>
      <c r="H5233">
        <f t="shared" ca="1" si="1066"/>
        <v>49.491666666666639</v>
      </c>
      <c r="I5233">
        <f t="shared" ca="1" si="1067"/>
        <v>32.506250000000023</v>
      </c>
      <c r="J5233" s="3">
        <f t="shared" ca="1" si="1059"/>
        <v>1.5225277190283901</v>
      </c>
      <c r="K5233" s="5">
        <f t="shared" ca="1" si="1060"/>
        <v>60.357224522980736</v>
      </c>
      <c r="L5233">
        <f t="shared" ca="1" si="1061"/>
        <v>1</v>
      </c>
      <c r="M5233" t="str">
        <f t="shared" ca="1" si="1062"/>
        <v>BUY</v>
      </c>
      <c r="N5233" s="7" t="str">
        <f t="shared" ca="1" si="1063"/>
        <v/>
      </c>
      <c r="O5233">
        <f t="shared" si="1064"/>
        <v>8190.5</v>
      </c>
      <c r="Q5233">
        <f t="shared" si="1065"/>
        <v>5232</v>
      </c>
    </row>
    <row r="5234" spans="1:17" x14ac:dyDescent="0.3">
      <c r="A5234" s="13" t="str">
        <f ca="1">N5234&amp;"-"&amp;COUNTIF($N$2:N5234,N5234)</f>
        <v>-5176</v>
      </c>
      <c r="B5234" t="str">
        <f t="shared" ca="1" si="1055"/>
        <v/>
      </c>
      <c r="C5234" s="1">
        <v>42740</v>
      </c>
      <c r="D5234">
        <v>8273.7999999999993</v>
      </c>
      <c r="E5234">
        <f t="shared" si="1056"/>
        <v>83.299999999999272</v>
      </c>
      <c r="F5234">
        <f t="shared" si="1057"/>
        <v>83.299999999999272</v>
      </c>
      <c r="G5234" t="str">
        <f t="shared" si="1058"/>
        <v/>
      </c>
      <c r="H5234">
        <f t="shared" ca="1" si="1066"/>
        <v>54.321428571428442</v>
      </c>
      <c r="I5234">
        <f t="shared" ca="1" si="1067"/>
        <v>35.128571428571377</v>
      </c>
      <c r="J5234" s="3">
        <f t="shared" ca="1" si="1059"/>
        <v>1.5463603090687257</v>
      </c>
      <c r="K5234" s="5">
        <f t="shared" ca="1" si="1060"/>
        <v>60.728260001597036</v>
      </c>
      <c r="L5234">
        <f t="shared" ca="1" si="1061"/>
        <v>1</v>
      </c>
      <c r="M5234" t="str">
        <f t="shared" ca="1" si="1062"/>
        <v>BUY</v>
      </c>
      <c r="N5234" s="7" t="str">
        <f t="shared" ca="1" si="1063"/>
        <v/>
      </c>
      <c r="O5234">
        <f t="shared" si="1064"/>
        <v>8273.7999999999993</v>
      </c>
      <c r="Q5234">
        <f t="shared" si="1065"/>
        <v>5233</v>
      </c>
    </row>
    <row r="5235" spans="1:17" x14ac:dyDescent="0.3">
      <c r="A5235" s="13" t="str">
        <f ca="1">N5235&amp;"-"&amp;COUNTIF($N$2:N5235,N5235)</f>
        <v>-5177</v>
      </c>
      <c r="B5235" t="str">
        <f t="shared" ca="1" si="1055"/>
        <v/>
      </c>
      <c r="C5235" s="1">
        <v>42741</v>
      </c>
      <c r="D5235">
        <v>8243.7999999999993</v>
      </c>
      <c r="E5235">
        <f t="shared" si="1056"/>
        <v>-30</v>
      </c>
      <c r="F5235" t="str">
        <f t="shared" si="1057"/>
        <v/>
      </c>
      <c r="G5235">
        <f t="shared" si="1058"/>
        <v>-30</v>
      </c>
      <c r="H5235">
        <f t="shared" ca="1" si="1066"/>
        <v>54.321428571428442</v>
      </c>
      <c r="I5235">
        <f t="shared" ca="1" si="1067"/>
        <v>34.400000000000027</v>
      </c>
      <c r="J5235" s="3">
        <f t="shared" ca="1" si="1059"/>
        <v>1.579111295681058</v>
      </c>
      <c r="K5235" s="5">
        <f t="shared" ca="1" si="1060"/>
        <v>61.226954351501412</v>
      </c>
      <c r="L5235">
        <f t="shared" ca="1" si="1061"/>
        <v>1</v>
      </c>
      <c r="M5235" t="str">
        <f t="shared" ca="1" si="1062"/>
        <v>BUY</v>
      </c>
      <c r="N5235" s="7" t="str">
        <f t="shared" ca="1" si="1063"/>
        <v/>
      </c>
      <c r="O5235">
        <f t="shared" si="1064"/>
        <v>8243.7999999999993</v>
      </c>
      <c r="Q5235">
        <f t="shared" si="1065"/>
        <v>5234</v>
      </c>
    </row>
    <row r="5236" spans="1:17" x14ac:dyDescent="0.3">
      <c r="A5236" s="13" t="str">
        <f ca="1">N5236&amp;"-"&amp;COUNTIF($N$2:N5236,N5236)</f>
        <v>-5178</v>
      </c>
      <c r="B5236" t="str">
        <f t="shared" ca="1" si="1055"/>
        <v/>
      </c>
      <c r="C5236" s="1">
        <v>42744</v>
      </c>
      <c r="D5236">
        <v>8236.0499999999993</v>
      </c>
      <c r="E5236">
        <f t="shared" si="1056"/>
        <v>-7.75</v>
      </c>
      <c r="F5236" t="str">
        <f t="shared" si="1057"/>
        <v/>
      </c>
      <c r="G5236">
        <f t="shared" si="1058"/>
        <v>-7.75</v>
      </c>
      <c r="H5236">
        <f t="shared" ca="1" si="1066"/>
        <v>54.321428571428442</v>
      </c>
      <c r="I5236">
        <f t="shared" ca="1" si="1067"/>
        <v>32.371428571428496</v>
      </c>
      <c r="J5236" s="3">
        <f t="shared" ca="1" si="1059"/>
        <v>1.6780670785525154</v>
      </c>
      <c r="K5236" s="5">
        <f t="shared" ca="1" si="1060"/>
        <v>62.659635824338793</v>
      </c>
      <c r="L5236">
        <f t="shared" ca="1" si="1061"/>
        <v>1</v>
      </c>
      <c r="M5236" t="str">
        <f t="shared" ca="1" si="1062"/>
        <v>BUY</v>
      </c>
      <c r="N5236" s="7" t="str">
        <f t="shared" ca="1" si="1063"/>
        <v/>
      </c>
      <c r="O5236">
        <f t="shared" si="1064"/>
        <v>8236.0499999999993</v>
      </c>
      <c r="Q5236">
        <f t="shared" si="1065"/>
        <v>5235</v>
      </c>
    </row>
    <row r="5237" spans="1:17" x14ac:dyDescent="0.3">
      <c r="A5237" s="13" t="str">
        <f ca="1">N5237&amp;"-"&amp;COUNTIF($N$2:N5237,N5237)</f>
        <v>-5179</v>
      </c>
      <c r="B5237" t="str">
        <f t="shared" ca="1" si="1055"/>
        <v/>
      </c>
      <c r="C5237" s="1">
        <v>42745</v>
      </c>
      <c r="D5237">
        <v>8288.6</v>
      </c>
      <c r="E5237">
        <f t="shared" si="1056"/>
        <v>52.550000000001091</v>
      </c>
      <c r="F5237">
        <f t="shared" si="1057"/>
        <v>52.550000000001091</v>
      </c>
      <c r="G5237" t="str">
        <f t="shared" si="1058"/>
        <v/>
      </c>
      <c r="H5237">
        <f t="shared" ca="1" si="1066"/>
        <v>54.100000000000023</v>
      </c>
      <c r="I5237">
        <f t="shared" ca="1" si="1067"/>
        <v>34.25</v>
      </c>
      <c r="J5237" s="3">
        <f t="shared" ca="1" si="1059"/>
        <v>1.579562043795621</v>
      </c>
      <c r="K5237" s="5">
        <f t="shared" ca="1" si="1060"/>
        <v>61.23372948500284</v>
      </c>
      <c r="L5237">
        <f t="shared" ca="1" si="1061"/>
        <v>1</v>
      </c>
      <c r="M5237" t="str">
        <f t="shared" ca="1" si="1062"/>
        <v>BUY</v>
      </c>
      <c r="N5237" s="7" t="str">
        <f t="shared" ca="1" si="1063"/>
        <v/>
      </c>
      <c r="O5237">
        <f t="shared" si="1064"/>
        <v>8288.6</v>
      </c>
      <c r="Q5237">
        <f t="shared" si="1065"/>
        <v>5236</v>
      </c>
    </row>
    <row r="5238" spans="1:17" x14ac:dyDescent="0.3">
      <c r="A5238" s="13" t="str">
        <f ca="1">N5238&amp;"-"&amp;COUNTIF($N$2:N5238,N5238)</f>
        <v>0-29</v>
      </c>
      <c r="B5238">
        <f t="shared" ca="1" si="1055"/>
        <v>0</v>
      </c>
      <c r="C5238" s="1">
        <v>42746</v>
      </c>
      <c r="D5238">
        <v>8380.65</v>
      </c>
      <c r="E5238">
        <f t="shared" si="1056"/>
        <v>92.049999999999272</v>
      </c>
      <c r="F5238">
        <f t="shared" si="1057"/>
        <v>92.049999999999272</v>
      </c>
      <c r="G5238" t="str">
        <f t="shared" si="1058"/>
        <v/>
      </c>
      <c r="H5238">
        <f t="shared" ca="1" si="1066"/>
        <v>58.316666666666606</v>
      </c>
      <c r="I5238">
        <f t="shared" ca="1" si="1067"/>
        <v>24.660000000000036</v>
      </c>
      <c r="J5238" s="3">
        <f t="shared" ca="1" si="1059"/>
        <v>2.3648283319816108</v>
      </c>
      <c r="K5238" s="5">
        <f t="shared" ca="1" si="1060"/>
        <v>70.280801831840222</v>
      </c>
      <c r="L5238">
        <f t="shared" ca="1" si="1061"/>
        <v>1</v>
      </c>
      <c r="M5238" t="str">
        <f t="shared" ca="1" si="1062"/>
        <v>SELL</v>
      </c>
      <c r="N5238" s="7">
        <f t="shared" ca="1" si="1063"/>
        <v>0</v>
      </c>
      <c r="O5238">
        <f t="shared" si="1064"/>
        <v>8380.65</v>
      </c>
      <c r="Q5238">
        <f t="shared" si="1065"/>
        <v>5237</v>
      </c>
    </row>
    <row r="5239" spans="1:17" x14ac:dyDescent="0.3">
      <c r="A5239" s="13" t="str">
        <f ca="1">N5239&amp;"-"&amp;COUNTIF($N$2:N5239,N5239)</f>
        <v>-5180</v>
      </c>
      <c r="B5239" t="str">
        <f t="shared" ca="1" si="1055"/>
        <v/>
      </c>
      <c r="C5239" s="1">
        <v>42747</v>
      </c>
      <c r="D5239">
        <v>8407.2000000000007</v>
      </c>
      <c r="E5239">
        <f t="shared" si="1056"/>
        <v>26.550000000001091</v>
      </c>
      <c r="F5239">
        <f t="shared" si="1057"/>
        <v>26.550000000001091</v>
      </c>
      <c r="G5239" t="str">
        <f t="shared" si="1058"/>
        <v/>
      </c>
      <c r="H5239">
        <f t="shared" ca="1" si="1066"/>
        <v>60.527777777777878</v>
      </c>
      <c r="I5239">
        <f t="shared" ca="1" si="1067"/>
        <v>24.660000000000036</v>
      </c>
      <c r="J5239" s="3">
        <f t="shared" ca="1" si="1059"/>
        <v>2.4544922051004781</v>
      </c>
      <c r="K5239" s="5">
        <f t="shared" ca="1" si="1060"/>
        <v>71.05218536827141</v>
      </c>
      <c r="L5239">
        <f t="shared" ca="1" si="1061"/>
        <v>1</v>
      </c>
      <c r="M5239" t="str">
        <f t="shared" ca="1" si="1062"/>
        <v>SELL</v>
      </c>
      <c r="N5239" s="7" t="str">
        <f t="shared" ca="1" si="1063"/>
        <v/>
      </c>
      <c r="O5239">
        <f t="shared" si="1064"/>
        <v>8407.2000000000007</v>
      </c>
      <c r="Q5239">
        <f t="shared" si="1065"/>
        <v>5238</v>
      </c>
    </row>
    <row r="5240" spans="1:17" x14ac:dyDescent="0.3">
      <c r="A5240" s="13" t="str">
        <f ca="1">N5240&amp;"-"&amp;COUNTIF($N$2:N5240,N5240)</f>
        <v>-5181</v>
      </c>
      <c r="B5240" t="str">
        <f t="shared" ca="1" si="1055"/>
        <v/>
      </c>
      <c r="C5240" s="1">
        <v>42748</v>
      </c>
      <c r="D5240">
        <v>8400.35</v>
      </c>
      <c r="E5240">
        <f t="shared" si="1056"/>
        <v>-6.8500000000003638</v>
      </c>
      <c r="F5240" t="str">
        <f t="shared" si="1057"/>
        <v/>
      </c>
      <c r="G5240">
        <f t="shared" si="1058"/>
        <v>-6.8500000000003638</v>
      </c>
      <c r="H5240">
        <f t="shared" ca="1" si="1066"/>
        <v>60.527777777777878</v>
      </c>
      <c r="I5240">
        <f t="shared" ca="1" si="1067"/>
        <v>10.530000000000109</v>
      </c>
      <c r="J5240" s="3">
        <f t="shared" ca="1" si="1059"/>
        <v>5.7481270444232901</v>
      </c>
      <c r="K5240" s="5">
        <f t="shared" ca="1" si="1060"/>
        <v>85.181073304978625</v>
      </c>
      <c r="L5240">
        <f t="shared" ca="1" si="1061"/>
        <v>1</v>
      </c>
      <c r="M5240" t="str">
        <f t="shared" ca="1" si="1062"/>
        <v>SELL</v>
      </c>
      <c r="N5240" s="7" t="str">
        <f t="shared" ca="1" si="1063"/>
        <v/>
      </c>
      <c r="O5240">
        <f t="shared" si="1064"/>
        <v>8400.35</v>
      </c>
      <c r="Q5240">
        <f t="shared" si="1065"/>
        <v>5239</v>
      </c>
    </row>
    <row r="5241" spans="1:17" x14ac:dyDescent="0.3">
      <c r="A5241" s="13" t="str">
        <f ca="1">N5241&amp;"-"&amp;COUNTIF($N$2:N5241,N5241)</f>
        <v>-5182</v>
      </c>
      <c r="B5241" t="str">
        <f t="shared" ca="1" si="1055"/>
        <v/>
      </c>
      <c r="C5241" s="1">
        <v>42751</v>
      </c>
      <c r="D5241">
        <v>8412.7999999999993</v>
      </c>
      <c r="E5241">
        <f t="shared" si="1056"/>
        <v>12.449999999998909</v>
      </c>
      <c r="F5241">
        <f t="shared" si="1057"/>
        <v>12.449999999998909</v>
      </c>
      <c r="G5241" t="str">
        <f t="shared" si="1058"/>
        <v/>
      </c>
      <c r="H5241">
        <f t="shared" ca="1" si="1066"/>
        <v>48.066666666666606</v>
      </c>
      <c r="I5241">
        <f t="shared" ca="1" si="1067"/>
        <v>10.530000000000109</v>
      </c>
      <c r="J5241" s="3">
        <f t="shared" ca="1" si="1059"/>
        <v>4.5647356758467339</v>
      </c>
      <c r="K5241" s="5">
        <f t="shared" ca="1" si="1060"/>
        <v>82.029694521872514</v>
      </c>
      <c r="L5241">
        <f t="shared" ca="1" si="1061"/>
        <v>1</v>
      </c>
      <c r="M5241" t="str">
        <f t="shared" ca="1" si="1062"/>
        <v>SELL</v>
      </c>
      <c r="N5241" s="7" t="str">
        <f t="shared" ca="1" si="1063"/>
        <v/>
      </c>
      <c r="O5241">
        <f t="shared" si="1064"/>
        <v>8412.7999999999993</v>
      </c>
      <c r="Q5241">
        <f t="shared" si="1065"/>
        <v>5240</v>
      </c>
    </row>
    <row r="5242" spans="1:17" x14ac:dyDescent="0.3">
      <c r="A5242" s="13" t="str">
        <f ca="1">N5242&amp;"-"&amp;COUNTIF($N$2:N5242,N5242)</f>
        <v>-5183</v>
      </c>
      <c r="B5242" t="str">
        <f t="shared" ca="1" si="1055"/>
        <v/>
      </c>
      <c r="C5242" s="1">
        <v>42752</v>
      </c>
      <c r="D5242">
        <v>8398</v>
      </c>
      <c r="E5242">
        <f t="shared" si="1056"/>
        <v>-14.799999999999272</v>
      </c>
      <c r="F5242" t="str">
        <f t="shared" si="1057"/>
        <v/>
      </c>
      <c r="G5242">
        <f t="shared" si="1058"/>
        <v>-14.799999999999272</v>
      </c>
      <c r="H5242">
        <f t="shared" ca="1" si="1066"/>
        <v>53.824999999999932</v>
      </c>
      <c r="I5242">
        <f t="shared" ca="1" si="1067"/>
        <v>11.241666666666637</v>
      </c>
      <c r="J5242" s="3">
        <f t="shared" ca="1" si="1059"/>
        <v>4.7879911045218746</v>
      </c>
      <c r="K5242" s="5">
        <f t="shared" ca="1" si="1060"/>
        <v>82.72284836065576</v>
      </c>
      <c r="L5242">
        <f t="shared" ca="1" si="1061"/>
        <v>1</v>
      </c>
      <c r="M5242" t="str">
        <f t="shared" ca="1" si="1062"/>
        <v>SELL</v>
      </c>
      <c r="N5242" s="7" t="str">
        <f t="shared" ca="1" si="1063"/>
        <v/>
      </c>
      <c r="O5242">
        <f t="shared" si="1064"/>
        <v>8398</v>
      </c>
      <c r="Q5242">
        <f t="shared" si="1065"/>
        <v>5241</v>
      </c>
    </row>
    <row r="5243" spans="1:17" x14ac:dyDescent="0.3">
      <c r="A5243" s="13" t="str">
        <f ca="1">N5243&amp;"-"&amp;COUNTIF($N$2:N5243,N5243)</f>
        <v>-5184</v>
      </c>
      <c r="B5243" t="str">
        <f t="shared" ca="1" si="1055"/>
        <v/>
      </c>
      <c r="C5243" s="1">
        <v>42753</v>
      </c>
      <c r="D5243">
        <v>8417</v>
      </c>
      <c r="E5243">
        <f t="shared" si="1056"/>
        <v>19</v>
      </c>
      <c r="F5243">
        <f t="shared" si="1057"/>
        <v>19</v>
      </c>
      <c r="G5243" t="str">
        <f t="shared" si="1058"/>
        <v/>
      </c>
      <c r="H5243">
        <f t="shared" ca="1" si="1066"/>
        <v>47.606249999999932</v>
      </c>
      <c r="I5243">
        <f t="shared" ca="1" si="1067"/>
        <v>11.241666666666637</v>
      </c>
      <c r="J5243" s="3">
        <f t="shared" ca="1" si="1059"/>
        <v>4.234803558191258</v>
      </c>
      <c r="K5243" s="5">
        <f t="shared" ca="1" si="1060"/>
        <v>80.897086416256613</v>
      </c>
      <c r="L5243">
        <f t="shared" ca="1" si="1061"/>
        <v>1</v>
      </c>
      <c r="M5243" t="str">
        <f t="shared" ca="1" si="1062"/>
        <v>SELL</v>
      </c>
      <c r="N5243" s="7" t="str">
        <f t="shared" ca="1" si="1063"/>
        <v/>
      </c>
      <c r="O5243">
        <f t="shared" si="1064"/>
        <v>8417</v>
      </c>
      <c r="Q5243">
        <f t="shared" si="1065"/>
        <v>5242</v>
      </c>
    </row>
    <row r="5244" spans="1:17" x14ac:dyDescent="0.3">
      <c r="A5244" s="13" t="str">
        <f ca="1">N5244&amp;"-"&amp;COUNTIF($N$2:N5244,N5244)</f>
        <v>-5185</v>
      </c>
      <c r="B5244" t="str">
        <f t="shared" ca="1" si="1055"/>
        <v/>
      </c>
      <c r="C5244" s="1">
        <v>42754</v>
      </c>
      <c r="D5244">
        <v>8435.1</v>
      </c>
      <c r="E5244">
        <f t="shared" si="1056"/>
        <v>18.100000000000364</v>
      </c>
      <c r="F5244">
        <f t="shared" si="1057"/>
        <v>18.100000000000364</v>
      </c>
      <c r="G5244" t="str">
        <f t="shared" si="1058"/>
        <v/>
      </c>
      <c r="H5244">
        <f t="shared" ca="1" si="1066"/>
        <v>39.59375</v>
      </c>
      <c r="I5244">
        <f t="shared" ca="1" si="1067"/>
        <v>11.241666666666637</v>
      </c>
      <c r="J5244" s="3">
        <f t="shared" ca="1" si="1059"/>
        <v>3.5220533728688008</v>
      </c>
      <c r="K5244" s="5">
        <f t="shared" ca="1" si="1060"/>
        <v>77.886152206876801</v>
      </c>
      <c r="L5244">
        <f t="shared" ca="1" si="1061"/>
        <v>1</v>
      </c>
      <c r="M5244" t="str">
        <f t="shared" ca="1" si="1062"/>
        <v>SELL</v>
      </c>
      <c r="N5244" s="7" t="str">
        <f t="shared" ca="1" si="1063"/>
        <v/>
      </c>
      <c r="O5244">
        <f t="shared" si="1064"/>
        <v>8435.1</v>
      </c>
      <c r="Q5244">
        <f t="shared" si="1065"/>
        <v>5243</v>
      </c>
    </row>
    <row r="5245" spans="1:17" x14ac:dyDescent="0.3">
      <c r="A5245" s="13" t="str">
        <f ca="1">N5245&amp;"-"&amp;COUNTIF($N$2:N5245,N5245)</f>
        <v>-5186</v>
      </c>
      <c r="B5245" t="str">
        <f t="shared" ca="1" si="1055"/>
        <v/>
      </c>
      <c r="C5245" s="1">
        <v>42755</v>
      </c>
      <c r="D5245">
        <v>8349.35</v>
      </c>
      <c r="E5245">
        <f t="shared" si="1056"/>
        <v>-85.75</v>
      </c>
      <c r="F5245" t="str">
        <f t="shared" si="1057"/>
        <v/>
      </c>
      <c r="G5245">
        <f t="shared" si="1058"/>
        <v>-85.75</v>
      </c>
      <c r="H5245">
        <f t="shared" ca="1" si="1066"/>
        <v>39.59375</v>
      </c>
      <c r="I5245">
        <f t="shared" ca="1" si="1067"/>
        <v>24.483333333333274</v>
      </c>
      <c r="J5245" s="3">
        <f t="shared" ca="1" si="1059"/>
        <v>1.6171715452688944</v>
      </c>
      <c r="K5245" s="5">
        <f t="shared" ca="1" si="1060"/>
        <v>61.79081184770952</v>
      </c>
      <c r="L5245">
        <f t="shared" ca="1" si="1061"/>
        <v>1</v>
      </c>
      <c r="M5245" t="str">
        <f t="shared" ca="1" si="1062"/>
        <v>SELL</v>
      </c>
      <c r="N5245" s="7" t="str">
        <f t="shared" ca="1" si="1063"/>
        <v/>
      </c>
      <c r="O5245">
        <f t="shared" si="1064"/>
        <v>8349.35</v>
      </c>
      <c r="Q5245">
        <f t="shared" si="1065"/>
        <v>5244</v>
      </c>
    </row>
    <row r="5246" spans="1:17" x14ac:dyDescent="0.3">
      <c r="A5246" s="13" t="str">
        <f ca="1">N5246&amp;"-"&amp;COUNTIF($N$2:N5246,N5246)</f>
        <v>-5187</v>
      </c>
      <c r="B5246" t="str">
        <f t="shared" ca="1" si="1055"/>
        <v/>
      </c>
      <c r="C5246" s="1">
        <v>42758</v>
      </c>
      <c r="D5246">
        <v>8391.5</v>
      </c>
      <c r="E5246">
        <f t="shared" si="1056"/>
        <v>42.149999999999636</v>
      </c>
      <c r="F5246">
        <f t="shared" si="1057"/>
        <v>42.149999999999636</v>
      </c>
      <c r="G5246" t="str">
        <f t="shared" si="1058"/>
        <v/>
      </c>
      <c r="H5246">
        <f t="shared" ca="1" si="1066"/>
        <v>43.268749999999955</v>
      </c>
      <c r="I5246">
        <f t="shared" ca="1" si="1067"/>
        <v>24.483333333333274</v>
      </c>
      <c r="J5246" s="3">
        <f t="shared" ca="1" si="1059"/>
        <v>1.7672736555479942</v>
      </c>
      <c r="K5246" s="5">
        <f t="shared" ca="1" si="1060"/>
        <v>63.863349835490943</v>
      </c>
      <c r="L5246">
        <f t="shared" ca="1" si="1061"/>
        <v>1</v>
      </c>
      <c r="M5246" t="str">
        <f t="shared" ca="1" si="1062"/>
        <v>SELL</v>
      </c>
      <c r="N5246" s="7" t="str">
        <f t="shared" ca="1" si="1063"/>
        <v/>
      </c>
      <c r="O5246">
        <f t="shared" si="1064"/>
        <v>8391.5</v>
      </c>
      <c r="Q5246">
        <f t="shared" si="1065"/>
        <v>5245</v>
      </c>
    </row>
    <row r="5247" spans="1:17" x14ac:dyDescent="0.3">
      <c r="A5247" s="13" t="str">
        <f ca="1">N5247&amp;"-"&amp;COUNTIF($N$2:N5247,N5247)</f>
        <v>-5188</v>
      </c>
      <c r="B5247" t="str">
        <f t="shared" ca="1" si="1055"/>
        <v/>
      </c>
      <c r="C5247" s="1">
        <v>42759</v>
      </c>
      <c r="D5247">
        <v>8475.7999999999993</v>
      </c>
      <c r="E5247">
        <f t="shared" si="1056"/>
        <v>84.299999999999272</v>
      </c>
      <c r="F5247">
        <f t="shared" si="1057"/>
        <v>84.299999999999272</v>
      </c>
      <c r="G5247" t="str">
        <f t="shared" si="1058"/>
        <v/>
      </c>
      <c r="H5247">
        <f t="shared" ca="1" si="1066"/>
        <v>47.827777777777655</v>
      </c>
      <c r="I5247">
        <f t="shared" ca="1" si="1067"/>
        <v>29.029999999999927</v>
      </c>
      <c r="J5247" s="3">
        <f t="shared" ca="1" si="1059"/>
        <v>1.6475293757415699</v>
      </c>
      <c r="K5247" s="5">
        <f t="shared" ca="1" si="1060"/>
        <v>62.228936563927597</v>
      </c>
      <c r="L5247">
        <f t="shared" ca="1" si="1061"/>
        <v>1</v>
      </c>
      <c r="M5247" t="str">
        <f t="shared" ca="1" si="1062"/>
        <v>SELL</v>
      </c>
      <c r="N5247" s="7" t="str">
        <f t="shared" ca="1" si="1063"/>
        <v/>
      </c>
      <c r="O5247">
        <f t="shared" si="1064"/>
        <v>8475.7999999999993</v>
      </c>
      <c r="Q5247">
        <f t="shared" si="1065"/>
        <v>5246</v>
      </c>
    </row>
    <row r="5248" spans="1:17" x14ac:dyDescent="0.3">
      <c r="A5248" s="13" t="str">
        <f ca="1">N5248&amp;"-"&amp;COUNTIF($N$2:N5248,N5248)</f>
        <v>-5189</v>
      </c>
      <c r="B5248" t="str">
        <f t="shared" ca="1" si="1055"/>
        <v/>
      </c>
      <c r="C5248" s="1">
        <v>42760</v>
      </c>
      <c r="D5248">
        <v>8602.75</v>
      </c>
      <c r="E5248">
        <f t="shared" si="1056"/>
        <v>126.95000000000073</v>
      </c>
      <c r="F5248">
        <f t="shared" si="1057"/>
        <v>126.95000000000073</v>
      </c>
      <c r="G5248" t="str">
        <f t="shared" si="1058"/>
        <v/>
      </c>
      <c r="H5248">
        <f t="shared" ca="1" si="1066"/>
        <v>52.67777777777782</v>
      </c>
      <c r="I5248">
        <f t="shared" ca="1" si="1067"/>
        <v>29.029999999999927</v>
      </c>
      <c r="J5248" s="3">
        <f t="shared" ca="1" si="1059"/>
        <v>1.8145979255176699</v>
      </c>
      <c r="K5248" s="5">
        <f t="shared" ca="1" si="1060"/>
        <v>64.47094659831113</v>
      </c>
      <c r="L5248">
        <f t="shared" ca="1" si="1061"/>
        <v>1</v>
      </c>
      <c r="M5248" t="str">
        <f t="shared" ca="1" si="1062"/>
        <v>SELL</v>
      </c>
      <c r="N5248" s="7" t="str">
        <f t="shared" ca="1" si="1063"/>
        <v/>
      </c>
      <c r="O5248">
        <f t="shared" si="1064"/>
        <v>8602.75</v>
      </c>
      <c r="Q5248">
        <f t="shared" si="1065"/>
        <v>5247</v>
      </c>
    </row>
    <row r="5249" spans="1:17" x14ac:dyDescent="0.3">
      <c r="A5249" s="13" t="str">
        <f ca="1">N5249&amp;"-"&amp;COUNTIF($N$2:N5249,N5249)</f>
        <v>-5190</v>
      </c>
      <c r="B5249" t="str">
        <f t="shared" ca="1" si="1055"/>
        <v/>
      </c>
      <c r="C5249" s="1">
        <v>42762</v>
      </c>
      <c r="D5249">
        <v>8641.25</v>
      </c>
      <c r="E5249">
        <f t="shared" si="1056"/>
        <v>38.5</v>
      </c>
      <c r="F5249">
        <f t="shared" si="1057"/>
        <v>38.5</v>
      </c>
      <c r="G5249" t="str">
        <f t="shared" si="1058"/>
        <v/>
      </c>
      <c r="H5249">
        <f t="shared" ca="1" si="1066"/>
        <v>51.260000000000034</v>
      </c>
      <c r="I5249">
        <f t="shared" ca="1" si="1067"/>
        <v>28.787499999999909</v>
      </c>
      <c r="J5249" s="3">
        <f t="shared" ca="1" si="1059"/>
        <v>1.7806339557099504</v>
      </c>
      <c r="K5249" s="5">
        <f t="shared" ca="1" si="1060"/>
        <v>64.036978044286286</v>
      </c>
      <c r="L5249">
        <f t="shared" ca="1" si="1061"/>
        <v>1</v>
      </c>
      <c r="M5249" t="str">
        <f t="shared" ca="1" si="1062"/>
        <v>SELL</v>
      </c>
      <c r="N5249" s="7" t="str">
        <f t="shared" ca="1" si="1063"/>
        <v/>
      </c>
      <c r="O5249">
        <f t="shared" si="1064"/>
        <v>8641.25</v>
      </c>
      <c r="Q5249">
        <f t="shared" si="1065"/>
        <v>5248</v>
      </c>
    </row>
    <row r="5250" spans="1:17" x14ac:dyDescent="0.3">
      <c r="A5250" s="13" t="str">
        <f ca="1">N5250&amp;"-"&amp;COUNTIF($N$2:N5250,N5250)</f>
        <v>-5191</v>
      </c>
      <c r="B5250" t="str">
        <f t="shared" ca="1" si="1055"/>
        <v/>
      </c>
      <c r="C5250" s="1">
        <v>42765</v>
      </c>
      <c r="D5250">
        <v>8632.75</v>
      </c>
      <c r="E5250">
        <f t="shared" si="1056"/>
        <v>-8.5</v>
      </c>
      <c r="F5250" t="str">
        <f t="shared" si="1057"/>
        <v/>
      </c>
      <c r="G5250">
        <f t="shared" si="1058"/>
        <v>-8.5</v>
      </c>
      <c r="H5250">
        <f t="shared" ca="1" si="1066"/>
        <v>51.260000000000034</v>
      </c>
      <c r="I5250">
        <f t="shared" ca="1" si="1067"/>
        <v>28.974999999999909</v>
      </c>
      <c r="J5250" s="3">
        <f t="shared" ca="1" si="1059"/>
        <v>1.7691113028472889</v>
      </c>
      <c r="K5250" s="5">
        <f t="shared" ca="1" si="1060"/>
        <v>63.88733096528955</v>
      </c>
      <c r="L5250">
        <f t="shared" ca="1" si="1061"/>
        <v>1</v>
      </c>
      <c r="M5250" t="str">
        <f t="shared" ca="1" si="1062"/>
        <v>SELL</v>
      </c>
      <c r="N5250" s="7" t="str">
        <f t="shared" ca="1" si="1063"/>
        <v/>
      </c>
      <c r="O5250">
        <f t="shared" si="1064"/>
        <v>8632.75</v>
      </c>
      <c r="Q5250">
        <f t="shared" si="1065"/>
        <v>5249</v>
      </c>
    </row>
    <row r="5251" spans="1:17" x14ac:dyDescent="0.3">
      <c r="A5251" s="13" t="str">
        <f ca="1">N5251&amp;"-"&amp;COUNTIF($N$2:N5251,N5251)</f>
        <v>-5192</v>
      </c>
      <c r="B5251" t="str">
        <f t="shared" ref="B5251:B5314" ca="1" si="1068">N5251</f>
        <v/>
      </c>
      <c r="C5251" s="1">
        <v>42766</v>
      </c>
      <c r="D5251">
        <v>8561.2999999999993</v>
      </c>
      <c r="E5251">
        <f t="shared" ref="E5251:E5314" si="1069">IF(E5250="Change", "", D5251-D5250)</f>
        <v>-71.450000000000728</v>
      </c>
      <c r="F5251" t="str">
        <f t="shared" ref="F5251:F5314" si="1070">IF(F5250="Gain","",IF(E5251&gt;0,E5251,""))</f>
        <v/>
      </c>
      <c r="G5251">
        <f t="shared" ref="G5251:G5314" si="1071">IF(G5250="Loss","",IF(E5251&lt;0,E5251,""))</f>
        <v>-71.450000000000728</v>
      </c>
      <c r="H5251">
        <f t="shared" ca="1" si="1066"/>
        <v>51.116666666666589</v>
      </c>
      <c r="I5251">
        <f t="shared" ca="1" si="1067"/>
        <v>37.47000000000007</v>
      </c>
      <c r="J5251" s="3">
        <f t="shared" ref="J5251:J5314" ca="1" si="1072">IFERROR(H5251/I5251, "")</f>
        <v>1.3642024730895781</v>
      </c>
      <c r="K5251" s="5">
        <f t="shared" ref="K5251:K5314" ca="1" si="1073">IFERROR((IF(J5251=0, 0, (100-(100/(1+J5251))))), "")</f>
        <v>57.702438290186549</v>
      </c>
      <c r="L5251">
        <f t="shared" ref="L5251:L5314" ca="1" si="1074">IF(M5250="Signal","",IF(M5250="",IF(M5251="SELL",0,IF(M5251="BUY",1,"")),IF(M5251="BUY",1,L5250)))</f>
        <v>1</v>
      </c>
      <c r="M5251" t="str">
        <f t="shared" ref="M5251:M5314" ca="1" si="1075">IF(K5251="","",IF(K5251&lt;$V$4,"BUY",IF(K5251&gt;$V$5,"SELL",M5250)))</f>
        <v>SELL</v>
      </c>
      <c r="N5251" s="7" t="str">
        <f t="shared" ref="N5251:N5314" ca="1" si="1076">IF(L5251=1, IF(M5251="BUY",IF(M5250="BUY","",1),IF(M5251="SELL",IF(M5250="SELL","",0),"")), "")</f>
        <v/>
      </c>
      <c r="O5251">
        <f t="shared" ref="O5251:O5314" si="1077">D5251</f>
        <v>8561.2999999999993</v>
      </c>
      <c r="Q5251">
        <f t="shared" si="1065"/>
        <v>5250</v>
      </c>
    </row>
    <row r="5252" spans="1:17" x14ac:dyDescent="0.3">
      <c r="A5252" s="13" t="str">
        <f ca="1">N5252&amp;"-"&amp;COUNTIF($N$2:N5252,N5252)</f>
        <v>-5193</v>
      </c>
      <c r="B5252" t="str">
        <f t="shared" ca="1" si="1068"/>
        <v/>
      </c>
      <c r="C5252" s="1">
        <v>42767</v>
      </c>
      <c r="D5252">
        <v>8716.4</v>
      </c>
      <c r="E5252">
        <f t="shared" si="1069"/>
        <v>155.10000000000036</v>
      </c>
      <c r="F5252">
        <f t="shared" si="1070"/>
        <v>155.10000000000036</v>
      </c>
      <c r="G5252" t="str">
        <f t="shared" si="1071"/>
        <v/>
      </c>
      <c r="H5252">
        <f t="shared" ca="1" si="1066"/>
        <v>58.122222222222263</v>
      </c>
      <c r="I5252">
        <f t="shared" ca="1" si="1067"/>
        <v>37.47000000000007</v>
      </c>
      <c r="J5252" s="3">
        <f t="shared" ca="1" si="1072"/>
        <v>1.5511668594134549</v>
      </c>
      <c r="K5252" s="5">
        <f t="shared" ca="1" si="1073"/>
        <v>60.802250299303729</v>
      </c>
      <c r="L5252">
        <f t="shared" ca="1" si="1074"/>
        <v>1</v>
      </c>
      <c r="M5252" t="str">
        <f t="shared" ca="1" si="1075"/>
        <v>SELL</v>
      </c>
      <c r="N5252" s="7" t="str">
        <f t="shared" ca="1" si="1076"/>
        <v/>
      </c>
      <c r="O5252">
        <f t="shared" si="1077"/>
        <v>8716.4</v>
      </c>
      <c r="Q5252">
        <f t="shared" ref="Q5252:Q5315" si="1078">Q5251+1</f>
        <v>5251</v>
      </c>
    </row>
    <row r="5253" spans="1:17" x14ac:dyDescent="0.3">
      <c r="A5253" s="13" t="str">
        <f ca="1">N5253&amp;"-"&amp;COUNTIF($N$2:N5253,N5253)</f>
        <v>-5194</v>
      </c>
      <c r="B5253" t="str">
        <f t="shared" ca="1" si="1068"/>
        <v/>
      </c>
      <c r="C5253" s="1">
        <v>42768</v>
      </c>
      <c r="D5253">
        <v>8734.25</v>
      </c>
      <c r="E5253">
        <f t="shared" si="1069"/>
        <v>17.850000000000364</v>
      </c>
      <c r="F5253">
        <f t="shared" si="1070"/>
        <v>17.850000000000364</v>
      </c>
      <c r="G5253" t="str">
        <f t="shared" si="1071"/>
        <v/>
      </c>
      <c r="H5253">
        <f t="shared" ca="1" si="1066"/>
        <v>57.155555555555516</v>
      </c>
      <c r="I5253">
        <f t="shared" ca="1" si="1067"/>
        <v>37.47000000000007</v>
      </c>
      <c r="J5253" s="3">
        <f t="shared" ca="1" si="1072"/>
        <v>1.5253684429024663</v>
      </c>
      <c r="K5253" s="5">
        <f t="shared" ca="1" si="1073"/>
        <v>60.401817690781144</v>
      </c>
      <c r="L5253">
        <f t="shared" ca="1" si="1074"/>
        <v>1</v>
      </c>
      <c r="M5253" t="str">
        <f t="shared" ca="1" si="1075"/>
        <v>SELL</v>
      </c>
      <c r="N5253" s="7" t="str">
        <f t="shared" ca="1" si="1076"/>
        <v/>
      </c>
      <c r="O5253">
        <f t="shared" si="1077"/>
        <v>8734.25</v>
      </c>
      <c r="Q5253">
        <f t="shared" si="1078"/>
        <v>5252</v>
      </c>
    </row>
    <row r="5254" spans="1:17" x14ac:dyDescent="0.3">
      <c r="A5254" s="13" t="str">
        <f ca="1">N5254&amp;"-"&amp;COUNTIF($N$2:N5254,N5254)</f>
        <v>-5195</v>
      </c>
      <c r="B5254" t="str">
        <f t="shared" ca="1" si="1068"/>
        <v/>
      </c>
      <c r="C5254" s="1">
        <v>42769</v>
      </c>
      <c r="D5254">
        <v>8740.9500000000007</v>
      </c>
      <c r="E5254">
        <f t="shared" si="1069"/>
        <v>6.7000000000007276</v>
      </c>
      <c r="F5254">
        <f t="shared" si="1070"/>
        <v>6.7000000000007276</v>
      </c>
      <c r="G5254" t="str">
        <f t="shared" si="1071"/>
        <v/>
      </c>
      <c r="H5254">
        <f t="shared" ca="1" si="1066"/>
        <v>52.110000000000035</v>
      </c>
      <c r="I5254">
        <f t="shared" ca="1" si="1067"/>
        <v>45.125</v>
      </c>
      <c r="J5254" s="3">
        <f t="shared" ca="1" si="1072"/>
        <v>1.1547922437673137</v>
      </c>
      <c r="K5254" s="5">
        <f t="shared" ca="1" si="1073"/>
        <v>53.591813647349213</v>
      </c>
      <c r="L5254">
        <f t="shared" ca="1" si="1074"/>
        <v>1</v>
      </c>
      <c r="M5254" t="str">
        <f t="shared" ca="1" si="1075"/>
        <v>SELL</v>
      </c>
      <c r="N5254" s="7" t="str">
        <f t="shared" ca="1" si="1076"/>
        <v/>
      </c>
      <c r="O5254">
        <f t="shared" si="1077"/>
        <v>8740.9500000000007</v>
      </c>
      <c r="Q5254">
        <f t="shared" si="1078"/>
        <v>5253</v>
      </c>
    </row>
    <row r="5255" spans="1:17" x14ac:dyDescent="0.3">
      <c r="A5255" s="13" t="str">
        <f ca="1">N5255&amp;"-"&amp;COUNTIF($N$2:N5255,N5255)</f>
        <v>-5196</v>
      </c>
      <c r="B5255" t="str">
        <f t="shared" ca="1" si="1068"/>
        <v/>
      </c>
      <c r="C5255" s="1">
        <v>42772</v>
      </c>
      <c r="D5255">
        <v>8801.0499999999993</v>
      </c>
      <c r="E5255">
        <f t="shared" si="1069"/>
        <v>60.099999999998545</v>
      </c>
      <c r="F5255">
        <f t="shared" si="1070"/>
        <v>60.099999999998545</v>
      </c>
      <c r="G5255" t="str">
        <f t="shared" si="1071"/>
        <v/>
      </c>
      <c r="H5255">
        <f t="shared" ca="1" si="1066"/>
        <v>56.875</v>
      </c>
      <c r="I5255">
        <f t="shared" ca="1" si="1067"/>
        <v>45.125</v>
      </c>
      <c r="J5255" s="3">
        <f t="shared" ca="1" si="1072"/>
        <v>1.260387811634349</v>
      </c>
      <c r="K5255" s="5">
        <f t="shared" ca="1" si="1073"/>
        <v>55.759803921568626</v>
      </c>
      <c r="L5255">
        <f t="shared" ca="1" si="1074"/>
        <v>1</v>
      </c>
      <c r="M5255" t="str">
        <f t="shared" ca="1" si="1075"/>
        <v>SELL</v>
      </c>
      <c r="N5255" s="7" t="str">
        <f t="shared" ca="1" si="1076"/>
        <v/>
      </c>
      <c r="O5255">
        <f t="shared" si="1077"/>
        <v>8801.0499999999993</v>
      </c>
      <c r="Q5255">
        <f t="shared" si="1078"/>
        <v>5254</v>
      </c>
    </row>
    <row r="5256" spans="1:17" x14ac:dyDescent="0.3">
      <c r="A5256" s="13" t="str">
        <f ca="1">N5256&amp;"-"&amp;COUNTIF($N$2:N5256,N5256)</f>
        <v>-5197</v>
      </c>
      <c r="B5256" t="str">
        <f t="shared" ca="1" si="1068"/>
        <v/>
      </c>
      <c r="C5256" s="1">
        <v>42773</v>
      </c>
      <c r="D5256">
        <v>8768.2999999999993</v>
      </c>
      <c r="E5256">
        <f t="shared" si="1069"/>
        <v>-32.75</v>
      </c>
      <c r="F5256" t="str">
        <f t="shared" si="1070"/>
        <v/>
      </c>
      <c r="G5256">
        <f t="shared" si="1071"/>
        <v>-32.75</v>
      </c>
      <c r="H5256">
        <f t="shared" ca="1" si="1066"/>
        <v>56.875</v>
      </c>
      <c r="I5256">
        <f t="shared" ca="1" si="1067"/>
        <v>49.612500000000182</v>
      </c>
      <c r="J5256" s="3">
        <f t="shared" ca="1" si="1072"/>
        <v>1.1463844797178089</v>
      </c>
      <c r="K5256" s="5">
        <f t="shared" ca="1" si="1073"/>
        <v>53.410024650780521</v>
      </c>
      <c r="L5256">
        <f t="shared" ca="1" si="1074"/>
        <v>1</v>
      </c>
      <c r="M5256" t="str">
        <f t="shared" ca="1" si="1075"/>
        <v>SELL</v>
      </c>
      <c r="N5256" s="7" t="str">
        <f t="shared" ca="1" si="1076"/>
        <v/>
      </c>
      <c r="O5256">
        <f t="shared" si="1077"/>
        <v>8768.2999999999993</v>
      </c>
      <c r="Q5256">
        <f t="shared" si="1078"/>
        <v>5255</v>
      </c>
    </row>
    <row r="5257" spans="1:17" x14ac:dyDescent="0.3">
      <c r="A5257" s="13" t="str">
        <f ca="1">N5257&amp;"-"&amp;COUNTIF($N$2:N5257,N5257)</f>
        <v>-5198</v>
      </c>
      <c r="B5257" t="str">
        <f t="shared" ca="1" si="1068"/>
        <v/>
      </c>
      <c r="C5257" s="1">
        <v>42774</v>
      </c>
      <c r="D5257">
        <v>8769.0499999999993</v>
      </c>
      <c r="E5257">
        <f t="shared" si="1069"/>
        <v>0.75</v>
      </c>
      <c r="F5257">
        <f t="shared" si="1070"/>
        <v>0.75</v>
      </c>
      <c r="G5257" t="str">
        <f t="shared" si="1071"/>
        <v/>
      </c>
      <c r="H5257">
        <f t="shared" ca="1" si="1066"/>
        <v>55.05</v>
      </c>
      <c r="I5257">
        <f t="shared" ca="1" si="1067"/>
        <v>49.612500000000182</v>
      </c>
      <c r="J5257" s="3">
        <f t="shared" ca="1" si="1072"/>
        <v>1.1095993953136769</v>
      </c>
      <c r="K5257" s="5">
        <f t="shared" ca="1" si="1073"/>
        <v>52.597635256180496</v>
      </c>
      <c r="L5257">
        <f t="shared" ca="1" si="1074"/>
        <v>1</v>
      </c>
      <c r="M5257" t="str">
        <f t="shared" ca="1" si="1075"/>
        <v>SELL</v>
      </c>
      <c r="N5257" s="7" t="str">
        <f t="shared" ca="1" si="1076"/>
        <v/>
      </c>
      <c r="O5257">
        <f t="shared" si="1077"/>
        <v>8769.0499999999993</v>
      </c>
      <c r="Q5257">
        <f t="shared" si="1078"/>
        <v>5256</v>
      </c>
    </row>
    <row r="5258" spans="1:17" x14ac:dyDescent="0.3">
      <c r="A5258" s="13" t="str">
        <f ca="1">N5258&amp;"-"&amp;COUNTIF($N$2:N5258,N5258)</f>
        <v>-5199</v>
      </c>
      <c r="B5258" t="str">
        <f t="shared" ca="1" si="1068"/>
        <v/>
      </c>
      <c r="C5258" s="1">
        <v>42775</v>
      </c>
      <c r="D5258">
        <v>8778.4</v>
      </c>
      <c r="E5258">
        <f t="shared" si="1069"/>
        <v>9.3500000000003638</v>
      </c>
      <c r="F5258">
        <f t="shared" si="1070"/>
        <v>9.3500000000003638</v>
      </c>
      <c r="G5258" t="str">
        <f t="shared" si="1071"/>
        <v/>
      </c>
      <c r="H5258">
        <f t="shared" ca="1" si="1066"/>
        <v>54.174999999999997</v>
      </c>
      <c r="I5258">
        <f t="shared" ca="1" si="1067"/>
        <v>49.612500000000182</v>
      </c>
      <c r="J5258" s="3">
        <f t="shared" ca="1" si="1072"/>
        <v>1.091962711010326</v>
      </c>
      <c r="K5258" s="5">
        <f t="shared" ca="1" si="1073"/>
        <v>52.198000722630276</v>
      </c>
      <c r="L5258">
        <f t="shared" ca="1" si="1074"/>
        <v>1</v>
      </c>
      <c r="M5258" t="str">
        <f t="shared" ca="1" si="1075"/>
        <v>SELL</v>
      </c>
      <c r="N5258" s="7" t="str">
        <f t="shared" ca="1" si="1076"/>
        <v/>
      </c>
      <c r="O5258">
        <f t="shared" si="1077"/>
        <v>8778.4</v>
      </c>
      <c r="Q5258">
        <f t="shared" si="1078"/>
        <v>5257</v>
      </c>
    </row>
    <row r="5259" spans="1:17" x14ac:dyDescent="0.3">
      <c r="A5259" s="13" t="str">
        <f ca="1">N5259&amp;"-"&amp;COUNTIF($N$2:N5259,N5259)</f>
        <v>-5200</v>
      </c>
      <c r="B5259" t="str">
        <f t="shared" ca="1" si="1068"/>
        <v/>
      </c>
      <c r="C5259" s="1">
        <v>42776</v>
      </c>
      <c r="D5259">
        <v>8793.5499999999993</v>
      </c>
      <c r="E5259">
        <f t="shared" si="1069"/>
        <v>15.149999999999636</v>
      </c>
      <c r="F5259">
        <f t="shared" si="1070"/>
        <v>15.149999999999636</v>
      </c>
      <c r="G5259" t="str">
        <f t="shared" si="1071"/>
        <v/>
      </c>
      <c r="H5259">
        <f t="shared" ca="1" si="1066"/>
        <v>50.627272727272697</v>
      </c>
      <c r="I5259">
        <f t="shared" ca="1" si="1067"/>
        <v>37.566666666666912</v>
      </c>
      <c r="J5259" s="3">
        <f t="shared" ca="1" si="1072"/>
        <v>1.3476647576026362</v>
      </c>
      <c r="K5259" s="5">
        <f t="shared" ca="1" si="1073"/>
        <v>57.404480483782123</v>
      </c>
      <c r="L5259">
        <f t="shared" ca="1" si="1074"/>
        <v>1</v>
      </c>
      <c r="M5259" t="str">
        <f t="shared" ca="1" si="1075"/>
        <v>SELL</v>
      </c>
      <c r="N5259" s="7" t="str">
        <f t="shared" ca="1" si="1076"/>
        <v/>
      </c>
      <c r="O5259">
        <f t="shared" si="1077"/>
        <v>8793.5499999999993</v>
      </c>
      <c r="Q5259">
        <f t="shared" si="1078"/>
        <v>5258</v>
      </c>
    </row>
    <row r="5260" spans="1:17" x14ac:dyDescent="0.3">
      <c r="A5260" s="13" t="str">
        <f ca="1">N5260&amp;"-"&amp;COUNTIF($N$2:N5260,N5260)</f>
        <v>-5201</v>
      </c>
      <c r="B5260" t="str">
        <f t="shared" ca="1" si="1068"/>
        <v/>
      </c>
      <c r="C5260" s="1">
        <v>42779</v>
      </c>
      <c r="D5260">
        <v>8805.0499999999993</v>
      </c>
      <c r="E5260">
        <f t="shared" si="1069"/>
        <v>11.5</v>
      </c>
      <c r="F5260">
        <f t="shared" si="1070"/>
        <v>11.5</v>
      </c>
      <c r="G5260" t="str">
        <f t="shared" si="1071"/>
        <v/>
      </c>
      <c r="H5260">
        <f t="shared" ca="1" si="1066"/>
        <v>47.840909090909093</v>
      </c>
      <c r="I5260">
        <f t="shared" ca="1" si="1067"/>
        <v>37.566666666666912</v>
      </c>
      <c r="J5260" s="3">
        <f t="shared" ca="1" si="1072"/>
        <v>1.2734935871581752</v>
      </c>
      <c r="K5260" s="5">
        <f t="shared" ca="1" si="1073"/>
        <v>56.014830846741845</v>
      </c>
      <c r="L5260">
        <f t="shared" ca="1" si="1074"/>
        <v>1</v>
      </c>
      <c r="M5260" t="str">
        <f t="shared" ca="1" si="1075"/>
        <v>SELL</v>
      </c>
      <c r="N5260" s="7" t="str">
        <f t="shared" ca="1" si="1076"/>
        <v/>
      </c>
      <c r="O5260">
        <f t="shared" si="1077"/>
        <v>8805.0499999999993</v>
      </c>
      <c r="Q5260">
        <f t="shared" si="1078"/>
        <v>5259</v>
      </c>
    </row>
    <row r="5261" spans="1:17" x14ac:dyDescent="0.3">
      <c r="A5261" s="13" t="str">
        <f ca="1">N5261&amp;"-"&amp;COUNTIF($N$2:N5261,N5261)</f>
        <v>-5202</v>
      </c>
      <c r="B5261" t="str">
        <f t="shared" ca="1" si="1068"/>
        <v/>
      </c>
      <c r="C5261" s="1">
        <v>42780</v>
      </c>
      <c r="D5261">
        <v>8792.2999999999993</v>
      </c>
      <c r="E5261">
        <f t="shared" si="1069"/>
        <v>-12.75</v>
      </c>
      <c r="F5261" t="str">
        <f t="shared" si="1070"/>
        <v/>
      </c>
      <c r="G5261">
        <f t="shared" si="1071"/>
        <v>-12.75</v>
      </c>
      <c r="H5261">
        <f t="shared" ca="1" si="1066"/>
        <v>44.195000000000071</v>
      </c>
      <c r="I5261">
        <f t="shared" ca="1" si="1067"/>
        <v>31.362500000000182</v>
      </c>
      <c r="J5261" s="3">
        <f t="shared" ca="1" si="1072"/>
        <v>1.4091669988042985</v>
      </c>
      <c r="K5261" s="5">
        <f t="shared" ca="1" si="1073"/>
        <v>58.491877047281776</v>
      </c>
      <c r="L5261">
        <f t="shared" ca="1" si="1074"/>
        <v>1</v>
      </c>
      <c r="M5261" t="str">
        <f t="shared" ca="1" si="1075"/>
        <v>SELL</v>
      </c>
      <c r="N5261" s="7" t="str">
        <f t="shared" ca="1" si="1076"/>
        <v/>
      </c>
      <c r="O5261">
        <f t="shared" si="1077"/>
        <v>8792.2999999999993</v>
      </c>
      <c r="Q5261">
        <f t="shared" si="1078"/>
        <v>5260</v>
      </c>
    </row>
    <row r="5262" spans="1:17" x14ac:dyDescent="0.3">
      <c r="A5262" s="13" t="str">
        <f ca="1">N5262&amp;"-"&amp;COUNTIF($N$2:N5262,N5262)</f>
        <v>-5203</v>
      </c>
      <c r="B5262" t="str">
        <f t="shared" ca="1" si="1068"/>
        <v/>
      </c>
      <c r="C5262" s="1">
        <v>42781</v>
      </c>
      <c r="D5262">
        <v>8724.7000000000007</v>
      </c>
      <c r="E5262">
        <f t="shared" si="1069"/>
        <v>-67.599999999998545</v>
      </c>
      <c r="F5262" t="str">
        <f t="shared" si="1070"/>
        <v/>
      </c>
      <c r="G5262">
        <f t="shared" si="1071"/>
        <v>-67.599999999998545</v>
      </c>
      <c r="H5262">
        <f t="shared" ca="1" si="1066"/>
        <v>35</v>
      </c>
      <c r="I5262">
        <f t="shared" ca="1" si="1067"/>
        <v>38.609999999999857</v>
      </c>
      <c r="J5262" s="3">
        <f t="shared" ca="1" si="1072"/>
        <v>0.90650090650090986</v>
      </c>
      <c r="K5262" s="5">
        <f t="shared" ca="1" si="1073"/>
        <v>47.547887515283342</v>
      </c>
      <c r="L5262">
        <f t="shared" ca="1" si="1074"/>
        <v>1</v>
      </c>
      <c r="M5262" t="str">
        <f t="shared" ca="1" si="1075"/>
        <v>SELL</v>
      </c>
      <c r="N5262" s="7" t="str">
        <f t="shared" ca="1" si="1076"/>
        <v/>
      </c>
      <c r="O5262">
        <f t="shared" si="1077"/>
        <v>8724.7000000000007</v>
      </c>
      <c r="Q5262">
        <f t="shared" si="1078"/>
        <v>5261</v>
      </c>
    </row>
    <row r="5263" spans="1:17" x14ac:dyDescent="0.3">
      <c r="A5263" s="13" t="str">
        <f ca="1">N5263&amp;"-"&amp;COUNTIF($N$2:N5263,N5263)</f>
        <v>-5204</v>
      </c>
      <c r="B5263" t="str">
        <f t="shared" ca="1" si="1068"/>
        <v/>
      </c>
      <c r="C5263" s="1">
        <v>42782</v>
      </c>
      <c r="D5263">
        <v>8778</v>
      </c>
      <c r="E5263">
        <f t="shared" si="1069"/>
        <v>53.299999999999272</v>
      </c>
      <c r="F5263">
        <f t="shared" si="1070"/>
        <v>53.299999999999272</v>
      </c>
      <c r="G5263" t="str">
        <f t="shared" si="1071"/>
        <v/>
      </c>
      <c r="H5263">
        <f t="shared" ca="1" si="1066"/>
        <v>36.64444444444436</v>
      </c>
      <c r="I5263">
        <f t="shared" ca="1" si="1067"/>
        <v>38.609999999999857</v>
      </c>
      <c r="J5263" s="3">
        <f t="shared" ca="1" si="1072"/>
        <v>0.9490920602031726</v>
      </c>
      <c r="K5263" s="5">
        <f t="shared" ca="1" si="1073"/>
        <v>48.694060151486099</v>
      </c>
      <c r="L5263">
        <f t="shared" ca="1" si="1074"/>
        <v>1</v>
      </c>
      <c r="M5263" t="str">
        <f t="shared" ca="1" si="1075"/>
        <v>SELL</v>
      </c>
      <c r="N5263" s="7" t="str">
        <f t="shared" ca="1" si="1076"/>
        <v/>
      </c>
      <c r="O5263">
        <f t="shared" si="1077"/>
        <v>8778</v>
      </c>
      <c r="Q5263">
        <f t="shared" si="1078"/>
        <v>5262</v>
      </c>
    </row>
    <row r="5264" spans="1:17" x14ac:dyDescent="0.3">
      <c r="A5264" s="13" t="str">
        <f ca="1">N5264&amp;"-"&amp;COUNTIF($N$2:N5264,N5264)</f>
        <v>-5205</v>
      </c>
      <c r="B5264" t="str">
        <f t="shared" ca="1" si="1068"/>
        <v/>
      </c>
      <c r="C5264" s="1">
        <v>42783</v>
      </c>
      <c r="D5264">
        <v>8821.7000000000007</v>
      </c>
      <c r="E5264">
        <f t="shared" si="1069"/>
        <v>43.700000000000728</v>
      </c>
      <c r="F5264">
        <f t="shared" si="1070"/>
        <v>43.700000000000728</v>
      </c>
      <c r="G5264" t="str">
        <f t="shared" si="1071"/>
        <v/>
      </c>
      <c r="H5264">
        <f t="shared" ca="1" si="1066"/>
        <v>37.35</v>
      </c>
      <c r="I5264">
        <f t="shared" ca="1" si="1067"/>
        <v>46.137499999999818</v>
      </c>
      <c r="J5264" s="3">
        <f t="shared" ca="1" si="1072"/>
        <v>0.80953671091845347</v>
      </c>
      <c r="K5264" s="5">
        <f t="shared" ca="1" si="1073"/>
        <v>44.737236113190697</v>
      </c>
      <c r="L5264">
        <f t="shared" ca="1" si="1074"/>
        <v>1</v>
      </c>
      <c r="M5264" t="str">
        <f t="shared" ca="1" si="1075"/>
        <v>SELL</v>
      </c>
      <c r="N5264" s="7" t="str">
        <f t="shared" ca="1" si="1076"/>
        <v/>
      </c>
      <c r="O5264">
        <f t="shared" si="1077"/>
        <v>8821.7000000000007</v>
      </c>
      <c r="Q5264">
        <f t="shared" si="1078"/>
        <v>5263</v>
      </c>
    </row>
    <row r="5265" spans="1:17" x14ac:dyDescent="0.3">
      <c r="A5265" s="13" t="str">
        <f ca="1">N5265&amp;"-"&amp;COUNTIF($N$2:N5265,N5265)</f>
        <v>-5206</v>
      </c>
      <c r="B5265" t="str">
        <f t="shared" ca="1" si="1068"/>
        <v/>
      </c>
      <c r="C5265" s="1">
        <v>42786</v>
      </c>
      <c r="D5265">
        <v>8879.2000000000007</v>
      </c>
      <c r="E5265">
        <f t="shared" si="1069"/>
        <v>57.5</v>
      </c>
      <c r="F5265">
        <f t="shared" si="1070"/>
        <v>57.5</v>
      </c>
      <c r="G5265" t="str">
        <f t="shared" si="1071"/>
        <v/>
      </c>
      <c r="H5265">
        <f t="shared" ref="H5265:H5328" ca="1" si="1079">IF(Q5265&gt;$U$2,AVERAGE(OFFSET(F5265,0,0,-$U$2,1)),"")</f>
        <v>39.18181818181818</v>
      </c>
      <c r="I5265">
        <f t="shared" ref="I5265:I5328" ca="1" si="1080">IF($Q5265&gt;$U$2,ABS((AVERAGE(OFFSET(G5265,0,0,-$U$2,1)))),"")</f>
        <v>37.699999999999513</v>
      </c>
      <c r="J5265" s="3">
        <f t="shared" ca="1" si="1072"/>
        <v>1.0393055220641561</v>
      </c>
      <c r="K5265" s="5">
        <f t="shared" ca="1" si="1073"/>
        <v>50.963698711127194</v>
      </c>
      <c r="L5265">
        <f t="shared" ca="1" si="1074"/>
        <v>1</v>
      </c>
      <c r="M5265" t="str">
        <f t="shared" ca="1" si="1075"/>
        <v>SELL</v>
      </c>
      <c r="N5265" s="7" t="str">
        <f t="shared" ca="1" si="1076"/>
        <v/>
      </c>
      <c r="O5265">
        <f t="shared" si="1077"/>
        <v>8879.2000000000007</v>
      </c>
      <c r="Q5265">
        <f t="shared" si="1078"/>
        <v>5264</v>
      </c>
    </row>
    <row r="5266" spans="1:17" x14ac:dyDescent="0.3">
      <c r="A5266" s="13" t="str">
        <f ca="1">N5266&amp;"-"&amp;COUNTIF($N$2:N5266,N5266)</f>
        <v>-5207</v>
      </c>
      <c r="B5266" t="str">
        <f t="shared" ca="1" si="1068"/>
        <v/>
      </c>
      <c r="C5266" s="1">
        <v>42787</v>
      </c>
      <c r="D5266">
        <v>8907.85</v>
      </c>
      <c r="E5266">
        <f t="shared" si="1069"/>
        <v>28.649999999999636</v>
      </c>
      <c r="F5266">
        <f t="shared" si="1070"/>
        <v>28.649999999999636</v>
      </c>
      <c r="G5266" t="str">
        <f t="shared" si="1071"/>
        <v/>
      </c>
      <c r="H5266">
        <f t="shared" ca="1" si="1079"/>
        <v>27.68636363636357</v>
      </c>
      <c r="I5266">
        <f t="shared" ca="1" si="1080"/>
        <v>37.699999999999513</v>
      </c>
      <c r="J5266" s="3">
        <f t="shared" ca="1" si="1072"/>
        <v>0.73438630335182831</v>
      </c>
      <c r="K5266" s="5">
        <f t="shared" ca="1" si="1073"/>
        <v>42.342718109141721</v>
      </c>
      <c r="L5266">
        <f t="shared" ca="1" si="1074"/>
        <v>1</v>
      </c>
      <c r="M5266" t="str">
        <f t="shared" ca="1" si="1075"/>
        <v>SELL</v>
      </c>
      <c r="N5266" s="7" t="str">
        <f t="shared" ca="1" si="1076"/>
        <v/>
      </c>
      <c r="O5266">
        <f t="shared" si="1077"/>
        <v>8907.85</v>
      </c>
      <c r="Q5266">
        <f t="shared" si="1078"/>
        <v>5265</v>
      </c>
    </row>
    <row r="5267" spans="1:17" x14ac:dyDescent="0.3">
      <c r="A5267" s="13" t="str">
        <f ca="1">N5267&amp;"-"&amp;COUNTIF($N$2:N5267,N5267)</f>
        <v>-5208</v>
      </c>
      <c r="B5267" t="str">
        <f t="shared" ca="1" si="1068"/>
        <v/>
      </c>
      <c r="C5267" s="1">
        <v>42788</v>
      </c>
      <c r="D5267">
        <v>8926.9</v>
      </c>
      <c r="E5267">
        <f t="shared" si="1069"/>
        <v>19.049999999999272</v>
      </c>
      <c r="F5267">
        <f t="shared" si="1070"/>
        <v>19.049999999999272</v>
      </c>
      <c r="G5267" t="str">
        <f t="shared" si="1071"/>
        <v/>
      </c>
      <c r="H5267">
        <f t="shared" ca="1" si="1079"/>
        <v>27.79545454545438</v>
      </c>
      <c r="I5267">
        <f t="shared" ca="1" si="1080"/>
        <v>37.699999999999513</v>
      </c>
      <c r="J5267" s="3">
        <f t="shared" ca="1" si="1072"/>
        <v>0.73727996141789764</v>
      </c>
      <c r="K5267" s="5">
        <f t="shared" ca="1" si="1073"/>
        <v>42.438753556804947</v>
      </c>
      <c r="L5267">
        <f t="shared" ca="1" si="1074"/>
        <v>1</v>
      </c>
      <c r="M5267" t="str">
        <f t="shared" ca="1" si="1075"/>
        <v>SELL</v>
      </c>
      <c r="N5267" s="7" t="str">
        <f t="shared" ca="1" si="1076"/>
        <v/>
      </c>
      <c r="O5267">
        <f t="shared" si="1077"/>
        <v>8926.9</v>
      </c>
      <c r="Q5267">
        <f t="shared" si="1078"/>
        <v>5266</v>
      </c>
    </row>
    <row r="5268" spans="1:17" x14ac:dyDescent="0.3">
      <c r="A5268" s="13" t="str">
        <f ca="1">N5268&amp;"-"&amp;COUNTIF($N$2:N5268,N5268)</f>
        <v>-5209</v>
      </c>
      <c r="B5268" t="str">
        <f t="shared" ca="1" si="1068"/>
        <v/>
      </c>
      <c r="C5268" s="1">
        <v>42789</v>
      </c>
      <c r="D5268">
        <v>8939.5</v>
      </c>
      <c r="E5268">
        <f t="shared" si="1069"/>
        <v>12.600000000000364</v>
      </c>
      <c r="F5268">
        <f t="shared" si="1070"/>
        <v>12.600000000000364</v>
      </c>
      <c r="G5268" t="str">
        <f t="shared" si="1071"/>
        <v/>
      </c>
      <c r="H5268">
        <f t="shared" ca="1" si="1079"/>
        <v>28.331818181817983</v>
      </c>
      <c r="I5268">
        <f t="shared" ca="1" si="1080"/>
        <v>37.699999999999513</v>
      </c>
      <c r="J5268" s="3">
        <f t="shared" ca="1" si="1072"/>
        <v>0.75150711357608357</v>
      </c>
      <c r="K5268" s="5">
        <f t="shared" ca="1" si="1073"/>
        <v>42.90631238383714</v>
      </c>
      <c r="L5268">
        <f t="shared" ca="1" si="1074"/>
        <v>1</v>
      </c>
      <c r="M5268" t="str">
        <f t="shared" ca="1" si="1075"/>
        <v>SELL</v>
      </c>
      <c r="N5268" s="7" t="str">
        <f t="shared" ca="1" si="1076"/>
        <v/>
      </c>
      <c r="O5268">
        <f t="shared" si="1077"/>
        <v>8939.5</v>
      </c>
      <c r="Q5268">
        <f t="shared" si="1078"/>
        <v>5267</v>
      </c>
    </row>
    <row r="5269" spans="1:17" x14ac:dyDescent="0.3">
      <c r="A5269" s="13" t="str">
        <f ca="1">N5269&amp;"-"&amp;COUNTIF($N$2:N5269,N5269)</f>
        <v>-5210</v>
      </c>
      <c r="B5269" t="str">
        <f t="shared" ca="1" si="1068"/>
        <v/>
      </c>
      <c r="C5269" s="1">
        <v>42793</v>
      </c>
      <c r="D5269">
        <v>8896.7000000000007</v>
      </c>
      <c r="E5269">
        <f t="shared" si="1069"/>
        <v>-42.799999999999272</v>
      </c>
      <c r="F5269" t="str">
        <f t="shared" si="1070"/>
        <v/>
      </c>
      <c r="G5269">
        <f t="shared" si="1071"/>
        <v>-42.799999999999272</v>
      </c>
      <c r="H5269">
        <f t="shared" ca="1" si="1079"/>
        <v>25.154999999999927</v>
      </c>
      <c r="I5269">
        <f t="shared" ca="1" si="1080"/>
        <v>38.974999999999454</v>
      </c>
      <c r="J5269" s="3">
        <f t="shared" ca="1" si="1072"/>
        <v>0.64541372674792252</v>
      </c>
      <c r="K5269" s="5">
        <f t="shared" ca="1" si="1073"/>
        <v>39.225011694994805</v>
      </c>
      <c r="L5269">
        <f t="shared" ca="1" si="1074"/>
        <v>1</v>
      </c>
      <c r="M5269" t="str">
        <f t="shared" ca="1" si="1075"/>
        <v>SELL</v>
      </c>
      <c r="N5269" s="7" t="str">
        <f t="shared" ca="1" si="1076"/>
        <v/>
      </c>
      <c r="O5269">
        <f t="shared" si="1077"/>
        <v>8896.7000000000007</v>
      </c>
      <c r="Q5269">
        <f t="shared" si="1078"/>
        <v>5268</v>
      </c>
    </row>
    <row r="5270" spans="1:17" x14ac:dyDescent="0.3">
      <c r="A5270" s="13" t="str">
        <f ca="1">N5270&amp;"-"&amp;COUNTIF($N$2:N5270,N5270)</f>
        <v>-5211</v>
      </c>
      <c r="B5270" t="str">
        <f t="shared" ca="1" si="1068"/>
        <v/>
      </c>
      <c r="C5270" s="1">
        <v>42794</v>
      </c>
      <c r="D5270">
        <v>8879.6</v>
      </c>
      <c r="E5270">
        <f t="shared" si="1069"/>
        <v>-17.100000000000364</v>
      </c>
      <c r="F5270" t="str">
        <f t="shared" si="1070"/>
        <v/>
      </c>
      <c r="G5270">
        <f t="shared" si="1071"/>
        <v>-17.100000000000364</v>
      </c>
      <c r="H5270">
        <f t="shared" ca="1" si="1079"/>
        <v>25.154999999999927</v>
      </c>
      <c r="I5270">
        <f t="shared" ca="1" si="1080"/>
        <v>35.062499999999545</v>
      </c>
      <c r="J5270" s="3">
        <f t="shared" ca="1" si="1072"/>
        <v>0.7174331550802211</v>
      </c>
      <c r="K5270" s="5">
        <f t="shared" ca="1" si="1073"/>
        <v>41.773570805829117</v>
      </c>
      <c r="L5270">
        <f t="shared" ca="1" si="1074"/>
        <v>1</v>
      </c>
      <c r="M5270" t="str">
        <f t="shared" ca="1" si="1075"/>
        <v>SELL</v>
      </c>
      <c r="N5270" s="7" t="str">
        <f t="shared" ca="1" si="1076"/>
        <v/>
      </c>
      <c r="O5270">
        <f t="shared" si="1077"/>
        <v>8879.6</v>
      </c>
      <c r="Q5270">
        <f t="shared" si="1078"/>
        <v>5269</v>
      </c>
    </row>
    <row r="5271" spans="1:17" x14ac:dyDescent="0.3">
      <c r="A5271" s="13" t="str">
        <f ca="1">N5271&amp;"-"&amp;COUNTIF($N$2:N5271,N5271)</f>
        <v>-5212</v>
      </c>
      <c r="B5271" t="str">
        <f t="shared" ca="1" si="1068"/>
        <v/>
      </c>
      <c r="C5271" s="1">
        <v>42795</v>
      </c>
      <c r="D5271">
        <v>8945.7999999999993</v>
      </c>
      <c r="E5271">
        <f t="shared" si="1069"/>
        <v>66.199999999998909</v>
      </c>
      <c r="F5271">
        <f t="shared" si="1070"/>
        <v>66.199999999998909</v>
      </c>
      <c r="G5271" t="str">
        <f t="shared" si="1071"/>
        <v/>
      </c>
      <c r="H5271">
        <f t="shared" ca="1" si="1079"/>
        <v>31.699999999999818</v>
      </c>
      <c r="I5271">
        <f t="shared" ca="1" si="1080"/>
        <v>35.062499999999545</v>
      </c>
      <c r="J5271" s="3">
        <f t="shared" ca="1" si="1072"/>
        <v>0.90409982174688708</v>
      </c>
      <c r="K5271" s="5">
        <f t="shared" ca="1" si="1073"/>
        <v>47.481744991574786</v>
      </c>
      <c r="L5271">
        <f t="shared" ca="1" si="1074"/>
        <v>1</v>
      </c>
      <c r="M5271" t="str">
        <f t="shared" ca="1" si="1075"/>
        <v>SELL</v>
      </c>
      <c r="N5271" s="7" t="str">
        <f t="shared" ca="1" si="1076"/>
        <v/>
      </c>
      <c r="O5271">
        <f t="shared" si="1077"/>
        <v>8945.7999999999993</v>
      </c>
      <c r="Q5271">
        <f t="shared" si="1078"/>
        <v>5270</v>
      </c>
    </row>
    <row r="5272" spans="1:17" x14ac:dyDescent="0.3">
      <c r="A5272" s="13" t="str">
        <f ca="1">N5272&amp;"-"&amp;COUNTIF($N$2:N5272,N5272)</f>
        <v>-5213</v>
      </c>
      <c r="B5272" t="str">
        <f t="shared" ca="1" si="1068"/>
        <v/>
      </c>
      <c r="C5272" s="1">
        <v>42796</v>
      </c>
      <c r="D5272">
        <v>8899.75</v>
      </c>
      <c r="E5272">
        <f t="shared" si="1069"/>
        <v>-46.049999999999272</v>
      </c>
      <c r="F5272" t="str">
        <f t="shared" si="1070"/>
        <v/>
      </c>
      <c r="G5272">
        <f t="shared" si="1071"/>
        <v>-46.049999999999272</v>
      </c>
      <c r="H5272">
        <f t="shared" ca="1" si="1079"/>
        <v>34.183333333333088</v>
      </c>
      <c r="I5272">
        <f t="shared" ca="1" si="1080"/>
        <v>37.259999999999494</v>
      </c>
      <c r="J5272" s="3">
        <f t="shared" ca="1" si="1072"/>
        <v>0.91742708892467939</v>
      </c>
      <c r="K5272" s="5">
        <f t="shared" ca="1" si="1073"/>
        <v>47.846778332478117</v>
      </c>
      <c r="L5272">
        <f t="shared" ca="1" si="1074"/>
        <v>1</v>
      </c>
      <c r="M5272" t="str">
        <f t="shared" ca="1" si="1075"/>
        <v>SELL</v>
      </c>
      <c r="N5272" s="7" t="str">
        <f t="shared" ca="1" si="1076"/>
        <v/>
      </c>
      <c r="O5272">
        <f t="shared" si="1077"/>
        <v>8899.75</v>
      </c>
      <c r="Q5272">
        <f t="shared" si="1078"/>
        <v>5271</v>
      </c>
    </row>
    <row r="5273" spans="1:17" x14ac:dyDescent="0.3">
      <c r="A5273" s="13" t="str">
        <f ca="1">N5273&amp;"-"&amp;COUNTIF($N$2:N5273,N5273)</f>
        <v>-5214</v>
      </c>
      <c r="B5273" t="str">
        <f t="shared" ca="1" si="1068"/>
        <v/>
      </c>
      <c r="C5273" s="1">
        <v>42797</v>
      </c>
      <c r="D5273">
        <v>8897.5499999999993</v>
      </c>
      <c r="E5273">
        <f t="shared" si="1069"/>
        <v>-2.2000000000007276</v>
      </c>
      <c r="F5273" t="str">
        <f t="shared" si="1070"/>
        <v/>
      </c>
      <c r="G5273">
        <f t="shared" si="1071"/>
        <v>-2.2000000000007276</v>
      </c>
      <c r="H5273">
        <f t="shared" ca="1" si="1079"/>
        <v>36.562499999999773</v>
      </c>
      <c r="I5273">
        <f t="shared" ca="1" si="1080"/>
        <v>31.416666666666362</v>
      </c>
      <c r="J5273" s="3">
        <f t="shared" ca="1" si="1072"/>
        <v>1.1637931034482798</v>
      </c>
      <c r="K5273" s="5">
        <f t="shared" ca="1" si="1073"/>
        <v>53.784860557769008</v>
      </c>
      <c r="L5273">
        <f t="shared" ca="1" si="1074"/>
        <v>1</v>
      </c>
      <c r="M5273" t="str">
        <f t="shared" ca="1" si="1075"/>
        <v>SELL</v>
      </c>
      <c r="N5273" s="7" t="str">
        <f t="shared" ca="1" si="1076"/>
        <v/>
      </c>
      <c r="O5273">
        <f t="shared" si="1077"/>
        <v>8897.5499999999993</v>
      </c>
      <c r="Q5273">
        <f t="shared" si="1078"/>
        <v>5272</v>
      </c>
    </row>
    <row r="5274" spans="1:17" x14ac:dyDescent="0.3">
      <c r="A5274" s="13" t="str">
        <f ca="1">N5274&amp;"-"&amp;COUNTIF($N$2:N5274,N5274)</f>
        <v>-5215</v>
      </c>
      <c r="B5274" t="str">
        <f t="shared" ca="1" si="1068"/>
        <v/>
      </c>
      <c r="C5274" s="1">
        <v>42800</v>
      </c>
      <c r="D5274">
        <v>8963.4500000000007</v>
      </c>
      <c r="E5274">
        <f t="shared" si="1069"/>
        <v>65.900000000001455</v>
      </c>
      <c r="F5274">
        <f t="shared" si="1070"/>
        <v>65.900000000001455</v>
      </c>
      <c r="G5274" t="str">
        <f t="shared" si="1071"/>
        <v/>
      </c>
      <c r="H5274">
        <f t="shared" ca="1" si="1079"/>
        <v>43.362499999999955</v>
      </c>
      <c r="I5274">
        <f t="shared" ca="1" si="1080"/>
        <v>31.416666666666362</v>
      </c>
      <c r="J5274" s="3">
        <f t="shared" ca="1" si="1072"/>
        <v>1.3802387267904628</v>
      </c>
      <c r="K5274" s="5">
        <f t="shared" ca="1" si="1073"/>
        <v>57.987407366133823</v>
      </c>
      <c r="L5274">
        <f t="shared" ca="1" si="1074"/>
        <v>1</v>
      </c>
      <c r="M5274" t="str">
        <f t="shared" ca="1" si="1075"/>
        <v>SELL</v>
      </c>
      <c r="N5274" s="7" t="str">
        <f t="shared" ca="1" si="1076"/>
        <v/>
      </c>
      <c r="O5274">
        <f t="shared" si="1077"/>
        <v>8963.4500000000007</v>
      </c>
      <c r="Q5274">
        <f t="shared" si="1078"/>
        <v>5273</v>
      </c>
    </row>
    <row r="5275" spans="1:17" x14ac:dyDescent="0.3">
      <c r="A5275" s="13" t="str">
        <f ca="1">N5275&amp;"-"&amp;COUNTIF($N$2:N5275,N5275)</f>
        <v>-5216</v>
      </c>
      <c r="B5275" t="str">
        <f t="shared" ca="1" si="1068"/>
        <v/>
      </c>
      <c r="C5275" s="1">
        <v>42801</v>
      </c>
      <c r="D5275">
        <v>8946.9</v>
      </c>
      <c r="E5275">
        <f t="shared" si="1069"/>
        <v>-16.550000000001091</v>
      </c>
      <c r="F5275" t="str">
        <f t="shared" si="1070"/>
        <v/>
      </c>
      <c r="G5275">
        <f t="shared" si="1071"/>
        <v>-16.550000000001091</v>
      </c>
      <c r="H5275">
        <f t="shared" ca="1" si="1079"/>
        <v>43.362499999999955</v>
      </c>
      <c r="I5275">
        <f t="shared" ca="1" si="1080"/>
        <v>32.049999999999876</v>
      </c>
      <c r="J5275" s="3">
        <f t="shared" ca="1" si="1072"/>
        <v>1.3529641185647463</v>
      </c>
      <c r="K5275" s="5">
        <f t="shared" ca="1" si="1073"/>
        <v>57.500414387535294</v>
      </c>
      <c r="L5275">
        <f t="shared" ca="1" si="1074"/>
        <v>1</v>
      </c>
      <c r="M5275" t="str">
        <f t="shared" ca="1" si="1075"/>
        <v>SELL</v>
      </c>
      <c r="N5275" s="7" t="str">
        <f t="shared" ca="1" si="1076"/>
        <v/>
      </c>
      <c r="O5275">
        <f t="shared" si="1077"/>
        <v>8946.9</v>
      </c>
      <c r="Q5275">
        <f t="shared" si="1078"/>
        <v>5274</v>
      </c>
    </row>
    <row r="5276" spans="1:17" x14ac:dyDescent="0.3">
      <c r="A5276" s="13" t="str">
        <f ca="1">N5276&amp;"-"&amp;COUNTIF($N$2:N5276,N5276)</f>
        <v>-5217</v>
      </c>
      <c r="B5276" t="str">
        <f t="shared" ca="1" si="1068"/>
        <v/>
      </c>
      <c r="C5276" s="1">
        <v>42802</v>
      </c>
      <c r="D5276">
        <v>8924.2999999999993</v>
      </c>
      <c r="E5276">
        <f t="shared" si="1069"/>
        <v>-22.600000000000364</v>
      </c>
      <c r="F5276" t="str">
        <f t="shared" si="1070"/>
        <v/>
      </c>
      <c r="G5276">
        <f t="shared" si="1071"/>
        <v>-22.600000000000364</v>
      </c>
      <c r="H5276">
        <f t="shared" ca="1" si="1079"/>
        <v>43.362499999999955</v>
      </c>
      <c r="I5276">
        <f t="shared" ca="1" si="1080"/>
        <v>24.550000000000182</v>
      </c>
      <c r="J5276" s="3">
        <f t="shared" ca="1" si="1072"/>
        <v>1.7662932790223884</v>
      </c>
      <c r="K5276" s="5">
        <f t="shared" ca="1" si="1073"/>
        <v>63.85054297809662</v>
      </c>
      <c r="L5276">
        <f t="shared" ca="1" si="1074"/>
        <v>1</v>
      </c>
      <c r="M5276" t="str">
        <f t="shared" ca="1" si="1075"/>
        <v>SELL</v>
      </c>
      <c r="N5276" s="7" t="str">
        <f t="shared" ca="1" si="1076"/>
        <v/>
      </c>
      <c r="O5276">
        <f t="shared" si="1077"/>
        <v>8924.2999999999993</v>
      </c>
      <c r="Q5276">
        <f t="shared" si="1078"/>
        <v>5275</v>
      </c>
    </row>
    <row r="5277" spans="1:17" x14ac:dyDescent="0.3">
      <c r="A5277" s="13" t="str">
        <f ca="1">N5277&amp;"-"&amp;COUNTIF($N$2:N5277,N5277)</f>
        <v>-5218</v>
      </c>
      <c r="B5277" t="str">
        <f t="shared" ca="1" si="1068"/>
        <v/>
      </c>
      <c r="C5277" s="1">
        <v>42803</v>
      </c>
      <c r="D5277">
        <v>8927</v>
      </c>
      <c r="E5277">
        <f t="shared" si="1069"/>
        <v>2.7000000000007276</v>
      </c>
      <c r="F5277">
        <f t="shared" si="1070"/>
        <v>2.7000000000007276</v>
      </c>
      <c r="G5277" t="str">
        <f t="shared" si="1071"/>
        <v/>
      </c>
      <c r="H5277">
        <f t="shared" ca="1" si="1079"/>
        <v>37.037500000000136</v>
      </c>
      <c r="I5277">
        <f t="shared" ca="1" si="1080"/>
        <v>24.550000000000182</v>
      </c>
      <c r="J5277" s="3">
        <f t="shared" ca="1" si="1072"/>
        <v>1.5086558044806462</v>
      </c>
      <c r="K5277" s="5">
        <f t="shared" ca="1" si="1073"/>
        <v>60.138015019281418</v>
      </c>
      <c r="L5277">
        <f t="shared" ca="1" si="1074"/>
        <v>1</v>
      </c>
      <c r="M5277" t="str">
        <f t="shared" ca="1" si="1075"/>
        <v>SELL</v>
      </c>
      <c r="N5277" s="7" t="str">
        <f t="shared" ca="1" si="1076"/>
        <v/>
      </c>
      <c r="O5277">
        <f t="shared" si="1077"/>
        <v>8927</v>
      </c>
      <c r="Q5277">
        <f t="shared" si="1078"/>
        <v>5276</v>
      </c>
    </row>
    <row r="5278" spans="1:17" x14ac:dyDescent="0.3">
      <c r="A5278" s="13" t="str">
        <f ca="1">N5278&amp;"-"&amp;COUNTIF($N$2:N5278,N5278)</f>
        <v>-5219</v>
      </c>
      <c r="B5278" t="str">
        <f t="shared" ca="1" si="1068"/>
        <v/>
      </c>
      <c r="C5278" s="1">
        <v>42804</v>
      </c>
      <c r="D5278">
        <v>8934.5499999999993</v>
      </c>
      <c r="E5278">
        <f t="shared" si="1069"/>
        <v>7.5499999999992724</v>
      </c>
      <c r="F5278">
        <f t="shared" si="1070"/>
        <v>7.5499999999992724</v>
      </c>
      <c r="G5278" t="str">
        <f t="shared" si="1071"/>
        <v/>
      </c>
      <c r="H5278">
        <f t="shared" ca="1" si="1079"/>
        <v>32.518749999999955</v>
      </c>
      <c r="I5278">
        <f t="shared" ca="1" si="1080"/>
        <v>24.550000000000182</v>
      </c>
      <c r="J5278" s="3">
        <f t="shared" ca="1" si="1072"/>
        <v>1.3245926680244282</v>
      </c>
      <c r="K5278" s="5">
        <f t="shared" ca="1" si="1073"/>
        <v>56.98171065600679</v>
      </c>
      <c r="L5278">
        <f t="shared" ca="1" si="1074"/>
        <v>1</v>
      </c>
      <c r="M5278" t="str">
        <f t="shared" ca="1" si="1075"/>
        <v>SELL</v>
      </c>
      <c r="N5278" s="7" t="str">
        <f t="shared" ca="1" si="1076"/>
        <v/>
      </c>
      <c r="O5278">
        <f t="shared" si="1077"/>
        <v>8934.5499999999993</v>
      </c>
      <c r="Q5278">
        <f t="shared" si="1078"/>
        <v>5277</v>
      </c>
    </row>
    <row r="5279" spans="1:17" x14ac:dyDescent="0.3">
      <c r="A5279" s="13" t="str">
        <f ca="1">N5279&amp;"-"&amp;COUNTIF($N$2:N5279,N5279)</f>
        <v>-5220</v>
      </c>
      <c r="B5279" t="str">
        <f t="shared" ca="1" si="1068"/>
        <v/>
      </c>
      <c r="C5279" s="1">
        <v>42808</v>
      </c>
      <c r="D5279">
        <v>9087</v>
      </c>
      <c r="E5279">
        <f t="shared" si="1069"/>
        <v>152.45000000000073</v>
      </c>
      <c r="F5279">
        <f t="shared" si="1070"/>
        <v>152.45000000000073</v>
      </c>
      <c r="G5279" t="str">
        <f t="shared" si="1071"/>
        <v/>
      </c>
      <c r="H5279">
        <f t="shared" ca="1" si="1079"/>
        <v>44.387500000000045</v>
      </c>
      <c r="I5279">
        <f t="shared" ca="1" si="1080"/>
        <v>24.550000000000182</v>
      </c>
      <c r="J5279" s="3">
        <f t="shared" ca="1" si="1072"/>
        <v>1.8080448065173</v>
      </c>
      <c r="K5279" s="5">
        <f t="shared" ca="1" si="1073"/>
        <v>64.388032638259148</v>
      </c>
      <c r="L5279">
        <f t="shared" ca="1" si="1074"/>
        <v>1</v>
      </c>
      <c r="M5279" t="str">
        <f t="shared" ca="1" si="1075"/>
        <v>SELL</v>
      </c>
      <c r="N5279" s="7" t="str">
        <f t="shared" ca="1" si="1076"/>
        <v/>
      </c>
      <c r="O5279">
        <f t="shared" si="1077"/>
        <v>9087</v>
      </c>
      <c r="Q5279">
        <f t="shared" si="1078"/>
        <v>5278</v>
      </c>
    </row>
    <row r="5280" spans="1:17" x14ac:dyDescent="0.3">
      <c r="A5280" s="13" t="str">
        <f ca="1">N5280&amp;"-"&amp;COUNTIF($N$2:N5280,N5280)</f>
        <v>-5221</v>
      </c>
      <c r="B5280" t="str">
        <f t="shared" ca="1" si="1068"/>
        <v/>
      </c>
      <c r="C5280" s="1">
        <v>42809</v>
      </c>
      <c r="D5280">
        <v>9084.7999999999993</v>
      </c>
      <c r="E5280">
        <f t="shared" si="1069"/>
        <v>-2.2000000000007276</v>
      </c>
      <c r="F5280" t="str">
        <f t="shared" si="1070"/>
        <v/>
      </c>
      <c r="G5280">
        <f t="shared" si="1071"/>
        <v>-2.2000000000007276</v>
      </c>
      <c r="H5280">
        <f t="shared" ca="1" si="1079"/>
        <v>46.635714285714393</v>
      </c>
      <c r="I5280">
        <f t="shared" ca="1" si="1080"/>
        <v>21.357142857143117</v>
      </c>
      <c r="J5280" s="3">
        <f t="shared" ca="1" si="1072"/>
        <v>2.1836120401337578</v>
      </c>
      <c r="K5280" s="5">
        <f t="shared" ca="1" si="1073"/>
        <v>68.589137514444587</v>
      </c>
      <c r="L5280">
        <f t="shared" ca="1" si="1074"/>
        <v>1</v>
      </c>
      <c r="M5280" t="str">
        <f t="shared" ca="1" si="1075"/>
        <v>SELL</v>
      </c>
      <c r="N5280" s="7" t="str">
        <f t="shared" ca="1" si="1076"/>
        <v/>
      </c>
      <c r="O5280">
        <f t="shared" si="1077"/>
        <v>9084.7999999999993</v>
      </c>
      <c r="Q5280">
        <f t="shared" si="1078"/>
        <v>5279</v>
      </c>
    </row>
    <row r="5281" spans="1:17" x14ac:dyDescent="0.3">
      <c r="A5281" s="13" t="str">
        <f ca="1">N5281&amp;"-"&amp;COUNTIF($N$2:N5281,N5281)</f>
        <v>-5222</v>
      </c>
      <c r="B5281" t="str">
        <f t="shared" ca="1" si="1068"/>
        <v/>
      </c>
      <c r="C5281" s="1">
        <v>42810</v>
      </c>
      <c r="D5281">
        <v>9153.7000000000007</v>
      </c>
      <c r="E5281">
        <f t="shared" si="1069"/>
        <v>68.900000000001455</v>
      </c>
      <c r="F5281">
        <f t="shared" si="1070"/>
        <v>68.900000000001455</v>
      </c>
      <c r="G5281" t="str">
        <f t="shared" si="1071"/>
        <v/>
      </c>
      <c r="H5281">
        <f t="shared" ca="1" si="1079"/>
        <v>53.757142857143272</v>
      </c>
      <c r="I5281">
        <f t="shared" ca="1" si="1080"/>
        <v>21.357142857143117</v>
      </c>
      <c r="J5281" s="3">
        <f t="shared" ca="1" si="1072"/>
        <v>2.5170568561872799</v>
      </c>
      <c r="K5281" s="5">
        <f t="shared" ca="1" si="1073"/>
        <v>71.567135793077128</v>
      </c>
      <c r="L5281">
        <f t="shared" ca="1" si="1074"/>
        <v>1</v>
      </c>
      <c r="M5281" t="str">
        <f t="shared" ca="1" si="1075"/>
        <v>SELL</v>
      </c>
      <c r="N5281" s="7" t="str">
        <f t="shared" ca="1" si="1076"/>
        <v/>
      </c>
      <c r="O5281">
        <f t="shared" si="1077"/>
        <v>9153.7000000000007</v>
      </c>
      <c r="Q5281">
        <f t="shared" si="1078"/>
        <v>5280</v>
      </c>
    </row>
    <row r="5282" spans="1:17" x14ac:dyDescent="0.3">
      <c r="A5282" s="13" t="str">
        <f ca="1">N5282&amp;"-"&amp;COUNTIF($N$2:N5282,N5282)</f>
        <v>-5223</v>
      </c>
      <c r="B5282" t="str">
        <f t="shared" ca="1" si="1068"/>
        <v/>
      </c>
      <c r="C5282" s="1">
        <v>42811</v>
      </c>
      <c r="D5282">
        <v>9160.0499999999993</v>
      </c>
      <c r="E5282">
        <f t="shared" si="1069"/>
        <v>6.3499999999985448</v>
      </c>
      <c r="F5282">
        <f t="shared" si="1070"/>
        <v>6.3499999999985448</v>
      </c>
      <c r="G5282" t="str">
        <f t="shared" si="1071"/>
        <v/>
      </c>
      <c r="H5282">
        <f t="shared" ca="1" si="1079"/>
        <v>52.86428571428587</v>
      </c>
      <c r="I5282">
        <f t="shared" ca="1" si="1080"/>
        <v>21.357142857143117</v>
      </c>
      <c r="J5282" s="3">
        <f t="shared" ca="1" si="1072"/>
        <v>2.4752508361203787</v>
      </c>
      <c r="K5282" s="5">
        <f t="shared" ca="1" si="1073"/>
        <v>71.225098643056299</v>
      </c>
      <c r="L5282">
        <f t="shared" ca="1" si="1074"/>
        <v>1</v>
      </c>
      <c r="M5282" t="str">
        <f t="shared" ca="1" si="1075"/>
        <v>SELL</v>
      </c>
      <c r="N5282" s="7" t="str">
        <f t="shared" ca="1" si="1076"/>
        <v/>
      </c>
      <c r="O5282">
        <f t="shared" si="1077"/>
        <v>9160.0499999999993</v>
      </c>
      <c r="Q5282">
        <f t="shared" si="1078"/>
        <v>5281</v>
      </c>
    </row>
    <row r="5283" spans="1:17" x14ac:dyDescent="0.3">
      <c r="A5283" s="13" t="str">
        <f ca="1">N5283&amp;"-"&amp;COUNTIF($N$2:N5283,N5283)</f>
        <v>-5224</v>
      </c>
      <c r="B5283" t="str">
        <f t="shared" ca="1" si="1068"/>
        <v/>
      </c>
      <c r="C5283" s="1">
        <v>42814</v>
      </c>
      <c r="D5283">
        <v>9126.85</v>
      </c>
      <c r="E5283">
        <f t="shared" si="1069"/>
        <v>-33.199999999998909</v>
      </c>
      <c r="F5283" t="str">
        <f t="shared" si="1070"/>
        <v/>
      </c>
      <c r="G5283">
        <f t="shared" si="1071"/>
        <v>-33.199999999998909</v>
      </c>
      <c r="H5283">
        <f t="shared" ca="1" si="1079"/>
        <v>52.86428571428587</v>
      </c>
      <c r="I5283">
        <f t="shared" ca="1" si="1080"/>
        <v>19.985714285714494</v>
      </c>
      <c r="J5283" s="3">
        <f t="shared" ca="1" si="1072"/>
        <v>2.6451036454610239</v>
      </c>
      <c r="K5283" s="5">
        <f t="shared" ca="1" si="1073"/>
        <v>72.565937837042696</v>
      </c>
      <c r="L5283">
        <f t="shared" ca="1" si="1074"/>
        <v>1</v>
      </c>
      <c r="M5283" t="str">
        <f t="shared" ca="1" si="1075"/>
        <v>SELL</v>
      </c>
      <c r="N5283" s="7" t="str">
        <f t="shared" ca="1" si="1076"/>
        <v/>
      </c>
      <c r="O5283">
        <f t="shared" si="1077"/>
        <v>9126.85</v>
      </c>
      <c r="Q5283">
        <f t="shared" si="1078"/>
        <v>5282</v>
      </c>
    </row>
    <row r="5284" spans="1:17" x14ac:dyDescent="0.3">
      <c r="A5284" s="13" t="str">
        <f ca="1">N5284&amp;"-"&amp;COUNTIF($N$2:N5284,N5284)</f>
        <v>-5225</v>
      </c>
      <c r="B5284" t="str">
        <f t="shared" ca="1" si="1068"/>
        <v/>
      </c>
      <c r="C5284" s="1">
        <v>42815</v>
      </c>
      <c r="D5284">
        <v>9121.5</v>
      </c>
      <c r="E5284">
        <f t="shared" si="1069"/>
        <v>-5.3500000000003638</v>
      </c>
      <c r="F5284" t="str">
        <f t="shared" si="1070"/>
        <v/>
      </c>
      <c r="G5284">
        <f t="shared" si="1071"/>
        <v>-5.3500000000003638</v>
      </c>
      <c r="H5284">
        <f t="shared" ca="1" si="1079"/>
        <v>52.86428571428587</v>
      </c>
      <c r="I5284">
        <f t="shared" ca="1" si="1080"/>
        <v>18.307142857143067</v>
      </c>
      <c r="J5284" s="3">
        <f t="shared" ca="1" si="1072"/>
        <v>2.8876316816230734</v>
      </c>
      <c r="K5284" s="5">
        <f t="shared" ca="1" si="1073"/>
        <v>74.277398635086143</v>
      </c>
      <c r="L5284">
        <f t="shared" ca="1" si="1074"/>
        <v>1</v>
      </c>
      <c r="M5284" t="str">
        <f t="shared" ca="1" si="1075"/>
        <v>SELL</v>
      </c>
      <c r="N5284" s="7" t="str">
        <f t="shared" ca="1" si="1076"/>
        <v/>
      </c>
      <c r="O5284">
        <f t="shared" si="1077"/>
        <v>9121.5</v>
      </c>
      <c r="Q5284">
        <f t="shared" si="1078"/>
        <v>5283</v>
      </c>
    </row>
    <row r="5285" spans="1:17" x14ac:dyDescent="0.3">
      <c r="A5285" s="13" t="str">
        <f ca="1">N5285&amp;"-"&amp;COUNTIF($N$2:N5285,N5285)</f>
        <v>-5226</v>
      </c>
      <c r="B5285" t="str">
        <f t="shared" ca="1" si="1068"/>
        <v/>
      </c>
      <c r="C5285" s="1">
        <v>42816</v>
      </c>
      <c r="D5285">
        <v>9030.4500000000007</v>
      </c>
      <c r="E5285">
        <f t="shared" si="1069"/>
        <v>-91.049999999999272</v>
      </c>
      <c r="F5285" t="str">
        <f t="shared" si="1070"/>
        <v/>
      </c>
      <c r="G5285">
        <f t="shared" si="1071"/>
        <v>-91.049999999999272</v>
      </c>
      <c r="H5285">
        <f t="shared" ca="1" si="1079"/>
        <v>50.641666666667028</v>
      </c>
      <c r="I5285">
        <f t="shared" ca="1" si="1080"/>
        <v>27.400000000000091</v>
      </c>
      <c r="J5285" s="3">
        <f t="shared" ca="1" si="1072"/>
        <v>1.8482360097323671</v>
      </c>
      <c r="K5285" s="5">
        <f t="shared" ca="1" si="1073"/>
        <v>64.890549919914662</v>
      </c>
      <c r="L5285">
        <f t="shared" ca="1" si="1074"/>
        <v>1</v>
      </c>
      <c r="M5285" t="str">
        <f t="shared" ca="1" si="1075"/>
        <v>SELL</v>
      </c>
      <c r="N5285" s="7" t="str">
        <f t="shared" ca="1" si="1076"/>
        <v/>
      </c>
      <c r="O5285">
        <f t="shared" si="1077"/>
        <v>9030.4500000000007</v>
      </c>
      <c r="Q5285">
        <f t="shared" si="1078"/>
        <v>5284</v>
      </c>
    </row>
    <row r="5286" spans="1:17" x14ac:dyDescent="0.3">
      <c r="A5286" s="13" t="str">
        <f ca="1">N5286&amp;"-"&amp;COUNTIF($N$2:N5286,N5286)</f>
        <v>-5227</v>
      </c>
      <c r="B5286" t="str">
        <f t="shared" ca="1" si="1068"/>
        <v/>
      </c>
      <c r="C5286" s="1">
        <v>42817</v>
      </c>
      <c r="D5286">
        <v>9086.2999999999993</v>
      </c>
      <c r="E5286">
        <f t="shared" si="1069"/>
        <v>55.849999999998545</v>
      </c>
      <c r="F5286">
        <f t="shared" si="1070"/>
        <v>55.849999999998545</v>
      </c>
      <c r="G5286" t="str">
        <f t="shared" si="1071"/>
        <v/>
      </c>
      <c r="H5286">
        <f t="shared" ca="1" si="1079"/>
        <v>51.385714285714393</v>
      </c>
      <c r="I5286">
        <f t="shared" ca="1" si="1080"/>
        <v>24.735714285714494</v>
      </c>
      <c r="J5286" s="3">
        <f t="shared" ca="1" si="1072"/>
        <v>2.0773895466358518</v>
      </c>
      <c r="K5286" s="5">
        <f t="shared" ca="1" si="1073"/>
        <v>67.504926339495029</v>
      </c>
      <c r="L5286">
        <f t="shared" ca="1" si="1074"/>
        <v>1</v>
      </c>
      <c r="M5286" t="str">
        <f t="shared" ca="1" si="1075"/>
        <v>SELL</v>
      </c>
      <c r="N5286" s="7" t="str">
        <f t="shared" ca="1" si="1076"/>
        <v/>
      </c>
      <c r="O5286">
        <f t="shared" si="1077"/>
        <v>9086.2999999999993</v>
      </c>
      <c r="Q5286">
        <f t="shared" si="1078"/>
        <v>5285</v>
      </c>
    </row>
    <row r="5287" spans="1:17" x14ac:dyDescent="0.3">
      <c r="A5287" s="13" t="str">
        <f ca="1">N5287&amp;"-"&amp;COUNTIF($N$2:N5287,N5287)</f>
        <v>-5228</v>
      </c>
      <c r="B5287" t="str">
        <f t="shared" ca="1" si="1068"/>
        <v/>
      </c>
      <c r="C5287" s="1">
        <v>42818</v>
      </c>
      <c r="D5287">
        <v>9108</v>
      </c>
      <c r="E5287">
        <f t="shared" si="1069"/>
        <v>21.700000000000728</v>
      </c>
      <c r="F5287">
        <f t="shared" si="1070"/>
        <v>21.700000000000728</v>
      </c>
      <c r="G5287" t="str">
        <f t="shared" si="1071"/>
        <v/>
      </c>
      <c r="H5287">
        <f t="shared" ca="1" si="1079"/>
        <v>47.675000000000182</v>
      </c>
      <c r="I5287">
        <f t="shared" ca="1" si="1080"/>
        <v>28.491666666666788</v>
      </c>
      <c r="J5287" s="3">
        <f t="shared" ca="1" si="1072"/>
        <v>1.6732962854635851</v>
      </c>
      <c r="K5287" s="5">
        <f t="shared" ca="1" si="1073"/>
        <v>62.592997811816183</v>
      </c>
      <c r="L5287">
        <f t="shared" ca="1" si="1074"/>
        <v>1</v>
      </c>
      <c r="M5287" t="str">
        <f t="shared" ca="1" si="1075"/>
        <v>SELL</v>
      </c>
      <c r="N5287" s="7" t="str">
        <f t="shared" ca="1" si="1076"/>
        <v/>
      </c>
      <c r="O5287">
        <f t="shared" si="1077"/>
        <v>9108</v>
      </c>
      <c r="Q5287">
        <f t="shared" si="1078"/>
        <v>5286</v>
      </c>
    </row>
    <row r="5288" spans="1:17" x14ac:dyDescent="0.3">
      <c r="A5288" s="13" t="str">
        <f ca="1">N5288&amp;"-"&amp;COUNTIF($N$2:N5288,N5288)</f>
        <v>-5229</v>
      </c>
      <c r="B5288" t="str">
        <f t="shared" ca="1" si="1068"/>
        <v/>
      </c>
      <c r="C5288" s="1">
        <v>42821</v>
      </c>
      <c r="D5288">
        <v>9045.2000000000007</v>
      </c>
      <c r="E5288">
        <f t="shared" si="1069"/>
        <v>-62.799999999999272</v>
      </c>
      <c r="F5288" t="str">
        <f t="shared" si="1070"/>
        <v/>
      </c>
      <c r="G5288">
        <f t="shared" si="1071"/>
        <v>-62.799999999999272</v>
      </c>
      <c r="H5288">
        <f t="shared" ca="1" si="1079"/>
        <v>45.071428571428569</v>
      </c>
      <c r="I5288">
        <f t="shared" ca="1" si="1080"/>
        <v>33.392857142857146</v>
      </c>
      <c r="J5288" s="3">
        <f t="shared" ca="1" si="1072"/>
        <v>1.3497326203208555</v>
      </c>
      <c r="K5288" s="5">
        <f t="shared" ca="1" si="1073"/>
        <v>57.441966317705962</v>
      </c>
      <c r="L5288">
        <f t="shared" ca="1" si="1074"/>
        <v>1</v>
      </c>
      <c r="M5288" t="str">
        <f t="shared" ca="1" si="1075"/>
        <v>SELL</v>
      </c>
      <c r="N5288" s="7" t="str">
        <f t="shared" ca="1" si="1076"/>
        <v/>
      </c>
      <c r="O5288">
        <f t="shared" si="1077"/>
        <v>9045.2000000000007</v>
      </c>
      <c r="Q5288">
        <f t="shared" si="1078"/>
        <v>5287</v>
      </c>
    </row>
    <row r="5289" spans="1:17" x14ac:dyDescent="0.3">
      <c r="A5289" s="13" t="str">
        <f ca="1">N5289&amp;"-"&amp;COUNTIF($N$2:N5289,N5289)</f>
        <v>-5230</v>
      </c>
      <c r="B5289" t="str">
        <f t="shared" ca="1" si="1068"/>
        <v/>
      </c>
      <c r="C5289" s="1">
        <v>42822</v>
      </c>
      <c r="D5289">
        <v>9100.7999999999993</v>
      </c>
      <c r="E5289">
        <f t="shared" si="1069"/>
        <v>55.599999999998545</v>
      </c>
      <c r="F5289">
        <f t="shared" si="1070"/>
        <v>55.599999999998545</v>
      </c>
      <c r="G5289" t="str">
        <f t="shared" si="1071"/>
        <v/>
      </c>
      <c r="H5289">
        <f t="shared" ca="1" si="1079"/>
        <v>46.387499999999818</v>
      </c>
      <c r="I5289">
        <f t="shared" ca="1" si="1080"/>
        <v>36.199999999999818</v>
      </c>
      <c r="J5289" s="3">
        <f t="shared" ca="1" si="1072"/>
        <v>1.2814226519337031</v>
      </c>
      <c r="K5289" s="5">
        <f t="shared" ca="1" si="1073"/>
        <v>56.167700923263233</v>
      </c>
      <c r="L5289">
        <f t="shared" ca="1" si="1074"/>
        <v>1</v>
      </c>
      <c r="M5289" t="str">
        <f t="shared" ca="1" si="1075"/>
        <v>SELL</v>
      </c>
      <c r="N5289" s="7" t="str">
        <f t="shared" ca="1" si="1076"/>
        <v/>
      </c>
      <c r="O5289">
        <f t="shared" si="1077"/>
        <v>9100.7999999999993</v>
      </c>
      <c r="Q5289">
        <f t="shared" si="1078"/>
        <v>5288</v>
      </c>
    </row>
    <row r="5290" spans="1:17" x14ac:dyDescent="0.3">
      <c r="A5290" s="13" t="str">
        <f ca="1">N5290&amp;"-"&amp;COUNTIF($N$2:N5290,N5290)</f>
        <v>-5231</v>
      </c>
      <c r="B5290" t="str">
        <f t="shared" ca="1" si="1068"/>
        <v/>
      </c>
      <c r="C5290" s="1">
        <v>42823</v>
      </c>
      <c r="D5290">
        <v>9143.7999999999993</v>
      </c>
      <c r="E5290">
        <f t="shared" si="1069"/>
        <v>43</v>
      </c>
      <c r="F5290">
        <f t="shared" si="1070"/>
        <v>43</v>
      </c>
      <c r="G5290" t="str">
        <f t="shared" si="1071"/>
        <v/>
      </c>
      <c r="H5290">
        <f t="shared" ca="1" si="1079"/>
        <v>46.011111111110949</v>
      </c>
      <c r="I5290">
        <f t="shared" ca="1" si="1080"/>
        <v>38.91999999999971</v>
      </c>
      <c r="J5290" s="3">
        <f t="shared" ca="1" si="1072"/>
        <v>1.1821970994632911</v>
      </c>
      <c r="K5290" s="5">
        <f t="shared" ca="1" si="1073"/>
        <v>54.1746251864257</v>
      </c>
      <c r="L5290">
        <f t="shared" ca="1" si="1074"/>
        <v>1</v>
      </c>
      <c r="M5290" t="str">
        <f t="shared" ca="1" si="1075"/>
        <v>SELL</v>
      </c>
      <c r="N5290" s="7" t="str">
        <f t="shared" ca="1" si="1076"/>
        <v/>
      </c>
      <c r="O5290">
        <f t="shared" si="1077"/>
        <v>9143.7999999999993</v>
      </c>
      <c r="Q5290">
        <f t="shared" si="1078"/>
        <v>5289</v>
      </c>
    </row>
    <row r="5291" spans="1:17" x14ac:dyDescent="0.3">
      <c r="A5291" s="13" t="str">
        <f ca="1">N5291&amp;"-"&amp;COUNTIF($N$2:N5291,N5291)</f>
        <v>-5232</v>
      </c>
      <c r="B5291" t="str">
        <f t="shared" ca="1" si="1068"/>
        <v/>
      </c>
      <c r="C5291" s="1">
        <v>42824</v>
      </c>
      <c r="D5291">
        <v>9173.75</v>
      </c>
      <c r="E5291">
        <f t="shared" si="1069"/>
        <v>29.950000000000728</v>
      </c>
      <c r="F5291">
        <f t="shared" si="1070"/>
        <v>29.950000000000728</v>
      </c>
      <c r="G5291" t="str">
        <f t="shared" si="1071"/>
        <v/>
      </c>
      <c r="H5291">
        <f t="shared" ca="1" si="1079"/>
        <v>49.038888888888728</v>
      </c>
      <c r="I5291">
        <f t="shared" ca="1" si="1080"/>
        <v>38.91999999999971</v>
      </c>
      <c r="J5291" s="3">
        <f t="shared" ca="1" si="1072"/>
        <v>1.2599920063948893</v>
      </c>
      <c r="K5291" s="5">
        <f t="shared" ca="1" si="1073"/>
        <v>55.752055884693711</v>
      </c>
      <c r="L5291">
        <f t="shared" ca="1" si="1074"/>
        <v>1</v>
      </c>
      <c r="M5291" t="str">
        <f t="shared" ca="1" si="1075"/>
        <v>SELL</v>
      </c>
      <c r="N5291" s="7" t="str">
        <f t="shared" ca="1" si="1076"/>
        <v/>
      </c>
      <c r="O5291">
        <f t="shared" si="1077"/>
        <v>9173.75</v>
      </c>
      <c r="Q5291">
        <f t="shared" si="1078"/>
        <v>5290</v>
      </c>
    </row>
    <row r="5292" spans="1:17" x14ac:dyDescent="0.3">
      <c r="A5292" s="13" t="str">
        <f ca="1">N5292&amp;"-"&amp;COUNTIF($N$2:N5292,N5292)</f>
        <v>-5233</v>
      </c>
      <c r="B5292" t="str">
        <f t="shared" ca="1" si="1068"/>
        <v/>
      </c>
      <c r="C5292" s="1">
        <v>42825</v>
      </c>
      <c r="D5292">
        <v>9173.75</v>
      </c>
      <c r="E5292">
        <f t="shared" si="1069"/>
        <v>0</v>
      </c>
      <c r="F5292" t="str">
        <f t="shared" si="1070"/>
        <v/>
      </c>
      <c r="G5292" t="str">
        <f t="shared" si="1071"/>
        <v/>
      </c>
      <c r="H5292">
        <f t="shared" ca="1" si="1079"/>
        <v>54.224999999999909</v>
      </c>
      <c r="I5292">
        <f t="shared" ca="1" si="1080"/>
        <v>38.91999999999971</v>
      </c>
      <c r="J5292" s="3">
        <f t="shared" ca="1" si="1072"/>
        <v>1.3932425488180964</v>
      </c>
      <c r="K5292" s="5">
        <f t="shared" ca="1" si="1073"/>
        <v>58.215685221965899</v>
      </c>
      <c r="L5292">
        <f t="shared" ca="1" si="1074"/>
        <v>1</v>
      </c>
      <c r="M5292" t="str">
        <f t="shared" ca="1" si="1075"/>
        <v>SELL</v>
      </c>
      <c r="N5292" s="7" t="str">
        <f t="shared" ca="1" si="1076"/>
        <v/>
      </c>
      <c r="O5292">
        <f t="shared" si="1077"/>
        <v>9173.75</v>
      </c>
      <c r="Q5292">
        <f t="shared" si="1078"/>
        <v>5291</v>
      </c>
    </row>
    <row r="5293" spans="1:17" x14ac:dyDescent="0.3">
      <c r="A5293" s="13" t="str">
        <f ca="1">N5293&amp;"-"&amp;COUNTIF($N$2:N5293,N5293)</f>
        <v>-5234</v>
      </c>
      <c r="B5293" t="str">
        <f t="shared" ca="1" si="1068"/>
        <v/>
      </c>
      <c r="C5293" s="1">
        <v>42828</v>
      </c>
      <c r="D5293">
        <v>9237.85</v>
      </c>
      <c r="E5293">
        <f t="shared" si="1069"/>
        <v>64.100000000000364</v>
      </c>
      <c r="F5293">
        <f t="shared" si="1070"/>
        <v>64.100000000000364</v>
      </c>
      <c r="G5293" t="str">
        <f t="shared" si="1071"/>
        <v/>
      </c>
      <c r="H5293">
        <f t="shared" ca="1" si="1079"/>
        <v>43.181249999999864</v>
      </c>
      <c r="I5293">
        <f t="shared" ca="1" si="1080"/>
        <v>38.91999999999971</v>
      </c>
      <c r="J5293" s="3">
        <f t="shared" ca="1" si="1072"/>
        <v>1.1094874100719472</v>
      </c>
      <c r="K5293" s="5">
        <f t="shared" ca="1" si="1073"/>
        <v>52.595118831930193</v>
      </c>
      <c r="L5293">
        <f t="shared" ca="1" si="1074"/>
        <v>1</v>
      </c>
      <c r="M5293" t="str">
        <f t="shared" ca="1" si="1075"/>
        <v>SELL</v>
      </c>
      <c r="N5293" s="7" t="str">
        <f t="shared" ca="1" si="1076"/>
        <v/>
      </c>
      <c r="O5293">
        <f t="shared" si="1077"/>
        <v>9237.85</v>
      </c>
      <c r="Q5293">
        <f t="shared" si="1078"/>
        <v>5292</v>
      </c>
    </row>
    <row r="5294" spans="1:17" x14ac:dyDescent="0.3">
      <c r="A5294" s="13" t="str">
        <f ca="1">N5294&amp;"-"&amp;COUNTIF($N$2:N5294,N5294)</f>
        <v>-5235</v>
      </c>
      <c r="B5294" t="str">
        <f t="shared" ca="1" si="1068"/>
        <v/>
      </c>
      <c r="C5294" s="1">
        <v>42830</v>
      </c>
      <c r="D5294">
        <v>9265.15</v>
      </c>
      <c r="E5294">
        <f t="shared" si="1069"/>
        <v>27.299999999999272</v>
      </c>
      <c r="F5294">
        <f t="shared" si="1070"/>
        <v>27.299999999999272</v>
      </c>
      <c r="G5294" t="str">
        <f t="shared" si="1071"/>
        <v/>
      </c>
      <c r="H5294">
        <f t="shared" ca="1" si="1079"/>
        <v>41.416666666666465</v>
      </c>
      <c r="I5294">
        <f t="shared" ca="1" si="1080"/>
        <v>48.099999999999454</v>
      </c>
      <c r="J5294" s="3">
        <f t="shared" ca="1" si="1072"/>
        <v>0.86105336105336661</v>
      </c>
      <c r="K5294" s="5">
        <f t="shared" ca="1" si="1073"/>
        <v>46.266989387451289</v>
      </c>
      <c r="L5294">
        <f t="shared" ca="1" si="1074"/>
        <v>1</v>
      </c>
      <c r="M5294" t="str">
        <f t="shared" ca="1" si="1075"/>
        <v>SELL</v>
      </c>
      <c r="N5294" s="7" t="str">
        <f t="shared" ca="1" si="1076"/>
        <v/>
      </c>
      <c r="O5294">
        <f t="shared" si="1077"/>
        <v>9265.15</v>
      </c>
      <c r="Q5294">
        <f t="shared" si="1078"/>
        <v>5293</v>
      </c>
    </row>
    <row r="5295" spans="1:17" x14ac:dyDescent="0.3">
      <c r="A5295" s="13" t="str">
        <f ca="1">N5295&amp;"-"&amp;COUNTIF($N$2:N5295,N5295)</f>
        <v>-5236</v>
      </c>
      <c r="B5295" t="str">
        <f t="shared" ca="1" si="1068"/>
        <v/>
      </c>
      <c r="C5295" s="1">
        <v>42831</v>
      </c>
      <c r="D5295">
        <v>9261.9500000000007</v>
      </c>
      <c r="E5295">
        <f t="shared" si="1069"/>
        <v>-3.1999999999989086</v>
      </c>
      <c r="F5295" t="str">
        <f t="shared" si="1070"/>
        <v/>
      </c>
      <c r="G5295">
        <f t="shared" si="1071"/>
        <v>-3.1999999999989086</v>
      </c>
      <c r="H5295">
        <f t="shared" ca="1" si="1079"/>
        <v>37.981249999999591</v>
      </c>
      <c r="I5295">
        <f t="shared" ca="1" si="1080"/>
        <v>39.119999999999344</v>
      </c>
      <c r="J5295" s="3">
        <f t="shared" ca="1" si="1072"/>
        <v>0.97089084867076247</v>
      </c>
      <c r="K5295" s="5">
        <f t="shared" ca="1" si="1073"/>
        <v>49.261522997357517</v>
      </c>
      <c r="L5295">
        <f t="shared" ca="1" si="1074"/>
        <v>1</v>
      </c>
      <c r="M5295" t="str">
        <f t="shared" ca="1" si="1075"/>
        <v>SELL</v>
      </c>
      <c r="N5295" s="7" t="str">
        <f t="shared" ca="1" si="1076"/>
        <v/>
      </c>
      <c r="O5295">
        <f t="shared" si="1077"/>
        <v>9261.9500000000007</v>
      </c>
      <c r="Q5295">
        <f t="shared" si="1078"/>
        <v>5294</v>
      </c>
    </row>
    <row r="5296" spans="1:17" x14ac:dyDescent="0.3">
      <c r="A5296" s="13" t="str">
        <f ca="1">N5296&amp;"-"&amp;COUNTIF($N$2:N5296,N5296)</f>
        <v>-5237</v>
      </c>
      <c r="B5296" t="str">
        <f t="shared" ca="1" si="1068"/>
        <v/>
      </c>
      <c r="C5296" s="1">
        <v>42832</v>
      </c>
      <c r="D5296">
        <v>9198.2999999999993</v>
      </c>
      <c r="E5296">
        <f t="shared" si="1069"/>
        <v>-63.650000000001455</v>
      </c>
      <c r="F5296" t="str">
        <f t="shared" si="1070"/>
        <v/>
      </c>
      <c r="G5296">
        <f t="shared" si="1071"/>
        <v>-63.650000000001455</v>
      </c>
      <c r="H5296">
        <f t="shared" ca="1" si="1079"/>
        <v>42.499999999999737</v>
      </c>
      <c r="I5296">
        <f t="shared" ca="1" si="1080"/>
        <v>43.20833333333303</v>
      </c>
      <c r="J5296" s="3">
        <f t="shared" ca="1" si="1072"/>
        <v>0.98360655737705005</v>
      </c>
      <c r="K5296" s="5">
        <f t="shared" ca="1" si="1073"/>
        <v>49.586776859504155</v>
      </c>
      <c r="L5296">
        <f t="shared" ca="1" si="1074"/>
        <v>1</v>
      </c>
      <c r="M5296" t="str">
        <f t="shared" ca="1" si="1075"/>
        <v>SELL</v>
      </c>
      <c r="N5296" s="7" t="str">
        <f t="shared" ca="1" si="1076"/>
        <v/>
      </c>
      <c r="O5296">
        <f t="shared" si="1077"/>
        <v>9198.2999999999993</v>
      </c>
      <c r="Q5296">
        <f t="shared" si="1078"/>
        <v>5295</v>
      </c>
    </row>
    <row r="5297" spans="1:17" x14ac:dyDescent="0.3">
      <c r="A5297" s="13" t="str">
        <f ca="1">N5297&amp;"-"&amp;COUNTIF($N$2:N5297,N5297)</f>
        <v>-5238</v>
      </c>
      <c r="B5297" t="str">
        <f t="shared" ca="1" si="1068"/>
        <v/>
      </c>
      <c r="C5297" s="1">
        <v>42835</v>
      </c>
      <c r="D5297">
        <v>9181.4500000000007</v>
      </c>
      <c r="E5297">
        <f t="shared" si="1069"/>
        <v>-16.849999999998545</v>
      </c>
      <c r="F5297" t="str">
        <f t="shared" si="1070"/>
        <v/>
      </c>
      <c r="G5297">
        <f t="shared" si="1071"/>
        <v>-16.849999999998545</v>
      </c>
      <c r="H5297">
        <f t="shared" ca="1" si="1079"/>
        <v>42.499999999999737</v>
      </c>
      <c r="I5297">
        <f t="shared" ca="1" si="1080"/>
        <v>40.483333333332972</v>
      </c>
      <c r="J5297" s="3">
        <f t="shared" ca="1" si="1072"/>
        <v>1.0498147385755483</v>
      </c>
      <c r="K5297" s="5">
        <f t="shared" ca="1" si="1073"/>
        <v>51.215103434424648</v>
      </c>
      <c r="L5297">
        <f t="shared" ca="1" si="1074"/>
        <v>1</v>
      </c>
      <c r="M5297" t="str">
        <f t="shared" ca="1" si="1075"/>
        <v>SELL</v>
      </c>
      <c r="N5297" s="7" t="str">
        <f t="shared" ca="1" si="1076"/>
        <v/>
      </c>
      <c r="O5297">
        <f t="shared" si="1077"/>
        <v>9181.4500000000007</v>
      </c>
      <c r="Q5297">
        <f t="shared" si="1078"/>
        <v>5296</v>
      </c>
    </row>
    <row r="5298" spans="1:17" x14ac:dyDescent="0.3">
      <c r="A5298" s="13" t="str">
        <f ca="1">N5298&amp;"-"&amp;COUNTIF($N$2:N5298,N5298)</f>
        <v>-5239</v>
      </c>
      <c r="B5298" t="str">
        <f t="shared" ca="1" si="1068"/>
        <v/>
      </c>
      <c r="C5298" s="1">
        <v>42836</v>
      </c>
      <c r="D5298">
        <v>9237</v>
      </c>
      <c r="E5298">
        <f t="shared" si="1069"/>
        <v>55.549999999999272</v>
      </c>
      <c r="F5298">
        <f t="shared" si="1070"/>
        <v>55.549999999999272</v>
      </c>
      <c r="G5298" t="str">
        <f t="shared" si="1071"/>
        <v/>
      </c>
      <c r="H5298">
        <f t="shared" ca="1" si="1079"/>
        <v>44.131249999999682</v>
      </c>
      <c r="I5298">
        <f t="shared" ca="1" si="1080"/>
        <v>47.509999999999494</v>
      </c>
      <c r="J5298" s="3">
        <f t="shared" ca="1" si="1072"/>
        <v>0.9288833929699043</v>
      </c>
      <c r="K5298" s="5">
        <f t="shared" ca="1" si="1073"/>
        <v>48.156534311786537</v>
      </c>
      <c r="L5298">
        <f t="shared" ca="1" si="1074"/>
        <v>1</v>
      </c>
      <c r="M5298" t="str">
        <f t="shared" ca="1" si="1075"/>
        <v>SELL</v>
      </c>
      <c r="N5298" s="7" t="str">
        <f t="shared" ca="1" si="1076"/>
        <v/>
      </c>
      <c r="O5298">
        <f t="shared" si="1077"/>
        <v>9237</v>
      </c>
      <c r="Q5298">
        <f t="shared" si="1078"/>
        <v>5297</v>
      </c>
    </row>
    <row r="5299" spans="1:17" x14ac:dyDescent="0.3">
      <c r="A5299" s="13" t="str">
        <f ca="1">N5299&amp;"-"&amp;COUNTIF($N$2:N5299,N5299)</f>
        <v>-5240</v>
      </c>
      <c r="B5299" t="str">
        <f t="shared" ca="1" si="1068"/>
        <v/>
      </c>
      <c r="C5299" s="1">
        <v>42837</v>
      </c>
      <c r="D5299">
        <v>9203.4500000000007</v>
      </c>
      <c r="E5299">
        <f t="shared" si="1069"/>
        <v>-33.549999999999272</v>
      </c>
      <c r="F5299" t="str">
        <f t="shared" si="1070"/>
        <v/>
      </c>
      <c r="G5299">
        <f t="shared" si="1071"/>
        <v>-33.549999999999272</v>
      </c>
      <c r="H5299">
        <f t="shared" ca="1" si="1079"/>
        <v>44.131249999999682</v>
      </c>
      <c r="I5299">
        <f t="shared" ca="1" si="1080"/>
        <v>36.009999999999494</v>
      </c>
      <c r="J5299" s="3">
        <f t="shared" ca="1" si="1072"/>
        <v>1.2255276312135601</v>
      </c>
      <c r="K5299" s="5">
        <f t="shared" ca="1" si="1073"/>
        <v>55.066835119242754</v>
      </c>
      <c r="L5299">
        <f t="shared" ca="1" si="1074"/>
        <v>1</v>
      </c>
      <c r="M5299" t="str">
        <f t="shared" ca="1" si="1075"/>
        <v>SELL</v>
      </c>
      <c r="N5299" s="7" t="str">
        <f t="shared" ca="1" si="1076"/>
        <v/>
      </c>
      <c r="O5299">
        <f t="shared" si="1077"/>
        <v>9203.4500000000007</v>
      </c>
      <c r="Q5299">
        <f t="shared" si="1078"/>
        <v>5298</v>
      </c>
    </row>
    <row r="5300" spans="1:17" x14ac:dyDescent="0.3">
      <c r="A5300" s="13" t="str">
        <f ca="1">N5300&amp;"-"&amp;COUNTIF($N$2:N5300,N5300)</f>
        <v>-5241</v>
      </c>
      <c r="B5300" t="str">
        <f t="shared" ca="1" si="1068"/>
        <v/>
      </c>
      <c r="C5300" s="1">
        <v>42838</v>
      </c>
      <c r="D5300">
        <v>9150.7999999999993</v>
      </c>
      <c r="E5300">
        <f t="shared" si="1069"/>
        <v>-52.650000000001455</v>
      </c>
      <c r="F5300" t="str">
        <f t="shared" si="1070"/>
        <v/>
      </c>
      <c r="G5300">
        <f t="shared" si="1071"/>
        <v>-52.650000000001455</v>
      </c>
      <c r="H5300">
        <f t="shared" ca="1" si="1079"/>
        <v>42.457142857142699</v>
      </c>
      <c r="I5300">
        <f t="shared" ca="1" si="1080"/>
        <v>38.783333333333154</v>
      </c>
      <c r="J5300" s="3">
        <f t="shared" ca="1" si="1072"/>
        <v>1.0947265025477326</v>
      </c>
      <c r="K5300" s="5">
        <f t="shared" ca="1" si="1073"/>
        <v>52.261070894756926</v>
      </c>
      <c r="L5300">
        <f t="shared" ca="1" si="1074"/>
        <v>1</v>
      </c>
      <c r="M5300" t="str">
        <f t="shared" ca="1" si="1075"/>
        <v>SELL</v>
      </c>
      <c r="N5300" s="7" t="str">
        <f t="shared" ca="1" si="1076"/>
        <v/>
      </c>
      <c r="O5300">
        <f t="shared" si="1077"/>
        <v>9150.7999999999993</v>
      </c>
      <c r="Q5300">
        <f t="shared" si="1078"/>
        <v>5299</v>
      </c>
    </row>
    <row r="5301" spans="1:17" x14ac:dyDescent="0.3">
      <c r="A5301" s="13" t="str">
        <f ca="1">N5301&amp;"-"&amp;COUNTIF($N$2:N5301,N5301)</f>
        <v>-5242</v>
      </c>
      <c r="B5301" t="str">
        <f t="shared" ca="1" si="1068"/>
        <v/>
      </c>
      <c r="C5301" s="1">
        <v>42842</v>
      </c>
      <c r="D5301">
        <v>9139.2999999999993</v>
      </c>
      <c r="E5301">
        <f t="shared" si="1069"/>
        <v>-11.5</v>
      </c>
      <c r="F5301" t="str">
        <f t="shared" si="1070"/>
        <v/>
      </c>
      <c r="G5301">
        <f t="shared" si="1071"/>
        <v>-11.5</v>
      </c>
      <c r="H5301">
        <f t="shared" ca="1" si="1079"/>
        <v>45.916666666666366</v>
      </c>
      <c r="I5301">
        <f t="shared" ca="1" si="1080"/>
        <v>34.88571428571413</v>
      </c>
      <c r="J5301" s="3">
        <f t="shared" ca="1" si="1072"/>
        <v>1.3162025662025634</v>
      </c>
      <c r="K5301" s="5">
        <f t="shared" ca="1" si="1073"/>
        <v>56.825883254265207</v>
      </c>
      <c r="L5301">
        <f t="shared" ca="1" si="1074"/>
        <v>1</v>
      </c>
      <c r="M5301" t="str">
        <f t="shared" ca="1" si="1075"/>
        <v>SELL</v>
      </c>
      <c r="N5301" s="7" t="str">
        <f t="shared" ca="1" si="1076"/>
        <v/>
      </c>
      <c r="O5301">
        <f t="shared" si="1077"/>
        <v>9139.2999999999993</v>
      </c>
      <c r="Q5301">
        <f t="shared" si="1078"/>
        <v>5300</v>
      </c>
    </row>
    <row r="5302" spans="1:17" x14ac:dyDescent="0.3">
      <c r="A5302" s="13" t="str">
        <f ca="1">N5302&amp;"-"&amp;COUNTIF($N$2:N5302,N5302)</f>
        <v>-5243</v>
      </c>
      <c r="B5302" t="str">
        <f t="shared" ca="1" si="1068"/>
        <v/>
      </c>
      <c r="C5302" s="1">
        <v>42843</v>
      </c>
      <c r="D5302">
        <v>9105.15</v>
      </c>
      <c r="E5302">
        <f t="shared" si="1069"/>
        <v>-34.149999999999636</v>
      </c>
      <c r="F5302" t="str">
        <f t="shared" si="1070"/>
        <v/>
      </c>
      <c r="G5302">
        <f t="shared" si="1071"/>
        <v>-34.149999999999636</v>
      </c>
      <c r="H5302">
        <f t="shared" ca="1" si="1079"/>
        <v>45.916666666666366</v>
      </c>
      <c r="I5302">
        <f t="shared" ca="1" si="1080"/>
        <v>30.792857142857038</v>
      </c>
      <c r="J5302" s="3">
        <f t="shared" ca="1" si="1072"/>
        <v>1.4911466790381149</v>
      </c>
      <c r="K5302" s="5">
        <f t="shared" ca="1" si="1073"/>
        <v>59.857843441554337</v>
      </c>
      <c r="L5302">
        <f t="shared" ca="1" si="1074"/>
        <v>1</v>
      </c>
      <c r="M5302" t="str">
        <f t="shared" ca="1" si="1075"/>
        <v>SELL</v>
      </c>
      <c r="N5302" s="7" t="str">
        <f t="shared" ca="1" si="1076"/>
        <v/>
      </c>
      <c r="O5302">
        <f t="shared" si="1077"/>
        <v>9105.15</v>
      </c>
      <c r="Q5302">
        <f t="shared" si="1078"/>
        <v>5301</v>
      </c>
    </row>
    <row r="5303" spans="1:17" x14ac:dyDescent="0.3">
      <c r="A5303" s="13" t="str">
        <f ca="1">N5303&amp;"-"&amp;COUNTIF($N$2:N5303,N5303)</f>
        <v>-5244</v>
      </c>
      <c r="B5303" t="str">
        <f t="shared" ca="1" si="1068"/>
        <v/>
      </c>
      <c r="C5303" s="1">
        <v>42844</v>
      </c>
      <c r="D5303">
        <v>9103.5</v>
      </c>
      <c r="E5303">
        <f t="shared" si="1069"/>
        <v>-1.6499999999996362</v>
      </c>
      <c r="F5303" t="str">
        <f t="shared" si="1070"/>
        <v/>
      </c>
      <c r="G5303">
        <f t="shared" si="1071"/>
        <v>-1.6499999999996362</v>
      </c>
      <c r="H5303">
        <f t="shared" ca="1" si="1079"/>
        <v>43.979999999999926</v>
      </c>
      <c r="I5303">
        <f t="shared" ca="1" si="1080"/>
        <v>27.149999999999864</v>
      </c>
      <c r="J5303" s="3">
        <f t="shared" ca="1" si="1072"/>
        <v>1.6198895027624363</v>
      </c>
      <c r="K5303" s="5">
        <f t="shared" ca="1" si="1073"/>
        <v>61.830451286377134</v>
      </c>
      <c r="L5303">
        <f t="shared" ca="1" si="1074"/>
        <v>1</v>
      </c>
      <c r="M5303" t="str">
        <f t="shared" ca="1" si="1075"/>
        <v>SELL</v>
      </c>
      <c r="N5303" s="7" t="str">
        <f t="shared" ca="1" si="1076"/>
        <v/>
      </c>
      <c r="O5303">
        <f t="shared" si="1077"/>
        <v>9103.5</v>
      </c>
      <c r="Q5303">
        <f t="shared" si="1078"/>
        <v>5302</v>
      </c>
    </row>
    <row r="5304" spans="1:17" x14ac:dyDescent="0.3">
      <c r="A5304" s="13" t="str">
        <f ca="1">N5304&amp;"-"&amp;COUNTIF($N$2:N5304,N5304)</f>
        <v>-5245</v>
      </c>
      <c r="B5304" t="str">
        <f t="shared" ca="1" si="1068"/>
        <v/>
      </c>
      <c r="C5304" s="1">
        <v>42845</v>
      </c>
      <c r="D5304">
        <v>9136.4</v>
      </c>
      <c r="E5304">
        <f t="shared" si="1069"/>
        <v>32.899999999999636</v>
      </c>
      <c r="F5304">
        <f t="shared" si="1070"/>
        <v>32.899999999999636</v>
      </c>
      <c r="G5304" t="str">
        <f t="shared" si="1071"/>
        <v/>
      </c>
      <c r="H5304">
        <f t="shared" ca="1" si="1079"/>
        <v>41.959999999999852</v>
      </c>
      <c r="I5304">
        <f t="shared" ca="1" si="1080"/>
        <v>27.149999999999864</v>
      </c>
      <c r="J5304" s="3">
        <f t="shared" ca="1" si="1072"/>
        <v>1.5454880294659323</v>
      </c>
      <c r="K5304" s="5">
        <f t="shared" ca="1" si="1073"/>
        <v>60.714802488786034</v>
      </c>
      <c r="L5304">
        <f t="shared" ca="1" si="1074"/>
        <v>1</v>
      </c>
      <c r="M5304" t="str">
        <f t="shared" ca="1" si="1075"/>
        <v>SELL</v>
      </c>
      <c r="N5304" s="7" t="str">
        <f t="shared" ca="1" si="1076"/>
        <v/>
      </c>
      <c r="O5304">
        <f t="shared" si="1077"/>
        <v>9136.4</v>
      </c>
      <c r="Q5304">
        <f t="shared" si="1078"/>
        <v>5303</v>
      </c>
    </row>
    <row r="5305" spans="1:17" x14ac:dyDescent="0.3">
      <c r="A5305" s="13" t="str">
        <f ca="1">N5305&amp;"-"&amp;COUNTIF($N$2:N5305,N5305)</f>
        <v>-5246</v>
      </c>
      <c r="B5305" t="str">
        <f t="shared" ca="1" si="1068"/>
        <v/>
      </c>
      <c r="C5305" s="1">
        <v>42846</v>
      </c>
      <c r="D5305">
        <v>9119.4</v>
      </c>
      <c r="E5305">
        <f t="shared" si="1069"/>
        <v>-17</v>
      </c>
      <c r="F5305" t="str">
        <f t="shared" si="1070"/>
        <v/>
      </c>
      <c r="G5305">
        <f t="shared" si="1071"/>
        <v>-17</v>
      </c>
      <c r="H5305">
        <f t="shared" ca="1" si="1079"/>
        <v>44.962499999999636</v>
      </c>
      <c r="I5305">
        <f t="shared" ca="1" si="1080"/>
        <v>26.022222222222101</v>
      </c>
      <c r="J5305" s="3">
        <f t="shared" ca="1" si="1072"/>
        <v>1.7278501280956389</v>
      </c>
      <c r="K5305" s="5">
        <f t="shared" ca="1" si="1073"/>
        <v>63.341094523469373</v>
      </c>
      <c r="L5305">
        <f t="shared" ca="1" si="1074"/>
        <v>1</v>
      </c>
      <c r="M5305" t="str">
        <f t="shared" ca="1" si="1075"/>
        <v>SELL</v>
      </c>
      <c r="N5305" s="7" t="str">
        <f t="shared" ca="1" si="1076"/>
        <v/>
      </c>
      <c r="O5305">
        <f t="shared" si="1077"/>
        <v>9119.4</v>
      </c>
      <c r="Q5305">
        <f t="shared" si="1078"/>
        <v>5304</v>
      </c>
    </row>
    <row r="5306" spans="1:17" x14ac:dyDescent="0.3">
      <c r="A5306" s="13" t="str">
        <f ca="1">N5306&amp;"-"&amp;COUNTIF($N$2:N5306,N5306)</f>
        <v>-5247</v>
      </c>
      <c r="B5306" t="str">
        <f t="shared" ca="1" si="1068"/>
        <v/>
      </c>
      <c r="C5306" s="1">
        <v>42849</v>
      </c>
      <c r="D5306">
        <v>9217.9500000000007</v>
      </c>
      <c r="E5306">
        <f t="shared" si="1069"/>
        <v>98.550000000001091</v>
      </c>
      <c r="F5306">
        <f t="shared" si="1070"/>
        <v>98.550000000001091</v>
      </c>
      <c r="G5306" t="str">
        <f t="shared" si="1071"/>
        <v/>
      </c>
      <c r="H5306">
        <f t="shared" ca="1" si="1079"/>
        <v>55.679999999999929</v>
      </c>
      <c r="I5306">
        <f t="shared" ca="1" si="1080"/>
        <v>26.022222222222101</v>
      </c>
      <c r="J5306" s="3">
        <f t="shared" ca="1" si="1072"/>
        <v>2.1397096498719117</v>
      </c>
      <c r="K5306" s="5">
        <f t="shared" ca="1" si="1073"/>
        <v>68.149921122776561</v>
      </c>
      <c r="L5306">
        <f t="shared" ca="1" si="1074"/>
        <v>1</v>
      </c>
      <c r="M5306" t="str">
        <f t="shared" ca="1" si="1075"/>
        <v>SELL</v>
      </c>
      <c r="N5306" s="7" t="str">
        <f t="shared" ca="1" si="1076"/>
        <v/>
      </c>
      <c r="O5306">
        <f t="shared" si="1077"/>
        <v>9217.9500000000007</v>
      </c>
      <c r="Q5306">
        <f t="shared" si="1078"/>
        <v>5305</v>
      </c>
    </row>
    <row r="5307" spans="1:17" x14ac:dyDescent="0.3">
      <c r="A5307" s="13" t="str">
        <f ca="1">N5307&amp;"-"&amp;COUNTIF($N$2:N5307,N5307)</f>
        <v>-5248</v>
      </c>
      <c r="B5307" t="str">
        <f t="shared" ca="1" si="1068"/>
        <v/>
      </c>
      <c r="C5307" s="1">
        <v>42850</v>
      </c>
      <c r="D5307">
        <v>9306.6</v>
      </c>
      <c r="E5307">
        <f t="shared" si="1069"/>
        <v>88.649999999999636</v>
      </c>
      <c r="F5307">
        <f t="shared" si="1070"/>
        <v>88.649999999999636</v>
      </c>
      <c r="G5307" t="str">
        <f t="shared" si="1071"/>
        <v/>
      </c>
      <c r="H5307">
        <f t="shared" ca="1" si="1079"/>
        <v>60.589999999999783</v>
      </c>
      <c r="I5307">
        <f t="shared" ca="1" si="1080"/>
        <v>26.022222222222101</v>
      </c>
      <c r="J5307" s="3">
        <f t="shared" ca="1" si="1072"/>
        <v>2.3283945345858266</v>
      </c>
      <c r="K5307" s="5">
        <f t="shared" ca="1" si="1073"/>
        <v>69.95548485587102</v>
      </c>
      <c r="L5307">
        <f t="shared" ca="1" si="1074"/>
        <v>1</v>
      </c>
      <c r="M5307" t="str">
        <f t="shared" ca="1" si="1075"/>
        <v>SELL</v>
      </c>
      <c r="N5307" s="7" t="str">
        <f t="shared" ca="1" si="1076"/>
        <v/>
      </c>
      <c r="O5307">
        <f t="shared" si="1077"/>
        <v>9306.6</v>
      </c>
      <c r="Q5307">
        <f t="shared" si="1078"/>
        <v>5306</v>
      </c>
    </row>
    <row r="5308" spans="1:17" x14ac:dyDescent="0.3">
      <c r="A5308" s="13" t="str">
        <f ca="1">N5308&amp;"-"&amp;COUNTIF($N$2:N5308,N5308)</f>
        <v>-5249</v>
      </c>
      <c r="B5308" t="str">
        <f t="shared" ca="1" si="1068"/>
        <v/>
      </c>
      <c r="C5308" s="1">
        <v>42851</v>
      </c>
      <c r="D5308">
        <v>9351.85</v>
      </c>
      <c r="E5308">
        <f t="shared" si="1069"/>
        <v>45.25</v>
      </c>
      <c r="F5308">
        <f t="shared" si="1070"/>
        <v>45.25</v>
      </c>
      <c r="G5308" t="str">
        <f t="shared" si="1071"/>
        <v/>
      </c>
      <c r="H5308">
        <f t="shared" ca="1" si="1079"/>
        <v>64.179999999999922</v>
      </c>
      <c r="I5308">
        <f t="shared" ca="1" si="1080"/>
        <v>26.022222222222101</v>
      </c>
      <c r="J5308" s="3">
        <f t="shared" ca="1" si="1072"/>
        <v>2.4663535439795132</v>
      </c>
      <c r="K5308" s="5">
        <f t="shared" ca="1" si="1073"/>
        <v>71.151240422753887</v>
      </c>
      <c r="L5308">
        <f t="shared" ca="1" si="1074"/>
        <v>1</v>
      </c>
      <c r="M5308" t="str">
        <f t="shared" ca="1" si="1075"/>
        <v>SELL</v>
      </c>
      <c r="N5308" s="7" t="str">
        <f t="shared" ca="1" si="1076"/>
        <v/>
      </c>
      <c r="O5308">
        <f t="shared" si="1077"/>
        <v>9351.85</v>
      </c>
      <c r="Q5308">
        <f t="shared" si="1078"/>
        <v>5307</v>
      </c>
    </row>
    <row r="5309" spans="1:17" x14ac:dyDescent="0.3">
      <c r="A5309" s="13" t="str">
        <f ca="1">N5309&amp;"-"&amp;COUNTIF($N$2:N5309,N5309)</f>
        <v>-5250</v>
      </c>
      <c r="B5309" t="str">
        <f t="shared" ca="1" si="1068"/>
        <v/>
      </c>
      <c r="C5309" s="1">
        <v>42852</v>
      </c>
      <c r="D5309">
        <v>9342.15</v>
      </c>
      <c r="E5309">
        <f t="shared" si="1069"/>
        <v>-9.7000000000007276</v>
      </c>
      <c r="F5309" t="str">
        <f t="shared" si="1070"/>
        <v/>
      </c>
      <c r="G5309">
        <f t="shared" si="1071"/>
        <v>-9.7000000000007276</v>
      </c>
      <c r="H5309">
        <f t="shared" ca="1" si="1079"/>
        <v>64.179999999999922</v>
      </c>
      <c r="I5309">
        <f t="shared" ca="1" si="1080"/>
        <v>26.744444444444525</v>
      </c>
      <c r="J5309" s="3">
        <f t="shared" ca="1" si="1072"/>
        <v>2.3997507270461051</v>
      </c>
      <c r="K5309" s="5">
        <f t="shared" ca="1" si="1073"/>
        <v>70.586078795581102</v>
      </c>
      <c r="L5309">
        <f t="shared" ca="1" si="1074"/>
        <v>1</v>
      </c>
      <c r="M5309" t="str">
        <f t="shared" ca="1" si="1075"/>
        <v>SELL</v>
      </c>
      <c r="N5309" s="7" t="str">
        <f t="shared" ca="1" si="1076"/>
        <v/>
      </c>
      <c r="O5309">
        <f t="shared" si="1077"/>
        <v>9342.15</v>
      </c>
      <c r="Q5309">
        <f t="shared" si="1078"/>
        <v>5308</v>
      </c>
    </row>
    <row r="5310" spans="1:17" x14ac:dyDescent="0.3">
      <c r="A5310" s="13" t="str">
        <f ca="1">N5310&amp;"-"&amp;COUNTIF($N$2:N5310,N5310)</f>
        <v>-5251</v>
      </c>
      <c r="B5310" t="str">
        <f t="shared" ca="1" si="1068"/>
        <v/>
      </c>
      <c r="C5310" s="1">
        <v>42853</v>
      </c>
      <c r="D5310">
        <v>9304.0499999999993</v>
      </c>
      <c r="E5310">
        <f t="shared" si="1069"/>
        <v>-38.100000000000364</v>
      </c>
      <c r="F5310" t="str">
        <f t="shared" si="1070"/>
        <v/>
      </c>
      <c r="G5310">
        <f t="shared" si="1071"/>
        <v>-38.100000000000364</v>
      </c>
      <c r="H5310">
        <f t="shared" ca="1" si="1079"/>
        <v>64.179999999999922</v>
      </c>
      <c r="I5310">
        <f t="shared" ca="1" si="1080"/>
        <v>23.905555555555516</v>
      </c>
      <c r="J5310" s="3">
        <f t="shared" ca="1" si="1072"/>
        <v>2.6847315826167804</v>
      </c>
      <c r="K5310" s="5">
        <f t="shared" ca="1" si="1073"/>
        <v>72.860981116843476</v>
      </c>
      <c r="L5310">
        <f t="shared" ca="1" si="1074"/>
        <v>1</v>
      </c>
      <c r="M5310" t="str">
        <f t="shared" ca="1" si="1075"/>
        <v>SELL</v>
      </c>
      <c r="N5310" s="7" t="str">
        <f t="shared" ca="1" si="1076"/>
        <v/>
      </c>
      <c r="O5310">
        <f t="shared" si="1077"/>
        <v>9304.0499999999993</v>
      </c>
      <c r="Q5310">
        <f t="shared" si="1078"/>
        <v>5309</v>
      </c>
    </row>
    <row r="5311" spans="1:17" x14ac:dyDescent="0.3">
      <c r="A5311" s="13" t="str">
        <f ca="1">N5311&amp;"-"&amp;COUNTIF($N$2:N5311,N5311)</f>
        <v>-5252</v>
      </c>
      <c r="B5311" t="str">
        <f t="shared" ca="1" si="1068"/>
        <v/>
      </c>
      <c r="C5311" s="1">
        <v>42857</v>
      </c>
      <c r="D5311">
        <v>9313.7999999999993</v>
      </c>
      <c r="E5311">
        <f t="shared" si="1069"/>
        <v>9.75</v>
      </c>
      <c r="F5311">
        <f t="shared" si="1070"/>
        <v>9.75</v>
      </c>
      <c r="G5311" t="str">
        <f t="shared" si="1071"/>
        <v/>
      </c>
      <c r="H5311">
        <f t="shared" ca="1" si="1079"/>
        <v>55.10833333333327</v>
      </c>
      <c r="I5311">
        <f t="shared" ca="1" si="1080"/>
        <v>24.787500000000136</v>
      </c>
      <c r="J5311" s="3">
        <f t="shared" ca="1" si="1072"/>
        <v>2.223230795091597</v>
      </c>
      <c r="K5311" s="5">
        <f t="shared" ca="1" si="1073"/>
        <v>68.975228161668696</v>
      </c>
      <c r="L5311">
        <f t="shared" ca="1" si="1074"/>
        <v>1</v>
      </c>
      <c r="M5311" t="str">
        <f t="shared" ca="1" si="1075"/>
        <v>SELL</v>
      </c>
      <c r="N5311" s="7" t="str">
        <f t="shared" ca="1" si="1076"/>
        <v/>
      </c>
      <c r="O5311">
        <f t="shared" si="1077"/>
        <v>9313.7999999999993</v>
      </c>
      <c r="Q5311">
        <f t="shared" si="1078"/>
        <v>5310</v>
      </c>
    </row>
    <row r="5312" spans="1:17" x14ac:dyDescent="0.3">
      <c r="A5312" s="13" t="str">
        <f ca="1">N5312&amp;"-"&amp;COUNTIF($N$2:N5312,N5312)</f>
        <v>-5253</v>
      </c>
      <c r="B5312" t="str">
        <f t="shared" ca="1" si="1068"/>
        <v/>
      </c>
      <c r="C5312" s="1">
        <v>42858</v>
      </c>
      <c r="D5312">
        <v>9311.9500000000007</v>
      </c>
      <c r="E5312">
        <f t="shared" si="1069"/>
        <v>-1.8499999999985448</v>
      </c>
      <c r="F5312" t="str">
        <f t="shared" si="1070"/>
        <v/>
      </c>
      <c r="G5312">
        <f t="shared" si="1071"/>
        <v>-1.8499999999985448</v>
      </c>
      <c r="H5312">
        <f t="shared" ca="1" si="1079"/>
        <v>55.020000000000074</v>
      </c>
      <c r="I5312">
        <f t="shared" ca="1" si="1080"/>
        <v>22.238888888888848</v>
      </c>
      <c r="J5312" s="3">
        <f t="shared" ca="1" si="1072"/>
        <v>2.4740444666500205</v>
      </c>
      <c r="K5312" s="5">
        <f t="shared" ca="1" si="1073"/>
        <v>71.215106496196114</v>
      </c>
      <c r="L5312">
        <f t="shared" ca="1" si="1074"/>
        <v>1</v>
      </c>
      <c r="M5312" t="str">
        <f t="shared" ca="1" si="1075"/>
        <v>SELL</v>
      </c>
      <c r="N5312" s="7" t="str">
        <f t="shared" ca="1" si="1076"/>
        <v/>
      </c>
      <c r="O5312">
        <f t="shared" si="1077"/>
        <v>9311.9500000000007</v>
      </c>
      <c r="Q5312">
        <f t="shared" si="1078"/>
        <v>5311</v>
      </c>
    </row>
    <row r="5313" spans="1:17" x14ac:dyDescent="0.3">
      <c r="A5313" s="13" t="str">
        <f ca="1">N5313&amp;"-"&amp;COUNTIF($N$2:N5313,N5313)</f>
        <v>-5254</v>
      </c>
      <c r="B5313" t="str">
        <f t="shared" ca="1" si="1068"/>
        <v/>
      </c>
      <c r="C5313" s="1">
        <v>42859</v>
      </c>
      <c r="D5313">
        <v>9359.9</v>
      </c>
      <c r="E5313">
        <f t="shared" si="1069"/>
        <v>47.949999999998909</v>
      </c>
      <c r="F5313">
        <f t="shared" si="1070"/>
        <v>47.949999999998909</v>
      </c>
      <c r="G5313" t="str">
        <f t="shared" si="1071"/>
        <v/>
      </c>
      <c r="H5313">
        <f t="shared" ca="1" si="1079"/>
        <v>53.841666666666548</v>
      </c>
      <c r="I5313">
        <f t="shared" ca="1" si="1080"/>
        <v>20.825000000000045</v>
      </c>
      <c r="J5313" s="3">
        <f t="shared" ca="1" si="1072"/>
        <v>2.5854341736694564</v>
      </c>
      <c r="K5313" s="5">
        <f t="shared" ca="1" si="1073"/>
        <v>72.109374999999915</v>
      </c>
      <c r="L5313">
        <f t="shared" ca="1" si="1074"/>
        <v>1</v>
      </c>
      <c r="M5313" t="str">
        <f t="shared" ca="1" si="1075"/>
        <v>SELL</v>
      </c>
      <c r="N5313" s="7" t="str">
        <f t="shared" ca="1" si="1076"/>
        <v/>
      </c>
      <c r="O5313">
        <f t="shared" si="1077"/>
        <v>9359.9</v>
      </c>
      <c r="Q5313">
        <f t="shared" si="1078"/>
        <v>5312</v>
      </c>
    </row>
    <row r="5314" spans="1:17" x14ac:dyDescent="0.3">
      <c r="A5314" s="13" t="str">
        <f ca="1">N5314&amp;"-"&amp;COUNTIF($N$2:N5314,N5314)</f>
        <v>-5255</v>
      </c>
      <c r="B5314" t="str">
        <f t="shared" ca="1" si="1068"/>
        <v/>
      </c>
      <c r="C5314" s="1">
        <v>42860</v>
      </c>
      <c r="D5314">
        <v>9285.2999999999993</v>
      </c>
      <c r="E5314">
        <f t="shared" si="1069"/>
        <v>-74.600000000000364</v>
      </c>
      <c r="F5314" t="str">
        <f t="shared" si="1070"/>
        <v/>
      </c>
      <c r="G5314">
        <f t="shared" si="1071"/>
        <v>-74.600000000000364</v>
      </c>
      <c r="H5314">
        <f t="shared" ca="1" si="1079"/>
        <v>53.841666666666548</v>
      </c>
      <c r="I5314">
        <f t="shared" ca="1" si="1080"/>
        <v>23.568749999999909</v>
      </c>
      <c r="J5314" s="3">
        <f t="shared" ca="1" si="1072"/>
        <v>2.2844515159550998</v>
      </c>
      <c r="K5314" s="5">
        <f t="shared" ca="1" si="1073"/>
        <v>69.55351616115405</v>
      </c>
      <c r="L5314">
        <f t="shared" ca="1" si="1074"/>
        <v>1</v>
      </c>
      <c r="M5314" t="str">
        <f t="shared" ca="1" si="1075"/>
        <v>SELL</v>
      </c>
      <c r="N5314" s="7" t="str">
        <f t="shared" ca="1" si="1076"/>
        <v/>
      </c>
      <c r="O5314">
        <f t="shared" si="1077"/>
        <v>9285.2999999999993</v>
      </c>
      <c r="Q5314">
        <f t="shared" si="1078"/>
        <v>5313</v>
      </c>
    </row>
    <row r="5315" spans="1:17" x14ac:dyDescent="0.3">
      <c r="A5315" s="13" t="str">
        <f ca="1">N5315&amp;"-"&amp;COUNTIF($N$2:N5315,N5315)</f>
        <v>-5256</v>
      </c>
      <c r="B5315" t="str">
        <f t="shared" ref="B5315:B5331" ca="1" si="1081">N5315</f>
        <v/>
      </c>
      <c r="C5315" s="1">
        <v>42863</v>
      </c>
      <c r="D5315">
        <v>9314.0499999999993</v>
      </c>
      <c r="E5315">
        <f t="shared" ref="E5315:E5331" si="1082">IF(E5314="Change", "", D5315-D5314)</f>
        <v>28.75</v>
      </c>
      <c r="F5315">
        <f t="shared" ref="F5315:F5331" si="1083">IF(F5314="Gain","",IF(E5315&gt;0,E5315,""))</f>
        <v>28.75</v>
      </c>
      <c r="G5315" t="str">
        <f t="shared" ref="G5315:G5331" si="1084">IF(G5314="Loss","",IF(E5315&lt;0,E5315,""))</f>
        <v/>
      </c>
      <c r="H5315">
        <f t="shared" ca="1" si="1079"/>
        <v>50.257142857142753</v>
      </c>
      <c r="I5315">
        <f t="shared" ca="1" si="1080"/>
        <v>25.292857142857038</v>
      </c>
      <c r="J5315" s="3">
        <f t="shared" ref="J5315:J5331" ca="1" si="1085">IFERROR(H5315/I5315, "")</f>
        <v>1.9870093194013032</v>
      </c>
      <c r="K5315" s="5">
        <f t="shared" ref="K5315:K5331" ca="1" si="1086">IFERROR((IF(J5315=0, 0, (100-(100/(1+J5315))))), "")</f>
        <v>66.521698024014427</v>
      </c>
      <c r="L5315">
        <f t="shared" ref="L5315:L5331" ca="1" si="1087">IF(M5314="Signal","",IF(M5314="",IF(M5315="SELL",0,IF(M5315="BUY",1,"")),IF(M5315="BUY",1,L5314)))</f>
        <v>1</v>
      </c>
      <c r="M5315" t="str">
        <f t="shared" ref="M5315:M5331" ca="1" si="1088">IF(K5315="","",IF(K5315&lt;$V$4,"BUY",IF(K5315&gt;$V$5,"SELL",M5314)))</f>
        <v>SELL</v>
      </c>
      <c r="N5315" s="7" t="str">
        <f t="shared" ref="N5315:N5331" ca="1" si="1089">IF(L5315=1, IF(M5315="BUY",IF(M5314="BUY","",1),IF(M5315="SELL",IF(M5314="SELL","",0),"")), "")</f>
        <v/>
      </c>
      <c r="O5315">
        <f t="shared" ref="O5315:O5331" si="1090">D5315</f>
        <v>9314.0499999999993</v>
      </c>
      <c r="Q5315">
        <f t="shared" si="1078"/>
        <v>5314</v>
      </c>
    </row>
    <row r="5316" spans="1:17" x14ac:dyDescent="0.3">
      <c r="A5316" s="13" t="str">
        <f ca="1">N5316&amp;"-"&amp;COUNTIF($N$2:N5316,N5316)</f>
        <v>-5257</v>
      </c>
      <c r="B5316" t="str">
        <f t="shared" ca="1" si="1081"/>
        <v/>
      </c>
      <c r="C5316" s="1">
        <v>42864</v>
      </c>
      <c r="D5316">
        <v>9316.85</v>
      </c>
      <c r="E5316">
        <f t="shared" si="1082"/>
        <v>2.8000000000010914</v>
      </c>
      <c r="F5316">
        <f t="shared" si="1083"/>
        <v>2.8000000000010914</v>
      </c>
      <c r="G5316" t="str">
        <f t="shared" si="1084"/>
        <v/>
      </c>
      <c r="H5316">
        <f t="shared" ca="1" si="1079"/>
        <v>44.325000000000045</v>
      </c>
      <c r="I5316">
        <f t="shared" ca="1" si="1080"/>
        <v>23.816666666666606</v>
      </c>
      <c r="J5316" s="3">
        <f t="shared" ca="1" si="1085"/>
        <v>1.8610916724982571</v>
      </c>
      <c r="K5316" s="5">
        <f t="shared" ca="1" si="1086"/>
        <v>65.048306224776894</v>
      </c>
      <c r="L5316">
        <f t="shared" ca="1" si="1087"/>
        <v>1</v>
      </c>
      <c r="M5316" t="str">
        <f t="shared" ca="1" si="1088"/>
        <v>SELL</v>
      </c>
      <c r="N5316" s="7" t="str">
        <f t="shared" ca="1" si="1089"/>
        <v/>
      </c>
      <c r="O5316">
        <f t="shared" si="1090"/>
        <v>9316.85</v>
      </c>
      <c r="Q5316">
        <f t="shared" ref="Q5316:Q5331" si="1091">Q5315+1</f>
        <v>5315</v>
      </c>
    </row>
    <row r="5317" spans="1:17" x14ac:dyDescent="0.3">
      <c r="A5317" s="13" t="str">
        <f ca="1">N5317&amp;"-"&amp;COUNTIF($N$2:N5317,N5317)</f>
        <v>-5258</v>
      </c>
      <c r="B5317" t="str">
        <f t="shared" ca="1" si="1081"/>
        <v/>
      </c>
      <c r="C5317" s="1">
        <v>42865</v>
      </c>
      <c r="D5317">
        <v>9407.2999999999993</v>
      </c>
      <c r="E5317">
        <f t="shared" si="1082"/>
        <v>90.449999999998909</v>
      </c>
      <c r="F5317">
        <f t="shared" si="1083"/>
        <v>90.449999999998909</v>
      </c>
      <c r="G5317" t="str">
        <f t="shared" si="1084"/>
        <v/>
      </c>
      <c r="H5317">
        <f t="shared" ca="1" si="1079"/>
        <v>49.449999999999918</v>
      </c>
      <c r="I5317">
        <f t="shared" ca="1" si="1080"/>
        <v>28.25</v>
      </c>
      <c r="J5317" s="3">
        <f t="shared" ca="1" si="1085"/>
        <v>1.7504424778761032</v>
      </c>
      <c r="K5317" s="5">
        <f t="shared" ca="1" si="1086"/>
        <v>63.642213642213605</v>
      </c>
      <c r="L5317">
        <f t="shared" ca="1" si="1087"/>
        <v>1</v>
      </c>
      <c r="M5317" t="str">
        <f t="shared" ca="1" si="1088"/>
        <v>SELL</v>
      </c>
      <c r="N5317" s="7" t="str">
        <f t="shared" ca="1" si="1089"/>
        <v/>
      </c>
      <c r="O5317">
        <f t="shared" si="1090"/>
        <v>9407.2999999999993</v>
      </c>
      <c r="Q5317">
        <f t="shared" si="1091"/>
        <v>5316</v>
      </c>
    </row>
    <row r="5318" spans="1:17" x14ac:dyDescent="0.3">
      <c r="A5318" s="13" t="str">
        <f ca="1">N5318&amp;"-"&amp;COUNTIF($N$2:N5318,N5318)</f>
        <v>-5259</v>
      </c>
      <c r="B5318" t="str">
        <f t="shared" ca="1" si="1081"/>
        <v/>
      </c>
      <c r="C5318" s="1">
        <v>42866</v>
      </c>
      <c r="D5318">
        <v>9422.4</v>
      </c>
      <c r="E5318">
        <f t="shared" si="1082"/>
        <v>15.100000000000364</v>
      </c>
      <c r="F5318">
        <f t="shared" si="1083"/>
        <v>15.100000000000364</v>
      </c>
      <c r="G5318" t="str">
        <f t="shared" si="1084"/>
        <v/>
      </c>
      <c r="H5318">
        <f t="shared" ca="1" si="1079"/>
        <v>47.472222222222221</v>
      </c>
      <c r="I5318">
        <f t="shared" ca="1" si="1080"/>
        <v>28.25</v>
      </c>
      <c r="J5318" s="3">
        <f t="shared" ca="1" si="1085"/>
        <v>1.6804326450344149</v>
      </c>
      <c r="K5318" s="5">
        <f t="shared" ca="1" si="1086"/>
        <v>62.692589875275125</v>
      </c>
      <c r="L5318">
        <f t="shared" ca="1" si="1087"/>
        <v>1</v>
      </c>
      <c r="M5318" t="str">
        <f t="shared" ca="1" si="1088"/>
        <v>SELL</v>
      </c>
      <c r="N5318" s="7" t="str">
        <f t="shared" ca="1" si="1089"/>
        <v/>
      </c>
      <c r="O5318">
        <f t="shared" si="1090"/>
        <v>9422.4</v>
      </c>
      <c r="Q5318">
        <f t="shared" si="1091"/>
        <v>5317</v>
      </c>
    </row>
    <row r="5319" spans="1:17" x14ac:dyDescent="0.3">
      <c r="A5319" s="13" t="str">
        <f ca="1">N5319&amp;"-"&amp;COUNTIF($N$2:N5319,N5319)</f>
        <v>-5260</v>
      </c>
      <c r="B5319" t="str">
        <f t="shared" ca="1" si="1081"/>
        <v/>
      </c>
      <c r="C5319" s="1">
        <v>42867</v>
      </c>
      <c r="D5319">
        <v>9400.9</v>
      </c>
      <c r="E5319">
        <f t="shared" si="1082"/>
        <v>-21.5</v>
      </c>
      <c r="F5319" t="str">
        <f t="shared" si="1083"/>
        <v/>
      </c>
      <c r="G5319">
        <f t="shared" si="1084"/>
        <v>-21.5</v>
      </c>
      <c r="H5319">
        <f t="shared" ca="1" si="1079"/>
        <v>47.472222222222221</v>
      </c>
      <c r="I5319">
        <f t="shared" ca="1" si="1080"/>
        <v>29.15</v>
      </c>
      <c r="J5319" s="3">
        <f t="shared" ca="1" si="1085"/>
        <v>1.628549647417572</v>
      </c>
      <c r="K5319" s="5">
        <f t="shared" ca="1" si="1086"/>
        <v>61.956206496519719</v>
      </c>
      <c r="L5319">
        <f t="shared" ca="1" si="1087"/>
        <v>1</v>
      </c>
      <c r="M5319" t="str">
        <f t="shared" ca="1" si="1088"/>
        <v>SELL</v>
      </c>
      <c r="N5319" s="7" t="str">
        <f t="shared" ca="1" si="1089"/>
        <v/>
      </c>
      <c r="O5319">
        <f t="shared" si="1090"/>
        <v>9400.9</v>
      </c>
      <c r="Q5319">
        <f t="shared" si="1091"/>
        <v>5318</v>
      </c>
    </row>
    <row r="5320" spans="1:17" x14ac:dyDescent="0.3">
      <c r="A5320" s="13" t="str">
        <f ca="1">N5320&amp;"-"&amp;COUNTIF($N$2:N5320,N5320)</f>
        <v>-5261</v>
      </c>
      <c r="B5320" t="str">
        <f t="shared" ca="1" si="1081"/>
        <v/>
      </c>
      <c r="C5320" s="1">
        <v>42870</v>
      </c>
      <c r="D5320">
        <v>9445.4</v>
      </c>
      <c r="E5320">
        <f t="shared" si="1082"/>
        <v>44.5</v>
      </c>
      <c r="F5320">
        <f t="shared" si="1083"/>
        <v>44.5</v>
      </c>
      <c r="G5320" t="str">
        <f t="shared" si="1084"/>
        <v/>
      </c>
      <c r="H5320">
        <f t="shared" ca="1" si="1079"/>
        <v>41.466666666666548</v>
      </c>
      <c r="I5320">
        <f t="shared" ca="1" si="1080"/>
        <v>29.15</v>
      </c>
      <c r="J5320" s="3">
        <f t="shared" ca="1" si="1085"/>
        <v>1.4225271583762109</v>
      </c>
      <c r="K5320" s="5">
        <f t="shared" ca="1" si="1086"/>
        <v>58.720793013924876</v>
      </c>
      <c r="L5320">
        <f t="shared" ca="1" si="1087"/>
        <v>1</v>
      </c>
      <c r="M5320" t="str">
        <f t="shared" ca="1" si="1088"/>
        <v>SELL</v>
      </c>
      <c r="N5320" s="7" t="str">
        <f t="shared" ca="1" si="1089"/>
        <v/>
      </c>
      <c r="O5320">
        <f t="shared" si="1090"/>
        <v>9445.4</v>
      </c>
      <c r="Q5320">
        <f t="shared" si="1091"/>
        <v>5319</v>
      </c>
    </row>
    <row r="5321" spans="1:17" x14ac:dyDescent="0.3">
      <c r="A5321" s="13" t="str">
        <f ca="1">N5321&amp;"-"&amp;COUNTIF($N$2:N5321,N5321)</f>
        <v>-5262</v>
      </c>
      <c r="B5321" t="str">
        <f t="shared" ca="1" si="1081"/>
        <v/>
      </c>
      <c r="C5321" s="1">
        <v>42871</v>
      </c>
      <c r="D5321">
        <v>9512.25</v>
      </c>
      <c r="E5321">
        <f t="shared" si="1082"/>
        <v>66.850000000000364</v>
      </c>
      <c r="F5321">
        <f t="shared" si="1083"/>
        <v>66.850000000000364</v>
      </c>
      <c r="G5321" t="str">
        <f t="shared" si="1084"/>
        <v/>
      </c>
      <c r="H5321">
        <f t="shared" ca="1" si="1079"/>
        <v>39.044444444444402</v>
      </c>
      <c r="I5321">
        <f t="shared" ca="1" si="1080"/>
        <v>29.15</v>
      </c>
      <c r="J5321" s="3">
        <f t="shared" ca="1" si="1085"/>
        <v>1.3394320564131872</v>
      </c>
      <c r="K5321" s="5">
        <f t="shared" ca="1" si="1086"/>
        <v>57.254582484725034</v>
      </c>
      <c r="L5321">
        <f t="shared" ca="1" si="1087"/>
        <v>1</v>
      </c>
      <c r="M5321" t="str">
        <f t="shared" ca="1" si="1088"/>
        <v>SELL</v>
      </c>
      <c r="N5321" s="7" t="str">
        <f t="shared" ca="1" si="1089"/>
        <v/>
      </c>
      <c r="O5321">
        <f t="shared" si="1090"/>
        <v>9512.25</v>
      </c>
      <c r="Q5321">
        <f t="shared" si="1091"/>
        <v>5320</v>
      </c>
    </row>
    <row r="5322" spans="1:17" x14ac:dyDescent="0.3">
      <c r="A5322" s="13" t="str">
        <f ca="1">N5322&amp;"-"&amp;COUNTIF($N$2:N5322,N5322)</f>
        <v>-5263</v>
      </c>
      <c r="B5322" t="str">
        <f t="shared" ca="1" si="1081"/>
        <v/>
      </c>
      <c r="C5322" s="1">
        <v>42872</v>
      </c>
      <c r="D5322">
        <v>9525.75</v>
      </c>
      <c r="E5322">
        <f t="shared" si="1082"/>
        <v>13.5</v>
      </c>
      <c r="F5322">
        <f t="shared" si="1083"/>
        <v>13.5</v>
      </c>
      <c r="G5322" t="str">
        <f t="shared" si="1084"/>
        <v/>
      </c>
      <c r="H5322">
        <f t="shared" ca="1" si="1079"/>
        <v>35.516666666666623</v>
      </c>
      <c r="I5322">
        <f t="shared" ca="1" si="1080"/>
        <v>29.15</v>
      </c>
      <c r="J5322" s="3">
        <f t="shared" ca="1" si="1085"/>
        <v>1.2184105202973112</v>
      </c>
      <c r="K5322" s="5">
        <f t="shared" ca="1" si="1086"/>
        <v>54.922680412371108</v>
      </c>
      <c r="L5322">
        <f t="shared" ca="1" si="1087"/>
        <v>1</v>
      </c>
      <c r="M5322" t="str">
        <f t="shared" ca="1" si="1088"/>
        <v>SELL</v>
      </c>
      <c r="N5322" s="7" t="str">
        <f t="shared" ca="1" si="1089"/>
        <v/>
      </c>
      <c r="O5322">
        <f t="shared" si="1090"/>
        <v>9525.75</v>
      </c>
      <c r="Q5322">
        <f t="shared" si="1091"/>
        <v>5321</v>
      </c>
    </row>
    <row r="5323" spans="1:17" x14ac:dyDescent="0.3">
      <c r="A5323" s="13" t="str">
        <f ca="1">N5323&amp;"-"&amp;COUNTIF($N$2:N5323,N5323)</f>
        <v>-5264</v>
      </c>
      <c r="B5323" t="str">
        <f t="shared" ca="1" si="1081"/>
        <v/>
      </c>
      <c r="C5323" s="1">
        <v>42873</v>
      </c>
      <c r="D5323">
        <v>9429.4500000000007</v>
      </c>
      <c r="E5323">
        <f t="shared" si="1082"/>
        <v>-96.299999999999272</v>
      </c>
      <c r="F5323" t="str">
        <f t="shared" si="1083"/>
        <v/>
      </c>
      <c r="G5323">
        <f t="shared" si="1084"/>
        <v>-96.299999999999272</v>
      </c>
      <c r="H5323">
        <f t="shared" ca="1" si="1079"/>
        <v>35.516666666666623</v>
      </c>
      <c r="I5323">
        <f t="shared" ca="1" si="1080"/>
        <v>46.469999999999708</v>
      </c>
      <c r="J5323" s="3">
        <f t="shared" ca="1" si="1085"/>
        <v>0.76429237500897018</v>
      </c>
      <c r="K5323" s="5">
        <f t="shared" ca="1" si="1086"/>
        <v>43.320052040982397</v>
      </c>
      <c r="L5323">
        <f t="shared" ca="1" si="1087"/>
        <v>1</v>
      </c>
      <c r="M5323" t="str">
        <f t="shared" ca="1" si="1088"/>
        <v>SELL</v>
      </c>
      <c r="N5323" s="7" t="str">
        <f t="shared" ca="1" si="1089"/>
        <v/>
      </c>
      <c r="O5323">
        <f t="shared" si="1090"/>
        <v>9429.4500000000007</v>
      </c>
      <c r="Q5323">
        <f t="shared" si="1091"/>
        <v>5322</v>
      </c>
    </row>
    <row r="5324" spans="1:17" x14ac:dyDescent="0.3">
      <c r="A5324" s="13" t="str">
        <f ca="1">N5324&amp;"-"&amp;COUNTIF($N$2:N5324,N5324)</f>
        <v>-5265</v>
      </c>
      <c r="B5324" t="str">
        <f t="shared" ca="1" si="1081"/>
        <v/>
      </c>
      <c r="C5324" s="1">
        <v>42874</v>
      </c>
      <c r="D5324">
        <v>9427.9</v>
      </c>
      <c r="E5324">
        <f t="shared" si="1082"/>
        <v>-1.5500000000010914</v>
      </c>
      <c r="F5324" t="str">
        <f t="shared" si="1083"/>
        <v/>
      </c>
      <c r="G5324">
        <f t="shared" si="1084"/>
        <v>-1.5500000000010914</v>
      </c>
      <c r="H5324">
        <f t="shared" ca="1" si="1079"/>
        <v>35.516666666666623</v>
      </c>
      <c r="I5324">
        <f t="shared" ca="1" si="1080"/>
        <v>39.159999999999854</v>
      </c>
      <c r="J5324" s="3">
        <f t="shared" ca="1" si="1085"/>
        <v>0.90696288729996821</v>
      </c>
      <c r="K5324" s="5">
        <f t="shared" ca="1" si="1086"/>
        <v>47.5605945632282</v>
      </c>
      <c r="L5324">
        <f t="shared" ca="1" si="1087"/>
        <v>1</v>
      </c>
      <c r="M5324" t="str">
        <f t="shared" ca="1" si="1088"/>
        <v>SELL</v>
      </c>
      <c r="N5324" s="7" t="str">
        <f t="shared" ca="1" si="1089"/>
        <v/>
      </c>
      <c r="O5324">
        <f t="shared" si="1090"/>
        <v>9427.9</v>
      </c>
      <c r="Q5324">
        <f t="shared" si="1091"/>
        <v>5323</v>
      </c>
    </row>
    <row r="5325" spans="1:17" x14ac:dyDescent="0.3">
      <c r="A5325" s="13" t="str">
        <f ca="1">N5325&amp;"-"&amp;COUNTIF($N$2:N5325,N5325)</f>
        <v>-5266</v>
      </c>
      <c r="B5325" t="str">
        <f t="shared" ca="1" si="1081"/>
        <v/>
      </c>
      <c r="C5325" s="1">
        <v>42877</v>
      </c>
      <c r="D5325">
        <v>9438.25</v>
      </c>
      <c r="E5325">
        <f t="shared" si="1082"/>
        <v>10.350000000000364</v>
      </c>
      <c r="F5325">
        <f t="shared" si="1083"/>
        <v>10.350000000000364</v>
      </c>
      <c r="G5325" t="str">
        <f t="shared" si="1084"/>
        <v/>
      </c>
      <c r="H5325">
        <f t="shared" ca="1" si="1079"/>
        <v>35.583333333333336</v>
      </c>
      <c r="I5325">
        <f t="shared" ca="1" si="1080"/>
        <v>39.159999999999854</v>
      </c>
      <c r="J5325" s="3">
        <f t="shared" ca="1" si="1085"/>
        <v>0.90866530473272389</v>
      </c>
      <c r="K5325" s="5">
        <f t="shared" ca="1" si="1086"/>
        <v>47.607367435222862</v>
      </c>
      <c r="L5325">
        <f t="shared" ca="1" si="1087"/>
        <v>1</v>
      </c>
      <c r="M5325" t="str">
        <f t="shared" ca="1" si="1088"/>
        <v>SELL</v>
      </c>
      <c r="N5325" s="7" t="str">
        <f t="shared" ca="1" si="1089"/>
        <v/>
      </c>
      <c r="O5325">
        <f t="shared" si="1090"/>
        <v>9438.25</v>
      </c>
      <c r="Q5325">
        <f t="shared" si="1091"/>
        <v>5324</v>
      </c>
    </row>
    <row r="5326" spans="1:17" x14ac:dyDescent="0.3">
      <c r="A5326" s="13" t="str">
        <f ca="1">N5326&amp;"-"&amp;COUNTIF($N$2:N5326,N5326)</f>
        <v>-5267</v>
      </c>
      <c r="B5326" t="str">
        <f t="shared" ca="1" si="1081"/>
        <v/>
      </c>
      <c r="C5326" s="1">
        <v>42878</v>
      </c>
      <c r="D5326">
        <v>9386.15</v>
      </c>
      <c r="E5326">
        <f t="shared" si="1082"/>
        <v>-52.100000000000364</v>
      </c>
      <c r="F5326" t="str">
        <f t="shared" si="1083"/>
        <v/>
      </c>
      <c r="G5326">
        <f t="shared" si="1084"/>
        <v>-52.100000000000364</v>
      </c>
      <c r="H5326">
        <f t="shared" ca="1" si="1079"/>
        <v>35.583333333333336</v>
      </c>
      <c r="I5326">
        <f t="shared" ca="1" si="1080"/>
        <v>49.210000000000221</v>
      </c>
      <c r="J5326" s="3">
        <f t="shared" ca="1" si="1085"/>
        <v>0.72309151256519355</v>
      </c>
      <c r="K5326" s="5">
        <f t="shared" ca="1" si="1086"/>
        <v>41.964777105118216</v>
      </c>
      <c r="L5326">
        <f t="shared" ca="1" si="1087"/>
        <v>1</v>
      </c>
      <c r="M5326" t="str">
        <f t="shared" ca="1" si="1088"/>
        <v>SELL</v>
      </c>
      <c r="N5326" s="7" t="str">
        <f t="shared" ca="1" si="1089"/>
        <v/>
      </c>
      <c r="O5326">
        <f t="shared" si="1090"/>
        <v>9386.15</v>
      </c>
      <c r="Q5326">
        <f t="shared" si="1091"/>
        <v>5325</v>
      </c>
    </row>
    <row r="5327" spans="1:17" x14ac:dyDescent="0.3">
      <c r="A5327" s="13" t="str">
        <f ca="1">N5327&amp;"-"&amp;COUNTIF($N$2:N5327,N5327)</f>
        <v>-5268</v>
      </c>
      <c r="B5327" t="str">
        <f t="shared" ca="1" si="1081"/>
        <v/>
      </c>
      <c r="C5327" s="1">
        <v>42879</v>
      </c>
      <c r="D5327">
        <v>9360.5499999999993</v>
      </c>
      <c r="E5327">
        <f t="shared" si="1082"/>
        <v>-25.600000000000364</v>
      </c>
      <c r="F5327" t="str">
        <f t="shared" si="1083"/>
        <v/>
      </c>
      <c r="G5327">
        <f t="shared" si="1084"/>
        <v>-25.600000000000364</v>
      </c>
      <c r="H5327">
        <f t="shared" ca="1" si="1079"/>
        <v>34.037500000000136</v>
      </c>
      <c r="I5327">
        <f t="shared" ca="1" si="1080"/>
        <v>45.27500000000024</v>
      </c>
      <c r="J5327" s="3">
        <f t="shared" ca="1" si="1085"/>
        <v>0.75179458862506809</v>
      </c>
      <c r="K5327" s="5">
        <f t="shared" ca="1" si="1086"/>
        <v>42.915681639085861</v>
      </c>
      <c r="L5327">
        <f t="shared" ca="1" si="1087"/>
        <v>1</v>
      </c>
      <c r="M5327" t="str">
        <f t="shared" ca="1" si="1088"/>
        <v>SELL</v>
      </c>
      <c r="N5327" s="7" t="str">
        <f t="shared" ca="1" si="1089"/>
        <v/>
      </c>
      <c r="O5327">
        <f t="shared" si="1090"/>
        <v>9360.5499999999993</v>
      </c>
      <c r="Q5327">
        <f t="shared" si="1091"/>
        <v>5326</v>
      </c>
    </row>
    <row r="5328" spans="1:17" x14ac:dyDescent="0.3">
      <c r="A5328" s="13" t="str">
        <f ca="1">N5328&amp;"-"&amp;COUNTIF($N$2:N5328,N5328)</f>
        <v>-5269</v>
      </c>
      <c r="B5328" t="str">
        <f t="shared" ca="1" si="1081"/>
        <v/>
      </c>
      <c r="C5328" s="1">
        <v>42880</v>
      </c>
      <c r="D5328">
        <v>9509.75</v>
      </c>
      <c r="E5328">
        <f t="shared" si="1082"/>
        <v>149.20000000000073</v>
      </c>
      <c r="F5328">
        <f t="shared" si="1083"/>
        <v>149.20000000000073</v>
      </c>
      <c r="G5328" t="str">
        <f t="shared" si="1084"/>
        <v/>
      </c>
      <c r="H5328">
        <f t="shared" ca="1" si="1079"/>
        <v>46.833333333333535</v>
      </c>
      <c r="I5328">
        <f t="shared" ca="1" si="1080"/>
        <v>39.410000000000217</v>
      </c>
      <c r="J5328" s="3">
        <f t="shared" ca="1" si="1085"/>
        <v>1.1883616679353788</v>
      </c>
      <c r="K5328" s="5">
        <f t="shared" ca="1" si="1086"/>
        <v>54.303714296757207</v>
      </c>
      <c r="L5328">
        <f t="shared" ca="1" si="1087"/>
        <v>1</v>
      </c>
      <c r="M5328" t="str">
        <f t="shared" ca="1" si="1088"/>
        <v>SELL</v>
      </c>
      <c r="N5328" s="7" t="str">
        <f t="shared" ca="1" si="1089"/>
        <v/>
      </c>
      <c r="O5328">
        <f t="shared" si="1090"/>
        <v>9509.75</v>
      </c>
      <c r="Q5328">
        <f t="shared" si="1091"/>
        <v>5327</v>
      </c>
    </row>
    <row r="5329" spans="1:17" x14ac:dyDescent="0.3">
      <c r="A5329" s="13" t="str">
        <f ca="1">N5329&amp;"-"&amp;COUNTIF($N$2:N5329,N5329)</f>
        <v>-5270</v>
      </c>
      <c r="B5329" t="str">
        <f t="shared" ca="1" si="1081"/>
        <v/>
      </c>
      <c r="C5329" s="1">
        <v>42881</v>
      </c>
      <c r="D5329">
        <v>9595.1</v>
      </c>
      <c r="E5329">
        <f t="shared" si="1082"/>
        <v>85.350000000000364</v>
      </c>
      <c r="F5329">
        <f t="shared" si="1083"/>
        <v>85.350000000000364</v>
      </c>
      <c r="G5329" t="str">
        <f t="shared" si="1084"/>
        <v/>
      </c>
      <c r="H5329">
        <f ca="1">IF(Q5329&gt;$U$2,AVERAGE(OFFSET(F5329,0,0,-$U$2,1)),"")</f>
        <v>53.122222222222462</v>
      </c>
      <c r="I5329">
        <f ca="1">IF($Q5329&gt;$U$2,ABS((AVERAGE(OFFSET(G5329,0,0,-$U$2,1)))),"")</f>
        <v>39.410000000000217</v>
      </c>
      <c r="J5329" s="3">
        <f t="shared" ca="1" si="1085"/>
        <v>1.3479376356818618</v>
      </c>
      <c r="K5329" s="5">
        <f t="shared" ca="1" si="1086"/>
        <v>57.409430948978709</v>
      </c>
      <c r="L5329">
        <f t="shared" ca="1" si="1087"/>
        <v>1</v>
      </c>
      <c r="M5329" t="str">
        <f t="shared" ca="1" si="1088"/>
        <v>SELL</v>
      </c>
      <c r="N5329" s="7" t="str">
        <f t="shared" ca="1" si="1089"/>
        <v/>
      </c>
      <c r="O5329">
        <f t="shared" si="1090"/>
        <v>9595.1</v>
      </c>
      <c r="Q5329">
        <f t="shared" si="1091"/>
        <v>5328</v>
      </c>
    </row>
    <row r="5330" spans="1:17" x14ac:dyDescent="0.3">
      <c r="A5330" s="13" t="str">
        <f ca="1">N5330&amp;"-"&amp;COUNTIF($N$2:N5330,N5330)</f>
        <v>-5271</v>
      </c>
      <c r="B5330" t="str">
        <f t="shared" ca="1" si="1081"/>
        <v/>
      </c>
      <c r="C5330" s="1">
        <v>42884</v>
      </c>
      <c r="D5330">
        <v>9604.9</v>
      </c>
      <c r="E5330">
        <f t="shared" si="1082"/>
        <v>9.7999999999992724</v>
      </c>
      <c r="F5330">
        <f t="shared" si="1083"/>
        <v>9.7999999999992724</v>
      </c>
      <c r="G5330" t="str">
        <f t="shared" si="1084"/>
        <v/>
      </c>
      <c r="H5330">
        <f ca="1">IF(Q5330&gt;$U$2,AVERAGE(OFFSET(F5330,0,0,-$U$2,1)),"")</f>
        <v>53.900000000000041</v>
      </c>
      <c r="I5330">
        <f ca="1">IF($Q5330&gt;$U$2,ABS((AVERAGE(OFFSET(G5330,0,0,-$U$2,1)))),"")</f>
        <v>39.410000000000217</v>
      </c>
      <c r="J5330" s="3">
        <f t="shared" ca="1" si="1085"/>
        <v>1.3676731793960859</v>
      </c>
      <c r="K5330" s="5">
        <f t="shared" ca="1" si="1086"/>
        <v>57.764441110277453</v>
      </c>
      <c r="L5330">
        <f t="shared" ca="1" si="1087"/>
        <v>1</v>
      </c>
      <c r="M5330" t="str">
        <f t="shared" ca="1" si="1088"/>
        <v>SELL</v>
      </c>
      <c r="N5330" s="7" t="str">
        <f t="shared" ca="1" si="1089"/>
        <v/>
      </c>
      <c r="O5330">
        <f t="shared" si="1090"/>
        <v>9604.9</v>
      </c>
      <c r="Q5330">
        <f t="shared" si="1091"/>
        <v>5329</v>
      </c>
    </row>
    <row r="5331" spans="1:17" x14ac:dyDescent="0.3">
      <c r="A5331" s="13" t="str">
        <f ca="1">N5331&amp;"-"&amp;COUNTIF($N$2:N5331,N5331)</f>
        <v>-5272</v>
      </c>
      <c r="B5331" t="str">
        <f t="shared" ca="1" si="1081"/>
        <v/>
      </c>
      <c r="C5331" s="1">
        <v>42885</v>
      </c>
      <c r="D5331">
        <v>9624.5499999999993</v>
      </c>
      <c r="E5331">
        <f t="shared" si="1082"/>
        <v>19.649999999999636</v>
      </c>
      <c r="F5331">
        <f t="shared" si="1083"/>
        <v>19.649999999999636</v>
      </c>
      <c r="G5331" t="str">
        <f t="shared" si="1084"/>
        <v/>
      </c>
      <c r="H5331">
        <f ca="1">IF(Q5331&gt;$U$2,AVERAGE(OFFSET(F5331,0,0,-$U$2,1)),"")</f>
        <v>46.033333333333452</v>
      </c>
      <c r="I5331">
        <f ca="1">IF($Q5331&gt;$U$2,ABS((AVERAGE(OFFSET(G5331,0,0,-$U$2,1)))),"")</f>
        <v>39.410000000000217</v>
      </c>
      <c r="J5331" s="3">
        <f t="shared" ca="1" si="1085"/>
        <v>1.1680622515435981</v>
      </c>
      <c r="K5331" s="5">
        <f t="shared" ca="1" si="1086"/>
        <v>53.875863145164367</v>
      </c>
      <c r="L5331">
        <f t="shared" ca="1" si="1087"/>
        <v>1</v>
      </c>
      <c r="M5331" t="str">
        <f t="shared" ca="1" si="1088"/>
        <v>SELL</v>
      </c>
      <c r="N5331" s="7" t="str">
        <f t="shared" ca="1" si="1089"/>
        <v/>
      </c>
      <c r="O5331">
        <f t="shared" si="1090"/>
        <v>9624.5499999999993</v>
      </c>
      <c r="Q5331">
        <f t="shared" si="1091"/>
        <v>5330</v>
      </c>
    </row>
  </sheetData>
  <hyperlinks>
    <hyperlink ref="A2" r:id="rId1" display="https://exceljet.net/excel-functions/excel-countif-function"/>
    <hyperlink ref="A3:A5331" r:id="rId2" display="https://exceljet.net/excel-functions/excel-countif-function"/>
  </hyperlinks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"/>
  <sheetViews>
    <sheetView tabSelected="1" topLeftCell="A15" workbookViewId="0">
      <selection activeCell="A43" sqref="A43"/>
    </sheetView>
  </sheetViews>
  <sheetFormatPr defaultRowHeight="14.4" x14ac:dyDescent="0.3"/>
  <cols>
    <col min="2" max="4" width="10.33203125" bestFit="1" customWidth="1"/>
    <col min="7" max="7" width="12" bestFit="1" customWidth="1"/>
    <col min="8" max="8" width="18.5546875" bestFit="1" customWidth="1"/>
    <col min="9" max="9" width="10.109375" bestFit="1" customWidth="1"/>
    <col min="10" max="10" width="12.33203125" bestFit="1" customWidth="1"/>
    <col min="11" max="11" width="12.33203125" customWidth="1"/>
    <col min="12" max="13" width="12.33203125" bestFit="1" customWidth="1"/>
    <col min="15" max="15" width="10.33203125" style="7" bestFit="1" customWidth="1"/>
    <col min="16" max="16" width="13.109375" style="7" bestFit="1" customWidth="1"/>
    <col min="18" max="18" width="14.33203125" bestFit="1" customWidth="1"/>
    <col min="19" max="19" width="20.21875" bestFit="1" customWidth="1"/>
  </cols>
  <sheetData>
    <row r="1" spans="1:19" ht="16.8" thickBot="1" x14ac:dyDescent="0.5">
      <c r="A1" s="6" t="s">
        <v>11</v>
      </c>
      <c r="B1" s="6" t="s">
        <v>15</v>
      </c>
      <c r="C1" s="6" t="s">
        <v>16</v>
      </c>
      <c r="D1" s="6" t="s">
        <v>13</v>
      </c>
      <c r="E1" s="6" t="s">
        <v>14</v>
      </c>
      <c r="F1" s="6" t="s">
        <v>17</v>
      </c>
      <c r="G1" s="6" t="s">
        <v>18</v>
      </c>
      <c r="H1" s="6" t="s">
        <v>19</v>
      </c>
      <c r="I1" s="6" t="s">
        <v>20</v>
      </c>
      <c r="J1" s="6" t="s">
        <v>40</v>
      </c>
      <c r="K1" s="6" t="s">
        <v>42</v>
      </c>
      <c r="O1"/>
      <c r="P1"/>
    </row>
    <row r="2" spans="1:19" ht="16.8" thickBot="1" x14ac:dyDescent="0.5">
      <c r="A2">
        <f>IF(A1="Sr.No.",1,IFERROR(IF(A1+1&lt;=$M$8,A1+1,""),""))</f>
        <v>1</v>
      </c>
      <c r="B2" s="1">
        <f ca="1">IF(A2="", "", VLOOKUP($M$5&amp;"-"&amp;$A2,INDIRECT("Sheet2!A2:Q5331"), 3, FALSE))</f>
        <v>35347</v>
      </c>
      <c r="C2" s="1">
        <f ca="1">IF(A2="", "", VLOOKUP($M$6&amp;"-"&amp;$A2,INDIRECT("Sheet2!A2:Q5331"), 3, FALSE))</f>
        <v>35425</v>
      </c>
      <c r="D2" s="4">
        <f ca="1">IF(A2="", "", VLOOKUP($M$5&amp;"-"&amp;$A2,INDIRECT("Sheet2!A2:Q5331"), 4, FALSE))</f>
        <v>874.72</v>
      </c>
      <c r="E2" s="4">
        <f ca="1">IF(A2="", "", VLOOKUP($M$6&amp;"-"&amp;$A2,INDIRECT("Sheet2!A2:Q5331"), 4, FALSE))</f>
        <v>911.8</v>
      </c>
      <c r="F2" s="14">
        <f ca="1">IF(A2="", "", IF(A2=1, ROUNDDOWN($M$3/D2, 0), ROUNDDOWN((J2)/D2, 0)))</f>
        <v>1143</v>
      </c>
      <c r="G2" s="14">
        <f ca="1">IF(A2="", "", (E2-D2)*F2)</f>
        <v>42382.439999999915</v>
      </c>
      <c r="H2" s="15">
        <f ca="1">IF(A2="", "", (E2/D2)-1)</f>
        <v>4.2390707883665613E-2</v>
      </c>
      <c r="I2" s="15">
        <f ca="1">IF(A2="", "", 1-(K2/MAX($K$2:K2)))</f>
        <v>0</v>
      </c>
      <c r="J2" s="14">
        <f>IF(A2="", "", IF(A2=1, $M$3, J1+G1))</f>
        <v>1000000</v>
      </c>
      <c r="K2" s="14">
        <f ca="1">IF(A2="", "", J2+G2)</f>
        <v>1042382.44</v>
      </c>
      <c r="O2" s="26" t="s">
        <v>21</v>
      </c>
      <c r="P2" s="27"/>
      <c r="R2" s="28" t="s">
        <v>25</v>
      </c>
      <c r="S2" s="29"/>
    </row>
    <row r="3" spans="1:19" ht="15" thickBot="1" x14ac:dyDescent="0.35">
      <c r="A3">
        <f ca="1">IF(A2="Sr.No.",1,IFERROR(IF(A2+1&lt;=$M$8,A2+1,""),""))</f>
        <v>2</v>
      </c>
      <c r="B3" s="1">
        <f ca="1">IF(A3="", "", VLOOKUP($M$5&amp;"-"&amp;$A3,INDIRECT("Sheet2!A2:Q5331"), 3, FALSE))</f>
        <v>35475</v>
      </c>
      <c r="C3" s="1">
        <f ca="1">IF(A3="", "", VLOOKUP($M$6&amp;"-"&amp;$A3,INDIRECT("Sheet2!A2:Q5331"), 3, FALSE))</f>
        <v>35594</v>
      </c>
      <c r="D3" s="4">
        <f ca="1">IF(A3="", "", VLOOKUP($M$5&amp;"-"&amp;$A3,INDIRECT("Sheet2!A2:Q5331"), 4, FALSE))</f>
        <v>1009.45</v>
      </c>
      <c r="E3" s="4">
        <f ca="1">IF(A3="", "", VLOOKUP($M$6&amp;"-"&amp;$A3,INDIRECT("Sheet2!A2:Q5331"), 4, FALSE))</f>
        <v>1136.3</v>
      </c>
      <c r="F3" s="14">
        <f ca="1">IF(A3="", "", IF(A3=1, ROUNDDOWN($M$3/D3, 0), ROUNDDOWN((J3)/D3, 0)))</f>
        <v>1032</v>
      </c>
      <c r="G3" s="14">
        <f ca="1">IF(A3="", "", (E3-D3)*F3)</f>
        <v>130909.19999999991</v>
      </c>
      <c r="H3" s="15">
        <f ca="1">IF(A3="", "", (E3/D3)-1)</f>
        <v>0.12566248947446623</v>
      </c>
      <c r="I3" s="15">
        <f ca="1">IF(A3="", "", 1-(K3/MAX($K$2:K3)))</f>
        <v>0</v>
      </c>
      <c r="J3" s="14">
        <f ca="1">IF(A3="", "", IF(A3=1, $M$3, J2+G2))</f>
        <v>1042382.44</v>
      </c>
      <c r="K3" s="14">
        <f ca="1">IF(A3="", "", J3+G3)</f>
        <v>1173291.6399999999</v>
      </c>
      <c r="L3" s="8" t="s">
        <v>35</v>
      </c>
      <c r="M3" s="12">
        <v>1000000</v>
      </c>
      <c r="O3" s="21" t="s">
        <v>22</v>
      </c>
      <c r="P3" s="22" t="s">
        <v>23</v>
      </c>
      <c r="R3" s="11" t="s">
        <v>26</v>
      </c>
      <c r="S3" s="9">
        <f ca="1">M8</f>
        <v>29</v>
      </c>
    </row>
    <row r="4" spans="1:19" x14ac:dyDescent="0.3">
      <c r="A4">
        <f ca="1">IF(A3="Sr.No.",1,IFERROR(IF(A3+1&lt;=$M$8,A3+1,""),""))</f>
        <v>3</v>
      </c>
      <c r="B4" s="1">
        <f ca="1">IF(A4="", "", VLOOKUP($M$5&amp;"-"&amp;$A4,INDIRECT("Sheet2!A2:Q5331"), 3, FALSE))</f>
        <v>35807</v>
      </c>
      <c r="C4" s="1">
        <f ca="1">IF(A4="", "", VLOOKUP($M$6&amp;"-"&amp;$A4,INDIRECT("Sheet2!A2:Q5331"), 3, FALSE))</f>
        <v>35844</v>
      </c>
      <c r="D4" s="4">
        <f ca="1">IF(A4="", "", VLOOKUP($M$5&amp;"-"&amp;$A4,INDIRECT("Sheet2!A2:Q5331"), 4, FALSE))</f>
        <v>995.8</v>
      </c>
      <c r="E4" s="4">
        <f ca="1">IF(A4="", "", VLOOKUP($M$6&amp;"-"&amp;$A4,INDIRECT("Sheet2!A2:Q5331"), 4, FALSE))</f>
        <v>988.85</v>
      </c>
      <c r="F4" s="14">
        <f ca="1">IF(A4="", "", IF(A4=1, ROUNDDOWN($M$3/D4, 0), ROUNDDOWN((J4)/D4, 0)))</f>
        <v>1178</v>
      </c>
      <c r="G4" s="14">
        <f ca="1">IF(A4="", "", (E4-D4)*F4)</f>
        <v>-8187.0999999999194</v>
      </c>
      <c r="H4" s="15">
        <f ca="1">IF(A4="", "", (E4/D4)-1)</f>
        <v>-6.9793131150832632E-3</v>
      </c>
      <c r="I4" s="15">
        <f ca="1">IF(A4="", "", 1-(K4/MAX($K$2:K4)))</f>
        <v>6.9778899984319631E-3</v>
      </c>
      <c r="J4" s="14">
        <f ca="1">IF(A4="", "", IF(A4=1, $M$3, J3+G3))</f>
        <v>1173291.6399999999</v>
      </c>
      <c r="K4" s="14">
        <f ca="1">IF(A4="", "", J4+G4)</f>
        <v>1165104.54</v>
      </c>
      <c r="L4" s="8" t="s">
        <v>41</v>
      </c>
      <c r="M4" s="14">
        <f ca="1">INDEX(K2:K143,M8)</f>
        <v>3502983.6900000004</v>
      </c>
      <c r="O4" s="18">
        <f ca="1">INDEX(B2:B30, 1)</f>
        <v>35347</v>
      </c>
      <c r="P4" s="19">
        <f>-M3</f>
        <v>-1000000</v>
      </c>
      <c r="R4" s="11" t="s">
        <v>27</v>
      </c>
      <c r="S4" s="9">
        <f ca="1">COUNTIF(H2:H1000, "&gt;=0")</f>
        <v>21</v>
      </c>
    </row>
    <row r="5" spans="1:19" x14ac:dyDescent="0.3">
      <c r="A5">
        <f ca="1">IF(A4="Sr.No.",1,IFERROR(IF(A4+1&lt;=$M$8,A4+1,""),""))</f>
        <v>4</v>
      </c>
      <c r="B5" s="1">
        <f ca="1">IF(A5="", "", VLOOKUP($M$5&amp;"-"&amp;$A5,INDIRECT("Sheet2!A2:Q5331"), 3, FALSE))</f>
        <v>36025</v>
      </c>
      <c r="C5" s="1">
        <f ca="1">IF(A5="", "", VLOOKUP($M$6&amp;"-"&amp;$A5,INDIRECT("Sheet2!A2:Q5331"), 3, FALSE))</f>
        <v>36062</v>
      </c>
      <c r="D5" s="4">
        <f ca="1">IF(A5="", "", VLOOKUP($M$5&amp;"-"&amp;$A5,INDIRECT("Sheet2!A2:Q5331"), 4, FALSE))</f>
        <v>832.45</v>
      </c>
      <c r="E5" s="4">
        <f ca="1">IF(A5="", "", VLOOKUP($M$6&amp;"-"&amp;$A5,INDIRECT("Sheet2!A2:Q5331"), 4, FALSE))</f>
        <v>934.8</v>
      </c>
      <c r="F5" s="14">
        <f ca="1">IF(A5="", "", IF(A5=1, ROUNDDOWN($M$3/D5, 0), ROUNDDOWN((J5)/D5, 0)))</f>
        <v>1399</v>
      </c>
      <c r="G5" s="14">
        <f ca="1">IF(A5="", "", (E5-D5)*F5)</f>
        <v>143187.64999999988</v>
      </c>
      <c r="H5" s="15">
        <f ca="1">IF(A5="", "", (E5/D5)-1)</f>
        <v>0.12295032734698763</v>
      </c>
      <c r="I5" s="15">
        <f ca="1">IF(A5="", "", 1-(K5/MAX($K$2:K5)))</f>
        <v>0</v>
      </c>
      <c r="J5" s="14">
        <f ca="1">IF(A5="", "", IF(A5=1, $M$3, J4+G4))</f>
        <v>1165104.54</v>
      </c>
      <c r="K5" s="14">
        <f ca="1">IF(A5="", "", J5+G5)</f>
        <v>1308292.19</v>
      </c>
      <c r="L5" s="8" t="s">
        <v>38</v>
      </c>
      <c r="M5">
        <v>1</v>
      </c>
      <c r="O5" s="20">
        <f ca="1">INDEX(B2:B1000, M8)</f>
        <v>42642</v>
      </c>
      <c r="P5" s="30">
        <f ca="1">INDEX(K2:K1000, M8)</f>
        <v>3502983.6900000004</v>
      </c>
      <c r="R5" s="11" t="s">
        <v>28</v>
      </c>
      <c r="S5" s="9">
        <f ca="1">COUNTIF(H2:H1000, "&lt;0")</f>
        <v>8</v>
      </c>
    </row>
    <row r="6" spans="1:19" ht="15" thickBot="1" x14ac:dyDescent="0.35">
      <c r="A6">
        <f ca="1">IF(A5="Sr.No.",1,IFERROR(IF(A5+1&lt;=$M$8,A5+1,""),""))</f>
        <v>5</v>
      </c>
      <c r="B6" s="1">
        <f ca="1">IF(A6="", "", VLOOKUP($M$5&amp;"-"&amp;$A6,INDIRECT("Sheet2!A2:Q5331"), 3, FALSE))</f>
        <v>36286</v>
      </c>
      <c r="C6" s="1">
        <f ca="1">IF(A6="", "", VLOOKUP($M$6&amp;"-"&amp;$A6,INDIRECT("Sheet2!A2:Q5331"), 3, FALSE))</f>
        <v>36297</v>
      </c>
      <c r="D6" s="4">
        <f ca="1">IF(A6="", "", VLOOKUP($M$5&amp;"-"&amp;$A6,INDIRECT("Sheet2!A2:Q5331"), 4, FALSE))</f>
        <v>1046.95</v>
      </c>
      <c r="E6" s="4">
        <f ca="1">IF(A6="", "", VLOOKUP($M$6&amp;"-"&amp;$A6,INDIRECT("Sheet2!A2:Q5331"), 4, FALSE))</f>
        <v>1151.9000000000001</v>
      </c>
      <c r="F6" s="14">
        <f ca="1">IF(A6="", "", IF(A6=1, ROUNDDOWN($M$3/D6, 0), ROUNDDOWN((J6)/D6, 0)))</f>
        <v>1249</v>
      </c>
      <c r="G6" s="14">
        <f ca="1">IF(A6="", "", (E6-D6)*F6)</f>
        <v>131082.55000000005</v>
      </c>
      <c r="H6" s="15">
        <f ca="1">IF(A6="", "", (E6/D6)-1)</f>
        <v>0.10024356464014517</v>
      </c>
      <c r="I6" s="15">
        <f ca="1">IF(A6="", "", 1-(K6/MAX($K$2:K6)))</f>
        <v>0</v>
      </c>
      <c r="J6" s="14">
        <f ca="1">IF(A6="", "", IF(A6=1, $M$3, J5+G5))</f>
        <v>1308292.19</v>
      </c>
      <c r="K6" s="14">
        <f ca="1">IF(A6="", "", J6+G6)</f>
        <v>1439374.74</v>
      </c>
      <c r="L6" s="8" t="s">
        <v>39</v>
      </c>
      <c r="M6">
        <v>0</v>
      </c>
      <c r="O6" s="31" t="s">
        <v>24</v>
      </c>
      <c r="P6" s="23">
        <f ca="1">XIRR(P4:P5,O4:O5)</f>
        <v>6.4732632040977484E-2</v>
      </c>
      <c r="R6" s="11" t="s">
        <v>29</v>
      </c>
      <c r="S6" s="16">
        <f ca="1">S4/S3</f>
        <v>0.72413793103448276</v>
      </c>
    </row>
    <row r="7" spans="1:19" x14ac:dyDescent="0.3">
      <c r="A7">
        <f ca="1">IF(A6="Sr.No.",1,IFERROR(IF(A6+1&lt;=$M$8,A6+1,""),""))</f>
        <v>6</v>
      </c>
      <c r="B7" s="1">
        <f ca="1">IF(A7="", "", VLOOKUP($M$5&amp;"-"&amp;$A7,INDIRECT("Sheet2!A2:Q5331"), 3, FALSE))</f>
        <v>36671</v>
      </c>
      <c r="C7" s="1">
        <f ca="1">IF(A7="", "", VLOOKUP($M$6&amp;"-"&amp;$A7,INDIRECT("Sheet2!A2:Q5331"), 3, FALSE))</f>
        <v>36754</v>
      </c>
      <c r="D7" s="4">
        <f ca="1">IF(A7="", "", VLOOKUP($M$5&amp;"-"&amp;$A7,INDIRECT("Sheet2!A2:Q5331"), 4, FALSE))</f>
        <v>1247.6500000000001</v>
      </c>
      <c r="E7" s="4">
        <f ca="1">IF(A7="", "", VLOOKUP($M$6&amp;"-"&amp;$A7,INDIRECT("Sheet2!A2:Q5331"), 4, FALSE))</f>
        <v>1351.45</v>
      </c>
      <c r="F7" s="14">
        <f ca="1">IF(A7="", "", IF(A7=1, ROUNDDOWN($M$3/D7, 0), ROUNDDOWN((J7)/D7, 0)))</f>
        <v>1153</v>
      </c>
      <c r="G7" s="14">
        <f ca="1">IF(A7="", "", (E7-D7)*F7)</f>
        <v>119681.39999999995</v>
      </c>
      <c r="H7" s="15">
        <f ca="1">IF(A7="", "", (E7/D7)-1)</f>
        <v>8.319640924938887E-2</v>
      </c>
      <c r="I7" s="15">
        <f ca="1">IF(A7="", "", 1-(K7/MAX($K$2:K7)))</f>
        <v>0</v>
      </c>
      <c r="J7" s="14">
        <f ca="1">IF(A7="", "", IF(A7=1, $M$3, J6+G6))</f>
        <v>1439374.74</v>
      </c>
      <c r="K7" s="14">
        <f ca="1">IF(A7="", "", J7+G7)</f>
        <v>1559056.14</v>
      </c>
      <c r="L7" s="8" t="s">
        <v>43</v>
      </c>
      <c r="M7">
        <f ca="1">COUNT(INDIRECT("Sheet2!N2:N5331"))</f>
        <v>58</v>
      </c>
      <c r="O7" s="32"/>
      <c r="P7" s="33"/>
      <c r="R7" s="11" t="s">
        <v>30</v>
      </c>
      <c r="S7" s="16">
        <f ca="1">S5/S3</f>
        <v>0.27586206896551724</v>
      </c>
    </row>
    <row r="8" spans="1:19" x14ac:dyDescent="0.3">
      <c r="A8">
        <f ca="1">IF(A7="Sr.No.",1,IFERROR(IF(A7+1&lt;=$M$8,A7+1,""),""))</f>
        <v>7</v>
      </c>
      <c r="B8" s="1">
        <f ca="1">IF(A8="", "", VLOOKUP($M$5&amp;"-"&amp;$A8,INDIRECT("Sheet2!A2:Q5331"), 3, FALSE))</f>
        <v>36788</v>
      </c>
      <c r="C8" s="1">
        <f ca="1">IF(A8="", "", VLOOKUP($M$6&amp;"-"&amp;$A8,INDIRECT("Sheet2!A2:Q5331"), 3, FALSE))</f>
        <v>36873</v>
      </c>
      <c r="D8" s="4">
        <f ca="1">IF(A8="", "", VLOOKUP($M$5&amp;"-"&amp;$A8,INDIRECT("Sheet2!A2:Q5331"), 4, FALSE))</f>
        <v>1317</v>
      </c>
      <c r="E8" s="4">
        <f ca="1">IF(A8="", "", VLOOKUP($M$6&amp;"-"&amp;$A8,INDIRECT("Sheet2!A2:Q5331"), 4, FALSE))</f>
        <v>1354.3</v>
      </c>
      <c r="F8" s="14">
        <f ca="1">IF(A8="", "", IF(A8=1, ROUNDDOWN($M$3/D8, 0), ROUNDDOWN((J8)/D8, 0)))</f>
        <v>1183</v>
      </c>
      <c r="G8" s="14">
        <f ca="1">IF(A8="", "", (E8-D8)*F8)</f>
        <v>44125.899999999943</v>
      </c>
      <c r="H8" s="15">
        <f ca="1">IF(A8="", "", (E8/D8)-1)</f>
        <v>2.8321943811693284E-2</v>
      </c>
      <c r="I8" s="15">
        <f ca="1">IF(A8="", "", 1-(K8/MAX($K$2:K8)))</f>
        <v>0</v>
      </c>
      <c r="J8" s="14">
        <f ca="1">IF(A8="", "", IF(A8=1, $M$3, J7+G7))</f>
        <v>1559056.14</v>
      </c>
      <c r="K8" s="14">
        <f ca="1">IF(A8="", "", J8+G8)</f>
        <v>1603182.0399999998</v>
      </c>
      <c r="L8" s="8" t="s">
        <v>26</v>
      </c>
      <c r="M8">
        <f ca="1">COUNTIF(INDIRECT("Sheet2!N2:N5331"), "=1")</f>
        <v>29</v>
      </c>
      <c r="O8" s="32"/>
      <c r="P8" s="33"/>
      <c r="R8" s="11" t="s">
        <v>31</v>
      </c>
      <c r="S8" s="17">
        <f ca="1">AVERAGEIF(H2:H1000, "&gt;=0")</f>
        <v>9.9045903526731455E-2</v>
      </c>
    </row>
    <row r="9" spans="1:19" x14ac:dyDescent="0.3">
      <c r="A9">
        <f ca="1">IF(A8="Sr.No.",1,IFERROR(IF(A8+1&lt;=$M$8,A8+1,""),""))</f>
        <v>8</v>
      </c>
      <c r="B9" s="1">
        <f ca="1">IF(A9="", "", VLOOKUP($M$5&amp;"-"&amp;$A9,INDIRECT("Sheet2!A2:Q5331"), 3, FALSE))</f>
        <v>37057</v>
      </c>
      <c r="C9" s="1">
        <f ca="1">IF(A9="", "", VLOOKUP($M$6&amp;"-"&amp;$A9,INDIRECT("Sheet2!A2:Q5331"), 3, FALSE))</f>
        <v>37228</v>
      </c>
      <c r="D9" s="4">
        <f ca="1">IF(A9="", "", VLOOKUP($M$5&amp;"-"&amp;$A9,INDIRECT("Sheet2!A2:Q5331"), 4, FALSE))</f>
        <v>1087.75</v>
      </c>
      <c r="E9" s="4">
        <f ca="1">IF(A9="", "", VLOOKUP($M$6&amp;"-"&amp;$A9,INDIRECT("Sheet2!A2:Q5331"), 4, FALSE))</f>
        <v>1065.4000000000001</v>
      </c>
      <c r="F9" s="14">
        <f ca="1">IF(A9="", "", IF(A9=1, ROUNDDOWN($M$3/D9, 0), ROUNDDOWN((J9)/D9, 0)))</f>
        <v>1473</v>
      </c>
      <c r="G9" s="14">
        <f ca="1">IF(A9="", "", (E9-D9)*F9)</f>
        <v>-32921.549999999865</v>
      </c>
      <c r="H9" s="15">
        <f ca="1">IF(A9="", "", (E9/D9)-1)</f>
        <v>-2.0547000689496553E-2</v>
      </c>
      <c r="I9" s="15">
        <f ca="1">IF(A9="", "", 1-(K9/MAX($K$2:K9)))</f>
        <v>2.0535128998825258E-2</v>
      </c>
      <c r="J9" s="14">
        <f ca="1">IF(A9="", "", IF(A9=1, $M$3, J8+G8))</f>
        <v>1603182.0399999998</v>
      </c>
      <c r="K9" s="14">
        <f ca="1">IF(A9="", "", J9+G9)</f>
        <v>1570260.49</v>
      </c>
      <c r="L9" s="14"/>
      <c r="O9" s="32"/>
      <c r="P9" s="33"/>
      <c r="R9" s="11" t="s">
        <v>6</v>
      </c>
      <c r="S9" s="16">
        <f ca="1">AVERAGEIF(H2:H1000, "&lt;0")</f>
        <v>-8.0469509312231319E-2</v>
      </c>
    </row>
    <row r="10" spans="1:19" ht="15" thickBot="1" x14ac:dyDescent="0.35">
      <c r="A10">
        <f ca="1">IF(A9="Sr.No.",1,IFERROR(IF(A9+1&lt;=$M$8,A9+1,""),""))</f>
        <v>9</v>
      </c>
      <c r="B10" s="1">
        <f ca="1">IF(A10="", "", VLOOKUP($M$5&amp;"-"&amp;$A10,INDIRECT("Sheet2!A2:Q5331"), 3, FALSE))</f>
        <v>37252</v>
      </c>
      <c r="C10" s="1">
        <f ca="1">IF(A10="", "", VLOOKUP($M$6&amp;"-"&amp;$A10,INDIRECT("Sheet2!A2:Q5331"), 3, FALSE))</f>
        <v>37294</v>
      </c>
      <c r="D10" s="4">
        <f ca="1">IF(A10="", "", VLOOKUP($M$5&amp;"-"&amp;$A10,INDIRECT("Sheet2!A2:Q5331"), 4, FALSE))</f>
        <v>1020</v>
      </c>
      <c r="E10" s="4">
        <f ca="1">IF(A10="", "", VLOOKUP($M$6&amp;"-"&amp;$A10,INDIRECT("Sheet2!A2:Q5331"), 4, FALSE))</f>
        <v>1110.45</v>
      </c>
      <c r="F10" s="14">
        <f ca="1">IF(A10="", "", IF(A10=1, ROUNDDOWN($M$3/D10, 0), ROUNDDOWN((J10)/D10, 0)))</f>
        <v>1539</v>
      </c>
      <c r="G10" s="14">
        <f ca="1">IF(A10="", "", (E10-D10)*F10)</f>
        <v>139202.55000000008</v>
      </c>
      <c r="H10" s="15">
        <f ca="1">IF(A10="", "", (E10/D10)-1)</f>
        <v>8.8676470588235246E-2</v>
      </c>
      <c r="I10" s="15">
        <f ca="1">IF(A10="", "", 1-(K10/MAX($K$2:K10)))</f>
        <v>0</v>
      </c>
      <c r="J10" s="14">
        <f ca="1">IF(A10="", "", IF(A10=1, $M$3, J9+G9))</f>
        <v>1570260.49</v>
      </c>
      <c r="K10" s="14">
        <f ca="1">IF(A10="", "", J10+G10)</f>
        <v>1709463.04</v>
      </c>
      <c r="O10" s="32"/>
      <c r="P10" s="33"/>
      <c r="R10" s="10" t="s">
        <v>32</v>
      </c>
      <c r="S10" s="37">
        <f ca="1">(S6*S8)+(S7*S9)</f>
        <v>4.9524410329776211E-2</v>
      </c>
    </row>
    <row r="11" spans="1:19" x14ac:dyDescent="0.3">
      <c r="A11">
        <f ca="1">IF(A10="Sr.No.",1,IFERROR(IF(A10+1&lt;=$M$8,A10+1,""),""))</f>
        <v>10</v>
      </c>
      <c r="B11" s="1">
        <f ca="1">IF(A11="", "", VLOOKUP($M$5&amp;"-"&amp;$A11,INDIRECT("Sheet2!A2:Q5331"), 3, FALSE))</f>
        <v>37343</v>
      </c>
      <c r="C11" s="1">
        <f ca="1">IF(A11="", "", VLOOKUP($M$6&amp;"-"&amp;$A11,INDIRECT("Sheet2!A2:Q5331"), 3, FALSE))</f>
        <v>37578</v>
      </c>
      <c r="D11" s="4">
        <f ca="1">IF(A11="", "", VLOOKUP($M$5&amp;"-"&amp;$A11,INDIRECT("Sheet2!A2:Q5331"), 4, FALSE))</f>
        <v>1129.55</v>
      </c>
      <c r="E11" s="4">
        <f ca="1">IF(A11="", "", VLOOKUP($M$6&amp;"-"&amp;$A11,INDIRECT("Sheet2!A2:Q5331"), 4, FALSE))</f>
        <v>996.85</v>
      </c>
      <c r="F11" s="14">
        <f ca="1">IF(A11="", "", IF(A11=1, ROUNDDOWN($M$3/D11, 0), ROUNDDOWN((J11)/D11, 0)))</f>
        <v>1513</v>
      </c>
      <c r="G11" s="14">
        <f ca="1">IF(A11="", "", (E11-D11)*F11)</f>
        <v>-200775.09999999989</v>
      </c>
      <c r="H11" s="15">
        <f ca="1">IF(A11="", "", (E11/D11)-1)</f>
        <v>-0.11748041255367181</v>
      </c>
      <c r="I11" s="15">
        <f ca="1">IF(A11="", "", 1-(K11/MAX($K$2:K11)))</f>
        <v>0.11744921960991905</v>
      </c>
      <c r="J11" s="14">
        <f ca="1">IF(A11="", "", IF(A11=1, $M$3, J10+G10))</f>
        <v>1709463.04</v>
      </c>
      <c r="K11" s="14">
        <f ca="1">IF(A11="", "", J11+G11)</f>
        <v>1508687.9400000002</v>
      </c>
      <c r="O11" s="32"/>
      <c r="P11" s="33"/>
    </row>
    <row r="12" spans="1:19" ht="15" thickBot="1" x14ac:dyDescent="0.35">
      <c r="A12">
        <f ca="1">IF(A11="Sr.No.",1,IFERROR(IF(A11+1&lt;=$M$8,A11+1,""),""))</f>
        <v>11</v>
      </c>
      <c r="B12" s="1">
        <f ca="1">IF(A12="", "", VLOOKUP($M$5&amp;"-"&amp;$A12,INDIRECT("Sheet2!A2:Q5331"), 3, FALSE))</f>
        <v>37687</v>
      </c>
      <c r="C12" s="1">
        <f ca="1">IF(A12="", "", VLOOKUP($M$6&amp;"-"&amp;$A12,INDIRECT("Sheet2!A2:Q5331"), 3, FALSE))</f>
        <v>37813</v>
      </c>
      <c r="D12" s="4">
        <f ca="1">IF(A12="", "", VLOOKUP($M$5&amp;"-"&amp;$A12,INDIRECT("Sheet2!A2:Q5331"), 4, FALSE))</f>
        <v>1017.1</v>
      </c>
      <c r="E12" s="4">
        <f ca="1">IF(A12="", "", VLOOKUP($M$6&amp;"-"&amp;$A12,INDIRECT("Sheet2!A2:Q5331"), 4, FALSE))</f>
        <v>1161.6500000000001</v>
      </c>
      <c r="F12" s="14">
        <f ca="1">IF(A12="", "", IF(A12=1, ROUNDDOWN($M$3/D12, 0), ROUNDDOWN((J12)/D12, 0)))</f>
        <v>1483</v>
      </c>
      <c r="G12" s="14">
        <f ca="1">IF(A12="", "", (E12-D12)*F12)</f>
        <v>214367.65000000011</v>
      </c>
      <c r="H12" s="15">
        <f ca="1">IF(A12="", "", (E12/D12)-1)</f>
        <v>0.14211975223675166</v>
      </c>
      <c r="I12" s="15">
        <f ca="1">IF(A12="", "", 1-(K12/MAX($K$2:K12)))</f>
        <v>0</v>
      </c>
      <c r="J12" s="14">
        <f ca="1">IF(A12="", "", IF(A12=1, $M$3, J11+G11))</f>
        <v>1508687.9400000002</v>
      </c>
      <c r="K12" s="14">
        <f ca="1">IF(A12="", "", J12+G12)</f>
        <v>1723055.5900000003</v>
      </c>
      <c r="O12" s="32"/>
      <c r="P12" s="33"/>
    </row>
    <row r="13" spans="1:19" ht="16.8" thickBot="1" x14ac:dyDescent="0.5">
      <c r="A13">
        <f ca="1">IF(A12="Sr.No.",1,IFERROR(IF(A12+1&lt;=$M$8,A12+1,""),""))</f>
        <v>12</v>
      </c>
      <c r="B13" s="1">
        <f ca="1">IF(A13="", "", VLOOKUP($M$5&amp;"-"&amp;$A13,INDIRECT("Sheet2!A2:Q5331"), 3, FALSE))</f>
        <v>37949</v>
      </c>
      <c r="C13" s="1">
        <f ca="1">IF(A13="", "", VLOOKUP($M$6&amp;"-"&amp;$A13,INDIRECT("Sheet2!A2:Q5331"), 3, FALSE))</f>
        <v>37981</v>
      </c>
      <c r="D13" s="4">
        <f ca="1">IF(A13="", "", VLOOKUP($M$5&amp;"-"&amp;$A13,INDIRECT("Sheet2!A2:Q5331"), 4, FALSE))</f>
        <v>1543.9</v>
      </c>
      <c r="E13" s="4">
        <f ca="1">IF(A13="", "", VLOOKUP($M$6&amp;"-"&amp;$A13,INDIRECT("Sheet2!A2:Q5331"), 4, FALSE))</f>
        <v>1837.05</v>
      </c>
      <c r="F13" s="14">
        <f ca="1">IF(A13="", "", IF(A13=1, ROUNDDOWN($M$3/D13, 0), ROUNDDOWN((J13)/D13, 0)))</f>
        <v>1116</v>
      </c>
      <c r="G13" s="14">
        <f ca="1">IF(A13="", "", (E13-D13)*F13)</f>
        <v>327155.39999999985</v>
      </c>
      <c r="H13" s="15">
        <f ca="1">IF(A13="", "", (E13/D13)-1)</f>
        <v>0.1898762873243085</v>
      </c>
      <c r="I13" s="15">
        <f ca="1">IF(A13="", "", 1-(K13/MAX($K$2:K13)))</f>
        <v>0</v>
      </c>
      <c r="J13" s="14">
        <f ca="1">IF(A13="", "", IF(A13=1, $M$3, J12+G12))</f>
        <v>1723055.5900000003</v>
      </c>
      <c r="K13" s="14">
        <f ca="1">IF(A13="", "", J13+G13)</f>
        <v>2050210.9900000002</v>
      </c>
      <c r="O13" s="32"/>
      <c r="P13" s="33"/>
      <c r="R13" s="28" t="s">
        <v>33</v>
      </c>
      <c r="S13" s="29"/>
    </row>
    <row r="14" spans="1:19" ht="15" thickBot="1" x14ac:dyDescent="0.35">
      <c r="A14">
        <f ca="1">IF(A13="Sr.No.",1,IFERROR(IF(A13+1&lt;=$M$8,A13+1,""),""))</f>
        <v>13</v>
      </c>
      <c r="B14" s="1">
        <f ca="1">IF(A14="", "", VLOOKUP($M$5&amp;"-"&amp;$A14,INDIRECT("Sheet2!A2:Q5331"), 3, FALSE))</f>
        <v>38068</v>
      </c>
      <c r="C14" s="1">
        <f ca="1">IF(A14="", "", VLOOKUP($M$6&amp;"-"&amp;$A14,INDIRECT("Sheet2!A2:Q5331"), 3, FALSE))</f>
        <v>38089</v>
      </c>
      <c r="D14" s="4">
        <f ca="1">IF(A14="", "", VLOOKUP($M$5&amp;"-"&amp;$A14,INDIRECT("Sheet2!A2:Q5331"), 4, FALSE))</f>
        <v>1685</v>
      </c>
      <c r="E14" s="4">
        <f ca="1">IF(A14="", "", VLOOKUP($M$6&amp;"-"&amp;$A14,INDIRECT("Sheet2!A2:Q5331"), 4, FALSE))</f>
        <v>1838.2</v>
      </c>
      <c r="F14" s="14">
        <f ca="1">IF(A14="", "", IF(A14=1, ROUNDDOWN($M$3/D14, 0), ROUNDDOWN((J14)/D14, 0)))</f>
        <v>1216</v>
      </c>
      <c r="G14" s="14">
        <f ca="1">IF(A14="", "", (E14-D14)*F14)</f>
        <v>186291.20000000007</v>
      </c>
      <c r="H14" s="15">
        <f ca="1">IF(A14="", "", (E14/D14)-1)</f>
        <v>9.0919881305637995E-2</v>
      </c>
      <c r="I14" s="15">
        <f ca="1">IF(A14="", "", 1-(K14/MAX($K$2:K14)))</f>
        <v>0</v>
      </c>
      <c r="J14" s="14">
        <f ca="1">IF(A14="", "", IF(A14=1, $M$3, J13+G13))</f>
        <v>2050210.9900000002</v>
      </c>
      <c r="K14" s="14">
        <f ca="1">IF(A14="", "", J14+G14)</f>
        <v>2236502.1900000004</v>
      </c>
      <c r="O14" s="32"/>
      <c r="P14" s="33"/>
      <c r="R14" s="24" t="s">
        <v>34</v>
      </c>
      <c r="S14" s="25">
        <f ca="1">MAX(I2:I1000)</f>
        <v>0.36030567268182911</v>
      </c>
    </row>
    <row r="15" spans="1:19" x14ac:dyDescent="0.3">
      <c r="A15">
        <f ca="1">IF(A14="Sr.No.",1,IFERROR(IF(A14+1&lt;=$M$8,A14+1,""),""))</f>
        <v>14</v>
      </c>
      <c r="B15" s="1">
        <f ca="1">IF(A15="", "", VLOOKUP($M$5&amp;"-"&amp;$A15,INDIRECT("Sheet2!A2:Q5331"), 3, FALSE))</f>
        <v>38121</v>
      </c>
      <c r="C15" s="1">
        <f ca="1">IF(A15="", "", VLOOKUP($M$6&amp;"-"&amp;$A15,INDIRECT("Sheet2!A2:Q5331"), 3, FALSE))</f>
        <v>38251</v>
      </c>
      <c r="D15" s="4">
        <f ca="1">IF(A15="", "", VLOOKUP($M$5&amp;"-"&amp;$A15,INDIRECT("Sheet2!A2:Q5331"), 4, FALSE))</f>
        <v>1582.4</v>
      </c>
      <c r="E15" s="4">
        <f ca="1">IF(A15="", "", VLOOKUP($M$6&amp;"-"&amp;$A15,INDIRECT("Sheet2!A2:Q5331"), 4, FALSE))</f>
        <v>1750.2</v>
      </c>
      <c r="F15" s="14">
        <f ca="1">IF(A15="", "", IF(A15=1, ROUNDDOWN($M$3/D15, 0), ROUNDDOWN((J15)/D15, 0)))</f>
        <v>1413</v>
      </c>
      <c r="G15" s="14">
        <f ca="1">IF(A15="", "", (E15-D15)*F15)</f>
        <v>237101.39999999994</v>
      </c>
      <c r="H15" s="15">
        <f ca="1">IF(A15="", "", (E15/D15)-1)</f>
        <v>0.10604145601617798</v>
      </c>
      <c r="I15" s="15">
        <f ca="1">IF(A15="", "", 1-(K15/MAX($K$2:K15)))</f>
        <v>0</v>
      </c>
      <c r="J15" s="14">
        <f ca="1">IF(A15="", "", IF(A15=1, $M$3, J14+G14))</f>
        <v>2236502.1900000004</v>
      </c>
      <c r="K15" s="14">
        <f ca="1">IF(A15="", "", J15+G15)</f>
        <v>2473603.5900000003</v>
      </c>
      <c r="O15" s="32"/>
      <c r="P15" s="33"/>
    </row>
    <row r="16" spans="1:19" x14ac:dyDescent="0.3">
      <c r="A16">
        <f ca="1">IF(A15="Sr.No.",1,IFERROR(IF(A15+1&lt;=$M$8,A15+1,""),""))</f>
        <v>15</v>
      </c>
      <c r="B16" s="1">
        <f ca="1">IF(A16="", "", VLOOKUP($M$5&amp;"-"&amp;$A16,INDIRECT("Sheet2!A2:Q5331"), 3, FALSE))</f>
        <v>38471</v>
      </c>
      <c r="C16" s="1">
        <f ca="1">IF(A16="", "", VLOOKUP($M$6&amp;"-"&amp;$A16,INDIRECT("Sheet2!A2:Q5331"), 3, FALSE))</f>
        <v>38524</v>
      </c>
      <c r="D16" s="4">
        <f ca="1">IF(A16="", "", VLOOKUP($M$5&amp;"-"&amp;$A16,INDIRECT("Sheet2!A2:Q5331"), 4, FALSE))</f>
        <v>1902.5</v>
      </c>
      <c r="E16" s="4">
        <f ca="1">IF(A16="", "", VLOOKUP($M$6&amp;"-"&amp;$A16,INDIRECT("Sheet2!A2:Q5331"), 4, FALSE))</f>
        <v>2170</v>
      </c>
      <c r="F16" s="14">
        <f ca="1">IF(A16="", "", IF(A16=1, ROUNDDOWN($M$3/D16, 0), ROUNDDOWN((J16)/D16, 0)))</f>
        <v>1300</v>
      </c>
      <c r="G16" s="14">
        <f ca="1">IF(A16="", "", (E16-D16)*F16)</f>
        <v>347750</v>
      </c>
      <c r="H16" s="15">
        <f ca="1">IF(A16="", "", (E16/D16)-1)</f>
        <v>0.14060446780551916</v>
      </c>
      <c r="I16" s="15">
        <f ca="1">IF(A16="", "", 1-(K16/MAX($K$2:K16)))</f>
        <v>0</v>
      </c>
      <c r="J16" s="14">
        <f ca="1">IF(A16="", "", IF(A16=1, $M$3, J15+G15))</f>
        <v>2473603.5900000003</v>
      </c>
      <c r="K16" s="14">
        <f ca="1">IF(A16="", "", J16+G16)</f>
        <v>2821353.5900000003</v>
      </c>
      <c r="O16" s="32"/>
      <c r="P16" s="33"/>
    </row>
    <row r="17" spans="1:16" x14ac:dyDescent="0.3">
      <c r="A17">
        <f ca="1">IF(A16="Sr.No.",1,IFERROR(IF(A16+1&lt;=$M$8,A16+1,""),""))</f>
        <v>16</v>
      </c>
      <c r="B17" s="1">
        <f ca="1">IF(A17="", "", VLOOKUP($M$5&amp;"-"&amp;$A17,INDIRECT("Sheet2!A2:Q5331"), 3, FALSE))</f>
        <v>38618</v>
      </c>
      <c r="C17" s="1">
        <f ca="1">IF(A17="", "", VLOOKUP($M$6&amp;"-"&amp;$A17,INDIRECT("Sheet2!A2:Q5331"), 3, FALSE))</f>
        <v>38733</v>
      </c>
      <c r="D17" s="4">
        <f ca="1">IF(A17="", "", VLOOKUP($M$5&amp;"-"&amp;$A17,INDIRECT("Sheet2!A2:Q5331"), 4, FALSE))</f>
        <v>2477.75</v>
      </c>
      <c r="E17" s="4">
        <f ca="1">IF(A17="", "", VLOOKUP($M$6&amp;"-"&amp;$A17,INDIRECT("Sheet2!A2:Q5331"), 4, FALSE))</f>
        <v>2833.1</v>
      </c>
      <c r="F17" s="14">
        <f ca="1">IF(A17="", "", IF(A17=1, ROUNDDOWN($M$3/D17, 0), ROUNDDOWN((J17)/D17, 0)))</f>
        <v>1138</v>
      </c>
      <c r="G17" s="14">
        <f ca="1">IF(A17="", "", (E17-D17)*F17)</f>
        <v>404388.29999999987</v>
      </c>
      <c r="H17" s="15">
        <f ca="1">IF(A17="", "", (E17/D17)-1)</f>
        <v>0.14341640601352035</v>
      </c>
      <c r="I17" s="15">
        <f ca="1">IF(A17="", "", 1-(K17/MAX($K$2:K17)))</f>
        <v>0</v>
      </c>
      <c r="J17" s="14">
        <f ca="1">IF(A17="", "", IF(A17=1, $M$3, J16+G16))</f>
        <v>2821353.5900000003</v>
      </c>
      <c r="K17" s="14">
        <f ca="1">IF(A17="", "", J17+G17)</f>
        <v>3225741.89</v>
      </c>
      <c r="O17" s="32"/>
      <c r="P17" s="33"/>
    </row>
    <row r="18" spans="1:16" x14ac:dyDescent="0.3">
      <c r="A18">
        <f ca="1">IF(A17="Sr.No.",1,IFERROR(IF(A17+1&lt;=$M$8,A17+1,""),""))</f>
        <v>17</v>
      </c>
      <c r="B18" s="1">
        <f ca="1">IF(A18="", "", VLOOKUP($M$5&amp;"-"&amp;$A18,INDIRECT("Sheet2!A2:Q5331"), 3, FALSE))</f>
        <v>38853</v>
      </c>
      <c r="C18" s="1">
        <f ca="1">IF(A18="", "", VLOOKUP($M$6&amp;"-"&amp;$A18,INDIRECT("Sheet2!A2:Q5331"), 3, FALSE))</f>
        <v>38951</v>
      </c>
      <c r="D18" s="4">
        <f ca="1">IF(A18="", "", VLOOKUP($M$5&amp;"-"&amp;$A18,INDIRECT("Sheet2!A2:Q5331"), 4, FALSE))</f>
        <v>3523.3</v>
      </c>
      <c r="E18" s="4">
        <f ca="1">IF(A18="", "", VLOOKUP($M$6&amp;"-"&amp;$A18,INDIRECT("Sheet2!A2:Q5331"), 4, FALSE))</f>
        <v>3364.6</v>
      </c>
      <c r="F18" s="14">
        <f ca="1">IF(A18="", "", IF(A18=1, ROUNDDOWN($M$3/D18, 0), ROUNDDOWN((J18)/D18, 0)))</f>
        <v>915</v>
      </c>
      <c r="G18" s="14">
        <f ca="1">IF(A18="", "", (E18-D18)*F18)</f>
        <v>-145210.50000000026</v>
      </c>
      <c r="H18" s="15">
        <f ca="1">IF(A18="", "", (E18/D18)-1)</f>
        <v>-4.5042999460732869E-2</v>
      </c>
      <c r="I18" s="15">
        <f ca="1">IF(A18="", "", 1-(K18/MAX($K$2:K18)))</f>
        <v>4.5016155957847137E-2</v>
      </c>
      <c r="J18" s="14">
        <f ca="1">IF(A18="", "", IF(A18=1, $M$3, J17+G17))</f>
        <v>3225741.89</v>
      </c>
      <c r="K18" s="14">
        <f ca="1">IF(A18="", "", J18+G18)</f>
        <v>3080531.3899999997</v>
      </c>
      <c r="O18" s="32"/>
      <c r="P18" s="33"/>
    </row>
    <row r="19" spans="1:16" x14ac:dyDescent="0.3">
      <c r="A19">
        <f ca="1">IF(A18="Sr.No.",1,IFERROR(IF(A18+1&lt;=$M$8,A18+1,""),""))</f>
        <v>18</v>
      </c>
      <c r="B19" s="1">
        <f ca="1">IF(A19="", "", VLOOKUP($M$5&amp;"-"&amp;$A19,INDIRECT("Sheet2!A2:Q5331"), 3, FALSE))</f>
        <v>39062</v>
      </c>
      <c r="C19" s="1">
        <f ca="1">IF(A19="", "", VLOOKUP($M$6&amp;"-"&amp;$A19,INDIRECT("Sheet2!A2:Q5331"), 3, FALSE))</f>
        <v>39269</v>
      </c>
      <c r="D19" s="4">
        <f ca="1">IF(A19="", "", VLOOKUP($M$5&amp;"-"&amp;$A19,INDIRECT("Sheet2!A2:Q5331"), 4, FALSE))</f>
        <v>3849.5</v>
      </c>
      <c r="E19" s="4">
        <f ca="1">IF(A19="", "", VLOOKUP($M$6&amp;"-"&amp;$A19,INDIRECT("Sheet2!A2:Q5331"), 4, FALSE))</f>
        <v>4384.8500000000004</v>
      </c>
      <c r="F19" s="14">
        <f ca="1">IF(A19="", "", IF(A19=1, ROUNDDOWN($M$3/D19, 0), ROUNDDOWN((J19)/D19, 0)))</f>
        <v>800</v>
      </c>
      <c r="G19" s="14">
        <f ca="1">IF(A19="", "", (E19-D19)*F19)</f>
        <v>428280.00000000029</v>
      </c>
      <c r="H19" s="15">
        <f ca="1">IF(A19="", "", (E19/D19)-1)</f>
        <v>0.13907000909209</v>
      </c>
      <c r="I19" s="15">
        <f ca="1">IF(A19="", "", 1-(K19/MAX($K$2:K19)))</f>
        <v>0</v>
      </c>
      <c r="J19" s="14">
        <f ca="1">IF(A19="", "", IF(A19=1, $M$3, J18+G18))</f>
        <v>3080531.3899999997</v>
      </c>
      <c r="K19" s="14">
        <f ca="1">IF(A19="", "", J19+G19)</f>
        <v>3508811.39</v>
      </c>
      <c r="O19" s="32"/>
      <c r="P19" s="33"/>
    </row>
    <row r="20" spans="1:16" x14ac:dyDescent="0.3">
      <c r="A20">
        <f ca="1">IF(A19="Sr.No.",1,IFERROR(IF(A19+1&lt;=$M$8,A19+1,""),""))</f>
        <v>19</v>
      </c>
      <c r="B20" s="1">
        <f ca="1">IF(A20="", "", VLOOKUP($M$5&amp;"-"&amp;$A20,INDIRECT("Sheet2!A2:Q5331"), 3, FALSE))</f>
        <v>39295</v>
      </c>
      <c r="C20" s="1">
        <f ca="1">IF(A20="", "", VLOOKUP($M$6&amp;"-"&amp;$A20,INDIRECT("Sheet2!A2:Q5331"), 3, FALSE))</f>
        <v>39335</v>
      </c>
      <c r="D20" s="4">
        <f ca="1">IF(A20="", "", VLOOKUP($M$5&amp;"-"&amp;$A20,INDIRECT("Sheet2!A2:Q5331"), 4, FALSE))</f>
        <v>4345.8500000000004</v>
      </c>
      <c r="E20" s="4">
        <f ca="1">IF(A20="", "", VLOOKUP($M$6&amp;"-"&amp;$A20,INDIRECT("Sheet2!A2:Q5331"), 4, FALSE))</f>
        <v>4507.8500000000004</v>
      </c>
      <c r="F20" s="14">
        <f ca="1">IF(A20="", "", IF(A20=1, ROUNDDOWN($M$3/D20, 0), ROUNDDOWN((J20)/D20, 0)))</f>
        <v>807</v>
      </c>
      <c r="G20" s="14">
        <f ca="1">IF(A20="", "", (E20-D20)*F20)</f>
        <v>130734</v>
      </c>
      <c r="H20" s="15">
        <f ca="1">IF(A20="", "", (E20/D20)-1)</f>
        <v>3.7276942370307209E-2</v>
      </c>
      <c r="I20" s="15">
        <f ca="1">IF(A20="", "", 1-(K20/MAX($K$2:K20)))</f>
        <v>0</v>
      </c>
      <c r="J20" s="14">
        <f ca="1">IF(A20="", "", IF(A20=1, $M$3, J19+G19))</f>
        <v>3508811.39</v>
      </c>
      <c r="K20" s="14">
        <f ca="1">IF(A20="", "", J20+G20)</f>
        <v>3639545.39</v>
      </c>
      <c r="O20" s="32"/>
      <c r="P20" s="33"/>
    </row>
    <row r="21" spans="1:16" x14ac:dyDescent="0.3">
      <c r="A21">
        <f ca="1">IF(A20="Sr.No.",1,IFERROR(IF(A20+1&lt;=$M$8,A20+1,""),""))</f>
        <v>20</v>
      </c>
      <c r="B21" s="1">
        <f ca="1">IF(A21="", "", VLOOKUP($M$5&amp;"-"&amp;$A21,INDIRECT("Sheet2!A2:Q5331"), 3, FALSE))</f>
        <v>39465</v>
      </c>
      <c r="C21" s="1">
        <f ca="1">IF(A21="", "", VLOOKUP($M$6&amp;"-"&amp;$A21,INDIRECT("Sheet2!A2:Q5331"), 3, FALSE))</f>
        <v>39566</v>
      </c>
      <c r="D21" s="4">
        <f ca="1">IF(A21="", "", VLOOKUP($M$5&amp;"-"&amp;$A21,INDIRECT("Sheet2!A2:Q5331"), 4, FALSE))</f>
        <v>5705.3</v>
      </c>
      <c r="E21" s="4">
        <f ca="1">IF(A21="", "", VLOOKUP($M$6&amp;"-"&amp;$A21,INDIRECT("Sheet2!A2:Q5331"), 4, FALSE))</f>
        <v>5089.6499999999996</v>
      </c>
      <c r="F21" s="14">
        <f ca="1">IF(A21="", "", IF(A21=1, ROUNDDOWN($M$3/D21, 0), ROUNDDOWN((J21)/D21, 0)))</f>
        <v>637</v>
      </c>
      <c r="G21" s="14">
        <f ca="1">IF(A21="", "", (E21-D21)*F21)</f>
        <v>-392169.05000000034</v>
      </c>
      <c r="H21" s="15">
        <f ca="1">IF(A21="", "", (E21/D21)-1)</f>
        <v>-0.10790843601563471</v>
      </c>
      <c r="I21" s="15">
        <f ca="1">IF(A21="", "", 1-(K21/MAX($K$2:K21)))</f>
        <v>0.10775220748105585</v>
      </c>
      <c r="J21" s="14">
        <f ca="1">IF(A21="", "", IF(A21=1, $M$3, J20+G20))</f>
        <v>3639545.39</v>
      </c>
      <c r="K21" s="14">
        <f ca="1">IF(A21="", "", J21+G21)</f>
        <v>3247376.34</v>
      </c>
      <c r="O21" s="32"/>
      <c r="P21" s="33"/>
    </row>
    <row r="22" spans="1:16" x14ac:dyDescent="0.3">
      <c r="A22">
        <f ca="1">IF(A21="Sr.No.",1,IFERROR(IF(A21+1&lt;=$M$8,A21+1,""),""))</f>
        <v>21</v>
      </c>
      <c r="B22" s="1">
        <f ca="1">IF(A22="", "", VLOOKUP($M$5&amp;"-"&amp;$A22,INDIRECT("Sheet2!A2:Q5331"), 3, FALSE))</f>
        <v>39686</v>
      </c>
      <c r="C22" s="1">
        <f ca="1">IF(A22="", "", VLOOKUP($M$6&amp;"-"&amp;$A22,INDIRECT("Sheet2!A2:Q5331"), 3, FALSE))</f>
        <v>39899</v>
      </c>
      <c r="D22" s="4">
        <f ca="1">IF(A22="", "", VLOOKUP($M$5&amp;"-"&amp;$A22,INDIRECT("Sheet2!A2:Q5331"), 4, FALSE))</f>
        <v>4337.5</v>
      </c>
      <c r="E22" s="4">
        <f ca="1">IF(A22="", "", VLOOKUP($M$6&amp;"-"&amp;$A22,INDIRECT("Sheet2!A2:Q5331"), 4, FALSE))</f>
        <v>3108.65</v>
      </c>
      <c r="F22" s="14">
        <f ca="1">IF(A22="", "", IF(A22=1, ROUNDDOWN($M$3/D22, 0), ROUNDDOWN((J22)/D22, 0)))</f>
        <v>748</v>
      </c>
      <c r="G22" s="14">
        <f ca="1">IF(A22="", "", (E22-D22)*F22)</f>
        <v>-919179.79999999993</v>
      </c>
      <c r="H22" s="15">
        <f ca="1">IF(A22="", "", (E22/D22)-1)</f>
        <v>-0.28330835734870319</v>
      </c>
      <c r="I22" s="15">
        <f ca="1">IF(A22="", "", 1-(K22/MAX($K$2:K22)))</f>
        <v>0.36030567268182911</v>
      </c>
      <c r="J22" s="14">
        <f ca="1">IF(A22="", "", IF(A22=1, $M$3, J21+G21))</f>
        <v>3247376.34</v>
      </c>
      <c r="K22" s="14">
        <f ca="1">IF(A22="", "", J22+G22)</f>
        <v>2328196.54</v>
      </c>
      <c r="O22" s="32"/>
      <c r="P22" s="33"/>
    </row>
    <row r="23" spans="1:16" x14ac:dyDescent="0.3">
      <c r="A23">
        <f ca="1">IF(A22="Sr.No.",1,IFERROR(IF(A22+1&lt;=$M$8,A22+1,""),""))</f>
        <v>22</v>
      </c>
      <c r="B23" s="1">
        <f ca="1">IF(A23="", "", VLOOKUP($M$5&amp;"-"&amp;$A23,INDIRECT("Sheet2!A2:Q5331"), 3, FALSE))</f>
        <v>40000</v>
      </c>
      <c r="C23" s="1">
        <f ca="1">IF(A23="", "", VLOOKUP($M$6&amp;"-"&amp;$A23,INDIRECT("Sheet2!A2:Q5331"), 3, FALSE))</f>
        <v>40022</v>
      </c>
      <c r="D23" s="4">
        <f ca="1">IF(A23="", "", VLOOKUP($M$5&amp;"-"&amp;$A23,INDIRECT("Sheet2!A2:Q5331"), 4, FALSE))</f>
        <v>4165.7</v>
      </c>
      <c r="E23" s="4">
        <f ca="1">IF(A23="", "", VLOOKUP($M$6&amp;"-"&amp;$A23,INDIRECT("Sheet2!A2:Q5331"), 4, FALSE))</f>
        <v>4564.1000000000004</v>
      </c>
      <c r="F23" s="14">
        <f ca="1">IF(A23="", "", IF(A23=1, ROUNDDOWN($M$3/D23, 0), ROUNDDOWN((J23)/D23, 0)))</f>
        <v>558</v>
      </c>
      <c r="G23" s="14">
        <f ca="1">IF(A23="", "", (E23-D23)*F23)</f>
        <v>222307.2000000003</v>
      </c>
      <c r="H23" s="15">
        <f ca="1">IF(A23="", "", (E23/D23)-1)</f>
        <v>9.563818805962998E-2</v>
      </c>
      <c r="I23" s="15">
        <f ca="1">IF(A23="", "", 1-(K23/MAX($K$2:K23)))</f>
        <v>0.29922463750342176</v>
      </c>
      <c r="J23" s="14">
        <f ca="1">IF(A23="", "", IF(A23=1, $M$3, J22+G22))</f>
        <v>2328196.54</v>
      </c>
      <c r="K23" s="14">
        <f ca="1">IF(A23="", "", J23+G23)</f>
        <v>2550503.7400000002</v>
      </c>
      <c r="O23" s="32"/>
      <c r="P23" s="33"/>
    </row>
    <row r="24" spans="1:16" x14ac:dyDescent="0.3">
      <c r="A24">
        <f ca="1">IF(A23="Sr.No.",1,IFERROR(IF(A23+1&lt;=$M$8,A23+1,""),""))</f>
        <v>23</v>
      </c>
      <c r="B24" s="1">
        <f ca="1">IF(A24="", "", VLOOKUP($M$5&amp;"-"&amp;$A24,INDIRECT("Sheet2!A2:Q5331"), 3, FALSE))</f>
        <v>40203</v>
      </c>
      <c r="C24" s="1">
        <f ca="1">IF(A24="", "", VLOOKUP($M$6&amp;"-"&amp;$A24,INDIRECT("Sheet2!A2:Q5331"), 3, FALSE))</f>
        <v>40252</v>
      </c>
      <c r="D24" s="4">
        <f ca="1">IF(A24="", "", VLOOKUP($M$5&amp;"-"&amp;$A24,INDIRECT("Sheet2!A2:Q5331"), 4, FALSE))</f>
        <v>5007.8999999999996</v>
      </c>
      <c r="E24" s="4">
        <f ca="1">IF(A24="", "", VLOOKUP($M$6&amp;"-"&amp;$A24,INDIRECT("Sheet2!A2:Q5331"), 4, FALSE))</f>
        <v>5128.8999999999996</v>
      </c>
      <c r="F24" s="14">
        <f ca="1">IF(A24="", "", IF(A24=1, ROUNDDOWN($M$3/D24, 0), ROUNDDOWN((J24)/D24, 0)))</f>
        <v>509</v>
      </c>
      <c r="G24" s="14">
        <f ca="1">IF(A24="", "", (E24-D24)*F24)</f>
        <v>61589</v>
      </c>
      <c r="H24" s="15">
        <f ca="1">IF(A24="", "", (E24/D24)-1)</f>
        <v>2.4161824317578295E-2</v>
      </c>
      <c r="I24" s="15">
        <f ca="1">IF(A24="", "", 1-(K24/MAX($K$2:K24)))</f>
        <v>0.28230246910040591</v>
      </c>
      <c r="J24" s="14">
        <f ca="1">IF(A24="", "", IF(A24=1, $M$3, J23+G23))</f>
        <v>2550503.7400000002</v>
      </c>
      <c r="K24" s="14">
        <f ca="1">IF(A24="", "", J24+G24)</f>
        <v>2612092.7400000002</v>
      </c>
      <c r="O24" s="32"/>
      <c r="P24" s="33"/>
    </row>
    <row r="25" spans="1:16" x14ac:dyDescent="0.3">
      <c r="A25">
        <f ca="1">IF(A24="Sr.No.",1,IFERROR(IF(A24+1&lt;=$M$8,A24+1,""),""))</f>
        <v>24</v>
      </c>
      <c r="B25" s="1">
        <f ca="1">IF(A25="", "", VLOOKUP($M$5&amp;"-"&amp;$A25,INDIRECT("Sheet2!A2:Q5331"), 3, FALSE))</f>
        <v>40716</v>
      </c>
      <c r="C25" s="1">
        <f ca="1">IF(A25="", "", VLOOKUP($M$6&amp;"-"&amp;$A25,INDIRECT("Sheet2!A2:Q5331"), 3, FALSE))</f>
        <v>40829</v>
      </c>
      <c r="D25" s="4">
        <f ca="1">IF(A25="", "", VLOOKUP($M$5&amp;"-"&amp;$A25,INDIRECT("Sheet2!A2:Q5331"), 4, FALSE))</f>
        <v>5278.3</v>
      </c>
      <c r="E25" s="4">
        <f ca="1">IF(A25="", "", VLOOKUP($M$6&amp;"-"&amp;$A25,INDIRECT("Sheet2!A2:Q5331"), 4, FALSE))</f>
        <v>5077.8500000000004</v>
      </c>
      <c r="F25" s="14">
        <f ca="1">IF(A25="", "", IF(A25=1, ROUNDDOWN($M$3/D25, 0), ROUNDDOWN((J25)/D25, 0)))</f>
        <v>494</v>
      </c>
      <c r="G25" s="14">
        <f ca="1">IF(A25="", "", (E25-D25)*F25)</f>
        <v>-99022.299999999916</v>
      </c>
      <c r="H25" s="15">
        <f ca="1">IF(A25="", "", (E25/D25)-1)</f>
        <v>-3.7976242350756806E-2</v>
      </c>
      <c r="I25" s="15">
        <f ca="1">IF(A25="", "", 1-(K25/MAX($K$2:K25)))</f>
        <v>0.3095097956725853</v>
      </c>
      <c r="J25" s="14">
        <f ca="1">IF(A25="", "", IF(A25=1, $M$3, J24+G24))</f>
        <v>2612092.7400000002</v>
      </c>
      <c r="K25" s="14">
        <f ca="1">IF(A25="", "", J25+G25)</f>
        <v>2513070.4400000004</v>
      </c>
      <c r="O25" s="32"/>
      <c r="P25" s="33"/>
    </row>
    <row r="26" spans="1:16" x14ac:dyDescent="0.3">
      <c r="A26">
        <f ca="1">IF(A25="Sr.No.",1,IFERROR(IF(A25+1&lt;=$M$8,A25+1,""),""))</f>
        <v>25</v>
      </c>
      <c r="B26" s="1">
        <f ca="1">IF(A26="", "", VLOOKUP($M$5&amp;"-"&amp;$A26,INDIRECT("Sheet2!A2:Q5331"), 3, FALSE))</f>
        <v>40868</v>
      </c>
      <c r="C26" s="1">
        <f ca="1">IF(A26="", "", VLOOKUP($M$6&amp;"-"&amp;$A26,INDIRECT("Sheet2!A2:Q5331"), 3, FALSE))</f>
        <v>40925</v>
      </c>
      <c r="D26" s="4">
        <f ca="1">IF(A26="", "", VLOOKUP($M$5&amp;"-"&amp;$A26,INDIRECT("Sheet2!A2:Q5331"), 4, FALSE))</f>
        <v>4778.3500000000004</v>
      </c>
      <c r="E26" s="4">
        <f ca="1">IF(A26="", "", VLOOKUP($M$6&amp;"-"&amp;$A26,INDIRECT("Sheet2!A2:Q5331"), 4, FALSE))</f>
        <v>4967.3</v>
      </c>
      <c r="F26" s="14">
        <f ca="1">IF(A26="", "", IF(A26=1, ROUNDDOWN($M$3/D26, 0), ROUNDDOWN((J26)/D26, 0)))</f>
        <v>525</v>
      </c>
      <c r="G26" s="14">
        <f ca="1">IF(A26="", "", (E26-D26)*F26)</f>
        <v>99198.749999999898</v>
      </c>
      <c r="H26" s="15">
        <f ca="1">IF(A26="", "", (E26/D26)-1)</f>
        <v>3.9542938462021393E-2</v>
      </c>
      <c r="I26" s="15">
        <f ca="1">IF(A26="", "", 1-(K26/MAX($K$2:K26)))</f>
        <v>0.28225398777070887</v>
      </c>
      <c r="J26" s="14">
        <f ca="1">IF(A26="", "", IF(A26=1, $M$3, J25+G25))</f>
        <v>2513070.4400000004</v>
      </c>
      <c r="K26" s="14">
        <f ca="1">IF(A26="", "", J26+G26)</f>
        <v>2612269.1900000004</v>
      </c>
      <c r="O26" s="32"/>
      <c r="P26" s="33"/>
    </row>
    <row r="27" spans="1:16" x14ac:dyDescent="0.3">
      <c r="A27">
        <f ca="1">IF(A26="Sr.No.",1,IFERROR(IF(A26+1&lt;=$M$8,A26+1,""),""))</f>
        <v>26</v>
      </c>
      <c r="B27" s="1">
        <f ca="1">IF(A27="", "", VLOOKUP($M$5&amp;"-"&amp;$A27,INDIRECT("Sheet2!A2:Q5331"), 3, FALSE))</f>
        <v>41051</v>
      </c>
      <c r="C27" s="1">
        <f ca="1">IF(A27="", "", VLOOKUP($M$6&amp;"-"&amp;$A27,INDIRECT("Sheet2!A2:Q5331"), 3, FALSE))</f>
        <v>41137</v>
      </c>
      <c r="D27" s="4">
        <f ca="1">IF(A27="", "", VLOOKUP($M$5&amp;"-"&amp;$A27,INDIRECT("Sheet2!A2:Q5331"), 4, FALSE))</f>
        <v>4860.5</v>
      </c>
      <c r="E27" s="4">
        <f ca="1">IF(A27="", "", VLOOKUP($M$6&amp;"-"&amp;$A27,INDIRECT("Sheet2!A2:Q5331"), 4, FALSE))</f>
        <v>5362.95</v>
      </c>
      <c r="F27" s="14">
        <f ca="1">IF(A27="", "", IF(A27=1, ROUNDDOWN($M$3/D27, 0), ROUNDDOWN((J27)/D27, 0)))</f>
        <v>537</v>
      </c>
      <c r="G27" s="14">
        <f ca="1">IF(A27="", "", (E27-D27)*F27)</f>
        <v>269815.64999999991</v>
      </c>
      <c r="H27" s="15">
        <f ca="1">IF(A27="", "", (E27/D27)-1)</f>
        <v>0.10337413846312105</v>
      </c>
      <c r="I27" s="15">
        <f ca="1">IF(A27="", "", 1-(K27/MAX($K$2:K27)))</f>
        <v>0.20811955033757656</v>
      </c>
      <c r="J27" s="14">
        <f ca="1">IF(A27="", "", IF(A27=1, $M$3, J26+G26))</f>
        <v>2612269.1900000004</v>
      </c>
      <c r="K27" s="14">
        <f ca="1">IF(A27="", "", J27+G27)</f>
        <v>2882084.8400000003</v>
      </c>
      <c r="O27" s="32"/>
      <c r="P27" s="33"/>
    </row>
    <row r="28" spans="1:16" x14ac:dyDescent="0.3">
      <c r="A28">
        <f ca="1">IF(A27="Sr.No.",1,IFERROR(IF(A27+1&lt;=$M$8,A27+1,""),""))</f>
        <v>27</v>
      </c>
      <c r="B28" s="1">
        <f ca="1">IF(A28="", "", VLOOKUP($M$5&amp;"-"&amp;$A28,INDIRECT("Sheet2!A2:Q5331"), 3, FALSE))</f>
        <v>41319</v>
      </c>
      <c r="C28" s="1">
        <f ca="1">IF(A28="", "", VLOOKUP($M$6&amp;"-"&amp;$A28,INDIRECT("Sheet2!A2:Q5331"), 3, FALSE))</f>
        <v>41569</v>
      </c>
      <c r="D28" s="4">
        <f ca="1">IF(A28="", "", VLOOKUP($M$5&amp;"-"&amp;$A28,INDIRECT("Sheet2!A2:Q5331"), 4, FALSE))</f>
        <v>5896.95</v>
      </c>
      <c r="E28" s="4">
        <f ca="1">IF(A28="", "", VLOOKUP($M$6&amp;"-"&amp;$A28,INDIRECT("Sheet2!A2:Q5331"), 4, FALSE))</f>
        <v>6202.8</v>
      </c>
      <c r="F28" s="14">
        <f ca="1">IF(A28="", "", IF(A28=1, ROUNDDOWN($M$3/D28, 0), ROUNDDOWN((J28)/D28, 0)))</f>
        <v>488</v>
      </c>
      <c r="G28" s="14">
        <f ca="1">IF(A28="", "", (E28-D28)*F28)</f>
        <v>149254.80000000016</v>
      </c>
      <c r="H28" s="15">
        <f ca="1">IF(A28="", "", (E28/D28)-1)</f>
        <v>5.1865795029633954E-2</v>
      </c>
      <c r="I28" s="15">
        <f ca="1">IF(A28="", "", 1-(K28/MAX($K$2:K28)))</f>
        <v>0.16711036264889101</v>
      </c>
      <c r="J28" s="14">
        <f ca="1">IF(A28="", "", IF(A28=1, $M$3, J27+G27))</f>
        <v>2882084.8400000003</v>
      </c>
      <c r="K28" s="14">
        <f ca="1">IF(A28="", "", J28+G28)</f>
        <v>3031339.6400000006</v>
      </c>
      <c r="O28" s="32"/>
      <c r="P28" s="33"/>
    </row>
    <row r="29" spans="1:16" x14ac:dyDescent="0.3">
      <c r="A29">
        <f ca="1">IF(A28="Sr.No.",1,IFERROR(IF(A28+1&lt;=$M$8,A28+1,""),""))</f>
        <v>28</v>
      </c>
      <c r="B29" s="1">
        <f ca="1">IF(A29="", "", VLOOKUP($M$5&amp;"-"&amp;$A29,INDIRECT("Sheet2!A2:Q5331"), 3, FALSE))</f>
        <v>41674</v>
      </c>
      <c r="C29" s="1">
        <f ca="1">IF(A29="", "", VLOOKUP($M$6&amp;"-"&amp;$A29,INDIRECT("Sheet2!A2:Q5331"), 3, FALSE))</f>
        <v>41772</v>
      </c>
      <c r="D29" s="4">
        <f ca="1">IF(A29="", "", VLOOKUP($M$5&amp;"-"&amp;$A29,INDIRECT("Sheet2!A2:Q5331"), 4, FALSE))</f>
        <v>6000.9</v>
      </c>
      <c r="E29" s="4">
        <f ca="1">IF(A29="", "", VLOOKUP($M$6&amp;"-"&amp;$A29,INDIRECT("Sheet2!A2:Q5331"), 4, FALSE))</f>
        <v>7108.75</v>
      </c>
      <c r="F29" s="14">
        <f ca="1">IF(A29="", "", IF(A29=1, ROUNDDOWN($M$3/D29, 0), ROUNDDOWN((J29)/D29, 0)))</f>
        <v>505</v>
      </c>
      <c r="G29" s="14">
        <f ca="1">IF(A29="", "", (E29-D29)*F29)</f>
        <v>559464.25000000023</v>
      </c>
      <c r="H29" s="15">
        <f ca="1">IF(A29="", "", (E29/D29)-1)</f>
        <v>0.18461397457048112</v>
      </c>
      <c r="I29" s="15">
        <f ca="1">IF(A29="", "", 1-(K29/MAX($K$2:K29)))</f>
        <v>1.3392194567464766E-2</v>
      </c>
      <c r="J29" s="14">
        <f ca="1">IF(A29="", "", IF(A29=1, $M$3, J28+G28))</f>
        <v>3031339.6400000006</v>
      </c>
      <c r="K29" s="14">
        <f ca="1">IF(A29="", "", J29+G29)</f>
        <v>3590803.8900000006</v>
      </c>
      <c r="L29" s="14"/>
      <c r="O29" s="32"/>
      <c r="P29" s="33"/>
    </row>
    <row r="30" spans="1:16" x14ac:dyDescent="0.3">
      <c r="A30">
        <f ca="1">IF(A29="Sr.No.",1,IFERROR(IF(A29+1&lt;=$M$8,A29+1,""),""))</f>
        <v>29</v>
      </c>
      <c r="B30" s="1">
        <f ca="1">IF(A30="", "", VLOOKUP($M$5&amp;"-"&amp;$A30,INDIRECT("Sheet2!A2:Q5331"), 3, FALSE))</f>
        <v>42642</v>
      </c>
      <c r="C30" s="1">
        <f ca="1">IF(A30="", "", VLOOKUP($M$6&amp;"-"&amp;$A30,INDIRECT("Sheet2!A2:Q5331"), 3, FALSE))</f>
        <v>42746</v>
      </c>
      <c r="D30" s="4">
        <f ca="1">IF(A30="", "", VLOOKUP($M$5&amp;"-"&amp;$A30,INDIRECT("Sheet2!A2:Q5331"), 4, FALSE))</f>
        <v>8591.25</v>
      </c>
      <c r="E30" s="4">
        <f ca="1">IF(A30="", "", VLOOKUP($M$6&amp;"-"&amp;$A30,INDIRECT("Sheet2!A2:Q5331"), 4, FALSE))</f>
        <v>8380.65</v>
      </c>
      <c r="F30" s="14">
        <f ca="1">IF(A30="", "", IF(A30=1, ROUNDDOWN($M$3/D30, 0), ROUNDDOWN((J30)/D30, 0)))</f>
        <v>417</v>
      </c>
      <c r="G30" s="14">
        <f ca="1">IF(A30="", "", (E30-D30)*F30)</f>
        <v>-87820.200000000157</v>
      </c>
      <c r="H30" s="15">
        <f ca="1">IF(A30="", "", (E30/D30)-1)</f>
        <v>-2.451331296377135E-2</v>
      </c>
      <c r="I30" s="15">
        <f ca="1">IF(A30="", "", 1-(K30/MAX($K$2:K30)))</f>
        <v>3.7521636733866881E-2</v>
      </c>
      <c r="J30" s="14">
        <f ca="1">IF(A30="", "", IF(A30=1, $M$3, J29+G29))</f>
        <v>3590803.8900000006</v>
      </c>
      <c r="K30" s="14">
        <f ca="1">IF(A30="", "", J30+G30)</f>
        <v>3502983.6900000004</v>
      </c>
      <c r="O30" s="32"/>
      <c r="P30" s="33"/>
    </row>
    <row r="31" spans="1:16" x14ac:dyDescent="0.3">
      <c r="A31" t="str">
        <f ca="1">IF(A30="Sr.No.",1,IFERROR(IF(A30+1&lt;=$M$8,A30+1,""),""))</f>
        <v/>
      </c>
      <c r="B31" s="1" t="str">
        <f ca="1">IF(A31="", "", VLOOKUP($M$5&amp;"-"&amp;$A31,INDIRECT("Sheet2!A2:Q5331"), 3, FALSE))</f>
        <v/>
      </c>
      <c r="C31" s="1" t="str">
        <f ca="1">IF(A31="", "", VLOOKUP($M$6&amp;"-"&amp;$A31,INDIRECT("Sheet2!A2:Q5331"), 3, FALSE))</f>
        <v/>
      </c>
      <c r="D31" s="4" t="str">
        <f ca="1">IF(A31="", "", VLOOKUP($M$5&amp;"-"&amp;$A31,INDIRECT("Sheet2!A2:Q5331"), 4, FALSE))</f>
        <v/>
      </c>
      <c r="E31" s="4" t="str">
        <f ca="1">IF(A31="", "", VLOOKUP($M$6&amp;"-"&amp;$A31,INDIRECT("Sheet2!A2:Q5331"), 4, FALSE))</f>
        <v/>
      </c>
      <c r="F31" s="14" t="str">
        <f ca="1">IF(A31="", "", IF(A31=1, ROUNDDOWN($M$3/D31, 0), ROUNDDOWN((J31)/D31, 0)))</f>
        <v/>
      </c>
      <c r="G31" s="14" t="str">
        <f ca="1">IF(A31="", "", (E31-D31)*F31)</f>
        <v/>
      </c>
      <c r="H31" s="15" t="str">
        <f ca="1">IF(A31="", "", (E31/D31)-1)</f>
        <v/>
      </c>
      <c r="I31" s="15" t="str">
        <f ca="1">IF(A31="", "", 1-(K31/MAX($K$2:K31)))</f>
        <v/>
      </c>
      <c r="J31" s="14" t="str">
        <f ca="1">IF(A31="", "", IF(A31=1, $M$3, J30+G30))</f>
        <v/>
      </c>
      <c r="K31" s="14" t="str">
        <f ca="1">IF(A31="", "", J31+G31)</f>
        <v/>
      </c>
      <c r="O31" s="32"/>
      <c r="P31" s="33"/>
    </row>
    <row r="32" spans="1:16" x14ac:dyDescent="0.3">
      <c r="A32" t="str">
        <f ca="1">IF(A31="Sr.No.",1,IFERROR(IF(A31+1&lt;=$M$8,A31+1,""),""))</f>
        <v/>
      </c>
      <c r="B32" s="1" t="str">
        <f ca="1">IF(A32="", "", VLOOKUP($M$5&amp;"-"&amp;$A32,INDIRECT("Sheet2!A2:Q5331"), 3, FALSE))</f>
        <v/>
      </c>
      <c r="C32" s="1" t="str">
        <f ca="1">IF(A32="", "", VLOOKUP($M$6&amp;"-"&amp;$A32,INDIRECT("Sheet2!A2:Q5331"), 3, FALSE))</f>
        <v/>
      </c>
      <c r="D32" s="4" t="str">
        <f ca="1">IF(A32="", "", VLOOKUP($M$5&amp;"-"&amp;$A32,INDIRECT("Sheet2!A2:Q5331"), 4, FALSE))</f>
        <v/>
      </c>
      <c r="E32" s="4" t="str">
        <f ca="1">IF(A32="", "", VLOOKUP($M$6&amp;"-"&amp;$A32,INDIRECT("Sheet2!A2:Q5331"), 4, FALSE))</f>
        <v/>
      </c>
      <c r="F32" s="14" t="str">
        <f ca="1">IF(A32="", "", IF(A32=1, ROUNDDOWN($M$3/D32, 0), ROUNDDOWN((J32)/D32, 0)))</f>
        <v/>
      </c>
      <c r="G32" s="14" t="str">
        <f ca="1">IF(A32="", "", (E32-D32)*F32)</f>
        <v/>
      </c>
      <c r="H32" s="15" t="str">
        <f ca="1">IF(A32="", "", (E32/D32)-1)</f>
        <v/>
      </c>
      <c r="I32" s="15" t="str">
        <f ca="1">IF(A32="", "", 1-(K32/MAX($K$2:K32)))</f>
        <v/>
      </c>
      <c r="J32" s="14" t="str">
        <f ca="1">IF(A32="", "", IF(A32=1, $M$3, J31+G31))</f>
        <v/>
      </c>
      <c r="K32" s="14" t="str">
        <f ca="1">IF(A32="", "", J32+G32)</f>
        <v/>
      </c>
      <c r="O32" s="32"/>
      <c r="P32" s="33"/>
    </row>
    <row r="33" spans="1:16" x14ac:dyDescent="0.3">
      <c r="A33" t="str">
        <f ca="1">IF(A32="Sr.No.",1,IFERROR(IF(A32+1&lt;=$M$8,A32+1,""),""))</f>
        <v/>
      </c>
      <c r="B33" s="1" t="str">
        <f ca="1">IF(A33="", "", VLOOKUP($M$5&amp;"-"&amp;$A33,INDIRECT("Sheet2!A2:Q5331"), 3, FALSE))</f>
        <v/>
      </c>
      <c r="C33" s="1" t="str">
        <f ca="1">IF(A33="", "", VLOOKUP($M$6&amp;"-"&amp;$A33,INDIRECT("Sheet2!A2:Q5331"), 3, FALSE))</f>
        <v/>
      </c>
      <c r="D33" s="4" t="str">
        <f ca="1">IF(A33="", "", VLOOKUP($M$5&amp;"-"&amp;$A33,INDIRECT("Sheet2!A2:Q5331"), 4, FALSE))</f>
        <v/>
      </c>
      <c r="E33" s="4" t="str">
        <f ca="1">IF(A33="", "", VLOOKUP($M$6&amp;"-"&amp;$A33,INDIRECT("Sheet2!A2:Q5331"), 4, FALSE))</f>
        <v/>
      </c>
      <c r="F33" s="14" t="str">
        <f ca="1">IF(A33="", "", IF(A33=1, ROUNDDOWN($M$3/D33, 0), ROUNDDOWN((J33)/D33, 0)))</f>
        <v/>
      </c>
      <c r="G33" s="14" t="str">
        <f ca="1">IF(A33="", "", (E33-D33)*F33)</f>
        <v/>
      </c>
      <c r="H33" s="15" t="str">
        <f ca="1">IF(A33="", "", (E33/D33)-1)</f>
        <v/>
      </c>
      <c r="I33" s="15" t="str">
        <f ca="1">IF(A33="", "", 1-(K33/MAX($K$2:K33)))</f>
        <v/>
      </c>
      <c r="J33" s="14" t="str">
        <f ca="1">IF(A33="", "", IF(A33=1, $M$3, J32+G32))</f>
        <v/>
      </c>
      <c r="K33" s="14" t="str">
        <f ca="1">IF(A33="", "", J33+G33)</f>
        <v/>
      </c>
      <c r="O33" s="32"/>
      <c r="P33" s="33"/>
    </row>
    <row r="34" spans="1:16" x14ac:dyDescent="0.3">
      <c r="A34" t="str">
        <f ca="1">IF(A33="Sr.No.",1,IFERROR(IF(A33+1&lt;=$M$8,A33+1,""),""))</f>
        <v/>
      </c>
      <c r="B34" s="1" t="str">
        <f ca="1">IF(A34="", "", VLOOKUP($M$5&amp;"-"&amp;$A34,INDIRECT("Sheet2!A2:Q5331"), 3, FALSE))</f>
        <v/>
      </c>
      <c r="C34" s="1" t="str">
        <f ca="1">IF(A34="", "", VLOOKUP($M$6&amp;"-"&amp;$A34,INDIRECT("Sheet2!A2:Q5331"), 3, FALSE))</f>
        <v/>
      </c>
      <c r="D34" s="4" t="str">
        <f ca="1">IF(A34="", "", VLOOKUP($M$5&amp;"-"&amp;$A34,INDIRECT("Sheet2!A2:Q5331"), 4, FALSE))</f>
        <v/>
      </c>
      <c r="E34" s="4" t="str">
        <f ca="1">IF(A34="", "", VLOOKUP($M$6&amp;"-"&amp;$A34,INDIRECT("Sheet2!A2:Q5331"), 4, FALSE))</f>
        <v/>
      </c>
      <c r="F34" s="14" t="str">
        <f ca="1">IF(A34="", "", IF(A34=1, ROUNDDOWN($M$3/D34, 0), ROUNDDOWN((J34)/D34, 0)))</f>
        <v/>
      </c>
      <c r="G34" s="14" t="str">
        <f ca="1">IF(A34="", "", (E34-D34)*F34)</f>
        <v/>
      </c>
      <c r="H34" s="15" t="str">
        <f ca="1">IF(A34="", "", (E34/D34)-1)</f>
        <v/>
      </c>
      <c r="I34" s="15" t="str">
        <f ca="1">IF(A34="", "", 1-(K34/MAX($K$2:K34)))</f>
        <v/>
      </c>
      <c r="J34" s="14" t="str">
        <f ca="1">IF(A34="", "", IF(A34=1, $M$3, J33+G33))</f>
        <v/>
      </c>
      <c r="K34" s="14" t="str">
        <f ca="1">IF(A34="", "", J34+G34)</f>
        <v/>
      </c>
      <c r="O34" s="34"/>
      <c r="P34" s="35"/>
    </row>
    <row r="35" spans="1:16" x14ac:dyDescent="0.3">
      <c r="A35" t="str">
        <f ca="1">IF(A34="Sr.No.",1,IFERROR(IF(A34+1&lt;=$M$8,A34+1,""),""))</f>
        <v/>
      </c>
      <c r="B35" s="1" t="str">
        <f ca="1">IF(A35="", "", VLOOKUP($M$5&amp;"-"&amp;$A35,INDIRECT("Sheet2!A2:Q5331"), 3, FALSE))</f>
        <v/>
      </c>
      <c r="C35" s="1" t="str">
        <f ca="1">IF(A35="", "", VLOOKUP($M$6&amp;"-"&amp;$A35,INDIRECT("Sheet2!A2:Q5331"), 3, FALSE))</f>
        <v/>
      </c>
      <c r="D35" s="4" t="str">
        <f ca="1">IF(A35="", "", VLOOKUP($M$5&amp;"-"&amp;$A35,INDIRECT("Sheet2!A2:Q5331"), 4, FALSE))</f>
        <v/>
      </c>
      <c r="E35" s="4" t="str">
        <f ca="1">IF(A35="", "", VLOOKUP($M$6&amp;"-"&amp;$A35,INDIRECT("Sheet2!A2:Q5331"), 4, FALSE))</f>
        <v/>
      </c>
      <c r="F35" s="14" t="str">
        <f ca="1">IF(A35="", "", IF(A35=1, ROUNDDOWN($M$3/D35, 0), ROUNDDOWN((J35)/D35, 0)))</f>
        <v/>
      </c>
      <c r="G35" s="14" t="str">
        <f ca="1">IF(A35="", "", (E35-D35)*F35)</f>
        <v/>
      </c>
      <c r="H35" s="15" t="str">
        <f ca="1">IF(A35="", "", (E35/D35)-1)</f>
        <v/>
      </c>
      <c r="I35" s="15" t="str">
        <f ca="1">IF(A35="", "", 1-(K35/MAX($K$2:K35)))</f>
        <v/>
      </c>
      <c r="J35" s="14" t="str">
        <f ca="1">IF(A35="", "", IF(A35=1, $M$3, J34+G34))</f>
        <v/>
      </c>
      <c r="K35" s="14" t="str">
        <f ca="1">IF(A35="", "", J35+G35)</f>
        <v/>
      </c>
    </row>
    <row r="36" spans="1:16" x14ac:dyDescent="0.3">
      <c r="A36" t="str">
        <f ca="1">IF(A35="Sr.No.",1,IFERROR(IF(A35+1&lt;=$M$8,A35+1,""),""))</f>
        <v/>
      </c>
      <c r="B36" s="1" t="str">
        <f ca="1">IF(A36="", "", VLOOKUP($M$5&amp;"-"&amp;$A36,INDIRECT("Sheet2!A2:Q5331"), 3, FALSE))</f>
        <v/>
      </c>
      <c r="C36" s="1" t="str">
        <f ca="1">IF(A36="", "", VLOOKUP($M$6&amp;"-"&amp;$A36,INDIRECT("Sheet2!A2:Q5331"), 3, FALSE))</f>
        <v/>
      </c>
      <c r="D36" s="4" t="str">
        <f ca="1">IF(A36="", "", VLOOKUP($M$5&amp;"-"&amp;$A36,INDIRECT("Sheet2!A2:Q5331"), 4, FALSE))</f>
        <v/>
      </c>
      <c r="E36" s="4" t="str">
        <f ca="1">IF(A36="", "", VLOOKUP($M$6&amp;"-"&amp;$A36,INDIRECT("Sheet2!A2:Q5331"), 4, FALSE))</f>
        <v/>
      </c>
      <c r="F36" s="14" t="str">
        <f ca="1">IF(A36="", "", IF(A36=1, ROUNDDOWN($M$3/D36, 0), ROUNDDOWN((J36)/D36, 0)))</f>
        <v/>
      </c>
      <c r="G36" s="14" t="str">
        <f ca="1">IF(A36="", "", (E36-D36)*F36)</f>
        <v/>
      </c>
      <c r="H36" s="15" t="str">
        <f ca="1">IF(A36="", "", (E36/D36)-1)</f>
        <v/>
      </c>
      <c r="I36" s="15" t="str">
        <f ca="1">IF(A36="", "", 1-(K36/MAX($K$2:K36)))</f>
        <v/>
      </c>
      <c r="J36" s="14" t="str">
        <f ca="1">IF(A36="", "", IF(A36=1, $M$3, J35+G35))</f>
        <v/>
      </c>
      <c r="K36" s="14" t="str">
        <f ca="1">IF(A36="", "", J36+G36)</f>
        <v/>
      </c>
    </row>
    <row r="37" spans="1:16" x14ac:dyDescent="0.3">
      <c r="A37" t="str">
        <f ca="1">IF(A36="Sr.No.",1,IFERROR(IF(A36+1&lt;=$M$8,A36+1,""),""))</f>
        <v/>
      </c>
      <c r="B37" s="1" t="str">
        <f ca="1">IF(A37="", "", VLOOKUP($M$5&amp;"-"&amp;$A37,INDIRECT("Sheet2!A2:Q5331"), 3, FALSE))</f>
        <v/>
      </c>
      <c r="C37" s="1" t="str">
        <f ca="1">IF(A37="", "", VLOOKUP($M$6&amp;"-"&amp;$A37,INDIRECT("Sheet2!A2:Q5331"), 3, FALSE))</f>
        <v/>
      </c>
      <c r="D37" s="4" t="str">
        <f ca="1">IF(A37="", "", VLOOKUP($M$5&amp;"-"&amp;$A37,INDIRECT("Sheet2!A2:Q5331"), 4, FALSE))</f>
        <v/>
      </c>
      <c r="E37" s="4" t="str">
        <f ca="1">IF(A37="", "", VLOOKUP($M$6&amp;"-"&amp;$A37,INDIRECT("Sheet2!A2:Q5331"), 4, FALSE))</f>
        <v/>
      </c>
      <c r="F37" s="14" t="str">
        <f ca="1">IF(A37="", "", IF(A37=1, ROUNDDOWN($M$3/D37, 0), ROUNDDOWN((J37)/D37, 0)))</f>
        <v/>
      </c>
      <c r="G37" s="14" t="str">
        <f ca="1">IF(A37="", "", (E37-D37)*F37)</f>
        <v/>
      </c>
      <c r="H37" s="15" t="str">
        <f ca="1">IF(A37="", "", (E37/D37)-1)</f>
        <v/>
      </c>
      <c r="I37" s="15" t="str">
        <f ca="1">IF(A37="", "", 1-(K37/MAX($K$2:K37)))</f>
        <v/>
      </c>
      <c r="J37" s="14" t="str">
        <f ca="1">IF(A37="", "", IF(A37=1, $M$3, J36+G36))</f>
        <v/>
      </c>
      <c r="K37" s="14" t="str">
        <f ca="1">IF(A37="", "", J37+G37)</f>
        <v/>
      </c>
    </row>
    <row r="38" spans="1:16" x14ac:dyDescent="0.3">
      <c r="A38" t="str">
        <f ca="1">IF(A37="Sr.No.",1,IFERROR(IF(A37+1&lt;=$M$8,A37+1,""),""))</f>
        <v/>
      </c>
      <c r="B38" s="1" t="str">
        <f ca="1">IF(A38="", "", VLOOKUP($M$5&amp;"-"&amp;$A38,INDIRECT("Sheet2!A2:Q5331"), 3, FALSE))</f>
        <v/>
      </c>
      <c r="C38" s="1" t="str">
        <f ca="1">IF(A38="", "", VLOOKUP($M$6&amp;"-"&amp;$A38,INDIRECT("Sheet2!A2:Q5331"), 3, FALSE))</f>
        <v/>
      </c>
      <c r="D38" s="4" t="str">
        <f ca="1">IF(A38="", "", VLOOKUP($M$5&amp;"-"&amp;$A38,INDIRECT("Sheet2!A2:Q5331"), 4, FALSE))</f>
        <v/>
      </c>
      <c r="E38" s="4" t="str">
        <f ca="1">IF(A38="", "", VLOOKUP($M$6&amp;"-"&amp;$A38,INDIRECT("Sheet2!A2:Q5331"), 4, FALSE))</f>
        <v/>
      </c>
      <c r="F38" s="14" t="str">
        <f ca="1">IF(A38="", "", IF(A38=1, ROUNDDOWN($M$3/D38, 0), ROUNDDOWN((J38)/D38, 0)))</f>
        <v/>
      </c>
      <c r="G38" s="14" t="str">
        <f ca="1">IF(A38="", "", (E38-D38)*F38)</f>
        <v/>
      </c>
      <c r="H38" s="15" t="str">
        <f ca="1">IF(A38="", "", (E38/D38)-1)</f>
        <v/>
      </c>
      <c r="I38" s="15" t="str">
        <f ca="1">IF(A38="", "", 1-(K38/MAX($K$2:K38)))</f>
        <v/>
      </c>
      <c r="J38" s="14" t="str">
        <f ca="1">IF(A38="", "", IF(A38=1, $M$3, J37+G37))</f>
        <v/>
      </c>
      <c r="K38" s="14" t="str">
        <f ca="1">IF(A38="", "", J38+G38)</f>
        <v/>
      </c>
    </row>
    <row r="39" spans="1:16" x14ac:dyDescent="0.3">
      <c r="A39" t="str">
        <f ca="1">IF(A38="Sr.No.",1,IFERROR(IF(A38+1&lt;=$M$8,A38+1,""),""))</f>
        <v/>
      </c>
      <c r="B39" s="1" t="str">
        <f ca="1">IF(A39="", "", VLOOKUP($M$5&amp;"-"&amp;$A39,INDIRECT("Sheet2!A2:Q5331"), 3, FALSE))</f>
        <v/>
      </c>
      <c r="C39" s="1" t="str">
        <f ca="1">IF(A39="", "", VLOOKUP($M$6&amp;"-"&amp;$A39,INDIRECT("Sheet2!A2:Q5331"), 3, FALSE))</f>
        <v/>
      </c>
      <c r="D39" s="4" t="str">
        <f ca="1">IF(A39="", "", VLOOKUP($M$5&amp;"-"&amp;$A39,INDIRECT("Sheet2!A2:Q5331"), 4, FALSE))</f>
        <v/>
      </c>
      <c r="E39" s="4" t="str">
        <f ca="1">IF(A39="", "", VLOOKUP($M$6&amp;"-"&amp;$A39,INDIRECT("Sheet2!A2:Q5331"), 4, FALSE))</f>
        <v/>
      </c>
      <c r="F39" s="14" t="str">
        <f ca="1">IF(A39="", "", IF(A39=1, ROUNDDOWN($M$3/D39, 0), ROUNDDOWN((J39)/D39, 0)))</f>
        <v/>
      </c>
      <c r="G39" s="14" t="str">
        <f ca="1">IF(A39="", "", (E39-D39)*F39)</f>
        <v/>
      </c>
      <c r="H39" s="15" t="str">
        <f ca="1">IF(A39="", "", (E39/D39)-1)</f>
        <v/>
      </c>
      <c r="I39" s="15" t="str">
        <f ca="1">IF(A39="", "", 1-(K39/MAX($K$2:K39)))</f>
        <v/>
      </c>
      <c r="J39" s="14" t="str">
        <f ca="1">IF(A39="", "", IF(A39=1, $M$3, J38+G38))</f>
        <v/>
      </c>
      <c r="K39" s="14" t="str">
        <f ca="1">IF(A39="", "", J39+G39)</f>
        <v/>
      </c>
    </row>
    <row r="40" spans="1:16" x14ac:dyDescent="0.3">
      <c r="A40" t="str">
        <f ca="1">IF(A39="Sr.No.",1,IFERROR(IF(A39+1&lt;=$M$8,A39+1,""),""))</f>
        <v/>
      </c>
      <c r="B40" s="1" t="str">
        <f ca="1">IF(A40="", "", VLOOKUP($M$5&amp;"-"&amp;$A40,INDIRECT("Sheet2!A2:Q5331"), 3, FALSE))</f>
        <v/>
      </c>
      <c r="C40" s="1" t="str">
        <f ca="1">IF(A40="", "", VLOOKUP($M$6&amp;"-"&amp;$A40,INDIRECT("Sheet2!A2:Q5331"), 3, FALSE))</f>
        <v/>
      </c>
      <c r="D40" s="4" t="str">
        <f ca="1">IF(A40="", "", VLOOKUP($M$5&amp;"-"&amp;$A40,INDIRECT("Sheet2!A2:Q5331"), 4, FALSE))</f>
        <v/>
      </c>
      <c r="E40" s="4" t="str">
        <f ca="1">IF(A40="", "", VLOOKUP($M$6&amp;"-"&amp;$A40,INDIRECT("Sheet2!A2:Q5331"), 4, FALSE))</f>
        <v/>
      </c>
      <c r="F40" s="14" t="str">
        <f ca="1">IF(A40="", "", IF(A40=1, ROUNDDOWN($M$3/D40, 0), ROUNDDOWN((J40)/D40, 0)))</f>
        <v/>
      </c>
      <c r="G40" s="14" t="str">
        <f ca="1">IF(A40="", "", (E40-D40)*F40)</f>
        <v/>
      </c>
      <c r="H40" s="15" t="str">
        <f ca="1">IF(A40="", "", (E40/D40)-1)</f>
        <v/>
      </c>
      <c r="I40" s="15" t="str">
        <f ca="1">IF(A40="", "", 1-(K40/MAX($K$2:K40)))</f>
        <v/>
      </c>
      <c r="J40" s="14" t="str">
        <f ca="1">IF(A40="", "", IF(A40=1, $M$3, J39+G39))</f>
        <v/>
      </c>
      <c r="K40" s="14" t="str">
        <f ca="1">IF(A40="", "", J40+G40)</f>
        <v/>
      </c>
    </row>
    <row r="41" spans="1:16" x14ac:dyDescent="0.3">
      <c r="A41" t="str">
        <f ca="1">IF(A40="Sr.No.",1,IFERROR(IF(A40+1&lt;=$M$8,A40+1,""),""))</f>
        <v/>
      </c>
      <c r="B41" s="1" t="str">
        <f ca="1">IF(A41="", "", VLOOKUP($M$5&amp;"-"&amp;$A41,INDIRECT("Sheet2!A2:Q5331"), 3, FALSE))</f>
        <v/>
      </c>
      <c r="C41" s="1" t="str">
        <f ca="1">IF(A41="", "", VLOOKUP($M$6&amp;"-"&amp;$A41,INDIRECT("Sheet2!A2:Q5331"), 3, FALSE))</f>
        <v/>
      </c>
      <c r="D41" s="4" t="str">
        <f ca="1">IF(A41="", "", VLOOKUP($M$5&amp;"-"&amp;$A41,INDIRECT("Sheet2!A2:Q5331"), 4, FALSE))</f>
        <v/>
      </c>
      <c r="E41" s="4" t="str">
        <f ca="1">IF(A41="", "", VLOOKUP($M$6&amp;"-"&amp;$A41,INDIRECT("Sheet2!A2:Q5331"), 4, FALSE))</f>
        <v/>
      </c>
      <c r="F41" s="14" t="str">
        <f ca="1">IF(A41="", "", IF(A41=1, ROUNDDOWN($M$3/D41, 0), ROUNDDOWN((J41)/D41, 0)))</f>
        <v/>
      </c>
      <c r="G41" s="14" t="str">
        <f ca="1">IF(A41="", "", (E41-D41)*F41)</f>
        <v/>
      </c>
      <c r="H41" s="15" t="str">
        <f ca="1">IF(A41="", "", (E41/D41)-1)</f>
        <v/>
      </c>
      <c r="I41" s="15" t="str">
        <f ca="1">IF(A41="", "", 1-(K41/MAX($K$2:K41)))</f>
        <v/>
      </c>
      <c r="J41" s="14" t="str">
        <f ca="1">IF(A41="", "", IF(A41=1, $M$3, J40+G40))</f>
        <v/>
      </c>
      <c r="K41" s="14" t="str">
        <f ca="1">IF(A41="", "", J41+G41)</f>
        <v/>
      </c>
    </row>
    <row r="42" spans="1:16" x14ac:dyDescent="0.3">
      <c r="A42" t="str">
        <f ca="1">IF(A41="Sr.No.",1,IFERROR(IF(A41+1&lt;=$M$8,A41+1,""),""))</f>
        <v/>
      </c>
      <c r="B42" s="1" t="str">
        <f ca="1">IF(A42="", "", VLOOKUP($M$5&amp;"-"&amp;$A42,INDIRECT("Sheet2!A2:Q5331"), 3, FALSE))</f>
        <v/>
      </c>
      <c r="C42" s="1" t="str">
        <f ca="1">IF(A42="", "", VLOOKUP($M$6&amp;"-"&amp;$A42,INDIRECT("Sheet2!A2:Q5331"), 3, FALSE))</f>
        <v/>
      </c>
      <c r="D42" s="4" t="str">
        <f ca="1">IF(A42="", "", VLOOKUP($M$5&amp;"-"&amp;$A42,INDIRECT("Sheet2!A2:Q5331"), 4, FALSE))</f>
        <v/>
      </c>
      <c r="E42" s="4" t="str">
        <f ca="1">IF(A42="", "", VLOOKUP($M$6&amp;"-"&amp;$A42,INDIRECT("Sheet2!A2:Q5331"), 4, FALSE))</f>
        <v/>
      </c>
      <c r="F42" s="14" t="str">
        <f ca="1">IF(A42="", "", IF(A42=1, ROUNDDOWN($M$3/D42, 0), ROUNDDOWN((J42)/D42, 0)))</f>
        <v/>
      </c>
      <c r="G42" s="14" t="str">
        <f ca="1">IF(A42="", "", (E42-D42)*F42)</f>
        <v/>
      </c>
      <c r="H42" s="15" t="str">
        <f ca="1">IF(A42="", "", (E42/D42)-1)</f>
        <v/>
      </c>
      <c r="I42" s="15" t="str">
        <f ca="1">IF(A42="", "", 1-(K42/MAX($K$2:K42)))</f>
        <v/>
      </c>
      <c r="J42" s="14" t="str">
        <f ca="1">IF(A42="", "", IF(A42=1, $M$3, J41+G41))</f>
        <v/>
      </c>
      <c r="K42" s="14" t="str">
        <f ca="1">IF(A42="", "", J42+G42)</f>
        <v/>
      </c>
    </row>
    <row r="43" spans="1:16" x14ac:dyDescent="0.3">
      <c r="A43" t="str">
        <f ca="1">IF(A42="Sr.No.",1,IFERROR(IF(A42+1&lt;=$M$8,A42+1,""),""))</f>
        <v/>
      </c>
      <c r="B43" s="1" t="str">
        <f ca="1">IF(A43="", "", VLOOKUP($M$5&amp;"-"&amp;$A43,INDIRECT("Sheet2!A2:Q5331"), 3, FALSE))</f>
        <v/>
      </c>
      <c r="C43" s="1" t="str">
        <f ca="1">IF(A43="", "", VLOOKUP($M$6&amp;"-"&amp;$A43,INDIRECT("Sheet2!A2:Q5331"), 3, FALSE))</f>
        <v/>
      </c>
      <c r="D43" s="4" t="str">
        <f ca="1">IF(A43="", "", VLOOKUP($M$5&amp;"-"&amp;$A43,INDIRECT("Sheet2!A2:Q5331"), 4, FALSE))</f>
        <v/>
      </c>
      <c r="E43" s="4" t="str">
        <f ca="1">IF(A43="", "", VLOOKUP($M$6&amp;"-"&amp;$A43,INDIRECT("Sheet2!A2:Q5331"), 4, FALSE))</f>
        <v/>
      </c>
      <c r="F43" s="14" t="str">
        <f ca="1">IF(A43="", "", IF(A43=1, ROUNDDOWN($M$3/D43, 0), ROUNDDOWN((J43)/D43, 0)))</f>
        <v/>
      </c>
      <c r="G43" s="14" t="str">
        <f ca="1">IF(A43="", "", (E43-D43)*F43)</f>
        <v/>
      </c>
      <c r="H43" s="15" t="str">
        <f ca="1">IF(A43="", "", (E43/D43)-1)</f>
        <v/>
      </c>
      <c r="I43" s="15" t="str">
        <f ca="1">IF(A43="", "", 1-(K43/MAX($K$2:K43)))</f>
        <v/>
      </c>
      <c r="J43" s="14" t="str">
        <f ca="1">IF(A43="", "", IF(A43=1, $M$3, J42+G42))</f>
        <v/>
      </c>
      <c r="K43" s="14" t="str">
        <f ca="1">IF(A43="", "", J43+G43)</f>
        <v/>
      </c>
    </row>
    <row r="44" spans="1:16" x14ac:dyDescent="0.3">
      <c r="A44" t="str">
        <f ca="1">IF(A43="Sr.No.",1,IFERROR(IF(A43+1&lt;=$M$8,A43+1,""),""))</f>
        <v/>
      </c>
      <c r="B44" s="1" t="str">
        <f ca="1">IF(A44="", "", VLOOKUP($M$5&amp;"-"&amp;$A44,INDIRECT("Sheet2!A2:Q5331"), 3, FALSE))</f>
        <v/>
      </c>
      <c r="C44" s="1" t="str">
        <f ca="1">IF(A44="", "", VLOOKUP($M$6&amp;"-"&amp;$A44,INDIRECT("Sheet2!A2:Q5331"), 3, FALSE))</f>
        <v/>
      </c>
      <c r="D44" s="4" t="str">
        <f ca="1">IF(A44="", "", VLOOKUP($M$5&amp;"-"&amp;$A44,INDIRECT("Sheet2!A2:Q5331"), 4, FALSE))</f>
        <v/>
      </c>
      <c r="E44" s="4" t="str">
        <f ca="1">IF(A44="", "", VLOOKUP($M$6&amp;"-"&amp;$A44,INDIRECT("Sheet2!A2:Q5331"), 4, FALSE))</f>
        <v/>
      </c>
      <c r="F44" s="14" t="str">
        <f ca="1">IF(A44="", "", IF(A44=1, ROUNDDOWN($M$3/D44, 0), ROUNDDOWN((J44)/D44, 0)))</f>
        <v/>
      </c>
      <c r="G44" s="14" t="str">
        <f ca="1">IF(A44="", "", (E44-D44)*F44)</f>
        <v/>
      </c>
      <c r="H44" s="15" t="str">
        <f ca="1">IF(A44="", "", (E44/D44)-1)</f>
        <v/>
      </c>
      <c r="I44" s="15" t="str">
        <f ca="1">IF(A44="", "", 1-(K44/MAX($K$2:K44)))</f>
        <v/>
      </c>
      <c r="J44" s="14" t="str">
        <f ca="1">IF(A44="", "", IF(A44=1, $M$3, J43+G43))</f>
        <v/>
      </c>
      <c r="K44" s="14" t="str">
        <f ca="1">IF(A44="", "", J44+G44)</f>
        <v/>
      </c>
    </row>
    <row r="45" spans="1:16" x14ac:dyDescent="0.3">
      <c r="A45" t="str">
        <f ca="1">IF(A44="Sr.No.",1,IFERROR(IF(A44+1&lt;=$M$8,A44+1,""),""))</f>
        <v/>
      </c>
      <c r="B45" s="1" t="str">
        <f ca="1">IF(A45="", "", VLOOKUP($M$5&amp;"-"&amp;$A45,INDIRECT("Sheet2!A2:Q5331"), 3, FALSE))</f>
        <v/>
      </c>
      <c r="C45" s="1" t="str">
        <f ca="1">IF(A45="", "", VLOOKUP($M$6&amp;"-"&amp;$A45,INDIRECT("Sheet2!A2:Q5331"), 3, FALSE))</f>
        <v/>
      </c>
      <c r="D45" s="4" t="str">
        <f ca="1">IF(A45="", "", VLOOKUP($M$5&amp;"-"&amp;$A45,INDIRECT("Sheet2!A2:Q5331"), 4, FALSE))</f>
        <v/>
      </c>
      <c r="E45" s="4" t="str">
        <f ca="1">IF(A45="", "", VLOOKUP($M$6&amp;"-"&amp;$A45,INDIRECT("Sheet2!A2:Q5331"), 4, FALSE))</f>
        <v/>
      </c>
      <c r="F45" s="14" t="str">
        <f ca="1">IF(A45="", "", IF(A45=1, ROUNDDOWN($M$3/D45, 0), ROUNDDOWN((J45)/D45, 0)))</f>
        <v/>
      </c>
      <c r="G45" s="14" t="str">
        <f ca="1">IF(A45="", "", (E45-D45)*F45)</f>
        <v/>
      </c>
      <c r="H45" s="15" t="str">
        <f ca="1">IF(A45="", "", (E45/D45)-1)</f>
        <v/>
      </c>
      <c r="I45" s="15" t="str">
        <f ca="1">IF(A45="", "", 1-(K45/MAX($K$2:K45)))</f>
        <v/>
      </c>
      <c r="J45" s="14" t="str">
        <f ca="1">IF(A45="", "", IF(A45=1, $M$3, J44+G44))</f>
        <v/>
      </c>
      <c r="K45" s="14" t="str">
        <f ca="1">IF(A45="", "", J45+G45)</f>
        <v/>
      </c>
    </row>
    <row r="46" spans="1:16" x14ac:dyDescent="0.3">
      <c r="A46" t="str">
        <f ca="1">IF(A45="Sr.No.",1,IFERROR(IF(A45+1&lt;=$M$8,A45+1,""),""))</f>
        <v/>
      </c>
      <c r="B46" s="1" t="str">
        <f ca="1">IF(A46="", "", VLOOKUP($M$5&amp;"-"&amp;$A46,INDIRECT("Sheet2!A2:Q5331"), 3, FALSE))</f>
        <v/>
      </c>
      <c r="C46" s="1" t="str">
        <f ca="1">IF(A46="", "", VLOOKUP($M$6&amp;"-"&amp;$A46,INDIRECT("Sheet2!A2:Q5331"), 3, FALSE))</f>
        <v/>
      </c>
      <c r="D46" s="4" t="str">
        <f ca="1">IF(A46="", "", VLOOKUP($M$5&amp;"-"&amp;$A46,INDIRECT("Sheet2!A2:Q5331"), 4, FALSE))</f>
        <v/>
      </c>
      <c r="E46" s="4" t="str">
        <f ca="1">IF(A46="", "", VLOOKUP($M$6&amp;"-"&amp;$A46,INDIRECT("Sheet2!A2:Q5331"), 4, FALSE))</f>
        <v/>
      </c>
      <c r="F46" s="14" t="str">
        <f ca="1">IF(A46="", "", IF(A46=1, ROUNDDOWN($M$3/D46, 0), ROUNDDOWN((J46)/D46, 0)))</f>
        <v/>
      </c>
      <c r="G46" s="14" t="str">
        <f ca="1">IF(A46="", "", (E46-D46)*F46)</f>
        <v/>
      </c>
      <c r="H46" s="15" t="str">
        <f ca="1">IF(A46="", "", (E46/D46)-1)</f>
        <v/>
      </c>
      <c r="I46" s="15" t="str">
        <f ca="1">IF(A46="", "", 1-(K46/MAX($K$2:K46)))</f>
        <v/>
      </c>
      <c r="J46" s="14" t="str">
        <f ca="1">IF(A46="", "", IF(A46=1, $M$3, J45+G45))</f>
        <v/>
      </c>
      <c r="K46" s="14" t="str">
        <f ca="1">IF(A46="", "", J46+G46)</f>
        <v/>
      </c>
    </row>
    <row r="47" spans="1:16" x14ac:dyDescent="0.3">
      <c r="A47" t="str">
        <f ca="1">IF(A46="Sr.No.",1,IFERROR(IF(A46+1&lt;=$M$8,A46+1,""),""))</f>
        <v/>
      </c>
      <c r="B47" s="1" t="str">
        <f ca="1">IF(A47="", "", VLOOKUP($M$5&amp;"-"&amp;$A47,INDIRECT("Sheet2!A2:Q5331"), 3, FALSE))</f>
        <v/>
      </c>
      <c r="C47" s="1" t="str">
        <f ca="1">IF(A47="", "", VLOOKUP($M$6&amp;"-"&amp;$A47,INDIRECT("Sheet2!A2:Q5331"), 3, FALSE))</f>
        <v/>
      </c>
      <c r="D47" s="4" t="str">
        <f ca="1">IF(A47="", "", VLOOKUP($M$5&amp;"-"&amp;$A47,INDIRECT("Sheet2!A2:Q5331"), 4, FALSE))</f>
        <v/>
      </c>
      <c r="E47" s="4" t="str">
        <f ca="1">IF(A47="", "", VLOOKUP($M$6&amp;"-"&amp;$A47,INDIRECT("Sheet2!A2:Q5331"), 4, FALSE))</f>
        <v/>
      </c>
      <c r="F47" s="14" t="str">
        <f ca="1">IF(A47="", "", IF(A47=1, ROUNDDOWN($M$3/D47, 0), ROUNDDOWN((J47)/D47, 0)))</f>
        <v/>
      </c>
      <c r="G47" s="14" t="str">
        <f ca="1">IF(A47="", "", (E47-D47)*F47)</f>
        <v/>
      </c>
      <c r="H47" s="15" t="str">
        <f ca="1">IF(A47="", "", (E47/D47)-1)</f>
        <v/>
      </c>
      <c r="I47" s="15" t="str">
        <f ca="1">IF(A47="", "", 1-(K47/MAX($K$2:K47)))</f>
        <v/>
      </c>
      <c r="J47" s="14" t="str">
        <f ca="1">IF(A47="", "", IF(A47=1, $M$3, J46+G46))</f>
        <v/>
      </c>
      <c r="K47" s="14" t="str">
        <f ca="1">IF(A47="", "", J47+G47)</f>
        <v/>
      </c>
    </row>
    <row r="48" spans="1:16" x14ac:dyDescent="0.3">
      <c r="A48" t="str">
        <f ca="1">IF(A47="Sr.No.",1,IFERROR(IF(A47+1&lt;=$M$8,A47+1,""),""))</f>
        <v/>
      </c>
      <c r="B48" s="1" t="str">
        <f ca="1">IF(A48="", "", VLOOKUP($M$5&amp;"-"&amp;$A48,INDIRECT("Sheet2!A2:Q5331"), 3, FALSE))</f>
        <v/>
      </c>
      <c r="C48" s="1" t="str">
        <f ca="1">IF(A48="", "", VLOOKUP($M$6&amp;"-"&amp;$A48,INDIRECT("Sheet2!A2:Q5331"), 3, FALSE))</f>
        <v/>
      </c>
      <c r="D48" s="4" t="str">
        <f ca="1">IF(A48="", "", VLOOKUP($M$5&amp;"-"&amp;$A48,INDIRECT("Sheet2!A2:Q5331"), 4, FALSE))</f>
        <v/>
      </c>
      <c r="E48" s="4" t="str">
        <f ca="1">IF(A48="", "", VLOOKUP($M$6&amp;"-"&amp;$A48,INDIRECT("Sheet2!A2:Q5331"), 4, FALSE))</f>
        <v/>
      </c>
      <c r="F48" s="14" t="str">
        <f ca="1">IF(A48="", "", IF(A48=1, ROUNDDOWN($M$3/D48, 0), ROUNDDOWN((J48)/D48, 0)))</f>
        <v/>
      </c>
      <c r="G48" s="14" t="str">
        <f ca="1">IF(A48="", "", (E48-D48)*F48)</f>
        <v/>
      </c>
      <c r="H48" s="15" t="str">
        <f ca="1">IF(A48="", "", (E48/D48)-1)</f>
        <v/>
      </c>
      <c r="I48" s="15" t="str">
        <f ca="1">IF(A48="", "", 1-(K48/MAX($K$2:K48)))</f>
        <v/>
      </c>
      <c r="J48" s="14" t="str">
        <f ca="1">IF(A48="", "", IF(A48=1, $M$3, J47+G47))</f>
        <v/>
      </c>
      <c r="K48" s="14" t="str">
        <f ca="1">IF(A48="", "", J48+G48)</f>
        <v/>
      </c>
    </row>
    <row r="49" spans="1:11" x14ac:dyDescent="0.3">
      <c r="A49" t="str">
        <f ca="1">IF(A48="Sr.No.",1,IFERROR(IF(A48+1&lt;=$M$8,A48+1,""),""))</f>
        <v/>
      </c>
      <c r="B49" s="1" t="str">
        <f ca="1">IF(A49="", "", VLOOKUP($M$5&amp;"-"&amp;$A49,INDIRECT("Sheet2!A2:Q5331"), 3, FALSE))</f>
        <v/>
      </c>
      <c r="C49" s="1" t="str">
        <f ca="1">IF(A49="", "", VLOOKUP($M$6&amp;"-"&amp;$A49,INDIRECT("Sheet2!A2:Q5331"), 3, FALSE))</f>
        <v/>
      </c>
      <c r="D49" s="4" t="str">
        <f ca="1">IF(A49="", "", VLOOKUP($M$5&amp;"-"&amp;$A49,INDIRECT("Sheet2!A2:Q5331"), 4, FALSE))</f>
        <v/>
      </c>
      <c r="E49" s="4" t="str">
        <f ca="1">IF(A49="", "", VLOOKUP($M$6&amp;"-"&amp;$A49,INDIRECT("Sheet2!A2:Q5331"), 4, FALSE))</f>
        <v/>
      </c>
      <c r="F49" s="14" t="str">
        <f ca="1">IF(A49="", "", IF(A49=1, ROUNDDOWN($M$3/D49, 0), ROUNDDOWN((J49)/D49, 0)))</f>
        <v/>
      </c>
      <c r="G49" s="14" t="str">
        <f ca="1">IF(A49="", "", (E49-D49)*F49)</f>
        <v/>
      </c>
      <c r="H49" s="15" t="str">
        <f ca="1">IF(A49="", "", (E49/D49)-1)</f>
        <v/>
      </c>
      <c r="I49" s="15" t="str">
        <f ca="1">IF(A49="", "", 1-(K49/MAX($K$2:K49)))</f>
        <v/>
      </c>
      <c r="J49" s="14" t="str">
        <f ca="1">IF(A49="", "", IF(A49=1, $M$3, J48+G48))</f>
        <v/>
      </c>
      <c r="K49" s="14" t="str">
        <f ca="1">IF(A49="", "", J49+G49)</f>
        <v/>
      </c>
    </row>
    <row r="50" spans="1:11" x14ac:dyDescent="0.3">
      <c r="A50" t="str">
        <f ca="1">IF(A49="Sr.No.",1,IFERROR(IF(A49+1&lt;=$M$8,A49+1,""),""))</f>
        <v/>
      </c>
      <c r="B50" s="1" t="str">
        <f ca="1">IF(A50="", "", VLOOKUP($M$5&amp;"-"&amp;$A50,INDIRECT("Sheet2!A2:Q5331"), 3, FALSE))</f>
        <v/>
      </c>
      <c r="C50" s="1" t="str">
        <f ca="1">IF(A50="", "", VLOOKUP($M$6&amp;"-"&amp;$A50,INDIRECT("Sheet2!A2:Q5331"), 3, FALSE))</f>
        <v/>
      </c>
      <c r="D50" s="4" t="str">
        <f ca="1">IF(A50="", "", VLOOKUP($M$5&amp;"-"&amp;$A50,INDIRECT("Sheet2!A2:Q5331"), 4, FALSE))</f>
        <v/>
      </c>
      <c r="E50" s="4" t="str">
        <f ca="1">IF(A50="", "", VLOOKUP($M$6&amp;"-"&amp;$A50,INDIRECT("Sheet2!A2:Q5331"), 4, FALSE))</f>
        <v/>
      </c>
      <c r="F50" s="14" t="str">
        <f ca="1">IF(A50="", "", IF(A50=1, ROUNDDOWN($M$3/D50, 0), ROUNDDOWN((J50)/D50, 0)))</f>
        <v/>
      </c>
      <c r="G50" s="14" t="str">
        <f ca="1">IF(A50="", "", (E50-D50)*F50)</f>
        <v/>
      </c>
      <c r="H50" s="15" t="str">
        <f ca="1">IF(A50="", "", (E50/D50)-1)</f>
        <v/>
      </c>
      <c r="I50" s="15" t="str">
        <f ca="1">IF(A50="", "", 1-(K50/MAX($K$2:K50)))</f>
        <v/>
      </c>
      <c r="J50" s="14" t="str">
        <f ca="1">IF(A50="", "", IF(A50=1, $M$3, J49+G49))</f>
        <v/>
      </c>
      <c r="K50" s="14" t="str">
        <f ca="1">IF(A50="", "", J50+G50)</f>
        <v/>
      </c>
    </row>
    <row r="51" spans="1:11" x14ac:dyDescent="0.3">
      <c r="A51" t="str">
        <f ca="1">IF(A50="Sr.No.",1,IFERROR(IF(A50+1&lt;=$M$8,A50+1,""),""))</f>
        <v/>
      </c>
      <c r="B51" s="1" t="str">
        <f ca="1">IF(A51="", "", VLOOKUP($M$5&amp;"-"&amp;$A51,INDIRECT("Sheet2!A2:Q5331"), 3, FALSE))</f>
        <v/>
      </c>
      <c r="C51" s="1" t="str">
        <f ca="1">IF(A51="", "", VLOOKUP($M$6&amp;"-"&amp;$A51,INDIRECT("Sheet2!A2:Q5331"), 3, FALSE))</f>
        <v/>
      </c>
      <c r="D51" s="4" t="str">
        <f ca="1">IF(A51="", "", VLOOKUP($M$5&amp;"-"&amp;$A51,INDIRECT("Sheet2!A2:Q5331"), 4, FALSE))</f>
        <v/>
      </c>
      <c r="E51" s="4" t="str">
        <f ca="1">IF(A51="", "", VLOOKUP($M$6&amp;"-"&amp;$A51,INDIRECT("Sheet2!A2:Q5331"), 4, FALSE))</f>
        <v/>
      </c>
      <c r="F51" s="14" t="str">
        <f ca="1">IF(A51="", "", IF(A51=1, ROUNDDOWN($M$3/D51, 0), ROUNDDOWN((J51)/D51, 0)))</f>
        <v/>
      </c>
      <c r="G51" s="14" t="str">
        <f ca="1">IF(A51="", "", (E51-D51)*F51)</f>
        <v/>
      </c>
      <c r="H51" s="15" t="str">
        <f ca="1">IF(A51="", "", (E51/D51)-1)</f>
        <v/>
      </c>
      <c r="I51" s="15" t="str">
        <f ca="1">IF(A51="", "", 1-(K51/MAX($K$2:K51)))</f>
        <v/>
      </c>
      <c r="J51" s="14" t="str">
        <f ca="1">IF(A51="", "", IF(A51=1, $M$3, J50+G50))</f>
        <v/>
      </c>
      <c r="K51" s="14" t="str">
        <f ca="1">IF(A51="", "", J51+G51)</f>
        <v/>
      </c>
    </row>
    <row r="52" spans="1:11" x14ac:dyDescent="0.3">
      <c r="A52" t="str">
        <f ca="1">IF(A51="Sr.No.",1,IFERROR(IF(A51+1&lt;=$M$8,A51+1,""),""))</f>
        <v/>
      </c>
      <c r="B52" s="1" t="str">
        <f ca="1">IF(A52="", "", VLOOKUP($M$5&amp;"-"&amp;$A52,INDIRECT("Sheet2!A2:Q5331"), 3, FALSE))</f>
        <v/>
      </c>
      <c r="C52" s="1" t="str">
        <f ca="1">IF(A52="", "", VLOOKUP($M$6&amp;"-"&amp;$A52,INDIRECT("Sheet2!A2:Q5331"), 3, FALSE))</f>
        <v/>
      </c>
      <c r="D52" s="4" t="str">
        <f ca="1">IF(A52="", "", VLOOKUP($M$5&amp;"-"&amp;$A52,INDIRECT("Sheet2!A2:Q5331"), 4, FALSE))</f>
        <v/>
      </c>
      <c r="E52" s="4" t="str">
        <f ca="1">IF(A52="", "", VLOOKUP($M$6&amp;"-"&amp;$A52,INDIRECT("Sheet2!A2:Q5331"), 4, FALSE))</f>
        <v/>
      </c>
      <c r="F52" s="14" t="str">
        <f ca="1">IF(A52="", "", IF(A52=1, ROUNDDOWN($M$3/D52, 0), ROUNDDOWN((J52)/D52, 0)))</f>
        <v/>
      </c>
      <c r="G52" s="14" t="str">
        <f ca="1">IF(A52="", "", (E52-D52)*F52)</f>
        <v/>
      </c>
      <c r="H52" s="15" t="str">
        <f ca="1">IF(A52="", "", (E52/D52)-1)</f>
        <v/>
      </c>
      <c r="I52" s="15" t="str">
        <f ca="1">IF(A52="", "", 1-(K52/MAX($K$2:K52)))</f>
        <v/>
      </c>
      <c r="J52" s="14" t="str">
        <f ca="1">IF(A52="", "", IF(A52=1, $M$3, J51+G51))</f>
        <v/>
      </c>
      <c r="K52" s="14" t="str">
        <f ca="1">IF(A52="", "", J52+G52)</f>
        <v/>
      </c>
    </row>
    <row r="53" spans="1:11" x14ac:dyDescent="0.3">
      <c r="A53" t="str">
        <f ca="1">IF(A52="Sr.No.",1,IFERROR(IF(A52+1&lt;=$M$8,A52+1,""),""))</f>
        <v/>
      </c>
      <c r="B53" s="1" t="str">
        <f ca="1">IF(A53="", "", VLOOKUP($M$5&amp;"-"&amp;$A53,INDIRECT("Sheet2!A2:Q5331"), 3, FALSE))</f>
        <v/>
      </c>
      <c r="C53" s="1" t="str">
        <f ca="1">IF(A53="", "", VLOOKUP($M$6&amp;"-"&amp;$A53,INDIRECT("Sheet2!A2:Q5331"), 3, FALSE))</f>
        <v/>
      </c>
      <c r="D53" s="4" t="str">
        <f ca="1">IF(A53="", "", VLOOKUP($M$5&amp;"-"&amp;$A53,INDIRECT("Sheet2!A2:Q5331"), 4, FALSE))</f>
        <v/>
      </c>
      <c r="E53" s="4" t="str">
        <f ca="1">IF(A53="", "", VLOOKUP($M$6&amp;"-"&amp;$A53,INDIRECT("Sheet2!A2:Q5331"), 4, FALSE))</f>
        <v/>
      </c>
      <c r="F53" s="14" t="str">
        <f ca="1">IF(A53="", "", IF(A53=1, ROUNDDOWN($M$3/D53, 0), ROUNDDOWN((J53)/D53, 0)))</f>
        <v/>
      </c>
      <c r="G53" s="14" t="str">
        <f ca="1">IF(A53="", "", (E53-D53)*F53)</f>
        <v/>
      </c>
      <c r="H53" s="15" t="str">
        <f ca="1">IF(A53="", "", (E53/D53)-1)</f>
        <v/>
      </c>
      <c r="I53" s="15" t="str">
        <f ca="1">IF(A53="", "", 1-(K53/MAX($K$2:K53)))</f>
        <v/>
      </c>
      <c r="J53" s="14" t="str">
        <f ca="1">IF(A53="", "", IF(A53=1, $M$3, J52+G52))</f>
        <v/>
      </c>
      <c r="K53" s="14" t="str">
        <f ca="1">IF(A53="", "", J53+G53)</f>
        <v/>
      </c>
    </row>
    <row r="54" spans="1:11" x14ac:dyDescent="0.3">
      <c r="A54" t="str">
        <f ca="1">IF(A53="Sr.No.",1,IFERROR(IF(A53+1&lt;=$M$8,A53+1,""),""))</f>
        <v/>
      </c>
      <c r="B54" s="1" t="str">
        <f ca="1">IF(A54="", "", VLOOKUP($M$5&amp;"-"&amp;$A54,INDIRECT("Sheet2!A2:Q5331"), 3, FALSE))</f>
        <v/>
      </c>
      <c r="C54" s="1" t="str">
        <f ca="1">IF(A54="", "", VLOOKUP($M$6&amp;"-"&amp;$A54,INDIRECT("Sheet2!A2:Q5331"), 3, FALSE))</f>
        <v/>
      </c>
      <c r="D54" s="4" t="str">
        <f ca="1">IF(A54="", "", VLOOKUP($M$5&amp;"-"&amp;$A54,INDIRECT("Sheet2!A2:Q5331"), 4, FALSE))</f>
        <v/>
      </c>
      <c r="E54" s="4" t="str">
        <f ca="1">IF(A54="", "", VLOOKUP($M$6&amp;"-"&amp;$A54,INDIRECT("Sheet2!A2:Q5331"), 4, FALSE))</f>
        <v/>
      </c>
      <c r="F54" s="14" t="str">
        <f ca="1">IF(A54="", "", IF(A54=1, ROUNDDOWN($M$3/D54, 0), ROUNDDOWN((J54)/D54, 0)))</f>
        <v/>
      </c>
      <c r="G54" s="14" t="str">
        <f ca="1">IF(A54="", "", (E54-D54)*F54)</f>
        <v/>
      </c>
      <c r="H54" s="15" t="str">
        <f ca="1">IF(A54="", "", (E54/D54)-1)</f>
        <v/>
      </c>
      <c r="I54" s="15" t="str">
        <f ca="1">IF(A54="", "", 1-(K54/MAX($K$2:K54)))</f>
        <v/>
      </c>
      <c r="J54" s="14" t="str">
        <f ca="1">IF(A54="", "", IF(A54=1, $M$3, J53+G53))</f>
        <v/>
      </c>
      <c r="K54" s="14" t="str">
        <f ca="1">IF(A54="", "", J54+G54)</f>
        <v/>
      </c>
    </row>
    <row r="55" spans="1:11" x14ac:dyDescent="0.3">
      <c r="A55" t="str">
        <f ca="1">IF(A54="Sr.No.",1,IFERROR(IF(A54+1&lt;=$M$8,A54+1,""),""))</f>
        <v/>
      </c>
      <c r="B55" s="1" t="str">
        <f ca="1">IF(A55="", "", VLOOKUP($M$5&amp;"-"&amp;$A55,INDIRECT("Sheet2!A2:Q5331"), 3, FALSE))</f>
        <v/>
      </c>
      <c r="C55" s="1" t="str">
        <f ca="1">IF(A55="", "", VLOOKUP($M$6&amp;"-"&amp;$A55,INDIRECT("Sheet2!A2:Q5331"), 3, FALSE))</f>
        <v/>
      </c>
      <c r="D55" s="4" t="str">
        <f ca="1">IF(A55="", "", VLOOKUP($M$5&amp;"-"&amp;$A55,INDIRECT("Sheet2!A2:Q5331"), 4, FALSE))</f>
        <v/>
      </c>
      <c r="E55" s="4" t="str">
        <f ca="1">IF(A55="", "", VLOOKUP($M$6&amp;"-"&amp;$A55,INDIRECT("Sheet2!A2:Q5331"), 4, FALSE))</f>
        <v/>
      </c>
      <c r="F55" s="14" t="str">
        <f ca="1">IF(A55="", "", IF(A55=1, ROUNDDOWN($M$3/D55, 0), ROUNDDOWN((J55)/D55, 0)))</f>
        <v/>
      </c>
      <c r="G55" s="14" t="str">
        <f ca="1">IF(A55="", "", (E55-D55)*F55)</f>
        <v/>
      </c>
      <c r="H55" s="15" t="str">
        <f ca="1">IF(A55="", "", (E55/D55)-1)</f>
        <v/>
      </c>
      <c r="I55" s="15" t="str">
        <f ca="1">IF(A55="", "", 1-(K55/MAX($K$2:K55)))</f>
        <v/>
      </c>
      <c r="J55" s="14" t="str">
        <f ca="1">IF(A55="", "", IF(A55=1, $M$3, J54+G54))</f>
        <v/>
      </c>
      <c r="K55" s="14" t="str">
        <f ca="1">IF(A55="", "", J55+G55)</f>
        <v/>
      </c>
    </row>
    <row r="56" spans="1:11" x14ac:dyDescent="0.3">
      <c r="A56" t="str">
        <f ca="1">IF(A55="Sr.No.",1,IFERROR(IF(A55+1&lt;=$M$8,A55+1,""),""))</f>
        <v/>
      </c>
      <c r="B56" s="1" t="str">
        <f ca="1">IF(A56="", "", VLOOKUP($M$5&amp;"-"&amp;$A56,INDIRECT("Sheet2!A2:Q5331"), 3, FALSE))</f>
        <v/>
      </c>
      <c r="C56" s="1" t="str">
        <f ca="1">IF(A56="", "", VLOOKUP($M$6&amp;"-"&amp;$A56,INDIRECT("Sheet2!A2:Q5331"), 3, FALSE))</f>
        <v/>
      </c>
      <c r="D56" s="4" t="str">
        <f ca="1">IF(A56="", "", VLOOKUP($M$5&amp;"-"&amp;$A56,INDIRECT("Sheet2!A2:Q5331"), 4, FALSE))</f>
        <v/>
      </c>
      <c r="E56" s="4" t="str">
        <f ca="1">IF(A56="", "", VLOOKUP($M$6&amp;"-"&amp;$A56,INDIRECT("Sheet2!A2:Q5331"), 4, FALSE))</f>
        <v/>
      </c>
      <c r="F56" s="14" t="str">
        <f ca="1">IF(A56="", "", IF(A56=1, ROUNDDOWN($M$3/D56, 0), ROUNDDOWN((J56)/D56, 0)))</f>
        <v/>
      </c>
      <c r="G56" s="14" t="str">
        <f ca="1">IF(A56="", "", (E56-D56)*F56)</f>
        <v/>
      </c>
      <c r="H56" s="15" t="str">
        <f ca="1">IF(A56="", "", (E56/D56)-1)</f>
        <v/>
      </c>
      <c r="I56" s="15" t="str">
        <f ca="1">IF(A56="", "", 1-(K56/MAX($K$2:K56)))</f>
        <v/>
      </c>
      <c r="J56" s="14" t="str">
        <f ca="1">IF(A56="", "", IF(A56=1, $M$3, J55+G55))</f>
        <v/>
      </c>
      <c r="K56" s="14" t="str">
        <f ca="1">IF(A56="", "", J56+G56)</f>
        <v/>
      </c>
    </row>
    <row r="57" spans="1:11" x14ac:dyDescent="0.3">
      <c r="A57" t="str">
        <f ca="1">IF(A56="Sr.No.",1,IFERROR(IF(A56+1&lt;=$M$8,A56+1,""),""))</f>
        <v/>
      </c>
      <c r="B57" s="1" t="str">
        <f ca="1">IF(A57="", "", VLOOKUP($M$5&amp;"-"&amp;$A57,INDIRECT("Sheet2!A2:Q5331"), 3, FALSE))</f>
        <v/>
      </c>
      <c r="C57" s="1" t="str">
        <f ca="1">IF(A57="", "", VLOOKUP($M$6&amp;"-"&amp;$A57,INDIRECT("Sheet2!A2:Q5331"), 3, FALSE))</f>
        <v/>
      </c>
      <c r="D57" s="4" t="str">
        <f ca="1">IF(A57="", "", VLOOKUP($M$5&amp;"-"&amp;$A57,INDIRECT("Sheet2!A2:Q5331"), 4, FALSE))</f>
        <v/>
      </c>
      <c r="E57" s="4" t="str">
        <f ca="1">IF(A57="", "", VLOOKUP($M$6&amp;"-"&amp;$A57,INDIRECT("Sheet2!A2:Q5331"), 4, FALSE))</f>
        <v/>
      </c>
      <c r="F57" s="14" t="str">
        <f ca="1">IF(A57="", "", IF(A57=1, ROUNDDOWN($M$3/D57, 0), ROUNDDOWN((J57)/D57, 0)))</f>
        <v/>
      </c>
      <c r="G57" s="14" t="str">
        <f ca="1">IF(A57="", "", (E57-D57)*F57)</f>
        <v/>
      </c>
      <c r="H57" s="15" t="str">
        <f ca="1">IF(A57="", "", (E57/D57)-1)</f>
        <v/>
      </c>
      <c r="I57" s="15" t="str">
        <f ca="1">IF(A57="", "", 1-(K57/MAX($K$2:K57)))</f>
        <v/>
      </c>
      <c r="J57" s="14" t="str">
        <f ca="1">IF(A57="", "", IF(A57=1, $M$3, J56+G56))</f>
        <v/>
      </c>
      <c r="K57" s="14" t="str">
        <f ca="1">IF(A57="", "", J57+G57)</f>
        <v/>
      </c>
    </row>
    <row r="58" spans="1:11" x14ac:dyDescent="0.3">
      <c r="A58" t="str">
        <f ca="1">IF(A57="Sr.No.",1,IFERROR(IF(A57+1&lt;=$M$8,A57+1,""),""))</f>
        <v/>
      </c>
      <c r="B58" s="1" t="str">
        <f ca="1">IF(A58="", "", VLOOKUP($M$5&amp;"-"&amp;$A58,INDIRECT("Sheet2!A2:Q5331"), 3, FALSE))</f>
        <v/>
      </c>
      <c r="C58" s="1" t="str">
        <f ca="1">IF(A58="", "", VLOOKUP($M$6&amp;"-"&amp;$A58,INDIRECT("Sheet2!A2:Q5331"), 3, FALSE))</f>
        <v/>
      </c>
      <c r="D58" s="4" t="str">
        <f ca="1">IF(A58="", "", VLOOKUP($M$5&amp;"-"&amp;$A58,INDIRECT("Sheet2!A2:Q5331"), 4, FALSE))</f>
        <v/>
      </c>
      <c r="E58" s="4" t="str">
        <f ca="1">IF(A58="", "", VLOOKUP($M$6&amp;"-"&amp;$A58,INDIRECT("Sheet2!A2:Q5331"), 4, FALSE))</f>
        <v/>
      </c>
      <c r="F58" s="14" t="str">
        <f ca="1">IF(A58="", "", IF(A58=1, ROUNDDOWN($M$3/D58, 0), ROUNDDOWN((J58)/D58, 0)))</f>
        <v/>
      </c>
      <c r="G58" s="14" t="str">
        <f ca="1">IF(A58="", "", (E58-D58)*F58)</f>
        <v/>
      </c>
      <c r="H58" s="15" t="str">
        <f ca="1">IF(A58="", "", (E58/D58)-1)</f>
        <v/>
      </c>
      <c r="I58" s="15" t="str">
        <f ca="1">IF(A58="", "", 1-(K58/MAX($K$2:K58)))</f>
        <v/>
      </c>
      <c r="J58" s="14" t="str">
        <f ca="1">IF(A58="", "", IF(A58=1, $M$3, J57+G57))</f>
        <v/>
      </c>
      <c r="K58" s="14" t="str">
        <f ca="1">IF(A58="", "", J58+G58)</f>
        <v/>
      </c>
    </row>
    <row r="59" spans="1:11" x14ac:dyDescent="0.3">
      <c r="A59" t="str">
        <f ca="1">IF(A58="Sr.No.",1,IFERROR(IF(A58+1&lt;=$M$8,A58+1,""),""))</f>
        <v/>
      </c>
      <c r="B59" s="1" t="str">
        <f ca="1">IF(A59="", "", VLOOKUP($M$5&amp;"-"&amp;$A59,INDIRECT("Sheet2!A2:Q5331"), 3, FALSE))</f>
        <v/>
      </c>
      <c r="C59" s="1" t="str">
        <f ca="1">IF(A59="", "", VLOOKUP($M$6&amp;"-"&amp;$A59,INDIRECT("Sheet2!A2:Q5331"), 3, FALSE))</f>
        <v/>
      </c>
      <c r="D59" s="4" t="str">
        <f ca="1">IF(A59="", "", VLOOKUP($M$5&amp;"-"&amp;$A59,INDIRECT("Sheet2!A2:Q5331"), 4, FALSE))</f>
        <v/>
      </c>
      <c r="E59" s="4" t="str">
        <f ca="1">IF(A59="", "", VLOOKUP($M$6&amp;"-"&amp;$A59,INDIRECT("Sheet2!A2:Q5331"), 4, FALSE))</f>
        <v/>
      </c>
      <c r="F59" s="14" t="str">
        <f ca="1">IF(A59="", "", IF(A59=1, ROUNDDOWN($M$3/D59, 0), ROUNDDOWN((J59)/D59, 0)))</f>
        <v/>
      </c>
      <c r="G59" s="14" t="str">
        <f ca="1">IF(A59="", "", (E59-D59)*F59)</f>
        <v/>
      </c>
      <c r="H59" s="15" t="str">
        <f ca="1">IF(A59="", "", (E59/D59)-1)</f>
        <v/>
      </c>
      <c r="I59" s="15" t="str">
        <f ca="1">IF(A59="", "", 1-(K59/MAX($K$2:K59)))</f>
        <v/>
      </c>
      <c r="J59" s="14" t="str">
        <f ca="1">IF(A59="", "", IF(A59=1, $M$3, J58+G58))</f>
        <v/>
      </c>
      <c r="K59" s="14" t="str">
        <f ca="1">IF(A59="", "", J59+G59)</f>
        <v/>
      </c>
    </row>
    <row r="60" spans="1:11" x14ac:dyDescent="0.3">
      <c r="A60" t="str">
        <f ca="1">IF(A59="Sr.No.",1,IFERROR(IF(A59+1&lt;=$M$8,A59+1,""),""))</f>
        <v/>
      </c>
      <c r="B60" s="1" t="str">
        <f ca="1">IF(A60="", "", VLOOKUP($M$5&amp;"-"&amp;$A60,INDIRECT("Sheet2!A2:Q5331"), 3, FALSE))</f>
        <v/>
      </c>
      <c r="C60" s="1" t="str">
        <f ca="1">IF(A60="", "", VLOOKUP($M$6&amp;"-"&amp;$A60,INDIRECT("Sheet2!A2:Q5331"), 3, FALSE))</f>
        <v/>
      </c>
      <c r="D60" s="4" t="str">
        <f ca="1">IF(A60="", "", VLOOKUP($M$5&amp;"-"&amp;$A60,INDIRECT("Sheet2!A2:Q5331"), 4, FALSE))</f>
        <v/>
      </c>
      <c r="E60" s="4" t="str">
        <f ca="1">IF(A60="", "", VLOOKUP($M$6&amp;"-"&amp;$A60,INDIRECT("Sheet2!A2:Q5331"), 4, FALSE))</f>
        <v/>
      </c>
      <c r="F60" s="14" t="str">
        <f ca="1">IF(A60="", "", IF(A60=1, ROUNDDOWN($M$3/D60, 0), ROUNDDOWN((J60)/D60, 0)))</f>
        <v/>
      </c>
      <c r="G60" s="14" t="str">
        <f ca="1">IF(A60="", "", (E60-D60)*F60)</f>
        <v/>
      </c>
      <c r="H60" s="15" t="str">
        <f ca="1">IF(A60="", "", (E60/D60)-1)</f>
        <v/>
      </c>
      <c r="I60" s="15" t="str">
        <f ca="1">IF(A60="", "", 1-(K60/MAX($K$2:K60)))</f>
        <v/>
      </c>
      <c r="J60" s="14" t="str">
        <f ca="1">IF(A60="", "", IF(A60=1, $M$3, J59+G59))</f>
        <v/>
      </c>
      <c r="K60" s="14" t="str">
        <f ca="1">IF(A60="", "", J60+G60)</f>
        <v/>
      </c>
    </row>
    <row r="61" spans="1:11" x14ac:dyDescent="0.3">
      <c r="A61" t="str">
        <f ca="1">IF(A60="Sr.No.",1,IFERROR(IF(A60+1&lt;=$M$8,A60+1,""),""))</f>
        <v/>
      </c>
      <c r="B61" s="1" t="str">
        <f ca="1">IF(A61="", "", VLOOKUP($M$5&amp;"-"&amp;$A61,INDIRECT("Sheet2!A2:Q5331"), 3, FALSE))</f>
        <v/>
      </c>
      <c r="C61" s="1" t="str">
        <f ca="1">IF(A61="", "", VLOOKUP($M$6&amp;"-"&amp;$A61,INDIRECT("Sheet2!A2:Q5331"), 3, FALSE))</f>
        <v/>
      </c>
      <c r="D61" s="4" t="str">
        <f ca="1">IF(A61="", "", VLOOKUP($M$5&amp;"-"&amp;$A61,INDIRECT("Sheet2!A2:Q5331"), 4, FALSE))</f>
        <v/>
      </c>
      <c r="E61" s="4" t="str">
        <f ca="1">IF(A61="", "", VLOOKUP($M$6&amp;"-"&amp;$A61,INDIRECT("Sheet2!A2:Q5331"), 4, FALSE))</f>
        <v/>
      </c>
      <c r="F61" s="14" t="str">
        <f ca="1">IF(A61="", "", IF(A61=1, ROUNDDOWN($M$3/D61, 0), ROUNDDOWN((J61)/D61, 0)))</f>
        <v/>
      </c>
      <c r="G61" s="14" t="str">
        <f ca="1">IF(A61="", "", (E61-D61)*F61)</f>
        <v/>
      </c>
      <c r="H61" s="15" t="str">
        <f ca="1">IF(A61="", "", (E61/D61)-1)</f>
        <v/>
      </c>
      <c r="I61" s="15" t="str">
        <f ca="1">IF(A61="", "", 1-(K61/MAX($K$2:K61)))</f>
        <v/>
      </c>
      <c r="J61" s="14" t="str">
        <f ca="1">IF(A61="", "", IF(A61=1, $M$3, J60+G60))</f>
        <v/>
      </c>
      <c r="K61" s="14" t="str">
        <f ca="1">IF(A61="", "", J61+G61)</f>
        <v/>
      </c>
    </row>
    <row r="62" spans="1:11" x14ac:dyDescent="0.3">
      <c r="A62" t="str">
        <f ca="1">IF(A61="Sr.No.",1,IFERROR(IF(A61+1&lt;=$M$8,A61+1,""),""))</f>
        <v/>
      </c>
      <c r="B62" s="1" t="str">
        <f ca="1">IF(A62="", "", VLOOKUP($M$5&amp;"-"&amp;$A62,INDIRECT("Sheet2!A2:Q5331"), 3, FALSE))</f>
        <v/>
      </c>
      <c r="C62" s="1" t="str">
        <f ca="1">IF(A62="", "", VLOOKUP($M$6&amp;"-"&amp;$A62,INDIRECT("Sheet2!A2:Q5331"), 3, FALSE))</f>
        <v/>
      </c>
      <c r="D62" s="4" t="str">
        <f ca="1">IF(A62="", "", VLOOKUP($M$5&amp;"-"&amp;$A62,INDIRECT("Sheet2!A2:Q5331"), 4, FALSE))</f>
        <v/>
      </c>
      <c r="E62" s="4" t="str">
        <f ca="1">IF(A62="", "", VLOOKUP($M$6&amp;"-"&amp;$A62,INDIRECT("Sheet2!A2:Q5331"), 4, FALSE))</f>
        <v/>
      </c>
      <c r="F62" s="14" t="str">
        <f ca="1">IF(A62="", "", IF(A62=1, ROUNDDOWN($M$3/D62, 0), ROUNDDOWN((J62)/D62, 0)))</f>
        <v/>
      </c>
      <c r="G62" s="14" t="str">
        <f ca="1">IF(A62="", "", (E62-D62)*F62)</f>
        <v/>
      </c>
      <c r="H62" s="15" t="str">
        <f ca="1">IF(A62="", "", (E62/D62)-1)</f>
        <v/>
      </c>
      <c r="I62" s="15" t="str">
        <f ca="1">IF(A62="", "", 1-(K62/MAX($K$2:K62)))</f>
        <v/>
      </c>
      <c r="J62" s="14" t="str">
        <f ca="1">IF(A62="", "", IF(A62=1, $M$3, J61+G61))</f>
        <v/>
      </c>
      <c r="K62" s="14" t="str">
        <f ca="1">IF(A62="", "", J62+G62)</f>
        <v/>
      </c>
    </row>
    <row r="63" spans="1:11" x14ac:dyDescent="0.3">
      <c r="A63" t="str">
        <f ca="1">IF(A62="Sr.No.",1,IFERROR(IF(A62+1&lt;=$M$8,A62+1,""),""))</f>
        <v/>
      </c>
      <c r="B63" s="1" t="str">
        <f ca="1">IF(A63="", "", VLOOKUP($M$5&amp;"-"&amp;$A63,INDIRECT("Sheet2!A2:Q5331"), 3, FALSE))</f>
        <v/>
      </c>
      <c r="C63" s="1" t="str">
        <f ca="1">IF(A63="", "", VLOOKUP($M$6&amp;"-"&amp;$A63,INDIRECT("Sheet2!A2:Q5331"), 3, FALSE))</f>
        <v/>
      </c>
      <c r="D63" s="4" t="str">
        <f ca="1">IF(A63="", "", VLOOKUP($M$5&amp;"-"&amp;$A63,INDIRECT("Sheet2!A2:Q5331"), 4, FALSE))</f>
        <v/>
      </c>
      <c r="E63" s="4" t="str">
        <f ca="1">IF(A63="", "", VLOOKUP($M$6&amp;"-"&amp;$A63,INDIRECT("Sheet2!A2:Q5331"), 4, FALSE))</f>
        <v/>
      </c>
      <c r="F63" s="14" t="str">
        <f ca="1">IF(A63="", "", IF(A63=1, ROUNDDOWN($M$3/D63, 0), ROUNDDOWN((J63)/D63, 0)))</f>
        <v/>
      </c>
      <c r="G63" s="14" t="str">
        <f ca="1">IF(A63="", "", (E63-D63)*F63)</f>
        <v/>
      </c>
      <c r="H63" s="15" t="str">
        <f ca="1">IF(A63="", "", (E63/D63)-1)</f>
        <v/>
      </c>
      <c r="I63" s="15" t="str">
        <f ca="1">IF(A63="", "", 1-(K63/MAX($K$2:K63)))</f>
        <v/>
      </c>
      <c r="J63" s="14" t="str">
        <f ca="1">IF(A63="", "", IF(A63=1, $M$3, J62+G62))</f>
        <v/>
      </c>
      <c r="K63" s="14" t="str">
        <f ca="1">IF(A63="", "", J63+G63)</f>
        <v/>
      </c>
    </row>
    <row r="64" spans="1:11" x14ac:dyDescent="0.3">
      <c r="A64" t="str">
        <f ca="1">IF(A63="Sr.No.",1,IFERROR(IF(A63+1&lt;=$M$8,A63+1,""),""))</f>
        <v/>
      </c>
      <c r="B64" s="1" t="str">
        <f ca="1">IF(A64="", "", VLOOKUP($M$5&amp;"-"&amp;$A64,INDIRECT("Sheet2!A2:Q5331"), 3, FALSE))</f>
        <v/>
      </c>
      <c r="C64" s="1" t="str">
        <f ca="1">IF(A64="", "", VLOOKUP($M$6&amp;"-"&amp;$A64,INDIRECT("Sheet2!A2:Q5331"), 3, FALSE))</f>
        <v/>
      </c>
      <c r="D64" s="4" t="str">
        <f ca="1">IF(A64="", "", VLOOKUP($M$5&amp;"-"&amp;$A64,INDIRECT("Sheet2!A2:Q5331"), 4, FALSE))</f>
        <v/>
      </c>
      <c r="E64" s="4" t="str">
        <f ca="1">IF(A64="", "", VLOOKUP($M$6&amp;"-"&amp;$A64,INDIRECT("Sheet2!A2:Q5331"), 4, FALSE))</f>
        <v/>
      </c>
      <c r="F64" s="14" t="str">
        <f ca="1">IF(A64="", "", IF(A64=1, ROUNDDOWN($M$3/D64, 0), ROUNDDOWN((J64)/D64, 0)))</f>
        <v/>
      </c>
      <c r="G64" s="14" t="str">
        <f ca="1">IF(A64="", "", (E64-D64)*F64)</f>
        <v/>
      </c>
      <c r="H64" s="15" t="str">
        <f ca="1">IF(A64="", "", (E64/D64)-1)</f>
        <v/>
      </c>
      <c r="I64" s="15" t="str">
        <f ca="1">IF(A64="", "", 1-(K64/MAX($K$2:K64)))</f>
        <v/>
      </c>
      <c r="J64" s="14" t="str">
        <f ca="1">IF(A64="", "", IF(A64=1, $M$3, J63+G63))</f>
        <v/>
      </c>
      <c r="K64" s="14" t="str">
        <f ca="1">IF(A64="", "", J64+G64)</f>
        <v/>
      </c>
    </row>
    <row r="65" spans="1:11" x14ac:dyDescent="0.3">
      <c r="A65" t="str">
        <f ca="1">IF(A64="Sr.No.",1,IFERROR(IF(A64+1&lt;=$M$8,A64+1,""),""))</f>
        <v/>
      </c>
      <c r="B65" s="1" t="str">
        <f ca="1">IF(A65="", "", VLOOKUP($M$5&amp;"-"&amp;$A65,INDIRECT("Sheet2!A2:Q5331"), 3, FALSE))</f>
        <v/>
      </c>
      <c r="C65" s="1" t="str">
        <f ca="1">IF(A65="", "", VLOOKUP($M$6&amp;"-"&amp;$A65,INDIRECT("Sheet2!A2:Q5331"), 3, FALSE))</f>
        <v/>
      </c>
      <c r="D65" s="4" t="str">
        <f ca="1">IF(A65="", "", VLOOKUP($M$5&amp;"-"&amp;$A65,INDIRECT("Sheet2!A2:Q5331"), 4, FALSE))</f>
        <v/>
      </c>
      <c r="E65" s="4" t="str">
        <f ca="1">IF(A65="", "", VLOOKUP($M$6&amp;"-"&amp;$A65,INDIRECT("Sheet2!A2:Q5331"), 4, FALSE))</f>
        <v/>
      </c>
      <c r="F65" s="14" t="str">
        <f ca="1">IF(A65="", "", IF(A65=1, ROUNDDOWN($M$3/D65, 0), ROUNDDOWN((J65)/D65, 0)))</f>
        <v/>
      </c>
      <c r="G65" s="14" t="str">
        <f ca="1">IF(A65="", "", (E65-D65)*F65)</f>
        <v/>
      </c>
      <c r="H65" s="15" t="str">
        <f ca="1">IF(A65="", "", (E65/D65)-1)</f>
        <v/>
      </c>
      <c r="I65" s="15" t="str">
        <f ca="1">IF(A65="", "", 1-(K65/MAX($K$2:K65)))</f>
        <v/>
      </c>
      <c r="J65" s="14" t="str">
        <f ca="1">IF(A65="", "", IF(A65=1, $M$3, J64+G64))</f>
        <v/>
      </c>
      <c r="K65" s="14" t="str">
        <f ca="1">IF(A65="", "", J65+G65)</f>
        <v/>
      </c>
    </row>
    <row r="66" spans="1:11" x14ac:dyDescent="0.3">
      <c r="A66" t="str">
        <f ca="1">IF(A65="Sr.No.",1,IFERROR(IF(A65+1&lt;=$M$8,A65+1,""),""))</f>
        <v/>
      </c>
      <c r="B66" s="1" t="str">
        <f ca="1">IF(A66="", "", VLOOKUP($M$5&amp;"-"&amp;$A66,INDIRECT("Sheet2!A2:Q5331"), 3, FALSE))</f>
        <v/>
      </c>
      <c r="C66" s="1" t="str">
        <f ca="1">IF(A66="", "", VLOOKUP($M$6&amp;"-"&amp;$A66,INDIRECT("Sheet2!A2:Q5331"), 3, FALSE))</f>
        <v/>
      </c>
      <c r="D66" s="4" t="str">
        <f ca="1">IF(A66="", "", VLOOKUP($M$5&amp;"-"&amp;$A66,INDIRECT("Sheet2!A2:Q5331"), 4, FALSE))</f>
        <v/>
      </c>
      <c r="E66" s="4" t="str">
        <f ca="1">IF(A66="", "", VLOOKUP($M$6&amp;"-"&amp;$A66,INDIRECT("Sheet2!A2:Q5331"), 4, FALSE))</f>
        <v/>
      </c>
      <c r="F66" s="14" t="str">
        <f ca="1">IF(A66="", "", IF(A66=1, ROUNDDOWN($M$3/D66, 0), ROUNDDOWN((J66)/D66, 0)))</f>
        <v/>
      </c>
      <c r="G66" s="14" t="str">
        <f ca="1">IF(A66="", "", (E66-D66)*F66)</f>
        <v/>
      </c>
      <c r="H66" s="15" t="str">
        <f ca="1">IF(A66="", "", (E66/D66)-1)</f>
        <v/>
      </c>
      <c r="I66" s="15" t="str">
        <f ca="1">IF(A66="", "", 1-(K66/MAX($K$2:K66)))</f>
        <v/>
      </c>
      <c r="J66" s="14" t="str">
        <f ca="1">IF(A66="", "", IF(A66=1, $M$3, J65+G65))</f>
        <v/>
      </c>
      <c r="K66" s="14" t="str">
        <f ca="1">IF(A66="", "", J66+G66)</f>
        <v/>
      </c>
    </row>
    <row r="67" spans="1:11" x14ac:dyDescent="0.3">
      <c r="A67" t="str">
        <f ca="1">IF(A66="Sr.No.",1,IFERROR(IF(A66+1&lt;=$M$8,A66+1,""),""))</f>
        <v/>
      </c>
      <c r="B67" s="1" t="str">
        <f ca="1">IF(A67="", "", VLOOKUP($M$5&amp;"-"&amp;$A67,INDIRECT("Sheet2!A2:Q5331"), 3, FALSE))</f>
        <v/>
      </c>
      <c r="C67" s="1" t="str">
        <f ca="1">IF(A67="", "", VLOOKUP($M$6&amp;"-"&amp;$A67,INDIRECT("Sheet2!A2:Q5331"), 3, FALSE))</f>
        <v/>
      </c>
      <c r="D67" s="4" t="str">
        <f ca="1">IF(A67="", "", VLOOKUP($M$5&amp;"-"&amp;$A67,INDIRECT("Sheet2!A2:Q5331"), 4, FALSE))</f>
        <v/>
      </c>
      <c r="E67" s="4" t="str">
        <f ca="1">IF(A67="", "", VLOOKUP($M$6&amp;"-"&amp;$A67,INDIRECT("Sheet2!A2:Q5331"), 4, FALSE))</f>
        <v/>
      </c>
      <c r="F67" s="14" t="str">
        <f ca="1">IF(A67="", "", IF(A67=1, ROUNDDOWN($M$3/D67, 0), ROUNDDOWN((J67)/D67, 0)))</f>
        <v/>
      </c>
      <c r="G67" s="14" t="str">
        <f ca="1">IF(A67="", "", (E67-D67)*F67)</f>
        <v/>
      </c>
      <c r="H67" s="15" t="str">
        <f ca="1">IF(A67="", "", (E67/D67)-1)</f>
        <v/>
      </c>
      <c r="I67" s="15" t="str">
        <f ca="1">IF(A67="", "", 1-(K67/MAX($K$2:K67)))</f>
        <v/>
      </c>
      <c r="J67" s="14" t="str">
        <f ca="1">IF(A67="", "", IF(A67=1, $M$3, J66+G66))</f>
        <v/>
      </c>
      <c r="K67" s="14" t="str">
        <f ca="1">IF(A67="", "", J67+G67)</f>
        <v/>
      </c>
    </row>
    <row r="68" spans="1:11" x14ac:dyDescent="0.3">
      <c r="A68" t="str">
        <f ca="1">IF(A67="Sr.No.",1,IFERROR(IF(A67+1&lt;=$M$8,A67+1,""),""))</f>
        <v/>
      </c>
      <c r="B68" s="1" t="str">
        <f ca="1">IF(A68="", "", VLOOKUP($M$5&amp;"-"&amp;$A68,INDIRECT("Sheet2!A2:Q5331"), 3, FALSE))</f>
        <v/>
      </c>
      <c r="C68" s="1" t="str">
        <f ca="1">IF(A68="", "", VLOOKUP($M$6&amp;"-"&amp;$A68,INDIRECT("Sheet2!A2:Q5331"), 3, FALSE))</f>
        <v/>
      </c>
      <c r="D68" s="4" t="str">
        <f ca="1">IF(A68="", "", VLOOKUP($M$5&amp;"-"&amp;$A68,INDIRECT("Sheet2!A2:Q5331"), 4, FALSE))</f>
        <v/>
      </c>
      <c r="E68" s="4" t="str">
        <f ca="1">IF(A68="", "", VLOOKUP($M$6&amp;"-"&amp;$A68,INDIRECT("Sheet2!A2:Q5331"), 4, FALSE))</f>
        <v/>
      </c>
      <c r="F68" s="14" t="str">
        <f ca="1">IF(A68="", "", IF(A68=1, ROUNDDOWN($M$3/D68, 0), ROUNDDOWN((J68)/D68, 0)))</f>
        <v/>
      </c>
      <c r="G68" s="14" t="str">
        <f ca="1">IF(A68="", "", (E68-D68)*F68)</f>
        <v/>
      </c>
      <c r="H68" s="15" t="str">
        <f ca="1">IF(A68="", "", (E68/D68)-1)</f>
        <v/>
      </c>
      <c r="I68" s="15" t="str">
        <f ca="1">IF(A68="", "", 1-(K68/MAX($K$2:K68)))</f>
        <v/>
      </c>
      <c r="J68" s="14" t="str">
        <f ca="1">IF(A68="", "", IF(A68=1, $M$3, J67+G67))</f>
        <v/>
      </c>
      <c r="K68" s="14" t="str">
        <f ca="1">IF(A68="", "", J68+G68)</f>
        <v/>
      </c>
    </row>
    <row r="69" spans="1:11" x14ac:dyDescent="0.3">
      <c r="A69" t="str">
        <f ca="1">IF(A68="Sr.No.",1,IFERROR(IF(A68+1&lt;=$M$8,A68+1,""),""))</f>
        <v/>
      </c>
      <c r="B69" s="1" t="str">
        <f ca="1">IF(A69="", "", VLOOKUP($M$5&amp;"-"&amp;$A69,INDIRECT("Sheet2!A2:Q5331"), 3, FALSE))</f>
        <v/>
      </c>
      <c r="C69" s="1" t="str">
        <f ca="1">IF(A69="", "", VLOOKUP($M$6&amp;"-"&amp;$A69,INDIRECT("Sheet2!A2:Q5331"), 3, FALSE))</f>
        <v/>
      </c>
      <c r="D69" s="4" t="str">
        <f ca="1">IF(A69="", "", VLOOKUP($M$5&amp;"-"&amp;$A69,INDIRECT("Sheet2!A2:Q5331"), 4, FALSE))</f>
        <v/>
      </c>
      <c r="E69" s="4" t="str">
        <f ca="1">IF(A69="", "", VLOOKUP($M$6&amp;"-"&amp;$A69,INDIRECT("Sheet2!A2:Q5331"), 4, FALSE))</f>
        <v/>
      </c>
      <c r="F69" s="14" t="str">
        <f ca="1">IF(A69="", "", IF(A69=1, ROUNDDOWN($M$3/D69, 0), ROUNDDOWN((J69)/D69, 0)))</f>
        <v/>
      </c>
      <c r="G69" s="14" t="str">
        <f ca="1">IF(A69="", "", (E69-D69)*F69)</f>
        <v/>
      </c>
      <c r="H69" s="15" t="str">
        <f ca="1">IF(A69="", "", (E69/D69)-1)</f>
        <v/>
      </c>
      <c r="I69" s="15" t="str">
        <f ca="1">IF(A69="", "", 1-(K69/MAX($K$2:K69)))</f>
        <v/>
      </c>
      <c r="J69" s="14" t="str">
        <f ca="1">IF(A69="", "", IF(A69=1, $M$3, J68+G68))</f>
        <v/>
      </c>
      <c r="K69" s="14" t="str">
        <f ca="1">IF(A69="", "", J69+G69)</f>
        <v/>
      </c>
    </row>
    <row r="70" spans="1:11" x14ac:dyDescent="0.3">
      <c r="A70" t="str">
        <f ca="1">IF(A69="Sr.No.",1,IFERROR(IF(A69+1&lt;=$M$8,A69+1,""),""))</f>
        <v/>
      </c>
      <c r="B70" s="1" t="str">
        <f ca="1">IF(A70="", "", VLOOKUP($M$5&amp;"-"&amp;$A70,INDIRECT("Sheet2!A2:Q5331"), 3, FALSE))</f>
        <v/>
      </c>
      <c r="C70" s="1" t="str">
        <f ca="1">IF(A70="", "", VLOOKUP($M$6&amp;"-"&amp;$A70,INDIRECT("Sheet2!A2:Q5331"), 3, FALSE))</f>
        <v/>
      </c>
      <c r="D70" s="4" t="str">
        <f ca="1">IF(A70="", "", VLOOKUP($M$5&amp;"-"&amp;$A70,INDIRECT("Sheet2!A2:Q5331"), 4, FALSE))</f>
        <v/>
      </c>
      <c r="E70" s="4" t="str">
        <f ca="1">IF(A70="", "", VLOOKUP($M$6&amp;"-"&amp;$A70,INDIRECT("Sheet2!A2:Q5331"), 4, FALSE))</f>
        <v/>
      </c>
      <c r="F70" s="14" t="str">
        <f ca="1">IF(A70="", "", IF(A70=1, ROUNDDOWN($M$3/D70, 0), ROUNDDOWN((J70)/D70, 0)))</f>
        <v/>
      </c>
      <c r="G70" s="14" t="str">
        <f ca="1">IF(A70="", "", (E70-D70)*F70)</f>
        <v/>
      </c>
      <c r="H70" s="15" t="str">
        <f ca="1">IF(A70="", "", (E70/D70)-1)</f>
        <v/>
      </c>
      <c r="I70" s="15" t="str">
        <f ca="1">IF(A70="", "", 1-(K70/MAX($K$2:K70)))</f>
        <v/>
      </c>
      <c r="J70" s="14" t="str">
        <f ca="1">IF(A70="", "", IF(A70=1, $M$3, J69+G69))</f>
        <v/>
      </c>
      <c r="K70" s="14" t="str">
        <f ca="1">IF(A70="", "", J70+G70)</f>
        <v/>
      </c>
    </row>
    <row r="71" spans="1:11" x14ac:dyDescent="0.3">
      <c r="A71" t="str">
        <f ca="1">IF(A70="Sr.No.",1,IFERROR(IF(A70+1&lt;=$M$8,A70+1,""),""))</f>
        <v/>
      </c>
      <c r="B71" s="1" t="str">
        <f ca="1">IF(A71="", "", VLOOKUP($M$5&amp;"-"&amp;$A71,INDIRECT("Sheet2!A2:Q5331"), 3, FALSE))</f>
        <v/>
      </c>
      <c r="C71" s="1" t="str">
        <f ca="1">IF(A71="", "", VLOOKUP($M$6&amp;"-"&amp;$A71,INDIRECT("Sheet2!A2:Q5331"), 3, FALSE))</f>
        <v/>
      </c>
      <c r="D71" s="4" t="str">
        <f ca="1">IF(A71="", "", VLOOKUP($M$5&amp;"-"&amp;$A71,INDIRECT("Sheet2!A2:Q5331"), 4, FALSE))</f>
        <v/>
      </c>
      <c r="E71" s="4" t="str">
        <f ca="1">IF(A71="", "", VLOOKUP($M$6&amp;"-"&amp;$A71,INDIRECT("Sheet2!A2:Q5331"), 4, FALSE))</f>
        <v/>
      </c>
      <c r="F71" s="14" t="str">
        <f ca="1">IF(A71="", "", IF(A71=1, ROUNDDOWN($M$3/D71, 0), ROUNDDOWN((J71)/D71, 0)))</f>
        <v/>
      </c>
      <c r="G71" s="14" t="str">
        <f ca="1">IF(A71="", "", (E71-D71)*F71)</f>
        <v/>
      </c>
      <c r="H71" s="15" t="str">
        <f ca="1">IF(A71="", "", (E71/D71)-1)</f>
        <v/>
      </c>
      <c r="I71" s="15" t="str">
        <f ca="1">IF(A71="", "", 1-(K71/MAX($K$2:K71)))</f>
        <v/>
      </c>
      <c r="J71" s="14" t="str">
        <f ca="1">IF(A71="", "", IF(A71=1, $M$3, J70+G70))</f>
        <v/>
      </c>
      <c r="K71" s="14" t="str">
        <f ca="1">IF(A71="", "", J71+G71)</f>
        <v/>
      </c>
    </row>
    <row r="72" spans="1:11" x14ac:dyDescent="0.3">
      <c r="A72" t="str">
        <f ca="1">IF(A71="Sr.No.",1,IFERROR(IF(A71+1&lt;=$M$8,A71+1,""),""))</f>
        <v/>
      </c>
      <c r="B72" s="1" t="str">
        <f ca="1">IF(A72="", "", VLOOKUP($M$5&amp;"-"&amp;$A72,INDIRECT("Sheet2!A2:Q5331"), 3, FALSE))</f>
        <v/>
      </c>
      <c r="C72" s="1" t="str">
        <f ca="1">IF(A72="", "", VLOOKUP($M$6&amp;"-"&amp;$A72,INDIRECT("Sheet2!A2:Q5331"), 3, FALSE))</f>
        <v/>
      </c>
      <c r="D72" s="4" t="str">
        <f ca="1">IF(A72="", "", VLOOKUP($M$5&amp;"-"&amp;$A72,INDIRECT("Sheet2!A2:Q5331"), 4, FALSE))</f>
        <v/>
      </c>
      <c r="E72" s="4" t="str">
        <f ca="1">IF(A72="", "", VLOOKUP($M$6&amp;"-"&amp;$A72,INDIRECT("Sheet2!A2:Q5331"), 4, FALSE))</f>
        <v/>
      </c>
      <c r="F72" s="14" t="str">
        <f ca="1">IF(A72="", "", IF(A72=1, ROUNDDOWN($M$3/D72, 0), ROUNDDOWN((J72)/D72, 0)))</f>
        <v/>
      </c>
      <c r="G72" s="14" t="str">
        <f ca="1">IF(A72="", "", (E72-D72)*F72)</f>
        <v/>
      </c>
      <c r="H72" s="15" t="str">
        <f ca="1">IF(A72="", "", (E72/D72)-1)</f>
        <v/>
      </c>
      <c r="I72" s="15" t="str">
        <f ca="1">IF(A72="", "", 1-(K72/MAX($K$2:K72)))</f>
        <v/>
      </c>
      <c r="J72" s="14" t="str">
        <f ca="1">IF(A72="", "", IF(A72=1, $M$3, J71+G71))</f>
        <v/>
      </c>
      <c r="K72" s="14" t="str">
        <f ca="1">IF(A72="", "", J72+G72)</f>
        <v/>
      </c>
    </row>
    <row r="73" spans="1:11" x14ac:dyDescent="0.3">
      <c r="A73" t="str">
        <f ca="1">IF(A72="Sr.No.",1,IFERROR(IF(A72+1&lt;=$M$8,A72+1,""),""))</f>
        <v/>
      </c>
      <c r="B73" s="1" t="str">
        <f ca="1">IF(A73="", "", VLOOKUP($M$5&amp;"-"&amp;$A73,INDIRECT("Sheet2!A2:Q5331"), 3, FALSE))</f>
        <v/>
      </c>
      <c r="C73" s="1" t="str">
        <f ca="1">IF(A73="", "", VLOOKUP($M$6&amp;"-"&amp;$A73,INDIRECT("Sheet2!A2:Q5331"), 3, FALSE))</f>
        <v/>
      </c>
      <c r="D73" s="4" t="str">
        <f ca="1">IF(A73="", "", VLOOKUP($M$5&amp;"-"&amp;$A73,INDIRECT("Sheet2!A2:Q5331"), 4, FALSE))</f>
        <v/>
      </c>
      <c r="E73" s="4" t="str">
        <f ca="1">IF(A73="", "", VLOOKUP($M$6&amp;"-"&amp;$A73,INDIRECT("Sheet2!A2:Q5331"), 4, FALSE))</f>
        <v/>
      </c>
      <c r="F73" s="14" t="str">
        <f ca="1">IF(A73="", "", IF(A73=1, ROUNDDOWN($M$3/D73, 0), ROUNDDOWN((J73)/D73, 0)))</f>
        <v/>
      </c>
      <c r="G73" s="14" t="str">
        <f ca="1">IF(A73="", "", (E73-D73)*F73)</f>
        <v/>
      </c>
      <c r="H73" s="15" t="str">
        <f ca="1">IF(A73="", "", (E73/D73)-1)</f>
        <v/>
      </c>
      <c r="I73" s="15" t="str">
        <f ca="1">IF(A73="", "", 1-(K73/MAX($K$2:K73)))</f>
        <v/>
      </c>
      <c r="J73" s="14" t="str">
        <f ca="1">IF(A73="", "", IF(A73=1, $M$3, J72+G72))</f>
        <v/>
      </c>
      <c r="K73" s="14" t="str">
        <f ca="1">IF(A73="", "", J73+G73)</f>
        <v/>
      </c>
    </row>
    <row r="74" spans="1:11" x14ac:dyDescent="0.3">
      <c r="A74" t="str">
        <f ca="1">IF(A73="Sr.No.",1,IFERROR(IF(A73+1&lt;=$M$8,A73+1,""),""))</f>
        <v/>
      </c>
      <c r="B74" s="1" t="str">
        <f ca="1">IF(A74="", "", VLOOKUP($M$5&amp;"-"&amp;$A74,INDIRECT("Sheet2!A2:Q5331"), 3, FALSE))</f>
        <v/>
      </c>
      <c r="C74" s="1" t="str">
        <f ca="1">IF(A74="", "", VLOOKUP($M$6&amp;"-"&amp;$A74,INDIRECT("Sheet2!A2:Q5331"), 3, FALSE))</f>
        <v/>
      </c>
      <c r="D74" s="4" t="str">
        <f ca="1">IF(A74="", "", VLOOKUP($M$5&amp;"-"&amp;$A74,INDIRECT("Sheet2!A2:Q5331"), 4, FALSE))</f>
        <v/>
      </c>
      <c r="E74" s="4" t="str">
        <f ca="1">IF(A74="", "", VLOOKUP($M$6&amp;"-"&amp;$A74,INDIRECT("Sheet2!A2:Q5331"), 4, FALSE))</f>
        <v/>
      </c>
      <c r="F74" s="14" t="str">
        <f ca="1">IF(A74="", "", IF(A74=1, ROUNDDOWN($M$3/D74, 0), ROUNDDOWN((J74)/D74, 0)))</f>
        <v/>
      </c>
      <c r="G74" s="14" t="str">
        <f ca="1">IF(A74="", "", (E74-D74)*F74)</f>
        <v/>
      </c>
      <c r="H74" s="15" t="str">
        <f ca="1">IF(A74="", "", (E74/D74)-1)</f>
        <v/>
      </c>
      <c r="I74" s="15" t="str">
        <f ca="1">IF(A74="", "", 1-(K74/MAX($K$2:K74)))</f>
        <v/>
      </c>
      <c r="J74" s="14" t="str">
        <f ca="1">IF(A74="", "", IF(A74=1, $M$3, J73+G73))</f>
        <v/>
      </c>
      <c r="K74" s="14" t="str">
        <f ca="1">IF(A74="", "", J74+G74)</f>
        <v/>
      </c>
    </row>
    <row r="75" spans="1:11" x14ac:dyDescent="0.3">
      <c r="A75" t="str">
        <f ca="1">IF(A74="Sr.No.",1,IFERROR(IF(A74+1&lt;=$M$8,A74+1,""),""))</f>
        <v/>
      </c>
      <c r="B75" s="1" t="str">
        <f ca="1">IF(A75="", "", VLOOKUP($M$5&amp;"-"&amp;$A75,INDIRECT("Sheet2!A2:Q5331"), 3, FALSE))</f>
        <v/>
      </c>
      <c r="C75" s="1" t="str">
        <f ca="1">IF(A75="", "", VLOOKUP($M$6&amp;"-"&amp;$A75,INDIRECT("Sheet2!A2:Q5331"), 3, FALSE))</f>
        <v/>
      </c>
      <c r="D75" s="4" t="str">
        <f ca="1">IF(A75="", "", VLOOKUP($M$5&amp;"-"&amp;$A75,INDIRECT("Sheet2!A2:Q5331"), 4, FALSE))</f>
        <v/>
      </c>
      <c r="E75" s="4" t="str">
        <f ca="1">IF(A75="", "", VLOOKUP($M$6&amp;"-"&amp;$A75,INDIRECT("Sheet2!A2:Q5331"), 4, FALSE))</f>
        <v/>
      </c>
      <c r="F75" s="14" t="str">
        <f ca="1">IF(A75="", "", IF(A75=1, ROUNDDOWN($M$3/D75, 0), ROUNDDOWN((J75)/D75, 0)))</f>
        <v/>
      </c>
      <c r="G75" s="14" t="str">
        <f ca="1">IF(A75="", "", (E75-D75)*F75)</f>
        <v/>
      </c>
      <c r="H75" s="15" t="str">
        <f ca="1">IF(A75="", "", (E75/D75)-1)</f>
        <v/>
      </c>
      <c r="I75" s="15" t="str">
        <f ca="1">IF(A75="", "", 1-(K75/MAX($K$2:K75)))</f>
        <v/>
      </c>
      <c r="J75" s="14" t="str">
        <f ca="1">IF(A75="", "", IF(A75=1, $M$3, J74+G74))</f>
        <v/>
      </c>
      <c r="K75" s="14" t="str">
        <f ca="1">IF(A75="", "", J75+G75)</f>
        <v/>
      </c>
    </row>
    <row r="76" spans="1:11" x14ac:dyDescent="0.3">
      <c r="A76" t="str">
        <f ca="1">IF(A75="Sr.No.",1,IFERROR(IF(A75+1&lt;=$M$8,A75+1,""),""))</f>
        <v/>
      </c>
      <c r="B76" s="1" t="str">
        <f ca="1">IF(A76="", "", VLOOKUP($M$5&amp;"-"&amp;$A76,INDIRECT("Sheet2!A2:Q5331"), 3, FALSE))</f>
        <v/>
      </c>
      <c r="C76" s="1" t="str">
        <f ca="1">IF(A76="", "", VLOOKUP($M$6&amp;"-"&amp;$A76,INDIRECT("Sheet2!A2:Q5331"), 3, FALSE))</f>
        <v/>
      </c>
      <c r="D76" s="4" t="str">
        <f ca="1">IF(A76="", "", VLOOKUP($M$5&amp;"-"&amp;$A76,INDIRECT("Sheet2!A2:Q5331"), 4, FALSE))</f>
        <v/>
      </c>
      <c r="E76" s="4" t="str">
        <f ca="1">IF(A76="", "", VLOOKUP($M$6&amp;"-"&amp;$A76,INDIRECT("Sheet2!A2:Q5331"), 4, FALSE))</f>
        <v/>
      </c>
      <c r="F76" s="14" t="str">
        <f ca="1">IF(A76="", "", IF(A76=1, ROUNDDOWN($M$3/D76, 0), ROUNDDOWN((J76)/D76, 0)))</f>
        <v/>
      </c>
      <c r="G76" s="14" t="str">
        <f ca="1">IF(A76="", "", (E76-D76)*F76)</f>
        <v/>
      </c>
      <c r="H76" s="15" t="str">
        <f ca="1">IF(A76="", "", (E76/D76)-1)</f>
        <v/>
      </c>
      <c r="I76" s="15" t="str">
        <f ca="1">IF(A76="", "", 1-(K76/MAX($K$2:K76)))</f>
        <v/>
      </c>
      <c r="J76" s="14" t="str">
        <f ca="1">IF(A76="", "", IF(A76=1, $M$3, J75+G75))</f>
        <v/>
      </c>
      <c r="K76" s="14" t="str">
        <f ca="1">IF(A76="", "", J76+G76)</f>
        <v/>
      </c>
    </row>
    <row r="77" spans="1:11" x14ac:dyDescent="0.3">
      <c r="A77" t="str">
        <f ca="1">IF(A76="Sr.No.",1,IFERROR(IF(A76+1&lt;=$M$8,A76+1,""),""))</f>
        <v/>
      </c>
      <c r="B77" s="1" t="str">
        <f ca="1">IF(A77="", "", VLOOKUP($M$5&amp;"-"&amp;$A77,INDIRECT("Sheet2!A2:Q5331"), 3, FALSE))</f>
        <v/>
      </c>
      <c r="C77" s="1" t="str">
        <f ca="1">IF(A77="", "", VLOOKUP($M$6&amp;"-"&amp;$A77,INDIRECT("Sheet2!A2:Q5331"), 3, FALSE))</f>
        <v/>
      </c>
      <c r="D77" s="4" t="str">
        <f ca="1">IF(A77="", "", VLOOKUP($M$5&amp;"-"&amp;$A77,INDIRECT("Sheet2!A2:Q5331"), 4, FALSE))</f>
        <v/>
      </c>
      <c r="E77" s="4" t="str">
        <f ca="1">IF(A77="", "", VLOOKUP($M$6&amp;"-"&amp;$A77,INDIRECT("Sheet2!A2:Q5331"), 4, FALSE))</f>
        <v/>
      </c>
      <c r="F77" s="14" t="str">
        <f ca="1">IF(A77="", "", IF(A77=1, ROUNDDOWN($M$3/D77, 0), ROUNDDOWN((J77)/D77, 0)))</f>
        <v/>
      </c>
      <c r="G77" s="14" t="str">
        <f ca="1">IF(A77="", "", (E77-D77)*F77)</f>
        <v/>
      </c>
      <c r="H77" s="15" t="str">
        <f ca="1">IF(A77="", "", (E77/D77)-1)</f>
        <v/>
      </c>
      <c r="I77" s="15" t="str">
        <f ca="1">IF(A77="", "", 1-(K77/MAX($K$2:K77)))</f>
        <v/>
      </c>
      <c r="J77" s="14" t="str">
        <f ca="1">IF(A77="", "", IF(A77=1, $M$3, J76+G76))</f>
        <v/>
      </c>
      <c r="K77" s="14" t="str">
        <f ca="1">IF(A77="", "", J77+G77)</f>
        <v/>
      </c>
    </row>
    <row r="78" spans="1:11" x14ac:dyDescent="0.3">
      <c r="A78" t="str">
        <f ca="1">IF(A77="Sr.No.",1,IFERROR(IF(A77+1&lt;=$M$8,A77+1,""),""))</f>
        <v/>
      </c>
      <c r="B78" s="1" t="str">
        <f ca="1">IF(A78="", "", VLOOKUP($M$5&amp;"-"&amp;$A78,INDIRECT("Sheet2!A2:Q5331"), 3, FALSE))</f>
        <v/>
      </c>
      <c r="C78" s="1" t="str">
        <f ca="1">IF(A78="", "", VLOOKUP($M$6&amp;"-"&amp;$A78,INDIRECT("Sheet2!A2:Q5331"), 3, FALSE))</f>
        <v/>
      </c>
      <c r="D78" s="4" t="str">
        <f ca="1">IF(A78="", "", VLOOKUP($M$5&amp;"-"&amp;$A78,INDIRECT("Sheet2!A2:Q5331"), 4, FALSE))</f>
        <v/>
      </c>
      <c r="E78" s="4" t="str">
        <f ca="1">IF(A78="", "", VLOOKUP($M$6&amp;"-"&amp;$A78,INDIRECT("Sheet2!A2:Q5331"), 4, FALSE))</f>
        <v/>
      </c>
      <c r="F78" s="14" t="str">
        <f ca="1">IF(A78="", "", IF(A78=1, ROUNDDOWN($M$3/D78, 0), ROUNDDOWN((J78)/D78, 0)))</f>
        <v/>
      </c>
      <c r="G78" s="14" t="str">
        <f ca="1">IF(A78="", "", (E78-D78)*F78)</f>
        <v/>
      </c>
      <c r="H78" s="15" t="str">
        <f ca="1">IF(A78="", "", (E78/D78)-1)</f>
        <v/>
      </c>
      <c r="I78" s="15" t="str">
        <f ca="1">IF(A78="", "", 1-(K78/MAX($K$2:K78)))</f>
        <v/>
      </c>
      <c r="J78" s="14" t="str">
        <f ca="1">IF(A78="", "", IF(A78=1, $M$3, J77+G77))</f>
        <v/>
      </c>
      <c r="K78" s="14" t="str">
        <f ca="1">IF(A78="", "", J78+G78)</f>
        <v/>
      </c>
    </row>
    <row r="79" spans="1:11" x14ac:dyDescent="0.3">
      <c r="A79" t="str">
        <f ca="1">IF(A78="Sr.No.",1,IFERROR(IF(A78+1&lt;=$M$8,A78+1,""),""))</f>
        <v/>
      </c>
      <c r="B79" s="1" t="str">
        <f ca="1">IF(A79="", "", VLOOKUP($M$5&amp;"-"&amp;$A79,INDIRECT("Sheet2!A2:Q5331"), 3, FALSE))</f>
        <v/>
      </c>
      <c r="C79" s="1" t="str">
        <f ca="1">IF(A79="", "", VLOOKUP($M$6&amp;"-"&amp;$A79,INDIRECT("Sheet2!A2:Q5331"), 3, FALSE))</f>
        <v/>
      </c>
      <c r="D79" s="4" t="str">
        <f ca="1">IF(A79="", "", VLOOKUP($M$5&amp;"-"&amp;$A79,INDIRECT("Sheet2!A2:Q5331"), 4, FALSE))</f>
        <v/>
      </c>
      <c r="E79" s="4" t="str">
        <f ca="1">IF(A79="", "", VLOOKUP($M$6&amp;"-"&amp;$A79,INDIRECT("Sheet2!A2:Q5331"), 4, FALSE))</f>
        <v/>
      </c>
      <c r="F79" s="14" t="str">
        <f ca="1">IF(A79="", "", IF(A79=1, ROUNDDOWN($M$3/D79, 0), ROUNDDOWN((J79)/D79, 0)))</f>
        <v/>
      </c>
      <c r="G79" s="14" t="str">
        <f ca="1">IF(A79="", "", (E79-D79)*F79)</f>
        <v/>
      </c>
      <c r="H79" s="15" t="str">
        <f ca="1">IF(A79="", "", (E79/D79)-1)</f>
        <v/>
      </c>
      <c r="I79" s="15" t="str">
        <f ca="1">IF(A79="", "", 1-(K79/MAX($K$2:K79)))</f>
        <v/>
      </c>
      <c r="J79" s="14" t="str">
        <f ca="1">IF(A79="", "", IF(A79=1, $M$3, J78+G78))</f>
        <v/>
      </c>
      <c r="K79" s="14" t="str">
        <f ca="1">IF(A79="", "", J79+G79)</f>
        <v/>
      </c>
    </row>
    <row r="80" spans="1:11" x14ac:dyDescent="0.3">
      <c r="A80" t="str">
        <f ca="1">IF(A79="Sr.No.",1,IFERROR(IF(A79+1&lt;=$M$8,A79+1,""),""))</f>
        <v/>
      </c>
      <c r="B80" s="1" t="str">
        <f ca="1">IF(A80="", "", VLOOKUP($M$5&amp;"-"&amp;$A80,INDIRECT("Sheet2!A2:Q5331"), 3, FALSE))</f>
        <v/>
      </c>
      <c r="C80" s="1" t="str">
        <f ca="1">IF(A80="", "", VLOOKUP($M$6&amp;"-"&amp;$A80,INDIRECT("Sheet2!A2:Q5331"), 3, FALSE))</f>
        <v/>
      </c>
      <c r="D80" s="4" t="str">
        <f ca="1">IF(A80="", "", VLOOKUP($M$5&amp;"-"&amp;$A80,INDIRECT("Sheet2!A2:Q5331"), 4, FALSE))</f>
        <v/>
      </c>
      <c r="E80" s="4" t="str">
        <f ca="1">IF(A80="", "", VLOOKUP($M$6&amp;"-"&amp;$A80,INDIRECT("Sheet2!A2:Q5331"), 4, FALSE))</f>
        <v/>
      </c>
      <c r="F80" s="14" t="str">
        <f ca="1">IF(A80="", "", IF(A80=1, ROUNDDOWN($M$3/D80, 0), ROUNDDOWN((J80)/D80, 0)))</f>
        <v/>
      </c>
      <c r="G80" s="14" t="str">
        <f ca="1">IF(A80="", "", (E80-D80)*F80)</f>
        <v/>
      </c>
      <c r="H80" s="15" t="str">
        <f ca="1">IF(A80="", "", (E80/D80)-1)</f>
        <v/>
      </c>
      <c r="I80" s="15" t="str">
        <f ca="1">IF(A80="", "", 1-(K80/MAX($K$2:K80)))</f>
        <v/>
      </c>
      <c r="J80" s="14" t="str">
        <f ca="1">IF(A80="", "", IF(A80=1, $M$3, J79+G79))</f>
        <v/>
      </c>
      <c r="K80" s="14" t="str">
        <f ca="1">IF(A80="", "", J80+G80)</f>
        <v/>
      </c>
    </row>
    <row r="81" spans="1:11" x14ac:dyDescent="0.3">
      <c r="A81" t="str">
        <f ca="1">IF(A80="Sr.No.",1,IFERROR(IF(A80+1&lt;=$M$8,A80+1,""),""))</f>
        <v/>
      </c>
      <c r="B81" s="1" t="str">
        <f ca="1">IF(A81="", "", VLOOKUP($M$5&amp;"-"&amp;$A81,INDIRECT("Sheet2!A2:Q5331"), 3, FALSE))</f>
        <v/>
      </c>
      <c r="C81" s="1" t="str">
        <f ca="1">IF(A81="", "", VLOOKUP($M$6&amp;"-"&amp;$A81,INDIRECT("Sheet2!A2:Q5331"), 3, FALSE))</f>
        <v/>
      </c>
      <c r="D81" s="4" t="str">
        <f ca="1">IF(A81="", "", VLOOKUP($M$5&amp;"-"&amp;$A81,INDIRECT("Sheet2!A2:Q5331"), 4, FALSE))</f>
        <v/>
      </c>
      <c r="E81" s="4" t="str">
        <f ca="1">IF(A81="", "", VLOOKUP($M$6&amp;"-"&amp;$A81,INDIRECT("Sheet2!A2:Q5331"), 4, FALSE))</f>
        <v/>
      </c>
      <c r="F81" s="14" t="str">
        <f ca="1">IF(A81="", "", IF(A81=1, ROUNDDOWN($M$3/D81, 0), ROUNDDOWN((J81)/D81, 0)))</f>
        <v/>
      </c>
      <c r="G81" s="14" t="str">
        <f ca="1">IF(A81="", "", (E81-D81)*F81)</f>
        <v/>
      </c>
      <c r="H81" s="15" t="str">
        <f ca="1">IF(A81="", "", (E81/D81)-1)</f>
        <v/>
      </c>
      <c r="I81" s="15" t="str">
        <f ca="1">IF(A81="", "", 1-(K81/MAX($K$2:K81)))</f>
        <v/>
      </c>
      <c r="J81" s="14" t="str">
        <f ca="1">IF(A81="", "", IF(A81=1, $M$3, J80+G80))</f>
        <v/>
      </c>
      <c r="K81" s="14" t="str">
        <f ca="1">IF(A81="", "", J81+G81)</f>
        <v/>
      </c>
    </row>
    <row r="82" spans="1:11" x14ac:dyDescent="0.3">
      <c r="A82" t="str">
        <f ca="1">IF(A81="Sr.No.",1,IFERROR(IF(A81+1&lt;=$M$8,A81+1,""),""))</f>
        <v/>
      </c>
      <c r="B82" s="1" t="str">
        <f ca="1">IF(A82="", "", VLOOKUP($M$5&amp;"-"&amp;$A82,INDIRECT("Sheet2!A2:Q5331"), 3, FALSE))</f>
        <v/>
      </c>
      <c r="C82" s="1" t="str">
        <f ca="1">IF(A82="", "", VLOOKUP($M$6&amp;"-"&amp;$A82,INDIRECT("Sheet2!A2:Q5331"), 3, FALSE))</f>
        <v/>
      </c>
      <c r="D82" s="4" t="str">
        <f ca="1">IF(A82="", "", VLOOKUP($M$5&amp;"-"&amp;$A82,INDIRECT("Sheet2!A2:Q5331"), 4, FALSE))</f>
        <v/>
      </c>
      <c r="E82" s="4" t="str">
        <f ca="1">IF(A82="", "", VLOOKUP($M$6&amp;"-"&amp;$A82,INDIRECT("Sheet2!A2:Q5331"), 4, FALSE))</f>
        <v/>
      </c>
      <c r="F82" s="14" t="str">
        <f ca="1">IF(A82="", "", IF(A82=1, ROUNDDOWN($M$3/D82, 0), ROUNDDOWN((J82)/D82, 0)))</f>
        <v/>
      </c>
      <c r="G82" s="14" t="str">
        <f ca="1">IF(A82="", "", (E82-D82)*F82)</f>
        <v/>
      </c>
      <c r="H82" s="15" t="str">
        <f ca="1">IF(A82="", "", (E82/D82)-1)</f>
        <v/>
      </c>
      <c r="I82" s="15" t="str">
        <f ca="1">IF(A82="", "", 1-(K82/MAX($K$2:K82)))</f>
        <v/>
      </c>
      <c r="J82" s="14" t="str">
        <f ca="1">IF(A82="", "", IF(A82=1, $M$3, J81+G81))</f>
        <v/>
      </c>
      <c r="K82" s="14" t="str">
        <f ca="1">IF(A82="", "", J82+G82)</f>
        <v/>
      </c>
    </row>
    <row r="83" spans="1:11" x14ac:dyDescent="0.3">
      <c r="A83" t="str">
        <f ca="1">IF(A82="Sr.No.",1,IFERROR(IF(A82+1&lt;=$M$8,A82+1,""),""))</f>
        <v/>
      </c>
      <c r="B83" s="1" t="str">
        <f ca="1">IF(A83="", "", VLOOKUP($M$5&amp;"-"&amp;$A83,INDIRECT("Sheet2!A2:Q5331"), 3, FALSE))</f>
        <v/>
      </c>
      <c r="C83" s="1" t="str">
        <f ca="1">IF(A83="", "", VLOOKUP($M$6&amp;"-"&amp;$A83,INDIRECT("Sheet2!A2:Q5331"), 3, FALSE))</f>
        <v/>
      </c>
      <c r="D83" s="4" t="str">
        <f ca="1">IF(A83="", "", VLOOKUP($M$5&amp;"-"&amp;$A83,INDIRECT("Sheet2!A2:Q5331"), 4, FALSE))</f>
        <v/>
      </c>
      <c r="E83" s="4" t="str">
        <f ca="1">IF(A83="", "", VLOOKUP($M$6&amp;"-"&amp;$A83,INDIRECT("Sheet2!A2:Q5331"), 4, FALSE))</f>
        <v/>
      </c>
      <c r="F83" s="14" t="str">
        <f ca="1">IF(A83="", "", IF(A83=1, ROUNDDOWN($M$3/D83, 0), ROUNDDOWN((J83)/D83, 0)))</f>
        <v/>
      </c>
      <c r="G83" s="14" t="str">
        <f ca="1">IF(A83="", "", (E83-D83)*F83)</f>
        <v/>
      </c>
      <c r="H83" s="15" t="str">
        <f ca="1">IF(A83="", "", (E83/D83)-1)</f>
        <v/>
      </c>
      <c r="I83" s="15" t="str">
        <f ca="1">IF(A83="", "", 1-(K83/MAX($K$2:K83)))</f>
        <v/>
      </c>
      <c r="J83" s="14" t="str">
        <f ca="1">IF(A83="", "", IF(A83=1, $M$3, J82+G82))</f>
        <v/>
      </c>
      <c r="K83" s="14" t="str">
        <f ca="1">IF(A83="", "", J83+G83)</f>
        <v/>
      </c>
    </row>
    <row r="84" spans="1:11" x14ac:dyDescent="0.3">
      <c r="A84" t="str">
        <f ca="1">IF(A83="Sr.No.",1,IFERROR(IF(A83+1&lt;=$M$8,A83+1,""),""))</f>
        <v/>
      </c>
      <c r="B84" s="1" t="str">
        <f ca="1">IF(A84="", "", VLOOKUP($M$5&amp;"-"&amp;$A84,INDIRECT("Sheet2!A2:Q5331"), 3, FALSE))</f>
        <v/>
      </c>
      <c r="C84" s="1" t="str">
        <f ca="1">IF(A84="", "", VLOOKUP($M$6&amp;"-"&amp;$A84,INDIRECT("Sheet2!A2:Q5331"), 3, FALSE))</f>
        <v/>
      </c>
      <c r="D84" s="4" t="str">
        <f ca="1">IF(A84="", "", VLOOKUP($M$5&amp;"-"&amp;$A84,INDIRECT("Sheet2!A2:Q5331"), 4, FALSE))</f>
        <v/>
      </c>
      <c r="E84" s="4" t="str">
        <f ca="1">IF(A84="", "", VLOOKUP($M$6&amp;"-"&amp;$A84,INDIRECT("Sheet2!A2:Q5331"), 4, FALSE))</f>
        <v/>
      </c>
      <c r="F84" s="14" t="str">
        <f ca="1">IF(A84="", "", IF(A84=1, ROUNDDOWN($M$3/D84, 0), ROUNDDOWN((J84)/D84, 0)))</f>
        <v/>
      </c>
      <c r="G84" s="14" t="str">
        <f ca="1">IF(A84="", "", (E84-D84)*F84)</f>
        <v/>
      </c>
      <c r="H84" s="15" t="str">
        <f ca="1">IF(A84="", "", (E84/D84)-1)</f>
        <v/>
      </c>
      <c r="I84" s="15" t="str">
        <f ca="1">IF(A84="", "", 1-(K84/MAX($K$2:K84)))</f>
        <v/>
      </c>
      <c r="J84" s="14" t="str">
        <f ca="1">IF(A84="", "", IF(A84=1, $M$3, J83+G83))</f>
        <v/>
      </c>
      <c r="K84" s="14" t="str">
        <f ca="1">IF(A84="", "", J84+G84)</f>
        <v/>
      </c>
    </row>
    <row r="85" spans="1:11" x14ac:dyDescent="0.3">
      <c r="A85" t="str">
        <f ca="1">IF(A84="Sr.No.",1,IFERROR(IF(A84+1&lt;=$M$8,A84+1,""),""))</f>
        <v/>
      </c>
      <c r="B85" s="1" t="str">
        <f ca="1">IF(A85="", "", VLOOKUP($M$5&amp;"-"&amp;$A85,INDIRECT("Sheet2!A2:Q5331"), 3, FALSE))</f>
        <v/>
      </c>
      <c r="C85" s="1" t="str">
        <f ca="1">IF(A85="", "", VLOOKUP($M$6&amp;"-"&amp;$A85,INDIRECT("Sheet2!A2:Q5331"), 3, FALSE))</f>
        <v/>
      </c>
      <c r="D85" s="4" t="str">
        <f ca="1">IF(A85="", "", VLOOKUP($M$5&amp;"-"&amp;$A85,INDIRECT("Sheet2!A2:Q5331"), 4, FALSE))</f>
        <v/>
      </c>
      <c r="E85" s="4" t="str">
        <f ca="1">IF(A85="", "", VLOOKUP($M$6&amp;"-"&amp;$A85,INDIRECT("Sheet2!A2:Q5331"), 4, FALSE))</f>
        <v/>
      </c>
      <c r="F85" s="14" t="str">
        <f ca="1">IF(A85="", "", IF(A85=1, ROUNDDOWN($M$3/D85, 0), ROUNDDOWN((J85)/D85, 0)))</f>
        <v/>
      </c>
      <c r="G85" s="14" t="str">
        <f ca="1">IF(A85="", "", (E85-D85)*F85)</f>
        <v/>
      </c>
      <c r="H85" s="15" t="str">
        <f ca="1">IF(A85="", "", (E85/D85)-1)</f>
        <v/>
      </c>
      <c r="I85" s="15" t="str">
        <f ca="1">IF(A85="", "", 1-(K85/MAX($K$2:K85)))</f>
        <v/>
      </c>
      <c r="J85" s="14" t="str">
        <f ca="1">IF(A85="", "", IF(A85=1, $M$3, J84+G84))</f>
        <v/>
      </c>
      <c r="K85" s="14" t="str">
        <f ca="1">IF(A85="", "", J85+G85)</f>
        <v/>
      </c>
    </row>
    <row r="86" spans="1:11" x14ac:dyDescent="0.3">
      <c r="A86" t="str">
        <f ca="1">IF(A85="Sr.No.",1,IFERROR(IF(A85+1&lt;=$M$8,A85+1,""),""))</f>
        <v/>
      </c>
      <c r="B86" s="1" t="str">
        <f ca="1">IF(A86="", "", VLOOKUP($M$5&amp;"-"&amp;$A86,INDIRECT("Sheet2!A2:Q5331"), 3, FALSE))</f>
        <v/>
      </c>
      <c r="C86" s="1" t="str">
        <f ca="1">IF(A86="", "", VLOOKUP($M$6&amp;"-"&amp;$A86,INDIRECT("Sheet2!A2:Q5331"), 3, FALSE))</f>
        <v/>
      </c>
      <c r="D86" s="4" t="str">
        <f ca="1">IF(A86="", "", VLOOKUP($M$5&amp;"-"&amp;$A86,INDIRECT("Sheet2!A2:Q5331"), 4, FALSE))</f>
        <v/>
      </c>
      <c r="E86" s="4" t="str">
        <f ca="1">IF(A86="", "", VLOOKUP($M$6&amp;"-"&amp;$A86,INDIRECT("Sheet2!A2:Q5331"), 4, FALSE))</f>
        <v/>
      </c>
      <c r="F86" s="14" t="str">
        <f ca="1">IF(A86="", "", IF(A86=1, ROUNDDOWN($M$3/D86, 0), ROUNDDOWN((J86)/D86, 0)))</f>
        <v/>
      </c>
      <c r="G86" s="14" t="str">
        <f ca="1">IF(A86="", "", (E86-D86)*F86)</f>
        <v/>
      </c>
      <c r="H86" s="15" t="str">
        <f ca="1">IF(A86="", "", (E86/D86)-1)</f>
        <v/>
      </c>
      <c r="I86" s="15" t="str">
        <f ca="1">IF(A86="", "", 1-(K86/MAX($K$2:K86)))</f>
        <v/>
      </c>
      <c r="J86" s="14" t="str">
        <f ca="1">IF(A86="", "", IF(A86=1, $M$3, J85+G85))</f>
        <v/>
      </c>
      <c r="K86" s="14" t="str">
        <f ca="1">IF(A86="", "", J86+G86)</f>
        <v/>
      </c>
    </row>
    <row r="87" spans="1:11" x14ac:dyDescent="0.3">
      <c r="A87" t="str">
        <f ca="1">IF(A86="Sr.No.",1,IFERROR(IF(A86+1&lt;=$M$8,A86+1,""),""))</f>
        <v/>
      </c>
      <c r="B87" s="1" t="str">
        <f ca="1">IF(A87="", "", VLOOKUP($M$5&amp;"-"&amp;$A87,INDIRECT("Sheet2!A2:Q5331"), 3, FALSE))</f>
        <v/>
      </c>
      <c r="C87" s="1" t="str">
        <f ca="1">IF(A87="", "", VLOOKUP($M$6&amp;"-"&amp;$A87,INDIRECT("Sheet2!A2:Q5331"), 3, FALSE))</f>
        <v/>
      </c>
      <c r="D87" s="4" t="str">
        <f ca="1">IF(A87="", "", VLOOKUP($M$5&amp;"-"&amp;$A87,INDIRECT("Sheet2!A2:Q5331"), 4, FALSE))</f>
        <v/>
      </c>
      <c r="E87" s="4" t="str">
        <f ca="1">IF(A87="", "", VLOOKUP($M$6&amp;"-"&amp;$A87,INDIRECT("Sheet2!A2:Q5331"), 4, FALSE))</f>
        <v/>
      </c>
      <c r="F87" s="14" t="str">
        <f ca="1">IF(A87="", "", IF(A87=1, ROUNDDOWN($M$3/D87, 0), ROUNDDOWN((J87)/D87, 0)))</f>
        <v/>
      </c>
      <c r="G87" s="14" t="str">
        <f ca="1">IF(A87="", "", (E87-D87)*F87)</f>
        <v/>
      </c>
      <c r="H87" s="15" t="str">
        <f ca="1">IF(A87="", "", (E87/D87)-1)</f>
        <v/>
      </c>
      <c r="I87" s="15" t="str">
        <f ca="1">IF(A87="", "", 1-(K87/MAX($K$2:K87)))</f>
        <v/>
      </c>
      <c r="J87" s="14" t="str">
        <f ca="1">IF(A87="", "", IF(A87=1, $M$3, J86+G86))</f>
        <v/>
      </c>
      <c r="K87" s="14" t="str">
        <f ca="1">IF(A87="", "", J87+G87)</f>
        <v/>
      </c>
    </row>
    <row r="88" spans="1:11" x14ac:dyDescent="0.3">
      <c r="A88" t="str">
        <f ca="1">IF(A87="Sr.No.",1,IFERROR(IF(A87+1&lt;=$M$8,A87+1,""),""))</f>
        <v/>
      </c>
      <c r="B88" s="1" t="str">
        <f ca="1">IF(A88="", "", VLOOKUP($M$5&amp;"-"&amp;$A88,INDIRECT("Sheet2!A2:Q5331"), 3, FALSE))</f>
        <v/>
      </c>
      <c r="C88" s="1" t="str">
        <f ca="1">IF(A88="", "", VLOOKUP($M$6&amp;"-"&amp;$A88,INDIRECT("Sheet2!A2:Q5331"), 3, FALSE))</f>
        <v/>
      </c>
      <c r="D88" s="4" t="str">
        <f ca="1">IF(A88="", "", VLOOKUP($M$5&amp;"-"&amp;$A88,INDIRECT("Sheet2!A2:Q5331"), 4, FALSE))</f>
        <v/>
      </c>
      <c r="E88" s="4" t="str">
        <f ca="1">IF(A88="", "", VLOOKUP($M$6&amp;"-"&amp;$A88,INDIRECT("Sheet2!A2:Q5331"), 4, FALSE))</f>
        <v/>
      </c>
      <c r="F88" s="14" t="str">
        <f ca="1">IF(A88="", "", IF(A88=1, ROUNDDOWN($M$3/D88, 0), ROUNDDOWN((J88)/D88, 0)))</f>
        <v/>
      </c>
      <c r="G88" s="14" t="str">
        <f ca="1">IF(A88="", "", (E88-D88)*F88)</f>
        <v/>
      </c>
      <c r="H88" s="15" t="str">
        <f ca="1">IF(A88="", "", (E88/D88)-1)</f>
        <v/>
      </c>
      <c r="I88" s="15" t="str">
        <f ca="1">IF(A88="", "", 1-(K88/MAX($K$2:K88)))</f>
        <v/>
      </c>
      <c r="J88" s="14" t="str">
        <f ca="1">IF(A88="", "", IF(A88=1, $M$3, J87+G87))</f>
        <v/>
      </c>
      <c r="K88" s="14" t="str">
        <f ca="1">IF(A88="", "", J88+G88)</f>
        <v/>
      </c>
    </row>
    <row r="89" spans="1:11" x14ac:dyDescent="0.3">
      <c r="A89" t="str">
        <f ca="1">IF(A88="Sr.No.",1,IFERROR(IF(A88+1&lt;=$M$8,A88+1,""),""))</f>
        <v/>
      </c>
      <c r="B89" s="1" t="str">
        <f ca="1">IF(A89="", "", VLOOKUP($M$5&amp;"-"&amp;$A89,INDIRECT("Sheet2!A2:Q5331"), 3, FALSE))</f>
        <v/>
      </c>
      <c r="C89" s="1" t="str">
        <f ca="1">IF(A89="", "", VLOOKUP($M$6&amp;"-"&amp;$A89,INDIRECT("Sheet2!A2:Q5331"), 3, FALSE))</f>
        <v/>
      </c>
      <c r="D89" s="4" t="str">
        <f ca="1">IF(A89="", "", VLOOKUP($M$5&amp;"-"&amp;$A89,INDIRECT("Sheet2!A2:Q5331"), 4, FALSE))</f>
        <v/>
      </c>
      <c r="E89" s="4" t="str">
        <f ca="1">IF(A89="", "", VLOOKUP($M$6&amp;"-"&amp;$A89,INDIRECT("Sheet2!A2:Q5331"), 4, FALSE))</f>
        <v/>
      </c>
      <c r="F89" s="14" t="str">
        <f ca="1">IF(A89="", "", IF(A89=1, ROUNDDOWN($M$3/D89, 0), ROUNDDOWN((J89)/D89, 0)))</f>
        <v/>
      </c>
      <c r="G89" s="14" t="str">
        <f ca="1">IF(A89="", "", (E89-D89)*F89)</f>
        <v/>
      </c>
      <c r="H89" s="15" t="str">
        <f ca="1">IF(A89="", "", (E89/D89)-1)</f>
        <v/>
      </c>
      <c r="I89" s="15" t="str">
        <f ca="1">IF(A89="", "", 1-(K89/MAX($K$2:K89)))</f>
        <v/>
      </c>
      <c r="J89" s="14" t="str">
        <f ca="1">IF(A89="", "", IF(A89=1, $M$3, J88+G88))</f>
        <v/>
      </c>
      <c r="K89" s="14" t="str">
        <f ca="1">IF(A89="", "", J89+G89)</f>
        <v/>
      </c>
    </row>
    <row r="90" spans="1:11" x14ac:dyDescent="0.3">
      <c r="A90" t="str">
        <f ca="1">IF(A89="Sr.No.",1,IFERROR(IF(A89+1&lt;=$M$8,A89+1,""),""))</f>
        <v/>
      </c>
      <c r="B90" s="1" t="str">
        <f ca="1">IF(A90="", "", VLOOKUP($M$5&amp;"-"&amp;$A90,INDIRECT("Sheet2!A2:Q5331"), 3, FALSE))</f>
        <v/>
      </c>
      <c r="C90" s="1" t="str">
        <f ca="1">IF(A90="", "", VLOOKUP($M$6&amp;"-"&amp;$A90,INDIRECT("Sheet2!A2:Q5331"), 3, FALSE))</f>
        <v/>
      </c>
      <c r="D90" s="4" t="str">
        <f ca="1">IF(A90="", "", VLOOKUP($M$5&amp;"-"&amp;$A90,INDIRECT("Sheet2!A2:Q5331"), 4, FALSE))</f>
        <v/>
      </c>
      <c r="E90" s="4" t="str">
        <f ca="1">IF(A90="", "", VLOOKUP($M$6&amp;"-"&amp;$A90,INDIRECT("Sheet2!A2:Q5331"), 4, FALSE))</f>
        <v/>
      </c>
      <c r="F90" s="14" t="str">
        <f ca="1">IF(A90="", "", IF(A90=1, ROUNDDOWN($M$3/D90, 0), ROUNDDOWN((J90)/D90, 0)))</f>
        <v/>
      </c>
      <c r="G90" s="14" t="str">
        <f ca="1">IF(A90="", "", (E90-D90)*F90)</f>
        <v/>
      </c>
      <c r="H90" s="15" t="str">
        <f ca="1">IF(A90="", "", (E90/D90)-1)</f>
        <v/>
      </c>
      <c r="I90" s="15" t="str">
        <f ca="1">IF(A90="", "", 1-(K90/MAX($K$2:K90)))</f>
        <v/>
      </c>
      <c r="J90" s="14" t="str">
        <f ca="1">IF(A90="", "", IF(A90=1, $M$3, J89+G89))</f>
        <v/>
      </c>
      <c r="K90" s="14" t="str">
        <f ca="1">IF(A90="", "", J90+G90)</f>
        <v/>
      </c>
    </row>
    <row r="91" spans="1:11" x14ac:dyDescent="0.3">
      <c r="A91" t="str">
        <f ca="1">IF(A90="Sr.No.",1,IFERROR(IF(A90+1&lt;=$M$8,A90+1,""),""))</f>
        <v/>
      </c>
      <c r="B91" s="1" t="str">
        <f ca="1">IF(A91="", "", VLOOKUP($M$5&amp;"-"&amp;$A91,INDIRECT("Sheet2!A2:Q5331"), 3, FALSE))</f>
        <v/>
      </c>
      <c r="C91" s="1" t="str">
        <f ca="1">IF(A91="", "", VLOOKUP($M$6&amp;"-"&amp;$A91,INDIRECT("Sheet2!A2:Q5331"), 3, FALSE))</f>
        <v/>
      </c>
      <c r="D91" s="4" t="str">
        <f ca="1">IF(A91="", "", VLOOKUP($M$5&amp;"-"&amp;$A91,INDIRECT("Sheet2!A2:Q5331"), 4, FALSE))</f>
        <v/>
      </c>
      <c r="E91" s="4" t="str">
        <f ca="1">IF(A91="", "", VLOOKUP($M$6&amp;"-"&amp;$A91,INDIRECT("Sheet2!A2:Q5331"), 4, FALSE))</f>
        <v/>
      </c>
      <c r="F91" s="14" t="str">
        <f ca="1">IF(A91="", "", IF(A91=1, ROUNDDOWN($M$3/D91, 0), ROUNDDOWN((J91)/D91, 0)))</f>
        <v/>
      </c>
      <c r="G91" s="14" t="str">
        <f ca="1">IF(A91="", "", (E91-D91)*F91)</f>
        <v/>
      </c>
      <c r="H91" s="15" t="str">
        <f ca="1">IF(A91="", "", (E91/D91)-1)</f>
        <v/>
      </c>
      <c r="I91" s="15" t="str">
        <f ca="1">IF(A91="", "", 1-(K91/MAX($K$2:K91)))</f>
        <v/>
      </c>
      <c r="J91" s="14" t="str">
        <f ca="1">IF(A91="", "", IF(A91=1, $M$3, J90+G90))</f>
        <v/>
      </c>
      <c r="K91" s="14" t="str">
        <f ca="1">IF(A91="", "", J91+G91)</f>
        <v/>
      </c>
    </row>
    <row r="92" spans="1:11" x14ac:dyDescent="0.3">
      <c r="A92" t="str">
        <f ca="1">IF(A91="Sr.No.",1,IFERROR(IF(A91+1&lt;=$M$8,A91+1,""),""))</f>
        <v/>
      </c>
      <c r="B92" s="1" t="str">
        <f ca="1">IF(A92="", "", VLOOKUP($M$5&amp;"-"&amp;$A92,INDIRECT("Sheet2!A2:Q5331"), 3, FALSE))</f>
        <v/>
      </c>
      <c r="C92" s="1" t="str">
        <f ca="1">IF(A92="", "", VLOOKUP($M$6&amp;"-"&amp;$A92,INDIRECT("Sheet2!A2:Q5331"), 3, FALSE))</f>
        <v/>
      </c>
      <c r="D92" s="4" t="str">
        <f ca="1">IF(A92="", "", VLOOKUP($M$5&amp;"-"&amp;$A92,INDIRECT("Sheet2!A2:Q5331"), 4, FALSE))</f>
        <v/>
      </c>
      <c r="E92" s="4" t="str">
        <f ca="1">IF(A92="", "", VLOOKUP($M$6&amp;"-"&amp;$A92,INDIRECT("Sheet2!A2:Q5331"), 4, FALSE))</f>
        <v/>
      </c>
      <c r="F92" s="14" t="str">
        <f ca="1">IF(A92="", "", IF(A92=1, ROUNDDOWN($M$3/D92, 0), ROUNDDOWN((J92)/D92, 0)))</f>
        <v/>
      </c>
      <c r="G92" s="14" t="str">
        <f ca="1">IF(A92="", "", (E92-D92)*F92)</f>
        <v/>
      </c>
      <c r="H92" s="15" t="str">
        <f ca="1">IF(A92="", "", (E92/D92)-1)</f>
        <v/>
      </c>
      <c r="I92" s="15" t="str">
        <f ca="1">IF(A92="", "", 1-(K92/MAX($K$2:K92)))</f>
        <v/>
      </c>
      <c r="J92" s="14" t="str">
        <f ca="1">IF(A92="", "", IF(A92=1, $M$3, J91+G91))</f>
        <v/>
      </c>
      <c r="K92" s="14" t="str">
        <f ca="1">IF(A92="", "", J92+G92)</f>
        <v/>
      </c>
    </row>
    <row r="93" spans="1:11" x14ac:dyDescent="0.3">
      <c r="A93" t="str">
        <f ca="1">IF(A92="Sr.No.",1,IFERROR(IF(A92+1&lt;=$M$8,A92+1,""),""))</f>
        <v/>
      </c>
      <c r="B93" s="1" t="str">
        <f ca="1">IF(A93="", "", VLOOKUP($M$5&amp;"-"&amp;$A93,INDIRECT("Sheet2!A2:Q5331"), 3, FALSE))</f>
        <v/>
      </c>
      <c r="C93" s="1" t="str">
        <f ca="1">IF(A93="", "", VLOOKUP($M$6&amp;"-"&amp;$A93,INDIRECT("Sheet2!A2:Q5331"), 3, FALSE))</f>
        <v/>
      </c>
      <c r="D93" s="4" t="str">
        <f ca="1">IF(A93="", "", VLOOKUP($M$5&amp;"-"&amp;$A93,INDIRECT("Sheet2!A2:Q5331"), 4, FALSE))</f>
        <v/>
      </c>
      <c r="E93" s="4" t="str">
        <f ca="1">IF(A93="", "", VLOOKUP($M$6&amp;"-"&amp;$A93,INDIRECT("Sheet2!A2:Q5331"), 4, FALSE))</f>
        <v/>
      </c>
      <c r="F93" s="14" t="str">
        <f ca="1">IF(A93="", "", IF(A93=1, ROUNDDOWN($M$3/D93, 0), ROUNDDOWN((J93)/D93, 0)))</f>
        <v/>
      </c>
      <c r="G93" s="14" t="str">
        <f ca="1">IF(A93="", "", (E93-D93)*F93)</f>
        <v/>
      </c>
      <c r="H93" s="15" t="str">
        <f ca="1">IF(A93="", "", (E93/D93)-1)</f>
        <v/>
      </c>
      <c r="I93" s="15" t="str">
        <f ca="1">IF(A93="", "", 1-(K93/MAX($K$2:K93)))</f>
        <v/>
      </c>
      <c r="J93" s="14" t="str">
        <f ca="1">IF(A93="", "", IF(A93=1, $M$3, J92+G92))</f>
        <v/>
      </c>
      <c r="K93" s="14" t="str">
        <f ca="1">IF(A93="", "", J93+G93)</f>
        <v/>
      </c>
    </row>
    <row r="94" spans="1:11" x14ac:dyDescent="0.3">
      <c r="A94" t="str">
        <f ca="1">IF(A93="Sr.No.",1,IFERROR(IF(A93+1&lt;=$M$8,A93+1,""),""))</f>
        <v/>
      </c>
      <c r="B94" s="1" t="str">
        <f ca="1">IF(A94="", "", VLOOKUP($M$5&amp;"-"&amp;$A94,INDIRECT("Sheet2!A2:Q5331"), 3, FALSE))</f>
        <v/>
      </c>
      <c r="C94" s="1" t="str">
        <f ca="1">IF(A94="", "", VLOOKUP($M$6&amp;"-"&amp;$A94,INDIRECT("Sheet2!A2:Q5331"), 3, FALSE))</f>
        <v/>
      </c>
      <c r="D94" s="4" t="str">
        <f ca="1">IF(A94="", "", VLOOKUP($M$5&amp;"-"&amp;$A94,INDIRECT("Sheet2!A2:Q5331"), 4, FALSE))</f>
        <v/>
      </c>
      <c r="E94" s="4" t="str">
        <f ca="1">IF(A94="", "", VLOOKUP($M$6&amp;"-"&amp;$A94,INDIRECT("Sheet2!A2:Q5331"), 4, FALSE))</f>
        <v/>
      </c>
      <c r="F94" s="14" t="str">
        <f ca="1">IF(A94="", "", IF(A94=1, ROUNDDOWN($M$3/D94, 0), ROUNDDOWN((J94)/D94, 0)))</f>
        <v/>
      </c>
      <c r="G94" s="14" t="str">
        <f ca="1">IF(A94="", "", (E94-D94)*F94)</f>
        <v/>
      </c>
      <c r="H94" s="15" t="str">
        <f ca="1">IF(A94="", "", (E94/D94)-1)</f>
        <v/>
      </c>
      <c r="I94" s="15" t="str">
        <f ca="1">IF(A94="", "", 1-(K94/MAX($K$2:K94)))</f>
        <v/>
      </c>
      <c r="J94" s="14" t="str">
        <f ca="1">IF(A94="", "", IF(A94=1, $M$3, J93+G93))</f>
        <v/>
      </c>
      <c r="K94" s="14" t="str">
        <f ca="1">IF(A94="", "", J94+G94)</f>
        <v/>
      </c>
    </row>
    <row r="95" spans="1:11" x14ac:dyDescent="0.3">
      <c r="A95" t="str">
        <f ca="1">IF(A94="Sr.No.",1,IFERROR(IF(A94+1&lt;=$M$8,A94+1,""),""))</f>
        <v/>
      </c>
      <c r="B95" s="1" t="str">
        <f ca="1">IF(A95="", "", VLOOKUP($M$5&amp;"-"&amp;$A95,INDIRECT("Sheet2!A2:Q5331"), 3, FALSE))</f>
        <v/>
      </c>
      <c r="C95" s="1" t="str">
        <f ca="1">IF(A95="", "", VLOOKUP($M$6&amp;"-"&amp;$A95,INDIRECT("Sheet2!A2:Q5331"), 3, FALSE))</f>
        <v/>
      </c>
      <c r="D95" s="4" t="str">
        <f ca="1">IF(A95="", "", VLOOKUP($M$5&amp;"-"&amp;$A95,INDIRECT("Sheet2!A2:Q5331"), 4, FALSE))</f>
        <v/>
      </c>
      <c r="E95" s="4" t="str">
        <f ca="1">IF(A95="", "", VLOOKUP($M$6&amp;"-"&amp;$A95,INDIRECT("Sheet2!A2:Q5331"), 4, FALSE))</f>
        <v/>
      </c>
      <c r="F95" s="14" t="str">
        <f ca="1">IF(A95="", "", IF(A95=1, ROUNDDOWN($M$3/D95, 0), ROUNDDOWN((J95)/D95, 0)))</f>
        <v/>
      </c>
      <c r="G95" s="14" t="str">
        <f ca="1">IF(A95="", "", (E95-D95)*F95)</f>
        <v/>
      </c>
      <c r="H95" s="15" t="str">
        <f ca="1">IF(A95="", "", (E95/D95)-1)</f>
        <v/>
      </c>
      <c r="I95" s="15" t="str">
        <f ca="1">IF(A95="", "", 1-(K95/MAX($K$2:K95)))</f>
        <v/>
      </c>
      <c r="J95" s="14" t="str">
        <f ca="1">IF(A95="", "", IF(A95=1, $M$3, J94+G94))</f>
        <v/>
      </c>
      <c r="K95" s="14" t="str">
        <f ca="1">IF(A95="", "", J95+G95)</f>
        <v/>
      </c>
    </row>
    <row r="96" spans="1:11" x14ac:dyDescent="0.3">
      <c r="A96" t="str">
        <f ca="1">IF(A95="Sr.No.",1,IFERROR(IF(A95+1&lt;=$M$8,A95+1,""),""))</f>
        <v/>
      </c>
      <c r="B96" s="1" t="str">
        <f ca="1">IF(A96="", "", VLOOKUP($M$5&amp;"-"&amp;$A96,INDIRECT("Sheet2!A2:Q5331"), 3, FALSE))</f>
        <v/>
      </c>
      <c r="C96" s="1" t="str">
        <f ca="1">IF(A96="", "", VLOOKUP($M$6&amp;"-"&amp;$A96,INDIRECT("Sheet2!A2:Q5331"), 3, FALSE))</f>
        <v/>
      </c>
      <c r="D96" s="4" t="str">
        <f ca="1">IF(A96="", "", VLOOKUP($M$5&amp;"-"&amp;$A96,INDIRECT("Sheet2!A2:Q5331"), 4, FALSE))</f>
        <v/>
      </c>
      <c r="E96" s="4" t="str">
        <f ca="1">IF(A96="", "", VLOOKUP($M$6&amp;"-"&amp;$A96,INDIRECT("Sheet2!A2:Q5331"), 4, FALSE))</f>
        <v/>
      </c>
      <c r="F96" s="14" t="str">
        <f ca="1">IF(A96="", "", IF(A96=1, ROUNDDOWN($M$3/D96, 0), ROUNDDOWN((J96)/D96, 0)))</f>
        <v/>
      </c>
      <c r="G96" s="14" t="str">
        <f ca="1">IF(A96="", "", (E96-D96)*F96)</f>
        <v/>
      </c>
      <c r="H96" s="15" t="str">
        <f ca="1">IF(A96="", "", (E96/D96)-1)</f>
        <v/>
      </c>
      <c r="I96" s="15" t="str">
        <f ca="1">IF(A96="", "", 1-(K96/MAX($K$2:K96)))</f>
        <v/>
      </c>
      <c r="J96" s="14" t="str">
        <f ca="1">IF(A96="", "", IF(A96=1, $M$3, J95+G95))</f>
        <v/>
      </c>
      <c r="K96" s="14" t="str">
        <f ca="1">IF(A96="", "", J96+G96)</f>
        <v/>
      </c>
    </row>
    <row r="97" spans="1:11" x14ac:dyDescent="0.3">
      <c r="A97" t="str">
        <f ca="1">IF(A96="Sr.No.",1,IFERROR(IF(A96+1&lt;=$M$8,A96+1,""),""))</f>
        <v/>
      </c>
      <c r="B97" s="1" t="str">
        <f ca="1">IF(A97="", "", VLOOKUP($M$5&amp;"-"&amp;$A97,INDIRECT("Sheet2!A2:Q5331"), 3, FALSE))</f>
        <v/>
      </c>
      <c r="C97" s="1" t="str">
        <f ca="1">IF(A97="", "", VLOOKUP($M$6&amp;"-"&amp;$A97,INDIRECT("Sheet2!A2:Q5331"), 3, FALSE))</f>
        <v/>
      </c>
      <c r="D97" s="4" t="str">
        <f ca="1">IF(A97="", "", VLOOKUP($M$5&amp;"-"&amp;$A97,INDIRECT("Sheet2!A2:Q5331"), 4, FALSE))</f>
        <v/>
      </c>
      <c r="E97" s="4" t="str">
        <f ca="1">IF(A97="", "", VLOOKUP($M$6&amp;"-"&amp;$A97,INDIRECT("Sheet2!A2:Q5331"), 4, FALSE))</f>
        <v/>
      </c>
      <c r="F97" s="14" t="str">
        <f ca="1">IF(A97="", "", IF(A97=1, ROUNDDOWN($M$3/D97, 0), ROUNDDOWN((J97)/D97, 0)))</f>
        <v/>
      </c>
      <c r="G97" s="14" t="str">
        <f ca="1">IF(A97="", "", (E97-D97)*F97)</f>
        <v/>
      </c>
      <c r="H97" s="15" t="str">
        <f ca="1">IF(A97="", "", (E97/D97)-1)</f>
        <v/>
      </c>
      <c r="I97" s="15" t="str">
        <f ca="1">IF(A97="", "", 1-(K97/MAX($K$2:K97)))</f>
        <v/>
      </c>
      <c r="J97" s="14" t="str">
        <f ca="1">IF(A97="", "", IF(A97=1, $M$3, J96+G96))</f>
        <v/>
      </c>
      <c r="K97" s="14" t="str">
        <f ca="1">IF(A97="", "", J97+G97)</f>
        <v/>
      </c>
    </row>
    <row r="98" spans="1:11" x14ac:dyDescent="0.3">
      <c r="A98" t="str">
        <f ca="1">IF(A97="Sr.No.",1,IFERROR(IF(A97+1&lt;=$M$8,A97+1,""),""))</f>
        <v/>
      </c>
      <c r="B98" s="1" t="str">
        <f ca="1">IF(A98="", "", VLOOKUP($M$5&amp;"-"&amp;$A98,INDIRECT("Sheet2!A2:Q5331"), 3, FALSE))</f>
        <v/>
      </c>
      <c r="C98" s="1" t="str">
        <f ca="1">IF(A98="", "", VLOOKUP($M$6&amp;"-"&amp;$A98,INDIRECT("Sheet2!A2:Q5331"), 3, FALSE))</f>
        <v/>
      </c>
      <c r="D98" s="4" t="str">
        <f ca="1">IF(A98="", "", VLOOKUP($M$5&amp;"-"&amp;$A98,INDIRECT("Sheet2!A2:Q5331"), 4, FALSE))</f>
        <v/>
      </c>
      <c r="E98" s="4" t="str">
        <f ca="1">IF(A98="", "", VLOOKUP($M$6&amp;"-"&amp;$A98,INDIRECT("Sheet2!A2:Q5331"), 4, FALSE))</f>
        <v/>
      </c>
      <c r="F98" s="14" t="str">
        <f ca="1">IF(A98="", "", IF(A98=1, ROUNDDOWN($M$3/D98, 0), ROUNDDOWN((J98)/D98, 0)))</f>
        <v/>
      </c>
      <c r="G98" s="14" t="str">
        <f ca="1">IF(A98="", "", (E98-D98)*F98)</f>
        <v/>
      </c>
      <c r="H98" s="15" t="str">
        <f ca="1">IF(A98="", "", (E98/D98)-1)</f>
        <v/>
      </c>
      <c r="I98" s="15" t="str">
        <f ca="1">IF(A98="", "", 1-(K98/MAX($K$2:K98)))</f>
        <v/>
      </c>
      <c r="J98" s="14" t="str">
        <f ca="1">IF(A98="", "", IF(A98=1, $M$3, J97+G97))</f>
        <v/>
      </c>
      <c r="K98" s="14" t="str">
        <f ca="1">IF(A98="", "", J98+G98)</f>
        <v/>
      </c>
    </row>
    <row r="99" spans="1:11" x14ac:dyDescent="0.3">
      <c r="A99" t="str">
        <f ca="1">IF(A98="Sr.No.",1,IFERROR(IF(A98+1&lt;=$M$8,A98+1,""),""))</f>
        <v/>
      </c>
      <c r="B99" s="1" t="str">
        <f ca="1">IF(A99="", "", VLOOKUP($M$5&amp;"-"&amp;$A99,INDIRECT("Sheet2!A2:Q5331"), 3, FALSE))</f>
        <v/>
      </c>
      <c r="C99" s="1" t="str">
        <f ca="1">IF(A99="", "", VLOOKUP($M$6&amp;"-"&amp;$A99,INDIRECT("Sheet2!A2:Q5331"), 3, FALSE))</f>
        <v/>
      </c>
      <c r="D99" s="4" t="str">
        <f ca="1">IF(A99="", "", VLOOKUP($M$5&amp;"-"&amp;$A99,INDIRECT("Sheet2!A2:Q5331"), 4, FALSE))</f>
        <v/>
      </c>
      <c r="E99" s="4" t="str">
        <f ca="1">IF(A99="", "", VLOOKUP($M$6&amp;"-"&amp;$A99,INDIRECT("Sheet2!A2:Q5331"), 4, FALSE))</f>
        <v/>
      </c>
      <c r="F99" s="14" t="str">
        <f ca="1">IF(A99="", "", IF(A99=1, ROUNDDOWN($M$3/D99, 0), ROUNDDOWN((J99)/D99, 0)))</f>
        <v/>
      </c>
      <c r="G99" s="14" t="str">
        <f ca="1">IF(A99="", "", (E99-D99)*F99)</f>
        <v/>
      </c>
      <c r="H99" s="15" t="str">
        <f ca="1">IF(A99="", "", (E99/D99)-1)</f>
        <v/>
      </c>
      <c r="I99" s="15" t="str">
        <f ca="1">IF(A99="", "", 1-(K99/MAX($K$2:K99)))</f>
        <v/>
      </c>
      <c r="J99" s="14" t="str">
        <f ca="1">IF(A99="", "", IF(A99=1, $M$3, J98+G98))</f>
        <v/>
      </c>
      <c r="K99" s="14" t="str">
        <f ca="1">IF(A99="", "", J99+G99)</f>
        <v/>
      </c>
    </row>
    <row r="100" spans="1:11" x14ac:dyDescent="0.3">
      <c r="A100" t="str">
        <f ca="1">IF(A99="Sr.No.",1,IFERROR(IF(A99+1&lt;=$M$8,A99+1,""),""))</f>
        <v/>
      </c>
      <c r="B100" s="1" t="str">
        <f ca="1">IF(A100="", "", VLOOKUP($M$5&amp;"-"&amp;$A100,INDIRECT("Sheet2!A2:Q5331"), 3, FALSE))</f>
        <v/>
      </c>
      <c r="C100" s="1" t="str">
        <f ca="1">IF(A100="", "", VLOOKUP($M$6&amp;"-"&amp;$A100,INDIRECT("Sheet2!A2:Q5331"), 3, FALSE))</f>
        <v/>
      </c>
      <c r="D100" s="4" t="str">
        <f ca="1">IF(A100="", "", VLOOKUP($M$5&amp;"-"&amp;$A100,INDIRECT("Sheet2!A2:Q5331"), 4, FALSE))</f>
        <v/>
      </c>
      <c r="E100" s="4" t="str">
        <f ca="1">IF(A100="", "", VLOOKUP($M$6&amp;"-"&amp;$A100,INDIRECT("Sheet2!A2:Q5331"), 4, FALSE))</f>
        <v/>
      </c>
      <c r="F100" s="14" t="str">
        <f ca="1">IF(A100="", "", IF(A100=1, ROUNDDOWN($M$3/D100, 0), ROUNDDOWN((J100)/D100, 0)))</f>
        <v/>
      </c>
      <c r="G100" s="14" t="str">
        <f ca="1">IF(A100="", "", (E100-D100)*F100)</f>
        <v/>
      </c>
      <c r="H100" s="15" t="str">
        <f ca="1">IF(A100="", "", (E100/D100)-1)</f>
        <v/>
      </c>
      <c r="I100" s="15" t="str">
        <f ca="1">IF(A100="", "", 1-(K100/MAX($K$2:K100)))</f>
        <v/>
      </c>
      <c r="J100" s="14" t="str">
        <f ca="1">IF(A100="", "", IF(A100=1, $M$3, J99+G99))</f>
        <v/>
      </c>
      <c r="K100" s="14" t="str">
        <f ca="1">IF(A100="", "", J100+G100)</f>
        <v/>
      </c>
    </row>
    <row r="101" spans="1:11" x14ac:dyDescent="0.3">
      <c r="A101" t="str">
        <f ca="1">IF(A100="Sr.No.",1,IFERROR(IF(A100+1&lt;=$M$8,A100+1,""),""))</f>
        <v/>
      </c>
      <c r="B101" s="1" t="str">
        <f ca="1">IF(A101="", "", VLOOKUP($M$5&amp;"-"&amp;$A101,INDIRECT("Sheet2!A2:Q5331"), 3, FALSE))</f>
        <v/>
      </c>
      <c r="C101" s="1" t="str">
        <f ca="1">IF(A101="", "", VLOOKUP($M$6&amp;"-"&amp;$A101,INDIRECT("Sheet2!A2:Q5331"), 3, FALSE))</f>
        <v/>
      </c>
      <c r="D101" s="4" t="str">
        <f ca="1">IF(A101="", "", VLOOKUP($M$5&amp;"-"&amp;$A101,INDIRECT("Sheet2!A2:Q5331"), 4, FALSE))</f>
        <v/>
      </c>
      <c r="E101" s="4" t="str">
        <f ca="1">IF(A101="", "", VLOOKUP($M$6&amp;"-"&amp;$A101,INDIRECT("Sheet2!A2:Q5331"), 4, FALSE))</f>
        <v/>
      </c>
      <c r="F101" s="14" t="str">
        <f ca="1">IF(A101="", "", IF(A101=1, ROUNDDOWN($M$3/D101, 0), ROUNDDOWN((J101)/D101, 0)))</f>
        <v/>
      </c>
      <c r="G101" s="14" t="str">
        <f ca="1">IF(A101="", "", (E101-D101)*F101)</f>
        <v/>
      </c>
      <c r="H101" s="15" t="str">
        <f ca="1">IF(A101="", "", (E101/D101)-1)</f>
        <v/>
      </c>
      <c r="I101" s="15" t="str">
        <f ca="1">IF(A101="", "", 1-(K101/MAX($K$2:K101)))</f>
        <v/>
      </c>
      <c r="J101" s="14" t="str">
        <f ca="1">IF(A101="", "", IF(A101=1, $M$3, J100+G100))</f>
        <v/>
      </c>
      <c r="K101" s="14" t="str">
        <f ca="1">IF(A101="", "", J101+G101)</f>
        <v/>
      </c>
    </row>
    <row r="102" spans="1:11" x14ac:dyDescent="0.3">
      <c r="A102" t="str">
        <f ca="1">IF(A101="Sr.No.",1,IFERROR(IF(A101+1&lt;=$M$8,A101+1,""),""))</f>
        <v/>
      </c>
      <c r="B102" s="1" t="str">
        <f ca="1">IF(A102="", "", VLOOKUP($M$5&amp;"-"&amp;$A102,INDIRECT("Sheet2!A2:Q5331"), 3, FALSE))</f>
        <v/>
      </c>
      <c r="C102" s="1" t="str">
        <f ca="1">IF(A102="", "", VLOOKUP($M$6&amp;"-"&amp;$A102,INDIRECT("Sheet2!A2:Q5331"), 3, FALSE))</f>
        <v/>
      </c>
      <c r="D102" s="4" t="str">
        <f ca="1">IF(A102="", "", VLOOKUP($M$5&amp;"-"&amp;$A102,INDIRECT("Sheet2!A2:Q5331"), 4, FALSE))</f>
        <v/>
      </c>
      <c r="E102" s="4" t="str">
        <f ca="1">IF(A102="", "", VLOOKUP($M$6&amp;"-"&amp;$A102,INDIRECT("Sheet2!A2:Q5331"), 4, FALSE))</f>
        <v/>
      </c>
      <c r="F102" s="14" t="str">
        <f ca="1">IF(A102="", "", IF(A102=1, ROUNDDOWN($M$3/D102, 0), ROUNDDOWN((J102)/D102, 0)))</f>
        <v/>
      </c>
      <c r="G102" s="14" t="str">
        <f ca="1">IF(A102="", "", (E102-D102)*F102)</f>
        <v/>
      </c>
      <c r="H102" s="15" t="str">
        <f ca="1">IF(A102="", "", (E102/D102)-1)</f>
        <v/>
      </c>
      <c r="I102" s="15" t="str">
        <f ca="1">IF(A102="", "", 1-(K102/MAX($K$2:K102)))</f>
        <v/>
      </c>
      <c r="J102" s="14" t="str">
        <f ca="1">IF(A102="", "", IF(A102=1, $M$3, J101+G101))</f>
        <v/>
      </c>
      <c r="K102" s="14" t="str">
        <f ca="1">IF(A102="", "", J102+G102)</f>
        <v/>
      </c>
    </row>
    <row r="103" spans="1:11" x14ac:dyDescent="0.3">
      <c r="A103" t="str">
        <f ca="1">IF(A102="Sr.No.",1,IFERROR(IF(A102+1&lt;=$M$8,A102+1,""),""))</f>
        <v/>
      </c>
      <c r="B103" s="1" t="str">
        <f ca="1">IF(A103="", "", VLOOKUP($M$5&amp;"-"&amp;$A103,INDIRECT("Sheet2!A2:Q5331"), 3, FALSE))</f>
        <v/>
      </c>
      <c r="C103" s="1" t="str">
        <f ca="1">IF(A103="", "", VLOOKUP($M$6&amp;"-"&amp;$A103,INDIRECT("Sheet2!A2:Q5331"), 3, FALSE))</f>
        <v/>
      </c>
      <c r="D103" s="4" t="str">
        <f ca="1">IF(A103="", "", VLOOKUP($M$5&amp;"-"&amp;$A103,INDIRECT("Sheet2!A2:Q5331"), 4, FALSE))</f>
        <v/>
      </c>
      <c r="E103" s="4" t="str">
        <f ca="1">IF(A103="", "", VLOOKUP($M$6&amp;"-"&amp;$A103,INDIRECT("Sheet2!A2:Q5331"), 4, FALSE))</f>
        <v/>
      </c>
      <c r="F103" s="14" t="str">
        <f ca="1">IF(A103="", "", IF(A103=1, ROUNDDOWN($M$3/D103, 0), ROUNDDOWN((J103)/D103, 0)))</f>
        <v/>
      </c>
      <c r="G103" s="14" t="str">
        <f ca="1">IF(A103="", "", (E103-D103)*F103)</f>
        <v/>
      </c>
      <c r="H103" s="15" t="str">
        <f ca="1">IF(A103="", "", (E103/D103)-1)</f>
        <v/>
      </c>
      <c r="I103" s="15" t="str">
        <f ca="1">IF(A103="", "", 1-(K103/MAX($K$2:K103)))</f>
        <v/>
      </c>
      <c r="J103" s="14" t="str">
        <f ca="1">IF(A103="", "", IF(A103=1, $M$3, J102+G102))</f>
        <v/>
      </c>
      <c r="K103" s="14" t="str">
        <f ca="1">IF(A103="", "", J103+G103)</f>
        <v/>
      </c>
    </row>
    <row r="104" spans="1:11" x14ac:dyDescent="0.3">
      <c r="A104" t="str">
        <f ca="1">IF(A103="Sr.No.",1,IFERROR(IF(A103+1&lt;=$M$8,A103+1,""),""))</f>
        <v/>
      </c>
      <c r="B104" s="1" t="str">
        <f ca="1">IF(A104="", "", VLOOKUP($M$5&amp;"-"&amp;$A104,INDIRECT("Sheet2!A2:Q5331"), 3, FALSE))</f>
        <v/>
      </c>
      <c r="C104" s="1" t="str">
        <f ca="1">IF(A104="", "", VLOOKUP($M$6&amp;"-"&amp;$A104,INDIRECT("Sheet2!A2:Q5331"), 3, FALSE))</f>
        <v/>
      </c>
      <c r="D104" s="4" t="str">
        <f ca="1">IF(A104="", "", VLOOKUP($M$5&amp;"-"&amp;$A104,INDIRECT("Sheet2!A2:Q5331"), 4, FALSE))</f>
        <v/>
      </c>
      <c r="E104" s="4" t="str">
        <f ca="1">IF(A104="", "", VLOOKUP($M$6&amp;"-"&amp;$A104,INDIRECT("Sheet2!A2:Q5331"), 4, FALSE))</f>
        <v/>
      </c>
      <c r="F104" s="14" t="str">
        <f ca="1">IF(A104="", "", IF(A104=1, ROUNDDOWN($M$3/D104, 0), ROUNDDOWN((J104)/D104, 0)))</f>
        <v/>
      </c>
      <c r="G104" s="14" t="str">
        <f ca="1">IF(A104="", "", (E104-D104)*F104)</f>
        <v/>
      </c>
      <c r="H104" s="15" t="str">
        <f ca="1">IF(A104="", "", (E104/D104)-1)</f>
        <v/>
      </c>
      <c r="I104" s="15" t="str">
        <f ca="1">IF(A104="", "", 1-(K104/MAX($K$2:K104)))</f>
        <v/>
      </c>
      <c r="J104" s="14" t="str">
        <f ca="1">IF(A104="", "", IF(A104=1, $M$3, J103+G103))</f>
        <v/>
      </c>
      <c r="K104" s="14" t="str">
        <f ca="1">IF(A104="", "", J104+G104)</f>
        <v/>
      </c>
    </row>
    <row r="105" spans="1:11" x14ac:dyDescent="0.3">
      <c r="A105" t="str">
        <f ca="1">IF(A104="Sr.No.",1,IFERROR(IF(A104+1&lt;=$M$8,A104+1,""),""))</f>
        <v/>
      </c>
      <c r="B105" s="1" t="str">
        <f ca="1">IF(A105="", "", VLOOKUP($M$5&amp;"-"&amp;$A105,INDIRECT("Sheet2!A2:Q5331"), 3, FALSE))</f>
        <v/>
      </c>
      <c r="C105" s="1" t="str">
        <f ca="1">IF(A105="", "", VLOOKUP($M$6&amp;"-"&amp;$A105,INDIRECT("Sheet2!A2:Q5331"), 3, FALSE))</f>
        <v/>
      </c>
      <c r="D105" s="4" t="str">
        <f ca="1">IF(A105="", "", VLOOKUP($M$5&amp;"-"&amp;$A105,INDIRECT("Sheet2!A2:Q5331"), 4, FALSE))</f>
        <v/>
      </c>
      <c r="E105" s="4" t="str">
        <f ca="1">IF(A105="", "", VLOOKUP($M$6&amp;"-"&amp;$A105,INDIRECT("Sheet2!A2:Q5331"), 4, FALSE))</f>
        <v/>
      </c>
      <c r="F105" s="14" t="str">
        <f ca="1">IF(A105="", "", IF(A105=1, ROUNDDOWN($M$3/D105, 0), ROUNDDOWN((J105)/D105, 0)))</f>
        <v/>
      </c>
      <c r="G105" s="14" t="str">
        <f ca="1">IF(A105="", "", (E105-D105)*F105)</f>
        <v/>
      </c>
      <c r="H105" s="15" t="str">
        <f ca="1">IF(A105="", "", (E105/D105)-1)</f>
        <v/>
      </c>
      <c r="I105" s="15" t="str">
        <f ca="1">IF(A105="", "", 1-(K105/MAX($K$2:K105)))</f>
        <v/>
      </c>
      <c r="J105" s="14" t="str">
        <f ca="1">IF(A105="", "", IF(A105=1, $M$3, J104+G104))</f>
        <v/>
      </c>
      <c r="K105" s="14" t="str">
        <f ca="1">IF(A105="", "", J105+G105)</f>
        <v/>
      </c>
    </row>
    <row r="106" spans="1:11" x14ac:dyDescent="0.3">
      <c r="A106" t="str">
        <f ca="1">IF(A105="Sr.No.",1,IFERROR(IF(A105+1&lt;=$M$8,A105+1,""),""))</f>
        <v/>
      </c>
      <c r="B106" s="1" t="str">
        <f ca="1">IF(A106="", "", VLOOKUP($M$5&amp;"-"&amp;$A106,INDIRECT("Sheet2!A2:Q5331"), 3, FALSE))</f>
        <v/>
      </c>
      <c r="C106" s="1" t="str">
        <f ca="1">IF(A106="", "", VLOOKUP($M$6&amp;"-"&amp;$A106,INDIRECT("Sheet2!A2:Q5331"), 3, FALSE))</f>
        <v/>
      </c>
      <c r="D106" s="4" t="str">
        <f ca="1">IF(A106="", "", VLOOKUP($M$5&amp;"-"&amp;$A106,INDIRECT("Sheet2!A2:Q5331"), 4, FALSE))</f>
        <v/>
      </c>
      <c r="E106" s="4" t="str">
        <f ca="1">IF(A106="", "", VLOOKUP($M$6&amp;"-"&amp;$A106,INDIRECT("Sheet2!A2:Q5331"), 4, FALSE))</f>
        <v/>
      </c>
      <c r="F106" s="14" t="str">
        <f ca="1">IF(A106="", "", IF(A106=1, ROUNDDOWN($M$3/D106, 0), ROUNDDOWN((J106)/D106, 0)))</f>
        <v/>
      </c>
      <c r="G106" s="14" t="str">
        <f ca="1">IF(A106="", "", (E106-D106)*F106)</f>
        <v/>
      </c>
      <c r="H106" s="15" t="str">
        <f ca="1">IF(A106="", "", (E106/D106)-1)</f>
        <v/>
      </c>
      <c r="I106" s="15" t="str">
        <f ca="1">IF(A106="", "", 1-(K106/MAX($K$2:K106)))</f>
        <v/>
      </c>
      <c r="J106" s="14" t="str">
        <f ca="1">IF(A106="", "", IF(A106=1, $M$3, J105+G105))</f>
        <v/>
      </c>
      <c r="K106" s="14" t="str">
        <f ca="1">IF(A106="", "", J106+G106)</f>
        <v/>
      </c>
    </row>
    <row r="107" spans="1:11" x14ac:dyDescent="0.3">
      <c r="A107" t="str">
        <f ca="1">IF(A106="Sr.No.",1,IFERROR(IF(A106+1&lt;=$M$8,A106+1,""),""))</f>
        <v/>
      </c>
      <c r="B107" s="1" t="str">
        <f ca="1">IF(A107="", "", VLOOKUP($M$5&amp;"-"&amp;$A107,INDIRECT("Sheet2!A2:Q5331"), 3, FALSE))</f>
        <v/>
      </c>
      <c r="C107" s="1" t="str">
        <f ca="1">IF(A107="", "", VLOOKUP($M$6&amp;"-"&amp;$A107,INDIRECT("Sheet2!A2:Q5331"), 3, FALSE))</f>
        <v/>
      </c>
      <c r="D107" s="4" t="str">
        <f ca="1">IF(A107="", "", VLOOKUP($M$5&amp;"-"&amp;$A107,INDIRECT("Sheet2!A2:Q5331"), 4, FALSE))</f>
        <v/>
      </c>
      <c r="E107" s="4" t="str">
        <f ca="1">IF(A107="", "", VLOOKUP($M$6&amp;"-"&amp;$A107,INDIRECT("Sheet2!A2:Q5331"), 4, FALSE))</f>
        <v/>
      </c>
      <c r="F107" s="14" t="str">
        <f ca="1">IF(A107="", "", IF(A107=1, ROUNDDOWN($M$3/D107, 0), ROUNDDOWN((J107)/D107, 0)))</f>
        <v/>
      </c>
      <c r="G107" s="14" t="str">
        <f ca="1">IF(A107="", "", (E107-D107)*F107)</f>
        <v/>
      </c>
      <c r="H107" s="15" t="str">
        <f ca="1">IF(A107="", "", (E107/D107)-1)</f>
        <v/>
      </c>
      <c r="I107" s="15" t="str">
        <f ca="1">IF(A107="", "", 1-(K107/MAX($K$2:K107)))</f>
        <v/>
      </c>
      <c r="J107" s="14" t="str">
        <f ca="1">IF(A107="", "", IF(A107=1, $M$3, J106+G106))</f>
        <v/>
      </c>
      <c r="K107" s="14" t="str">
        <f ca="1">IF(A107="", "", J107+G107)</f>
        <v/>
      </c>
    </row>
    <row r="108" spans="1:11" x14ac:dyDescent="0.3">
      <c r="A108" t="str">
        <f ca="1">IF(A107="Sr.No.",1,IFERROR(IF(A107+1&lt;=$M$8,A107+1,""),""))</f>
        <v/>
      </c>
      <c r="B108" s="1" t="str">
        <f ca="1">IF(A108="", "", VLOOKUP($M$5&amp;"-"&amp;$A108,INDIRECT("Sheet2!A2:Q5331"), 3, FALSE))</f>
        <v/>
      </c>
      <c r="C108" s="1" t="str">
        <f ca="1">IF(A108="", "", VLOOKUP($M$6&amp;"-"&amp;$A108,INDIRECT("Sheet2!A2:Q5331"), 3, FALSE))</f>
        <v/>
      </c>
      <c r="D108" s="4" t="str">
        <f ca="1">IF(A108="", "", VLOOKUP($M$5&amp;"-"&amp;$A108,INDIRECT("Sheet2!A2:Q5331"), 4, FALSE))</f>
        <v/>
      </c>
      <c r="E108" s="4" t="str">
        <f ca="1">IF(A108="", "", VLOOKUP($M$6&amp;"-"&amp;$A108,INDIRECT("Sheet2!A2:Q5331"), 4, FALSE))</f>
        <v/>
      </c>
      <c r="F108" s="14" t="str">
        <f ca="1">IF(A108="", "", IF(A108=1, ROUNDDOWN($M$3/D108, 0), ROUNDDOWN((J108)/D108, 0)))</f>
        <v/>
      </c>
      <c r="G108" s="14" t="str">
        <f ca="1">IF(A108="", "", (E108-D108)*F108)</f>
        <v/>
      </c>
      <c r="H108" s="15" t="str">
        <f ca="1">IF(A108="", "", (E108/D108)-1)</f>
        <v/>
      </c>
      <c r="I108" s="15" t="str">
        <f ca="1">IF(A108="", "", 1-(K108/MAX($K$2:K108)))</f>
        <v/>
      </c>
      <c r="J108" s="14" t="str">
        <f ca="1">IF(A108="", "", IF(A108=1, $M$3, J107+G107))</f>
        <v/>
      </c>
      <c r="K108" s="14" t="str">
        <f ca="1">IF(A108="", "", J108+G108)</f>
        <v/>
      </c>
    </row>
    <row r="109" spans="1:11" x14ac:dyDescent="0.3">
      <c r="A109" t="str">
        <f ca="1">IF(A108="Sr.No.",1,IFERROR(IF(A108+1&lt;=$M$8,A108+1,""),""))</f>
        <v/>
      </c>
      <c r="B109" s="1" t="str">
        <f ca="1">IF(A109="", "", VLOOKUP($M$5&amp;"-"&amp;$A109,INDIRECT("Sheet2!A2:Q5331"), 3, FALSE))</f>
        <v/>
      </c>
      <c r="C109" s="1" t="str">
        <f ca="1">IF(A109="", "", VLOOKUP($M$6&amp;"-"&amp;$A109,INDIRECT("Sheet2!A2:Q5331"), 3, FALSE))</f>
        <v/>
      </c>
      <c r="D109" s="4" t="str">
        <f ca="1">IF(A109="", "", VLOOKUP($M$5&amp;"-"&amp;$A109,INDIRECT("Sheet2!A2:Q5331"), 4, FALSE))</f>
        <v/>
      </c>
      <c r="E109" s="4" t="str">
        <f ca="1">IF(A109="", "", VLOOKUP($M$6&amp;"-"&amp;$A109,INDIRECT("Sheet2!A2:Q5331"), 4, FALSE))</f>
        <v/>
      </c>
      <c r="F109" s="14" t="str">
        <f ca="1">IF(A109="", "", IF(A109=1, ROUNDDOWN($M$3/D109, 0), ROUNDDOWN((J109)/D109, 0)))</f>
        <v/>
      </c>
      <c r="G109" s="14" t="str">
        <f ca="1">IF(A109="", "", (E109-D109)*F109)</f>
        <v/>
      </c>
      <c r="H109" s="15" t="str">
        <f ca="1">IF(A109="", "", (E109/D109)-1)</f>
        <v/>
      </c>
      <c r="I109" s="15" t="str">
        <f ca="1">IF(A109="", "", 1-(K109/MAX($K$2:K109)))</f>
        <v/>
      </c>
      <c r="J109" s="14" t="str">
        <f ca="1">IF(A109="", "", IF(A109=1, $M$3, J108+G108))</f>
        <v/>
      </c>
      <c r="K109" s="14" t="str">
        <f ca="1">IF(A109="", "", J109+G109)</f>
        <v/>
      </c>
    </row>
    <row r="110" spans="1:11" x14ac:dyDescent="0.3">
      <c r="A110" t="str">
        <f ca="1">IF(A109="Sr.No.",1,IFERROR(IF(A109+1&lt;=$M$8,A109+1,""),""))</f>
        <v/>
      </c>
      <c r="B110" s="1" t="str">
        <f ca="1">IF(A110="", "", VLOOKUP($M$5&amp;"-"&amp;$A110,INDIRECT("Sheet2!A2:Q5331"), 3, FALSE))</f>
        <v/>
      </c>
      <c r="C110" s="1" t="str">
        <f ca="1">IF(A110="", "", VLOOKUP($M$6&amp;"-"&amp;$A110,INDIRECT("Sheet2!A2:Q5331"), 3, FALSE))</f>
        <v/>
      </c>
      <c r="D110" s="4" t="str">
        <f ca="1">IF(A110="", "", VLOOKUP($M$5&amp;"-"&amp;$A110,INDIRECT("Sheet2!A2:Q5331"), 4, FALSE))</f>
        <v/>
      </c>
      <c r="E110" s="4" t="str">
        <f ca="1">IF(A110="", "", VLOOKUP($M$6&amp;"-"&amp;$A110,INDIRECT("Sheet2!A2:Q5331"), 4, FALSE))</f>
        <v/>
      </c>
      <c r="F110" s="14" t="str">
        <f ca="1">IF(A110="", "", IF(A110=1, ROUNDDOWN($M$3/D110, 0), ROUNDDOWN((J110)/D110, 0)))</f>
        <v/>
      </c>
      <c r="G110" s="14" t="str">
        <f ca="1">IF(A110="", "", (E110-D110)*F110)</f>
        <v/>
      </c>
      <c r="H110" s="15" t="str">
        <f ca="1">IF(A110="", "", (E110/D110)-1)</f>
        <v/>
      </c>
      <c r="I110" s="15" t="str">
        <f ca="1">IF(A110="", "", 1-(K110/MAX($K$2:K110)))</f>
        <v/>
      </c>
      <c r="J110" s="14" t="str">
        <f ca="1">IF(A110="", "", IF(A110=1, $M$3, J109+G109))</f>
        <v/>
      </c>
      <c r="K110" s="14" t="str">
        <f ca="1">IF(A110="", "", J110+G110)</f>
        <v/>
      </c>
    </row>
    <row r="111" spans="1:11" x14ac:dyDescent="0.3">
      <c r="A111" t="str">
        <f ca="1">IF(A110="Sr.No.",1,IFERROR(IF(A110+1&lt;=$M$8,A110+1,""),""))</f>
        <v/>
      </c>
      <c r="B111" s="1" t="str">
        <f ca="1">IF(A111="", "", VLOOKUP($M$5&amp;"-"&amp;$A111,INDIRECT("Sheet2!A2:Q5331"), 3, FALSE))</f>
        <v/>
      </c>
      <c r="C111" s="1" t="str">
        <f ca="1">IF(A111="", "", VLOOKUP($M$6&amp;"-"&amp;$A111,INDIRECT("Sheet2!A2:Q5331"), 3, FALSE))</f>
        <v/>
      </c>
      <c r="D111" s="4" t="str">
        <f ca="1">IF(A111="", "", VLOOKUP($M$5&amp;"-"&amp;$A111,INDIRECT("Sheet2!A2:Q5331"), 4, FALSE))</f>
        <v/>
      </c>
      <c r="E111" s="4" t="str">
        <f ca="1">IF(A111="", "", VLOOKUP($M$6&amp;"-"&amp;$A111,INDIRECT("Sheet2!A2:Q5331"), 4, FALSE))</f>
        <v/>
      </c>
      <c r="F111" s="14" t="str">
        <f ca="1">IF(A111="", "", IF(A111=1, ROUNDDOWN($M$3/D111, 0), ROUNDDOWN((J111)/D111, 0)))</f>
        <v/>
      </c>
      <c r="G111" s="14" t="str">
        <f ca="1">IF(A111="", "", (E111-D111)*F111)</f>
        <v/>
      </c>
      <c r="H111" s="15" t="str">
        <f ca="1">IF(A111="", "", (E111/D111)-1)</f>
        <v/>
      </c>
      <c r="I111" s="15" t="str">
        <f ca="1">IF(A111="", "", 1-(K111/MAX($K$2:K111)))</f>
        <v/>
      </c>
      <c r="J111" s="14" t="str">
        <f ca="1">IF(A111="", "", IF(A111=1, $M$3, J110+G110))</f>
        <v/>
      </c>
      <c r="K111" s="14" t="str">
        <f ca="1">IF(A111="", "", J111+G111)</f>
        <v/>
      </c>
    </row>
    <row r="112" spans="1:11" x14ac:dyDescent="0.3">
      <c r="A112" t="str">
        <f ca="1">IF(A111="Sr.No.",1,IFERROR(IF(A111+1&lt;=$M$8,A111+1,""),""))</f>
        <v/>
      </c>
      <c r="B112" s="1" t="str">
        <f ca="1">IF(A112="", "", VLOOKUP($M$5&amp;"-"&amp;$A112,INDIRECT("Sheet2!A2:Q5331"), 3, FALSE))</f>
        <v/>
      </c>
      <c r="C112" s="1" t="str">
        <f ca="1">IF(A112="", "", VLOOKUP($M$6&amp;"-"&amp;$A112,INDIRECT("Sheet2!A2:Q5331"), 3, FALSE))</f>
        <v/>
      </c>
      <c r="D112" s="4" t="str">
        <f ca="1">IF(A112="", "", VLOOKUP($M$5&amp;"-"&amp;$A112,INDIRECT("Sheet2!A2:Q5331"), 4, FALSE))</f>
        <v/>
      </c>
      <c r="E112" s="4" t="str">
        <f ca="1">IF(A112="", "", VLOOKUP($M$6&amp;"-"&amp;$A112,INDIRECT("Sheet2!A2:Q5331"), 4, FALSE))</f>
        <v/>
      </c>
      <c r="F112" s="14" t="str">
        <f ca="1">IF(A112="", "", IF(A112=1, ROUNDDOWN($M$3/D112, 0), ROUNDDOWN((J112)/D112, 0)))</f>
        <v/>
      </c>
      <c r="G112" s="14" t="str">
        <f ca="1">IF(A112="", "", (E112-D112)*F112)</f>
        <v/>
      </c>
      <c r="H112" s="15" t="str">
        <f ca="1">IF(A112="", "", (E112/D112)-1)</f>
        <v/>
      </c>
      <c r="I112" s="15" t="str">
        <f ca="1">IF(A112="", "", 1-(K112/MAX($K$2:K112)))</f>
        <v/>
      </c>
      <c r="J112" s="14" t="str">
        <f ca="1">IF(A112="", "", IF(A112=1, $M$3, J111+G111))</f>
        <v/>
      </c>
      <c r="K112" s="14" t="str">
        <f ca="1">IF(A112="", "", J112+G112)</f>
        <v/>
      </c>
    </row>
    <row r="113" spans="1:11" x14ac:dyDescent="0.3">
      <c r="A113" t="str">
        <f ca="1">IF(A112="Sr.No.",1,IFERROR(IF(A112+1&lt;=$M$8,A112+1,""),""))</f>
        <v/>
      </c>
      <c r="B113" s="1" t="str">
        <f ca="1">IF(A113="", "", VLOOKUP($M$5&amp;"-"&amp;$A113,INDIRECT("Sheet2!A2:Q5331"), 3, FALSE))</f>
        <v/>
      </c>
      <c r="C113" s="1" t="str">
        <f ca="1">IF(A113="", "", VLOOKUP($M$6&amp;"-"&amp;$A113,INDIRECT("Sheet2!A2:Q5331"), 3, FALSE))</f>
        <v/>
      </c>
      <c r="D113" s="4" t="str">
        <f ca="1">IF(A113="", "", VLOOKUP($M$5&amp;"-"&amp;$A113,INDIRECT("Sheet2!A2:Q5331"), 4, FALSE))</f>
        <v/>
      </c>
      <c r="E113" s="4" t="str">
        <f ca="1">IF(A113="", "", VLOOKUP($M$6&amp;"-"&amp;$A113,INDIRECT("Sheet2!A2:Q5331"), 4, FALSE))</f>
        <v/>
      </c>
      <c r="F113" s="14" t="str">
        <f ca="1">IF(A113="", "", IF(A113=1, ROUNDDOWN($M$3/D113, 0), ROUNDDOWN((J113)/D113, 0)))</f>
        <v/>
      </c>
      <c r="G113" s="14" t="str">
        <f ca="1">IF(A113="", "", (E113-D113)*F113)</f>
        <v/>
      </c>
      <c r="H113" s="15" t="str">
        <f ca="1">IF(A113="", "", (E113/D113)-1)</f>
        <v/>
      </c>
      <c r="I113" s="15" t="str">
        <f ca="1">IF(A113="", "", 1-(K113/MAX($K$2:K113)))</f>
        <v/>
      </c>
      <c r="J113" s="14" t="str">
        <f ca="1">IF(A113="", "", IF(A113=1, $M$3, J112+G112))</f>
        <v/>
      </c>
      <c r="K113" s="14" t="str">
        <f ca="1">IF(A113="", "", J113+G113)</f>
        <v/>
      </c>
    </row>
    <row r="114" spans="1:11" x14ac:dyDescent="0.3">
      <c r="A114" t="str">
        <f ca="1">IF(A113="Sr.No.",1,IFERROR(IF(A113+1&lt;=$M$8,A113+1,""),""))</f>
        <v/>
      </c>
      <c r="B114" s="1" t="str">
        <f ca="1">IF(A114="", "", VLOOKUP($M$5&amp;"-"&amp;$A114,INDIRECT("Sheet2!A2:Q5331"), 3, FALSE))</f>
        <v/>
      </c>
      <c r="C114" s="1" t="str">
        <f ca="1">IF(A114="", "", VLOOKUP($M$6&amp;"-"&amp;$A114,INDIRECT("Sheet2!A2:Q5331"), 3, FALSE))</f>
        <v/>
      </c>
      <c r="D114" s="4" t="str">
        <f ca="1">IF(A114="", "", VLOOKUP($M$5&amp;"-"&amp;$A114,INDIRECT("Sheet2!A2:Q5331"), 4, FALSE))</f>
        <v/>
      </c>
      <c r="E114" s="4" t="str">
        <f ca="1">IF(A114="", "", VLOOKUP($M$6&amp;"-"&amp;$A114,INDIRECT("Sheet2!A2:Q5331"), 4, FALSE))</f>
        <v/>
      </c>
      <c r="F114" s="14" t="str">
        <f ca="1">IF(A114="", "", IF(A114=1, ROUNDDOWN($M$3/D114, 0), ROUNDDOWN((J114)/D114, 0)))</f>
        <v/>
      </c>
      <c r="G114" s="14" t="str">
        <f ca="1">IF(A114="", "", (E114-D114)*F114)</f>
        <v/>
      </c>
      <c r="H114" s="15" t="str">
        <f ca="1">IF(A114="", "", (E114/D114)-1)</f>
        <v/>
      </c>
      <c r="I114" s="15" t="str">
        <f ca="1">IF(A114="", "", 1-(K114/MAX($K$2:K114)))</f>
        <v/>
      </c>
      <c r="J114" s="14" t="str">
        <f ca="1">IF(A114="", "", IF(A114=1, $M$3, J113+G113))</f>
        <v/>
      </c>
      <c r="K114" s="14" t="str">
        <f ca="1">IF(A114="", "", J114+G114)</f>
        <v/>
      </c>
    </row>
    <row r="115" spans="1:11" x14ac:dyDescent="0.3">
      <c r="A115" t="str">
        <f ca="1">IF(A114="Sr.No.",1,IFERROR(IF(A114+1&lt;=$M$8,A114+1,""),""))</f>
        <v/>
      </c>
      <c r="B115" s="1" t="str">
        <f ca="1">IF(A115="", "", VLOOKUP($M$5&amp;"-"&amp;$A115,INDIRECT("Sheet2!A2:Q5331"), 3, FALSE))</f>
        <v/>
      </c>
      <c r="C115" s="1" t="str">
        <f ca="1">IF(A115="", "", VLOOKUP($M$6&amp;"-"&amp;$A115,INDIRECT("Sheet2!A2:Q5331"), 3, FALSE))</f>
        <v/>
      </c>
      <c r="D115" s="4" t="str">
        <f ca="1">IF(A115="", "", VLOOKUP($M$5&amp;"-"&amp;$A115,INDIRECT("Sheet2!A2:Q5331"), 4, FALSE))</f>
        <v/>
      </c>
      <c r="E115" s="4" t="str">
        <f ca="1">IF(A115="", "", VLOOKUP($M$6&amp;"-"&amp;$A115,INDIRECT("Sheet2!A2:Q5331"), 4, FALSE))</f>
        <v/>
      </c>
      <c r="F115" s="14" t="str">
        <f ca="1">IF(A115="", "", IF(A115=1, ROUNDDOWN($M$3/D115, 0), ROUNDDOWN((J115)/D115, 0)))</f>
        <v/>
      </c>
      <c r="G115" s="14" t="str">
        <f ca="1">IF(A115="", "", (E115-D115)*F115)</f>
        <v/>
      </c>
      <c r="H115" s="15" t="str">
        <f ca="1">IF(A115="", "", (E115/D115)-1)</f>
        <v/>
      </c>
      <c r="I115" s="15" t="str">
        <f ca="1">IF(A115="", "", 1-(K115/MAX($K$2:K115)))</f>
        <v/>
      </c>
      <c r="J115" s="14" t="str">
        <f ca="1">IF(A115="", "", IF(A115=1, $M$3, J114+G114))</f>
        <v/>
      </c>
      <c r="K115" s="14" t="str">
        <f ca="1">IF(A115="", "", J115+G115)</f>
        <v/>
      </c>
    </row>
    <row r="116" spans="1:11" x14ac:dyDescent="0.3">
      <c r="A116" t="str">
        <f ca="1">IF(A115="Sr.No.",1,IFERROR(IF(A115+1&lt;=$M$8,A115+1,""),""))</f>
        <v/>
      </c>
      <c r="B116" s="1" t="str">
        <f ca="1">IF(A116="", "", VLOOKUP($M$5&amp;"-"&amp;$A116,INDIRECT("Sheet2!A2:Q5331"), 3, FALSE))</f>
        <v/>
      </c>
      <c r="C116" s="1" t="str">
        <f ca="1">IF(A116="", "", VLOOKUP($M$6&amp;"-"&amp;$A116,INDIRECT("Sheet2!A2:Q5331"), 3, FALSE))</f>
        <v/>
      </c>
      <c r="D116" s="4" t="str">
        <f ca="1">IF(A116="", "", VLOOKUP($M$5&amp;"-"&amp;$A116,INDIRECT("Sheet2!A2:Q5331"), 4, FALSE))</f>
        <v/>
      </c>
      <c r="E116" s="4" t="str">
        <f ca="1">IF(A116="", "", VLOOKUP($M$6&amp;"-"&amp;$A116,INDIRECT("Sheet2!A2:Q5331"), 4, FALSE))</f>
        <v/>
      </c>
      <c r="F116" s="14" t="str">
        <f ca="1">IF(A116="", "", IF(A116=1, ROUNDDOWN($M$3/D116, 0), ROUNDDOWN((J116)/D116, 0)))</f>
        <v/>
      </c>
      <c r="G116" s="14" t="str">
        <f ca="1">IF(A116="", "", (E116-D116)*F116)</f>
        <v/>
      </c>
      <c r="H116" s="15" t="str">
        <f ca="1">IF(A116="", "", (E116/D116)-1)</f>
        <v/>
      </c>
      <c r="I116" s="15" t="str">
        <f ca="1">IF(A116="", "", 1-(K116/MAX($K$2:K116)))</f>
        <v/>
      </c>
      <c r="J116" s="14" t="str">
        <f ca="1">IF(A116="", "", IF(A116=1, $M$3, J115+G115))</f>
        <v/>
      </c>
      <c r="K116" s="14" t="str">
        <f ca="1">IF(A116="", "", J116+G116)</f>
        <v/>
      </c>
    </row>
    <row r="117" spans="1:11" x14ac:dyDescent="0.3">
      <c r="A117" t="str">
        <f ca="1">IF(A116="Sr.No.",1,IFERROR(IF(A116+1&lt;=$M$8,A116+1,""),""))</f>
        <v/>
      </c>
      <c r="B117" s="1" t="str">
        <f ca="1">IF(A117="", "", VLOOKUP($M$5&amp;"-"&amp;$A117,INDIRECT("Sheet2!A2:Q5331"), 3, FALSE))</f>
        <v/>
      </c>
      <c r="C117" s="1" t="str">
        <f ca="1">IF(A117="", "", VLOOKUP($M$6&amp;"-"&amp;$A117,INDIRECT("Sheet2!A2:Q5331"), 3, FALSE))</f>
        <v/>
      </c>
      <c r="D117" s="4" t="str">
        <f ca="1">IF(A117="", "", VLOOKUP($M$5&amp;"-"&amp;$A117,INDIRECT("Sheet2!A2:Q5331"), 4, FALSE))</f>
        <v/>
      </c>
      <c r="E117" s="4" t="str">
        <f ca="1">IF(A117="", "", VLOOKUP($M$6&amp;"-"&amp;$A117,INDIRECT("Sheet2!A2:Q5331"), 4, FALSE))</f>
        <v/>
      </c>
      <c r="F117" s="14" t="str">
        <f ca="1">IF(A117="", "", IF(A117=1, ROUNDDOWN($M$3/D117, 0), ROUNDDOWN((J117)/D117, 0)))</f>
        <v/>
      </c>
      <c r="G117" s="14" t="str">
        <f ca="1">IF(A117="", "", (E117-D117)*F117)</f>
        <v/>
      </c>
      <c r="H117" s="15" t="str">
        <f ca="1">IF(A117="", "", (E117/D117)-1)</f>
        <v/>
      </c>
      <c r="I117" s="15" t="str">
        <f ca="1">IF(A117="", "", 1-(K117/MAX($K$2:K117)))</f>
        <v/>
      </c>
      <c r="J117" s="14" t="str">
        <f ca="1">IF(A117="", "", IF(A117=1, $M$3, J116+G116))</f>
        <v/>
      </c>
      <c r="K117" s="14" t="str">
        <f ca="1">IF(A117="", "", J117+G117)</f>
        <v/>
      </c>
    </row>
    <row r="118" spans="1:11" x14ac:dyDescent="0.3">
      <c r="A118" t="str">
        <f ca="1">IF(A117="Sr.No.",1,IFERROR(IF(A117+1&lt;=$M$8,A117+1,""),""))</f>
        <v/>
      </c>
      <c r="B118" s="1" t="str">
        <f ca="1">IF(A118="", "", VLOOKUP($M$5&amp;"-"&amp;$A118,INDIRECT("Sheet2!A2:Q5331"), 3, FALSE))</f>
        <v/>
      </c>
      <c r="C118" s="1" t="str">
        <f ca="1">IF(A118="", "", VLOOKUP($M$6&amp;"-"&amp;$A118,INDIRECT("Sheet2!A2:Q5331"), 3, FALSE))</f>
        <v/>
      </c>
      <c r="D118" s="4" t="str">
        <f ca="1">IF(A118="", "", VLOOKUP($M$5&amp;"-"&amp;$A118,INDIRECT("Sheet2!A2:Q5331"), 4, FALSE))</f>
        <v/>
      </c>
      <c r="E118" s="4" t="str">
        <f ca="1">IF(A118="", "", VLOOKUP($M$6&amp;"-"&amp;$A118,INDIRECT("Sheet2!A2:Q5331"), 4, FALSE))</f>
        <v/>
      </c>
      <c r="F118" s="14" t="str">
        <f ca="1">IF(A118="", "", IF(A118=1, ROUNDDOWN($M$3/D118, 0), ROUNDDOWN((J118)/D118, 0)))</f>
        <v/>
      </c>
      <c r="G118" s="14" t="str">
        <f ca="1">IF(A118="", "", (E118-D118)*F118)</f>
        <v/>
      </c>
      <c r="H118" s="15" t="str">
        <f ca="1">IF(A118="", "", (E118/D118)-1)</f>
        <v/>
      </c>
      <c r="I118" s="15" t="str">
        <f ca="1">IF(A118="", "", 1-(K118/MAX($K$2:K118)))</f>
        <v/>
      </c>
      <c r="J118" s="14" t="str">
        <f ca="1">IF(A118="", "", IF(A118=1, $M$3, J117+G117))</f>
        <v/>
      </c>
      <c r="K118" s="14" t="str">
        <f ca="1">IF(A118="", "", J118+G118)</f>
        <v/>
      </c>
    </row>
    <row r="119" spans="1:11" x14ac:dyDescent="0.3">
      <c r="A119" t="str">
        <f ca="1">IF(A118="Sr.No.",1,IFERROR(IF(A118+1&lt;=$M$8,A118+1,""),""))</f>
        <v/>
      </c>
      <c r="B119" s="1" t="str">
        <f ca="1">IF(A119="", "", VLOOKUP($M$5&amp;"-"&amp;$A119,INDIRECT("Sheet2!A2:Q5331"), 3, FALSE))</f>
        <v/>
      </c>
      <c r="C119" s="1" t="str">
        <f ca="1">IF(A119="", "", VLOOKUP($M$6&amp;"-"&amp;$A119,INDIRECT("Sheet2!A2:Q5331"), 3, FALSE))</f>
        <v/>
      </c>
      <c r="D119" s="4" t="str">
        <f ca="1">IF(A119="", "", VLOOKUP($M$5&amp;"-"&amp;$A119,INDIRECT("Sheet2!A2:Q5331"), 4, FALSE))</f>
        <v/>
      </c>
      <c r="E119" s="4" t="str">
        <f ca="1">IF(A119="", "", VLOOKUP($M$6&amp;"-"&amp;$A119,INDIRECT("Sheet2!A2:Q5331"), 4, FALSE))</f>
        <v/>
      </c>
      <c r="F119" s="14" t="str">
        <f ca="1">IF(A119="", "", IF(A119=1, ROUNDDOWN($M$3/D119, 0), ROUNDDOWN((J119)/D119, 0)))</f>
        <v/>
      </c>
      <c r="G119" s="14" t="str">
        <f ca="1">IF(A119="", "", (E119-D119)*F119)</f>
        <v/>
      </c>
      <c r="H119" s="15" t="str">
        <f ca="1">IF(A119="", "", (E119/D119)-1)</f>
        <v/>
      </c>
      <c r="I119" s="15" t="str">
        <f ca="1">IF(A119="", "", 1-(K119/MAX($K$2:K119)))</f>
        <v/>
      </c>
      <c r="J119" s="14" t="str">
        <f ca="1">IF(A119="", "", IF(A119=1, $M$3, J118+G118))</f>
        <v/>
      </c>
      <c r="K119" s="14" t="str">
        <f ca="1">IF(A119="", "", J119+G119)</f>
        <v/>
      </c>
    </row>
    <row r="120" spans="1:11" x14ac:dyDescent="0.3">
      <c r="A120" t="str">
        <f ca="1">IF(A119="Sr.No.",1,IFERROR(IF(A119+1&lt;=$M$8,A119+1,""),""))</f>
        <v/>
      </c>
      <c r="B120" s="1" t="str">
        <f ca="1">IF(A120="", "", VLOOKUP($M$5&amp;"-"&amp;$A120,INDIRECT("Sheet2!A2:Q5331"), 3, FALSE))</f>
        <v/>
      </c>
      <c r="C120" s="1" t="str">
        <f ca="1">IF(A120="", "", VLOOKUP($M$6&amp;"-"&amp;$A120,INDIRECT("Sheet2!A2:Q5331"), 3, FALSE))</f>
        <v/>
      </c>
      <c r="D120" s="4" t="str">
        <f ca="1">IF(A120="", "", VLOOKUP($M$5&amp;"-"&amp;$A120,INDIRECT("Sheet2!A2:Q5331"), 4, FALSE))</f>
        <v/>
      </c>
      <c r="E120" s="4" t="str">
        <f ca="1">IF(A120="", "", VLOOKUP($M$6&amp;"-"&amp;$A120,INDIRECT("Sheet2!A2:Q5331"), 4, FALSE))</f>
        <v/>
      </c>
      <c r="F120" s="14" t="str">
        <f ca="1">IF(A120="", "", IF(A120=1, ROUNDDOWN($M$3/D120, 0), ROUNDDOWN((J120)/D120, 0)))</f>
        <v/>
      </c>
      <c r="G120" s="14" t="str">
        <f ca="1">IF(A120="", "", (E120-D120)*F120)</f>
        <v/>
      </c>
      <c r="H120" s="15" t="str">
        <f ca="1">IF(A120="", "", (E120/D120)-1)</f>
        <v/>
      </c>
      <c r="I120" s="15" t="str">
        <f ca="1">IF(A120="", "", 1-(K120/MAX($K$2:K120)))</f>
        <v/>
      </c>
      <c r="J120" s="14" t="str">
        <f ca="1">IF(A120="", "", IF(A120=1, $M$3, J119+G119))</f>
        <v/>
      </c>
      <c r="K120" s="14" t="str">
        <f ca="1">IF(A120="", "", J120+G120)</f>
        <v/>
      </c>
    </row>
    <row r="121" spans="1:11" x14ac:dyDescent="0.3">
      <c r="A121" t="str">
        <f ca="1">IF(A120="Sr.No.",1,IFERROR(IF(A120+1&lt;=$M$8,A120+1,""),""))</f>
        <v/>
      </c>
      <c r="B121" s="1" t="str">
        <f ca="1">IF(A121="", "", VLOOKUP($M$5&amp;"-"&amp;$A121,INDIRECT("Sheet2!A2:Q5331"), 3, FALSE))</f>
        <v/>
      </c>
      <c r="C121" s="1" t="str">
        <f ca="1">IF(A121="", "", VLOOKUP($M$6&amp;"-"&amp;$A121,INDIRECT("Sheet2!A2:Q5331"), 3, FALSE))</f>
        <v/>
      </c>
      <c r="D121" s="4" t="str">
        <f ca="1">IF(A121="", "", VLOOKUP($M$5&amp;"-"&amp;$A121,INDIRECT("Sheet2!A2:Q5331"), 4, FALSE))</f>
        <v/>
      </c>
      <c r="E121" s="4" t="str">
        <f ca="1">IF(A121="", "", VLOOKUP($M$6&amp;"-"&amp;$A121,INDIRECT("Sheet2!A2:Q5331"), 4, FALSE))</f>
        <v/>
      </c>
      <c r="F121" s="14" t="str">
        <f ca="1">IF(A121="", "", IF(A121=1, ROUNDDOWN($M$3/D121, 0), ROUNDDOWN((J121)/D121, 0)))</f>
        <v/>
      </c>
      <c r="G121" s="14" t="str">
        <f ca="1">IF(A121="", "", (E121-D121)*F121)</f>
        <v/>
      </c>
      <c r="H121" s="15" t="str">
        <f ca="1">IF(A121="", "", (E121/D121)-1)</f>
        <v/>
      </c>
      <c r="I121" s="15" t="str">
        <f ca="1">IF(A121="", "", 1-(K121/MAX($K$2:K121)))</f>
        <v/>
      </c>
      <c r="J121" s="14" t="str">
        <f ca="1">IF(A121="", "", IF(A121=1, $M$3, J120+G120))</f>
        <v/>
      </c>
      <c r="K121" s="14" t="str">
        <f ca="1">IF(A121="", "", J121+G121)</f>
        <v/>
      </c>
    </row>
    <row r="122" spans="1:11" x14ac:dyDescent="0.3">
      <c r="A122" t="str">
        <f ca="1">IF(A121="Sr.No.",1,IFERROR(IF(A121+1&lt;=$M$8,A121+1,""),""))</f>
        <v/>
      </c>
      <c r="B122" s="1" t="str">
        <f ca="1">IF(A122="", "", VLOOKUP($M$5&amp;"-"&amp;$A122,INDIRECT("Sheet2!A2:Q5331"), 3, FALSE))</f>
        <v/>
      </c>
      <c r="C122" s="1" t="str">
        <f ca="1">IF(A122="", "", VLOOKUP($M$6&amp;"-"&amp;$A122,INDIRECT("Sheet2!A2:Q5331"), 3, FALSE))</f>
        <v/>
      </c>
      <c r="D122" s="4" t="str">
        <f ca="1">IF(A122="", "", VLOOKUP($M$5&amp;"-"&amp;$A122,INDIRECT("Sheet2!A2:Q5331"), 4, FALSE))</f>
        <v/>
      </c>
      <c r="E122" s="4" t="str">
        <f ca="1">IF(A122="", "", VLOOKUP($M$6&amp;"-"&amp;$A122,INDIRECT("Sheet2!A2:Q5331"), 4, FALSE))</f>
        <v/>
      </c>
      <c r="F122" s="14" t="str">
        <f ca="1">IF(A122="", "", IF(A122=1, ROUNDDOWN($M$3/D122, 0), ROUNDDOWN((J122)/D122, 0)))</f>
        <v/>
      </c>
      <c r="G122" s="14" t="str">
        <f ca="1">IF(A122="", "", (E122-D122)*F122)</f>
        <v/>
      </c>
      <c r="H122" s="15" t="str">
        <f ca="1">IF(A122="", "", (E122/D122)-1)</f>
        <v/>
      </c>
      <c r="I122" s="15" t="str">
        <f ca="1">IF(A122="", "", 1-(K122/MAX($K$2:K122)))</f>
        <v/>
      </c>
      <c r="J122" s="14" t="str">
        <f ca="1">IF(A122="", "", IF(A122=1, $M$3, J121+G121))</f>
        <v/>
      </c>
      <c r="K122" s="14" t="str">
        <f ca="1">IF(A122="", "", J122+G122)</f>
        <v/>
      </c>
    </row>
    <row r="123" spans="1:11" x14ac:dyDescent="0.3">
      <c r="A123" t="str">
        <f ca="1">IF(A122="Sr.No.",1,IFERROR(IF(A122+1&lt;=$M$8,A122+1,""),""))</f>
        <v/>
      </c>
      <c r="B123" s="1" t="str">
        <f ca="1">IF(A123="", "", VLOOKUP($M$5&amp;"-"&amp;$A123,INDIRECT("Sheet2!A2:Q5331"), 3, FALSE))</f>
        <v/>
      </c>
      <c r="C123" s="1" t="str">
        <f ca="1">IF(A123="", "", VLOOKUP($M$6&amp;"-"&amp;$A123,INDIRECT("Sheet2!A2:Q5331"), 3, FALSE))</f>
        <v/>
      </c>
      <c r="D123" s="4" t="str">
        <f ca="1">IF(A123="", "", VLOOKUP($M$5&amp;"-"&amp;$A123,INDIRECT("Sheet2!A2:Q5331"), 4, FALSE))</f>
        <v/>
      </c>
      <c r="E123" s="4" t="str">
        <f ca="1">IF(A123="", "", VLOOKUP($M$6&amp;"-"&amp;$A123,INDIRECT("Sheet2!A2:Q5331"), 4, FALSE))</f>
        <v/>
      </c>
      <c r="F123" s="14" t="str">
        <f ca="1">IF(A123="", "", IF(A123=1, ROUNDDOWN($M$3/D123, 0), ROUNDDOWN((J123)/D123, 0)))</f>
        <v/>
      </c>
      <c r="G123" s="14" t="str">
        <f ca="1">IF(A123="", "", (E123-D123)*F123)</f>
        <v/>
      </c>
      <c r="H123" s="15" t="str">
        <f ca="1">IF(A123="", "", (E123/D123)-1)</f>
        <v/>
      </c>
      <c r="I123" s="15" t="str">
        <f ca="1">IF(A123="", "", 1-(K123/MAX($K$2:K123)))</f>
        <v/>
      </c>
      <c r="J123" s="14" t="str">
        <f ca="1">IF(A123="", "", IF(A123=1, $M$3, J122+G122))</f>
        <v/>
      </c>
      <c r="K123" s="14" t="str">
        <f ca="1">IF(A123="", "", J123+G123)</f>
        <v/>
      </c>
    </row>
    <row r="124" spans="1:11" x14ac:dyDescent="0.3">
      <c r="A124" t="str">
        <f ca="1">IF(A123="Sr.No.",1,IFERROR(IF(A123+1&lt;=$M$8,A123+1,""),""))</f>
        <v/>
      </c>
      <c r="B124" s="1" t="str">
        <f ca="1">IF(A124="", "", VLOOKUP($M$5&amp;"-"&amp;$A124,INDIRECT("Sheet2!A2:Q5331"), 3, FALSE))</f>
        <v/>
      </c>
      <c r="C124" s="1" t="str">
        <f ca="1">IF(A124="", "", VLOOKUP($M$6&amp;"-"&amp;$A124,INDIRECT("Sheet2!A2:Q5331"), 3, FALSE))</f>
        <v/>
      </c>
      <c r="D124" s="4" t="str">
        <f ca="1">IF(A124="", "", VLOOKUP($M$5&amp;"-"&amp;$A124,INDIRECT("Sheet2!A2:Q5331"), 4, FALSE))</f>
        <v/>
      </c>
      <c r="E124" s="4" t="str">
        <f ca="1">IF(A124="", "", VLOOKUP($M$6&amp;"-"&amp;$A124,INDIRECT("Sheet2!A2:Q5331"), 4, FALSE))</f>
        <v/>
      </c>
      <c r="F124" s="14" t="str">
        <f ca="1">IF(A124="", "", IF(A124=1, ROUNDDOWN($M$3/D124, 0), ROUNDDOWN((J124)/D124, 0)))</f>
        <v/>
      </c>
      <c r="G124" s="14" t="str">
        <f ca="1">IF(A124="", "", (E124-D124)*F124)</f>
        <v/>
      </c>
      <c r="H124" s="15" t="str">
        <f ca="1">IF(A124="", "", (E124/D124)-1)</f>
        <v/>
      </c>
      <c r="I124" s="15" t="str">
        <f ca="1">IF(A124="", "", 1-(K124/MAX($K$2:K124)))</f>
        <v/>
      </c>
      <c r="J124" s="14" t="str">
        <f ca="1">IF(A124="", "", IF(A124=1, $M$3, J123+G123))</f>
        <v/>
      </c>
      <c r="K124" s="14" t="str">
        <f ca="1">IF(A124="", "", J124+G124)</f>
        <v/>
      </c>
    </row>
    <row r="125" spans="1:11" x14ac:dyDescent="0.3">
      <c r="A125" t="str">
        <f ca="1">IF(A124="Sr.No.",1,IFERROR(IF(A124+1&lt;=$M$8,A124+1,""),""))</f>
        <v/>
      </c>
      <c r="B125" s="1" t="str">
        <f ca="1">IF(A125="", "", VLOOKUP($M$5&amp;"-"&amp;$A125,INDIRECT("Sheet2!A2:Q5331"), 3, FALSE))</f>
        <v/>
      </c>
      <c r="C125" s="1" t="str">
        <f ca="1">IF(A125="", "", VLOOKUP($M$6&amp;"-"&amp;$A125,INDIRECT("Sheet2!A2:Q5331"), 3, FALSE))</f>
        <v/>
      </c>
      <c r="D125" s="4" t="str">
        <f ca="1">IF(A125="", "", VLOOKUP($M$5&amp;"-"&amp;$A125,INDIRECT("Sheet2!A2:Q5331"), 4, FALSE))</f>
        <v/>
      </c>
      <c r="E125" s="4" t="str">
        <f ca="1">IF(A125="", "", VLOOKUP($M$6&amp;"-"&amp;$A125,INDIRECT("Sheet2!A2:Q5331"), 4, FALSE))</f>
        <v/>
      </c>
      <c r="F125" s="14" t="str">
        <f ca="1">IF(A125="", "", IF(A125=1, ROUNDDOWN($M$3/D125, 0), ROUNDDOWN((J125)/D125, 0)))</f>
        <v/>
      </c>
      <c r="G125" s="14" t="str">
        <f ca="1">IF(A125="", "", (E125-D125)*F125)</f>
        <v/>
      </c>
      <c r="H125" s="15" t="str">
        <f ca="1">IF(A125="", "", (E125/D125)-1)</f>
        <v/>
      </c>
      <c r="I125" s="15" t="str">
        <f ca="1">IF(A125="", "", 1-(K125/MAX($K$2:K125)))</f>
        <v/>
      </c>
      <c r="J125" s="14" t="str">
        <f ca="1">IF(A125="", "", IF(A125=1, $M$3, J124+G124))</f>
        <v/>
      </c>
      <c r="K125" s="14" t="str">
        <f ca="1">IF(A125="", "", J125+G125)</f>
        <v/>
      </c>
    </row>
    <row r="126" spans="1:11" x14ac:dyDescent="0.3">
      <c r="A126" t="str">
        <f ca="1">IF(A125="Sr.No.",1,IFERROR(IF(A125+1&lt;=$M$8,A125+1,""),""))</f>
        <v/>
      </c>
      <c r="B126" s="1" t="str">
        <f ca="1">IF(A126="", "", VLOOKUP($M$5&amp;"-"&amp;$A126,INDIRECT("Sheet2!A2:Q5331"), 3, FALSE))</f>
        <v/>
      </c>
      <c r="C126" s="1" t="str">
        <f ca="1">IF(A126="", "", VLOOKUP($M$6&amp;"-"&amp;$A126,INDIRECT("Sheet2!A2:Q5331"), 3, FALSE))</f>
        <v/>
      </c>
      <c r="D126" s="4" t="str">
        <f ca="1">IF(A126="", "", VLOOKUP($M$5&amp;"-"&amp;$A126,INDIRECT("Sheet2!A2:Q5331"), 4, FALSE))</f>
        <v/>
      </c>
      <c r="E126" s="4" t="str">
        <f ca="1">IF(A126="", "", VLOOKUP($M$6&amp;"-"&amp;$A126,INDIRECT("Sheet2!A2:Q5331"), 4, FALSE))</f>
        <v/>
      </c>
      <c r="F126" s="14" t="str">
        <f ca="1">IF(A126="", "", IF(A126=1, ROUNDDOWN($M$3/D126, 0), ROUNDDOWN((J126)/D126, 0)))</f>
        <v/>
      </c>
      <c r="G126" s="14" t="str">
        <f ca="1">IF(A126="", "", (E126-D126)*F126)</f>
        <v/>
      </c>
      <c r="H126" s="15" t="str">
        <f ca="1">IF(A126="", "", (E126/D126)-1)</f>
        <v/>
      </c>
      <c r="I126" s="15" t="str">
        <f ca="1">IF(A126="", "", 1-(K126/MAX($K$2:K126)))</f>
        <v/>
      </c>
      <c r="J126" s="14" t="str">
        <f ca="1">IF(A126="", "", IF(A126=1, $M$3, J125+G125))</f>
        <v/>
      </c>
      <c r="K126" s="14" t="str">
        <f ca="1">IF(A126="", "", J126+G126)</f>
        <v/>
      </c>
    </row>
    <row r="127" spans="1:11" x14ac:dyDescent="0.3">
      <c r="A127" t="str">
        <f ca="1">IF(A126="Sr.No.",1,IFERROR(IF(A126+1&lt;=$M$8,A126+1,""),""))</f>
        <v/>
      </c>
      <c r="B127" s="1" t="str">
        <f ca="1">IF(A127="", "", VLOOKUP($M$5&amp;"-"&amp;$A127,INDIRECT("Sheet2!A2:Q5331"), 3, FALSE))</f>
        <v/>
      </c>
      <c r="C127" s="1" t="str">
        <f ca="1">IF(A127="", "", VLOOKUP($M$6&amp;"-"&amp;$A127,INDIRECT("Sheet2!A2:Q5331"), 3, FALSE))</f>
        <v/>
      </c>
      <c r="D127" s="4" t="str">
        <f ca="1">IF(A127="", "", VLOOKUP($M$5&amp;"-"&amp;$A127,INDIRECT("Sheet2!A2:Q5331"), 4, FALSE))</f>
        <v/>
      </c>
      <c r="E127" s="4" t="str">
        <f ca="1">IF(A127="", "", VLOOKUP($M$6&amp;"-"&amp;$A127,INDIRECT("Sheet2!A2:Q5331"), 4, FALSE))</f>
        <v/>
      </c>
      <c r="F127" s="14" t="str">
        <f ca="1">IF(A127="", "", IF(A127=1, ROUNDDOWN($M$3/D127, 0), ROUNDDOWN((J127)/D127, 0)))</f>
        <v/>
      </c>
      <c r="G127" s="14" t="str">
        <f ca="1">IF(A127="", "", (E127-D127)*F127)</f>
        <v/>
      </c>
      <c r="H127" s="15" t="str">
        <f ca="1">IF(A127="", "", (E127/D127)-1)</f>
        <v/>
      </c>
      <c r="I127" s="15" t="str">
        <f ca="1">IF(A127="", "", 1-(K127/MAX($K$2:K127)))</f>
        <v/>
      </c>
      <c r="J127" s="14" t="str">
        <f ca="1">IF(A127="", "", IF(A127=1, $M$3, J126+G126))</f>
        <v/>
      </c>
      <c r="K127" s="14" t="str">
        <f ca="1">IF(A127="", "", J127+G127)</f>
        <v/>
      </c>
    </row>
    <row r="128" spans="1:11" x14ac:dyDescent="0.3">
      <c r="A128" t="str">
        <f ca="1">IF(A127="Sr.No.",1,IFERROR(IF(A127+1&lt;=$M$8,A127+1,""),""))</f>
        <v/>
      </c>
      <c r="B128" s="1" t="str">
        <f ca="1">IF(A128="", "", VLOOKUP($M$5&amp;"-"&amp;$A128,INDIRECT("Sheet2!A2:Q5331"), 3, FALSE))</f>
        <v/>
      </c>
      <c r="C128" s="1" t="str">
        <f ca="1">IF(A128="", "", VLOOKUP($M$6&amp;"-"&amp;$A128,INDIRECT("Sheet2!A2:Q5331"), 3, FALSE))</f>
        <v/>
      </c>
      <c r="D128" s="4" t="str">
        <f ca="1">IF(A128="", "", VLOOKUP($M$5&amp;"-"&amp;$A128,INDIRECT("Sheet2!A2:Q5331"), 4, FALSE))</f>
        <v/>
      </c>
      <c r="E128" s="4" t="str">
        <f ca="1">IF(A128="", "", VLOOKUP($M$6&amp;"-"&amp;$A128,INDIRECT("Sheet2!A2:Q5331"), 4, FALSE))</f>
        <v/>
      </c>
      <c r="F128" s="14" t="str">
        <f ca="1">IF(A128="", "", IF(A128=1, ROUNDDOWN($M$3/D128, 0), ROUNDDOWN((J128)/D128, 0)))</f>
        <v/>
      </c>
      <c r="G128" s="14" t="str">
        <f ca="1">IF(A128="", "", (E128-D128)*F128)</f>
        <v/>
      </c>
      <c r="H128" s="15" t="str">
        <f ca="1">IF(A128="", "", (E128/D128)-1)</f>
        <v/>
      </c>
      <c r="I128" s="15" t="str">
        <f ca="1">IF(A128="", "", 1-(K128/MAX($K$2:K128)))</f>
        <v/>
      </c>
      <c r="J128" s="14" t="str">
        <f ca="1">IF(A128="", "", IF(A128=1, $M$3, J127+G127))</f>
        <v/>
      </c>
      <c r="K128" s="14" t="str">
        <f ca="1">IF(A128="", "", J128+G128)</f>
        <v/>
      </c>
    </row>
    <row r="129" spans="1:11" x14ac:dyDescent="0.3">
      <c r="A129" t="str">
        <f ca="1">IF(A128="Sr.No.",1,IFERROR(IF(A128+1&lt;=$M$8,A128+1,""),""))</f>
        <v/>
      </c>
      <c r="B129" s="1" t="str">
        <f ca="1">IF(A129="", "", VLOOKUP($M$5&amp;"-"&amp;$A129,INDIRECT("Sheet2!A2:Q5331"), 3, FALSE))</f>
        <v/>
      </c>
      <c r="C129" s="1" t="str">
        <f ca="1">IF(A129="", "", VLOOKUP($M$6&amp;"-"&amp;$A129,INDIRECT("Sheet2!A2:Q5331"), 3, FALSE))</f>
        <v/>
      </c>
      <c r="D129" s="4" t="str">
        <f ca="1">IF(A129="", "", VLOOKUP($M$5&amp;"-"&amp;$A129,INDIRECT("Sheet2!A2:Q5331"), 4, FALSE))</f>
        <v/>
      </c>
      <c r="E129" s="4" t="str">
        <f ca="1">IF(A129="", "", VLOOKUP($M$6&amp;"-"&amp;$A129,INDIRECT("Sheet2!A2:Q5331"), 4, FALSE))</f>
        <v/>
      </c>
      <c r="F129" s="14" t="str">
        <f ca="1">IF(A129="", "", IF(A129=1, ROUNDDOWN($M$3/D129, 0), ROUNDDOWN((J129)/D129, 0)))</f>
        <v/>
      </c>
      <c r="G129" s="14" t="str">
        <f ca="1">IF(A129="", "", (E129-D129)*F129)</f>
        <v/>
      </c>
      <c r="H129" s="15" t="str">
        <f ca="1">IF(A129="", "", (E129/D129)-1)</f>
        <v/>
      </c>
      <c r="I129" s="15" t="str">
        <f ca="1">IF(A129="", "", 1-(K129/MAX($K$2:K129)))</f>
        <v/>
      </c>
      <c r="J129" s="14" t="str">
        <f ca="1">IF(A129="", "", IF(A129=1, $M$3, J128+G128))</f>
        <v/>
      </c>
      <c r="K129" s="14" t="str">
        <f ca="1">IF(A129="", "", J129+G129)</f>
        <v/>
      </c>
    </row>
    <row r="130" spans="1:11" x14ac:dyDescent="0.3">
      <c r="A130" t="str">
        <f ca="1">IF(A129="Sr.No.",1,IFERROR(IF(A129+1&lt;=$M$8,A129+1,""),""))</f>
        <v/>
      </c>
      <c r="B130" s="1" t="str">
        <f ca="1">IF(A130="", "", VLOOKUP($M$5&amp;"-"&amp;$A130,INDIRECT("Sheet2!A2:Q5331"), 3, FALSE))</f>
        <v/>
      </c>
      <c r="C130" s="1" t="str">
        <f ca="1">IF(A130="", "", VLOOKUP($M$6&amp;"-"&amp;$A130,INDIRECT("Sheet2!A2:Q5331"), 3, FALSE))</f>
        <v/>
      </c>
      <c r="D130" s="4" t="str">
        <f ca="1">IF(A130="", "", VLOOKUP($M$5&amp;"-"&amp;$A130,INDIRECT("Sheet2!A2:Q5331"), 4, FALSE))</f>
        <v/>
      </c>
      <c r="E130" s="4" t="str">
        <f ca="1">IF(A130="", "", VLOOKUP($M$6&amp;"-"&amp;$A130,INDIRECT("Sheet2!A2:Q5331"), 4, FALSE))</f>
        <v/>
      </c>
      <c r="F130" s="14" t="str">
        <f ca="1">IF(A130="", "", IF(A130=1, ROUNDDOWN($M$3/D130, 0), ROUNDDOWN((J130)/D130, 0)))</f>
        <v/>
      </c>
      <c r="G130" s="14" t="str">
        <f ca="1">IF(A130="", "", (E130-D130)*F130)</f>
        <v/>
      </c>
      <c r="H130" s="15" t="str">
        <f ca="1">IF(A130="", "", (E130/D130)-1)</f>
        <v/>
      </c>
      <c r="I130" s="15" t="str">
        <f ca="1">IF(A130="", "", 1-(K130/MAX($K$2:K130)))</f>
        <v/>
      </c>
      <c r="J130" s="14" t="str">
        <f ca="1">IF(A130="", "", IF(A130=1, $M$3, J129+G129))</f>
        <v/>
      </c>
      <c r="K130" s="14" t="str">
        <f ca="1">IF(A130="", "", J130+G130)</f>
        <v/>
      </c>
    </row>
    <row r="131" spans="1:11" x14ac:dyDescent="0.3">
      <c r="A131" t="str">
        <f ca="1">IF(A130="Sr.No.",1,IFERROR(IF(A130+1&lt;=$M$8,A130+1,""),""))</f>
        <v/>
      </c>
      <c r="B131" s="1" t="str">
        <f ca="1">IF(A131="", "", VLOOKUP($M$5&amp;"-"&amp;$A131,INDIRECT("Sheet2!A2:Q5331"), 3, FALSE))</f>
        <v/>
      </c>
      <c r="C131" s="1" t="str">
        <f ca="1">IF(A131="", "", VLOOKUP($M$6&amp;"-"&amp;$A131,INDIRECT("Sheet2!A2:Q5331"), 3, FALSE))</f>
        <v/>
      </c>
      <c r="D131" s="4" t="str">
        <f ca="1">IF(A131="", "", VLOOKUP($M$5&amp;"-"&amp;$A131,INDIRECT("Sheet2!A2:Q5331"), 4, FALSE))</f>
        <v/>
      </c>
      <c r="E131" s="4" t="str">
        <f ca="1">IF(A131="", "", VLOOKUP($M$6&amp;"-"&amp;$A131,INDIRECT("Sheet2!A2:Q5331"), 4, FALSE))</f>
        <v/>
      </c>
      <c r="F131" s="14" t="str">
        <f ca="1">IF(A131="", "", IF(A131=1, ROUNDDOWN($M$3/D131, 0), ROUNDDOWN((J131)/D131, 0)))</f>
        <v/>
      </c>
      <c r="G131" s="14" t="str">
        <f ca="1">IF(A131="", "", (E131-D131)*F131)</f>
        <v/>
      </c>
      <c r="H131" s="15" t="str">
        <f ca="1">IF(A131="", "", (E131/D131)-1)</f>
        <v/>
      </c>
      <c r="I131" s="15" t="str">
        <f ca="1">IF(A131="", "", 1-(K131/MAX($K$2:K131)))</f>
        <v/>
      </c>
      <c r="J131" s="14" t="str">
        <f ca="1">IF(A131="", "", IF(A131=1, $M$3, J130+G130))</f>
        <v/>
      </c>
      <c r="K131" s="14" t="str">
        <f ca="1">IF(A131="", "", J131+G131)</f>
        <v/>
      </c>
    </row>
    <row r="132" spans="1:11" x14ac:dyDescent="0.3">
      <c r="A132" t="str">
        <f ca="1">IF(A131="Sr.No.",1,IFERROR(IF(A131+1&lt;=$M$8,A131+1,""),""))</f>
        <v/>
      </c>
      <c r="B132" s="1" t="str">
        <f ca="1">IF(A132="", "", VLOOKUP($M$5&amp;"-"&amp;$A132,INDIRECT("Sheet2!A2:Q5331"), 3, FALSE))</f>
        <v/>
      </c>
      <c r="C132" s="1" t="str">
        <f ca="1">IF(A132="", "", VLOOKUP($M$6&amp;"-"&amp;$A132,INDIRECT("Sheet2!A2:Q5331"), 3, FALSE))</f>
        <v/>
      </c>
      <c r="D132" s="4" t="str">
        <f ca="1">IF(A132="", "", VLOOKUP($M$5&amp;"-"&amp;$A132,INDIRECT("Sheet2!A2:Q5331"), 4, FALSE))</f>
        <v/>
      </c>
      <c r="E132" s="4" t="str">
        <f ca="1">IF(A132="", "", VLOOKUP($M$6&amp;"-"&amp;$A132,INDIRECT("Sheet2!A2:Q5331"), 4, FALSE))</f>
        <v/>
      </c>
      <c r="F132" s="14" t="str">
        <f ca="1">IF(A132="", "", IF(A132=1, ROUNDDOWN($M$3/D132, 0), ROUNDDOWN((J132)/D132, 0)))</f>
        <v/>
      </c>
      <c r="G132" s="14" t="str">
        <f ca="1">IF(A132="", "", (E132-D132)*F132)</f>
        <v/>
      </c>
      <c r="H132" s="15" t="str">
        <f ca="1">IF(A132="", "", (E132/D132)-1)</f>
        <v/>
      </c>
      <c r="I132" s="15" t="str">
        <f ca="1">IF(A132="", "", 1-(K132/MAX($K$2:K132)))</f>
        <v/>
      </c>
      <c r="J132" s="14" t="str">
        <f ca="1">IF(A132="", "", IF(A132=1, $M$3, J131+G131))</f>
        <v/>
      </c>
      <c r="K132" s="14" t="str">
        <f ca="1">IF(A132="", "", J132+G132)</f>
        <v/>
      </c>
    </row>
    <row r="133" spans="1:11" x14ac:dyDescent="0.3">
      <c r="A133" t="str">
        <f ca="1">IF(A132="Sr.No.",1,IFERROR(IF(A132+1&lt;=$M$8,A132+1,""),""))</f>
        <v/>
      </c>
      <c r="B133" s="1" t="str">
        <f ca="1">IF(A133="", "", VLOOKUP($M$5&amp;"-"&amp;$A133,INDIRECT("Sheet2!A2:Q5331"), 3, FALSE))</f>
        <v/>
      </c>
      <c r="C133" s="1" t="str">
        <f ca="1">IF(A133="", "", VLOOKUP($M$6&amp;"-"&amp;$A133,INDIRECT("Sheet2!A2:Q5331"), 3, FALSE))</f>
        <v/>
      </c>
      <c r="D133" s="4" t="str">
        <f ca="1">IF(A133="", "", VLOOKUP($M$5&amp;"-"&amp;$A133,INDIRECT("Sheet2!A2:Q5331"), 4, FALSE))</f>
        <v/>
      </c>
      <c r="E133" s="4" t="str">
        <f ca="1">IF(A133="", "", VLOOKUP($M$6&amp;"-"&amp;$A133,INDIRECT("Sheet2!A2:Q5331"), 4, FALSE))</f>
        <v/>
      </c>
      <c r="F133" s="14" t="str">
        <f ca="1">IF(A133="", "", IF(A133=1, ROUNDDOWN($M$3/D133, 0), ROUNDDOWN((J133)/D133, 0)))</f>
        <v/>
      </c>
      <c r="G133" s="14" t="str">
        <f ca="1">IF(A133="", "", (E133-D133)*F133)</f>
        <v/>
      </c>
      <c r="H133" s="15" t="str">
        <f ca="1">IF(A133="", "", (E133/D133)-1)</f>
        <v/>
      </c>
      <c r="I133" s="15" t="str">
        <f ca="1">IF(A133="", "", 1-(K133/MAX($K$2:K133)))</f>
        <v/>
      </c>
      <c r="J133" s="14" t="str">
        <f ca="1">IF(A133="", "", IF(A133=1, $M$3, J132+G132))</f>
        <v/>
      </c>
      <c r="K133" s="14" t="str">
        <f ca="1">IF(A133="", "", J133+G133)</f>
        <v/>
      </c>
    </row>
    <row r="134" spans="1:11" x14ac:dyDescent="0.3">
      <c r="A134" t="str">
        <f ca="1">IF(A133="Sr.No.",1,IFERROR(IF(A133+1&lt;=$M$8,A133+1,""),""))</f>
        <v/>
      </c>
      <c r="B134" s="1" t="str">
        <f ca="1">IF(A134="", "", VLOOKUP($M$5&amp;"-"&amp;$A134,INDIRECT("Sheet2!A2:Q5331"), 3, FALSE))</f>
        <v/>
      </c>
      <c r="C134" s="1" t="str">
        <f ca="1">IF(A134="", "", VLOOKUP($M$6&amp;"-"&amp;$A134,INDIRECT("Sheet2!A2:Q5331"), 3, FALSE))</f>
        <v/>
      </c>
      <c r="D134" s="4" t="str">
        <f ca="1">IF(A134="", "", VLOOKUP($M$5&amp;"-"&amp;$A134,INDIRECT("Sheet2!A2:Q5331"), 4, FALSE))</f>
        <v/>
      </c>
      <c r="E134" s="4" t="str">
        <f ca="1">IF(A134="", "", VLOOKUP($M$6&amp;"-"&amp;$A134,INDIRECT("Sheet2!A2:Q5331"), 4, FALSE))</f>
        <v/>
      </c>
      <c r="F134" s="14" t="str">
        <f ca="1">IF(A134="", "", IF(A134=1, ROUNDDOWN($M$3/D134, 0), ROUNDDOWN((J134)/D134, 0)))</f>
        <v/>
      </c>
      <c r="G134" s="14" t="str">
        <f ca="1">IF(A134="", "", (E134-D134)*F134)</f>
        <v/>
      </c>
      <c r="H134" s="15" t="str">
        <f ca="1">IF(A134="", "", (E134/D134)-1)</f>
        <v/>
      </c>
      <c r="I134" s="15" t="str">
        <f ca="1">IF(A134="", "", 1-(K134/MAX($K$2:K134)))</f>
        <v/>
      </c>
      <c r="J134" s="14" t="str">
        <f ca="1">IF(A134="", "", IF(A134=1, $M$3, J133+G133))</f>
        <v/>
      </c>
      <c r="K134" s="14" t="str">
        <f ca="1">IF(A134="", "", J134+G134)</f>
        <v/>
      </c>
    </row>
    <row r="135" spans="1:11" x14ac:dyDescent="0.3">
      <c r="A135" t="str">
        <f ca="1">IF(A134="Sr.No.",1,IFERROR(IF(A134+1&lt;=$M$8,A134+1,""),""))</f>
        <v/>
      </c>
      <c r="B135" s="1" t="str">
        <f ca="1">IF(A135="", "", VLOOKUP($M$5&amp;"-"&amp;$A135,INDIRECT("Sheet2!A2:Q5331"), 3, FALSE))</f>
        <v/>
      </c>
      <c r="C135" s="1" t="str">
        <f ca="1">IF(A135="", "", VLOOKUP($M$6&amp;"-"&amp;$A135,INDIRECT("Sheet2!A2:Q5331"), 3, FALSE))</f>
        <v/>
      </c>
      <c r="D135" s="4" t="str">
        <f ca="1">IF(A135="", "", VLOOKUP($M$5&amp;"-"&amp;$A135,INDIRECT("Sheet2!A2:Q5331"), 4, FALSE))</f>
        <v/>
      </c>
      <c r="E135" s="4" t="str">
        <f ca="1">IF(A135="", "", VLOOKUP($M$6&amp;"-"&amp;$A135,INDIRECT("Sheet2!A2:Q5331"), 4, FALSE))</f>
        <v/>
      </c>
      <c r="F135" s="14" t="str">
        <f ca="1">IF(A135="", "", IF(A135=1, ROUNDDOWN($M$3/D135, 0), ROUNDDOWN((J135)/D135, 0)))</f>
        <v/>
      </c>
      <c r="G135" s="14" t="str">
        <f ca="1">IF(A135="", "", (E135-D135)*F135)</f>
        <v/>
      </c>
      <c r="H135" s="15" t="str">
        <f ca="1">IF(A135="", "", (E135/D135)-1)</f>
        <v/>
      </c>
      <c r="I135" s="15" t="str">
        <f ca="1">IF(A135="", "", 1-(K135/MAX($K$2:K135)))</f>
        <v/>
      </c>
      <c r="J135" s="14" t="str">
        <f ca="1">IF(A135="", "", IF(A135=1, $M$3, J134+G134))</f>
        <v/>
      </c>
      <c r="K135" s="14" t="str">
        <f ca="1">IF(A135="", "", J135+G135)</f>
        <v/>
      </c>
    </row>
    <row r="136" spans="1:11" x14ac:dyDescent="0.3">
      <c r="A136" t="str">
        <f ca="1">IF(A135="Sr.No.",1,IFERROR(IF(A135+1&lt;=$M$8,A135+1,""),""))</f>
        <v/>
      </c>
      <c r="B136" s="1" t="str">
        <f ca="1">IF(A136="", "", VLOOKUP($M$5&amp;"-"&amp;$A136,INDIRECT("Sheet2!A2:Q5331"), 3, FALSE))</f>
        <v/>
      </c>
      <c r="C136" s="1" t="str">
        <f ca="1">IF(A136="", "", VLOOKUP($M$6&amp;"-"&amp;$A136,INDIRECT("Sheet2!A2:Q5331"), 3, FALSE))</f>
        <v/>
      </c>
      <c r="D136" s="4" t="str">
        <f ca="1">IF(A136="", "", VLOOKUP($M$5&amp;"-"&amp;$A136,INDIRECT("Sheet2!A2:Q5331"), 4, FALSE))</f>
        <v/>
      </c>
      <c r="E136" s="4" t="str">
        <f ca="1">IF(A136="", "", VLOOKUP($M$6&amp;"-"&amp;$A136,INDIRECT("Sheet2!A2:Q5331"), 4, FALSE))</f>
        <v/>
      </c>
      <c r="F136" s="14" t="str">
        <f ca="1">IF(A136="", "", IF(A136=1, ROUNDDOWN($M$3/D136, 0), ROUNDDOWN((J136)/D136, 0)))</f>
        <v/>
      </c>
      <c r="G136" s="14" t="str">
        <f ca="1">IF(A136="", "", (E136-D136)*F136)</f>
        <v/>
      </c>
      <c r="H136" s="15" t="str">
        <f ca="1">IF(A136="", "", (E136/D136)-1)</f>
        <v/>
      </c>
      <c r="I136" s="15" t="str">
        <f ca="1">IF(A136="", "", 1-(K136/MAX($K$2:K136)))</f>
        <v/>
      </c>
      <c r="J136" s="14" t="str">
        <f ca="1">IF(A136="", "", IF(A136=1, $M$3, J135+G135))</f>
        <v/>
      </c>
      <c r="K136" s="14" t="str">
        <f ca="1">IF(A136="", "", J136+G136)</f>
        <v/>
      </c>
    </row>
    <row r="137" spans="1:11" x14ac:dyDescent="0.3">
      <c r="A137" t="str">
        <f ca="1">IF(A136="Sr.No.",1,IFERROR(IF(A136+1&lt;=$M$8,A136+1,""),""))</f>
        <v/>
      </c>
      <c r="B137" s="1" t="str">
        <f ca="1">IF(A137="", "", VLOOKUP($M$5&amp;"-"&amp;$A137,INDIRECT("Sheet2!A2:Q5331"), 3, FALSE))</f>
        <v/>
      </c>
      <c r="C137" s="1" t="str">
        <f ca="1">IF(A137="", "", VLOOKUP($M$6&amp;"-"&amp;$A137,INDIRECT("Sheet2!A2:Q5331"), 3, FALSE))</f>
        <v/>
      </c>
      <c r="D137" s="4" t="str">
        <f ca="1">IF(A137="", "", VLOOKUP($M$5&amp;"-"&amp;$A137,INDIRECT("Sheet2!A2:Q5331"), 4, FALSE))</f>
        <v/>
      </c>
      <c r="E137" s="4" t="str">
        <f ca="1">IF(A137="", "", VLOOKUP($M$6&amp;"-"&amp;$A137,INDIRECT("Sheet2!A2:Q5331"), 4, FALSE))</f>
        <v/>
      </c>
      <c r="F137" s="14" t="str">
        <f ca="1">IF(A137="", "", IF(A137=1, ROUNDDOWN($M$3/D137, 0), ROUNDDOWN((J137)/D137, 0)))</f>
        <v/>
      </c>
      <c r="G137" s="14" t="str">
        <f ca="1">IF(A137="", "", (E137-D137)*F137)</f>
        <v/>
      </c>
      <c r="H137" s="15" t="str">
        <f ca="1">IF(A137="", "", (E137/D137)-1)</f>
        <v/>
      </c>
      <c r="I137" s="15" t="str">
        <f ca="1">IF(A137="", "", 1-(K137/MAX($K$2:K137)))</f>
        <v/>
      </c>
      <c r="J137" s="14" t="str">
        <f ca="1">IF(A137="", "", IF(A137=1, $M$3, J136+G136))</f>
        <v/>
      </c>
      <c r="K137" s="14" t="str">
        <f ca="1">IF(A137="", "", J137+G137)</f>
        <v/>
      </c>
    </row>
    <row r="138" spans="1:11" x14ac:dyDescent="0.3">
      <c r="A138" t="str">
        <f ca="1">IF(A137="Sr.No.",1,IFERROR(IF(A137+1&lt;=$M$8,A137+1,""),""))</f>
        <v/>
      </c>
      <c r="B138" s="1" t="str">
        <f ca="1">IF(A138="", "", VLOOKUP($M$5&amp;"-"&amp;$A138,INDIRECT("Sheet2!A2:Q5331"), 3, FALSE))</f>
        <v/>
      </c>
      <c r="C138" s="1" t="str">
        <f ca="1">IF(A138="", "", VLOOKUP($M$6&amp;"-"&amp;$A138,INDIRECT("Sheet2!A2:Q5331"), 3, FALSE))</f>
        <v/>
      </c>
      <c r="D138" s="4" t="str">
        <f ca="1">IF(A138="", "", VLOOKUP($M$5&amp;"-"&amp;$A138,INDIRECT("Sheet2!A2:Q5331"), 4, FALSE))</f>
        <v/>
      </c>
      <c r="E138" s="4" t="str">
        <f ca="1">IF(A138="", "", VLOOKUP($M$6&amp;"-"&amp;$A138,INDIRECT("Sheet2!A2:Q5331"), 4, FALSE))</f>
        <v/>
      </c>
      <c r="F138" s="14" t="str">
        <f ca="1">IF(A138="", "", IF(A138=1, ROUNDDOWN($M$3/D138, 0), ROUNDDOWN((J138)/D138, 0)))</f>
        <v/>
      </c>
      <c r="G138" s="14" t="str">
        <f ca="1">IF(A138="", "", (E138-D138)*F138)</f>
        <v/>
      </c>
      <c r="H138" s="15" t="str">
        <f ca="1">IF(A138="", "", (E138/D138)-1)</f>
        <v/>
      </c>
      <c r="I138" s="15" t="str">
        <f ca="1">IF(A138="", "", 1-(K138/MAX($K$2:K138)))</f>
        <v/>
      </c>
      <c r="J138" s="14" t="str">
        <f ca="1">IF(A138="", "", IF(A138=1, $M$3, J137+G137))</f>
        <v/>
      </c>
      <c r="K138" s="14" t="str">
        <f ca="1">IF(A138="", "", J138+G138)</f>
        <v/>
      </c>
    </row>
    <row r="139" spans="1:11" x14ac:dyDescent="0.3">
      <c r="A139" t="str">
        <f ca="1">IF(A138="Sr.No.",1,IFERROR(IF(A138+1&lt;=$M$8,A138+1,""),""))</f>
        <v/>
      </c>
      <c r="B139" s="1" t="str">
        <f ca="1">IF(A139="", "", VLOOKUP($M$5&amp;"-"&amp;$A139,INDIRECT("Sheet2!A2:Q5331"), 3, FALSE))</f>
        <v/>
      </c>
      <c r="C139" s="1" t="str">
        <f ca="1">IF(A139="", "", VLOOKUP($M$6&amp;"-"&amp;$A139,INDIRECT("Sheet2!A2:Q5331"), 3, FALSE))</f>
        <v/>
      </c>
      <c r="D139" s="4" t="str">
        <f ca="1">IF(A139="", "", VLOOKUP($M$5&amp;"-"&amp;$A139,INDIRECT("Sheet2!A2:Q5331"), 4, FALSE))</f>
        <v/>
      </c>
      <c r="E139" s="4" t="str">
        <f ca="1">IF(A139="", "", VLOOKUP($M$6&amp;"-"&amp;$A139,INDIRECT("Sheet2!A2:Q5331"), 4, FALSE))</f>
        <v/>
      </c>
      <c r="F139" s="14" t="str">
        <f ca="1">IF(A139="", "", IF(A139=1, ROUNDDOWN($M$3/D139, 0), ROUNDDOWN((J139)/D139, 0)))</f>
        <v/>
      </c>
      <c r="G139" s="14" t="str">
        <f ca="1">IF(A139="", "", (E139-D139)*F139)</f>
        <v/>
      </c>
      <c r="H139" s="15" t="str">
        <f ca="1">IF(A139="", "", (E139/D139)-1)</f>
        <v/>
      </c>
      <c r="I139" s="15" t="str">
        <f ca="1">IF(A139="", "", 1-(K139/MAX($K$2:K139)))</f>
        <v/>
      </c>
      <c r="J139" s="14" t="str">
        <f ca="1">IF(A139="", "", IF(A139=1, $M$3, J138+G138))</f>
        <v/>
      </c>
      <c r="K139" s="14" t="str">
        <f ca="1">IF(A139="", "", J139+G139)</f>
        <v/>
      </c>
    </row>
    <row r="140" spans="1:11" x14ac:dyDescent="0.3">
      <c r="A140" t="str">
        <f ca="1">IF(A139="Sr.No.",1,IFERROR(IF(A139+1&lt;=$M$8,A139+1,""),""))</f>
        <v/>
      </c>
      <c r="B140" s="1" t="str">
        <f ca="1">IF(A140="", "", VLOOKUP($M$5&amp;"-"&amp;$A140,INDIRECT("Sheet2!A2:Q5331"), 3, FALSE))</f>
        <v/>
      </c>
      <c r="C140" s="1" t="str">
        <f ca="1">IF(A140="", "", VLOOKUP($M$6&amp;"-"&amp;$A140,INDIRECT("Sheet2!A2:Q5331"), 3, FALSE))</f>
        <v/>
      </c>
      <c r="D140" s="4" t="str">
        <f ca="1">IF(A140="", "", VLOOKUP($M$5&amp;"-"&amp;$A140,INDIRECT("Sheet2!A2:Q5331"), 4, FALSE))</f>
        <v/>
      </c>
      <c r="E140" s="4" t="str">
        <f ca="1">IF(A140="", "", VLOOKUP($M$6&amp;"-"&amp;$A140,INDIRECT("Sheet2!A2:Q5331"), 4, FALSE))</f>
        <v/>
      </c>
      <c r="F140" s="14" t="str">
        <f ca="1">IF(A140="", "", IF(A140=1, ROUNDDOWN($M$3/D140, 0), ROUNDDOWN((J140)/D140, 0)))</f>
        <v/>
      </c>
      <c r="G140" s="14" t="str">
        <f ca="1">IF(A140="", "", (E140-D140)*F140)</f>
        <v/>
      </c>
      <c r="H140" s="15" t="str">
        <f ca="1">IF(A140="", "", (E140/D140)-1)</f>
        <v/>
      </c>
      <c r="I140" s="15" t="str">
        <f ca="1">IF(A140="", "", 1-(K140/MAX($K$2:K140)))</f>
        <v/>
      </c>
      <c r="J140" s="14" t="str">
        <f ca="1">IF(A140="", "", IF(A140=1, $M$3, J139+G139))</f>
        <v/>
      </c>
      <c r="K140" s="14" t="str">
        <f ca="1">IF(A140="", "", J140+G140)</f>
        <v/>
      </c>
    </row>
    <row r="141" spans="1:11" x14ac:dyDescent="0.3">
      <c r="A141" t="str">
        <f ca="1">IF(A140="Sr.No.",1,IFERROR(IF(A140+1&lt;=$M$8,A140+1,""),""))</f>
        <v/>
      </c>
      <c r="B141" s="1" t="str">
        <f ca="1">IF(A141="", "", VLOOKUP($M$5&amp;"-"&amp;$A141,INDIRECT("Sheet2!A2:Q5331"), 3, FALSE))</f>
        <v/>
      </c>
      <c r="C141" s="1" t="str">
        <f ca="1">IF(A141="", "", VLOOKUP($M$6&amp;"-"&amp;$A141,INDIRECT("Sheet2!A2:Q5331"), 3, FALSE))</f>
        <v/>
      </c>
      <c r="D141" s="4" t="str">
        <f ca="1">IF(A141="", "", VLOOKUP($M$5&amp;"-"&amp;$A141,INDIRECT("Sheet2!A2:Q5331"), 4, FALSE))</f>
        <v/>
      </c>
      <c r="E141" s="4" t="str">
        <f ca="1">IF(A141="", "", VLOOKUP($M$6&amp;"-"&amp;$A141,INDIRECT("Sheet2!A2:Q5331"), 4, FALSE))</f>
        <v/>
      </c>
      <c r="F141" s="14" t="str">
        <f ca="1">IF(A141="", "", IF(A141=1, ROUNDDOWN($M$3/D141, 0), ROUNDDOWN((J141)/D141, 0)))</f>
        <v/>
      </c>
      <c r="G141" s="14" t="str">
        <f ca="1">IF(A141="", "", (E141-D141)*F141)</f>
        <v/>
      </c>
      <c r="H141" s="15" t="str">
        <f ca="1">IF(A141="", "", (E141/D141)-1)</f>
        <v/>
      </c>
      <c r="I141" s="15" t="str">
        <f ca="1">IF(A141="", "", 1-(K141/MAX($K$2:K141)))</f>
        <v/>
      </c>
      <c r="J141" s="14" t="str">
        <f ca="1">IF(A141="", "", IF(A141=1, $M$3, J140+G140))</f>
        <v/>
      </c>
      <c r="K141" s="14" t="str">
        <f ca="1">IF(A141="", "", J141+G141)</f>
        <v/>
      </c>
    </row>
    <row r="142" spans="1:11" x14ac:dyDescent="0.3">
      <c r="A142" t="str">
        <f ca="1">IF(A141="Sr.No.",1,IFERROR(IF(A141+1&lt;=$M$8,A141+1,""),""))</f>
        <v/>
      </c>
      <c r="B142" s="1" t="str">
        <f ca="1">IF(A142="", "", VLOOKUP($M$5&amp;"-"&amp;$A142,INDIRECT("Sheet2!A2:Q5331"), 3, FALSE))</f>
        <v/>
      </c>
      <c r="C142" s="1" t="str">
        <f ca="1">IF(A142="", "", VLOOKUP($M$6&amp;"-"&amp;$A142,INDIRECT("Sheet2!A2:Q5331"), 3, FALSE))</f>
        <v/>
      </c>
      <c r="D142" s="4" t="str">
        <f ca="1">IF(A142="", "", VLOOKUP($M$5&amp;"-"&amp;$A142,INDIRECT("Sheet2!A2:Q5331"), 4, FALSE))</f>
        <v/>
      </c>
      <c r="E142" s="4" t="str">
        <f ca="1">IF(A142="", "", VLOOKUP($M$6&amp;"-"&amp;$A142,INDIRECT("Sheet2!A2:Q5331"), 4, FALSE))</f>
        <v/>
      </c>
      <c r="F142" s="14" t="str">
        <f ca="1">IF(A142="", "", IF(A142=1, ROUNDDOWN($M$3/D142, 0), ROUNDDOWN((J142)/D142, 0)))</f>
        <v/>
      </c>
      <c r="G142" s="14" t="str">
        <f ca="1">IF(A142="", "", (E142-D142)*F142)</f>
        <v/>
      </c>
      <c r="H142" s="15" t="str">
        <f ca="1">IF(A142="", "", (E142/D142)-1)</f>
        <v/>
      </c>
      <c r="I142" s="15" t="str">
        <f ca="1">IF(A142="", "", 1-(K142/MAX($K$2:K142)))</f>
        <v/>
      </c>
      <c r="J142" s="14" t="str">
        <f ca="1">IF(A142="", "", IF(A142=1, $M$3, J141+G141))</f>
        <v/>
      </c>
      <c r="K142" s="14" t="str">
        <f ca="1">IF(A142="", "", J142+G142)</f>
        <v/>
      </c>
    </row>
    <row r="143" spans="1:11" x14ac:dyDescent="0.3">
      <c r="A143" t="str">
        <f ca="1">IF(A142="Sr.No.",1,IFERROR(IF(A142+1&lt;=$M$8,A142+1,""),""))</f>
        <v/>
      </c>
      <c r="B143" s="1" t="str">
        <f ca="1">IF(A143="", "", VLOOKUP($M$5&amp;"-"&amp;$A143,INDIRECT("Sheet2!A2:Q5331"), 3, FALSE))</f>
        <v/>
      </c>
      <c r="C143" s="1" t="str">
        <f ca="1">IF(A143="", "", VLOOKUP($M$6&amp;"-"&amp;$A143,INDIRECT("Sheet2!A2:Q5331"), 3, FALSE))</f>
        <v/>
      </c>
      <c r="D143" s="4" t="str">
        <f ca="1">IF(A143="", "", VLOOKUP($M$5&amp;"-"&amp;$A143,INDIRECT("Sheet2!A2:Q5331"), 4, FALSE))</f>
        <v/>
      </c>
      <c r="E143" s="4" t="str">
        <f ca="1">IF(A143="", "", VLOOKUP($M$6&amp;"-"&amp;$A143,INDIRECT("Sheet2!A2:Q5331"), 4, FALSE))</f>
        <v/>
      </c>
      <c r="F143" s="14" t="str">
        <f ca="1">IF(A143="", "", IF(A143=1, ROUNDDOWN($M$3/D143, 0), ROUNDDOWN((J143)/D143, 0)))</f>
        <v/>
      </c>
      <c r="G143" s="14" t="str">
        <f ca="1">IF(A143="", "", (E143-D143)*F143)</f>
        <v/>
      </c>
      <c r="H143" s="15" t="str">
        <f ca="1">IF(A143="", "", (E143/D143)-1)</f>
        <v/>
      </c>
      <c r="I143" s="15" t="str">
        <f ca="1">IF(A143="", "", 1-(K143/MAX($K$2:K143)))</f>
        <v/>
      </c>
      <c r="J143" s="14" t="str">
        <f ca="1">IF(A143="", "", IF(A143=1, $M$3, J142+G142))</f>
        <v/>
      </c>
      <c r="K143" s="14" t="str">
        <f ca="1">IF(A143="", "", J143+G143)</f>
        <v/>
      </c>
    </row>
    <row r="144" spans="1:11" x14ac:dyDescent="0.3">
      <c r="A144" t="str">
        <f ca="1">IF(A143="Sr.No.",1,IFERROR(IF(A143+1&lt;=$M$8,A143+1,""),""))</f>
        <v/>
      </c>
      <c r="B144" s="1" t="str">
        <f ca="1">IF(A144="", "", VLOOKUP($M$5&amp;"-"&amp;$A144,INDIRECT("Sheet2!A2:Q5331"), 3, FALSE))</f>
        <v/>
      </c>
      <c r="C144" s="1" t="str">
        <f ca="1">IF(A144="", "", VLOOKUP($M$6&amp;"-"&amp;$A144,INDIRECT("Sheet2!A2:Q5331"), 3, FALSE))</f>
        <v/>
      </c>
      <c r="D144" s="4" t="str">
        <f ca="1">IF(A144="", "", VLOOKUP($M$5&amp;"-"&amp;$A144,INDIRECT("Sheet2!A2:Q5331"), 4, FALSE))</f>
        <v/>
      </c>
      <c r="E144" s="4" t="str">
        <f ca="1">IF(A144="", "", VLOOKUP($M$6&amp;"-"&amp;$A144,INDIRECT("Sheet2!A2:Q5331"), 4, FALSE))</f>
        <v/>
      </c>
      <c r="F144" s="14" t="str">
        <f ca="1">IF(A144="", "", IF(A144=1, ROUNDDOWN($M$3/D144, 0), ROUNDDOWN((J144)/D144, 0)))</f>
        <v/>
      </c>
      <c r="G144" s="14" t="str">
        <f ca="1">IF(A144="", "", (E144-D144)*F144)</f>
        <v/>
      </c>
      <c r="H144" s="15" t="str">
        <f ca="1">IF(A144="", "", (E144/D144)-1)</f>
        <v/>
      </c>
      <c r="I144" s="15" t="str">
        <f ca="1">IF(A144="", "", 1-(K144/MAX($K$2:K144)))</f>
        <v/>
      </c>
      <c r="J144" s="14" t="str">
        <f ca="1">IF(A144="", "", IF(A144=1, $M$3, J143+G143))</f>
        <v/>
      </c>
      <c r="K144" s="14" t="str">
        <f ca="1">IF(A144="", "", J144+G144)</f>
        <v/>
      </c>
    </row>
    <row r="145" spans="1:11" x14ac:dyDescent="0.3">
      <c r="A145" t="str">
        <f ca="1">IF(A144="Sr.No.",1,IFERROR(IF(A144+1&lt;=$M$8,A144+1,""),""))</f>
        <v/>
      </c>
      <c r="B145" s="1" t="str">
        <f ca="1">IF(A145="", "", VLOOKUP($M$5&amp;"-"&amp;$A145,INDIRECT("Sheet2!A2:Q5331"), 3, FALSE))</f>
        <v/>
      </c>
      <c r="C145" s="1" t="str">
        <f ca="1">IF(A145="", "", VLOOKUP($M$6&amp;"-"&amp;$A145,INDIRECT("Sheet2!A2:Q5331"), 3, FALSE))</f>
        <v/>
      </c>
      <c r="D145" s="4" t="str">
        <f ca="1">IF(A145="", "", VLOOKUP($M$5&amp;"-"&amp;$A145,INDIRECT("Sheet2!A2:Q5331"), 4, FALSE))</f>
        <v/>
      </c>
      <c r="E145" s="4" t="str">
        <f ca="1">IF(A145="", "", VLOOKUP($M$6&amp;"-"&amp;$A145,INDIRECT("Sheet2!A2:Q5331"), 4, FALSE))</f>
        <v/>
      </c>
      <c r="F145" s="14" t="str">
        <f ca="1">IF(A145="", "", IF(A145=1, ROUNDDOWN($M$3/D145, 0), ROUNDDOWN((J145)/D145, 0)))</f>
        <v/>
      </c>
      <c r="G145" s="14" t="str">
        <f ca="1">IF(A145="", "", (E145-D145)*F145)</f>
        <v/>
      </c>
      <c r="H145" s="15" t="str">
        <f ca="1">IF(A145="", "", (E145/D145)-1)</f>
        <v/>
      </c>
      <c r="I145" s="15" t="str">
        <f ca="1">IF(A145="", "", 1-(K145/MAX($K$2:K145)))</f>
        <v/>
      </c>
      <c r="J145" s="14" t="str">
        <f ca="1">IF(A145="", "", IF(A145=1, $M$3, J144+G144))</f>
        <v/>
      </c>
      <c r="K145" s="14" t="str">
        <f ca="1">IF(A145="", "", J145+G145)</f>
        <v/>
      </c>
    </row>
    <row r="146" spans="1:11" x14ac:dyDescent="0.3">
      <c r="A146" t="str">
        <f ca="1">IF(A145="Sr.No.",1,IFERROR(IF(A145+1&lt;=$M$8,A145+1,""),""))</f>
        <v/>
      </c>
      <c r="B146" s="1" t="str">
        <f ca="1">IF(A146="", "", VLOOKUP($M$5&amp;"-"&amp;$A146,INDIRECT("Sheet2!A2:Q5331"), 3, FALSE))</f>
        <v/>
      </c>
      <c r="C146" s="1" t="str">
        <f ca="1">IF(A146="", "", VLOOKUP($M$6&amp;"-"&amp;$A146,INDIRECT("Sheet2!A2:Q5331"), 3, FALSE))</f>
        <v/>
      </c>
      <c r="D146" s="4" t="str">
        <f ca="1">IF(A146="", "", VLOOKUP($M$5&amp;"-"&amp;$A146,INDIRECT("Sheet2!A2:Q5331"), 4, FALSE))</f>
        <v/>
      </c>
      <c r="E146" s="4" t="str">
        <f ca="1">IF(A146="", "", VLOOKUP($M$6&amp;"-"&amp;$A146,INDIRECT("Sheet2!A2:Q5331"), 4, FALSE))</f>
        <v/>
      </c>
      <c r="F146" s="14" t="str">
        <f ca="1">IF(A146="", "", IF(A146=1, ROUNDDOWN($M$3/D146, 0), ROUNDDOWN((J146)/D146, 0)))</f>
        <v/>
      </c>
      <c r="G146" s="14" t="str">
        <f ca="1">IF(A146="", "", (E146-D146)*F146)</f>
        <v/>
      </c>
      <c r="H146" s="15" t="str">
        <f ca="1">IF(A146="", "", (E146/D146)-1)</f>
        <v/>
      </c>
      <c r="I146" s="15" t="str">
        <f ca="1">IF(A146="", "", 1-(K146/MAX($K$2:K146)))</f>
        <v/>
      </c>
      <c r="J146" s="14" t="str">
        <f ca="1">IF(A146="", "", IF(A146=1, $M$3, J145+G145))</f>
        <v/>
      </c>
      <c r="K146" s="14" t="str">
        <f ca="1">IF(A146="", "", J146+G146)</f>
        <v/>
      </c>
    </row>
    <row r="147" spans="1:11" x14ac:dyDescent="0.3">
      <c r="A147" t="str">
        <f ca="1">IF(A146="Sr.No.",1,IFERROR(IF(A146+1&lt;=$M$8,A146+1,""),""))</f>
        <v/>
      </c>
      <c r="B147" s="1" t="str">
        <f ca="1">IF(A147="", "", VLOOKUP($M$5&amp;"-"&amp;$A147,INDIRECT("Sheet2!A2:Q5331"), 3, FALSE))</f>
        <v/>
      </c>
      <c r="C147" s="1" t="str">
        <f ca="1">IF(A147="", "", VLOOKUP($M$6&amp;"-"&amp;$A147,INDIRECT("Sheet2!A2:Q5331"), 3, FALSE))</f>
        <v/>
      </c>
      <c r="D147" s="4" t="str">
        <f ca="1">IF(A147="", "", VLOOKUP($M$5&amp;"-"&amp;$A147,INDIRECT("Sheet2!A2:Q5331"), 4, FALSE))</f>
        <v/>
      </c>
      <c r="E147" s="4" t="str">
        <f ca="1">IF(A147="", "", VLOOKUP($M$6&amp;"-"&amp;$A147,INDIRECT("Sheet2!A2:Q5331"), 4, FALSE))</f>
        <v/>
      </c>
      <c r="F147" s="14" t="str">
        <f ca="1">IF(A147="", "", IF(A147=1, ROUNDDOWN($M$3/D147, 0), ROUNDDOWN((J147)/D147, 0)))</f>
        <v/>
      </c>
      <c r="G147" s="14" t="str">
        <f ca="1">IF(A147="", "", (E147-D147)*F147)</f>
        <v/>
      </c>
      <c r="H147" s="15" t="str">
        <f ca="1">IF(A147="", "", (E147/D147)-1)</f>
        <v/>
      </c>
      <c r="I147" s="15" t="str">
        <f ca="1">IF(A147="", "", 1-(K147/MAX($K$2:K147)))</f>
        <v/>
      </c>
      <c r="J147" s="14" t="str">
        <f ca="1">IF(A147="", "", IF(A147=1, $M$3, J146+G146))</f>
        <v/>
      </c>
      <c r="K147" s="14" t="str">
        <f ca="1">IF(A147="", "", J147+G147)</f>
        <v/>
      </c>
    </row>
    <row r="148" spans="1:11" x14ac:dyDescent="0.3">
      <c r="A148" t="str">
        <f ca="1">IF(A147="Sr.No.",1,IFERROR(IF(A147+1&lt;=$M$8,A147+1,""),""))</f>
        <v/>
      </c>
      <c r="B148" s="1" t="str">
        <f ca="1">IF(A148="", "", VLOOKUP($M$5&amp;"-"&amp;$A148,INDIRECT("Sheet2!A2:Q5331"), 3, FALSE))</f>
        <v/>
      </c>
      <c r="C148" s="1" t="str">
        <f ca="1">IF(A148="", "", VLOOKUP($M$6&amp;"-"&amp;$A148,INDIRECT("Sheet2!A2:Q5331"), 3, FALSE))</f>
        <v/>
      </c>
      <c r="D148" s="4" t="str">
        <f ca="1">IF(A148="", "", VLOOKUP($M$5&amp;"-"&amp;$A148,INDIRECT("Sheet2!A2:Q5331"), 4, FALSE))</f>
        <v/>
      </c>
      <c r="E148" s="4" t="str">
        <f ca="1">IF(A148="", "", VLOOKUP($M$6&amp;"-"&amp;$A148,INDIRECT("Sheet2!A2:Q5331"), 4, FALSE))</f>
        <v/>
      </c>
      <c r="F148" s="14" t="str">
        <f ca="1">IF(A148="", "", IF(A148=1, ROUNDDOWN($M$3/D148, 0), ROUNDDOWN((J148)/D148, 0)))</f>
        <v/>
      </c>
      <c r="G148" s="14" t="str">
        <f ca="1">IF(A148="", "", (E148-D148)*F148)</f>
        <v/>
      </c>
      <c r="H148" s="15" t="str">
        <f ca="1">IF(A148="", "", (E148/D148)-1)</f>
        <v/>
      </c>
      <c r="I148" s="15" t="str">
        <f ca="1">IF(A148="", "", 1-(K148/MAX($K$2:K148)))</f>
        <v/>
      </c>
      <c r="J148" s="14" t="str">
        <f ca="1">IF(A148="", "", IF(A148=1, $M$3, J147+G147))</f>
        <v/>
      </c>
      <c r="K148" s="14" t="str">
        <f ca="1">IF(A148="", "", J148+G148)</f>
        <v/>
      </c>
    </row>
    <row r="149" spans="1:11" x14ac:dyDescent="0.3">
      <c r="A149" t="str">
        <f ca="1">IF(A148="Sr.No.",1,IFERROR(IF(A148+1&lt;=$M$8,A148+1,""),""))</f>
        <v/>
      </c>
      <c r="B149" s="1" t="str">
        <f ca="1">IF(A149="", "", VLOOKUP($M$5&amp;"-"&amp;$A149,INDIRECT("Sheet2!A2:Q5331"), 3, FALSE))</f>
        <v/>
      </c>
      <c r="C149" s="1" t="str">
        <f ca="1">IF(A149="", "", VLOOKUP($M$6&amp;"-"&amp;$A149,INDIRECT("Sheet2!A2:Q5331"), 3, FALSE))</f>
        <v/>
      </c>
      <c r="D149" s="4" t="str">
        <f ca="1">IF(A149="", "", VLOOKUP($M$5&amp;"-"&amp;$A149,INDIRECT("Sheet2!A2:Q5331"), 4, FALSE))</f>
        <v/>
      </c>
      <c r="E149" s="4" t="str">
        <f ca="1">IF(A149="", "", VLOOKUP($M$6&amp;"-"&amp;$A149,INDIRECT("Sheet2!A2:Q5331"), 4, FALSE))</f>
        <v/>
      </c>
      <c r="F149" s="14" t="str">
        <f ca="1">IF(A149="", "", IF(A149=1, ROUNDDOWN($M$3/D149, 0), ROUNDDOWN((J149)/D149, 0)))</f>
        <v/>
      </c>
      <c r="G149" s="14" t="str">
        <f ca="1">IF(A149="", "", (E149-D149)*F149)</f>
        <v/>
      </c>
      <c r="H149" s="15" t="str">
        <f ca="1">IF(A149="", "", (E149/D149)-1)</f>
        <v/>
      </c>
      <c r="I149" s="15" t="str">
        <f ca="1">IF(A149="", "", 1-(K149/MAX($K$2:K149)))</f>
        <v/>
      </c>
      <c r="J149" s="14" t="str">
        <f ca="1">IF(A149="", "", IF(A149=1, $M$3, J148+G148))</f>
        <v/>
      </c>
      <c r="K149" s="14" t="str">
        <f ca="1">IF(A149="", "", J149+G149)</f>
        <v/>
      </c>
    </row>
    <row r="150" spans="1:11" x14ac:dyDescent="0.3">
      <c r="A150" t="str">
        <f ca="1">IF(A149="Sr.No.",1,IFERROR(IF(A149+1&lt;=$M$8,A149+1,""),""))</f>
        <v/>
      </c>
      <c r="B150" s="1" t="str">
        <f ca="1">IF(A150="", "", VLOOKUP($M$5&amp;"-"&amp;$A150,INDIRECT("Sheet2!A2:Q5331"), 3, FALSE))</f>
        <v/>
      </c>
      <c r="C150" s="1" t="str">
        <f ca="1">IF(A150="", "", VLOOKUP($M$6&amp;"-"&amp;$A150,INDIRECT("Sheet2!A2:Q5331"), 3, FALSE))</f>
        <v/>
      </c>
      <c r="D150" s="4" t="str">
        <f ca="1">IF(A150="", "", VLOOKUP($M$5&amp;"-"&amp;$A150,INDIRECT("Sheet2!A2:Q5331"), 4, FALSE))</f>
        <v/>
      </c>
      <c r="E150" s="4" t="str">
        <f ca="1">IF(A150="", "", VLOOKUP($M$6&amp;"-"&amp;$A150,INDIRECT("Sheet2!A2:Q5331"), 4, FALSE))</f>
        <v/>
      </c>
      <c r="F150" s="14" t="str">
        <f ca="1">IF(A150="", "", IF(A150=1, ROUNDDOWN($M$3/D150, 0), ROUNDDOWN((J150)/D150, 0)))</f>
        <v/>
      </c>
      <c r="G150" s="14" t="str">
        <f ca="1">IF(A150="", "", (E150-D150)*F150)</f>
        <v/>
      </c>
      <c r="H150" s="15" t="str">
        <f ca="1">IF(A150="", "", (E150/D150)-1)</f>
        <v/>
      </c>
      <c r="I150" s="15" t="str">
        <f ca="1">IF(A150="", "", 1-(K150/MAX($K$2:K150)))</f>
        <v/>
      </c>
      <c r="J150" s="14" t="str">
        <f ca="1">IF(A150="", "", IF(A150=1, $M$3, J149+G149))</f>
        <v/>
      </c>
      <c r="K150" s="14" t="str">
        <f ca="1">IF(A150="", "", J150+G150)</f>
        <v/>
      </c>
    </row>
    <row r="151" spans="1:11" x14ac:dyDescent="0.3">
      <c r="A151" t="str">
        <f ca="1">IF(A150="Sr.No.",1,IFERROR(IF(A150+1&lt;=$M$8,A150+1,""),""))</f>
        <v/>
      </c>
      <c r="B151" s="1" t="str">
        <f ca="1">IF(A151="", "", VLOOKUP($M$5&amp;"-"&amp;$A151,INDIRECT("Sheet2!A2:Q5331"), 3, FALSE))</f>
        <v/>
      </c>
      <c r="C151" s="1" t="str">
        <f ca="1">IF(A151="", "", VLOOKUP($M$6&amp;"-"&amp;$A151,INDIRECT("Sheet2!A2:Q5331"), 3, FALSE))</f>
        <v/>
      </c>
      <c r="D151" s="4" t="str">
        <f ca="1">IF(A151="", "", VLOOKUP($M$5&amp;"-"&amp;$A151,INDIRECT("Sheet2!A2:Q5331"), 4, FALSE))</f>
        <v/>
      </c>
      <c r="E151" s="4" t="str">
        <f ca="1">IF(A151="", "", VLOOKUP($M$6&amp;"-"&amp;$A151,INDIRECT("Sheet2!A2:Q5331"), 4, FALSE))</f>
        <v/>
      </c>
      <c r="F151" s="14" t="str">
        <f ca="1">IF(A151="", "", IF(A151=1, ROUNDDOWN($M$3/D151, 0), ROUNDDOWN((J151)/D151, 0)))</f>
        <v/>
      </c>
      <c r="G151" s="14" t="str">
        <f ca="1">IF(A151="", "", (E151-D151)*F151)</f>
        <v/>
      </c>
      <c r="H151" s="15" t="str">
        <f ca="1">IF(A151="", "", (E151/D151)-1)</f>
        <v/>
      </c>
      <c r="I151" s="15" t="str">
        <f ca="1">IF(A151="", "", 1-(K151/MAX($K$2:K151)))</f>
        <v/>
      </c>
      <c r="J151" s="14" t="str">
        <f ca="1">IF(A151="", "", IF(A151=1, $M$3, J150+G150))</f>
        <v/>
      </c>
      <c r="K151" s="14" t="str">
        <f ca="1">IF(A151="", "", J151+G151)</f>
        <v/>
      </c>
    </row>
    <row r="152" spans="1:11" x14ac:dyDescent="0.3">
      <c r="A152" t="str">
        <f ca="1">IF(A151="Sr.No.",1,IFERROR(IF(A151+1&lt;=$M$8,A151+1,""),""))</f>
        <v/>
      </c>
      <c r="B152" s="1" t="str">
        <f ca="1">IF(A152="", "", VLOOKUP($M$5&amp;"-"&amp;$A152,INDIRECT("Sheet2!A2:Q5331"), 3, FALSE))</f>
        <v/>
      </c>
      <c r="C152" s="1" t="str">
        <f ca="1">IF(A152="", "", VLOOKUP($M$6&amp;"-"&amp;$A152,INDIRECT("Sheet2!A2:Q5331"), 3, FALSE))</f>
        <v/>
      </c>
      <c r="D152" s="4" t="str">
        <f ca="1">IF(A152="", "", VLOOKUP($M$5&amp;"-"&amp;$A152,INDIRECT("Sheet2!A2:Q5331"), 4, FALSE))</f>
        <v/>
      </c>
      <c r="E152" s="4" t="str">
        <f ca="1">IF(A152="", "", VLOOKUP($M$6&amp;"-"&amp;$A152,INDIRECT("Sheet2!A2:Q5331"), 4, FALSE))</f>
        <v/>
      </c>
      <c r="F152" s="14" t="str">
        <f ca="1">IF(A152="", "", IF(A152=1, ROUNDDOWN($M$3/D152, 0), ROUNDDOWN((J152)/D152, 0)))</f>
        <v/>
      </c>
      <c r="G152" s="14" t="str">
        <f ca="1">IF(A152="", "", (E152-D152)*F152)</f>
        <v/>
      </c>
      <c r="H152" s="15" t="str">
        <f ca="1">IF(A152="", "", (E152/D152)-1)</f>
        <v/>
      </c>
      <c r="I152" s="15" t="str">
        <f ca="1">IF(A152="", "", 1-(K152/MAX($K$2:K152)))</f>
        <v/>
      </c>
      <c r="J152" s="14" t="str">
        <f ca="1">IF(A152="", "", IF(A152=1, $M$3, J151+G151))</f>
        <v/>
      </c>
      <c r="K152" s="14" t="str">
        <f ca="1">IF(A152="", "", J152+G152)</f>
        <v/>
      </c>
    </row>
    <row r="153" spans="1:11" x14ac:dyDescent="0.3">
      <c r="A153" t="str">
        <f ca="1">IF(A152="Sr.No.",1,IFERROR(IF(A152+1&lt;=$M$8,A152+1,""),""))</f>
        <v/>
      </c>
      <c r="B153" s="1" t="str">
        <f ca="1">IF(A153="", "", VLOOKUP($M$5&amp;"-"&amp;$A153,INDIRECT("Sheet2!A2:Q5331"), 3, FALSE))</f>
        <v/>
      </c>
      <c r="C153" s="1" t="str">
        <f ca="1">IF(A153="", "", VLOOKUP($M$6&amp;"-"&amp;$A153,INDIRECT("Sheet2!A2:Q5331"), 3, FALSE))</f>
        <v/>
      </c>
      <c r="D153" s="4" t="str">
        <f ca="1">IF(A153="", "", VLOOKUP($M$5&amp;"-"&amp;$A153,INDIRECT("Sheet2!A2:Q5331"), 4, FALSE))</f>
        <v/>
      </c>
      <c r="E153" s="4" t="str">
        <f ca="1">IF(A153="", "", VLOOKUP($M$6&amp;"-"&amp;$A153,INDIRECT("Sheet2!A2:Q5331"), 4, FALSE))</f>
        <v/>
      </c>
      <c r="F153" s="14" t="str">
        <f ca="1">IF(A153="", "", IF(A153=1, ROUNDDOWN($M$3/D153, 0), ROUNDDOWN((J153)/D153, 0)))</f>
        <v/>
      </c>
      <c r="G153" s="14" t="str">
        <f ca="1">IF(A153="", "", (E153-D153)*F153)</f>
        <v/>
      </c>
      <c r="H153" s="15" t="str">
        <f ca="1">IF(A153="", "", (E153/D153)-1)</f>
        <v/>
      </c>
      <c r="I153" s="15" t="str">
        <f ca="1">IF(A153="", "", 1-(K153/MAX($K$2:K153)))</f>
        <v/>
      </c>
      <c r="J153" s="14" t="str">
        <f ca="1">IF(A153="", "", IF(A153=1, $M$3, J152+G152))</f>
        <v/>
      </c>
      <c r="K153" s="14" t="str">
        <f ca="1">IF(A153="", "", J153+G153)</f>
        <v/>
      </c>
    </row>
    <row r="154" spans="1:11" x14ac:dyDescent="0.3">
      <c r="A154" t="str">
        <f ca="1">IF(A153="Sr.No.",1,IFERROR(IF(A153+1&lt;=$M$8,A153+1,""),""))</f>
        <v/>
      </c>
      <c r="B154" s="1" t="str">
        <f ca="1">IF(A154="", "", VLOOKUP($M$5&amp;"-"&amp;$A154,INDIRECT("Sheet2!A2:Q5331"), 3, FALSE))</f>
        <v/>
      </c>
      <c r="C154" s="1" t="str">
        <f ca="1">IF(A154="", "", VLOOKUP($M$6&amp;"-"&amp;$A154,INDIRECT("Sheet2!A2:Q5331"), 3, FALSE))</f>
        <v/>
      </c>
      <c r="D154" s="4" t="str">
        <f ca="1">IF(A154="", "", VLOOKUP($M$5&amp;"-"&amp;$A154,INDIRECT("Sheet2!A2:Q5331"), 4, FALSE))</f>
        <v/>
      </c>
      <c r="E154" s="4" t="str">
        <f ca="1">IF(A154="", "", VLOOKUP($M$6&amp;"-"&amp;$A154,INDIRECT("Sheet2!A2:Q5331"), 4, FALSE))</f>
        <v/>
      </c>
      <c r="F154" s="14" t="str">
        <f ca="1">IF(A154="", "", IF(A154=1, ROUNDDOWN($M$3/D154, 0), ROUNDDOWN((J154)/D154, 0)))</f>
        <v/>
      </c>
      <c r="G154" s="14" t="str">
        <f ca="1">IF(A154="", "", (E154-D154)*F154)</f>
        <v/>
      </c>
      <c r="H154" s="15" t="str">
        <f ca="1">IF(A154="", "", (E154/D154)-1)</f>
        <v/>
      </c>
      <c r="I154" s="15" t="str">
        <f ca="1">IF(A154="", "", 1-(K154/MAX($K$2:K154)))</f>
        <v/>
      </c>
      <c r="J154" s="14" t="str">
        <f ca="1">IF(A154="", "", IF(A154=1, $M$3, J153+G153))</f>
        <v/>
      </c>
      <c r="K154" s="14" t="str">
        <f ca="1">IF(A154="", "", J154+G154)</f>
        <v/>
      </c>
    </row>
    <row r="155" spans="1:11" x14ac:dyDescent="0.3">
      <c r="A155" t="str">
        <f ca="1">IF(A154="Sr.No.",1,IFERROR(IF(A154+1&lt;=$M$8,A154+1,""),""))</f>
        <v/>
      </c>
      <c r="B155" s="1" t="str">
        <f ca="1">IF(A155="", "", VLOOKUP($M$5&amp;"-"&amp;$A155,INDIRECT("Sheet2!A2:Q5331"), 3, FALSE))</f>
        <v/>
      </c>
      <c r="C155" s="1" t="str">
        <f ca="1">IF(A155="", "", VLOOKUP($M$6&amp;"-"&amp;$A155,INDIRECT("Sheet2!A2:Q5331"), 3, FALSE))</f>
        <v/>
      </c>
      <c r="D155" s="4" t="str">
        <f ca="1">IF(A155="", "", VLOOKUP($M$5&amp;"-"&amp;$A155,INDIRECT("Sheet2!A2:Q5331"), 4, FALSE))</f>
        <v/>
      </c>
      <c r="E155" s="4" t="str">
        <f ca="1">IF(A155="", "", VLOOKUP($M$6&amp;"-"&amp;$A155,INDIRECT("Sheet2!A2:Q5331"), 4, FALSE))</f>
        <v/>
      </c>
      <c r="F155" s="14" t="str">
        <f ca="1">IF(A155="", "", IF(A155=1, ROUNDDOWN($M$3/D155, 0), ROUNDDOWN((J155)/D155, 0)))</f>
        <v/>
      </c>
      <c r="G155" s="14" t="str">
        <f ca="1">IF(A155="", "", (E155-D155)*F155)</f>
        <v/>
      </c>
      <c r="H155" s="15" t="str">
        <f ca="1">IF(A155="", "", (E155/D155)-1)</f>
        <v/>
      </c>
      <c r="I155" s="15" t="str">
        <f ca="1">IF(A155="", "", 1-(K155/MAX($K$2:K155)))</f>
        <v/>
      </c>
      <c r="J155" s="14" t="str">
        <f ca="1">IF(A155="", "", IF(A155=1, $M$3, J154+G154))</f>
        <v/>
      </c>
      <c r="K155" s="14" t="str">
        <f ca="1">IF(A155="", "", J155+G155)</f>
        <v/>
      </c>
    </row>
    <row r="156" spans="1:11" x14ac:dyDescent="0.3">
      <c r="A156" t="str">
        <f ca="1">IF(A155="Sr.No.",1,IFERROR(IF(A155+1&lt;=$M$8,A155+1,""),""))</f>
        <v/>
      </c>
      <c r="B156" s="1" t="str">
        <f ca="1">IF(A156="", "", VLOOKUP($M$5&amp;"-"&amp;$A156,INDIRECT("Sheet2!A2:Q5331"), 3, FALSE))</f>
        <v/>
      </c>
      <c r="C156" s="1" t="str">
        <f ca="1">IF(A156="", "", VLOOKUP($M$6&amp;"-"&amp;$A156,INDIRECT("Sheet2!A2:Q5331"), 3, FALSE))</f>
        <v/>
      </c>
      <c r="D156" s="4" t="str">
        <f ca="1">IF(A156="", "", VLOOKUP($M$5&amp;"-"&amp;$A156,INDIRECT("Sheet2!A2:Q5331"), 4, FALSE))</f>
        <v/>
      </c>
      <c r="E156" s="4" t="str">
        <f ca="1">IF(A156="", "", VLOOKUP($M$6&amp;"-"&amp;$A156,INDIRECT("Sheet2!A2:Q5331"), 4, FALSE))</f>
        <v/>
      </c>
      <c r="F156" s="14" t="str">
        <f ca="1">IF(A156="", "", IF(A156=1, ROUNDDOWN($M$3/D156, 0), ROUNDDOWN((J156)/D156, 0)))</f>
        <v/>
      </c>
      <c r="G156" s="14" t="str">
        <f ca="1">IF(A156="", "", (E156-D156)*F156)</f>
        <v/>
      </c>
      <c r="H156" s="15" t="str">
        <f ca="1">IF(A156="", "", (E156/D156)-1)</f>
        <v/>
      </c>
      <c r="I156" s="15" t="str">
        <f ca="1">IF(A156="", "", 1-(K156/MAX($K$2:K156)))</f>
        <v/>
      </c>
      <c r="J156" s="14" t="str">
        <f ca="1">IF(A156="", "", IF(A156=1, $M$3, J155+G155))</f>
        <v/>
      </c>
      <c r="K156" s="14" t="str">
        <f ca="1">IF(A156="", "", J156+G156)</f>
        <v/>
      </c>
    </row>
    <row r="157" spans="1:11" x14ac:dyDescent="0.3">
      <c r="A157" t="str">
        <f ca="1">IF(A156="Sr.No.",1,IFERROR(IF(A156+1&lt;=$M$8,A156+1,""),""))</f>
        <v/>
      </c>
      <c r="B157" s="1" t="str">
        <f ca="1">IF(A157="", "", VLOOKUP($M$5&amp;"-"&amp;$A157,INDIRECT("Sheet2!A2:Q5331"), 3, FALSE))</f>
        <v/>
      </c>
      <c r="C157" s="1" t="str">
        <f ca="1">IF(A157="", "", VLOOKUP($M$6&amp;"-"&amp;$A157,INDIRECT("Sheet2!A2:Q5331"), 3, FALSE))</f>
        <v/>
      </c>
      <c r="D157" s="4" t="str">
        <f ca="1">IF(A157="", "", VLOOKUP($M$5&amp;"-"&amp;$A157,INDIRECT("Sheet2!A2:Q5331"), 4, FALSE))</f>
        <v/>
      </c>
      <c r="E157" s="4" t="str">
        <f ca="1">IF(A157="", "", VLOOKUP($M$6&amp;"-"&amp;$A157,INDIRECT("Sheet2!A2:Q5331"), 4, FALSE))</f>
        <v/>
      </c>
      <c r="F157" s="14" t="str">
        <f ca="1">IF(A157="", "", IF(A157=1, ROUNDDOWN($M$3/D157, 0), ROUNDDOWN((J157)/D157, 0)))</f>
        <v/>
      </c>
      <c r="G157" s="14" t="str">
        <f ca="1">IF(A157="", "", (E157-D157)*F157)</f>
        <v/>
      </c>
      <c r="H157" s="15" t="str">
        <f ca="1">IF(A157="", "", (E157/D157)-1)</f>
        <v/>
      </c>
      <c r="I157" s="15" t="str">
        <f ca="1">IF(A157="", "", 1-(K157/MAX($K$2:K157)))</f>
        <v/>
      </c>
      <c r="J157" s="14" t="str">
        <f ca="1">IF(A157="", "", IF(A157=1, $M$3, J156+G156))</f>
        <v/>
      </c>
      <c r="K157" s="14" t="str">
        <f ca="1">IF(A157="", "", J157+G157)</f>
        <v/>
      </c>
    </row>
    <row r="158" spans="1:11" x14ac:dyDescent="0.3">
      <c r="A158" t="str">
        <f ca="1">IF(A157="Sr.No.",1,IFERROR(IF(A157+1&lt;=$M$8,A157+1,""),""))</f>
        <v/>
      </c>
      <c r="B158" s="1" t="str">
        <f ca="1">IF(A158="", "", VLOOKUP($M$5&amp;"-"&amp;$A158,INDIRECT("Sheet2!A2:Q5331"), 3, FALSE))</f>
        <v/>
      </c>
      <c r="C158" s="1" t="str">
        <f ca="1">IF(A158="", "", VLOOKUP($M$6&amp;"-"&amp;$A158,INDIRECT("Sheet2!A2:Q5331"), 3, FALSE))</f>
        <v/>
      </c>
      <c r="D158" s="4" t="str">
        <f ca="1">IF(A158="", "", VLOOKUP($M$5&amp;"-"&amp;$A158,INDIRECT("Sheet2!A2:Q5331"), 4, FALSE))</f>
        <v/>
      </c>
      <c r="E158" s="4" t="str">
        <f ca="1">IF(A158="", "", VLOOKUP($M$6&amp;"-"&amp;$A158,INDIRECT("Sheet2!A2:Q5331"), 4, FALSE))</f>
        <v/>
      </c>
      <c r="F158" s="14" t="str">
        <f ca="1">IF(A158="", "", IF(A158=1, ROUNDDOWN($M$3/D158, 0), ROUNDDOWN((J158)/D158, 0)))</f>
        <v/>
      </c>
      <c r="G158" s="14" t="str">
        <f ca="1">IF(A158="", "", (E158-D158)*F158)</f>
        <v/>
      </c>
      <c r="H158" s="15" t="str">
        <f ca="1">IF(A158="", "", (E158/D158)-1)</f>
        <v/>
      </c>
      <c r="I158" s="15" t="str">
        <f ca="1">IF(A158="", "", 1-(K158/MAX($K$2:K158)))</f>
        <v/>
      </c>
      <c r="J158" s="14" t="str">
        <f ca="1">IF(A158="", "", IF(A158=1, $M$3, J157+G157))</f>
        <v/>
      </c>
      <c r="K158" s="14" t="str">
        <f ca="1">IF(A158="", "", J158+G158)</f>
        <v/>
      </c>
    </row>
    <row r="159" spans="1:11" x14ac:dyDescent="0.3">
      <c r="A159" t="str">
        <f ca="1">IF(A158="Sr.No.",1,IFERROR(IF(A158+1&lt;=$M$8,A158+1,""),""))</f>
        <v/>
      </c>
      <c r="B159" s="1" t="str">
        <f ca="1">IF(A159="", "", VLOOKUP($M$5&amp;"-"&amp;$A159,INDIRECT("Sheet2!A2:Q5331"), 3, FALSE))</f>
        <v/>
      </c>
      <c r="C159" s="1" t="str">
        <f ca="1">IF(A159="", "", VLOOKUP($M$6&amp;"-"&amp;$A159,INDIRECT("Sheet2!A2:Q5331"), 3, FALSE))</f>
        <v/>
      </c>
      <c r="D159" s="4" t="str">
        <f ca="1">IF(A159="", "", VLOOKUP($M$5&amp;"-"&amp;$A159,INDIRECT("Sheet2!A2:Q5331"), 4, FALSE))</f>
        <v/>
      </c>
      <c r="E159" s="4" t="str">
        <f ca="1">IF(A159="", "", VLOOKUP($M$6&amp;"-"&amp;$A159,INDIRECT("Sheet2!A2:Q5331"), 4, FALSE))</f>
        <v/>
      </c>
      <c r="F159" s="14" t="str">
        <f ca="1">IF(A159="", "", IF(A159=1, ROUNDDOWN($M$3/D159, 0), ROUNDDOWN((J159)/D159, 0)))</f>
        <v/>
      </c>
      <c r="G159" s="14" t="str">
        <f ca="1">IF(A159="", "", (E159-D159)*F159)</f>
        <v/>
      </c>
      <c r="H159" s="15" t="str">
        <f ca="1">IF(A159="", "", (E159/D159)-1)</f>
        <v/>
      </c>
      <c r="I159" s="15" t="str">
        <f ca="1">IF(A159="", "", 1-(K159/MAX($K$2:K159)))</f>
        <v/>
      </c>
      <c r="J159" s="14" t="str">
        <f ca="1">IF(A159="", "", IF(A159=1, $M$3, J158+G158))</f>
        <v/>
      </c>
      <c r="K159" s="14" t="str">
        <f ca="1">IF(A159="", "", J159+G159)</f>
        <v/>
      </c>
    </row>
    <row r="160" spans="1:11" x14ac:dyDescent="0.3">
      <c r="A160" t="str">
        <f ca="1">IF(A159="Sr.No.",1,IFERROR(IF(A159+1&lt;=$M$8,A159+1,""),""))</f>
        <v/>
      </c>
      <c r="B160" s="1" t="str">
        <f ca="1">IF(A160="", "", VLOOKUP($M$5&amp;"-"&amp;$A160,INDIRECT("Sheet2!A2:Q5331"), 3, FALSE))</f>
        <v/>
      </c>
      <c r="C160" s="1" t="str">
        <f ca="1">IF(A160="", "", VLOOKUP($M$6&amp;"-"&amp;$A160,INDIRECT("Sheet2!A2:Q5331"), 3, FALSE))</f>
        <v/>
      </c>
      <c r="D160" s="4" t="str">
        <f ca="1">IF(A160="", "", VLOOKUP($M$5&amp;"-"&amp;$A160,INDIRECT("Sheet2!A2:Q5331"), 4, FALSE))</f>
        <v/>
      </c>
      <c r="E160" s="4" t="str">
        <f ca="1">IF(A160="", "", VLOOKUP($M$6&amp;"-"&amp;$A160,INDIRECT("Sheet2!A2:Q5331"), 4, FALSE))</f>
        <v/>
      </c>
      <c r="F160" s="14" t="str">
        <f ca="1">IF(A160="", "", IF(A160=1, ROUNDDOWN($M$3/D160, 0), ROUNDDOWN((J160)/D160, 0)))</f>
        <v/>
      </c>
      <c r="G160" s="14" t="str">
        <f ca="1">IF(A160="", "", (E160-D160)*F160)</f>
        <v/>
      </c>
      <c r="H160" s="15" t="str">
        <f ca="1">IF(A160="", "", (E160/D160)-1)</f>
        <v/>
      </c>
      <c r="I160" s="15" t="str">
        <f ca="1">IF(A160="", "", 1-(K160/MAX($K$2:K160)))</f>
        <v/>
      </c>
      <c r="J160" s="14" t="str">
        <f ca="1">IF(A160="", "", IF(A160=1, $M$3, J159+G159))</f>
        <v/>
      </c>
      <c r="K160" s="14" t="str">
        <f ca="1">IF(A160="", "", J160+G160)</f>
        <v/>
      </c>
    </row>
    <row r="161" spans="1:11" x14ac:dyDescent="0.3">
      <c r="A161" t="str">
        <f ca="1">IF(A160="Sr.No.",1,IFERROR(IF(A160+1&lt;=$M$8,A160+1,""),""))</f>
        <v/>
      </c>
      <c r="B161" s="1" t="str">
        <f ca="1">IF(A161="", "", VLOOKUP($M$5&amp;"-"&amp;$A161,INDIRECT("Sheet2!A2:Q5331"), 3, FALSE))</f>
        <v/>
      </c>
      <c r="C161" s="1" t="str">
        <f ca="1">IF(A161="", "", VLOOKUP($M$6&amp;"-"&amp;$A161,INDIRECT("Sheet2!A2:Q5331"), 3, FALSE))</f>
        <v/>
      </c>
      <c r="D161" s="4" t="str">
        <f ca="1">IF(A161="", "", VLOOKUP($M$5&amp;"-"&amp;$A161,INDIRECT("Sheet2!A2:Q5331"), 4, FALSE))</f>
        <v/>
      </c>
      <c r="E161" s="4" t="str">
        <f ca="1">IF(A161="", "", VLOOKUP($M$6&amp;"-"&amp;$A161,INDIRECT("Sheet2!A2:Q5331"), 4, FALSE))</f>
        <v/>
      </c>
      <c r="F161" s="14" t="str">
        <f ca="1">IF(A161="", "", IF(A161=1, ROUNDDOWN($M$3/D161, 0), ROUNDDOWN((J161)/D161, 0)))</f>
        <v/>
      </c>
      <c r="G161" s="14" t="str">
        <f ca="1">IF(A161="", "", (E161-D161)*F161)</f>
        <v/>
      </c>
      <c r="H161" s="15" t="str">
        <f ca="1">IF(A161="", "", (E161/D161)-1)</f>
        <v/>
      </c>
      <c r="I161" s="15" t="str">
        <f ca="1">IF(A161="", "", 1-(K161/MAX($K$2:K161)))</f>
        <v/>
      </c>
      <c r="J161" s="14" t="str">
        <f ca="1">IF(A161="", "", IF(A161=1, $M$3, J160+G160))</f>
        <v/>
      </c>
      <c r="K161" s="14" t="str">
        <f ca="1">IF(A161="", "", J161+G161)</f>
        <v/>
      </c>
    </row>
    <row r="162" spans="1:11" x14ac:dyDescent="0.3">
      <c r="A162" t="str">
        <f ca="1">IF(A161="Sr.No.",1,IFERROR(IF(A161+1&lt;=$M$8,A161+1,""),""))</f>
        <v/>
      </c>
      <c r="B162" s="1" t="str">
        <f ca="1">IF(A162="", "", VLOOKUP($M$5&amp;"-"&amp;$A162,INDIRECT("Sheet2!A2:Q5331"), 3, FALSE))</f>
        <v/>
      </c>
      <c r="C162" s="1" t="str">
        <f ca="1">IF(A162="", "", VLOOKUP($M$6&amp;"-"&amp;$A162,INDIRECT("Sheet2!A2:Q5331"), 3, FALSE))</f>
        <v/>
      </c>
      <c r="D162" s="4" t="str">
        <f ca="1">IF(A162="", "", VLOOKUP($M$5&amp;"-"&amp;$A162,INDIRECT("Sheet2!A2:Q5331"), 4, FALSE))</f>
        <v/>
      </c>
      <c r="E162" s="4" t="str">
        <f ca="1">IF(A162="", "", VLOOKUP($M$6&amp;"-"&amp;$A162,INDIRECT("Sheet2!A2:Q5331"), 4, FALSE))</f>
        <v/>
      </c>
      <c r="F162" s="14" t="str">
        <f ca="1">IF(A162="", "", IF(A162=1, ROUNDDOWN($M$3/D162, 0), ROUNDDOWN((J162)/D162, 0)))</f>
        <v/>
      </c>
      <c r="G162" s="14" t="str">
        <f ca="1">IF(A162="", "", (E162-D162)*F162)</f>
        <v/>
      </c>
      <c r="H162" s="15" t="str">
        <f ca="1">IF(A162="", "", (E162/D162)-1)</f>
        <v/>
      </c>
      <c r="I162" s="15" t="str">
        <f ca="1">IF(A162="", "", 1-(K162/MAX($K$2:K162)))</f>
        <v/>
      </c>
      <c r="J162" s="14" t="str">
        <f ca="1">IF(A162="", "", IF(A162=1, $M$3, J161+G161))</f>
        <v/>
      </c>
      <c r="K162" s="14" t="str">
        <f ca="1">IF(A162="", "", J162+G162)</f>
        <v/>
      </c>
    </row>
    <row r="163" spans="1:11" x14ac:dyDescent="0.3">
      <c r="A163" t="str">
        <f ca="1">IF(A162="Sr.No.",1,IFERROR(IF(A162+1&lt;=$M$8,A162+1,""),""))</f>
        <v/>
      </c>
      <c r="B163" s="1" t="str">
        <f ca="1">IF(A163="", "", VLOOKUP($M$5&amp;"-"&amp;$A163,INDIRECT("Sheet2!A2:Q5331"), 3, FALSE))</f>
        <v/>
      </c>
      <c r="C163" s="1" t="str">
        <f ca="1">IF(A163="", "", VLOOKUP($M$6&amp;"-"&amp;$A163,INDIRECT("Sheet2!A2:Q5331"), 3, FALSE))</f>
        <v/>
      </c>
      <c r="D163" s="4" t="str">
        <f ca="1">IF(A163="", "", VLOOKUP($M$5&amp;"-"&amp;$A163,INDIRECT("Sheet2!A2:Q5331"), 4, FALSE))</f>
        <v/>
      </c>
      <c r="E163" s="4" t="str">
        <f ca="1">IF(A163="", "", VLOOKUP($M$6&amp;"-"&amp;$A163,INDIRECT("Sheet2!A2:Q5331"), 4, FALSE))</f>
        <v/>
      </c>
      <c r="F163" s="14" t="str">
        <f ca="1">IF(A163="", "", IF(A163=1, ROUNDDOWN($M$3/D163, 0), ROUNDDOWN((J163)/D163, 0)))</f>
        <v/>
      </c>
      <c r="G163" s="14" t="str">
        <f ca="1">IF(A163="", "", (E163-D163)*F163)</f>
        <v/>
      </c>
      <c r="H163" s="15" t="str">
        <f ca="1">IF(A163="", "", (E163/D163)-1)</f>
        <v/>
      </c>
      <c r="I163" s="15" t="str">
        <f ca="1">IF(A163="", "", 1-(K163/MAX($K$2:K163)))</f>
        <v/>
      </c>
      <c r="J163" s="14" t="str">
        <f ca="1">IF(A163="", "", IF(A163=1, $M$3, J162+G162))</f>
        <v/>
      </c>
      <c r="K163" s="14" t="str">
        <f ca="1">IF(A163="", "", J163+G163)</f>
        <v/>
      </c>
    </row>
    <row r="164" spans="1:11" x14ac:dyDescent="0.3">
      <c r="A164" t="str">
        <f ca="1">IF(A163="Sr.No.",1,IFERROR(IF(A163+1&lt;=$M$8,A163+1,""),""))</f>
        <v/>
      </c>
      <c r="B164" s="1" t="str">
        <f ca="1">IF(A164="", "", VLOOKUP($M$5&amp;"-"&amp;$A164,INDIRECT("Sheet2!A2:Q5331"), 3, FALSE))</f>
        <v/>
      </c>
      <c r="C164" s="1" t="str">
        <f ca="1">IF(A164="", "", VLOOKUP($M$6&amp;"-"&amp;$A164,INDIRECT("Sheet2!A2:Q5331"), 3, FALSE))</f>
        <v/>
      </c>
      <c r="D164" s="4" t="str">
        <f ca="1">IF(A164="", "", VLOOKUP($M$5&amp;"-"&amp;$A164,INDIRECT("Sheet2!A2:Q5331"), 4, FALSE))</f>
        <v/>
      </c>
      <c r="E164" s="4" t="str">
        <f ca="1">IF(A164="", "", VLOOKUP($M$6&amp;"-"&amp;$A164,INDIRECT("Sheet2!A2:Q5331"), 4, FALSE))</f>
        <v/>
      </c>
      <c r="F164" s="14" t="str">
        <f ca="1">IF(A164="", "", IF(A164=1, ROUNDDOWN($M$3/D164, 0), ROUNDDOWN((J164)/D164, 0)))</f>
        <v/>
      </c>
      <c r="G164" s="14" t="str">
        <f ca="1">IF(A164="", "", (E164-D164)*F164)</f>
        <v/>
      </c>
      <c r="H164" s="15" t="str">
        <f ca="1">IF(A164="", "", (E164/D164)-1)</f>
        <v/>
      </c>
      <c r="I164" s="15" t="str">
        <f ca="1">IF(A164="", "", 1-(K164/MAX($K$2:K164)))</f>
        <v/>
      </c>
      <c r="J164" s="14" t="str">
        <f ca="1">IF(A164="", "", IF(A164=1, $M$3, J163+G163))</f>
        <v/>
      </c>
      <c r="K164" s="14" t="str">
        <f ca="1">IF(A164="", "", J164+G164)</f>
        <v/>
      </c>
    </row>
    <row r="165" spans="1:11" x14ac:dyDescent="0.3">
      <c r="A165" t="str">
        <f ca="1">IF(A164="Sr.No.",1,IFERROR(IF(A164+1&lt;=$M$8,A164+1,""),""))</f>
        <v/>
      </c>
      <c r="B165" s="1" t="str">
        <f ca="1">IF(A165="", "", VLOOKUP($M$5&amp;"-"&amp;$A165,INDIRECT("Sheet2!A2:Q5331"), 3, FALSE))</f>
        <v/>
      </c>
      <c r="C165" s="1" t="str">
        <f ca="1">IF(A165="", "", VLOOKUP($M$6&amp;"-"&amp;$A165,INDIRECT("Sheet2!A2:Q5331"), 3, FALSE))</f>
        <v/>
      </c>
      <c r="D165" s="4" t="str">
        <f ca="1">IF(A165="", "", VLOOKUP($M$5&amp;"-"&amp;$A165,INDIRECT("Sheet2!A2:Q5331"), 4, FALSE))</f>
        <v/>
      </c>
      <c r="E165" s="4" t="str">
        <f ca="1">IF(A165="", "", VLOOKUP($M$6&amp;"-"&amp;$A165,INDIRECT("Sheet2!A2:Q5331"), 4, FALSE))</f>
        <v/>
      </c>
      <c r="F165" s="14" t="str">
        <f ca="1">IF(A165="", "", IF(A165=1, ROUNDDOWN($M$3/D165, 0), ROUNDDOWN((J165)/D165, 0)))</f>
        <v/>
      </c>
      <c r="G165" s="14" t="str">
        <f ca="1">IF(A165="", "", (E165-D165)*F165)</f>
        <v/>
      </c>
      <c r="H165" s="15" t="str">
        <f ca="1">IF(A165="", "", (E165/D165)-1)</f>
        <v/>
      </c>
      <c r="I165" s="15" t="str">
        <f ca="1">IF(A165="", "", 1-(K165/MAX($K$2:K165)))</f>
        <v/>
      </c>
      <c r="J165" s="14" t="str">
        <f ca="1">IF(A165="", "", IF(A165=1, $M$3, J164+G164))</f>
        <v/>
      </c>
      <c r="K165" s="14" t="str">
        <f ca="1">IF(A165="", "", J165+G165)</f>
        <v/>
      </c>
    </row>
    <row r="166" spans="1:11" x14ac:dyDescent="0.3">
      <c r="A166" t="str">
        <f ca="1">IF(A165="Sr.No.",1,IFERROR(IF(A165+1&lt;=$M$8,A165+1,""),""))</f>
        <v/>
      </c>
      <c r="B166" s="1" t="str">
        <f ca="1">IF(A166="", "", VLOOKUP($M$5&amp;"-"&amp;$A166,INDIRECT("Sheet2!A2:Q5331"), 3, FALSE))</f>
        <v/>
      </c>
      <c r="C166" s="1" t="str">
        <f ca="1">IF(A166="", "", VLOOKUP($M$6&amp;"-"&amp;$A166,INDIRECT("Sheet2!A2:Q5331"), 3, FALSE))</f>
        <v/>
      </c>
      <c r="D166" s="4" t="str">
        <f ca="1">IF(A166="", "", VLOOKUP($M$5&amp;"-"&amp;$A166,INDIRECT("Sheet2!A2:Q5331"), 4, FALSE))</f>
        <v/>
      </c>
      <c r="E166" s="4" t="str">
        <f ca="1">IF(A166="", "", VLOOKUP($M$6&amp;"-"&amp;$A166,INDIRECT("Sheet2!A2:Q5331"), 4, FALSE))</f>
        <v/>
      </c>
      <c r="F166" s="14" t="str">
        <f ca="1">IF(A166="", "", IF(A166=1, ROUNDDOWN($M$3/D166, 0), ROUNDDOWN((J166)/D166, 0)))</f>
        <v/>
      </c>
      <c r="G166" s="14" t="str">
        <f ca="1">IF(A166="", "", (E166-D166)*F166)</f>
        <v/>
      </c>
      <c r="H166" s="15" t="str">
        <f ca="1">IF(A166="", "", (E166/D166)-1)</f>
        <v/>
      </c>
      <c r="I166" s="15" t="str">
        <f ca="1">IF(A166="", "", 1-(K166/MAX($K$2:K166)))</f>
        <v/>
      </c>
      <c r="J166" s="14" t="str">
        <f ca="1">IF(A166="", "", IF(A166=1, $M$3, J165+G165))</f>
        <v/>
      </c>
      <c r="K166" s="14" t="str">
        <f ca="1">IF(A166="", "", J166+G166)</f>
        <v/>
      </c>
    </row>
    <row r="167" spans="1:11" x14ac:dyDescent="0.3">
      <c r="A167" t="str">
        <f ca="1">IF(A166="Sr.No.",1,IFERROR(IF(A166+1&lt;=$M$8,A166+1,""),""))</f>
        <v/>
      </c>
      <c r="B167" s="1" t="str">
        <f ca="1">IF(A167="", "", VLOOKUP($M$5&amp;"-"&amp;$A167,INDIRECT("Sheet2!A2:Q5331"), 3, FALSE))</f>
        <v/>
      </c>
      <c r="C167" s="1" t="str">
        <f ca="1">IF(A167="", "", VLOOKUP($M$6&amp;"-"&amp;$A167,INDIRECT("Sheet2!A2:Q5331"), 3, FALSE))</f>
        <v/>
      </c>
      <c r="D167" s="4" t="str">
        <f ca="1">IF(A167="", "", VLOOKUP($M$5&amp;"-"&amp;$A167,INDIRECT("Sheet2!A2:Q5331"), 4, FALSE))</f>
        <v/>
      </c>
      <c r="E167" s="4" t="str">
        <f ca="1">IF(A167="", "", VLOOKUP($M$6&amp;"-"&amp;$A167,INDIRECT("Sheet2!A2:Q5331"), 4, FALSE))</f>
        <v/>
      </c>
      <c r="F167" s="14" t="str">
        <f ca="1">IF(A167="", "", IF(A167=1, ROUNDDOWN($M$3/D167, 0), ROUNDDOWN((J167)/D167, 0)))</f>
        <v/>
      </c>
      <c r="G167" s="14" t="str">
        <f ca="1">IF(A167="", "", (E167-D167)*F167)</f>
        <v/>
      </c>
      <c r="H167" s="15" t="str">
        <f ca="1">IF(A167="", "", (E167/D167)-1)</f>
        <v/>
      </c>
      <c r="I167" s="15" t="str">
        <f ca="1">IF(A167="", "", 1-(K167/MAX($K$2:K167)))</f>
        <v/>
      </c>
      <c r="J167" s="14" t="str">
        <f ca="1">IF(A167="", "", IF(A167=1, $M$3, J166+G166))</f>
        <v/>
      </c>
      <c r="K167" s="14" t="str">
        <f ca="1">IF(A167="", "", J167+G167)</f>
        <v/>
      </c>
    </row>
    <row r="168" spans="1:11" x14ac:dyDescent="0.3">
      <c r="A168" t="str">
        <f ca="1">IF(A167="Sr.No.",1,IFERROR(IF(A167+1&lt;=$M$8,A167+1,""),""))</f>
        <v/>
      </c>
      <c r="B168" s="1" t="str">
        <f ca="1">IF(A168="", "", VLOOKUP($M$5&amp;"-"&amp;$A168,INDIRECT("Sheet2!A2:Q5331"), 3, FALSE))</f>
        <v/>
      </c>
      <c r="C168" s="1" t="str">
        <f ca="1">IF(A168="", "", VLOOKUP($M$6&amp;"-"&amp;$A168,INDIRECT("Sheet2!A2:Q5331"), 3, FALSE))</f>
        <v/>
      </c>
      <c r="D168" s="4" t="str">
        <f ca="1">IF(A168="", "", VLOOKUP($M$5&amp;"-"&amp;$A168,INDIRECT("Sheet2!A2:Q5331"), 4, FALSE))</f>
        <v/>
      </c>
      <c r="E168" s="4" t="str">
        <f ca="1">IF(A168="", "", VLOOKUP($M$6&amp;"-"&amp;$A168,INDIRECT("Sheet2!A2:Q5331"), 4, FALSE))</f>
        <v/>
      </c>
      <c r="F168" s="14" t="str">
        <f ca="1">IF(A168="", "", IF(A168=1, ROUNDDOWN($M$3/D168, 0), ROUNDDOWN((J168)/D168, 0)))</f>
        <v/>
      </c>
      <c r="G168" s="14" t="str">
        <f ca="1">IF(A168="", "", (E168-D168)*F168)</f>
        <v/>
      </c>
      <c r="H168" s="15" t="str">
        <f ca="1">IF(A168="", "", (E168/D168)-1)</f>
        <v/>
      </c>
      <c r="I168" s="15" t="str">
        <f ca="1">IF(A168="", "", 1-(K168/MAX($K$2:K168)))</f>
        <v/>
      </c>
      <c r="J168" s="14" t="str">
        <f ca="1">IF(A168="", "", IF(A168=1, $M$3, J167+G167))</f>
        <v/>
      </c>
      <c r="K168" s="14" t="str">
        <f ca="1">IF(A168="", "", J168+G168)</f>
        <v/>
      </c>
    </row>
    <row r="169" spans="1:11" x14ac:dyDescent="0.3">
      <c r="A169" t="str">
        <f ca="1">IF(A168="Sr.No.",1,IFERROR(IF(A168+1&lt;=$M$8,A168+1,""),""))</f>
        <v/>
      </c>
      <c r="B169" s="1" t="str">
        <f ca="1">IF(A169="", "", VLOOKUP($M$5&amp;"-"&amp;$A169,INDIRECT("Sheet2!A2:Q5331"), 3, FALSE))</f>
        <v/>
      </c>
      <c r="C169" s="1" t="str">
        <f ca="1">IF(A169="", "", VLOOKUP($M$6&amp;"-"&amp;$A169,INDIRECT("Sheet2!A2:Q5331"), 3, FALSE))</f>
        <v/>
      </c>
      <c r="D169" s="4" t="str">
        <f ca="1">IF(A169="", "", VLOOKUP($M$5&amp;"-"&amp;$A169,INDIRECT("Sheet2!A2:Q5331"), 4, FALSE))</f>
        <v/>
      </c>
      <c r="E169" s="4" t="str">
        <f ca="1">IF(A169="", "", VLOOKUP($M$6&amp;"-"&amp;$A169,INDIRECT("Sheet2!A2:Q5331"), 4, FALSE))</f>
        <v/>
      </c>
      <c r="F169" s="14" t="str">
        <f ca="1">IF(A169="", "", IF(A169=1, ROUNDDOWN($M$3/D169, 0), ROUNDDOWN((J169)/D169, 0)))</f>
        <v/>
      </c>
      <c r="G169" s="14" t="str">
        <f ca="1">IF(A169="", "", (E169-D169)*F169)</f>
        <v/>
      </c>
      <c r="H169" s="15" t="str">
        <f ca="1">IF(A169="", "", (E169/D169)-1)</f>
        <v/>
      </c>
      <c r="I169" s="15" t="str">
        <f ca="1">IF(A169="", "", 1-(K169/MAX($K$2:K169)))</f>
        <v/>
      </c>
      <c r="J169" s="14" t="str">
        <f ca="1">IF(A169="", "", IF(A169=1, $M$3, J168+G168))</f>
        <v/>
      </c>
      <c r="K169" s="14" t="str">
        <f ca="1">IF(A169="", "", J169+G169)</f>
        <v/>
      </c>
    </row>
    <row r="170" spans="1:11" x14ac:dyDescent="0.3">
      <c r="A170" t="str">
        <f ca="1">IF(A169="Sr.No.",1,IFERROR(IF(A169+1&lt;=$M$8,A169+1,""),""))</f>
        <v/>
      </c>
      <c r="B170" s="1" t="str">
        <f ca="1">IF(A170="", "", VLOOKUP($M$5&amp;"-"&amp;$A170,INDIRECT("Sheet2!A2:Q5331"), 3, FALSE))</f>
        <v/>
      </c>
      <c r="C170" s="1" t="str">
        <f ca="1">IF(A170="", "", VLOOKUP($M$6&amp;"-"&amp;$A170,INDIRECT("Sheet2!A2:Q5331"), 3, FALSE))</f>
        <v/>
      </c>
      <c r="D170" s="4" t="str">
        <f ca="1">IF(A170="", "", VLOOKUP($M$5&amp;"-"&amp;$A170,INDIRECT("Sheet2!A2:Q5331"), 4, FALSE))</f>
        <v/>
      </c>
      <c r="E170" s="4" t="str">
        <f ca="1">IF(A170="", "", VLOOKUP($M$6&amp;"-"&amp;$A170,INDIRECT("Sheet2!A2:Q5331"), 4, FALSE))</f>
        <v/>
      </c>
      <c r="F170" s="14" t="str">
        <f ca="1">IF(A170="", "", IF(A170=1, ROUNDDOWN($M$3/D170, 0), ROUNDDOWN((J170)/D170, 0)))</f>
        <v/>
      </c>
      <c r="G170" s="14" t="str">
        <f ca="1">IF(A170="", "", (E170-D170)*F170)</f>
        <v/>
      </c>
      <c r="H170" s="15" t="str">
        <f ca="1">IF(A170="", "", (E170/D170)-1)</f>
        <v/>
      </c>
      <c r="I170" s="15" t="str">
        <f ca="1">IF(A170="", "", 1-(K170/MAX($K$2:K170)))</f>
        <v/>
      </c>
      <c r="J170" s="14" t="str">
        <f ca="1">IF(A170="", "", IF(A170=1, $M$3, J169+G169))</f>
        <v/>
      </c>
      <c r="K170" s="14" t="str">
        <f ca="1">IF(A170="", "", J170+G170)</f>
        <v/>
      </c>
    </row>
    <row r="171" spans="1:11" x14ac:dyDescent="0.3">
      <c r="A171" t="str">
        <f ca="1">IF(A170="Sr.No.",1,IFERROR(IF(A170+1&lt;=$M$8,A170+1,""),""))</f>
        <v/>
      </c>
      <c r="B171" s="1" t="str">
        <f ca="1">IF(A171="", "", VLOOKUP($M$5&amp;"-"&amp;$A171,INDIRECT("Sheet2!A2:Q5331"), 3, FALSE))</f>
        <v/>
      </c>
      <c r="C171" s="1" t="str">
        <f ca="1">IF(A171="", "", VLOOKUP($M$6&amp;"-"&amp;$A171,INDIRECT("Sheet2!A2:Q5331"), 3, FALSE))</f>
        <v/>
      </c>
      <c r="D171" s="4" t="str">
        <f ca="1">IF(A171="", "", VLOOKUP($M$5&amp;"-"&amp;$A171,INDIRECT("Sheet2!A2:Q5331"), 4, FALSE))</f>
        <v/>
      </c>
      <c r="E171" s="4" t="str">
        <f ca="1">IF(A171="", "", VLOOKUP($M$6&amp;"-"&amp;$A171,INDIRECT("Sheet2!A2:Q5331"), 4, FALSE))</f>
        <v/>
      </c>
      <c r="F171" s="14" t="str">
        <f ca="1">IF(A171="", "", IF(A171=1, ROUNDDOWN($M$3/D171, 0), ROUNDDOWN((J171)/D171, 0)))</f>
        <v/>
      </c>
      <c r="G171" s="14" t="str">
        <f ca="1">IF(A171="", "", (E171-D171)*F171)</f>
        <v/>
      </c>
      <c r="H171" s="15" t="str">
        <f ca="1">IF(A171="", "", (E171/D171)-1)</f>
        <v/>
      </c>
      <c r="I171" s="15" t="str">
        <f ca="1">IF(A171="", "", 1-(K171/MAX($K$2:K171)))</f>
        <v/>
      </c>
      <c r="J171" s="14" t="str">
        <f ca="1">IF(A171="", "", IF(A171=1, $M$3, J170+G170))</f>
        <v/>
      </c>
      <c r="K171" s="14" t="str">
        <f ca="1">IF(A171="", "", J171+G171)</f>
        <v/>
      </c>
    </row>
    <row r="172" spans="1:11" x14ac:dyDescent="0.3">
      <c r="A172" t="str">
        <f ca="1">IF(A171="Sr.No.",1,IFERROR(IF(A171+1&lt;=$M$8,A171+1,""),""))</f>
        <v/>
      </c>
      <c r="B172" s="1" t="str">
        <f ca="1">IF(A172="", "", VLOOKUP($M$5&amp;"-"&amp;$A172,INDIRECT("Sheet2!A2:Q5331"), 3, FALSE))</f>
        <v/>
      </c>
      <c r="C172" s="1" t="str">
        <f ca="1">IF(A172="", "", VLOOKUP($M$6&amp;"-"&amp;$A172,INDIRECT("Sheet2!A2:Q5331"), 3, FALSE))</f>
        <v/>
      </c>
      <c r="D172" s="4" t="str">
        <f ca="1">IF(A172="", "", VLOOKUP($M$5&amp;"-"&amp;$A172,INDIRECT("Sheet2!A2:Q5331"), 4, FALSE))</f>
        <v/>
      </c>
      <c r="E172" s="4" t="str">
        <f ca="1">IF(A172="", "", VLOOKUP($M$6&amp;"-"&amp;$A172,INDIRECT("Sheet2!A2:Q5331"), 4, FALSE))</f>
        <v/>
      </c>
      <c r="F172" s="14" t="str">
        <f ca="1">IF(A172="", "", IF(A172=1, ROUNDDOWN($M$3/D172, 0), ROUNDDOWN((J172)/D172, 0)))</f>
        <v/>
      </c>
      <c r="G172" s="14" t="str">
        <f ca="1">IF(A172="", "", (E172-D172)*F172)</f>
        <v/>
      </c>
      <c r="H172" s="15" t="str">
        <f ca="1">IF(A172="", "", (E172/D172)-1)</f>
        <v/>
      </c>
      <c r="I172" s="15" t="str">
        <f ca="1">IF(A172="", "", 1-(K172/MAX($K$2:K172)))</f>
        <v/>
      </c>
      <c r="J172" s="14" t="str">
        <f ca="1">IF(A172="", "", IF(A172=1, $M$3, J171+G171))</f>
        <v/>
      </c>
      <c r="K172" s="14" t="str">
        <f ca="1">IF(A172="", "", J172+G172)</f>
        <v/>
      </c>
    </row>
    <row r="173" spans="1:11" x14ac:dyDescent="0.3">
      <c r="A173" t="str">
        <f ca="1">IF(A172="Sr.No.",1,IFERROR(IF(A172+1&lt;=$M$8,A172+1,""),""))</f>
        <v/>
      </c>
      <c r="B173" s="1" t="str">
        <f ca="1">IF(A173="", "", VLOOKUP($M$5&amp;"-"&amp;$A173,INDIRECT("Sheet2!A2:Q5331"), 3, FALSE))</f>
        <v/>
      </c>
      <c r="C173" s="1" t="str">
        <f ca="1">IF(A173="", "", VLOOKUP($M$6&amp;"-"&amp;$A173,INDIRECT("Sheet2!A2:Q5331"), 3, FALSE))</f>
        <v/>
      </c>
      <c r="D173" s="4" t="str">
        <f ca="1">IF(A173="", "", VLOOKUP($M$5&amp;"-"&amp;$A173,INDIRECT("Sheet2!A2:Q5331"), 4, FALSE))</f>
        <v/>
      </c>
      <c r="E173" s="4" t="str">
        <f ca="1">IF(A173="", "", VLOOKUP($M$6&amp;"-"&amp;$A173,INDIRECT("Sheet2!A2:Q5331"), 4, FALSE))</f>
        <v/>
      </c>
      <c r="F173" s="14" t="str">
        <f ca="1">IF(A173="", "", IF(A173=1, ROUNDDOWN($M$3/D173, 0), ROUNDDOWN((J173)/D173, 0)))</f>
        <v/>
      </c>
      <c r="G173" s="14" t="str">
        <f ca="1">IF(A173="", "", (E173-D173)*F173)</f>
        <v/>
      </c>
      <c r="H173" s="15" t="str">
        <f ca="1">IF(A173="", "", (E173/D173)-1)</f>
        <v/>
      </c>
      <c r="I173" s="15" t="str">
        <f ca="1">IF(A173="", "", 1-(K173/MAX($K$2:K173)))</f>
        <v/>
      </c>
      <c r="J173" s="14" t="str">
        <f ca="1">IF(A173="", "", IF(A173=1, $M$3, J172+G172))</f>
        <v/>
      </c>
      <c r="K173" s="14" t="str">
        <f ca="1">IF(A173="", "", J173+G173)</f>
        <v/>
      </c>
    </row>
    <row r="174" spans="1:11" x14ac:dyDescent="0.3">
      <c r="A174" t="str">
        <f ca="1">IF(A173="Sr.No.",1,IFERROR(IF(A173+1&lt;=$M$8,A173+1,""),""))</f>
        <v/>
      </c>
      <c r="B174" s="1" t="str">
        <f ca="1">IF(A174="", "", VLOOKUP($M$5&amp;"-"&amp;$A174,INDIRECT("Sheet2!A2:Q5331"), 3, FALSE))</f>
        <v/>
      </c>
      <c r="C174" s="1" t="str">
        <f ca="1">IF(A174="", "", VLOOKUP($M$6&amp;"-"&amp;$A174,INDIRECT("Sheet2!A2:Q5331"), 3, FALSE))</f>
        <v/>
      </c>
      <c r="D174" s="4" t="str">
        <f ca="1">IF(A174="", "", VLOOKUP($M$5&amp;"-"&amp;$A174,INDIRECT("Sheet2!A2:Q5331"), 4, FALSE))</f>
        <v/>
      </c>
      <c r="E174" s="4" t="str">
        <f ca="1">IF(A174="", "", VLOOKUP($M$6&amp;"-"&amp;$A174,INDIRECT("Sheet2!A2:Q5331"), 4, FALSE))</f>
        <v/>
      </c>
      <c r="F174" s="14" t="str">
        <f ca="1">IF(A174="", "", IF(A174=1, ROUNDDOWN($M$3/D174, 0), ROUNDDOWN((J174)/D174, 0)))</f>
        <v/>
      </c>
      <c r="G174" s="14" t="str">
        <f ca="1">IF(A174="", "", (E174-D174)*F174)</f>
        <v/>
      </c>
      <c r="H174" s="15" t="str">
        <f ca="1">IF(A174="", "", (E174/D174)-1)</f>
        <v/>
      </c>
      <c r="I174" s="15" t="str">
        <f ca="1">IF(A174="", "", 1-(K174/MAX($K$2:K174)))</f>
        <v/>
      </c>
      <c r="J174" s="14" t="str">
        <f ca="1">IF(A174="", "", IF(A174=1, $M$3, J173+G173))</f>
        <v/>
      </c>
      <c r="K174" s="14" t="str">
        <f ca="1">IF(A174="", "", J174+G174)</f>
        <v/>
      </c>
    </row>
    <row r="175" spans="1:11" x14ac:dyDescent="0.3">
      <c r="A175" t="str">
        <f ca="1">IF(A174="Sr.No.",1,IFERROR(IF(A174+1&lt;=$M$8,A174+1,""),""))</f>
        <v/>
      </c>
      <c r="B175" s="1" t="str">
        <f ca="1">IF(A175="", "", VLOOKUP($M$5&amp;"-"&amp;$A175,INDIRECT("Sheet2!A2:Q5331"), 3, FALSE))</f>
        <v/>
      </c>
      <c r="C175" s="1" t="str">
        <f ca="1">IF(A175="", "", VLOOKUP($M$6&amp;"-"&amp;$A175,INDIRECT("Sheet2!A2:Q5331"), 3, FALSE))</f>
        <v/>
      </c>
      <c r="D175" s="4" t="str">
        <f ca="1">IF(A175="", "", VLOOKUP($M$5&amp;"-"&amp;$A175,INDIRECT("Sheet2!A2:Q5331"), 4, FALSE))</f>
        <v/>
      </c>
      <c r="E175" s="4" t="str">
        <f ca="1">IF(A175="", "", VLOOKUP($M$6&amp;"-"&amp;$A175,INDIRECT("Sheet2!A2:Q5331"), 4, FALSE))</f>
        <v/>
      </c>
      <c r="F175" s="14" t="str">
        <f ca="1">IF(A175="", "", IF(A175=1, ROUNDDOWN($M$3/D175, 0), ROUNDDOWN((J175)/D175, 0)))</f>
        <v/>
      </c>
      <c r="G175" s="14" t="str">
        <f ca="1">IF(A175="", "", (E175-D175)*F175)</f>
        <v/>
      </c>
      <c r="H175" s="15" t="str">
        <f ca="1">IF(A175="", "", (E175/D175)-1)</f>
        <v/>
      </c>
      <c r="I175" s="15" t="str">
        <f ca="1">IF(A175="", "", 1-(K175/MAX($K$2:K175)))</f>
        <v/>
      </c>
      <c r="J175" s="14" t="str">
        <f ca="1">IF(A175="", "", IF(A175=1, $M$3, J174+G174))</f>
        <v/>
      </c>
      <c r="K175" s="14" t="str">
        <f ca="1">IF(A175="", "", J175+G175)</f>
        <v/>
      </c>
    </row>
    <row r="176" spans="1:11" x14ac:dyDescent="0.3">
      <c r="A176" t="str">
        <f ca="1">IF(A175="Sr.No.",1,IFERROR(IF(A175+1&lt;=$M$8,A175+1,""),""))</f>
        <v/>
      </c>
      <c r="B176" s="1" t="str">
        <f ca="1">IF(A176="", "", VLOOKUP($M$5&amp;"-"&amp;$A176,INDIRECT("Sheet2!A2:Q5331"), 3, FALSE))</f>
        <v/>
      </c>
      <c r="C176" s="1" t="str">
        <f ca="1">IF(A176="", "", VLOOKUP($M$6&amp;"-"&amp;$A176,INDIRECT("Sheet2!A2:Q5331"), 3, FALSE))</f>
        <v/>
      </c>
      <c r="D176" s="4" t="str">
        <f ca="1">IF(A176="", "", VLOOKUP($M$5&amp;"-"&amp;$A176,INDIRECT("Sheet2!A2:Q5331"), 4, FALSE))</f>
        <v/>
      </c>
      <c r="E176" s="4" t="str">
        <f ca="1">IF(A176="", "", VLOOKUP($M$6&amp;"-"&amp;$A176,INDIRECT("Sheet2!A2:Q5331"), 4, FALSE))</f>
        <v/>
      </c>
      <c r="F176" s="14" t="str">
        <f ca="1">IF(A176="", "", IF(A176=1, ROUNDDOWN($M$3/D176, 0), ROUNDDOWN((J176)/D176, 0)))</f>
        <v/>
      </c>
      <c r="G176" s="14" t="str">
        <f ca="1">IF(A176="", "", (E176-D176)*F176)</f>
        <v/>
      </c>
      <c r="H176" s="15" t="str">
        <f ca="1">IF(A176="", "", (E176/D176)-1)</f>
        <v/>
      </c>
      <c r="I176" s="15" t="str">
        <f ca="1">IF(A176="", "", 1-(K176/MAX($K$2:K176)))</f>
        <v/>
      </c>
      <c r="J176" s="14" t="str">
        <f ca="1">IF(A176="", "", IF(A176=1, $M$3, J175+G175))</f>
        <v/>
      </c>
      <c r="K176" s="14" t="str">
        <f ca="1">IF(A176="", "", J176+G176)</f>
        <v/>
      </c>
    </row>
    <row r="177" spans="1:11" x14ac:dyDescent="0.3">
      <c r="A177" t="str">
        <f ca="1">IF(A176="Sr.No.",1,IFERROR(IF(A176+1&lt;=$M$8,A176+1,""),""))</f>
        <v/>
      </c>
      <c r="B177" s="1" t="str">
        <f ca="1">IF(A177="", "", VLOOKUP($M$5&amp;"-"&amp;$A177,INDIRECT("Sheet2!A2:Q5331"), 3, FALSE))</f>
        <v/>
      </c>
      <c r="C177" s="1" t="str">
        <f ca="1">IF(A177="", "", VLOOKUP($M$6&amp;"-"&amp;$A177,INDIRECT("Sheet2!A2:Q5331"), 3, FALSE))</f>
        <v/>
      </c>
      <c r="D177" s="4" t="str">
        <f ca="1">IF(A177="", "", VLOOKUP($M$5&amp;"-"&amp;$A177,INDIRECT("Sheet2!A2:Q5331"), 4, FALSE))</f>
        <v/>
      </c>
      <c r="E177" s="4" t="str">
        <f ca="1">IF(A177="", "", VLOOKUP($M$6&amp;"-"&amp;$A177,INDIRECT("Sheet2!A2:Q5331"), 4, FALSE))</f>
        <v/>
      </c>
      <c r="F177" s="14" t="str">
        <f ca="1">IF(A177="", "", IF(A177=1, ROUNDDOWN($M$3/D177, 0), ROUNDDOWN((J177)/D177, 0)))</f>
        <v/>
      </c>
      <c r="G177" s="14" t="str">
        <f ca="1">IF(A177="", "", (E177-D177)*F177)</f>
        <v/>
      </c>
      <c r="H177" s="15" t="str">
        <f ca="1">IF(A177="", "", (E177/D177)-1)</f>
        <v/>
      </c>
      <c r="I177" s="15" t="str">
        <f ca="1">IF(A177="", "", 1-(K177/MAX($K$2:K177)))</f>
        <v/>
      </c>
      <c r="J177" s="14" t="str">
        <f ca="1">IF(A177="", "", IF(A177=1, $M$3, J176+G176))</f>
        <v/>
      </c>
      <c r="K177" s="14" t="str">
        <f ca="1">IF(A177="", "", J177+G177)</f>
        <v/>
      </c>
    </row>
    <row r="178" spans="1:11" x14ac:dyDescent="0.3">
      <c r="A178" t="str">
        <f ca="1">IF(A177="Sr.No.",1,IFERROR(IF(A177+1&lt;=$M$8,A177+1,""),""))</f>
        <v/>
      </c>
      <c r="B178" s="1" t="str">
        <f ca="1">IF(A178="", "", VLOOKUP($M$5&amp;"-"&amp;$A178,INDIRECT("Sheet2!A2:Q5331"), 3, FALSE))</f>
        <v/>
      </c>
      <c r="C178" s="1" t="str">
        <f ca="1">IF(A178="", "", VLOOKUP($M$6&amp;"-"&amp;$A178,INDIRECT("Sheet2!A2:Q5331"), 3, FALSE))</f>
        <v/>
      </c>
      <c r="D178" s="4" t="str">
        <f ca="1">IF(A178="", "", VLOOKUP($M$5&amp;"-"&amp;$A178,INDIRECT("Sheet2!A2:Q5331"), 4, FALSE))</f>
        <v/>
      </c>
      <c r="E178" s="4" t="str">
        <f ca="1">IF(A178="", "", VLOOKUP($M$6&amp;"-"&amp;$A178,INDIRECT("Sheet2!A2:Q5331"), 4, FALSE))</f>
        <v/>
      </c>
      <c r="F178" s="14" t="str">
        <f ca="1">IF(A178="", "", IF(A178=1, ROUNDDOWN($M$3/D178, 0), ROUNDDOWN((J178)/D178, 0)))</f>
        <v/>
      </c>
      <c r="G178" s="14" t="str">
        <f ca="1">IF(A178="", "", (E178-D178)*F178)</f>
        <v/>
      </c>
      <c r="H178" s="15" t="str">
        <f ca="1">IF(A178="", "", (E178/D178)-1)</f>
        <v/>
      </c>
      <c r="I178" s="15" t="str">
        <f ca="1">IF(A178="", "", 1-(K178/MAX($K$2:K178)))</f>
        <v/>
      </c>
      <c r="J178" s="14" t="str">
        <f ca="1">IF(A178="", "", IF(A178=1, $M$3, J177+G177))</f>
        <v/>
      </c>
      <c r="K178" s="14" t="str">
        <f ca="1">IF(A178="", "", J178+G178)</f>
        <v/>
      </c>
    </row>
    <row r="179" spans="1:11" x14ac:dyDescent="0.3">
      <c r="A179" t="str">
        <f ca="1">IF(A178="Sr.No.",1,IFERROR(IF(A178+1&lt;=$M$8,A178+1,""),""))</f>
        <v/>
      </c>
      <c r="B179" s="1" t="str">
        <f ca="1">IF(A179="", "", VLOOKUP($M$5&amp;"-"&amp;$A179,INDIRECT("Sheet2!A2:Q5331"), 3, FALSE))</f>
        <v/>
      </c>
      <c r="C179" s="1" t="str">
        <f ca="1">IF(A179="", "", VLOOKUP($M$6&amp;"-"&amp;$A179,INDIRECT("Sheet2!A2:Q5331"), 3, FALSE))</f>
        <v/>
      </c>
      <c r="D179" s="4" t="str">
        <f ca="1">IF(A179="", "", VLOOKUP($M$5&amp;"-"&amp;$A179,INDIRECT("Sheet2!A2:Q5331"), 4, FALSE))</f>
        <v/>
      </c>
      <c r="E179" s="4" t="str">
        <f ca="1">IF(A179="", "", VLOOKUP($M$6&amp;"-"&amp;$A179,INDIRECT("Sheet2!A2:Q5331"), 4, FALSE))</f>
        <v/>
      </c>
      <c r="F179" s="14" t="str">
        <f ca="1">IF(A179="", "", IF(A179=1, ROUNDDOWN($M$3/D179, 0), ROUNDDOWN((J179)/D179, 0)))</f>
        <v/>
      </c>
      <c r="G179" s="14" t="str">
        <f ca="1">IF(A179="", "", (E179-D179)*F179)</f>
        <v/>
      </c>
      <c r="H179" s="15" t="str">
        <f ca="1">IF(A179="", "", (E179/D179)-1)</f>
        <v/>
      </c>
      <c r="I179" s="15" t="str">
        <f ca="1">IF(A179="", "", 1-(K179/MAX($K$2:K179)))</f>
        <v/>
      </c>
      <c r="J179" s="14" t="str">
        <f ca="1">IF(A179="", "", IF(A179=1, $M$3, J178+G178))</f>
        <v/>
      </c>
      <c r="K179" s="14" t="str">
        <f ca="1">IF(A179="", "", J179+G179)</f>
        <v/>
      </c>
    </row>
    <row r="180" spans="1:11" x14ac:dyDescent="0.3">
      <c r="A180" t="str">
        <f ca="1">IF(A179="Sr.No.",1,IFERROR(IF(A179+1&lt;=$M$8,A179+1,""),""))</f>
        <v/>
      </c>
      <c r="B180" s="1" t="str">
        <f ca="1">IF(A180="", "", VLOOKUP($M$5&amp;"-"&amp;$A180,INDIRECT("Sheet2!A2:Q5331"), 3, FALSE))</f>
        <v/>
      </c>
      <c r="C180" s="1" t="str">
        <f ca="1">IF(A180="", "", VLOOKUP($M$6&amp;"-"&amp;$A180,INDIRECT("Sheet2!A2:Q5331"), 3, FALSE))</f>
        <v/>
      </c>
      <c r="D180" s="4" t="str">
        <f ca="1">IF(A180="", "", VLOOKUP($M$5&amp;"-"&amp;$A180,INDIRECT("Sheet2!A2:Q5331"), 4, FALSE))</f>
        <v/>
      </c>
      <c r="E180" s="4" t="str">
        <f ca="1">IF(A180="", "", VLOOKUP($M$6&amp;"-"&amp;$A180,INDIRECT("Sheet2!A2:Q5331"), 4, FALSE))</f>
        <v/>
      </c>
      <c r="F180" s="14" t="str">
        <f ca="1">IF(A180="", "", IF(A180=1, ROUNDDOWN($M$3/D180, 0), ROUNDDOWN((J180)/D180, 0)))</f>
        <v/>
      </c>
      <c r="G180" s="14" t="str">
        <f ca="1">IF(A180="", "", (E180-D180)*F180)</f>
        <v/>
      </c>
      <c r="H180" s="15" t="str">
        <f ca="1">IF(A180="", "", (E180/D180)-1)</f>
        <v/>
      </c>
      <c r="I180" s="15" t="str">
        <f ca="1">IF(A180="", "", 1-(K180/MAX($K$2:K180)))</f>
        <v/>
      </c>
      <c r="J180" s="14" t="str">
        <f ca="1">IF(A180="", "", IF(A180=1, $M$3, J179+G179))</f>
        <v/>
      </c>
      <c r="K180" s="14" t="str">
        <f ca="1">IF(A180="", "", J180+G180)</f>
        <v/>
      </c>
    </row>
    <row r="181" spans="1:11" x14ac:dyDescent="0.3">
      <c r="A181" t="str">
        <f ca="1">IF(A180="Sr.No.",1,IFERROR(IF(A180+1&lt;=$M$8,A180+1,""),""))</f>
        <v/>
      </c>
      <c r="B181" s="1" t="str">
        <f ca="1">IF(A181="", "", VLOOKUP($M$5&amp;"-"&amp;$A181,INDIRECT("Sheet2!A2:Q5331"), 3, FALSE))</f>
        <v/>
      </c>
      <c r="C181" s="1" t="str">
        <f ca="1">IF(A181="", "", VLOOKUP($M$6&amp;"-"&amp;$A181,INDIRECT("Sheet2!A2:Q5331"), 3, FALSE))</f>
        <v/>
      </c>
      <c r="D181" s="4" t="str">
        <f ca="1">IF(A181="", "", VLOOKUP($M$5&amp;"-"&amp;$A181,INDIRECT("Sheet2!A2:Q5331"), 4, FALSE))</f>
        <v/>
      </c>
      <c r="E181" s="4" t="str">
        <f ca="1">IF(A181="", "", VLOOKUP($M$6&amp;"-"&amp;$A181,INDIRECT("Sheet2!A2:Q5331"), 4, FALSE))</f>
        <v/>
      </c>
      <c r="F181" s="14" t="str">
        <f ca="1">IF(A181="", "", IF(A181=1, ROUNDDOWN($M$3/D181, 0), ROUNDDOWN((J181)/D181, 0)))</f>
        <v/>
      </c>
      <c r="G181" s="14" t="str">
        <f ca="1">IF(A181="", "", (E181-D181)*F181)</f>
        <v/>
      </c>
      <c r="H181" s="15" t="str">
        <f ca="1">IF(A181="", "", (E181/D181)-1)</f>
        <v/>
      </c>
      <c r="I181" s="15" t="str">
        <f ca="1">IF(A181="", "", 1-(K181/MAX($K$2:K181)))</f>
        <v/>
      </c>
      <c r="J181" s="14" t="str">
        <f ca="1">IF(A181="", "", IF(A181=1, $M$3, J180+G180))</f>
        <v/>
      </c>
      <c r="K181" s="14" t="str">
        <f ca="1">IF(A181="", "", J181+G181)</f>
        <v/>
      </c>
    </row>
    <row r="182" spans="1:11" x14ac:dyDescent="0.3">
      <c r="A182" t="str">
        <f ca="1">IF(A181="Sr.No.",1,IFERROR(IF(A181+1&lt;=$M$8,A181+1,""),""))</f>
        <v/>
      </c>
      <c r="B182" s="1" t="str">
        <f ca="1">IF(A182="", "", VLOOKUP($M$5&amp;"-"&amp;$A182,INDIRECT("Sheet2!A2:Q5331"), 3, FALSE))</f>
        <v/>
      </c>
      <c r="C182" s="1" t="str">
        <f ca="1">IF(A182="", "", VLOOKUP($M$6&amp;"-"&amp;$A182,INDIRECT("Sheet2!A2:Q5331"), 3, FALSE))</f>
        <v/>
      </c>
      <c r="D182" s="4" t="str">
        <f ca="1">IF(A182="", "", VLOOKUP($M$5&amp;"-"&amp;$A182,INDIRECT("Sheet2!A2:Q5331"), 4, FALSE))</f>
        <v/>
      </c>
      <c r="E182" s="4" t="str">
        <f ca="1">IF(A182="", "", VLOOKUP($M$6&amp;"-"&amp;$A182,INDIRECT("Sheet2!A2:Q5331"), 4, FALSE))</f>
        <v/>
      </c>
      <c r="F182" s="14" t="str">
        <f ca="1">IF(A182="", "", IF(A182=1, ROUNDDOWN($M$3/D182, 0), ROUNDDOWN((J182)/D182, 0)))</f>
        <v/>
      </c>
      <c r="G182" s="14" t="str">
        <f ca="1">IF(A182="", "", (E182-D182)*F182)</f>
        <v/>
      </c>
      <c r="H182" s="15" t="str">
        <f ca="1">IF(A182="", "", (E182/D182)-1)</f>
        <v/>
      </c>
      <c r="I182" s="15" t="str">
        <f ca="1">IF(A182="", "", 1-(K182/MAX($K$2:K182)))</f>
        <v/>
      </c>
      <c r="J182" s="14" t="str">
        <f ca="1">IF(A182="", "", IF(A182=1, $M$3, J181+G181))</f>
        <v/>
      </c>
      <c r="K182" s="14" t="str">
        <f ca="1">IF(A182="", "", J182+G182)</f>
        <v/>
      </c>
    </row>
    <row r="183" spans="1:11" x14ac:dyDescent="0.3">
      <c r="A183" t="str">
        <f ca="1">IF(A182="Sr.No.",1,IFERROR(IF(A182+1&lt;=$M$8,A182+1,""),""))</f>
        <v/>
      </c>
      <c r="B183" s="1" t="str">
        <f ca="1">IF(A183="", "", VLOOKUP($M$5&amp;"-"&amp;$A183,INDIRECT("Sheet2!A2:Q5331"), 3, FALSE))</f>
        <v/>
      </c>
      <c r="C183" s="1" t="str">
        <f ca="1">IF(A183="", "", VLOOKUP($M$6&amp;"-"&amp;$A183,INDIRECT("Sheet2!A2:Q5331"), 3, FALSE))</f>
        <v/>
      </c>
      <c r="D183" s="4" t="str">
        <f ca="1">IF(A183="", "", VLOOKUP($M$5&amp;"-"&amp;$A183,INDIRECT("Sheet2!A2:Q5331"), 4, FALSE))</f>
        <v/>
      </c>
      <c r="E183" s="4" t="str">
        <f ca="1">IF(A183="", "", VLOOKUP($M$6&amp;"-"&amp;$A183,INDIRECT("Sheet2!A2:Q5331"), 4, FALSE))</f>
        <v/>
      </c>
      <c r="F183" s="14" t="str">
        <f ca="1">IF(A183="", "", IF(A183=1, ROUNDDOWN($M$3/D183, 0), ROUNDDOWN((J183)/D183, 0)))</f>
        <v/>
      </c>
      <c r="G183" s="14" t="str">
        <f ca="1">IF(A183="", "", (E183-D183)*F183)</f>
        <v/>
      </c>
      <c r="H183" s="15" t="str">
        <f ca="1">IF(A183="", "", (E183/D183)-1)</f>
        <v/>
      </c>
      <c r="I183" s="15" t="str">
        <f ca="1">IF(A183="", "", 1-(K183/MAX($K$2:K183)))</f>
        <v/>
      </c>
      <c r="J183" s="14" t="str">
        <f ca="1">IF(A183="", "", IF(A183=1, $M$3, J182+G182))</f>
        <v/>
      </c>
      <c r="K183" s="14" t="str">
        <f ca="1">IF(A183="", "", J183+G183)</f>
        <v/>
      </c>
    </row>
    <row r="184" spans="1:11" x14ac:dyDescent="0.3">
      <c r="A184" t="str">
        <f ca="1">IF(A183="Sr.No.",1,IFERROR(IF(A183+1&lt;=$M$8,A183+1,""),""))</f>
        <v/>
      </c>
      <c r="B184" s="1" t="str">
        <f ca="1">IF(A184="", "", VLOOKUP($M$5&amp;"-"&amp;$A184,INDIRECT("Sheet2!A2:Q5331"), 3, FALSE))</f>
        <v/>
      </c>
      <c r="C184" s="1" t="str">
        <f ca="1">IF(A184="", "", VLOOKUP($M$6&amp;"-"&amp;$A184,INDIRECT("Sheet2!A2:Q5331"), 3, FALSE))</f>
        <v/>
      </c>
      <c r="D184" s="4" t="str">
        <f ca="1">IF(A184="", "", VLOOKUP($M$5&amp;"-"&amp;$A184,INDIRECT("Sheet2!A2:Q5331"), 4, FALSE))</f>
        <v/>
      </c>
      <c r="E184" s="4" t="str">
        <f ca="1">IF(A184="", "", VLOOKUP($M$6&amp;"-"&amp;$A184,INDIRECT("Sheet2!A2:Q5331"), 4, FALSE))</f>
        <v/>
      </c>
      <c r="F184" s="14" t="str">
        <f ca="1">IF(A184="", "", IF(A184=1, ROUNDDOWN($M$3/D184, 0), ROUNDDOWN((J184)/D184, 0)))</f>
        <v/>
      </c>
      <c r="G184" s="14" t="str">
        <f ca="1">IF(A184="", "", (E184-D184)*F184)</f>
        <v/>
      </c>
      <c r="H184" s="15" t="str">
        <f ca="1">IF(A184="", "", (E184/D184)-1)</f>
        <v/>
      </c>
      <c r="I184" s="15" t="str">
        <f ca="1">IF(A184="", "", 1-(K184/MAX($K$2:K184)))</f>
        <v/>
      </c>
      <c r="J184" s="14" t="str">
        <f ca="1">IF(A184="", "", IF(A184=1, $M$3, J183+G183))</f>
        <v/>
      </c>
      <c r="K184" s="14" t="str">
        <f ca="1">IF(A184="", "", J184+G184)</f>
        <v/>
      </c>
    </row>
    <row r="185" spans="1:11" x14ac:dyDescent="0.3">
      <c r="A185" t="str">
        <f ca="1">IF(A184="Sr.No.",1,IFERROR(IF(A184+1&lt;=$M$8,A184+1,""),""))</f>
        <v/>
      </c>
      <c r="B185" s="1" t="str">
        <f ca="1">IF(A185="", "", VLOOKUP($M$5&amp;"-"&amp;$A185,INDIRECT("Sheet2!A2:Q5331"), 3, FALSE))</f>
        <v/>
      </c>
      <c r="C185" s="1" t="str">
        <f ca="1">IF(A185="", "", VLOOKUP($M$6&amp;"-"&amp;$A185,INDIRECT("Sheet2!A2:Q5331"), 3, FALSE))</f>
        <v/>
      </c>
      <c r="D185" s="4" t="str">
        <f ca="1">IF(A185="", "", VLOOKUP($M$5&amp;"-"&amp;$A185,INDIRECT("Sheet2!A2:Q5331"), 4, FALSE))</f>
        <v/>
      </c>
      <c r="E185" s="4" t="str">
        <f ca="1">IF(A185="", "", VLOOKUP($M$6&amp;"-"&amp;$A185,INDIRECT("Sheet2!A2:Q5331"), 4, FALSE))</f>
        <v/>
      </c>
      <c r="F185" s="14" t="str">
        <f ca="1">IF(A185="", "", IF(A185=1, ROUNDDOWN($M$3/D185, 0), ROUNDDOWN((J185)/D185, 0)))</f>
        <v/>
      </c>
      <c r="G185" s="14" t="str">
        <f ca="1">IF(A185="", "", (E185-D185)*F185)</f>
        <v/>
      </c>
      <c r="H185" s="15" t="str">
        <f ca="1">IF(A185="", "", (E185/D185)-1)</f>
        <v/>
      </c>
      <c r="I185" s="15" t="str">
        <f ca="1">IF(A185="", "", 1-(K185/MAX($K$2:K185)))</f>
        <v/>
      </c>
      <c r="J185" s="14" t="str">
        <f ca="1">IF(A185="", "", IF(A185=1, $M$3, J184+G184))</f>
        <v/>
      </c>
      <c r="K185" s="14" t="str">
        <f ca="1">IF(A185="", "", J185+G185)</f>
        <v/>
      </c>
    </row>
    <row r="186" spans="1:11" x14ac:dyDescent="0.3">
      <c r="A186" t="str">
        <f ca="1">IF(A185="Sr.No.",1,IFERROR(IF(A185+1&lt;=$M$8,A185+1,""),""))</f>
        <v/>
      </c>
      <c r="B186" s="1" t="str">
        <f ca="1">IF(A186="", "", VLOOKUP($M$5&amp;"-"&amp;$A186,INDIRECT("Sheet2!A2:Q5331"), 3, FALSE))</f>
        <v/>
      </c>
      <c r="C186" s="1" t="str">
        <f ca="1">IF(A186="", "", VLOOKUP($M$6&amp;"-"&amp;$A186,INDIRECT("Sheet2!A2:Q5331"), 3, FALSE))</f>
        <v/>
      </c>
      <c r="D186" s="4" t="str">
        <f ca="1">IF(A186="", "", VLOOKUP($M$5&amp;"-"&amp;$A186,INDIRECT("Sheet2!A2:Q5331"), 4, FALSE))</f>
        <v/>
      </c>
      <c r="E186" s="4" t="str">
        <f ca="1">IF(A186="", "", VLOOKUP($M$6&amp;"-"&amp;$A186,INDIRECT("Sheet2!A2:Q5331"), 4, FALSE))</f>
        <v/>
      </c>
      <c r="F186" s="14" t="str">
        <f ca="1">IF(A186="", "", IF(A186=1, ROUNDDOWN($M$3/D186, 0), ROUNDDOWN((J186)/D186, 0)))</f>
        <v/>
      </c>
      <c r="G186" s="14" t="str">
        <f ca="1">IF(A186="", "", (E186-D186)*F186)</f>
        <v/>
      </c>
      <c r="H186" s="15" t="str">
        <f ca="1">IF(A186="", "", (E186/D186)-1)</f>
        <v/>
      </c>
      <c r="I186" s="15" t="str">
        <f ca="1">IF(A186="", "", 1-(K186/MAX($K$2:K186)))</f>
        <v/>
      </c>
      <c r="J186" s="14" t="str">
        <f ca="1">IF(A186="", "", IF(A186=1, $M$3, J185+G185))</f>
        <v/>
      </c>
      <c r="K186" s="14" t="str">
        <f ca="1">IF(A186="", "", J186+G186)</f>
        <v/>
      </c>
    </row>
    <row r="187" spans="1:11" x14ac:dyDescent="0.3">
      <c r="A187" t="str">
        <f ca="1">IF(A186="Sr.No.",1,IFERROR(IF(A186+1&lt;=$M$8,A186+1,""),""))</f>
        <v/>
      </c>
      <c r="B187" s="1" t="str">
        <f ca="1">IF(A187="", "", VLOOKUP($M$5&amp;"-"&amp;$A187,INDIRECT("Sheet2!A2:Q5331"), 3, FALSE))</f>
        <v/>
      </c>
      <c r="C187" s="1" t="str">
        <f ca="1">IF(A187="", "", VLOOKUP($M$6&amp;"-"&amp;$A187,INDIRECT("Sheet2!A2:Q5331"), 3, FALSE))</f>
        <v/>
      </c>
      <c r="D187" s="4" t="str">
        <f ca="1">IF(A187="", "", VLOOKUP($M$5&amp;"-"&amp;$A187,INDIRECT("Sheet2!A2:Q5331"), 4, FALSE))</f>
        <v/>
      </c>
      <c r="E187" s="4" t="str">
        <f ca="1">IF(A187="", "", VLOOKUP($M$6&amp;"-"&amp;$A187,INDIRECT("Sheet2!A2:Q5331"), 4, FALSE))</f>
        <v/>
      </c>
      <c r="F187" s="14" t="str">
        <f ca="1">IF(A187="", "", IF(A187=1, ROUNDDOWN($M$3/D187, 0), ROUNDDOWN((J187)/D187, 0)))</f>
        <v/>
      </c>
      <c r="G187" s="14" t="str">
        <f ca="1">IF(A187="", "", (E187-D187)*F187)</f>
        <v/>
      </c>
      <c r="H187" s="15" t="str">
        <f ca="1">IF(A187="", "", (E187/D187)-1)</f>
        <v/>
      </c>
      <c r="I187" s="15" t="str">
        <f ca="1">IF(A187="", "", 1-(K187/MAX($K$2:K187)))</f>
        <v/>
      </c>
      <c r="J187" s="14" t="str">
        <f ca="1">IF(A187="", "", IF(A187=1, $M$3, J186+G186))</f>
        <v/>
      </c>
      <c r="K187" s="14" t="str">
        <f ca="1">IF(A187="", "", J187+G187)</f>
        <v/>
      </c>
    </row>
    <row r="188" spans="1:11" x14ac:dyDescent="0.3">
      <c r="A188" t="str">
        <f ca="1">IF(A187="Sr.No.",1,IFERROR(IF(A187+1&lt;=$M$8,A187+1,""),""))</f>
        <v/>
      </c>
      <c r="B188" s="1" t="str">
        <f ca="1">IF(A188="", "", VLOOKUP($M$5&amp;"-"&amp;$A188,INDIRECT("Sheet2!A2:Q5331"), 3, FALSE))</f>
        <v/>
      </c>
      <c r="C188" s="1" t="str">
        <f ca="1">IF(A188="", "", VLOOKUP($M$6&amp;"-"&amp;$A188,INDIRECT("Sheet2!A2:Q5331"), 3, FALSE))</f>
        <v/>
      </c>
      <c r="D188" s="4" t="str">
        <f ca="1">IF(A188="", "", VLOOKUP($M$5&amp;"-"&amp;$A188,INDIRECT("Sheet2!A2:Q5331"), 4, FALSE))</f>
        <v/>
      </c>
      <c r="E188" s="4" t="str">
        <f ca="1">IF(A188="", "", VLOOKUP($M$6&amp;"-"&amp;$A188,INDIRECT("Sheet2!A2:Q5331"), 4, FALSE))</f>
        <v/>
      </c>
      <c r="F188" s="14" t="str">
        <f ca="1">IF(A188="", "", IF(A188=1, ROUNDDOWN($M$3/D188, 0), ROUNDDOWN((J188)/D188, 0)))</f>
        <v/>
      </c>
      <c r="G188" s="14" t="str">
        <f ca="1">IF(A188="", "", (E188-D188)*F188)</f>
        <v/>
      </c>
      <c r="H188" s="15" t="str">
        <f ca="1">IF(A188="", "", (E188/D188)-1)</f>
        <v/>
      </c>
      <c r="I188" s="15" t="str">
        <f ca="1">IF(A188="", "", 1-(K188/MAX($K$2:K188)))</f>
        <v/>
      </c>
      <c r="J188" s="14" t="str">
        <f ca="1">IF(A188="", "", IF(A188=1, $M$3, J187+G187))</f>
        <v/>
      </c>
      <c r="K188" s="14" t="str">
        <f ca="1">IF(A188="", "", J188+G188)</f>
        <v/>
      </c>
    </row>
    <row r="189" spans="1:11" x14ac:dyDescent="0.3">
      <c r="A189" t="str">
        <f ca="1">IF(A188="Sr.No.",1,IFERROR(IF(A188+1&lt;=$M$8,A188+1,""),""))</f>
        <v/>
      </c>
      <c r="B189" s="1" t="str">
        <f ca="1">IF(A189="", "", VLOOKUP($M$5&amp;"-"&amp;$A189,INDIRECT("Sheet2!A2:Q5331"), 3, FALSE))</f>
        <v/>
      </c>
      <c r="C189" s="1" t="str">
        <f ca="1">IF(A189="", "", VLOOKUP($M$6&amp;"-"&amp;$A189,INDIRECT("Sheet2!A2:Q5331"), 3, FALSE))</f>
        <v/>
      </c>
      <c r="D189" s="4" t="str">
        <f ca="1">IF(A189="", "", VLOOKUP($M$5&amp;"-"&amp;$A189,INDIRECT("Sheet2!A2:Q5331"), 4, FALSE))</f>
        <v/>
      </c>
      <c r="E189" s="4" t="str">
        <f ca="1">IF(A189="", "", VLOOKUP($M$6&amp;"-"&amp;$A189,INDIRECT("Sheet2!A2:Q5331"), 4, FALSE))</f>
        <v/>
      </c>
      <c r="F189" s="14" t="str">
        <f ca="1">IF(A189="", "", IF(A189=1, ROUNDDOWN($M$3/D189, 0), ROUNDDOWN((J189)/D189, 0)))</f>
        <v/>
      </c>
      <c r="G189" s="14" t="str">
        <f ca="1">IF(A189="", "", (E189-D189)*F189)</f>
        <v/>
      </c>
      <c r="H189" s="15" t="str">
        <f ca="1">IF(A189="", "", (E189/D189)-1)</f>
        <v/>
      </c>
      <c r="I189" s="15" t="str">
        <f ca="1">IF(A189="", "", 1-(K189/MAX($K$2:K189)))</f>
        <v/>
      </c>
      <c r="J189" s="14" t="str">
        <f ca="1">IF(A189="", "", IF(A189=1, $M$3, J188+G188))</f>
        <v/>
      </c>
      <c r="K189" s="14" t="str">
        <f ca="1">IF(A189="", "", J189+G189)</f>
        <v/>
      </c>
    </row>
    <row r="190" spans="1:11" x14ac:dyDescent="0.3">
      <c r="A190" t="str">
        <f ca="1">IF(A189="Sr.No.",1,IFERROR(IF(A189+1&lt;=$M$8,A189+1,""),""))</f>
        <v/>
      </c>
      <c r="B190" s="1" t="str">
        <f ca="1">IF(A190="", "", VLOOKUP($M$5&amp;"-"&amp;$A190,INDIRECT("Sheet2!A2:Q5331"), 3, FALSE))</f>
        <v/>
      </c>
      <c r="C190" s="1" t="str">
        <f ca="1">IF(A190="", "", VLOOKUP($M$6&amp;"-"&amp;$A190,INDIRECT("Sheet2!A2:Q5331"), 3, FALSE))</f>
        <v/>
      </c>
      <c r="D190" s="4" t="str">
        <f ca="1">IF(A190="", "", VLOOKUP($M$5&amp;"-"&amp;$A190,INDIRECT("Sheet2!A2:Q5331"), 4, FALSE))</f>
        <v/>
      </c>
      <c r="E190" s="4" t="str">
        <f ca="1">IF(A190="", "", VLOOKUP($M$6&amp;"-"&amp;$A190,INDIRECT("Sheet2!A2:Q5331"), 4, FALSE))</f>
        <v/>
      </c>
      <c r="F190" s="14" t="str">
        <f ca="1">IF(A190="", "", IF(A190=1, ROUNDDOWN($M$3/D190, 0), ROUNDDOWN((J190)/D190, 0)))</f>
        <v/>
      </c>
      <c r="G190" s="14" t="str">
        <f ca="1">IF(A190="", "", (E190-D190)*F190)</f>
        <v/>
      </c>
      <c r="H190" s="15" t="str">
        <f ca="1">IF(A190="", "", (E190/D190)-1)</f>
        <v/>
      </c>
      <c r="I190" s="15" t="str">
        <f ca="1">IF(A190="", "", 1-(K190/MAX($K$2:K190)))</f>
        <v/>
      </c>
      <c r="J190" s="14" t="str">
        <f ca="1">IF(A190="", "", IF(A190=1, $M$3, J189+G189))</f>
        <v/>
      </c>
      <c r="K190" s="14" t="str">
        <f ca="1">IF(A190="", "", J190+G190)</f>
        <v/>
      </c>
    </row>
    <row r="191" spans="1:11" x14ac:dyDescent="0.3">
      <c r="A191" t="str">
        <f ca="1">IF(A190="Sr.No.",1,IFERROR(IF(A190+1&lt;=$M$8,A190+1,""),""))</f>
        <v/>
      </c>
      <c r="B191" s="1" t="str">
        <f ca="1">IF(A191="", "", VLOOKUP($M$5&amp;"-"&amp;$A191,INDIRECT("Sheet2!A2:Q5331"), 3, FALSE))</f>
        <v/>
      </c>
      <c r="C191" s="1" t="str">
        <f ca="1">IF(A191="", "", VLOOKUP($M$6&amp;"-"&amp;$A191,INDIRECT("Sheet2!A2:Q5331"), 3, FALSE))</f>
        <v/>
      </c>
      <c r="D191" s="4" t="str">
        <f ca="1">IF(A191="", "", VLOOKUP($M$5&amp;"-"&amp;$A191,INDIRECT("Sheet2!A2:Q5331"), 4, FALSE))</f>
        <v/>
      </c>
      <c r="E191" s="4" t="str">
        <f ca="1">IF(A191="", "", VLOOKUP($M$6&amp;"-"&amp;$A191,INDIRECT("Sheet2!A2:Q5331"), 4, FALSE))</f>
        <v/>
      </c>
      <c r="F191" s="14" t="str">
        <f ca="1">IF(A191="", "", IF(A191=1, ROUNDDOWN($M$3/D191, 0), ROUNDDOWN((J191)/D191, 0)))</f>
        <v/>
      </c>
      <c r="G191" s="14" t="str">
        <f ca="1">IF(A191="", "", (E191-D191)*F191)</f>
        <v/>
      </c>
      <c r="H191" s="15" t="str">
        <f ca="1">IF(A191="", "", (E191/D191)-1)</f>
        <v/>
      </c>
      <c r="I191" s="15" t="str">
        <f ca="1">IF(A191="", "", 1-(K191/MAX($K$2:K191)))</f>
        <v/>
      </c>
      <c r="J191" s="14" t="str">
        <f ca="1">IF(A191="", "", IF(A191=1, $M$3, J190+G190))</f>
        <v/>
      </c>
      <c r="K191" s="14" t="str">
        <f ca="1">IF(A191="", "", J191+G191)</f>
        <v/>
      </c>
    </row>
    <row r="192" spans="1:11" x14ac:dyDescent="0.3">
      <c r="A192" t="str">
        <f ca="1">IF(A191="Sr.No.",1,IFERROR(IF(A191+1&lt;=$M$8,A191+1,""),""))</f>
        <v/>
      </c>
      <c r="B192" s="1" t="str">
        <f ca="1">IF(A192="", "", VLOOKUP($M$5&amp;"-"&amp;$A192,INDIRECT("Sheet2!A2:Q5331"), 3, FALSE))</f>
        <v/>
      </c>
      <c r="C192" s="1" t="str">
        <f ca="1">IF(A192="", "", VLOOKUP($M$6&amp;"-"&amp;$A192,INDIRECT("Sheet2!A2:Q5331"), 3, FALSE))</f>
        <v/>
      </c>
      <c r="D192" s="4" t="str">
        <f ca="1">IF(A192="", "", VLOOKUP($M$5&amp;"-"&amp;$A192,INDIRECT("Sheet2!A2:Q5331"), 4, FALSE))</f>
        <v/>
      </c>
      <c r="E192" s="4" t="str">
        <f ca="1">IF(A192="", "", VLOOKUP($M$6&amp;"-"&amp;$A192,INDIRECT("Sheet2!A2:Q5331"), 4, FALSE))</f>
        <v/>
      </c>
      <c r="F192" s="14" t="str">
        <f ca="1">IF(A192="", "", IF(A192=1, ROUNDDOWN($M$3/D192, 0), ROUNDDOWN((J192)/D192, 0)))</f>
        <v/>
      </c>
      <c r="G192" s="14" t="str">
        <f ca="1">IF(A192="", "", (E192-D192)*F192)</f>
        <v/>
      </c>
      <c r="H192" s="15" t="str">
        <f ca="1">IF(A192="", "", (E192/D192)-1)</f>
        <v/>
      </c>
      <c r="I192" s="15" t="str">
        <f ca="1">IF(A192="", "", 1-(K192/MAX($K$2:K192)))</f>
        <v/>
      </c>
      <c r="J192" s="14" t="str">
        <f ca="1">IF(A192="", "", IF(A192=1, $M$3, J191+G191))</f>
        <v/>
      </c>
      <c r="K192" s="14" t="str">
        <f ca="1">IF(A192="", "", J192+G192)</f>
        <v/>
      </c>
    </row>
    <row r="193" spans="1:11" x14ac:dyDescent="0.3">
      <c r="A193" t="str">
        <f ca="1">IF(A192="Sr.No.",1,IFERROR(IF(A192+1&lt;=$M$8,A192+1,""),""))</f>
        <v/>
      </c>
      <c r="B193" s="1" t="str">
        <f ca="1">IF(A193="", "", VLOOKUP($M$5&amp;"-"&amp;$A193,INDIRECT("Sheet2!A2:Q5331"), 3, FALSE))</f>
        <v/>
      </c>
      <c r="C193" s="1" t="str">
        <f ca="1">IF(A193="", "", VLOOKUP($M$6&amp;"-"&amp;$A193,INDIRECT("Sheet2!A2:Q5331"), 3, FALSE))</f>
        <v/>
      </c>
      <c r="D193" s="4" t="str">
        <f ca="1">IF(A193="", "", VLOOKUP($M$5&amp;"-"&amp;$A193,INDIRECT("Sheet2!A2:Q5331"), 4, FALSE))</f>
        <v/>
      </c>
      <c r="E193" s="4" t="str">
        <f ca="1">IF(A193="", "", VLOOKUP($M$6&amp;"-"&amp;$A193,INDIRECT("Sheet2!A2:Q5331"), 4, FALSE))</f>
        <v/>
      </c>
      <c r="F193" s="14" t="str">
        <f ca="1">IF(A193="", "", IF(A193=1, ROUNDDOWN($M$3/D193, 0), ROUNDDOWN((J193)/D193, 0)))</f>
        <v/>
      </c>
      <c r="G193" s="14" t="str">
        <f ca="1">IF(A193="", "", (E193-D193)*F193)</f>
        <v/>
      </c>
      <c r="H193" s="15" t="str">
        <f ca="1">IF(A193="", "", (E193/D193)-1)</f>
        <v/>
      </c>
      <c r="I193" s="15" t="str">
        <f ca="1">IF(A193="", "", 1-(K193/MAX($K$2:K193)))</f>
        <v/>
      </c>
      <c r="J193" s="14" t="str">
        <f ca="1">IF(A193="", "", IF(A193=1, $M$3, J192+G192))</f>
        <v/>
      </c>
      <c r="K193" s="14" t="str">
        <f ca="1">IF(A193="", "", J193+G193)</f>
        <v/>
      </c>
    </row>
    <row r="194" spans="1:11" x14ac:dyDescent="0.3">
      <c r="A194" t="str">
        <f ca="1">IF(A193="Sr.No.",1,IFERROR(IF(A193+1&lt;=$M$8,A193+1,""),""))</f>
        <v/>
      </c>
      <c r="B194" s="1" t="str">
        <f ca="1">IF(A194="", "", VLOOKUP($M$5&amp;"-"&amp;$A194,INDIRECT("Sheet2!A2:Q5331"), 3, FALSE))</f>
        <v/>
      </c>
      <c r="C194" s="1" t="str">
        <f ca="1">IF(A194="", "", VLOOKUP($M$6&amp;"-"&amp;$A194,INDIRECT("Sheet2!A2:Q5331"), 3, FALSE))</f>
        <v/>
      </c>
      <c r="D194" s="4" t="str">
        <f ca="1">IF(A194="", "", VLOOKUP($M$5&amp;"-"&amp;$A194,INDIRECT("Sheet2!A2:Q5331"), 4, FALSE))</f>
        <v/>
      </c>
      <c r="E194" s="4" t="str">
        <f ca="1">IF(A194="", "", VLOOKUP($M$6&amp;"-"&amp;$A194,INDIRECT("Sheet2!A2:Q5331"), 4, FALSE))</f>
        <v/>
      </c>
      <c r="F194" s="14" t="str">
        <f ca="1">IF(A194="", "", IF(A194=1, ROUNDDOWN($M$3/D194, 0), ROUNDDOWN((J194)/D194, 0)))</f>
        <v/>
      </c>
      <c r="G194" s="14" t="str">
        <f ca="1">IF(A194="", "", (E194-D194)*F194)</f>
        <v/>
      </c>
      <c r="H194" s="15" t="str">
        <f ca="1">IF(A194="", "", (E194/D194)-1)</f>
        <v/>
      </c>
      <c r="I194" s="15" t="str">
        <f ca="1">IF(A194="", "", 1-(K194/MAX($K$2:K194)))</f>
        <v/>
      </c>
      <c r="J194" s="14" t="str">
        <f ca="1">IF(A194="", "", IF(A194=1, $M$3, J193+G193))</f>
        <v/>
      </c>
      <c r="K194" s="14" t="str">
        <f ca="1">IF(A194="", "", J194+G194)</f>
        <v/>
      </c>
    </row>
    <row r="195" spans="1:11" x14ac:dyDescent="0.3">
      <c r="A195" t="str">
        <f ca="1">IF(A194="Sr.No.",1,IFERROR(IF(A194+1&lt;=$M$8,A194+1,""),""))</f>
        <v/>
      </c>
      <c r="B195" s="1" t="str">
        <f ca="1">IF(A195="", "", VLOOKUP($M$5&amp;"-"&amp;$A195,INDIRECT("Sheet2!A2:Q5331"), 3, FALSE))</f>
        <v/>
      </c>
      <c r="C195" s="1" t="str">
        <f ca="1">IF(A195="", "", VLOOKUP($M$6&amp;"-"&amp;$A195,INDIRECT("Sheet2!A2:Q5331"), 3, FALSE))</f>
        <v/>
      </c>
      <c r="D195" s="4" t="str">
        <f ca="1">IF(A195="", "", VLOOKUP($M$5&amp;"-"&amp;$A195,INDIRECT("Sheet2!A2:Q5331"), 4, FALSE))</f>
        <v/>
      </c>
      <c r="E195" s="4" t="str">
        <f ca="1">IF(A195="", "", VLOOKUP($M$6&amp;"-"&amp;$A195,INDIRECT("Sheet2!A2:Q5331"), 4, FALSE))</f>
        <v/>
      </c>
      <c r="F195" s="14" t="str">
        <f ca="1">IF(A195="", "", IF(A195=1, ROUNDDOWN($M$3/D195, 0), ROUNDDOWN((J195)/D195, 0)))</f>
        <v/>
      </c>
      <c r="G195" s="14" t="str">
        <f ca="1">IF(A195="", "", (E195-D195)*F195)</f>
        <v/>
      </c>
      <c r="H195" s="15" t="str">
        <f ca="1">IF(A195="", "", (E195/D195)-1)</f>
        <v/>
      </c>
      <c r="I195" s="15" t="str">
        <f ca="1">IF(A195="", "", 1-(K195/MAX($K$2:K195)))</f>
        <v/>
      </c>
      <c r="J195" s="14" t="str">
        <f ca="1">IF(A195="", "", IF(A195=1, $M$3, J194+G194))</f>
        <v/>
      </c>
      <c r="K195" s="14" t="str">
        <f ca="1">IF(A195="", "", J195+G195)</f>
        <v/>
      </c>
    </row>
    <row r="196" spans="1:11" x14ac:dyDescent="0.3">
      <c r="A196" t="str">
        <f ca="1">IF(A195="Sr.No.",1,IFERROR(IF(A195+1&lt;=$M$8,A195+1,""),""))</f>
        <v/>
      </c>
      <c r="B196" s="1" t="str">
        <f ca="1">IF(A196="", "", VLOOKUP($M$5&amp;"-"&amp;$A196,INDIRECT("Sheet2!A2:Q5331"), 3, FALSE))</f>
        <v/>
      </c>
      <c r="C196" s="1" t="str">
        <f ca="1">IF(A196="", "", VLOOKUP($M$6&amp;"-"&amp;$A196,INDIRECT("Sheet2!A2:Q5331"), 3, FALSE))</f>
        <v/>
      </c>
      <c r="D196" s="4" t="str">
        <f ca="1">IF(A196="", "", VLOOKUP($M$5&amp;"-"&amp;$A196,INDIRECT("Sheet2!A2:Q5331"), 4, FALSE))</f>
        <v/>
      </c>
      <c r="E196" s="4" t="str">
        <f ca="1">IF(A196="", "", VLOOKUP($M$6&amp;"-"&amp;$A196,INDIRECT("Sheet2!A2:Q5331"), 4, FALSE))</f>
        <v/>
      </c>
      <c r="F196" s="14" t="str">
        <f ca="1">IF(A196="", "", IF(A196=1, ROUNDDOWN($M$3/D196, 0), ROUNDDOWN((J196)/D196, 0)))</f>
        <v/>
      </c>
      <c r="G196" s="14" t="str">
        <f ca="1">IF(A196="", "", (E196-D196)*F196)</f>
        <v/>
      </c>
      <c r="H196" s="15" t="str">
        <f ca="1">IF(A196="", "", (E196/D196)-1)</f>
        <v/>
      </c>
      <c r="I196" s="15" t="str">
        <f ca="1">IF(A196="", "", 1-(K196/MAX($K$2:K196)))</f>
        <v/>
      </c>
      <c r="J196" s="14" t="str">
        <f ca="1">IF(A196="", "", IF(A196=1, $M$3, J195+G195))</f>
        <v/>
      </c>
      <c r="K196" s="14" t="str">
        <f ca="1">IF(A196="", "", J196+G196)</f>
        <v/>
      </c>
    </row>
    <row r="197" spans="1:11" x14ac:dyDescent="0.3">
      <c r="A197" t="str">
        <f ca="1">IF(A196="Sr.No.",1,IFERROR(IF(A196+1&lt;=$M$8,A196+1,""),""))</f>
        <v/>
      </c>
      <c r="B197" s="1" t="str">
        <f ca="1">IF(A197="", "", VLOOKUP($M$5&amp;"-"&amp;$A197,INDIRECT("Sheet2!A2:Q5331"), 3, FALSE))</f>
        <v/>
      </c>
      <c r="C197" s="1" t="str">
        <f ca="1">IF(A197="", "", VLOOKUP($M$6&amp;"-"&amp;$A197,INDIRECT("Sheet2!A2:Q5331"), 3, FALSE))</f>
        <v/>
      </c>
      <c r="D197" s="4" t="str">
        <f ca="1">IF(A197="", "", VLOOKUP($M$5&amp;"-"&amp;$A197,INDIRECT("Sheet2!A2:Q5331"), 4, FALSE))</f>
        <v/>
      </c>
      <c r="E197" s="4" t="str">
        <f ca="1">IF(A197="", "", VLOOKUP($M$6&amp;"-"&amp;$A197,INDIRECT("Sheet2!A2:Q5331"), 4, FALSE))</f>
        <v/>
      </c>
      <c r="F197" s="14" t="str">
        <f ca="1">IF(A197="", "", IF(A197=1, ROUNDDOWN($M$3/D197, 0), ROUNDDOWN((J197)/D197, 0)))</f>
        <v/>
      </c>
      <c r="G197" s="14" t="str">
        <f ca="1">IF(A197="", "", (E197-D197)*F197)</f>
        <v/>
      </c>
      <c r="H197" s="15" t="str">
        <f ca="1">IF(A197="", "", (E197/D197)-1)</f>
        <v/>
      </c>
      <c r="I197" s="15" t="str">
        <f ca="1">IF(A197="", "", 1-(K197/MAX($K$2:K197)))</f>
        <v/>
      </c>
      <c r="J197" s="14" t="str">
        <f ca="1">IF(A197="", "", IF(A197=1, $M$3, J196+G196))</f>
        <v/>
      </c>
      <c r="K197" s="14" t="str">
        <f ca="1">IF(A197="", "", J197+G197)</f>
        <v/>
      </c>
    </row>
    <row r="198" spans="1:11" x14ac:dyDescent="0.3">
      <c r="A198" t="str">
        <f ca="1">IF(A197="Sr.No.",1,IFERROR(IF(A197+1&lt;=$M$8,A197+1,""),""))</f>
        <v/>
      </c>
      <c r="B198" s="1" t="str">
        <f ca="1">IF(A198="", "", VLOOKUP($M$5&amp;"-"&amp;$A198,INDIRECT("Sheet2!A2:Q5331"), 3, FALSE))</f>
        <v/>
      </c>
      <c r="C198" s="1" t="str">
        <f ca="1">IF(A198="", "", VLOOKUP($M$6&amp;"-"&amp;$A198,INDIRECT("Sheet2!A2:Q5331"), 3, FALSE))</f>
        <v/>
      </c>
      <c r="D198" s="4" t="str">
        <f ca="1">IF(A198="", "", VLOOKUP($M$5&amp;"-"&amp;$A198,INDIRECT("Sheet2!A2:Q5331"), 4, FALSE))</f>
        <v/>
      </c>
      <c r="E198" s="4" t="str">
        <f ca="1">IF(A198="", "", VLOOKUP($M$6&amp;"-"&amp;$A198,INDIRECT("Sheet2!A2:Q5331"), 4, FALSE))</f>
        <v/>
      </c>
      <c r="F198" s="14" t="str">
        <f ca="1">IF(A198="", "", IF(A198=1, ROUNDDOWN($M$3/D198, 0), ROUNDDOWN((J198)/D198, 0)))</f>
        <v/>
      </c>
      <c r="G198" s="14" t="str">
        <f ca="1">IF(A198="", "", (E198-D198)*F198)</f>
        <v/>
      </c>
      <c r="H198" s="15" t="str">
        <f ca="1">IF(A198="", "", (E198/D198)-1)</f>
        <v/>
      </c>
      <c r="I198" s="15" t="str">
        <f ca="1">IF(A198="", "", 1-(K198/MAX($K$2:K198)))</f>
        <v/>
      </c>
      <c r="J198" s="14" t="str">
        <f ca="1">IF(A198="", "", IF(A198=1, $M$3, J197+G197))</f>
        <v/>
      </c>
      <c r="K198" s="14" t="str">
        <f ca="1">IF(A198="", "", J198+G198)</f>
        <v/>
      </c>
    </row>
    <row r="199" spans="1:11" x14ac:dyDescent="0.3">
      <c r="A199" t="str">
        <f ca="1">IF(A198="Sr.No.",1,IFERROR(IF(A198+1&lt;=$M$8,A198+1,""),""))</f>
        <v/>
      </c>
      <c r="B199" s="1" t="str">
        <f ca="1">IF(A199="", "", VLOOKUP($M$5&amp;"-"&amp;$A199,INDIRECT("Sheet2!A2:Q5331"), 3, FALSE))</f>
        <v/>
      </c>
      <c r="C199" s="1" t="str">
        <f ca="1">IF(A199="", "", VLOOKUP($M$6&amp;"-"&amp;$A199,INDIRECT("Sheet2!A2:Q5331"), 3, FALSE))</f>
        <v/>
      </c>
      <c r="D199" s="4" t="str">
        <f ca="1">IF(A199="", "", VLOOKUP($M$5&amp;"-"&amp;$A199,INDIRECT("Sheet2!A2:Q5331"), 4, FALSE))</f>
        <v/>
      </c>
      <c r="E199" s="4" t="str">
        <f ca="1">IF(A199="", "", VLOOKUP($M$6&amp;"-"&amp;$A199,INDIRECT("Sheet2!A2:Q5331"), 4, FALSE))</f>
        <v/>
      </c>
      <c r="F199" s="14" t="str">
        <f ca="1">IF(A199="", "", IF(A199=1, ROUNDDOWN($M$3/D199, 0), ROUNDDOWN((J199)/D199, 0)))</f>
        <v/>
      </c>
      <c r="G199" s="14" t="str">
        <f ca="1">IF(A199="", "", (E199-D199)*F199)</f>
        <v/>
      </c>
      <c r="H199" s="15" t="str">
        <f ca="1">IF(A199="", "", (E199/D199)-1)</f>
        <v/>
      </c>
      <c r="I199" s="15" t="str">
        <f ca="1">IF(A199="", "", 1-(K199/MAX($K$2:K199)))</f>
        <v/>
      </c>
      <c r="J199" s="14" t="str">
        <f ca="1">IF(A199="", "", IF(A199=1, $M$3, J198+G198))</f>
        <v/>
      </c>
      <c r="K199" s="14" t="str">
        <f ca="1">IF(A199="", "", J199+G199)</f>
        <v/>
      </c>
    </row>
    <row r="200" spans="1:11" x14ac:dyDescent="0.3">
      <c r="A200" t="str">
        <f ca="1">IF(A199="Sr.No.",1,IFERROR(IF(A199+1&lt;=$M$8,A199+1,""),""))</f>
        <v/>
      </c>
      <c r="B200" s="1" t="str">
        <f ca="1">IF(A200="", "", VLOOKUP($M$5&amp;"-"&amp;$A200,INDIRECT("Sheet2!A2:Q5331"), 3, FALSE))</f>
        <v/>
      </c>
      <c r="C200" s="1" t="str">
        <f ca="1">IF(A200="", "", VLOOKUP($M$6&amp;"-"&amp;$A200,INDIRECT("Sheet2!A2:Q5331"), 3, FALSE))</f>
        <v/>
      </c>
      <c r="D200" s="4" t="str">
        <f ca="1">IF(A200="", "", VLOOKUP($M$5&amp;"-"&amp;$A200,INDIRECT("Sheet2!A2:Q5331"), 4, FALSE))</f>
        <v/>
      </c>
      <c r="E200" s="4" t="str">
        <f ca="1">IF(A200="", "", VLOOKUP($M$6&amp;"-"&amp;$A200,INDIRECT("Sheet2!A2:Q5331"), 4, FALSE))</f>
        <v/>
      </c>
      <c r="F200" s="14" t="str">
        <f ca="1">IF(A200="", "", IF(A200=1, ROUNDDOWN($M$3/D200, 0), ROUNDDOWN((J200)/D200, 0)))</f>
        <v/>
      </c>
      <c r="G200" s="14" t="str">
        <f ca="1">IF(A200="", "", (E200-D200)*F200)</f>
        <v/>
      </c>
      <c r="H200" s="15" t="str">
        <f ca="1">IF(A200="", "", (E200/D200)-1)</f>
        <v/>
      </c>
      <c r="I200" s="15" t="str">
        <f ca="1">IF(A200="", "", 1-(K200/MAX($K$2:K200)))</f>
        <v/>
      </c>
      <c r="J200" s="14" t="str">
        <f ca="1">IF(A200="", "", IF(A200=1, $M$3, J199+G199))</f>
        <v/>
      </c>
      <c r="K200" s="14" t="str">
        <f ca="1">IF(A200="", "", J200+G200)</f>
        <v/>
      </c>
    </row>
    <row r="201" spans="1:11" x14ac:dyDescent="0.3">
      <c r="A201" t="str">
        <f ca="1">IF(A200="Sr.No.",1,IFERROR(IF(A200+1&lt;=$M$8,A200+1,""),""))</f>
        <v/>
      </c>
      <c r="B201" s="1" t="str">
        <f ca="1">IF(A201="", "", VLOOKUP($M$5&amp;"-"&amp;$A201,INDIRECT("Sheet2!A2:Q5331"), 3, FALSE))</f>
        <v/>
      </c>
      <c r="C201" s="1" t="str">
        <f ca="1">IF(A201="", "", VLOOKUP($M$6&amp;"-"&amp;$A201,INDIRECT("Sheet2!A2:Q5331"), 3, FALSE))</f>
        <v/>
      </c>
      <c r="D201" s="4" t="str">
        <f ca="1">IF(A201="", "", VLOOKUP($M$5&amp;"-"&amp;$A201,INDIRECT("Sheet2!A2:Q5331"), 4, FALSE))</f>
        <v/>
      </c>
      <c r="E201" s="4" t="str">
        <f ca="1">IF(A201="", "", VLOOKUP($M$6&amp;"-"&amp;$A201,INDIRECT("Sheet2!A2:Q5331"), 4, FALSE))</f>
        <v/>
      </c>
      <c r="F201" s="14" t="str">
        <f ca="1">IF(A201="", "", IF(A201=1, ROUNDDOWN($M$3/D201, 0), ROUNDDOWN((J201)/D201, 0)))</f>
        <v/>
      </c>
      <c r="G201" s="14" t="str">
        <f ca="1">IF(A201="", "", (E201-D201)*F201)</f>
        <v/>
      </c>
      <c r="H201" s="15" t="str">
        <f ca="1">IF(A201="", "", (E201/D201)-1)</f>
        <v/>
      </c>
      <c r="I201" s="15" t="str">
        <f ca="1">IF(A201="", "", 1-(K201/MAX($K$2:K201)))</f>
        <v/>
      </c>
      <c r="J201" s="14" t="str">
        <f ca="1">IF(A201="", "", IF(A201=1, $M$3, J200+G200))</f>
        <v/>
      </c>
      <c r="K201" s="14" t="str">
        <f ca="1">IF(A201="", "", J201+G201)</f>
        <v/>
      </c>
    </row>
    <row r="202" spans="1:11" x14ac:dyDescent="0.3">
      <c r="A202" t="str">
        <f ca="1">IF(A201="Sr.No.",1,IFERROR(IF(A201+1&lt;=$M$8,A201+1,""),""))</f>
        <v/>
      </c>
      <c r="B202" s="1" t="str">
        <f ca="1">IF(A202="", "", VLOOKUP($M$5&amp;"-"&amp;$A202,INDIRECT("Sheet2!A2:Q5331"), 3, FALSE))</f>
        <v/>
      </c>
      <c r="C202" s="1" t="str">
        <f ca="1">IF(A202="", "", VLOOKUP($M$6&amp;"-"&amp;$A202,INDIRECT("Sheet2!A2:Q5331"), 3, FALSE))</f>
        <v/>
      </c>
      <c r="D202" s="4" t="str">
        <f ca="1">IF(A202="", "", VLOOKUP($M$5&amp;"-"&amp;$A202,INDIRECT("Sheet2!A2:Q5331"), 4, FALSE))</f>
        <v/>
      </c>
      <c r="E202" s="4" t="str">
        <f ca="1">IF(A202="", "", VLOOKUP($M$6&amp;"-"&amp;$A202,INDIRECT("Sheet2!A2:Q5331"), 4, FALSE))</f>
        <v/>
      </c>
      <c r="F202" s="14" t="str">
        <f ca="1">IF(A202="", "", IF(A202=1, ROUNDDOWN($M$3/D202, 0), ROUNDDOWN((J202)/D202, 0)))</f>
        <v/>
      </c>
      <c r="G202" s="14" t="str">
        <f ca="1">IF(A202="", "", (E202-D202)*F202)</f>
        <v/>
      </c>
      <c r="H202" s="15" t="str">
        <f ca="1">IF(A202="", "", (E202/D202)-1)</f>
        <v/>
      </c>
      <c r="I202" s="15" t="str">
        <f ca="1">IF(A202="", "", 1-(K202/MAX($K$2:K202)))</f>
        <v/>
      </c>
      <c r="J202" s="14" t="str">
        <f ca="1">IF(A202="", "", IF(A202=1, $M$3, J201+G201))</f>
        <v/>
      </c>
      <c r="K202" s="14" t="str">
        <f ca="1">IF(A202="", "", J202+G202)</f>
        <v/>
      </c>
    </row>
    <row r="203" spans="1:11" x14ac:dyDescent="0.3">
      <c r="A203" t="str">
        <f ca="1">IF(A202="Sr.No.",1,IFERROR(IF(A202+1&lt;=$M$8,A202+1,""),""))</f>
        <v/>
      </c>
      <c r="B203" s="1" t="str">
        <f ca="1">IF(A203="", "", VLOOKUP($M$5&amp;"-"&amp;$A203,INDIRECT("Sheet2!A2:Q5331"), 3, FALSE))</f>
        <v/>
      </c>
      <c r="C203" s="1" t="str">
        <f ca="1">IF(A203="", "", VLOOKUP($M$6&amp;"-"&amp;$A203,INDIRECT("Sheet2!A2:Q5331"), 3, FALSE))</f>
        <v/>
      </c>
      <c r="D203" s="4" t="str">
        <f ca="1">IF(A203="", "", VLOOKUP($M$5&amp;"-"&amp;$A203,INDIRECT("Sheet2!A2:Q5331"), 4, FALSE))</f>
        <v/>
      </c>
      <c r="E203" s="4" t="str">
        <f ca="1">IF(A203="", "", VLOOKUP($M$6&amp;"-"&amp;$A203,INDIRECT("Sheet2!A2:Q5331"), 4, FALSE))</f>
        <v/>
      </c>
      <c r="F203" s="14" t="str">
        <f ca="1">IF(A203="", "", IF(A203=1, ROUNDDOWN($M$3/D203, 0), ROUNDDOWN((J203)/D203, 0)))</f>
        <v/>
      </c>
      <c r="G203" s="14" t="str">
        <f ca="1">IF(A203="", "", (E203-D203)*F203)</f>
        <v/>
      </c>
      <c r="H203" s="15" t="str">
        <f ca="1">IF(A203="", "", (E203/D203)-1)</f>
        <v/>
      </c>
      <c r="I203" s="15" t="str">
        <f ca="1">IF(A203="", "", 1-(K203/MAX($K$2:K203)))</f>
        <v/>
      </c>
      <c r="J203" s="14" t="str">
        <f ca="1">IF(A203="", "", IF(A203=1, $M$3, J202+G202))</f>
        <v/>
      </c>
      <c r="K203" s="14" t="str">
        <f ca="1">IF(A203="", "", J203+G203)</f>
        <v/>
      </c>
    </row>
    <row r="204" spans="1:11" x14ac:dyDescent="0.3">
      <c r="A204" t="str">
        <f ca="1">IF(A203="Sr.No.",1,IFERROR(IF(A203+1&lt;=$M$8,A203+1,""),""))</f>
        <v/>
      </c>
      <c r="B204" s="1" t="str">
        <f ca="1">IF(A204="", "", VLOOKUP($M$5&amp;"-"&amp;$A204,INDIRECT("Sheet2!A2:Q5331"), 3, FALSE))</f>
        <v/>
      </c>
      <c r="C204" s="1" t="str">
        <f ca="1">IF(A204="", "", VLOOKUP($M$6&amp;"-"&amp;$A204,INDIRECT("Sheet2!A2:Q5331"), 3, FALSE))</f>
        <v/>
      </c>
      <c r="D204" s="4" t="str">
        <f ca="1">IF(A204="", "", VLOOKUP($M$5&amp;"-"&amp;$A204,INDIRECT("Sheet2!A2:Q5331"), 4, FALSE))</f>
        <v/>
      </c>
      <c r="E204" s="4" t="str">
        <f ca="1">IF(A204="", "", VLOOKUP($M$6&amp;"-"&amp;$A204,INDIRECT("Sheet2!A2:Q5331"), 4, FALSE))</f>
        <v/>
      </c>
      <c r="F204" s="14" t="str">
        <f ca="1">IF(A204="", "", IF(A204=1, ROUNDDOWN($M$3/D204, 0), ROUNDDOWN((J204)/D204, 0)))</f>
        <v/>
      </c>
      <c r="G204" s="14" t="str">
        <f ca="1">IF(A204="", "", (E204-D204)*F204)</f>
        <v/>
      </c>
      <c r="H204" s="15" t="str">
        <f ca="1">IF(A204="", "", (E204/D204)-1)</f>
        <v/>
      </c>
      <c r="I204" s="15" t="str">
        <f ca="1">IF(A204="", "", 1-(K204/MAX($K$2:K204)))</f>
        <v/>
      </c>
      <c r="J204" s="14" t="str">
        <f ca="1">IF(A204="", "", IF(A204=1, $M$3, J203+G203))</f>
        <v/>
      </c>
      <c r="K204" s="14" t="str">
        <f ca="1">IF(A204="", "", J204+G204)</f>
        <v/>
      </c>
    </row>
    <row r="205" spans="1:11" x14ac:dyDescent="0.3">
      <c r="A205" t="str">
        <f ca="1">IF(A204="Sr.No.",1,IFERROR(IF(A204+1&lt;=$M$8,A204+1,""),""))</f>
        <v/>
      </c>
      <c r="B205" s="1" t="str">
        <f ca="1">IF(A205="", "", VLOOKUP($M$5&amp;"-"&amp;$A205,INDIRECT("Sheet2!A2:Q5331"), 3, FALSE))</f>
        <v/>
      </c>
      <c r="C205" s="1" t="str">
        <f ca="1">IF(A205="", "", VLOOKUP($M$6&amp;"-"&amp;$A205,INDIRECT("Sheet2!A2:Q5331"), 3, FALSE))</f>
        <v/>
      </c>
      <c r="D205" s="4" t="str">
        <f ca="1">IF(A205="", "", VLOOKUP($M$5&amp;"-"&amp;$A205,INDIRECT("Sheet2!A2:Q5331"), 4, FALSE))</f>
        <v/>
      </c>
      <c r="E205" s="4" t="str">
        <f ca="1">IF(A205="", "", VLOOKUP($M$6&amp;"-"&amp;$A205,INDIRECT("Sheet2!A2:Q5331"), 4, FALSE))</f>
        <v/>
      </c>
      <c r="F205" s="14" t="str">
        <f ca="1">IF(A205="", "", IF(A205=1, ROUNDDOWN($M$3/D205, 0), ROUNDDOWN((J205)/D205, 0)))</f>
        <v/>
      </c>
      <c r="G205" s="14" t="str">
        <f ca="1">IF(A205="", "", (E205-D205)*F205)</f>
        <v/>
      </c>
      <c r="H205" s="15" t="str">
        <f ca="1">IF(A205="", "", (E205/D205)-1)</f>
        <v/>
      </c>
      <c r="I205" s="15" t="str">
        <f ca="1">IF(A205="", "", 1-(K205/MAX($K$2:K205)))</f>
        <v/>
      </c>
      <c r="J205" s="14" t="str">
        <f ca="1">IF(A205="", "", IF(A205=1, $M$3, J204+G204))</f>
        <v/>
      </c>
      <c r="K205" s="14" t="str">
        <f ca="1">IF(A205="", "", J205+G205)</f>
        <v/>
      </c>
    </row>
    <row r="206" spans="1:11" x14ac:dyDescent="0.3">
      <c r="A206" t="str">
        <f ca="1">IF(A205="Sr.No.",1,IFERROR(IF(A205+1&lt;=$M$8,A205+1,""),""))</f>
        <v/>
      </c>
      <c r="B206" s="1" t="str">
        <f ca="1">IF(A206="", "", VLOOKUP($M$5&amp;"-"&amp;$A206,INDIRECT("Sheet2!A2:Q5331"), 3, FALSE))</f>
        <v/>
      </c>
      <c r="C206" s="1" t="str">
        <f ca="1">IF(A206="", "", VLOOKUP($M$6&amp;"-"&amp;$A206,INDIRECT("Sheet2!A2:Q5331"), 3, FALSE))</f>
        <v/>
      </c>
      <c r="D206" s="4" t="str">
        <f ca="1">IF(A206="", "", VLOOKUP($M$5&amp;"-"&amp;$A206,INDIRECT("Sheet2!A2:Q5331"), 4, FALSE))</f>
        <v/>
      </c>
      <c r="E206" s="4" t="str">
        <f ca="1">IF(A206="", "", VLOOKUP($M$6&amp;"-"&amp;$A206,INDIRECT("Sheet2!A2:Q5331"), 4, FALSE))</f>
        <v/>
      </c>
      <c r="F206" s="14" t="str">
        <f ca="1">IF(A206="", "", IF(A206=1, ROUNDDOWN($M$3/D206, 0), ROUNDDOWN((J206)/D206, 0)))</f>
        <v/>
      </c>
      <c r="G206" s="14" t="str">
        <f ca="1">IF(A206="", "", (E206-D206)*F206)</f>
        <v/>
      </c>
      <c r="H206" s="15" t="str">
        <f ca="1">IF(A206="", "", (E206/D206)-1)</f>
        <v/>
      </c>
      <c r="I206" s="15" t="str">
        <f ca="1">IF(A206="", "", 1-(K206/MAX($K$2:K206)))</f>
        <v/>
      </c>
      <c r="J206" s="14" t="str">
        <f ca="1">IF(A206="", "", IF(A206=1, $M$3, J205+G205))</f>
        <v/>
      </c>
      <c r="K206" s="14" t="str">
        <f ca="1">IF(A206="", "", J206+G206)</f>
        <v/>
      </c>
    </row>
    <row r="207" spans="1:11" x14ac:dyDescent="0.3">
      <c r="A207" t="str">
        <f ca="1">IF(A206="Sr.No.",1,IFERROR(IF(A206+1&lt;=$M$8,A206+1,""),""))</f>
        <v/>
      </c>
      <c r="B207" s="1" t="str">
        <f ca="1">IF(A207="", "", VLOOKUP($M$5&amp;"-"&amp;$A207,INDIRECT("Sheet2!A2:Q5331"), 3, FALSE))</f>
        <v/>
      </c>
      <c r="C207" s="1" t="str">
        <f ca="1">IF(A207="", "", VLOOKUP($M$6&amp;"-"&amp;$A207,INDIRECT("Sheet2!A2:Q5331"), 3, FALSE))</f>
        <v/>
      </c>
      <c r="D207" s="4" t="str">
        <f ca="1">IF(A207="", "", VLOOKUP($M$5&amp;"-"&amp;$A207,INDIRECT("Sheet2!A2:Q5331"), 4, FALSE))</f>
        <v/>
      </c>
      <c r="E207" s="4" t="str">
        <f ca="1">IF(A207="", "", VLOOKUP($M$6&amp;"-"&amp;$A207,INDIRECT("Sheet2!A2:Q5331"), 4, FALSE))</f>
        <v/>
      </c>
      <c r="F207" s="14" t="str">
        <f ca="1">IF(A207="", "", IF(A207=1, ROUNDDOWN($M$3/D207, 0), ROUNDDOWN((J207)/D207, 0)))</f>
        <v/>
      </c>
      <c r="G207" s="14" t="str">
        <f ca="1">IF(A207="", "", (E207-D207)*F207)</f>
        <v/>
      </c>
      <c r="H207" s="15" t="str">
        <f ca="1">IF(A207="", "", (E207/D207)-1)</f>
        <v/>
      </c>
      <c r="I207" s="15" t="str">
        <f ca="1">IF(A207="", "", 1-(K207/MAX($K$2:K207)))</f>
        <v/>
      </c>
      <c r="J207" s="14" t="str">
        <f ca="1">IF(A207="", "", IF(A207=1, $M$3, J206+G206))</f>
        <v/>
      </c>
      <c r="K207" s="14" t="str">
        <f ca="1">IF(A207="", "", J207+G207)</f>
        <v/>
      </c>
    </row>
    <row r="208" spans="1:11" x14ac:dyDescent="0.3">
      <c r="A208" t="str">
        <f ca="1">IF(A207="Sr.No.",1,IFERROR(IF(A207+1&lt;=$M$8,A207+1,""),""))</f>
        <v/>
      </c>
      <c r="B208" s="1" t="str">
        <f ca="1">IF(A208="", "", VLOOKUP($M$5&amp;"-"&amp;$A208,INDIRECT("Sheet2!A2:Q5331"), 3, FALSE))</f>
        <v/>
      </c>
      <c r="C208" s="1" t="str">
        <f ca="1">IF(A208="", "", VLOOKUP($M$6&amp;"-"&amp;$A208,INDIRECT("Sheet2!A2:Q5331"), 3, FALSE))</f>
        <v/>
      </c>
      <c r="D208" s="4" t="str">
        <f ca="1">IF(A208="", "", VLOOKUP($M$5&amp;"-"&amp;$A208,INDIRECT("Sheet2!A2:Q5331"), 4, FALSE))</f>
        <v/>
      </c>
      <c r="E208" s="4" t="str">
        <f ca="1">IF(A208="", "", VLOOKUP($M$6&amp;"-"&amp;$A208,INDIRECT("Sheet2!A2:Q5331"), 4, FALSE))</f>
        <v/>
      </c>
      <c r="F208" s="14" t="str">
        <f ca="1">IF(A208="", "", IF(A208=1, ROUNDDOWN($M$3/D208, 0), ROUNDDOWN((J208)/D208, 0)))</f>
        <v/>
      </c>
      <c r="G208" s="14" t="str">
        <f ca="1">IF(A208="", "", (E208-D208)*F208)</f>
        <v/>
      </c>
      <c r="H208" s="15" t="str">
        <f ca="1">IF(A208="", "", (E208/D208)-1)</f>
        <v/>
      </c>
      <c r="I208" s="15" t="str">
        <f ca="1">IF(A208="", "", 1-(K208/MAX($K$2:K208)))</f>
        <v/>
      </c>
      <c r="J208" s="14" t="str">
        <f ca="1">IF(A208="", "", IF(A208=1, $M$3, J207+G207))</f>
        <v/>
      </c>
      <c r="K208" s="14" t="str">
        <f ca="1">IF(A208="", "", J208+G208)</f>
        <v/>
      </c>
    </row>
    <row r="209" spans="1:11" x14ac:dyDescent="0.3">
      <c r="A209" t="str">
        <f ca="1">IF(A208="Sr.No.",1,IFERROR(IF(A208+1&lt;=$M$8,A208+1,""),""))</f>
        <v/>
      </c>
      <c r="B209" s="1" t="str">
        <f ca="1">IF(A209="", "", VLOOKUP($M$5&amp;"-"&amp;$A209,INDIRECT("Sheet2!A2:Q5331"), 3, FALSE))</f>
        <v/>
      </c>
      <c r="C209" s="1" t="str">
        <f ca="1">IF(A209="", "", VLOOKUP($M$6&amp;"-"&amp;$A209,INDIRECT("Sheet2!A2:Q5331"), 3, FALSE))</f>
        <v/>
      </c>
      <c r="D209" s="4" t="str">
        <f ca="1">IF(A209="", "", VLOOKUP($M$5&amp;"-"&amp;$A209,INDIRECT("Sheet2!A2:Q5331"), 4, FALSE))</f>
        <v/>
      </c>
      <c r="E209" s="4" t="str">
        <f ca="1">IF(A209="", "", VLOOKUP($M$6&amp;"-"&amp;$A209,INDIRECT("Sheet2!A2:Q5331"), 4, FALSE))</f>
        <v/>
      </c>
      <c r="F209" s="14" t="str">
        <f ca="1">IF(A209="", "", IF(A209=1, ROUNDDOWN($M$3/D209, 0), ROUNDDOWN((J209)/D209, 0)))</f>
        <v/>
      </c>
      <c r="G209" s="14" t="str">
        <f ca="1">IF(A209="", "", (E209-D209)*F209)</f>
        <v/>
      </c>
      <c r="H209" s="15" t="str">
        <f ca="1">IF(A209="", "", (E209/D209)-1)</f>
        <v/>
      </c>
      <c r="I209" s="15" t="str">
        <f ca="1">IF(A209="", "", 1-(K209/MAX($K$2:K209)))</f>
        <v/>
      </c>
      <c r="J209" s="14" t="str">
        <f ca="1">IF(A209="", "", IF(A209=1, $M$3, J208+G208))</f>
        <v/>
      </c>
      <c r="K209" s="14" t="str">
        <f ca="1">IF(A209="", "", J209+G209)</f>
        <v/>
      </c>
    </row>
    <row r="210" spans="1:11" x14ac:dyDescent="0.3">
      <c r="A210" t="str">
        <f ca="1">IF(A209="Sr.No.",1,IFERROR(IF(A209+1&lt;=$M$8,A209+1,""),""))</f>
        <v/>
      </c>
      <c r="B210" s="1" t="str">
        <f ca="1">IF(A210="", "", VLOOKUP($M$5&amp;"-"&amp;$A210,INDIRECT("Sheet2!A2:Q5331"), 3, FALSE))</f>
        <v/>
      </c>
      <c r="C210" s="1" t="str">
        <f ca="1">IF(A210="", "", VLOOKUP($M$6&amp;"-"&amp;$A210,INDIRECT("Sheet2!A2:Q5331"), 3, FALSE))</f>
        <v/>
      </c>
      <c r="D210" s="4" t="str">
        <f ca="1">IF(A210="", "", VLOOKUP($M$5&amp;"-"&amp;$A210,INDIRECT("Sheet2!A2:Q5331"), 4, FALSE))</f>
        <v/>
      </c>
      <c r="E210" s="4" t="str">
        <f ca="1">IF(A210="", "", VLOOKUP($M$6&amp;"-"&amp;$A210,INDIRECT("Sheet2!A2:Q5331"), 4, FALSE))</f>
        <v/>
      </c>
      <c r="F210" s="14" t="str">
        <f ca="1">IF(A210="", "", IF(A210=1, ROUNDDOWN($M$3/D210, 0), ROUNDDOWN((J210)/D210, 0)))</f>
        <v/>
      </c>
      <c r="G210" s="14" t="str">
        <f ca="1">IF(A210="", "", (E210-D210)*F210)</f>
        <v/>
      </c>
      <c r="H210" s="15" t="str">
        <f ca="1">IF(A210="", "", (E210/D210)-1)</f>
        <v/>
      </c>
      <c r="I210" s="15" t="str">
        <f ca="1">IF(A210="", "", 1-(K210/MAX($K$2:K210)))</f>
        <v/>
      </c>
      <c r="J210" s="14" t="str">
        <f ca="1">IF(A210="", "", IF(A210=1, $M$3, J209+G209))</f>
        <v/>
      </c>
      <c r="K210" s="14" t="str">
        <f ca="1">IF(A210="", "", J210+G210)</f>
        <v/>
      </c>
    </row>
    <row r="211" spans="1:11" x14ac:dyDescent="0.3">
      <c r="A211" t="str">
        <f ca="1">IF(A210="Sr.No.",1,IFERROR(IF(A210+1&lt;=$M$8,A210+1,""),""))</f>
        <v/>
      </c>
      <c r="B211" s="1" t="str">
        <f ca="1">IF(A211="", "", VLOOKUP($M$5&amp;"-"&amp;$A211,INDIRECT("Sheet2!A2:Q5331"), 3, FALSE))</f>
        <v/>
      </c>
      <c r="C211" s="1" t="str">
        <f ca="1">IF(A211="", "", VLOOKUP($M$6&amp;"-"&amp;$A211,INDIRECT("Sheet2!A2:Q5331"), 3, FALSE))</f>
        <v/>
      </c>
      <c r="D211" s="4" t="str">
        <f ca="1">IF(A211="", "", VLOOKUP($M$5&amp;"-"&amp;$A211,INDIRECT("Sheet2!A2:Q5331"), 4, FALSE))</f>
        <v/>
      </c>
      <c r="E211" s="4" t="str">
        <f ca="1">IF(A211="", "", VLOOKUP($M$6&amp;"-"&amp;$A211,INDIRECT("Sheet2!A2:Q5331"), 4, FALSE))</f>
        <v/>
      </c>
      <c r="F211" s="14" t="str">
        <f ca="1">IF(A211="", "", IF(A211=1, ROUNDDOWN($M$3/D211, 0), ROUNDDOWN((J211)/D211, 0)))</f>
        <v/>
      </c>
      <c r="G211" s="14" t="str">
        <f ca="1">IF(A211="", "", (E211-D211)*F211)</f>
        <v/>
      </c>
      <c r="H211" s="15" t="str">
        <f ca="1">IF(A211="", "", (E211/D211)-1)</f>
        <v/>
      </c>
      <c r="I211" s="15" t="str">
        <f ca="1">IF(A211="", "", 1-(K211/MAX($K$2:K211)))</f>
        <v/>
      </c>
      <c r="J211" s="14" t="str">
        <f ca="1">IF(A211="", "", IF(A211=1, $M$3, J210+G210))</f>
        <v/>
      </c>
      <c r="K211" s="14" t="str">
        <f ca="1">IF(A211="", "", J211+G211)</f>
        <v/>
      </c>
    </row>
    <row r="212" spans="1:11" x14ac:dyDescent="0.3">
      <c r="A212" t="str">
        <f ca="1">IF(A211="Sr.No.",1,IFERROR(IF(A211+1&lt;=$M$8,A211+1,""),""))</f>
        <v/>
      </c>
      <c r="B212" s="1" t="str">
        <f ca="1">IF(A212="", "", VLOOKUP($M$5&amp;"-"&amp;$A212,INDIRECT("Sheet2!A2:Q5331"), 3, FALSE))</f>
        <v/>
      </c>
      <c r="C212" s="1" t="str">
        <f ca="1">IF(A212="", "", VLOOKUP($M$6&amp;"-"&amp;$A212,INDIRECT("Sheet2!A2:Q5331"), 3, FALSE))</f>
        <v/>
      </c>
      <c r="D212" s="4" t="str">
        <f ca="1">IF(A212="", "", VLOOKUP($M$5&amp;"-"&amp;$A212,INDIRECT("Sheet2!A2:Q5331"), 4, FALSE))</f>
        <v/>
      </c>
      <c r="E212" s="4" t="str">
        <f ca="1">IF(A212="", "", VLOOKUP($M$6&amp;"-"&amp;$A212,INDIRECT("Sheet2!A2:Q5331"), 4, FALSE))</f>
        <v/>
      </c>
      <c r="F212" s="14" t="str">
        <f ca="1">IF(A212="", "", IF(A212=1, ROUNDDOWN($M$3/D212, 0), ROUNDDOWN((J212)/D212, 0)))</f>
        <v/>
      </c>
      <c r="G212" s="14" t="str">
        <f ca="1">IF(A212="", "", (E212-D212)*F212)</f>
        <v/>
      </c>
      <c r="H212" s="15" t="str">
        <f ca="1">IF(A212="", "", (E212/D212)-1)</f>
        <v/>
      </c>
      <c r="I212" s="15" t="str">
        <f ca="1">IF(A212="", "", 1-(K212/MAX($K$2:K212)))</f>
        <v/>
      </c>
      <c r="J212" s="14" t="str">
        <f ca="1">IF(A212="", "", IF(A212=1, $M$3, J211+G211))</f>
        <v/>
      </c>
      <c r="K212" s="14" t="str">
        <f ca="1">IF(A212="", "", J212+G212)</f>
        <v/>
      </c>
    </row>
    <row r="213" spans="1:11" x14ac:dyDescent="0.3">
      <c r="A213" t="str">
        <f ca="1">IF(A212="Sr.No.",1,IFERROR(IF(A212+1&lt;=$M$8,A212+1,""),""))</f>
        <v/>
      </c>
      <c r="B213" s="1" t="str">
        <f ca="1">IF(A213="", "", VLOOKUP($M$5&amp;"-"&amp;$A213,INDIRECT("Sheet2!A2:Q5331"), 3, FALSE))</f>
        <v/>
      </c>
      <c r="C213" s="1" t="str">
        <f ca="1">IF(A213="", "", VLOOKUP($M$6&amp;"-"&amp;$A213,INDIRECT("Sheet2!A2:Q5331"), 3, FALSE))</f>
        <v/>
      </c>
      <c r="D213" s="4" t="str">
        <f ca="1">IF(A213="", "", VLOOKUP($M$5&amp;"-"&amp;$A213,INDIRECT("Sheet2!A2:Q5331"), 4, FALSE))</f>
        <v/>
      </c>
      <c r="E213" s="4" t="str">
        <f ca="1">IF(A213="", "", VLOOKUP($M$6&amp;"-"&amp;$A213,INDIRECT("Sheet2!A2:Q5331"), 4, FALSE))</f>
        <v/>
      </c>
      <c r="F213" s="14" t="str">
        <f ca="1">IF(A213="", "", IF(A213=1, ROUNDDOWN($M$3/D213, 0), ROUNDDOWN((J213)/D213, 0)))</f>
        <v/>
      </c>
      <c r="G213" s="14" t="str">
        <f ca="1">IF(A213="", "", (E213-D213)*F213)</f>
        <v/>
      </c>
      <c r="H213" s="15" t="str">
        <f ca="1">IF(A213="", "", (E213/D213)-1)</f>
        <v/>
      </c>
      <c r="I213" s="15" t="str">
        <f ca="1">IF(A213="", "", 1-(K213/MAX($K$2:K213)))</f>
        <v/>
      </c>
      <c r="J213" s="14" t="str">
        <f ca="1">IF(A213="", "", IF(A213=1, $M$3, J212+G212))</f>
        <v/>
      </c>
      <c r="K213" s="14" t="str">
        <f ca="1">IF(A213="", "", J213+G213)</f>
        <v/>
      </c>
    </row>
    <row r="214" spans="1:11" x14ac:dyDescent="0.3">
      <c r="A214" t="str">
        <f ca="1">IF(A213="Sr.No.",1,IFERROR(IF(A213+1&lt;=$M$8,A213+1,""),""))</f>
        <v/>
      </c>
      <c r="B214" s="1" t="str">
        <f ca="1">IF(A214="", "", VLOOKUP($M$5&amp;"-"&amp;$A214,INDIRECT("Sheet2!A2:Q5331"), 3, FALSE))</f>
        <v/>
      </c>
      <c r="C214" s="1" t="str">
        <f ca="1">IF(A214="", "", VLOOKUP($M$6&amp;"-"&amp;$A214,INDIRECT("Sheet2!A2:Q5331"), 3, FALSE))</f>
        <v/>
      </c>
      <c r="D214" s="4" t="str">
        <f ca="1">IF(A214="", "", VLOOKUP($M$5&amp;"-"&amp;$A214,INDIRECT("Sheet2!A2:Q5331"), 4, FALSE))</f>
        <v/>
      </c>
      <c r="E214" s="4" t="str">
        <f ca="1">IF(A214="", "", VLOOKUP($M$6&amp;"-"&amp;$A214,INDIRECT("Sheet2!A2:Q5331"), 4, FALSE))</f>
        <v/>
      </c>
      <c r="F214" s="14" t="str">
        <f ca="1">IF(A214="", "", IF(A214=1, ROUNDDOWN($M$3/D214, 0), ROUNDDOWN((J214)/D214, 0)))</f>
        <v/>
      </c>
      <c r="G214" s="14" t="str">
        <f ca="1">IF(A214="", "", (E214-D214)*F214)</f>
        <v/>
      </c>
      <c r="H214" s="15" t="str">
        <f ca="1">IF(A214="", "", (E214/D214)-1)</f>
        <v/>
      </c>
      <c r="I214" s="15" t="str">
        <f ca="1">IF(A214="", "", 1-(K214/MAX($K$2:K214)))</f>
        <v/>
      </c>
      <c r="J214" s="14" t="str">
        <f ca="1">IF(A214="", "", IF(A214=1, $M$3, J213+G213))</f>
        <v/>
      </c>
      <c r="K214" s="14" t="str">
        <f ca="1">IF(A214="", "", J214+G214)</f>
        <v/>
      </c>
    </row>
    <row r="215" spans="1:11" x14ac:dyDescent="0.3">
      <c r="A215" t="str">
        <f ca="1">IF(A214="Sr.No.",1,IFERROR(IF(A214+1&lt;=$M$8,A214+1,""),""))</f>
        <v/>
      </c>
      <c r="B215" s="1" t="str">
        <f ca="1">IF(A215="", "", VLOOKUP($M$5&amp;"-"&amp;$A215,INDIRECT("Sheet2!A2:Q5331"), 3, FALSE))</f>
        <v/>
      </c>
      <c r="C215" s="1" t="str">
        <f ca="1">IF(A215="", "", VLOOKUP($M$6&amp;"-"&amp;$A215,INDIRECT("Sheet2!A2:Q5331"), 3, FALSE))</f>
        <v/>
      </c>
      <c r="D215" s="4" t="str">
        <f ca="1">IF(A215="", "", VLOOKUP($M$5&amp;"-"&amp;$A215,INDIRECT("Sheet2!A2:Q5331"), 4, FALSE))</f>
        <v/>
      </c>
      <c r="E215" s="4" t="str">
        <f ca="1">IF(A215="", "", VLOOKUP($M$6&amp;"-"&amp;$A215,INDIRECT("Sheet2!A2:Q5331"), 4, FALSE))</f>
        <v/>
      </c>
      <c r="F215" s="14" t="str">
        <f ca="1">IF(A215="", "", IF(A215=1, ROUNDDOWN($M$3/D215, 0), ROUNDDOWN((J215)/D215, 0)))</f>
        <v/>
      </c>
      <c r="G215" s="14" t="str">
        <f ca="1">IF(A215="", "", (E215-D215)*F215)</f>
        <v/>
      </c>
      <c r="H215" s="15" t="str">
        <f ca="1">IF(A215="", "", (E215/D215)-1)</f>
        <v/>
      </c>
      <c r="I215" s="15" t="str">
        <f ca="1">IF(A215="", "", 1-(K215/MAX($K$2:K215)))</f>
        <v/>
      </c>
      <c r="J215" s="14" t="str">
        <f ca="1">IF(A215="", "", IF(A215=1, $M$3, J214+G214))</f>
        <v/>
      </c>
      <c r="K215" s="14" t="str">
        <f ca="1">IF(A215="", "", J215+G215)</f>
        <v/>
      </c>
    </row>
    <row r="216" spans="1:11" x14ac:dyDescent="0.3">
      <c r="A216" t="str">
        <f ca="1">IF(A215="Sr.No.",1,IFERROR(IF(A215+1&lt;=$M$8,A215+1,""),""))</f>
        <v/>
      </c>
      <c r="B216" s="1" t="str">
        <f ca="1">IF(A216="", "", VLOOKUP($M$5&amp;"-"&amp;$A216,INDIRECT("Sheet2!A2:Q5331"), 3, FALSE))</f>
        <v/>
      </c>
      <c r="C216" s="1" t="str">
        <f ca="1">IF(A216="", "", VLOOKUP($M$6&amp;"-"&amp;$A216,INDIRECT("Sheet2!A2:Q5331"), 3, FALSE))</f>
        <v/>
      </c>
      <c r="D216" s="4" t="str">
        <f ca="1">IF(A216="", "", VLOOKUP($M$5&amp;"-"&amp;$A216,INDIRECT("Sheet2!A2:Q5331"), 4, FALSE))</f>
        <v/>
      </c>
      <c r="E216" s="4" t="str">
        <f ca="1">IF(A216="", "", VLOOKUP($M$6&amp;"-"&amp;$A216,INDIRECT("Sheet2!A2:Q5331"), 4, FALSE))</f>
        <v/>
      </c>
      <c r="F216" s="14" t="str">
        <f ca="1">IF(A216="", "", IF(A216=1, ROUNDDOWN($M$3/D216, 0), ROUNDDOWN((J216)/D216, 0)))</f>
        <v/>
      </c>
      <c r="G216" s="14" t="str">
        <f ca="1">IF(A216="", "", (E216-D216)*F216)</f>
        <v/>
      </c>
      <c r="H216" s="15" t="str">
        <f ca="1">IF(A216="", "", (E216/D216)-1)</f>
        <v/>
      </c>
      <c r="I216" s="15" t="str">
        <f ca="1">IF(A216="", "", 1-(K216/MAX($K$2:K216)))</f>
        <v/>
      </c>
      <c r="J216" s="14" t="str">
        <f ca="1">IF(A216="", "", IF(A216=1, $M$3, J215+G215))</f>
        <v/>
      </c>
      <c r="K216" s="14" t="str">
        <f ca="1">IF(A216="", "", J216+G216)</f>
        <v/>
      </c>
    </row>
    <row r="217" spans="1:11" x14ac:dyDescent="0.3">
      <c r="A217" t="str">
        <f ca="1">IF(A216="Sr.No.",1,IFERROR(IF(A216+1&lt;=$M$8,A216+1,""),""))</f>
        <v/>
      </c>
      <c r="B217" s="1" t="str">
        <f ca="1">IF(A217="", "", VLOOKUP($M$5&amp;"-"&amp;$A217,INDIRECT("Sheet2!A2:Q5331"), 3, FALSE))</f>
        <v/>
      </c>
      <c r="C217" s="1" t="str">
        <f ca="1">IF(A217="", "", VLOOKUP($M$6&amp;"-"&amp;$A217,INDIRECT("Sheet2!A2:Q5331"), 3, FALSE))</f>
        <v/>
      </c>
      <c r="D217" s="4" t="str">
        <f ca="1">IF(A217="", "", VLOOKUP($M$5&amp;"-"&amp;$A217,INDIRECT("Sheet2!A2:Q5331"), 4, FALSE))</f>
        <v/>
      </c>
      <c r="E217" s="4" t="str">
        <f ca="1">IF(A217="", "", VLOOKUP($M$6&amp;"-"&amp;$A217,INDIRECT("Sheet2!A2:Q5331"), 4, FALSE))</f>
        <v/>
      </c>
      <c r="F217" s="14" t="str">
        <f ca="1">IF(A217="", "", IF(A217=1, ROUNDDOWN($M$3/D217, 0), ROUNDDOWN((J217)/D217, 0)))</f>
        <v/>
      </c>
      <c r="G217" s="14" t="str">
        <f ca="1">IF(A217="", "", (E217-D217)*F217)</f>
        <v/>
      </c>
      <c r="H217" s="15" t="str">
        <f ca="1">IF(A217="", "", (E217/D217)-1)</f>
        <v/>
      </c>
      <c r="I217" s="15" t="str">
        <f ca="1">IF(A217="", "", 1-(K217/MAX($K$2:K217)))</f>
        <v/>
      </c>
      <c r="J217" s="14" t="str">
        <f ca="1">IF(A217="", "", IF(A217=1, $M$3, J216+G216))</f>
        <v/>
      </c>
      <c r="K217" s="14" t="str">
        <f ca="1">IF(A217="", "", J217+G217)</f>
        <v/>
      </c>
    </row>
    <row r="218" spans="1:11" x14ac:dyDescent="0.3">
      <c r="A218" t="str">
        <f ca="1">IF(A217="Sr.No.",1,IFERROR(IF(A217+1&lt;=$M$8,A217+1,""),""))</f>
        <v/>
      </c>
      <c r="B218" s="1" t="str">
        <f ca="1">IF(A218="", "", VLOOKUP($M$5&amp;"-"&amp;$A218,INDIRECT("Sheet2!A2:Q5331"), 3, FALSE))</f>
        <v/>
      </c>
      <c r="C218" s="1" t="str">
        <f ca="1">IF(A218="", "", VLOOKUP($M$6&amp;"-"&amp;$A218,INDIRECT("Sheet2!A2:Q5331"), 3, FALSE))</f>
        <v/>
      </c>
      <c r="D218" s="4" t="str">
        <f ca="1">IF(A218="", "", VLOOKUP($M$5&amp;"-"&amp;$A218,INDIRECT("Sheet2!A2:Q5331"), 4, FALSE))</f>
        <v/>
      </c>
      <c r="E218" s="4" t="str">
        <f ca="1">IF(A218="", "", VLOOKUP($M$6&amp;"-"&amp;$A218,INDIRECT("Sheet2!A2:Q5331"), 4, FALSE))</f>
        <v/>
      </c>
      <c r="F218" s="14" t="str">
        <f ca="1">IF(A218="", "", IF(A218=1, ROUNDDOWN($M$3/D218, 0), ROUNDDOWN((J218)/D218, 0)))</f>
        <v/>
      </c>
      <c r="G218" s="14" t="str">
        <f ca="1">IF(A218="", "", (E218-D218)*F218)</f>
        <v/>
      </c>
      <c r="H218" s="15" t="str">
        <f ca="1">IF(A218="", "", (E218/D218)-1)</f>
        <v/>
      </c>
      <c r="I218" s="15" t="str">
        <f ca="1">IF(A218="", "", 1-(K218/MAX($K$2:K218)))</f>
        <v/>
      </c>
      <c r="J218" s="14" t="str">
        <f ca="1">IF(A218="", "", IF(A218=1, $M$3, J217+G217))</f>
        <v/>
      </c>
      <c r="K218" s="14" t="str">
        <f ca="1">IF(A218="", "", J218+G218)</f>
        <v/>
      </c>
    </row>
    <row r="219" spans="1:11" x14ac:dyDescent="0.3">
      <c r="A219" t="str">
        <f ca="1">IF(A218="Sr.No.",1,IFERROR(IF(A218+1&lt;=$M$8,A218+1,""),""))</f>
        <v/>
      </c>
      <c r="B219" s="1" t="str">
        <f ca="1">IF(A219="", "", VLOOKUP($M$5&amp;"-"&amp;$A219,INDIRECT("Sheet2!A2:Q5331"), 3, FALSE))</f>
        <v/>
      </c>
      <c r="C219" s="1" t="str">
        <f ca="1">IF(A219="", "", VLOOKUP($M$6&amp;"-"&amp;$A219,INDIRECT("Sheet2!A2:Q5331"), 3, FALSE))</f>
        <v/>
      </c>
      <c r="D219" s="4" t="str">
        <f ca="1">IF(A219="", "", VLOOKUP($M$5&amp;"-"&amp;$A219,INDIRECT("Sheet2!A2:Q5331"), 4, FALSE))</f>
        <v/>
      </c>
      <c r="E219" s="4" t="str">
        <f ca="1">IF(A219="", "", VLOOKUP($M$6&amp;"-"&amp;$A219,INDIRECT("Sheet2!A2:Q5331"), 4, FALSE))</f>
        <v/>
      </c>
      <c r="F219" s="14" t="str">
        <f ca="1">IF(A219="", "", IF(A219=1, ROUNDDOWN($M$3/D219, 0), ROUNDDOWN((J219)/D219, 0)))</f>
        <v/>
      </c>
      <c r="G219" s="14" t="str">
        <f ca="1">IF(A219="", "", (E219-D219)*F219)</f>
        <v/>
      </c>
      <c r="H219" s="15" t="str">
        <f ca="1">IF(A219="", "", (E219/D219)-1)</f>
        <v/>
      </c>
      <c r="I219" s="15" t="str">
        <f ca="1">IF(A219="", "", 1-(K219/MAX($K$2:K219)))</f>
        <v/>
      </c>
      <c r="J219" s="14" t="str">
        <f ca="1">IF(A219="", "", IF(A219=1, $M$3, J218+G218))</f>
        <v/>
      </c>
      <c r="K219" s="14" t="str">
        <f ca="1">IF(A219="", "", J219+G219)</f>
        <v/>
      </c>
    </row>
    <row r="220" spans="1:11" x14ac:dyDescent="0.3">
      <c r="A220" t="str">
        <f ca="1">IF(A219="Sr.No.",1,IFERROR(IF(A219+1&lt;=$M$8,A219+1,""),""))</f>
        <v/>
      </c>
      <c r="B220" s="1" t="str">
        <f ca="1">IF(A220="", "", VLOOKUP($M$5&amp;"-"&amp;$A220,INDIRECT("Sheet2!A2:Q5331"), 3, FALSE))</f>
        <v/>
      </c>
      <c r="C220" s="1" t="str">
        <f ca="1">IF(A220="", "", VLOOKUP($M$6&amp;"-"&amp;$A220,INDIRECT("Sheet2!A2:Q5331"), 3, FALSE))</f>
        <v/>
      </c>
      <c r="D220" s="4" t="str">
        <f ca="1">IF(A220="", "", VLOOKUP($M$5&amp;"-"&amp;$A220,INDIRECT("Sheet2!A2:Q5331"), 4, FALSE))</f>
        <v/>
      </c>
      <c r="E220" s="4" t="str">
        <f ca="1">IF(A220="", "", VLOOKUP($M$6&amp;"-"&amp;$A220,INDIRECT("Sheet2!A2:Q5331"), 4, FALSE))</f>
        <v/>
      </c>
      <c r="F220" s="14" t="str">
        <f ca="1">IF(A220="", "", IF(A220=1, ROUNDDOWN($M$3/D220, 0), ROUNDDOWN((J220)/D220, 0)))</f>
        <v/>
      </c>
      <c r="G220" s="14" t="str">
        <f ca="1">IF(A220="", "", (E220-D220)*F220)</f>
        <v/>
      </c>
      <c r="H220" s="15" t="str">
        <f ca="1">IF(A220="", "", (E220/D220)-1)</f>
        <v/>
      </c>
      <c r="I220" s="15" t="str">
        <f ca="1">IF(A220="", "", 1-(K220/MAX($K$2:K220)))</f>
        <v/>
      </c>
      <c r="J220" s="14" t="str">
        <f ca="1">IF(A220="", "", IF(A220=1, $M$3, J219+G219))</f>
        <v/>
      </c>
      <c r="K220" s="14" t="str">
        <f ca="1">IF(A220="", "", J220+G220)</f>
        <v/>
      </c>
    </row>
    <row r="221" spans="1:11" x14ac:dyDescent="0.3">
      <c r="A221" t="str">
        <f ca="1">IF(A220="Sr.No.",1,IFERROR(IF(A220+1&lt;=$M$8,A220+1,""),""))</f>
        <v/>
      </c>
      <c r="B221" s="1" t="str">
        <f ca="1">IF(A221="", "", VLOOKUP($M$5&amp;"-"&amp;$A221,INDIRECT("Sheet2!A2:Q5331"), 3, FALSE))</f>
        <v/>
      </c>
      <c r="C221" s="1" t="str">
        <f ca="1">IF(A221="", "", VLOOKUP($M$6&amp;"-"&amp;$A221,INDIRECT("Sheet2!A2:Q5331"), 3, FALSE))</f>
        <v/>
      </c>
      <c r="D221" s="4" t="str">
        <f ca="1">IF(A221="", "", VLOOKUP($M$5&amp;"-"&amp;$A221,INDIRECT("Sheet2!A2:Q5331"), 4, FALSE))</f>
        <v/>
      </c>
      <c r="E221" s="4" t="str">
        <f ca="1">IF(A221="", "", VLOOKUP($M$6&amp;"-"&amp;$A221,INDIRECT("Sheet2!A2:Q5331"), 4, FALSE))</f>
        <v/>
      </c>
      <c r="F221" s="14" t="str">
        <f ca="1">IF(A221="", "", IF(A221=1, ROUNDDOWN($M$3/D221, 0), ROUNDDOWN((J221)/D221, 0)))</f>
        <v/>
      </c>
      <c r="G221" s="14" t="str">
        <f ca="1">IF(A221="", "", (E221-D221)*F221)</f>
        <v/>
      </c>
      <c r="H221" s="15" t="str">
        <f ca="1">IF(A221="", "", (E221/D221)-1)</f>
        <v/>
      </c>
      <c r="I221" s="15" t="str">
        <f ca="1">IF(A221="", "", 1-(K221/MAX($K$2:K221)))</f>
        <v/>
      </c>
      <c r="J221" s="14" t="str">
        <f ca="1">IF(A221="", "", IF(A221=1, $M$3, J220+G220))</f>
        <v/>
      </c>
      <c r="K221" s="14" t="str">
        <f ca="1">IF(A221="", "", J221+G221)</f>
        <v/>
      </c>
    </row>
    <row r="222" spans="1:11" x14ac:dyDescent="0.3">
      <c r="A222" t="str">
        <f ca="1">IF(A221="Sr.No.",1,IFERROR(IF(A221+1&lt;=$M$8,A221+1,""),""))</f>
        <v/>
      </c>
      <c r="B222" s="1" t="str">
        <f ca="1">IF(A222="", "", VLOOKUP($M$5&amp;"-"&amp;$A222,INDIRECT("Sheet2!A2:Q5331"), 3, FALSE))</f>
        <v/>
      </c>
      <c r="C222" s="1" t="str">
        <f ca="1">IF(A222="", "", VLOOKUP($M$6&amp;"-"&amp;$A222,INDIRECT("Sheet2!A2:Q5331"), 3, FALSE))</f>
        <v/>
      </c>
      <c r="D222" s="4" t="str">
        <f ca="1">IF(A222="", "", VLOOKUP($M$5&amp;"-"&amp;$A222,INDIRECT("Sheet2!A2:Q5331"), 4, FALSE))</f>
        <v/>
      </c>
      <c r="E222" s="4" t="str">
        <f ca="1">IF(A222="", "", VLOOKUP($M$6&amp;"-"&amp;$A222,INDIRECT("Sheet2!A2:Q5331"), 4, FALSE))</f>
        <v/>
      </c>
      <c r="F222" s="14" t="str">
        <f ca="1">IF(A222="", "", IF(A222=1, ROUNDDOWN($M$3/D222, 0), ROUNDDOWN((J222)/D222, 0)))</f>
        <v/>
      </c>
      <c r="G222" s="14" t="str">
        <f ca="1">IF(A222="", "", (E222-D222)*F222)</f>
        <v/>
      </c>
      <c r="H222" s="15" t="str">
        <f ca="1">IF(A222="", "", (E222/D222)-1)</f>
        <v/>
      </c>
      <c r="I222" s="15" t="str">
        <f ca="1">IF(A222="", "", 1-(K222/MAX($K$2:K222)))</f>
        <v/>
      </c>
      <c r="J222" s="14" t="str">
        <f ca="1">IF(A222="", "", IF(A222=1, $M$3, J221+G221))</f>
        <v/>
      </c>
      <c r="K222" s="14" t="str">
        <f ca="1">IF(A222="", "", J222+G222)</f>
        <v/>
      </c>
    </row>
    <row r="223" spans="1:11" x14ac:dyDescent="0.3">
      <c r="A223" t="str">
        <f ca="1">IF(A222="Sr.No.",1,IFERROR(IF(A222+1&lt;=$M$8,A222+1,""),""))</f>
        <v/>
      </c>
      <c r="B223" s="1" t="str">
        <f ca="1">IF(A223="", "", VLOOKUP($M$5&amp;"-"&amp;$A223,INDIRECT("Sheet2!A2:Q5331"), 3, FALSE))</f>
        <v/>
      </c>
      <c r="C223" s="1" t="str">
        <f ca="1">IF(A223="", "", VLOOKUP($M$6&amp;"-"&amp;$A223,INDIRECT("Sheet2!A2:Q5331"), 3, FALSE))</f>
        <v/>
      </c>
      <c r="D223" s="4" t="str">
        <f ca="1">IF(A223="", "", VLOOKUP($M$5&amp;"-"&amp;$A223,INDIRECT("Sheet2!A2:Q5331"), 4, FALSE))</f>
        <v/>
      </c>
      <c r="E223" s="4" t="str">
        <f ca="1">IF(A223="", "", VLOOKUP($M$6&amp;"-"&amp;$A223,INDIRECT("Sheet2!A2:Q5331"), 4, FALSE))</f>
        <v/>
      </c>
      <c r="F223" s="14" t="str">
        <f ca="1">IF(A223="", "", IF(A223=1, ROUNDDOWN($M$3/D223, 0), ROUNDDOWN((J223)/D223, 0)))</f>
        <v/>
      </c>
      <c r="G223" s="14" t="str">
        <f ca="1">IF(A223="", "", (E223-D223)*F223)</f>
        <v/>
      </c>
      <c r="H223" s="15" t="str">
        <f ca="1">IF(A223="", "", (E223/D223)-1)</f>
        <v/>
      </c>
      <c r="I223" s="15" t="str">
        <f ca="1">IF(A223="", "", 1-(K223/MAX($K$2:K223)))</f>
        <v/>
      </c>
      <c r="J223" s="14" t="str">
        <f ca="1">IF(A223="", "", IF(A223=1, $M$3, J222+G222))</f>
        <v/>
      </c>
      <c r="K223" s="14" t="str">
        <f ca="1">IF(A223="", "", J223+G223)</f>
        <v/>
      </c>
    </row>
    <row r="224" spans="1:11" x14ac:dyDescent="0.3">
      <c r="A224" t="str">
        <f ca="1">IF(A223="Sr.No.",1,IFERROR(IF(A223+1&lt;=$M$8,A223+1,""),""))</f>
        <v/>
      </c>
      <c r="B224" s="1" t="str">
        <f ca="1">IF(A224="", "", VLOOKUP($M$5&amp;"-"&amp;$A224,INDIRECT("Sheet2!A2:Q5331"), 3, FALSE))</f>
        <v/>
      </c>
      <c r="C224" s="1" t="str">
        <f ca="1">IF(A224="", "", VLOOKUP($M$6&amp;"-"&amp;$A224,INDIRECT("Sheet2!A2:Q5331"), 3, FALSE))</f>
        <v/>
      </c>
      <c r="D224" s="4" t="str">
        <f ca="1">IF(A224="", "", VLOOKUP($M$5&amp;"-"&amp;$A224,INDIRECT("Sheet2!A2:Q5331"), 4, FALSE))</f>
        <v/>
      </c>
      <c r="E224" s="4" t="str">
        <f ca="1">IF(A224="", "", VLOOKUP($M$6&amp;"-"&amp;$A224,INDIRECT("Sheet2!A2:Q5331"), 4, FALSE))</f>
        <v/>
      </c>
      <c r="F224" s="14" t="str">
        <f ca="1">IF(A224="", "", IF(A224=1, ROUNDDOWN($M$3/D224, 0), ROUNDDOWN((J224)/D224, 0)))</f>
        <v/>
      </c>
      <c r="G224" s="14" t="str">
        <f ca="1">IF(A224="", "", (E224-D224)*F224)</f>
        <v/>
      </c>
      <c r="H224" s="15" t="str">
        <f ca="1">IF(A224="", "", (E224/D224)-1)</f>
        <v/>
      </c>
      <c r="I224" s="15" t="str">
        <f ca="1">IF(A224="", "", 1-(K224/MAX($K$2:K224)))</f>
        <v/>
      </c>
      <c r="J224" s="14" t="str">
        <f ca="1">IF(A224="", "", IF(A224=1, $M$3, J223+G223))</f>
        <v/>
      </c>
      <c r="K224" s="14" t="str">
        <f ca="1">IF(A224="", "", J224+G224)</f>
        <v/>
      </c>
    </row>
    <row r="225" spans="1:11" x14ac:dyDescent="0.3">
      <c r="A225" t="str">
        <f ca="1">IF(A224="Sr.No.",1,IFERROR(IF(A224+1&lt;=$M$8,A224+1,""),""))</f>
        <v/>
      </c>
      <c r="B225" s="1" t="str">
        <f ca="1">IF(A225="", "", VLOOKUP($M$5&amp;"-"&amp;$A225,INDIRECT("Sheet2!A2:Q5331"), 3, FALSE))</f>
        <v/>
      </c>
      <c r="C225" s="1" t="str">
        <f ca="1">IF(A225="", "", VLOOKUP($M$6&amp;"-"&amp;$A225,INDIRECT("Sheet2!A2:Q5331"), 3, FALSE))</f>
        <v/>
      </c>
      <c r="D225" s="4" t="str">
        <f ca="1">IF(A225="", "", VLOOKUP($M$5&amp;"-"&amp;$A225,INDIRECT("Sheet2!A2:Q5331"), 4, FALSE))</f>
        <v/>
      </c>
      <c r="E225" s="4" t="str">
        <f ca="1">IF(A225="", "", VLOOKUP($M$6&amp;"-"&amp;$A225,INDIRECT("Sheet2!A2:Q5331"), 4, FALSE))</f>
        <v/>
      </c>
      <c r="F225" s="14" t="str">
        <f ca="1">IF(A225="", "", IF(A225=1, ROUNDDOWN($M$3/D225, 0), ROUNDDOWN((J225)/D225, 0)))</f>
        <v/>
      </c>
      <c r="G225" s="14" t="str">
        <f ca="1">IF(A225="", "", (E225-D225)*F225)</f>
        <v/>
      </c>
      <c r="H225" s="15" t="str">
        <f ca="1">IF(A225="", "", (E225/D225)-1)</f>
        <v/>
      </c>
      <c r="I225" s="15" t="str">
        <f ca="1">IF(A225="", "", 1-(K225/MAX($K$2:K225)))</f>
        <v/>
      </c>
      <c r="J225" s="14" t="str">
        <f ca="1">IF(A225="", "", IF(A225=1, $M$3, J224+G224))</f>
        <v/>
      </c>
      <c r="K225" s="14" t="str">
        <f ca="1">IF(A225="", "", J225+G225)</f>
        <v/>
      </c>
    </row>
    <row r="226" spans="1:11" x14ac:dyDescent="0.3">
      <c r="A226" t="str">
        <f ca="1">IF(A225="Sr.No.",1,IFERROR(IF(A225+1&lt;=$M$8,A225+1,""),""))</f>
        <v/>
      </c>
      <c r="B226" s="1" t="str">
        <f ca="1">IF(A226="", "", VLOOKUP($M$5&amp;"-"&amp;$A226,INDIRECT("Sheet2!A2:Q5331"), 3, FALSE))</f>
        <v/>
      </c>
      <c r="C226" s="1" t="str">
        <f ca="1">IF(A226="", "", VLOOKUP($M$6&amp;"-"&amp;$A226,INDIRECT("Sheet2!A2:Q5331"), 3, FALSE))</f>
        <v/>
      </c>
      <c r="D226" s="4" t="str">
        <f ca="1">IF(A226="", "", VLOOKUP($M$5&amp;"-"&amp;$A226,INDIRECT("Sheet2!A2:Q5331"), 4, FALSE))</f>
        <v/>
      </c>
      <c r="E226" s="4" t="str">
        <f ca="1">IF(A226="", "", VLOOKUP($M$6&amp;"-"&amp;$A226,INDIRECT("Sheet2!A2:Q5331"), 4, FALSE))</f>
        <v/>
      </c>
      <c r="F226" s="14" t="str">
        <f ca="1">IF(A226="", "", IF(A226=1, ROUNDDOWN($M$3/D226, 0), ROUNDDOWN((J226)/D226, 0)))</f>
        <v/>
      </c>
      <c r="G226" s="14" t="str">
        <f ca="1">IF(A226="", "", (E226-D226)*F226)</f>
        <v/>
      </c>
      <c r="H226" s="15" t="str">
        <f ca="1">IF(A226="", "", (E226/D226)-1)</f>
        <v/>
      </c>
      <c r="I226" s="15" t="str">
        <f ca="1">IF(A226="", "", 1-(K226/MAX($K$2:K226)))</f>
        <v/>
      </c>
      <c r="J226" s="14" t="str">
        <f ca="1">IF(A226="", "", IF(A226=1, $M$3, J225+G225))</f>
        <v/>
      </c>
      <c r="K226" s="14" t="str">
        <f ca="1">IF(A226="", "", J226+G226)</f>
        <v/>
      </c>
    </row>
    <row r="227" spans="1:11" x14ac:dyDescent="0.3">
      <c r="A227" t="str">
        <f ca="1">IF(A226="Sr.No.",1,IFERROR(IF(A226+1&lt;=$M$8,A226+1,""),""))</f>
        <v/>
      </c>
      <c r="B227" s="1" t="str">
        <f ca="1">IF(A227="", "", VLOOKUP($M$5&amp;"-"&amp;$A227,INDIRECT("Sheet2!A2:Q5331"), 3, FALSE))</f>
        <v/>
      </c>
      <c r="C227" s="1" t="str">
        <f ca="1">IF(A227="", "", VLOOKUP($M$6&amp;"-"&amp;$A227,INDIRECT("Sheet2!A2:Q5331"), 3, FALSE))</f>
        <v/>
      </c>
      <c r="D227" s="4" t="str">
        <f ca="1">IF(A227="", "", VLOOKUP($M$5&amp;"-"&amp;$A227,INDIRECT("Sheet2!A2:Q5331"), 4, FALSE))</f>
        <v/>
      </c>
      <c r="E227" s="4" t="str">
        <f ca="1">IF(A227="", "", VLOOKUP($M$6&amp;"-"&amp;$A227,INDIRECT("Sheet2!A2:Q5331"), 4, FALSE))</f>
        <v/>
      </c>
      <c r="F227" s="14" t="str">
        <f ca="1">IF(A227="", "", IF(A227=1, ROUNDDOWN($M$3/D227, 0), ROUNDDOWN((J227)/D227, 0)))</f>
        <v/>
      </c>
      <c r="G227" s="14" t="str">
        <f ca="1">IF(A227="", "", (E227-D227)*F227)</f>
        <v/>
      </c>
      <c r="H227" s="15" t="str">
        <f ca="1">IF(A227="", "", (E227/D227)-1)</f>
        <v/>
      </c>
      <c r="I227" s="15" t="str">
        <f ca="1">IF(A227="", "", 1-(K227/MAX($K$2:K227)))</f>
        <v/>
      </c>
      <c r="J227" s="14" t="str">
        <f ca="1">IF(A227="", "", IF(A227=1, $M$3, J226+G226))</f>
        <v/>
      </c>
      <c r="K227" s="14" t="str">
        <f ca="1">IF(A227="", "", J227+G227)</f>
        <v/>
      </c>
    </row>
    <row r="228" spans="1:11" x14ac:dyDescent="0.3">
      <c r="A228" t="str">
        <f ca="1">IF(A227="Sr.No.",1,IFERROR(IF(A227+1&lt;=$M$8,A227+1,""),""))</f>
        <v/>
      </c>
      <c r="B228" s="1" t="str">
        <f ca="1">IF(A228="", "", VLOOKUP($M$5&amp;"-"&amp;$A228,INDIRECT("Sheet2!A2:Q5331"), 3, FALSE))</f>
        <v/>
      </c>
      <c r="C228" s="1" t="str">
        <f ca="1">IF(A228="", "", VLOOKUP($M$6&amp;"-"&amp;$A228,INDIRECT("Sheet2!A2:Q5331"), 3, FALSE))</f>
        <v/>
      </c>
      <c r="D228" s="4" t="str">
        <f ca="1">IF(A228="", "", VLOOKUP($M$5&amp;"-"&amp;$A228,INDIRECT("Sheet2!A2:Q5331"), 4, FALSE))</f>
        <v/>
      </c>
      <c r="E228" s="4" t="str">
        <f ca="1">IF(A228="", "", VLOOKUP($M$6&amp;"-"&amp;$A228,INDIRECT("Sheet2!A2:Q5331"), 4, FALSE))</f>
        <v/>
      </c>
      <c r="F228" s="14" t="str">
        <f ca="1">IF(A228="", "", IF(A228=1, ROUNDDOWN($M$3/D228, 0), ROUNDDOWN((J228)/D228, 0)))</f>
        <v/>
      </c>
      <c r="G228" s="14" t="str">
        <f ca="1">IF(A228="", "", (E228-D228)*F228)</f>
        <v/>
      </c>
      <c r="H228" s="15" t="str">
        <f ca="1">IF(A228="", "", (E228/D228)-1)</f>
        <v/>
      </c>
      <c r="I228" s="15" t="str">
        <f ca="1">IF(A228="", "", 1-(K228/MAX($K$2:K228)))</f>
        <v/>
      </c>
      <c r="J228" s="14" t="str">
        <f ca="1">IF(A228="", "", IF(A228=1, $M$3, J227+G227))</f>
        <v/>
      </c>
      <c r="K228" s="14" t="str">
        <f ca="1">IF(A228="", "", J228+G228)</f>
        <v/>
      </c>
    </row>
    <row r="229" spans="1:11" x14ac:dyDescent="0.3">
      <c r="A229" t="str">
        <f ca="1">IF(A228="Sr.No.",1,IFERROR(IF(A228+1&lt;=$M$8,A228+1,""),""))</f>
        <v/>
      </c>
      <c r="B229" s="1" t="str">
        <f ca="1">IF(A229="", "", VLOOKUP($M$5&amp;"-"&amp;$A229,INDIRECT("Sheet2!A2:Q5331"), 3, FALSE))</f>
        <v/>
      </c>
      <c r="C229" s="1" t="str">
        <f ca="1">IF(A229="", "", VLOOKUP($M$6&amp;"-"&amp;$A229,INDIRECT("Sheet2!A2:Q5331"), 3, FALSE))</f>
        <v/>
      </c>
      <c r="D229" s="4" t="str">
        <f ca="1">IF(A229="", "", VLOOKUP($M$5&amp;"-"&amp;$A229,INDIRECT("Sheet2!A2:Q5331"), 4, FALSE))</f>
        <v/>
      </c>
      <c r="E229" s="4" t="str">
        <f ca="1">IF(A229="", "", VLOOKUP($M$6&amp;"-"&amp;$A229,INDIRECT("Sheet2!A2:Q5331"), 4, FALSE))</f>
        <v/>
      </c>
      <c r="F229" s="14" t="str">
        <f ca="1">IF(A229="", "", IF(A229=1, ROUNDDOWN($M$3/D229, 0), ROUNDDOWN((J229)/D229, 0)))</f>
        <v/>
      </c>
      <c r="G229" s="14" t="str">
        <f ca="1">IF(A229="", "", (E229-D229)*F229)</f>
        <v/>
      </c>
      <c r="H229" s="15" t="str">
        <f ca="1">IF(A229="", "", (E229/D229)-1)</f>
        <v/>
      </c>
      <c r="I229" s="15" t="str">
        <f ca="1">IF(A229="", "", 1-(K229/MAX($K$2:K229)))</f>
        <v/>
      </c>
      <c r="J229" s="14" t="str">
        <f ca="1">IF(A229="", "", IF(A229=1, $M$3, J228+G228))</f>
        <v/>
      </c>
      <c r="K229" s="14" t="str">
        <f ca="1">IF(A229="", "", J229+G229)</f>
        <v/>
      </c>
    </row>
    <row r="230" spans="1:11" x14ac:dyDescent="0.3">
      <c r="A230" t="str">
        <f ca="1">IF(A229="Sr.No.",1,IFERROR(IF(A229+1&lt;=$M$8,A229+1,""),""))</f>
        <v/>
      </c>
      <c r="B230" s="1" t="str">
        <f ca="1">IF(A230="", "", VLOOKUP($M$5&amp;"-"&amp;$A230,INDIRECT("Sheet2!A2:Q5331"), 3, FALSE))</f>
        <v/>
      </c>
      <c r="C230" s="1" t="str">
        <f ca="1">IF(A230="", "", VLOOKUP($M$6&amp;"-"&amp;$A230,INDIRECT("Sheet2!A2:Q5331"), 3, FALSE))</f>
        <v/>
      </c>
      <c r="D230" s="4" t="str">
        <f ca="1">IF(A230="", "", VLOOKUP($M$5&amp;"-"&amp;$A230,INDIRECT("Sheet2!A2:Q5331"), 4, FALSE))</f>
        <v/>
      </c>
      <c r="E230" s="4" t="str">
        <f ca="1">IF(A230="", "", VLOOKUP($M$6&amp;"-"&amp;$A230,INDIRECT("Sheet2!A2:Q5331"), 4, FALSE))</f>
        <v/>
      </c>
      <c r="F230" s="14" t="str">
        <f ca="1">IF(A230="", "", IF(A230=1, ROUNDDOWN($M$3/D230, 0), ROUNDDOWN((J230)/D230, 0)))</f>
        <v/>
      </c>
      <c r="G230" s="14" t="str">
        <f ca="1">IF(A230="", "", (E230-D230)*F230)</f>
        <v/>
      </c>
      <c r="H230" s="15" t="str">
        <f ca="1">IF(A230="", "", (E230/D230)-1)</f>
        <v/>
      </c>
      <c r="I230" s="15" t="str">
        <f ca="1">IF(A230="", "", 1-(K230/MAX($K$2:K230)))</f>
        <v/>
      </c>
      <c r="J230" s="14" t="str">
        <f ca="1">IF(A230="", "", IF(A230=1, $M$3, J229+G229))</f>
        <v/>
      </c>
      <c r="K230" s="14" t="str">
        <f ca="1">IF(A230="", "", J230+G230)</f>
        <v/>
      </c>
    </row>
    <row r="231" spans="1:11" x14ac:dyDescent="0.3">
      <c r="A231" t="str">
        <f ca="1">IF(A230="Sr.No.",1,IFERROR(IF(A230+1&lt;=$M$8,A230+1,""),""))</f>
        <v/>
      </c>
      <c r="B231" s="1" t="str">
        <f ca="1">IF(A231="", "", VLOOKUP($M$5&amp;"-"&amp;$A231,INDIRECT("Sheet2!A2:Q5331"), 3, FALSE))</f>
        <v/>
      </c>
      <c r="C231" s="1" t="str">
        <f ca="1">IF(A231="", "", VLOOKUP($M$6&amp;"-"&amp;$A231,INDIRECT("Sheet2!A2:Q5331"), 3, FALSE))</f>
        <v/>
      </c>
      <c r="D231" s="4" t="str">
        <f ca="1">IF(A231="", "", VLOOKUP($M$5&amp;"-"&amp;$A231,INDIRECT("Sheet2!A2:Q5331"), 4, FALSE))</f>
        <v/>
      </c>
      <c r="E231" s="4" t="str">
        <f ca="1">IF(A231="", "", VLOOKUP($M$6&amp;"-"&amp;$A231,INDIRECT("Sheet2!A2:Q5331"), 4, FALSE))</f>
        <v/>
      </c>
      <c r="F231" s="14" t="str">
        <f ca="1">IF(A231="", "", IF(A231=1, ROUNDDOWN($M$3/D231, 0), ROUNDDOWN((J231)/D231, 0)))</f>
        <v/>
      </c>
      <c r="G231" s="14" t="str">
        <f ca="1">IF(A231="", "", (E231-D231)*F231)</f>
        <v/>
      </c>
      <c r="H231" s="15" t="str">
        <f ca="1">IF(A231="", "", (E231/D231)-1)</f>
        <v/>
      </c>
      <c r="I231" s="15" t="str">
        <f ca="1">IF(A231="", "", 1-(K231/MAX($K$2:K231)))</f>
        <v/>
      </c>
      <c r="J231" s="14" t="str">
        <f ca="1">IF(A231="", "", IF(A231=1, $M$3, J230+G230))</f>
        <v/>
      </c>
      <c r="K231" s="14" t="str">
        <f ca="1">IF(A231="", "", J231+G231)</f>
        <v/>
      </c>
    </row>
    <row r="232" spans="1:11" x14ac:dyDescent="0.3">
      <c r="A232" t="str">
        <f ca="1">IF(A231="Sr.No.",1,IFERROR(IF(A231+1&lt;=$M$8,A231+1,""),""))</f>
        <v/>
      </c>
      <c r="B232" s="1" t="str">
        <f ca="1">IF(A232="", "", VLOOKUP($M$5&amp;"-"&amp;$A232,INDIRECT("Sheet2!A2:Q5331"), 3, FALSE))</f>
        <v/>
      </c>
      <c r="C232" s="1" t="str">
        <f ca="1">IF(A232="", "", VLOOKUP($M$6&amp;"-"&amp;$A232,INDIRECT("Sheet2!A2:Q5331"), 3, FALSE))</f>
        <v/>
      </c>
      <c r="D232" s="4" t="str">
        <f ca="1">IF(A232="", "", VLOOKUP($M$5&amp;"-"&amp;$A232,INDIRECT("Sheet2!A2:Q5331"), 4, FALSE))</f>
        <v/>
      </c>
      <c r="E232" s="4" t="str">
        <f ca="1">IF(A232="", "", VLOOKUP($M$6&amp;"-"&amp;$A232,INDIRECT("Sheet2!A2:Q5331"), 4, FALSE))</f>
        <v/>
      </c>
      <c r="F232" s="14" t="str">
        <f ca="1">IF(A232="", "", IF(A232=1, ROUNDDOWN($M$3/D232, 0), ROUNDDOWN((J232)/D232, 0)))</f>
        <v/>
      </c>
      <c r="G232" s="14" t="str">
        <f ca="1">IF(A232="", "", (E232-D232)*F232)</f>
        <v/>
      </c>
      <c r="H232" s="15" t="str">
        <f ca="1">IF(A232="", "", (E232/D232)-1)</f>
        <v/>
      </c>
      <c r="I232" s="15" t="str">
        <f ca="1">IF(A232="", "", 1-(K232/MAX($K$2:K232)))</f>
        <v/>
      </c>
      <c r="J232" s="14" t="str">
        <f ca="1">IF(A232="", "", IF(A232=1, $M$3, J231+G231))</f>
        <v/>
      </c>
      <c r="K232" s="14" t="str">
        <f ca="1">IF(A232="", "", J232+G232)</f>
        <v/>
      </c>
    </row>
    <row r="233" spans="1:11" x14ac:dyDescent="0.3">
      <c r="A233" t="str">
        <f ca="1">IF(A232="Sr.No.",1,IFERROR(IF(A232+1&lt;=$M$8,A232+1,""),""))</f>
        <v/>
      </c>
      <c r="B233" s="1" t="str">
        <f ca="1">IF(A233="", "", VLOOKUP($M$5&amp;"-"&amp;$A233,INDIRECT("Sheet2!A2:Q5331"), 3, FALSE))</f>
        <v/>
      </c>
      <c r="C233" s="1" t="str">
        <f ca="1">IF(A233="", "", VLOOKUP($M$6&amp;"-"&amp;$A233,INDIRECT("Sheet2!A2:Q5331"), 3, FALSE))</f>
        <v/>
      </c>
      <c r="D233" s="4" t="str">
        <f ca="1">IF(A233="", "", VLOOKUP($M$5&amp;"-"&amp;$A233,INDIRECT("Sheet2!A2:Q5331"), 4, FALSE))</f>
        <v/>
      </c>
      <c r="E233" s="4" t="str">
        <f ca="1">IF(A233="", "", VLOOKUP($M$6&amp;"-"&amp;$A233,INDIRECT("Sheet2!A2:Q5331"), 4, FALSE))</f>
        <v/>
      </c>
      <c r="F233" s="14" t="str">
        <f ca="1">IF(A233="", "", IF(A233=1, ROUNDDOWN($M$3/D233, 0), ROUNDDOWN((J233)/D233, 0)))</f>
        <v/>
      </c>
      <c r="G233" s="14" t="str">
        <f ca="1">IF(A233="", "", (E233-D233)*F233)</f>
        <v/>
      </c>
      <c r="H233" s="15" t="str">
        <f ca="1">IF(A233="", "", (E233/D233)-1)</f>
        <v/>
      </c>
      <c r="I233" s="15" t="str">
        <f ca="1">IF(A233="", "", 1-(K233/MAX($K$2:K233)))</f>
        <v/>
      </c>
      <c r="J233" s="14" t="str">
        <f ca="1">IF(A233="", "", IF(A233=1, $M$3, J232+G232))</f>
        <v/>
      </c>
      <c r="K233" s="14" t="str">
        <f ca="1">IF(A233="", "", J233+G233)</f>
        <v/>
      </c>
    </row>
    <row r="234" spans="1:11" x14ac:dyDescent="0.3">
      <c r="A234" t="str">
        <f ca="1">IF(A233="Sr.No.",1,IFERROR(IF(A233+1&lt;=$M$8,A233+1,""),""))</f>
        <v/>
      </c>
      <c r="B234" s="1" t="str">
        <f ca="1">IF(A234="", "", VLOOKUP($M$5&amp;"-"&amp;$A234,INDIRECT("Sheet2!A2:Q5331"), 3, FALSE))</f>
        <v/>
      </c>
      <c r="C234" s="1" t="str">
        <f ca="1">IF(A234="", "", VLOOKUP($M$6&amp;"-"&amp;$A234,INDIRECT("Sheet2!A2:Q5331"), 3, FALSE))</f>
        <v/>
      </c>
      <c r="D234" s="4" t="str">
        <f ca="1">IF(A234="", "", VLOOKUP($M$5&amp;"-"&amp;$A234,INDIRECT("Sheet2!A2:Q5331"), 4, FALSE))</f>
        <v/>
      </c>
      <c r="E234" s="4" t="str">
        <f ca="1">IF(A234="", "", VLOOKUP($M$6&amp;"-"&amp;$A234,INDIRECT("Sheet2!A2:Q5331"), 4, FALSE))</f>
        <v/>
      </c>
      <c r="F234" s="14" t="str">
        <f ca="1">IF(A234="", "", IF(A234=1, ROUNDDOWN($M$3/D234, 0), ROUNDDOWN((J234)/D234, 0)))</f>
        <v/>
      </c>
      <c r="G234" s="14" t="str">
        <f ca="1">IF(A234="", "", (E234-D234)*F234)</f>
        <v/>
      </c>
      <c r="H234" s="15" t="str">
        <f ca="1">IF(A234="", "", (E234/D234)-1)</f>
        <v/>
      </c>
      <c r="I234" s="15" t="str">
        <f ca="1">IF(A234="", "", 1-(K234/MAX($K$2:K234)))</f>
        <v/>
      </c>
      <c r="J234" s="14" t="str">
        <f ca="1">IF(A234="", "", IF(A234=1, $M$3, J233+G233))</f>
        <v/>
      </c>
      <c r="K234" s="14" t="str">
        <f ca="1">IF(A234="", "", J234+G234)</f>
        <v/>
      </c>
    </row>
    <row r="235" spans="1:11" x14ac:dyDescent="0.3">
      <c r="A235" t="str">
        <f ca="1">IF(A234="Sr.No.",1,IFERROR(IF(A234+1&lt;=$M$8,A234+1,""),""))</f>
        <v/>
      </c>
      <c r="B235" s="1" t="str">
        <f ca="1">IF(A235="", "", VLOOKUP($M$5&amp;"-"&amp;$A235,INDIRECT("Sheet2!A2:Q5331"), 3, FALSE))</f>
        <v/>
      </c>
      <c r="C235" s="1" t="str">
        <f ca="1">IF(A235="", "", VLOOKUP($M$6&amp;"-"&amp;$A235,INDIRECT("Sheet2!A2:Q5331"), 3, FALSE))</f>
        <v/>
      </c>
      <c r="D235" s="4" t="str">
        <f ca="1">IF(A235="", "", VLOOKUP($M$5&amp;"-"&amp;$A235,INDIRECT("Sheet2!A2:Q5331"), 4, FALSE))</f>
        <v/>
      </c>
      <c r="E235" s="4" t="str">
        <f ca="1">IF(A235="", "", VLOOKUP($M$6&amp;"-"&amp;$A235,INDIRECT("Sheet2!A2:Q5331"), 4, FALSE))</f>
        <v/>
      </c>
      <c r="F235" s="14" t="str">
        <f ca="1">IF(A235="", "", IF(A235=1, ROUNDDOWN($M$3/D235, 0), ROUNDDOWN((J235)/D235, 0)))</f>
        <v/>
      </c>
      <c r="G235" s="14" t="str">
        <f ca="1">IF(A235="", "", (E235-D235)*F235)</f>
        <v/>
      </c>
      <c r="H235" s="15" t="str">
        <f ca="1">IF(A235="", "", (E235/D235)-1)</f>
        <v/>
      </c>
      <c r="I235" s="15" t="str">
        <f ca="1">IF(A235="", "", 1-(K235/MAX($K$2:K235)))</f>
        <v/>
      </c>
      <c r="J235" s="14" t="str">
        <f ca="1">IF(A235="", "", IF(A235=1, $M$3, J234+G234))</f>
        <v/>
      </c>
      <c r="K235" s="14" t="str">
        <f ca="1">IF(A235="", "", J235+G235)</f>
        <v/>
      </c>
    </row>
    <row r="236" spans="1:11" x14ac:dyDescent="0.3">
      <c r="A236" t="str">
        <f ca="1">IF(A235="Sr.No.",1,IFERROR(IF(A235+1&lt;=$M$8,A235+1,""),""))</f>
        <v/>
      </c>
      <c r="B236" s="1" t="str">
        <f ca="1">IF(A236="", "", VLOOKUP($M$5&amp;"-"&amp;$A236,INDIRECT("Sheet2!A2:Q5331"), 3, FALSE))</f>
        <v/>
      </c>
      <c r="C236" s="1" t="str">
        <f ca="1">IF(A236="", "", VLOOKUP($M$6&amp;"-"&amp;$A236,INDIRECT("Sheet2!A2:Q5331"), 3, FALSE))</f>
        <v/>
      </c>
      <c r="D236" s="4" t="str">
        <f ca="1">IF(A236="", "", VLOOKUP($M$5&amp;"-"&amp;$A236,INDIRECT("Sheet2!A2:Q5331"), 4, FALSE))</f>
        <v/>
      </c>
      <c r="E236" s="4" t="str">
        <f ca="1">IF(A236="", "", VLOOKUP($M$6&amp;"-"&amp;$A236,INDIRECT("Sheet2!A2:Q5331"), 4, FALSE))</f>
        <v/>
      </c>
      <c r="F236" s="14" t="str">
        <f ca="1">IF(A236="", "", IF(A236=1, ROUNDDOWN($M$3/D236, 0), ROUNDDOWN((J236)/D236, 0)))</f>
        <v/>
      </c>
      <c r="G236" s="14" t="str">
        <f ca="1">IF(A236="", "", (E236-D236)*F236)</f>
        <v/>
      </c>
      <c r="H236" s="15" t="str">
        <f ca="1">IF(A236="", "", (E236/D236)-1)</f>
        <v/>
      </c>
      <c r="I236" s="15" t="str">
        <f ca="1">IF(A236="", "", 1-(K236/MAX($K$2:K236)))</f>
        <v/>
      </c>
      <c r="J236" s="14" t="str">
        <f ca="1">IF(A236="", "", IF(A236=1, $M$3, J235+G235))</f>
        <v/>
      </c>
      <c r="K236" s="14" t="str">
        <f ca="1">IF(A236="", "", J236+G236)</f>
        <v/>
      </c>
    </row>
    <row r="237" spans="1:11" x14ac:dyDescent="0.3">
      <c r="A237" t="str">
        <f ca="1">IF(A236="Sr.No.",1,IFERROR(IF(A236+1&lt;=$M$8,A236+1,""),""))</f>
        <v/>
      </c>
      <c r="B237" s="1" t="str">
        <f ca="1">IF(A237="", "", VLOOKUP($M$5&amp;"-"&amp;$A237,INDIRECT("Sheet2!A2:Q5331"), 3, FALSE))</f>
        <v/>
      </c>
      <c r="C237" s="1" t="str">
        <f ca="1">IF(A237="", "", VLOOKUP($M$6&amp;"-"&amp;$A237,INDIRECT("Sheet2!A2:Q5331"), 3, FALSE))</f>
        <v/>
      </c>
      <c r="D237" s="4" t="str">
        <f ca="1">IF(A237="", "", VLOOKUP($M$5&amp;"-"&amp;$A237,INDIRECT("Sheet2!A2:Q5331"), 4, FALSE))</f>
        <v/>
      </c>
      <c r="E237" s="4" t="str">
        <f ca="1">IF(A237="", "", VLOOKUP($M$6&amp;"-"&amp;$A237,INDIRECT("Sheet2!A2:Q5331"), 4, FALSE))</f>
        <v/>
      </c>
      <c r="F237" s="14" t="str">
        <f ca="1">IF(A237="", "", IF(A237=1, ROUNDDOWN($M$3/D237, 0), ROUNDDOWN((J237)/D237, 0)))</f>
        <v/>
      </c>
      <c r="G237" s="14" t="str">
        <f ca="1">IF(A237="", "", (E237-D237)*F237)</f>
        <v/>
      </c>
      <c r="H237" s="15" t="str">
        <f ca="1">IF(A237="", "", (E237/D237)-1)</f>
        <v/>
      </c>
      <c r="I237" s="15" t="str">
        <f ca="1">IF(A237="", "", 1-(K237/MAX($K$2:K237)))</f>
        <v/>
      </c>
      <c r="J237" s="14" t="str">
        <f ca="1">IF(A237="", "", IF(A237=1, $M$3, J236+G236))</f>
        <v/>
      </c>
      <c r="K237" s="14" t="str">
        <f ca="1">IF(A237="", "", J237+G237)</f>
        <v/>
      </c>
    </row>
    <row r="238" spans="1:11" x14ac:dyDescent="0.3">
      <c r="A238" t="str">
        <f ca="1">IF(A237="Sr.No.",1,IFERROR(IF(A237+1&lt;=$M$8,A237+1,""),""))</f>
        <v/>
      </c>
      <c r="B238" s="1" t="str">
        <f ca="1">IF(A238="", "", VLOOKUP($M$5&amp;"-"&amp;$A238,INDIRECT("Sheet2!A2:Q5331"), 3, FALSE))</f>
        <v/>
      </c>
      <c r="C238" s="1" t="str">
        <f ca="1">IF(A238="", "", VLOOKUP($M$6&amp;"-"&amp;$A238,INDIRECT("Sheet2!A2:Q5331"), 3, FALSE))</f>
        <v/>
      </c>
      <c r="D238" s="4" t="str">
        <f ca="1">IF(A238="", "", VLOOKUP($M$5&amp;"-"&amp;$A238,INDIRECT("Sheet2!A2:Q5331"), 4, FALSE))</f>
        <v/>
      </c>
      <c r="E238" s="4" t="str">
        <f ca="1">IF(A238="", "", VLOOKUP($M$6&amp;"-"&amp;$A238,INDIRECT("Sheet2!A2:Q5331"), 4, FALSE))</f>
        <v/>
      </c>
      <c r="F238" s="14" t="str">
        <f ca="1">IF(A238="", "", IF(A238=1, ROUNDDOWN($M$3/D238, 0), ROUNDDOWN((J238)/D238, 0)))</f>
        <v/>
      </c>
      <c r="G238" s="14" t="str">
        <f ca="1">IF(A238="", "", (E238-D238)*F238)</f>
        <v/>
      </c>
      <c r="H238" s="15" t="str">
        <f ca="1">IF(A238="", "", (E238/D238)-1)</f>
        <v/>
      </c>
      <c r="I238" s="15" t="str">
        <f ca="1">IF(A238="", "", 1-(K238/MAX($K$2:K238)))</f>
        <v/>
      </c>
      <c r="J238" s="14" t="str">
        <f ca="1">IF(A238="", "", IF(A238=1, $M$3, J237+G237))</f>
        <v/>
      </c>
      <c r="K238" s="14" t="str">
        <f ca="1">IF(A238="", "", J238+G238)</f>
        <v/>
      </c>
    </row>
    <row r="239" spans="1:11" x14ac:dyDescent="0.3">
      <c r="A239" t="str">
        <f ca="1">IF(A238="Sr.No.",1,IFERROR(IF(A238+1&lt;=$M$8,A238+1,""),""))</f>
        <v/>
      </c>
      <c r="B239" s="1" t="str">
        <f ca="1">IF(A239="", "", VLOOKUP($M$5&amp;"-"&amp;$A239,INDIRECT("Sheet2!A2:Q5331"), 3, FALSE))</f>
        <v/>
      </c>
      <c r="C239" s="1" t="str">
        <f ca="1">IF(A239="", "", VLOOKUP($M$6&amp;"-"&amp;$A239,INDIRECT("Sheet2!A2:Q5331"), 3, FALSE))</f>
        <v/>
      </c>
      <c r="D239" s="4" t="str">
        <f ca="1">IF(A239="", "", VLOOKUP($M$5&amp;"-"&amp;$A239,INDIRECT("Sheet2!A2:Q5331"), 4, FALSE))</f>
        <v/>
      </c>
      <c r="E239" s="4" t="str">
        <f ca="1">IF(A239="", "", VLOOKUP($M$6&amp;"-"&amp;$A239,INDIRECT("Sheet2!A2:Q5331"), 4, FALSE))</f>
        <v/>
      </c>
      <c r="F239" s="14" t="str">
        <f ca="1">IF(A239="", "", IF(A239=1, ROUNDDOWN($M$3/D239, 0), ROUNDDOWN((J239)/D239, 0)))</f>
        <v/>
      </c>
      <c r="G239" s="14" t="str">
        <f ca="1">IF(A239="", "", (E239-D239)*F239)</f>
        <v/>
      </c>
      <c r="H239" s="15" t="str">
        <f ca="1">IF(A239="", "", (E239/D239)-1)</f>
        <v/>
      </c>
      <c r="I239" s="15" t="str">
        <f ca="1">IF(A239="", "", 1-(K239/MAX($K$2:K239)))</f>
        <v/>
      </c>
      <c r="J239" s="14" t="str">
        <f ca="1">IF(A239="", "", IF(A239=1, $M$3, J238+G238))</f>
        <v/>
      </c>
      <c r="K239" s="14" t="str">
        <f ca="1">IF(A239="", "", J239+G239)</f>
        <v/>
      </c>
    </row>
    <row r="240" spans="1:11" x14ac:dyDescent="0.3">
      <c r="A240" t="str">
        <f ca="1">IF(A239="Sr.No.",1,IFERROR(IF(A239+1&lt;=$M$8,A239+1,""),""))</f>
        <v/>
      </c>
      <c r="B240" s="1" t="str">
        <f ca="1">IF(A240="", "", VLOOKUP($M$5&amp;"-"&amp;$A240,INDIRECT("Sheet2!A2:Q5331"), 3, FALSE))</f>
        <v/>
      </c>
      <c r="C240" s="1" t="str">
        <f ca="1">IF(A240="", "", VLOOKUP($M$6&amp;"-"&amp;$A240,INDIRECT("Sheet2!A2:Q5331"), 3, FALSE))</f>
        <v/>
      </c>
      <c r="D240" s="4" t="str">
        <f ca="1">IF(A240="", "", VLOOKUP($M$5&amp;"-"&amp;$A240,INDIRECT("Sheet2!A2:Q5331"), 4, FALSE))</f>
        <v/>
      </c>
      <c r="E240" s="4" t="str">
        <f ca="1">IF(A240="", "", VLOOKUP($M$6&amp;"-"&amp;$A240,INDIRECT("Sheet2!A2:Q5331"), 4, FALSE))</f>
        <v/>
      </c>
      <c r="F240" s="14" t="str">
        <f ca="1">IF(A240="", "", IF(A240=1, ROUNDDOWN($M$3/D240, 0), ROUNDDOWN((J240)/D240, 0)))</f>
        <v/>
      </c>
      <c r="G240" s="14" t="str">
        <f ca="1">IF(A240="", "", (E240-D240)*F240)</f>
        <v/>
      </c>
      <c r="H240" s="15" t="str">
        <f ca="1">IF(A240="", "", (E240/D240)-1)</f>
        <v/>
      </c>
      <c r="I240" s="15" t="str">
        <f ca="1">IF(A240="", "", 1-(K240/MAX($K$2:K240)))</f>
        <v/>
      </c>
      <c r="J240" s="14" t="str">
        <f ca="1">IF(A240="", "", IF(A240=1, $M$3, J239+G239))</f>
        <v/>
      </c>
      <c r="K240" s="14" t="str">
        <f ca="1">IF(A240="", "", J240+G240)</f>
        <v/>
      </c>
    </row>
    <row r="241" spans="1:11" x14ac:dyDescent="0.3">
      <c r="A241" t="str">
        <f ca="1">IF(A240="Sr.No.",1,IFERROR(IF(A240+1&lt;=$M$8,A240+1,""),""))</f>
        <v/>
      </c>
      <c r="B241" s="1" t="str">
        <f ca="1">IF(A241="", "", VLOOKUP($M$5&amp;"-"&amp;$A241,INDIRECT("Sheet2!A2:Q5331"), 3, FALSE))</f>
        <v/>
      </c>
      <c r="C241" s="1" t="str">
        <f ca="1">IF(A241="", "", VLOOKUP($M$6&amp;"-"&amp;$A241,INDIRECT("Sheet2!A2:Q5331"), 3, FALSE))</f>
        <v/>
      </c>
      <c r="D241" s="4" t="str">
        <f ca="1">IF(A241="", "", VLOOKUP($M$5&amp;"-"&amp;$A241,INDIRECT("Sheet2!A2:Q5331"), 4, FALSE))</f>
        <v/>
      </c>
      <c r="E241" s="4" t="str">
        <f ca="1">IF(A241="", "", VLOOKUP($M$6&amp;"-"&amp;$A241,INDIRECT("Sheet2!A2:Q5331"), 4, FALSE))</f>
        <v/>
      </c>
      <c r="F241" s="14" t="str">
        <f ca="1">IF(A241="", "", IF(A241=1, ROUNDDOWN($M$3/D241, 0), ROUNDDOWN((J241)/D241, 0)))</f>
        <v/>
      </c>
      <c r="G241" s="14" t="str">
        <f ca="1">IF(A241="", "", (E241-D241)*F241)</f>
        <v/>
      </c>
      <c r="H241" s="15" t="str">
        <f ca="1">IF(A241="", "", (E241/D241)-1)</f>
        <v/>
      </c>
      <c r="I241" s="15" t="str">
        <f ca="1">IF(A241="", "", 1-(K241/MAX($K$2:K241)))</f>
        <v/>
      </c>
      <c r="J241" s="14" t="str">
        <f ca="1">IF(A241="", "", IF(A241=1, $M$3, J240+G240))</f>
        <v/>
      </c>
      <c r="K241" s="14" t="str">
        <f ca="1">IF(A241="", "", J241+G241)</f>
        <v/>
      </c>
    </row>
    <row r="242" spans="1:11" x14ac:dyDescent="0.3">
      <c r="A242" t="str">
        <f ca="1">IF(A241="Sr.No.",1,IFERROR(IF(A241+1&lt;=$M$8,A241+1,""),""))</f>
        <v/>
      </c>
      <c r="B242" s="1" t="str">
        <f ca="1">IF(A242="", "", VLOOKUP($M$5&amp;"-"&amp;$A242,INDIRECT("Sheet2!A2:Q5331"), 3, FALSE))</f>
        <v/>
      </c>
      <c r="C242" s="1" t="str">
        <f ca="1">IF(A242="", "", VLOOKUP($M$6&amp;"-"&amp;$A242,INDIRECT("Sheet2!A2:Q5331"), 3, FALSE))</f>
        <v/>
      </c>
      <c r="D242" s="4" t="str">
        <f ca="1">IF(A242="", "", VLOOKUP($M$5&amp;"-"&amp;$A242,INDIRECT("Sheet2!A2:Q5331"), 4, FALSE))</f>
        <v/>
      </c>
      <c r="E242" s="4" t="str">
        <f ca="1">IF(A242="", "", VLOOKUP($M$6&amp;"-"&amp;$A242,INDIRECT("Sheet2!A2:Q5331"), 4, FALSE))</f>
        <v/>
      </c>
      <c r="F242" s="14" t="str">
        <f ca="1">IF(A242="", "", IF(A242=1, ROUNDDOWN($M$3/D242, 0), ROUNDDOWN((J242)/D242, 0)))</f>
        <v/>
      </c>
      <c r="G242" s="14" t="str">
        <f ca="1">IF(A242="", "", (E242-D242)*F242)</f>
        <v/>
      </c>
      <c r="H242" s="15" t="str">
        <f ca="1">IF(A242="", "", (E242/D242)-1)</f>
        <v/>
      </c>
      <c r="I242" s="15" t="str">
        <f ca="1">IF(A242="", "", 1-(K242/MAX($K$2:K242)))</f>
        <v/>
      </c>
      <c r="J242" s="14" t="str">
        <f ca="1">IF(A242="", "", IF(A242=1, $M$3, J241+G241))</f>
        <v/>
      </c>
      <c r="K242" s="14" t="str">
        <f ca="1">IF(A242="", "", J242+G242)</f>
        <v/>
      </c>
    </row>
    <row r="243" spans="1:11" x14ac:dyDescent="0.3">
      <c r="A243" t="str">
        <f ca="1">IF(A242="Sr.No.",1,IFERROR(IF(A242+1&lt;=$M$8,A242+1,""),""))</f>
        <v/>
      </c>
      <c r="B243" s="1" t="str">
        <f ca="1">IF(A243="", "", VLOOKUP($M$5&amp;"-"&amp;$A243,INDIRECT("Sheet2!A2:Q5331"), 3, FALSE))</f>
        <v/>
      </c>
      <c r="C243" s="1" t="str">
        <f ca="1">IF(A243="", "", VLOOKUP($M$6&amp;"-"&amp;$A243,INDIRECT("Sheet2!A2:Q5331"), 3, FALSE))</f>
        <v/>
      </c>
      <c r="D243" s="4" t="str">
        <f ca="1">IF(A243="", "", VLOOKUP($M$5&amp;"-"&amp;$A243,INDIRECT("Sheet2!A2:Q5331"), 4, FALSE))</f>
        <v/>
      </c>
      <c r="E243" s="4" t="str">
        <f ca="1">IF(A243="", "", VLOOKUP($M$6&amp;"-"&amp;$A243,INDIRECT("Sheet2!A2:Q5331"), 4, FALSE))</f>
        <v/>
      </c>
      <c r="F243" s="14" t="str">
        <f ca="1">IF(A243="", "", IF(A243=1, ROUNDDOWN($M$3/D243, 0), ROUNDDOWN((J243)/D243, 0)))</f>
        <v/>
      </c>
      <c r="G243" s="14" t="str">
        <f ca="1">IF(A243="", "", (E243-D243)*F243)</f>
        <v/>
      </c>
      <c r="H243" s="15" t="str">
        <f ca="1">IF(A243="", "", (E243/D243)-1)</f>
        <v/>
      </c>
      <c r="I243" s="15" t="str">
        <f ca="1">IF(A243="", "", 1-(K243/MAX($K$2:K243)))</f>
        <v/>
      </c>
      <c r="J243" s="14" t="str">
        <f ca="1">IF(A243="", "", IF(A243=1, $M$3, J242+G242))</f>
        <v/>
      </c>
      <c r="K243" s="14" t="str">
        <f ca="1">IF(A243="", "", J243+G243)</f>
        <v/>
      </c>
    </row>
    <row r="244" spans="1:11" x14ac:dyDescent="0.3">
      <c r="A244" t="str">
        <f ca="1">IF(A243="Sr.No.",1,IFERROR(IF(A243+1&lt;=$M$8,A243+1,""),""))</f>
        <v/>
      </c>
      <c r="B244" s="1" t="str">
        <f ca="1">IF(A244="", "", VLOOKUP($M$5&amp;"-"&amp;$A244,INDIRECT("Sheet2!A2:Q5331"), 3, FALSE))</f>
        <v/>
      </c>
      <c r="C244" s="1" t="str">
        <f ca="1">IF(A244="", "", VLOOKUP($M$6&amp;"-"&amp;$A244,INDIRECT("Sheet2!A2:Q5331"), 3, FALSE))</f>
        <v/>
      </c>
      <c r="D244" s="4" t="str">
        <f ca="1">IF(A244="", "", VLOOKUP($M$5&amp;"-"&amp;$A244,INDIRECT("Sheet2!A2:Q5331"), 4, FALSE))</f>
        <v/>
      </c>
      <c r="E244" s="4" t="str">
        <f ca="1">IF(A244="", "", VLOOKUP($M$6&amp;"-"&amp;$A244,INDIRECT("Sheet2!A2:Q5331"), 4, FALSE))</f>
        <v/>
      </c>
      <c r="F244" s="14" t="str">
        <f ca="1">IF(A244="", "", IF(A244=1, ROUNDDOWN($M$3/D244, 0), ROUNDDOWN((J244)/D244, 0)))</f>
        <v/>
      </c>
      <c r="G244" s="14" t="str">
        <f ca="1">IF(A244="", "", (E244-D244)*F244)</f>
        <v/>
      </c>
      <c r="H244" s="15" t="str">
        <f ca="1">IF(A244="", "", (E244/D244)-1)</f>
        <v/>
      </c>
      <c r="I244" s="15" t="str">
        <f ca="1">IF(A244="", "", 1-(K244/MAX($K$2:K244)))</f>
        <v/>
      </c>
      <c r="J244" s="14" t="str">
        <f ca="1">IF(A244="", "", IF(A244=1, $M$3, J243+G243))</f>
        <v/>
      </c>
      <c r="K244" s="14" t="str">
        <f ca="1">IF(A244="", "", J244+G244)</f>
        <v/>
      </c>
    </row>
    <row r="245" spans="1:11" x14ac:dyDescent="0.3">
      <c r="A245" t="str">
        <f ca="1">IF(A244="Sr.No.",1,IFERROR(IF(A244+1&lt;=$M$8,A244+1,""),""))</f>
        <v/>
      </c>
      <c r="B245" s="1" t="str">
        <f ca="1">IF(A245="", "", VLOOKUP($M$5&amp;"-"&amp;$A245,INDIRECT("Sheet2!A2:Q5331"), 3, FALSE))</f>
        <v/>
      </c>
      <c r="C245" s="1" t="str">
        <f ca="1">IF(A245="", "", VLOOKUP($M$6&amp;"-"&amp;$A245,INDIRECT("Sheet2!A2:Q5331"), 3, FALSE))</f>
        <v/>
      </c>
      <c r="D245" s="4" t="str">
        <f ca="1">IF(A245="", "", VLOOKUP($M$5&amp;"-"&amp;$A245,INDIRECT("Sheet2!A2:Q5331"), 4, FALSE))</f>
        <v/>
      </c>
      <c r="E245" s="4" t="str">
        <f ca="1">IF(A245="", "", VLOOKUP($M$6&amp;"-"&amp;$A245,INDIRECT("Sheet2!A2:Q5331"), 4, FALSE))</f>
        <v/>
      </c>
      <c r="F245" s="14" t="str">
        <f ca="1">IF(A245="", "", IF(A245=1, ROUNDDOWN($M$3/D245, 0), ROUNDDOWN((J245)/D245, 0)))</f>
        <v/>
      </c>
      <c r="G245" s="14" t="str">
        <f ca="1">IF(A245="", "", (E245-D245)*F245)</f>
        <v/>
      </c>
      <c r="H245" s="15" t="str">
        <f ca="1">IF(A245="", "", (E245/D245)-1)</f>
        <v/>
      </c>
      <c r="I245" s="15" t="str">
        <f ca="1">IF(A245="", "", 1-(K245/MAX($K$2:K245)))</f>
        <v/>
      </c>
      <c r="J245" s="14" t="str">
        <f ca="1">IF(A245="", "", IF(A245=1, $M$3, J244+G244))</f>
        <v/>
      </c>
      <c r="K245" s="14" t="str">
        <f ca="1">IF(A245="", "", J245+G245)</f>
        <v/>
      </c>
    </row>
    <row r="246" spans="1:11" x14ac:dyDescent="0.3">
      <c r="A246" t="str">
        <f ca="1">IF(A245="Sr.No.",1,IFERROR(IF(A245+1&lt;=$M$8,A245+1,""),""))</f>
        <v/>
      </c>
      <c r="B246" s="1" t="str">
        <f ca="1">IF(A246="", "", VLOOKUP($M$5&amp;"-"&amp;$A246,INDIRECT("Sheet2!A2:Q5331"), 3, FALSE))</f>
        <v/>
      </c>
      <c r="C246" s="1" t="str">
        <f ca="1">IF(A246="", "", VLOOKUP($M$6&amp;"-"&amp;$A246,INDIRECT("Sheet2!A2:Q5331"), 3, FALSE))</f>
        <v/>
      </c>
      <c r="D246" s="4" t="str">
        <f ca="1">IF(A246="", "", VLOOKUP($M$5&amp;"-"&amp;$A246,INDIRECT("Sheet2!A2:Q5331"), 4, FALSE))</f>
        <v/>
      </c>
      <c r="E246" s="4" t="str">
        <f ca="1">IF(A246="", "", VLOOKUP($M$6&amp;"-"&amp;$A246,INDIRECT("Sheet2!A2:Q5331"), 4, FALSE))</f>
        <v/>
      </c>
      <c r="F246" s="14" t="str">
        <f ca="1">IF(A246="", "", IF(A246=1, ROUNDDOWN($M$3/D246, 0), ROUNDDOWN((J246)/D246, 0)))</f>
        <v/>
      </c>
      <c r="G246" s="14" t="str">
        <f ca="1">IF(A246="", "", (E246-D246)*F246)</f>
        <v/>
      </c>
      <c r="H246" s="15" t="str">
        <f ca="1">IF(A246="", "", (E246/D246)-1)</f>
        <v/>
      </c>
      <c r="I246" s="15" t="str">
        <f ca="1">IF(A246="", "", 1-(K246/MAX($K$2:K246)))</f>
        <v/>
      </c>
      <c r="J246" s="14" t="str">
        <f ca="1">IF(A246="", "", IF(A246=1, $M$3, J245+G245))</f>
        <v/>
      </c>
      <c r="K246" s="14" t="str">
        <f ca="1">IF(A246="", "", J246+G246)</f>
        <v/>
      </c>
    </row>
    <row r="247" spans="1:11" x14ac:dyDescent="0.3">
      <c r="A247" t="str">
        <f ca="1">IF(A246="Sr.No.",1,IFERROR(IF(A246+1&lt;=$M$8,A246+1,""),""))</f>
        <v/>
      </c>
      <c r="B247" s="1" t="str">
        <f ca="1">IF(A247="", "", VLOOKUP($M$5&amp;"-"&amp;$A247,INDIRECT("Sheet2!A2:Q5331"), 3, FALSE))</f>
        <v/>
      </c>
      <c r="C247" s="1" t="str">
        <f ca="1">IF(A247="", "", VLOOKUP($M$6&amp;"-"&amp;$A247,INDIRECT("Sheet2!A2:Q5331"), 3, FALSE))</f>
        <v/>
      </c>
      <c r="D247" s="4" t="str">
        <f ca="1">IF(A247="", "", VLOOKUP($M$5&amp;"-"&amp;$A247,INDIRECT("Sheet2!A2:Q5331"), 4, FALSE))</f>
        <v/>
      </c>
      <c r="E247" s="4" t="str">
        <f ca="1">IF(A247="", "", VLOOKUP($M$6&amp;"-"&amp;$A247,INDIRECT("Sheet2!A2:Q5331"), 4, FALSE))</f>
        <v/>
      </c>
      <c r="F247" s="14" t="str">
        <f ca="1">IF(A247="", "", IF(A247=1, ROUNDDOWN($M$3/D247, 0), ROUNDDOWN((J247)/D247, 0)))</f>
        <v/>
      </c>
      <c r="G247" s="14" t="str">
        <f ca="1">IF(A247="", "", (E247-D247)*F247)</f>
        <v/>
      </c>
      <c r="H247" s="15" t="str">
        <f ca="1">IF(A247="", "", (E247/D247)-1)</f>
        <v/>
      </c>
      <c r="I247" s="15" t="str">
        <f ca="1">IF(A247="", "", 1-(K247/MAX($K$2:K247)))</f>
        <v/>
      </c>
      <c r="J247" s="14" t="str">
        <f ca="1">IF(A247="", "", IF(A247=1, $M$3, J246+G246))</f>
        <v/>
      </c>
      <c r="K247" s="14" t="str">
        <f ca="1">IF(A247="", "", J247+G247)</f>
        <v/>
      </c>
    </row>
    <row r="248" spans="1:11" x14ac:dyDescent="0.3">
      <c r="A248" t="str">
        <f ca="1">IF(A247="Sr.No.",1,IFERROR(IF(A247+1&lt;=$M$8,A247+1,""),""))</f>
        <v/>
      </c>
      <c r="B248" s="1" t="str">
        <f ca="1">IF(A248="", "", VLOOKUP($M$5&amp;"-"&amp;$A248,INDIRECT("Sheet2!A2:Q5331"), 3, FALSE))</f>
        <v/>
      </c>
      <c r="C248" s="1" t="str">
        <f ca="1">IF(A248="", "", VLOOKUP($M$6&amp;"-"&amp;$A248,INDIRECT("Sheet2!A2:Q5331"), 3, FALSE))</f>
        <v/>
      </c>
      <c r="D248" s="4" t="str">
        <f ca="1">IF(A248="", "", VLOOKUP($M$5&amp;"-"&amp;$A248,INDIRECT("Sheet2!A2:Q5331"), 4, FALSE))</f>
        <v/>
      </c>
      <c r="E248" s="4" t="str">
        <f ca="1">IF(A248="", "", VLOOKUP($M$6&amp;"-"&amp;$A248,INDIRECT("Sheet2!A2:Q5331"), 4, FALSE))</f>
        <v/>
      </c>
      <c r="F248" s="14" t="str">
        <f ca="1">IF(A248="", "", IF(A248=1, ROUNDDOWN($M$3/D248, 0), ROUNDDOWN((J248)/D248, 0)))</f>
        <v/>
      </c>
      <c r="G248" s="14" t="str">
        <f ca="1">IF(A248="", "", (E248-D248)*F248)</f>
        <v/>
      </c>
      <c r="H248" s="15" t="str">
        <f ca="1">IF(A248="", "", (E248/D248)-1)</f>
        <v/>
      </c>
      <c r="I248" s="15" t="str">
        <f ca="1">IF(A248="", "", 1-(K248/MAX($K$2:K248)))</f>
        <v/>
      </c>
      <c r="J248" s="14" t="str">
        <f ca="1">IF(A248="", "", IF(A248=1, $M$3, J247+G247))</f>
        <v/>
      </c>
      <c r="K248" s="14" t="str">
        <f ca="1">IF(A248="", "", J248+G248)</f>
        <v/>
      </c>
    </row>
    <row r="249" spans="1:11" x14ac:dyDescent="0.3">
      <c r="A249" t="str">
        <f ca="1">IF(A248="Sr.No.",1,IFERROR(IF(A248+1&lt;=$M$8,A248+1,""),""))</f>
        <v/>
      </c>
      <c r="B249" s="1" t="str">
        <f ca="1">IF(A249="", "", VLOOKUP($M$5&amp;"-"&amp;$A249,INDIRECT("Sheet2!A2:Q5331"), 3, FALSE))</f>
        <v/>
      </c>
      <c r="C249" s="1" t="str">
        <f ca="1">IF(A249="", "", VLOOKUP($M$6&amp;"-"&amp;$A249,INDIRECT("Sheet2!A2:Q5331"), 3, FALSE))</f>
        <v/>
      </c>
      <c r="D249" s="4" t="str">
        <f ca="1">IF(A249="", "", VLOOKUP($M$5&amp;"-"&amp;$A249,INDIRECT("Sheet2!A2:Q5331"), 4, FALSE))</f>
        <v/>
      </c>
      <c r="E249" s="4" t="str">
        <f ca="1">IF(A249="", "", VLOOKUP($M$6&amp;"-"&amp;$A249,INDIRECT("Sheet2!A2:Q5331"), 4, FALSE))</f>
        <v/>
      </c>
      <c r="F249" s="14" t="str">
        <f ca="1">IF(A249="", "", IF(A249=1, ROUNDDOWN($M$3/D249, 0), ROUNDDOWN((J249)/D249, 0)))</f>
        <v/>
      </c>
      <c r="G249" s="14" t="str">
        <f ca="1">IF(A249="", "", (E249-D249)*F249)</f>
        <v/>
      </c>
      <c r="H249" s="15" t="str">
        <f ca="1">IF(A249="", "", (E249/D249)-1)</f>
        <v/>
      </c>
      <c r="I249" s="15" t="str">
        <f ca="1">IF(A249="", "", 1-(K249/MAX($K$2:K249)))</f>
        <v/>
      </c>
      <c r="J249" s="14" t="str">
        <f ca="1">IF(A249="", "", IF(A249=1, $M$3, J248+G248))</f>
        <v/>
      </c>
      <c r="K249" s="14" t="str">
        <f ca="1">IF(A249="", "", J249+G249)</f>
        <v/>
      </c>
    </row>
    <row r="250" spans="1:11" x14ac:dyDescent="0.3">
      <c r="A250" t="str">
        <f ca="1">IF(A249="Sr.No.",1,IFERROR(IF(A249+1&lt;=$M$8,A249+1,""),""))</f>
        <v/>
      </c>
      <c r="B250" s="1" t="str">
        <f ca="1">IF(A250="", "", VLOOKUP($M$5&amp;"-"&amp;$A250,INDIRECT("Sheet2!A2:Q5331"), 3, FALSE))</f>
        <v/>
      </c>
      <c r="C250" s="1" t="str">
        <f ca="1">IF(A250="", "", VLOOKUP($M$6&amp;"-"&amp;$A250,INDIRECT("Sheet2!A2:Q5331"), 3, FALSE))</f>
        <v/>
      </c>
      <c r="D250" s="4" t="str">
        <f ca="1">IF(A250="", "", VLOOKUP($M$5&amp;"-"&amp;$A250,INDIRECT("Sheet2!A2:Q5331"), 4, FALSE))</f>
        <v/>
      </c>
      <c r="E250" s="4" t="str">
        <f ca="1">IF(A250="", "", VLOOKUP($M$6&amp;"-"&amp;$A250,INDIRECT("Sheet2!A2:Q5331"), 4, FALSE))</f>
        <v/>
      </c>
      <c r="F250" s="14" t="str">
        <f ca="1">IF(A250="", "", IF(A250=1, ROUNDDOWN($M$3/D250, 0), ROUNDDOWN((J250)/D250, 0)))</f>
        <v/>
      </c>
      <c r="G250" s="14" t="str">
        <f ca="1">IF(A250="", "", (E250-D250)*F250)</f>
        <v/>
      </c>
      <c r="H250" s="15" t="str">
        <f ca="1">IF(A250="", "", (E250/D250)-1)</f>
        <v/>
      </c>
      <c r="I250" s="15" t="str">
        <f ca="1">IF(A250="", "", 1-(K250/MAX($K$2:K250)))</f>
        <v/>
      </c>
      <c r="J250" s="14" t="str">
        <f ca="1">IF(A250="", "", IF(A250=1, $M$3, J249+G249))</f>
        <v/>
      </c>
      <c r="K250" s="14" t="str">
        <f ca="1">IF(A250="", "", J250+G250)</f>
        <v/>
      </c>
    </row>
    <row r="251" spans="1:11" x14ac:dyDescent="0.3">
      <c r="A251" t="str">
        <f ca="1">IF(A250="Sr.No.",1,IFERROR(IF(A250+1&lt;=$M$8,A250+1,""),""))</f>
        <v/>
      </c>
      <c r="B251" s="1" t="str">
        <f ca="1">IF(A251="", "", VLOOKUP($M$5&amp;"-"&amp;$A251,INDIRECT("Sheet2!A2:Q5331"), 3, FALSE))</f>
        <v/>
      </c>
      <c r="C251" s="1" t="str">
        <f ca="1">IF(A251="", "", VLOOKUP($M$6&amp;"-"&amp;$A251,INDIRECT("Sheet2!A2:Q5331"), 3, FALSE))</f>
        <v/>
      </c>
      <c r="D251" s="4" t="str">
        <f ca="1">IF(A251="", "", VLOOKUP($M$5&amp;"-"&amp;$A251,INDIRECT("Sheet2!A2:Q5331"), 4, FALSE))</f>
        <v/>
      </c>
      <c r="E251" s="4" t="str">
        <f ca="1">IF(A251="", "", VLOOKUP($M$6&amp;"-"&amp;$A251,INDIRECT("Sheet2!A2:Q5331"), 4, FALSE))</f>
        <v/>
      </c>
      <c r="F251" s="14" t="str">
        <f ca="1">IF(A251="", "", IF(A251=1, ROUNDDOWN($M$3/D251, 0), ROUNDDOWN((J251)/D251, 0)))</f>
        <v/>
      </c>
      <c r="G251" s="14" t="str">
        <f ca="1">IF(A251="", "", (E251-D251)*F251)</f>
        <v/>
      </c>
      <c r="H251" s="15" t="str">
        <f ca="1">IF(A251="", "", (E251/D251)-1)</f>
        <v/>
      </c>
      <c r="I251" s="15" t="str">
        <f ca="1">IF(A251="", "", 1-(K251/MAX($K$2:K251)))</f>
        <v/>
      </c>
      <c r="J251" s="14" t="str">
        <f ca="1">IF(A251="", "", IF(A251=1, $M$3, J250+G250))</f>
        <v/>
      </c>
      <c r="K251" s="14" t="str">
        <f ca="1">IF(A251="", "", J251+G251)</f>
        <v/>
      </c>
    </row>
    <row r="252" spans="1:11" x14ac:dyDescent="0.3">
      <c r="A252" t="str">
        <f ca="1">IF(A251="Sr.No.",1,IFERROR(IF(A251+1&lt;=$M$8,A251+1,""),""))</f>
        <v/>
      </c>
      <c r="B252" s="1" t="str">
        <f ca="1">IF(A252="", "", VLOOKUP($M$5&amp;"-"&amp;$A252,INDIRECT("Sheet2!A2:Q5331"), 3, FALSE))</f>
        <v/>
      </c>
      <c r="C252" s="1" t="str">
        <f ca="1">IF(A252="", "", VLOOKUP($M$6&amp;"-"&amp;$A252,INDIRECT("Sheet2!A2:Q5331"), 3, FALSE))</f>
        <v/>
      </c>
      <c r="D252" s="4" t="str">
        <f ca="1">IF(A252="", "", VLOOKUP($M$5&amp;"-"&amp;$A252,INDIRECT("Sheet2!A2:Q5331"), 4, FALSE))</f>
        <v/>
      </c>
      <c r="E252" s="4" t="str">
        <f ca="1">IF(A252="", "", VLOOKUP($M$6&amp;"-"&amp;$A252,INDIRECT("Sheet2!A2:Q5331"), 4, FALSE))</f>
        <v/>
      </c>
      <c r="F252" s="14" t="str">
        <f ca="1">IF(A252="", "", IF(A252=1, ROUNDDOWN($M$3/D252, 0), ROUNDDOWN((J252)/D252, 0)))</f>
        <v/>
      </c>
      <c r="G252" s="14" t="str">
        <f ca="1">IF(A252="", "", (E252-D252)*F252)</f>
        <v/>
      </c>
      <c r="H252" s="15" t="str">
        <f ca="1">IF(A252="", "", (E252/D252)-1)</f>
        <v/>
      </c>
      <c r="I252" s="15" t="str">
        <f ca="1">IF(A252="", "", 1-(K252/MAX($K$2:K252)))</f>
        <v/>
      </c>
      <c r="J252" s="14" t="str">
        <f ca="1">IF(A252="", "", IF(A252=1, $M$3, J251+G251))</f>
        <v/>
      </c>
      <c r="K252" s="14" t="str">
        <f ca="1">IF(A252="", "", J252+G252)</f>
        <v/>
      </c>
    </row>
    <row r="253" spans="1:11" x14ac:dyDescent="0.3">
      <c r="A253" t="str">
        <f ca="1">IF(A252="Sr.No.",1,IFERROR(IF(A252+1&lt;=$M$8,A252+1,""),""))</f>
        <v/>
      </c>
      <c r="B253" s="1" t="str">
        <f ca="1">IF(A253="", "", VLOOKUP($M$5&amp;"-"&amp;$A253,INDIRECT("Sheet2!A2:Q5331"), 3, FALSE))</f>
        <v/>
      </c>
      <c r="C253" s="1" t="str">
        <f ca="1">IF(A253="", "", VLOOKUP($M$6&amp;"-"&amp;$A253,INDIRECT("Sheet2!A2:Q5331"), 3, FALSE))</f>
        <v/>
      </c>
      <c r="D253" s="4" t="str">
        <f ca="1">IF(A253="", "", VLOOKUP($M$5&amp;"-"&amp;$A253,INDIRECT("Sheet2!A2:Q5331"), 4, FALSE))</f>
        <v/>
      </c>
      <c r="E253" s="4" t="str">
        <f ca="1">IF(A253="", "", VLOOKUP($M$6&amp;"-"&amp;$A253,INDIRECT("Sheet2!A2:Q5331"), 4, FALSE))</f>
        <v/>
      </c>
      <c r="F253" s="14" t="str">
        <f ca="1">IF(A253="", "", IF(A253=1, ROUNDDOWN($M$3/D253, 0), ROUNDDOWN((J253)/D253, 0)))</f>
        <v/>
      </c>
      <c r="G253" s="14" t="str">
        <f ca="1">IF(A253="", "", (E253-D253)*F253)</f>
        <v/>
      </c>
      <c r="H253" s="15" t="str">
        <f ca="1">IF(A253="", "", (E253/D253)-1)</f>
        <v/>
      </c>
      <c r="I253" s="15" t="str">
        <f ca="1">IF(A253="", "", 1-(K253/MAX($K$2:K253)))</f>
        <v/>
      </c>
      <c r="J253" s="14" t="str">
        <f ca="1">IF(A253="", "", IF(A253=1, $M$3, J252+G252))</f>
        <v/>
      </c>
      <c r="K253" s="14" t="str">
        <f ca="1">IF(A253="", "", J253+G253)</f>
        <v/>
      </c>
    </row>
    <row r="254" spans="1:11" x14ac:dyDescent="0.3">
      <c r="A254" t="str">
        <f ca="1">IF(A253="Sr.No.",1,IFERROR(IF(A253+1&lt;=$M$8,A253+1,""),""))</f>
        <v/>
      </c>
      <c r="B254" s="1" t="str">
        <f ca="1">IF(A254="", "", VLOOKUP($M$5&amp;"-"&amp;$A254,INDIRECT("Sheet2!A2:Q5331"), 3, FALSE))</f>
        <v/>
      </c>
      <c r="C254" s="1" t="str">
        <f ca="1">IF(A254="", "", VLOOKUP($M$6&amp;"-"&amp;$A254,INDIRECT("Sheet2!A2:Q5331"), 3, FALSE))</f>
        <v/>
      </c>
      <c r="D254" s="4" t="str">
        <f ca="1">IF(A254="", "", VLOOKUP($M$5&amp;"-"&amp;$A254,INDIRECT("Sheet2!A2:Q5331"), 4, FALSE))</f>
        <v/>
      </c>
      <c r="E254" s="4" t="str">
        <f ca="1">IF(A254="", "", VLOOKUP($M$6&amp;"-"&amp;$A254,INDIRECT("Sheet2!A2:Q5331"), 4, FALSE))</f>
        <v/>
      </c>
      <c r="F254" s="14" t="str">
        <f ca="1">IF(A254="", "", IF(A254=1, ROUNDDOWN($M$3/D254, 0), ROUNDDOWN((J254)/D254, 0)))</f>
        <v/>
      </c>
      <c r="G254" s="14" t="str">
        <f ca="1">IF(A254="", "", (E254-D254)*F254)</f>
        <v/>
      </c>
      <c r="H254" s="15" t="str">
        <f ca="1">IF(A254="", "", (E254/D254)-1)</f>
        <v/>
      </c>
      <c r="I254" s="15" t="str">
        <f ca="1">IF(A254="", "", 1-(K254/MAX($K$2:K254)))</f>
        <v/>
      </c>
      <c r="J254" s="14" t="str">
        <f ca="1">IF(A254="", "", IF(A254=1, $M$3, J253+G253))</f>
        <v/>
      </c>
      <c r="K254" s="14" t="str">
        <f ca="1">IF(A254="", "", J254+G254)</f>
        <v/>
      </c>
    </row>
    <row r="255" spans="1:11" x14ac:dyDescent="0.3">
      <c r="A255" t="str">
        <f ca="1">IF(A254="Sr.No.",1,IFERROR(IF(A254+1&lt;=$M$8,A254+1,""),""))</f>
        <v/>
      </c>
      <c r="B255" s="1" t="str">
        <f ca="1">IF(A255="", "", VLOOKUP($M$5&amp;"-"&amp;$A255,INDIRECT("Sheet2!A2:Q5331"), 3, FALSE))</f>
        <v/>
      </c>
      <c r="C255" s="1" t="str">
        <f ca="1">IF(A255="", "", VLOOKUP($M$6&amp;"-"&amp;$A255,INDIRECT("Sheet2!A2:Q5331"), 3, FALSE))</f>
        <v/>
      </c>
      <c r="D255" s="4" t="str">
        <f ca="1">IF(A255="", "", VLOOKUP($M$5&amp;"-"&amp;$A255,INDIRECT("Sheet2!A2:Q5331"), 4, FALSE))</f>
        <v/>
      </c>
      <c r="E255" s="4" t="str">
        <f ca="1">IF(A255="", "", VLOOKUP($M$6&amp;"-"&amp;$A255,INDIRECT("Sheet2!A2:Q5331"), 4, FALSE))</f>
        <v/>
      </c>
      <c r="F255" s="14" t="str">
        <f ca="1">IF(A255="", "", IF(A255=1, ROUNDDOWN($M$3/D255, 0), ROUNDDOWN((J255)/D255, 0)))</f>
        <v/>
      </c>
      <c r="G255" s="14" t="str">
        <f ca="1">IF(A255="", "", (E255-D255)*F255)</f>
        <v/>
      </c>
      <c r="H255" s="15" t="str">
        <f ca="1">IF(A255="", "", (E255/D255)-1)</f>
        <v/>
      </c>
      <c r="I255" s="15" t="str">
        <f ca="1">IF(A255="", "", 1-(K255/MAX($K$2:K255)))</f>
        <v/>
      </c>
      <c r="J255" s="14" t="str">
        <f ca="1">IF(A255="", "", IF(A255=1, $M$3, J254+G254))</f>
        <v/>
      </c>
      <c r="K255" s="14" t="str">
        <f ca="1">IF(A255="", "", J255+G255)</f>
        <v/>
      </c>
    </row>
    <row r="256" spans="1:11" x14ac:dyDescent="0.3">
      <c r="A256" t="str">
        <f ca="1">IF(A255="Sr.No.",1,IFERROR(IF(A255+1&lt;=$M$8,A255+1,""),""))</f>
        <v/>
      </c>
      <c r="B256" s="1" t="str">
        <f ca="1">IF(A256="", "", VLOOKUP($M$5&amp;"-"&amp;$A256,INDIRECT("Sheet2!A2:Q5331"), 3, FALSE))</f>
        <v/>
      </c>
      <c r="C256" s="1" t="str">
        <f ca="1">IF(A256="", "", VLOOKUP($M$6&amp;"-"&amp;$A256,INDIRECT("Sheet2!A2:Q5331"), 3, FALSE))</f>
        <v/>
      </c>
      <c r="D256" s="4" t="str">
        <f ca="1">IF(A256="", "", VLOOKUP($M$5&amp;"-"&amp;$A256,INDIRECT("Sheet2!A2:Q5331"), 4, FALSE))</f>
        <v/>
      </c>
      <c r="E256" s="4" t="str">
        <f ca="1">IF(A256="", "", VLOOKUP($M$6&amp;"-"&amp;$A256,INDIRECT("Sheet2!A2:Q5331"), 4, FALSE))</f>
        <v/>
      </c>
      <c r="F256" s="14" t="str">
        <f ca="1">IF(A256="", "", IF(A256=1, ROUNDDOWN($M$3/D256, 0), ROUNDDOWN((J256)/D256, 0)))</f>
        <v/>
      </c>
      <c r="G256" s="14" t="str">
        <f ca="1">IF(A256="", "", (E256-D256)*F256)</f>
        <v/>
      </c>
      <c r="H256" s="15" t="str">
        <f ca="1">IF(A256="", "", (E256/D256)-1)</f>
        <v/>
      </c>
      <c r="I256" s="15" t="str">
        <f ca="1">IF(A256="", "", 1-(K256/MAX($K$2:K256)))</f>
        <v/>
      </c>
      <c r="J256" s="14" t="str">
        <f ca="1">IF(A256="", "", IF(A256=1, $M$3, J255+G255))</f>
        <v/>
      </c>
      <c r="K256" s="14" t="str">
        <f ca="1">IF(A256="", "", J256+G256)</f>
        <v/>
      </c>
    </row>
    <row r="257" spans="1:11" x14ac:dyDescent="0.3">
      <c r="A257" t="str">
        <f ca="1">IF(A256="Sr.No.",1,IFERROR(IF(A256+1&lt;=$M$8,A256+1,""),""))</f>
        <v/>
      </c>
      <c r="B257" s="1" t="str">
        <f ca="1">IF(A257="", "", VLOOKUP($M$5&amp;"-"&amp;$A257,INDIRECT("Sheet2!A2:Q5331"), 3, FALSE))</f>
        <v/>
      </c>
      <c r="C257" s="1" t="str">
        <f ca="1">IF(A257="", "", VLOOKUP($M$6&amp;"-"&amp;$A257,INDIRECT("Sheet2!A2:Q5331"), 3, FALSE))</f>
        <v/>
      </c>
      <c r="D257" s="4" t="str">
        <f ca="1">IF(A257="", "", VLOOKUP($M$5&amp;"-"&amp;$A257,INDIRECT("Sheet2!A2:Q5331"), 4, FALSE))</f>
        <v/>
      </c>
      <c r="E257" s="4" t="str">
        <f ca="1">IF(A257="", "", VLOOKUP($M$6&amp;"-"&amp;$A257,INDIRECT("Sheet2!A2:Q5331"), 4, FALSE))</f>
        <v/>
      </c>
      <c r="F257" s="14" t="str">
        <f ca="1">IF(A257="", "", IF(A257=1, ROUNDDOWN($M$3/D257, 0), ROUNDDOWN((J257)/D257, 0)))</f>
        <v/>
      </c>
      <c r="G257" s="14" t="str">
        <f ca="1">IF(A257="", "", (E257-D257)*F257)</f>
        <v/>
      </c>
      <c r="H257" s="15" t="str">
        <f ca="1">IF(A257="", "", (E257/D257)-1)</f>
        <v/>
      </c>
      <c r="I257" s="15" t="str">
        <f ca="1">IF(A257="", "", 1-(K257/MAX($K$2:K257)))</f>
        <v/>
      </c>
      <c r="J257" s="14" t="str">
        <f ca="1">IF(A257="", "", IF(A257=1, $M$3, J256+G256))</f>
        <v/>
      </c>
      <c r="K257" s="14" t="str">
        <f ca="1">IF(A257="", "", J257+G257)</f>
        <v/>
      </c>
    </row>
    <row r="258" spans="1:11" x14ac:dyDescent="0.3">
      <c r="A258" t="str">
        <f ca="1">IF(A257="Sr.No.",1,IFERROR(IF(A257+1&lt;=$M$8,A257+1,""),""))</f>
        <v/>
      </c>
      <c r="B258" s="1" t="str">
        <f ca="1">IF(A258="", "", VLOOKUP($M$5&amp;"-"&amp;$A258,INDIRECT("Sheet2!A2:Q5331"), 3, FALSE))</f>
        <v/>
      </c>
      <c r="C258" s="1" t="str">
        <f ca="1">IF(A258="", "", VLOOKUP($M$6&amp;"-"&amp;$A258,INDIRECT("Sheet2!A2:Q5331"), 3, FALSE))</f>
        <v/>
      </c>
      <c r="D258" s="4" t="str">
        <f ca="1">IF(A258="", "", VLOOKUP($M$5&amp;"-"&amp;$A258,INDIRECT("Sheet2!A2:Q5331"), 4, FALSE))</f>
        <v/>
      </c>
      <c r="E258" s="4" t="str">
        <f ca="1">IF(A258="", "", VLOOKUP($M$6&amp;"-"&amp;$A258,INDIRECT("Sheet2!A2:Q5331"), 4, FALSE))</f>
        <v/>
      </c>
      <c r="F258" s="14" t="str">
        <f ca="1">IF(A258="", "", IF(A258=1, ROUNDDOWN($M$3/D258, 0), ROUNDDOWN((J258)/D258, 0)))</f>
        <v/>
      </c>
      <c r="G258" s="14" t="str">
        <f ca="1">IF(A258="", "", (E258-D258)*F258)</f>
        <v/>
      </c>
      <c r="H258" s="15" t="str">
        <f ca="1">IF(A258="", "", (E258/D258)-1)</f>
        <v/>
      </c>
      <c r="I258" s="15" t="str">
        <f ca="1">IF(A258="", "", 1-(K258/MAX($K$2:K258)))</f>
        <v/>
      </c>
      <c r="J258" s="14" t="str">
        <f ca="1">IF(A258="", "", IF(A258=1, $M$3, J257+G257))</f>
        <v/>
      </c>
      <c r="K258" s="14" t="str">
        <f ca="1">IF(A258="", "", J258+G258)</f>
        <v/>
      </c>
    </row>
    <row r="259" spans="1:11" x14ac:dyDescent="0.3">
      <c r="A259" t="str">
        <f ca="1">IF(A258="Sr.No.",1,IFERROR(IF(A258+1&lt;=$M$8,A258+1,""),""))</f>
        <v/>
      </c>
      <c r="B259" s="1" t="str">
        <f ca="1">IF(A259="", "", VLOOKUP($M$5&amp;"-"&amp;$A259,INDIRECT("Sheet2!A2:Q5331"), 3, FALSE))</f>
        <v/>
      </c>
      <c r="C259" s="1" t="str">
        <f ca="1">IF(A259="", "", VLOOKUP($M$6&amp;"-"&amp;$A259,INDIRECT("Sheet2!A2:Q5331"), 3, FALSE))</f>
        <v/>
      </c>
      <c r="D259" s="4" t="str">
        <f ca="1">IF(A259="", "", VLOOKUP($M$5&amp;"-"&amp;$A259,INDIRECT("Sheet2!A2:Q5331"), 4, FALSE))</f>
        <v/>
      </c>
      <c r="E259" s="4" t="str">
        <f ca="1">IF(A259="", "", VLOOKUP($M$6&amp;"-"&amp;$A259,INDIRECT("Sheet2!A2:Q5331"), 4, FALSE))</f>
        <v/>
      </c>
      <c r="F259" s="14" t="str">
        <f ca="1">IF(A259="", "", IF(A259=1, ROUNDDOWN($M$3/D259, 0), ROUNDDOWN((J259)/D259, 0)))</f>
        <v/>
      </c>
      <c r="G259" s="14" t="str">
        <f ca="1">IF(A259="", "", (E259-D259)*F259)</f>
        <v/>
      </c>
      <c r="H259" s="15" t="str">
        <f ca="1">IF(A259="", "", (E259/D259)-1)</f>
        <v/>
      </c>
      <c r="I259" s="15" t="str">
        <f ca="1">IF(A259="", "", 1-(K259/MAX($K$2:K259)))</f>
        <v/>
      </c>
      <c r="J259" s="14" t="str">
        <f ca="1">IF(A259="", "", IF(A259=1, $M$3, J258+G258))</f>
        <v/>
      </c>
      <c r="K259" s="14" t="str">
        <f ca="1">IF(A259="", "", J259+G259)</f>
        <v/>
      </c>
    </row>
    <row r="260" spans="1:11" x14ac:dyDescent="0.3">
      <c r="A260" t="str">
        <f ca="1">IF(A259="Sr.No.",1,IFERROR(IF(A259+1&lt;=$M$8,A259+1,""),""))</f>
        <v/>
      </c>
      <c r="B260" s="1" t="str">
        <f ca="1">IF(A260="", "", VLOOKUP($M$5&amp;"-"&amp;$A260,INDIRECT("Sheet2!A2:Q5331"), 3, FALSE))</f>
        <v/>
      </c>
      <c r="C260" s="1" t="str">
        <f ca="1">IF(A260="", "", VLOOKUP($M$6&amp;"-"&amp;$A260,INDIRECT("Sheet2!A2:Q5331"), 3, FALSE))</f>
        <v/>
      </c>
      <c r="D260" s="4" t="str">
        <f ca="1">IF(A260="", "", VLOOKUP($M$5&amp;"-"&amp;$A260,INDIRECT("Sheet2!A2:Q5331"), 4, FALSE))</f>
        <v/>
      </c>
      <c r="E260" s="4" t="str">
        <f ca="1">IF(A260="", "", VLOOKUP($M$6&amp;"-"&amp;$A260,INDIRECT("Sheet2!A2:Q5331"), 4, FALSE))</f>
        <v/>
      </c>
      <c r="F260" s="14" t="str">
        <f ca="1">IF(A260="", "", IF(A260=1, ROUNDDOWN($M$3/D260, 0), ROUNDDOWN((J260)/D260, 0)))</f>
        <v/>
      </c>
      <c r="G260" s="14" t="str">
        <f ca="1">IF(A260="", "", (E260-D260)*F260)</f>
        <v/>
      </c>
      <c r="H260" s="15" t="str">
        <f ca="1">IF(A260="", "", (E260/D260)-1)</f>
        <v/>
      </c>
      <c r="I260" s="15" t="str">
        <f ca="1">IF(A260="", "", 1-(K260/MAX($K$2:K260)))</f>
        <v/>
      </c>
      <c r="J260" s="14" t="str">
        <f ca="1">IF(A260="", "", IF(A260=1, $M$3, J259+G259))</f>
        <v/>
      </c>
      <c r="K260" s="14" t="str">
        <f ca="1">IF(A260="", "", J260+G260)</f>
        <v/>
      </c>
    </row>
    <row r="261" spans="1:11" x14ac:dyDescent="0.3">
      <c r="A261" t="str">
        <f ca="1">IF(A260="Sr.No.",1,IFERROR(IF(A260+1&lt;=$M$8,A260+1,""),""))</f>
        <v/>
      </c>
      <c r="B261" s="1" t="str">
        <f ca="1">IF(A261="", "", VLOOKUP($M$5&amp;"-"&amp;$A261,INDIRECT("Sheet2!A2:Q5331"), 3, FALSE))</f>
        <v/>
      </c>
      <c r="C261" s="1" t="str">
        <f ca="1">IF(A261="", "", VLOOKUP($M$6&amp;"-"&amp;$A261,INDIRECT("Sheet2!A2:Q5331"), 3, FALSE))</f>
        <v/>
      </c>
      <c r="D261" s="4" t="str">
        <f ca="1">IF(A261="", "", VLOOKUP($M$5&amp;"-"&amp;$A261,INDIRECT("Sheet2!A2:Q5331"), 4, FALSE))</f>
        <v/>
      </c>
      <c r="E261" s="4" t="str">
        <f ca="1">IF(A261="", "", VLOOKUP($M$6&amp;"-"&amp;$A261,INDIRECT("Sheet2!A2:Q5331"), 4, FALSE))</f>
        <v/>
      </c>
      <c r="F261" s="14" t="str">
        <f ca="1">IF(A261="", "", IF(A261=1, ROUNDDOWN($M$3/D261, 0), ROUNDDOWN((J261)/D261, 0)))</f>
        <v/>
      </c>
      <c r="G261" s="14" t="str">
        <f ca="1">IF(A261="", "", (E261-D261)*F261)</f>
        <v/>
      </c>
      <c r="H261" s="15" t="str">
        <f ca="1">IF(A261="", "", (E261/D261)-1)</f>
        <v/>
      </c>
      <c r="I261" s="15" t="str">
        <f ca="1">IF(A261="", "", 1-(K261/MAX($K$2:K261)))</f>
        <v/>
      </c>
      <c r="J261" s="14" t="str">
        <f ca="1">IF(A261="", "", IF(A261=1, $M$3, J260+G260))</f>
        <v/>
      </c>
      <c r="K261" s="14" t="str">
        <f ca="1">IF(A261="", "", J261+G261)</f>
        <v/>
      </c>
    </row>
    <row r="262" spans="1:11" x14ac:dyDescent="0.3">
      <c r="A262" t="str">
        <f ca="1">IF(A261="Sr.No.",1,IFERROR(IF(A261+1&lt;=$M$8,A261+1,""),""))</f>
        <v/>
      </c>
      <c r="B262" s="1" t="str">
        <f ca="1">IF(A262="", "", VLOOKUP($M$5&amp;"-"&amp;$A262,INDIRECT("Sheet2!A2:Q5331"), 3, FALSE))</f>
        <v/>
      </c>
      <c r="C262" s="1" t="str">
        <f ca="1">IF(A262="", "", VLOOKUP($M$6&amp;"-"&amp;$A262,INDIRECT("Sheet2!A2:Q5331"), 3, FALSE))</f>
        <v/>
      </c>
      <c r="D262" s="4" t="str">
        <f ca="1">IF(A262="", "", VLOOKUP($M$5&amp;"-"&amp;$A262,INDIRECT("Sheet2!A2:Q5331"), 4, FALSE))</f>
        <v/>
      </c>
      <c r="E262" s="4" t="str">
        <f ca="1">IF(A262="", "", VLOOKUP($M$6&amp;"-"&amp;$A262,INDIRECT("Sheet2!A2:Q5331"), 4, FALSE))</f>
        <v/>
      </c>
      <c r="F262" s="14" t="str">
        <f ca="1">IF(A262="", "", IF(A262=1, ROUNDDOWN($M$3/D262, 0), ROUNDDOWN((J262)/D262, 0)))</f>
        <v/>
      </c>
      <c r="G262" s="14" t="str">
        <f ca="1">IF(A262="", "", (E262-D262)*F262)</f>
        <v/>
      </c>
      <c r="H262" s="15" t="str">
        <f ca="1">IF(A262="", "", (E262/D262)-1)</f>
        <v/>
      </c>
      <c r="I262" s="15" t="str">
        <f ca="1">IF(A262="", "", 1-(K262/MAX($K$2:K262)))</f>
        <v/>
      </c>
      <c r="J262" s="14" t="str">
        <f ca="1">IF(A262="", "", IF(A262=1, $M$3, J261+G261))</f>
        <v/>
      </c>
      <c r="K262" s="14" t="str">
        <f ca="1">IF(A262="", "", J262+G262)</f>
        <v/>
      </c>
    </row>
    <row r="263" spans="1:11" x14ac:dyDescent="0.3">
      <c r="A263" t="str">
        <f ca="1">IF(A262="Sr.No.",1,IFERROR(IF(A262+1&lt;=$M$8,A262+1,""),""))</f>
        <v/>
      </c>
      <c r="B263" s="1" t="str">
        <f ca="1">IF(A263="", "", VLOOKUP($M$5&amp;"-"&amp;$A263,INDIRECT("Sheet2!A2:Q5331"), 3, FALSE))</f>
        <v/>
      </c>
      <c r="C263" s="1" t="str">
        <f ca="1">IF(A263="", "", VLOOKUP($M$6&amp;"-"&amp;$A263,INDIRECT("Sheet2!A2:Q5331"), 3, FALSE))</f>
        <v/>
      </c>
      <c r="D263" s="4" t="str">
        <f ca="1">IF(A263="", "", VLOOKUP($M$5&amp;"-"&amp;$A263,INDIRECT("Sheet2!A2:Q5331"), 4, FALSE))</f>
        <v/>
      </c>
      <c r="E263" s="4" t="str">
        <f ca="1">IF(A263="", "", VLOOKUP($M$6&amp;"-"&amp;$A263,INDIRECT("Sheet2!A2:Q5331"), 4, FALSE))</f>
        <v/>
      </c>
      <c r="F263" s="14" t="str">
        <f ca="1">IF(A263="", "", IF(A263=1, ROUNDDOWN($M$3/D263, 0), ROUNDDOWN((J263)/D263, 0)))</f>
        <v/>
      </c>
      <c r="G263" s="14" t="str">
        <f ca="1">IF(A263="", "", (E263-D263)*F263)</f>
        <v/>
      </c>
      <c r="H263" s="15" t="str">
        <f ca="1">IF(A263="", "", (E263/D263)-1)</f>
        <v/>
      </c>
      <c r="I263" s="15" t="str">
        <f ca="1">IF(A263="", "", 1-(K263/MAX($K$2:K263)))</f>
        <v/>
      </c>
      <c r="J263" s="14" t="str">
        <f ca="1">IF(A263="", "", IF(A263=1, $M$3, J262+G262))</f>
        <v/>
      </c>
      <c r="K263" s="14" t="str">
        <f ca="1">IF(A263="", "", J263+G263)</f>
        <v/>
      </c>
    </row>
    <row r="264" spans="1:11" x14ac:dyDescent="0.3">
      <c r="A264" t="str">
        <f ca="1">IF(A263="Sr.No.",1,IFERROR(IF(A263+1&lt;=$M$8,A263+1,""),""))</f>
        <v/>
      </c>
      <c r="B264" s="1" t="str">
        <f ca="1">IF(A264="", "", VLOOKUP($M$5&amp;"-"&amp;$A264,INDIRECT("Sheet2!A2:Q5331"), 3, FALSE))</f>
        <v/>
      </c>
      <c r="C264" s="1" t="str">
        <f ca="1">IF(A264="", "", VLOOKUP($M$6&amp;"-"&amp;$A264,INDIRECT("Sheet2!A2:Q5331"), 3, FALSE))</f>
        <v/>
      </c>
      <c r="D264" s="4" t="str">
        <f ca="1">IF(A264="", "", VLOOKUP($M$5&amp;"-"&amp;$A264,INDIRECT("Sheet2!A2:Q5331"), 4, FALSE))</f>
        <v/>
      </c>
      <c r="E264" s="4" t="str">
        <f ca="1">IF(A264="", "", VLOOKUP($M$6&amp;"-"&amp;$A264,INDIRECT("Sheet2!A2:Q5331"), 4, FALSE))</f>
        <v/>
      </c>
      <c r="F264" s="14" t="str">
        <f ca="1">IF(A264="", "", IF(A264=1, ROUNDDOWN($M$3/D264, 0), ROUNDDOWN((J264)/D264, 0)))</f>
        <v/>
      </c>
      <c r="G264" s="14" t="str">
        <f ca="1">IF(A264="", "", (E264-D264)*F264)</f>
        <v/>
      </c>
      <c r="H264" s="15" t="str">
        <f ca="1">IF(A264="", "", (E264/D264)-1)</f>
        <v/>
      </c>
      <c r="I264" s="15" t="str">
        <f ca="1">IF(A264="", "", 1-(K264/MAX($K$2:K264)))</f>
        <v/>
      </c>
      <c r="J264" s="14" t="str">
        <f ca="1">IF(A264="", "", IF(A264=1, $M$3, J263+G263))</f>
        <v/>
      </c>
      <c r="K264" s="14" t="str">
        <f ca="1">IF(A264="", "", J264+G264)</f>
        <v/>
      </c>
    </row>
    <row r="265" spans="1:11" x14ac:dyDescent="0.3">
      <c r="A265" t="str">
        <f ca="1">IF(A264="Sr.No.",1,IFERROR(IF(A264+1&lt;=$M$8,A264+1,""),""))</f>
        <v/>
      </c>
      <c r="B265" s="1" t="str">
        <f ca="1">IF(A265="", "", VLOOKUP($M$5&amp;"-"&amp;$A265,INDIRECT("Sheet2!A2:Q5331"), 3, FALSE))</f>
        <v/>
      </c>
      <c r="C265" s="1" t="str">
        <f ca="1">IF(A265="", "", VLOOKUP($M$6&amp;"-"&amp;$A265,INDIRECT("Sheet2!A2:Q5331"), 3, FALSE))</f>
        <v/>
      </c>
      <c r="D265" s="4" t="str">
        <f ca="1">IF(A265="", "", VLOOKUP($M$5&amp;"-"&amp;$A265,INDIRECT("Sheet2!A2:Q5331"), 4, FALSE))</f>
        <v/>
      </c>
      <c r="E265" s="4" t="str">
        <f ca="1">IF(A265="", "", VLOOKUP($M$6&amp;"-"&amp;$A265,INDIRECT("Sheet2!A2:Q5331"), 4, FALSE))</f>
        <v/>
      </c>
      <c r="F265" s="14" t="str">
        <f ca="1">IF(A265="", "", IF(A265=1, ROUNDDOWN($M$3/D265, 0), ROUNDDOWN((J265)/D265, 0)))</f>
        <v/>
      </c>
      <c r="G265" s="14" t="str">
        <f ca="1">IF(A265="", "", (E265-D265)*F265)</f>
        <v/>
      </c>
      <c r="H265" s="15" t="str">
        <f ca="1">IF(A265="", "", (E265/D265)-1)</f>
        <v/>
      </c>
      <c r="I265" s="15" t="str">
        <f ca="1">IF(A265="", "", 1-(K265/MAX($K$2:K265)))</f>
        <v/>
      </c>
      <c r="J265" s="14" t="str">
        <f ca="1">IF(A265="", "", IF(A265=1, $M$3, J264+G264))</f>
        <v/>
      </c>
      <c r="K265" s="14" t="str">
        <f ca="1">IF(A265="", "", J265+G265)</f>
        <v/>
      </c>
    </row>
    <row r="266" spans="1:11" x14ac:dyDescent="0.3">
      <c r="A266" t="str">
        <f ca="1">IF(A265="Sr.No.",1,IFERROR(IF(A265+1&lt;=$M$8,A265+1,""),""))</f>
        <v/>
      </c>
      <c r="B266" s="1" t="str">
        <f ca="1">IF(A266="", "", VLOOKUP($M$5&amp;"-"&amp;$A266,INDIRECT("Sheet2!A2:Q5331"), 3, FALSE))</f>
        <v/>
      </c>
      <c r="C266" s="1" t="str">
        <f ca="1">IF(A266="", "", VLOOKUP($M$6&amp;"-"&amp;$A266,INDIRECT("Sheet2!A2:Q5331"), 3, FALSE))</f>
        <v/>
      </c>
      <c r="D266" s="4" t="str">
        <f ca="1">IF(A266="", "", VLOOKUP($M$5&amp;"-"&amp;$A266,INDIRECT("Sheet2!A2:Q5331"), 4, FALSE))</f>
        <v/>
      </c>
      <c r="E266" s="4" t="str">
        <f ca="1">IF(A266="", "", VLOOKUP($M$6&amp;"-"&amp;$A266,INDIRECT("Sheet2!A2:Q5331"), 4, FALSE))</f>
        <v/>
      </c>
      <c r="F266" s="14" t="str">
        <f ca="1">IF(A266="", "", IF(A266=1, ROUNDDOWN($M$3/D266, 0), ROUNDDOWN((J266)/D266, 0)))</f>
        <v/>
      </c>
      <c r="G266" s="14" t="str">
        <f ca="1">IF(A266="", "", (E266-D266)*F266)</f>
        <v/>
      </c>
      <c r="H266" s="15" t="str">
        <f ca="1">IF(A266="", "", (E266/D266)-1)</f>
        <v/>
      </c>
      <c r="I266" s="15" t="str">
        <f ca="1">IF(A266="", "", 1-(K266/MAX($K$2:K266)))</f>
        <v/>
      </c>
      <c r="J266" s="14" t="str">
        <f ca="1">IF(A266="", "", IF(A266=1, $M$3, J265+G265))</f>
        <v/>
      </c>
      <c r="K266" s="14" t="str">
        <f ca="1">IF(A266="", "", J266+G266)</f>
        <v/>
      </c>
    </row>
    <row r="267" spans="1:11" x14ac:dyDescent="0.3">
      <c r="A267" t="str">
        <f ca="1">IF(A266="Sr.No.",1,IFERROR(IF(A266+1&lt;=$M$8,A266+1,""),""))</f>
        <v/>
      </c>
      <c r="B267" s="1" t="str">
        <f ca="1">IF(A267="", "", VLOOKUP($M$5&amp;"-"&amp;$A267,INDIRECT("Sheet2!A2:Q5331"), 3, FALSE))</f>
        <v/>
      </c>
      <c r="C267" s="1" t="str">
        <f ca="1">IF(A267="", "", VLOOKUP($M$6&amp;"-"&amp;$A267,INDIRECT("Sheet2!A2:Q5331"), 3, FALSE))</f>
        <v/>
      </c>
      <c r="D267" s="4" t="str">
        <f ca="1">IF(A267="", "", VLOOKUP($M$5&amp;"-"&amp;$A267,INDIRECT("Sheet2!A2:Q5331"), 4, FALSE))</f>
        <v/>
      </c>
      <c r="E267" s="4" t="str">
        <f ca="1">IF(A267="", "", VLOOKUP($M$6&amp;"-"&amp;$A267,INDIRECT("Sheet2!A2:Q5331"), 4, FALSE))</f>
        <v/>
      </c>
      <c r="F267" s="14" t="str">
        <f ca="1">IF(A267="", "", IF(A267=1, ROUNDDOWN($M$3/D267, 0), ROUNDDOWN((J267)/D267, 0)))</f>
        <v/>
      </c>
      <c r="G267" s="14" t="str">
        <f ca="1">IF(A267="", "", (E267-D267)*F267)</f>
        <v/>
      </c>
      <c r="H267" s="15" t="str">
        <f ca="1">IF(A267="", "", (E267/D267)-1)</f>
        <v/>
      </c>
      <c r="I267" s="15" t="str">
        <f ca="1">IF(A267="", "", 1-(K267/MAX($K$2:K267)))</f>
        <v/>
      </c>
      <c r="J267" s="14" t="str">
        <f ca="1">IF(A267="", "", IF(A267=1, $M$3, J266+G266))</f>
        <v/>
      </c>
      <c r="K267" s="14" t="str">
        <f ca="1">IF(A267="", "", J267+G267)</f>
        <v/>
      </c>
    </row>
    <row r="268" spans="1:11" x14ac:dyDescent="0.3">
      <c r="A268" t="str">
        <f ca="1">IF(A267="Sr.No.",1,IFERROR(IF(A267+1&lt;=$M$8,A267+1,""),""))</f>
        <v/>
      </c>
      <c r="B268" s="1" t="str">
        <f ca="1">IF(A268="", "", VLOOKUP($M$5&amp;"-"&amp;$A268,INDIRECT("Sheet2!A2:Q5331"), 3, FALSE))</f>
        <v/>
      </c>
      <c r="C268" s="1" t="str">
        <f ca="1">IF(A268="", "", VLOOKUP($M$6&amp;"-"&amp;$A268,INDIRECT("Sheet2!A2:Q5331"), 3, FALSE))</f>
        <v/>
      </c>
      <c r="D268" s="4" t="str">
        <f ca="1">IF(A268="", "", VLOOKUP($M$5&amp;"-"&amp;$A268,INDIRECT("Sheet2!A2:Q5331"), 4, FALSE))</f>
        <v/>
      </c>
      <c r="E268" s="4" t="str">
        <f ca="1">IF(A268="", "", VLOOKUP($M$6&amp;"-"&amp;$A268,INDIRECT("Sheet2!A2:Q5331"), 4, FALSE))</f>
        <v/>
      </c>
      <c r="F268" s="14" t="str">
        <f ca="1">IF(A268="", "", IF(A268=1, ROUNDDOWN($M$3/D268, 0), ROUNDDOWN((J268)/D268, 0)))</f>
        <v/>
      </c>
      <c r="G268" s="14" t="str">
        <f ca="1">IF(A268="", "", (E268-D268)*F268)</f>
        <v/>
      </c>
      <c r="H268" s="15" t="str">
        <f ca="1">IF(A268="", "", (E268/D268)-1)</f>
        <v/>
      </c>
      <c r="I268" s="15" t="str">
        <f ca="1">IF(A268="", "", 1-(K268/MAX($K$2:K268)))</f>
        <v/>
      </c>
      <c r="J268" s="14" t="str">
        <f ca="1">IF(A268="", "", IF(A268=1, $M$3, J267+G267))</f>
        <v/>
      </c>
      <c r="K268" s="14" t="str">
        <f ca="1">IF(A268="", "", J268+G268)</f>
        <v/>
      </c>
    </row>
    <row r="269" spans="1:11" x14ac:dyDescent="0.3">
      <c r="A269" t="str">
        <f ca="1">IF(A268="Sr.No.",1,IFERROR(IF(A268+1&lt;=$M$8,A268+1,""),""))</f>
        <v/>
      </c>
      <c r="B269" s="1" t="str">
        <f ca="1">IF(A269="", "", VLOOKUP($M$5&amp;"-"&amp;$A269,INDIRECT("Sheet2!A2:Q5331"), 3, FALSE))</f>
        <v/>
      </c>
      <c r="C269" s="1" t="str">
        <f ca="1">IF(A269="", "", VLOOKUP($M$6&amp;"-"&amp;$A269,INDIRECT("Sheet2!A2:Q5331"), 3, FALSE))</f>
        <v/>
      </c>
      <c r="D269" s="4" t="str">
        <f ca="1">IF(A269="", "", VLOOKUP($M$5&amp;"-"&amp;$A269,INDIRECT("Sheet2!A2:Q5331"), 4, FALSE))</f>
        <v/>
      </c>
      <c r="E269" s="4" t="str">
        <f ca="1">IF(A269="", "", VLOOKUP($M$6&amp;"-"&amp;$A269,INDIRECT("Sheet2!A2:Q5331"), 4, FALSE))</f>
        <v/>
      </c>
      <c r="F269" s="14" t="str">
        <f ca="1">IF(A269="", "", IF(A269=1, ROUNDDOWN($M$3/D269, 0), ROUNDDOWN((J269)/D269, 0)))</f>
        <v/>
      </c>
      <c r="G269" s="14" t="str">
        <f ca="1">IF(A269="", "", (E269-D269)*F269)</f>
        <v/>
      </c>
      <c r="H269" s="15" t="str">
        <f ca="1">IF(A269="", "", (E269/D269)-1)</f>
        <v/>
      </c>
      <c r="I269" s="15" t="str">
        <f ca="1">IF(A269="", "", 1-(K269/MAX($K$2:K269)))</f>
        <v/>
      </c>
      <c r="J269" s="14" t="str">
        <f ca="1">IF(A269="", "", IF(A269=1, $M$3, J268+G268))</f>
        <v/>
      </c>
      <c r="K269" s="14" t="str">
        <f ca="1">IF(A269="", "", J269+G269)</f>
        <v/>
      </c>
    </row>
    <row r="270" spans="1:11" x14ac:dyDescent="0.3">
      <c r="A270" t="str">
        <f ca="1">IF(A269="Sr.No.",1,IFERROR(IF(A269+1&lt;=$M$8,A269+1,""),""))</f>
        <v/>
      </c>
      <c r="B270" s="1" t="str">
        <f ca="1">IF(A270="", "", VLOOKUP($M$5&amp;"-"&amp;$A270,INDIRECT("Sheet2!A2:Q5331"), 3, FALSE))</f>
        <v/>
      </c>
      <c r="C270" s="1" t="str">
        <f ca="1">IF(A270="", "", VLOOKUP($M$6&amp;"-"&amp;$A270,INDIRECT("Sheet2!A2:Q5331"), 3, FALSE))</f>
        <v/>
      </c>
      <c r="D270" s="4" t="str">
        <f ca="1">IF(A270="", "", VLOOKUP($M$5&amp;"-"&amp;$A270,INDIRECT("Sheet2!A2:Q5331"), 4, FALSE))</f>
        <v/>
      </c>
      <c r="E270" s="4" t="str">
        <f ca="1">IF(A270="", "", VLOOKUP($M$6&amp;"-"&amp;$A270,INDIRECT("Sheet2!A2:Q5331"), 4, FALSE))</f>
        <v/>
      </c>
      <c r="F270" s="14" t="str">
        <f ca="1">IF(A270="", "", IF(A270=1, ROUNDDOWN($M$3/D270, 0), ROUNDDOWN((J270)/D270, 0)))</f>
        <v/>
      </c>
      <c r="G270" s="14" t="str">
        <f ca="1">IF(A270="", "", (E270-D270)*F270)</f>
        <v/>
      </c>
      <c r="H270" s="15" t="str">
        <f ca="1">IF(A270="", "", (E270/D270)-1)</f>
        <v/>
      </c>
      <c r="I270" s="15" t="str">
        <f ca="1">IF(A270="", "", 1-(K270/MAX($K$2:K270)))</f>
        <v/>
      </c>
      <c r="J270" s="14" t="str">
        <f ca="1">IF(A270="", "", IF(A270=1, $M$3, J269+G269))</f>
        <v/>
      </c>
      <c r="K270" s="14" t="str">
        <f ca="1">IF(A270="", "", J270+G270)</f>
        <v/>
      </c>
    </row>
    <row r="271" spans="1:11" x14ac:dyDescent="0.3">
      <c r="A271" t="str">
        <f ca="1">IF(A270="Sr.No.",1,IFERROR(IF(A270+1&lt;=$M$8,A270+1,""),""))</f>
        <v/>
      </c>
      <c r="B271" s="1" t="str">
        <f ca="1">IF(A271="", "", VLOOKUP($M$5&amp;"-"&amp;$A271,INDIRECT("Sheet2!A2:Q5331"), 3, FALSE))</f>
        <v/>
      </c>
      <c r="C271" s="1" t="str">
        <f ca="1">IF(A271="", "", VLOOKUP($M$6&amp;"-"&amp;$A271,INDIRECT("Sheet2!A2:Q5331"), 3, FALSE))</f>
        <v/>
      </c>
      <c r="D271" s="4" t="str">
        <f ca="1">IF(A271="", "", VLOOKUP($M$5&amp;"-"&amp;$A271,INDIRECT("Sheet2!A2:Q5331"), 4, FALSE))</f>
        <v/>
      </c>
      <c r="E271" s="4" t="str">
        <f ca="1">IF(A271="", "", VLOOKUP($M$6&amp;"-"&amp;$A271,INDIRECT("Sheet2!A2:Q5331"), 4, FALSE))</f>
        <v/>
      </c>
      <c r="F271" s="14" t="str">
        <f ca="1">IF(A271="", "", IF(A271=1, ROUNDDOWN($M$3/D271, 0), ROUNDDOWN((J271)/D271, 0)))</f>
        <v/>
      </c>
      <c r="G271" s="14" t="str">
        <f ca="1">IF(A271="", "", (E271-D271)*F271)</f>
        <v/>
      </c>
      <c r="H271" s="15" t="str">
        <f ca="1">IF(A271="", "", (E271/D271)-1)</f>
        <v/>
      </c>
      <c r="I271" s="15" t="str">
        <f ca="1">IF(A271="", "", 1-(K271/MAX($K$2:K271)))</f>
        <v/>
      </c>
      <c r="J271" s="14" t="str">
        <f ca="1">IF(A271="", "", IF(A271=1, $M$3, J270+G270))</f>
        <v/>
      </c>
      <c r="K271" s="14" t="str">
        <f ca="1">IF(A271="", "", J271+G271)</f>
        <v/>
      </c>
    </row>
    <row r="272" spans="1:11" x14ac:dyDescent="0.3">
      <c r="A272" t="str">
        <f ca="1">IF(A271="Sr.No.",1,IFERROR(IF(A271+1&lt;=$M$8,A271+1,""),""))</f>
        <v/>
      </c>
      <c r="B272" s="1" t="str">
        <f ca="1">IF(A272="", "", VLOOKUP($M$5&amp;"-"&amp;$A272,INDIRECT("Sheet2!A2:Q5331"), 3, FALSE))</f>
        <v/>
      </c>
      <c r="C272" s="1" t="str">
        <f ca="1">IF(A272="", "", VLOOKUP($M$6&amp;"-"&amp;$A272,INDIRECT("Sheet2!A2:Q5331"), 3, FALSE))</f>
        <v/>
      </c>
      <c r="D272" s="4" t="str">
        <f ca="1">IF(A272="", "", VLOOKUP($M$5&amp;"-"&amp;$A272,INDIRECT("Sheet2!A2:Q5331"), 4, FALSE))</f>
        <v/>
      </c>
      <c r="E272" s="4" t="str">
        <f ca="1">IF(A272="", "", VLOOKUP($M$6&amp;"-"&amp;$A272,INDIRECT("Sheet2!A2:Q5331"), 4, FALSE))</f>
        <v/>
      </c>
      <c r="F272" s="14" t="str">
        <f ca="1">IF(A272="", "", IF(A272=1, ROUNDDOWN($M$3/D272, 0), ROUNDDOWN((J272)/D272, 0)))</f>
        <v/>
      </c>
      <c r="G272" s="14" t="str">
        <f ca="1">IF(A272="", "", (E272-D272)*F272)</f>
        <v/>
      </c>
      <c r="H272" s="15" t="str">
        <f ca="1">IF(A272="", "", (E272/D272)-1)</f>
        <v/>
      </c>
      <c r="I272" s="15" t="str">
        <f ca="1">IF(A272="", "", 1-(K272/MAX($K$2:K272)))</f>
        <v/>
      </c>
      <c r="J272" s="14" t="str">
        <f ca="1">IF(A272="", "", IF(A272=1, $M$3, J271+G271))</f>
        <v/>
      </c>
      <c r="K272" s="14" t="str">
        <f ca="1">IF(A272="", "", J272+G272)</f>
        <v/>
      </c>
    </row>
    <row r="273" spans="1:11" x14ac:dyDescent="0.3">
      <c r="A273" t="str">
        <f ca="1">IF(A272="Sr.No.",1,IFERROR(IF(A272+1&lt;=$M$8,A272+1,""),""))</f>
        <v/>
      </c>
      <c r="B273" s="1" t="str">
        <f ca="1">IF(A273="", "", VLOOKUP($M$5&amp;"-"&amp;$A273,INDIRECT("Sheet2!A2:Q5331"), 3, FALSE))</f>
        <v/>
      </c>
      <c r="C273" s="1" t="str">
        <f ca="1">IF(A273="", "", VLOOKUP($M$6&amp;"-"&amp;$A273,INDIRECT("Sheet2!A2:Q5331"), 3, FALSE))</f>
        <v/>
      </c>
      <c r="D273" s="4" t="str">
        <f ca="1">IF(A273="", "", VLOOKUP($M$5&amp;"-"&amp;$A273,INDIRECT("Sheet2!A2:Q5331"), 4, FALSE))</f>
        <v/>
      </c>
      <c r="E273" s="4" t="str">
        <f ca="1">IF(A273="", "", VLOOKUP($M$6&amp;"-"&amp;$A273,INDIRECT("Sheet2!A2:Q5331"), 4, FALSE))</f>
        <v/>
      </c>
      <c r="F273" s="14" t="str">
        <f ca="1">IF(A273="", "", IF(A273=1, ROUNDDOWN($M$3/D273, 0), ROUNDDOWN((J273)/D273, 0)))</f>
        <v/>
      </c>
      <c r="G273" s="14" t="str">
        <f ca="1">IF(A273="", "", (E273-D273)*F273)</f>
        <v/>
      </c>
      <c r="H273" s="15" t="str">
        <f ca="1">IF(A273="", "", (E273/D273)-1)</f>
        <v/>
      </c>
      <c r="I273" s="15" t="str">
        <f ca="1">IF(A273="", "", 1-(K273/MAX($K$2:K273)))</f>
        <v/>
      </c>
      <c r="J273" s="14" t="str">
        <f ca="1">IF(A273="", "", IF(A273=1, $M$3, J272+G272))</f>
        <v/>
      </c>
      <c r="K273" s="14" t="str">
        <f ca="1">IF(A273="", "", J273+G273)</f>
        <v/>
      </c>
    </row>
    <row r="274" spans="1:11" x14ac:dyDescent="0.3">
      <c r="A274" t="str">
        <f ca="1">IF(A273="Sr.No.",1,IFERROR(IF(A273+1&lt;=$M$8,A273+1,""),""))</f>
        <v/>
      </c>
      <c r="B274" s="1" t="str">
        <f ca="1">IF(A274="", "", VLOOKUP($M$5&amp;"-"&amp;$A274,INDIRECT("Sheet2!A2:Q5331"), 3, FALSE))</f>
        <v/>
      </c>
      <c r="C274" s="1" t="str">
        <f ca="1">IF(A274="", "", VLOOKUP($M$6&amp;"-"&amp;$A274,INDIRECT("Sheet2!A2:Q5331"), 3, FALSE))</f>
        <v/>
      </c>
      <c r="D274" s="4" t="str">
        <f ca="1">IF(A274="", "", VLOOKUP($M$5&amp;"-"&amp;$A274,INDIRECT("Sheet2!A2:Q5331"), 4, FALSE))</f>
        <v/>
      </c>
      <c r="E274" s="4" t="str">
        <f ca="1">IF(A274="", "", VLOOKUP($M$6&amp;"-"&amp;$A274,INDIRECT("Sheet2!A2:Q5331"), 4, FALSE))</f>
        <v/>
      </c>
      <c r="F274" s="14" t="str">
        <f ca="1">IF(A274="", "", IF(A274=1, ROUNDDOWN($M$3/D274, 0), ROUNDDOWN((J274)/D274, 0)))</f>
        <v/>
      </c>
      <c r="G274" s="14" t="str">
        <f ca="1">IF(A274="", "", (E274-D274)*F274)</f>
        <v/>
      </c>
      <c r="H274" s="15" t="str">
        <f ca="1">IF(A274="", "", (E274/D274)-1)</f>
        <v/>
      </c>
      <c r="I274" s="15" t="str">
        <f ca="1">IF(A274="", "", 1-(K274/MAX($K$2:K274)))</f>
        <v/>
      </c>
      <c r="J274" s="14" t="str">
        <f ca="1">IF(A274="", "", IF(A274=1, $M$3, J273+G273))</f>
        <v/>
      </c>
      <c r="K274" s="14" t="str">
        <f ca="1">IF(A274="", "", J274+G274)</f>
        <v/>
      </c>
    </row>
    <row r="275" spans="1:11" x14ac:dyDescent="0.3">
      <c r="A275" t="str">
        <f ca="1">IF(A274="Sr.No.",1,IFERROR(IF(A274+1&lt;=$M$8,A274+1,""),""))</f>
        <v/>
      </c>
      <c r="B275" s="1" t="str">
        <f ca="1">IF(A275="", "", VLOOKUP($M$5&amp;"-"&amp;$A275,INDIRECT("Sheet2!A2:Q5331"), 3, FALSE))</f>
        <v/>
      </c>
      <c r="C275" s="1" t="str">
        <f ca="1">IF(A275="", "", VLOOKUP($M$6&amp;"-"&amp;$A275,INDIRECT("Sheet2!A2:Q5331"), 3, FALSE))</f>
        <v/>
      </c>
      <c r="D275" s="4" t="str">
        <f ca="1">IF(A275="", "", VLOOKUP($M$5&amp;"-"&amp;$A275,INDIRECT("Sheet2!A2:Q5331"), 4, FALSE))</f>
        <v/>
      </c>
      <c r="E275" s="4" t="str">
        <f ca="1">IF(A275="", "", VLOOKUP($M$6&amp;"-"&amp;$A275,INDIRECT("Sheet2!A2:Q5331"), 4, FALSE))</f>
        <v/>
      </c>
      <c r="F275" s="14" t="str">
        <f ca="1">IF(A275="", "", IF(A275=1, ROUNDDOWN($M$3/D275, 0), ROUNDDOWN((J275)/D275, 0)))</f>
        <v/>
      </c>
      <c r="G275" s="14" t="str">
        <f ca="1">IF(A275="", "", (E275-D275)*F275)</f>
        <v/>
      </c>
      <c r="H275" s="15" t="str">
        <f ca="1">IF(A275="", "", (E275/D275)-1)</f>
        <v/>
      </c>
      <c r="I275" s="15" t="str">
        <f ca="1">IF(A275="", "", 1-(K275/MAX($K$2:K275)))</f>
        <v/>
      </c>
      <c r="J275" s="14" t="str">
        <f ca="1">IF(A275="", "", IF(A275=1, $M$3, J274+G274))</f>
        <v/>
      </c>
      <c r="K275" s="14" t="str">
        <f ca="1">IF(A275="", "", J275+G275)</f>
        <v/>
      </c>
    </row>
    <row r="276" spans="1:11" x14ac:dyDescent="0.3">
      <c r="A276" t="str">
        <f ca="1">IF(A275="Sr.No.",1,IFERROR(IF(A275+1&lt;=$M$8,A275+1,""),""))</f>
        <v/>
      </c>
      <c r="B276" s="1" t="str">
        <f ca="1">IF(A276="", "", VLOOKUP($M$5&amp;"-"&amp;$A276,INDIRECT("Sheet2!A2:Q5331"), 3, FALSE))</f>
        <v/>
      </c>
      <c r="C276" s="1" t="str">
        <f ca="1">IF(A276="", "", VLOOKUP($M$6&amp;"-"&amp;$A276,INDIRECT("Sheet2!A2:Q5331"), 3, FALSE))</f>
        <v/>
      </c>
      <c r="D276" s="4" t="str">
        <f ca="1">IF(A276="", "", VLOOKUP($M$5&amp;"-"&amp;$A276,INDIRECT("Sheet2!A2:Q5331"), 4, FALSE))</f>
        <v/>
      </c>
      <c r="E276" s="4" t="str">
        <f ca="1">IF(A276="", "", VLOOKUP($M$6&amp;"-"&amp;$A276,INDIRECT("Sheet2!A2:Q5331"), 4, FALSE))</f>
        <v/>
      </c>
      <c r="F276" s="14" t="str">
        <f ca="1">IF(A276="", "", IF(A276=1, ROUNDDOWN($M$3/D276, 0), ROUNDDOWN((J276)/D276, 0)))</f>
        <v/>
      </c>
      <c r="G276" s="14" t="str">
        <f ca="1">IF(A276="", "", (E276-D276)*F276)</f>
        <v/>
      </c>
      <c r="H276" s="15" t="str">
        <f ca="1">IF(A276="", "", (E276/D276)-1)</f>
        <v/>
      </c>
      <c r="I276" s="15" t="str">
        <f ca="1">IF(A276="", "", 1-(K276/MAX($K$2:K276)))</f>
        <v/>
      </c>
      <c r="J276" s="14" t="str">
        <f ca="1">IF(A276="", "", IF(A276=1, $M$3, J275+G275))</f>
        <v/>
      </c>
      <c r="K276" s="14" t="str">
        <f ca="1">IF(A276="", "", J276+G276)</f>
        <v/>
      </c>
    </row>
    <row r="277" spans="1:11" x14ac:dyDescent="0.3">
      <c r="A277" t="str">
        <f ca="1">IF(A276="Sr.No.",1,IFERROR(IF(A276+1&lt;=$M$8,A276+1,""),""))</f>
        <v/>
      </c>
      <c r="B277" s="1" t="str">
        <f ca="1">IF(A277="", "", VLOOKUP($M$5&amp;"-"&amp;$A277,INDIRECT("Sheet2!A2:Q5331"), 3, FALSE))</f>
        <v/>
      </c>
      <c r="C277" s="1" t="str">
        <f ca="1">IF(A277="", "", VLOOKUP($M$6&amp;"-"&amp;$A277,INDIRECT("Sheet2!A2:Q5331"), 3, FALSE))</f>
        <v/>
      </c>
      <c r="D277" s="4" t="str">
        <f ca="1">IF(A277="", "", VLOOKUP($M$5&amp;"-"&amp;$A277,INDIRECT("Sheet2!A2:Q5331"), 4, FALSE))</f>
        <v/>
      </c>
      <c r="E277" s="4" t="str">
        <f ca="1">IF(A277="", "", VLOOKUP($M$6&amp;"-"&amp;$A277,INDIRECT("Sheet2!A2:Q5331"), 4, FALSE))</f>
        <v/>
      </c>
      <c r="F277" s="14" t="str">
        <f ca="1">IF(A277="", "", IF(A277=1, ROUNDDOWN($M$3/D277, 0), ROUNDDOWN((J277)/D277, 0)))</f>
        <v/>
      </c>
      <c r="G277" s="14" t="str">
        <f ca="1">IF(A277="", "", (E277-D277)*F277)</f>
        <v/>
      </c>
      <c r="H277" s="15" t="str">
        <f ca="1">IF(A277="", "", (E277/D277)-1)</f>
        <v/>
      </c>
      <c r="I277" s="15" t="str">
        <f ca="1">IF(A277="", "", 1-(K277/MAX($K$2:K277)))</f>
        <v/>
      </c>
      <c r="J277" s="14" t="str">
        <f ca="1">IF(A277="", "", IF(A277=1, $M$3, J276+G276))</f>
        <v/>
      </c>
      <c r="K277" s="14" t="str">
        <f ca="1">IF(A277="", "", J277+G277)</f>
        <v/>
      </c>
    </row>
    <row r="278" spans="1:11" x14ac:dyDescent="0.3">
      <c r="A278" t="str">
        <f ca="1">IF(A277="Sr.No.",1,IFERROR(IF(A277+1&lt;=$M$8,A277+1,""),""))</f>
        <v/>
      </c>
      <c r="B278" s="1" t="str">
        <f ca="1">IF(A278="", "", VLOOKUP($M$5&amp;"-"&amp;$A278,INDIRECT("Sheet2!A2:Q5331"), 3, FALSE))</f>
        <v/>
      </c>
      <c r="C278" s="1" t="str">
        <f ca="1">IF(A278="", "", VLOOKUP($M$6&amp;"-"&amp;$A278,INDIRECT("Sheet2!A2:Q5331"), 3, FALSE))</f>
        <v/>
      </c>
      <c r="D278" s="4" t="str">
        <f ca="1">IF(A278="", "", VLOOKUP($M$5&amp;"-"&amp;$A278,INDIRECT("Sheet2!A2:Q5331"), 4, FALSE))</f>
        <v/>
      </c>
      <c r="E278" s="4" t="str">
        <f ca="1">IF(A278="", "", VLOOKUP($M$6&amp;"-"&amp;$A278,INDIRECT("Sheet2!A2:Q5331"), 4, FALSE))</f>
        <v/>
      </c>
      <c r="F278" s="14" t="str">
        <f ca="1">IF(A278="", "", IF(A278=1, ROUNDDOWN($M$3/D278, 0), ROUNDDOWN((J278)/D278, 0)))</f>
        <v/>
      </c>
      <c r="G278" s="14" t="str">
        <f ca="1">IF(A278="", "", (E278-D278)*F278)</f>
        <v/>
      </c>
      <c r="H278" s="15" t="str">
        <f ca="1">IF(A278="", "", (E278/D278)-1)</f>
        <v/>
      </c>
      <c r="I278" s="15" t="str">
        <f ca="1">IF(A278="", "", 1-(K278/MAX($K$2:K278)))</f>
        <v/>
      </c>
      <c r="J278" s="14" t="str">
        <f ca="1">IF(A278="", "", IF(A278=1, $M$3, J277+G277))</f>
        <v/>
      </c>
      <c r="K278" s="14" t="str">
        <f ca="1">IF(A278="", "", J278+G278)</f>
        <v/>
      </c>
    </row>
    <row r="279" spans="1:11" x14ac:dyDescent="0.3">
      <c r="A279" t="str">
        <f ca="1">IF(A278="Sr.No.",1,IFERROR(IF(A278+1&lt;=$M$8,A278+1,""),""))</f>
        <v/>
      </c>
      <c r="B279" s="1" t="str">
        <f ca="1">IF(A279="", "", VLOOKUP($M$5&amp;"-"&amp;$A279,INDIRECT("Sheet2!A2:Q5331"), 3, FALSE))</f>
        <v/>
      </c>
      <c r="C279" s="1" t="str">
        <f ca="1">IF(A279="", "", VLOOKUP($M$6&amp;"-"&amp;$A279,INDIRECT("Sheet2!A2:Q5331"), 3, FALSE))</f>
        <v/>
      </c>
      <c r="D279" s="4" t="str">
        <f ca="1">IF(A279="", "", VLOOKUP($M$5&amp;"-"&amp;$A279,INDIRECT("Sheet2!A2:Q5331"), 4, FALSE))</f>
        <v/>
      </c>
      <c r="E279" s="4" t="str">
        <f ca="1">IF(A279="", "", VLOOKUP($M$6&amp;"-"&amp;$A279,INDIRECT("Sheet2!A2:Q5331"), 4, FALSE))</f>
        <v/>
      </c>
      <c r="F279" s="14" t="str">
        <f ca="1">IF(A279="", "", IF(A279=1, ROUNDDOWN($M$3/D279, 0), ROUNDDOWN((J279)/D279, 0)))</f>
        <v/>
      </c>
      <c r="G279" s="14" t="str">
        <f ca="1">IF(A279="", "", (E279-D279)*F279)</f>
        <v/>
      </c>
      <c r="H279" s="15" t="str">
        <f ca="1">IF(A279="", "", (E279/D279)-1)</f>
        <v/>
      </c>
      <c r="I279" s="15" t="str">
        <f ca="1">IF(A279="", "", 1-(K279/MAX($K$2:K279)))</f>
        <v/>
      </c>
      <c r="J279" s="14" t="str">
        <f ca="1">IF(A279="", "", IF(A279=1, $M$3, J278+G278))</f>
        <v/>
      </c>
      <c r="K279" s="14" t="str">
        <f ca="1">IF(A279="", "", J279+G279)</f>
        <v/>
      </c>
    </row>
    <row r="280" spans="1:11" x14ac:dyDescent="0.3">
      <c r="A280" t="str">
        <f ca="1">IF(A279="Sr.No.",1,IFERROR(IF(A279+1&lt;=$M$8,A279+1,""),""))</f>
        <v/>
      </c>
      <c r="B280" s="1" t="str">
        <f ca="1">IF(A280="", "", VLOOKUP($M$5&amp;"-"&amp;$A280,INDIRECT("Sheet2!A2:Q5331"), 3, FALSE))</f>
        <v/>
      </c>
      <c r="C280" s="1" t="str">
        <f ca="1">IF(A280="", "", VLOOKUP($M$6&amp;"-"&amp;$A280,INDIRECT("Sheet2!A2:Q5331"), 3, FALSE))</f>
        <v/>
      </c>
      <c r="D280" s="4" t="str">
        <f ca="1">IF(A280="", "", VLOOKUP($M$5&amp;"-"&amp;$A280,INDIRECT("Sheet2!A2:Q5331"), 4, FALSE))</f>
        <v/>
      </c>
      <c r="E280" s="4" t="str">
        <f ca="1">IF(A280="", "", VLOOKUP($M$6&amp;"-"&amp;$A280,INDIRECT("Sheet2!A2:Q5331"), 4, FALSE))</f>
        <v/>
      </c>
      <c r="F280" s="14" t="str">
        <f ca="1">IF(A280="", "", IF(A280=1, ROUNDDOWN($M$3/D280, 0), ROUNDDOWN((J280)/D280, 0)))</f>
        <v/>
      </c>
      <c r="G280" s="14" t="str">
        <f ca="1">IF(A280="", "", (E280-D280)*F280)</f>
        <v/>
      </c>
      <c r="H280" s="15" t="str">
        <f ca="1">IF(A280="", "", (E280/D280)-1)</f>
        <v/>
      </c>
      <c r="I280" s="15" t="str">
        <f ca="1">IF(A280="", "", 1-(K280/MAX($K$2:K280)))</f>
        <v/>
      </c>
      <c r="J280" s="14" t="str">
        <f ca="1">IF(A280="", "", IF(A280=1, $M$3, J279+G279))</f>
        <v/>
      </c>
      <c r="K280" s="14" t="str">
        <f ca="1">IF(A280="", "", J280+G280)</f>
        <v/>
      </c>
    </row>
    <row r="281" spans="1:11" x14ac:dyDescent="0.3">
      <c r="A281" t="str">
        <f ca="1">IF(A280="Sr.No.",1,IFERROR(IF(A280+1&lt;=$M$8,A280+1,""),""))</f>
        <v/>
      </c>
      <c r="B281" s="1" t="str">
        <f ca="1">IF(A281="", "", VLOOKUP($M$5&amp;"-"&amp;$A281,INDIRECT("Sheet2!A2:Q5331"), 3, FALSE))</f>
        <v/>
      </c>
      <c r="C281" s="1" t="str">
        <f ca="1">IF(A281="", "", VLOOKUP($M$6&amp;"-"&amp;$A281,INDIRECT("Sheet2!A2:Q5331"), 3, FALSE))</f>
        <v/>
      </c>
      <c r="D281" s="4" t="str">
        <f ca="1">IF(A281="", "", VLOOKUP($M$5&amp;"-"&amp;$A281,INDIRECT("Sheet2!A2:Q5331"), 4, FALSE))</f>
        <v/>
      </c>
      <c r="E281" s="4" t="str">
        <f ca="1">IF(A281="", "", VLOOKUP($M$6&amp;"-"&amp;$A281,INDIRECT("Sheet2!A2:Q5331"), 4, FALSE))</f>
        <v/>
      </c>
      <c r="F281" s="14" t="str">
        <f ca="1">IF(A281="", "", IF(A281=1, ROUNDDOWN($M$3/D281, 0), ROUNDDOWN((J281)/D281, 0)))</f>
        <v/>
      </c>
      <c r="G281" s="14" t="str">
        <f ca="1">IF(A281="", "", (E281-D281)*F281)</f>
        <v/>
      </c>
      <c r="H281" s="15" t="str">
        <f ca="1">IF(A281="", "", (E281/D281)-1)</f>
        <v/>
      </c>
      <c r="I281" s="15" t="str">
        <f ca="1">IF(A281="", "", 1-(K281/MAX($K$2:K281)))</f>
        <v/>
      </c>
      <c r="J281" s="14" t="str">
        <f ca="1">IF(A281="", "", IF(A281=1, $M$3, J280+G280))</f>
        <v/>
      </c>
      <c r="K281" s="14" t="str">
        <f ca="1">IF(A281="", "", J281+G281)</f>
        <v/>
      </c>
    </row>
    <row r="282" spans="1:11" x14ac:dyDescent="0.3">
      <c r="A282" t="str">
        <f ca="1">IF(A281="Sr.No.",1,IFERROR(IF(A281+1&lt;=$M$8,A281+1,""),""))</f>
        <v/>
      </c>
      <c r="B282" s="1" t="str">
        <f ca="1">IF(A282="", "", VLOOKUP($M$5&amp;"-"&amp;$A282,INDIRECT("Sheet2!A2:Q5331"), 3, FALSE))</f>
        <v/>
      </c>
      <c r="C282" s="1" t="str">
        <f ca="1">IF(A282="", "", VLOOKUP($M$6&amp;"-"&amp;$A282,INDIRECT("Sheet2!A2:Q5331"), 3, FALSE))</f>
        <v/>
      </c>
      <c r="D282" s="4" t="str">
        <f ca="1">IF(A282="", "", VLOOKUP($M$5&amp;"-"&amp;$A282,INDIRECT("Sheet2!A2:Q5331"), 4, FALSE))</f>
        <v/>
      </c>
      <c r="E282" s="4" t="str">
        <f ca="1">IF(A282="", "", VLOOKUP($M$6&amp;"-"&amp;$A282,INDIRECT("Sheet2!A2:Q5331"), 4, FALSE))</f>
        <v/>
      </c>
      <c r="F282" s="14" t="str">
        <f ca="1">IF(A282="", "", IF(A282=1, ROUNDDOWN($M$3/D282, 0), ROUNDDOWN((J282)/D282, 0)))</f>
        <v/>
      </c>
      <c r="G282" s="14" t="str">
        <f ca="1">IF(A282="", "", (E282-D282)*F282)</f>
        <v/>
      </c>
      <c r="H282" s="15" t="str">
        <f ca="1">IF(A282="", "", (E282/D282)-1)</f>
        <v/>
      </c>
      <c r="I282" s="15" t="str">
        <f ca="1">IF(A282="", "", 1-(K282/MAX($K$2:K282)))</f>
        <v/>
      </c>
      <c r="J282" s="14" t="str">
        <f ca="1">IF(A282="", "", IF(A282=1, $M$3, J281+G281))</f>
        <v/>
      </c>
      <c r="K282" s="14" t="str">
        <f ca="1">IF(A282="", "", J282+G282)</f>
        <v/>
      </c>
    </row>
    <row r="283" spans="1:11" x14ac:dyDescent="0.3">
      <c r="A283" t="str">
        <f ca="1">IF(A282="Sr.No.",1,IFERROR(IF(A282+1&lt;=$M$8,A282+1,""),""))</f>
        <v/>
      </c>
      <c r="B283" s="1" t="str">
        <f ca="1">IF(A283="", "", VLOOKUP($M$5&amp;"-"&amp;$A283,INDIRECT("Sheet2!A2:Q5331"), 3, FALSE))</f>
        <v/>
      </c>
      <c r="C283" s="1" t="str">
        <f ca="1">IF(A283="", "", VLOOKUP($M$6&amp;"-"&amp;$A283,INDIRECT("Sheet2!A2:Q5331"), 3, FALSE))</f>
        <v/>
      </c>
      <c r="D283" s="4" t="str">
        <f ca="1">IF(A283="", "", VLOOKUP($M$5&amp;"-"&amp;$A283,INDIRECT("Sheet2!A2:Q5331"), 4, FALSE))</f>
        <v/>
      </c>
      <c r="E283" s="4" t="str">
        <f ca="1">IF(A283="", "", VLOOKUP($M$6&amp;"-"&amp;$A283,INDIRECT("Sheet2!A2:Q5331"), 4, FALSE))</f>
        <v/>
      </c>
      <c r="F283" s="14" t="str">
        <f ca="1">IF(A283="", "", IF(A283=1, ROUNDDOWN($M$3/D283, 0), ROUNDDOWN((J283)/D283, 0)))</f>
        <v/>
      </c>
      <c r="G283" s="14" t="str">
        <f ca="1">IF(A283="", "", (E283-D283)*F283)</f>
        <v/>
      </c>
      <c r="H283" s="15" t="str">
        <f ca="1">IF(A283="", "", (E283/D283)-1)</f>
        <v/>
      </c>
      <c r="I283" s="15" t="str">
        <f ca="1">IF(A283="", "", 1-(K283/MAX($K$2:K283)))</f>
        <v/>
      </c>
      <c r="J283" s="14" t="str">
        <f ca="1">IF(A283="", "", IF(A283=1, $M$3, J282+G282))</f>
        <v/>
      </c>
      <c r="K283" s="14" t="str">
        <f ca="1">IF(A283="", "", J283+G283)</f>
        <v/>
      </c>
    </row>
    <row r="284" spans="1:11" x14ac:dyDescent="0.3">
      <c r="A284" t="str">
        <f ca="1">IF(A283="Sr.No.",1,IFERROR(IF(A283+1&lt;=$M$8,A283+1,""),""))</f>
        <v/>
      </c>
      <c r="B284" s="1" t="str">
        <f ca="1">IF(A284="", "", VLOOKUP($M$5&amp;"-"&amp;$A284,INDIRECT("Sheet2!A2:Q5331"), 3, FALSE))</f>
        <v/>
      </c>
      <c r="C284" s="1" t="str">
        <f ca="1">IF(A284="", "", VLOOKUP($M$6&amp;"-"&amp;$A284,INDIRECT("Sheet2!A2:Q5331"), 3, FALSE))</f>
        <v/>
      </c>
      <c r="D284" s="4" t="str">
        <f ca="1">IF(A284="", "", VLOOKUP($M$5&amp;"-"&amp;$A284,INDIRECT("Sheet2!A2:Q5331"), 4, FALSE))</f>
        <v/>
      </c>
      <c r="E284" s="4" t="str">
        <f ca="1">IF(A284="", "", VLOOKUP($M$6&amp;"-"&amp;$A284,INDIRECT("Sheet2!A2:Q5331"), 4, FALSE))</f>
        <v/>
      </c>
      <c r="F284" s="14" t="str">
        <f ca="1">IF(A284="", "", IF(A284=1, ROUNDDOWN($M$3/D284, 0), ROUNDDOWN((J284)/D284, 0)))</f>
        <v/>
      </c>
      <c r="G284" s="14" t="str">
        <f ca="1">IF(A284="", "", (E284-D284)*F284)</f>
        <v/>
      </c>
      <c r="H284" s="15" t="str">
        <f ca="1">IF(A284="", "", (E284/D284)-1)</f>
        <v/>
      </c>
      <c r="I284" s="15" t="str">
        <f ca="1">IF(A284="", "", 1-(K284/MAX($K$2:K284)))</f>
        <v/>
      </c>
      <c r="J284" s="14" t="str">
        <f ca="1">IF(A284="", "", IF(A284=1, $M$3, J283+G283))</f>
        <v/>
      </c>
      <c r="K284" s="14" t="str">
        <f ca="1">IF(A284="", "", J284+G284)</f>
        <v/>
      </c>
    </row>
    <row r="285" spans="1:11" x14ac:dyDescent="0.3">
      <c r="A285" t="str">
        <f ca="1">IF(A284="Sr.No.",1,IFERROR(IF(A284+1&lt;=$M$8,A284+1,""),""))</f>
        <v/>
      </c>
      <c r="B285" s="1" t="str">
        <f ca="1">IF(A285="", "", VLOOKUP($M$5&amp;"-"&amp;$A285,INDIRECT("Sheet2!A2:Q5331"), 3, FALSE))</f>
        <v/>
      </c>
      <c r="C285" s="1" t="str">
        <f ca="1">IF(A285="", "", VLOOKUP($M$6&amp;"-"&amp;$A285,INDIRECT("Sheet2!A2:Q5331"), 3, FALSE))</f>
        <v/>
      </c>
      <c r="D285" s="4" t="str">
        <f ca="1">IF(A285="", "", VLOOKUP($M$5&amp;"-"&amp;$A285,INDIRECT("Sheet2!A2:Q5331"), 4, FALSE))</f>
        <v/>
      </c>
      <c r="E285" s="4" t="str">
        <f ca="1">IF(A285="", "", VLOOKUP($M$6&amp;"-"&amp;$A285,INDIRECT("Sheet2!A2:Q5331"), 4, FALSE))</f>
        <v/>
      </c>
      <c r="F285" s="14" t="str">
        <f ca="1">IF(A285="", "", IF(A285=1, ROUNDDOWN($M$3/D285, 0), ROUNDDOWN((J285)/D285, 0)))</f>
        <v/>
      </c>
      <c r="G285" s="14" t="str">
        <f ca="1">IF(A285="", "", (E285-D285)*F285)</f>
        <v/>
      </c>
      <c r="H285" s="15" t="str">
        <f ca="1">IF(A285="", "", (E285/D285)-1)</f>
        <v/>
      </c>
      <c r="I285" s="15" t="str">
        <f ca="1">IF(A285="", "", 1-(K285/MAX($K$2:K285)))</f>
        <v/>
      </c>
      <c r="J285" s="14" t="str">
        <f ca="1">IF(A285="", "", IF(A285=1, $M$3, J284+G284))</f>
        <v/>
      </c>
      <c r="K285" s="14" t="str">
        <f ca="1">IF(A285="", "", J285+G285)</f>
        <v/>
      </c>
    </row>
    <row r="286" spans="1:11" x14ac:dyDescent="0.3">
      <c r="A286" t="str">
        <f ca="1">IF(A285="Sr.No.",1,IFERROR(IF(A285+1&lt;=$M$8,A285+1,""),""))</f>
        <v/>
      </c>
      <c r="B286" s="1" t="str">
        <f ca="1">IF(A286="", "", VLOOKUP($M$5&amp;"-"&amp;$A286,INDIRECT("Sheet2!A2:Q5331"), 3, FALSE))</f>
        <v/>
      </c>
      <c r="C286" s="1" t="str">
        <f ca="1">IF(A286="", "", VLOOKUP($M$6&amp;"-"&amp;$A286,INDIRECT("Sheet2!A2:Q5331"), 3, FALSE))</f>
        <v/>
      </c>
      <c r="D286" s="4" t="str">
        <f ca="1">IF(A286="", "", VLOOKUP($M$5&amp;"-"&amp;$A286,INDIRECT("Sheet2!A2:Q5331"), 4, FALSE))</f>
        <v/>
      </c>
      <c r="E286" s="4" t="str">
        <f ca="1">IF(A286="", "", VLOOKUP($M$6&amp;"-"&amp;$A286,INDIRECT("Sheet2!A2:Q5331"), 4, FALSE))</f>
        <v/>
      </c>
      <c r="F286" s="14" t="str">
        <f ca="1">IF(A286="", "", IF(A286=1, ROUNDDOWN($M$3/D286, 0), ROUNDDOWN((J286)/D286, 0)))</f>
        <v/>
      </c>
      <c r="G286" s="14" t="str">
        <f ca="1">IF(A286="", "", (E286-D286)*F286)</f>
        <v/>
      </c>
      <c r="H286" s="15" t="str">
        <f ca="1">IF(A286="", "", (E286/D286)-1)</f>
        <v/>
      </c>
      <c r="I286" s="15" t="str">
        <f ca="1">IF(A286="", "", 1-(K286/MAX($K$2:K286)))</f>
        <v/>
      </c>
      <c r="J286" s="14" t="str">
        <f ca="1">IF(A286="", "", IF(A286=1, $M$3, J285+G285))</f>
        <v/>
      </c>
      <c r="K286" s="14" t="str">
        <f ca="1">IF(A286="", "", J286+G286)</f>
        <v/>
      </c>
    </row>
    <row r="287" spans="1:11" x14ac:dyDescent="0.3">
      <c r="A287" t="str">
        <f ca="1">IF(A286="Sr.No.",1,IFERROR(IF(A286+1&lt;=$M$8,A286+1,""),""))</f>
        <v/>
      </c>
      <c r="B287" s="1" t="str">
        <f ca="1">IF(A287="", "", VLOOKUP($M$5&amp;"-"&amp;$A287,INDIRECT("Sheet2!A2:Q5331"), 3, FALSE))</f>
        <v/>
      </c>
      <c r="C287" s="1" t="str">
        <f ca="1">IF(A287="", "", VLOOKUP($M$6&amp;"-"&amp;$A287,INDIRECT("Sheet2!A2:Q5331"), 3, FALSE))</f>
        <v/>
      </c>
      <c r="D287" s="4" t="str">
        <f ca="1">IF(A287="", "", VLOOKUP($M$5&amp;"-"&amp;$A287,INDIRECT("Sheet2!A2:Q5331"), 4, FALSE))</f>
        <v/>
      </c>
      <c r="E287" s="4" t="str">
        <f ca="1">IF(A287="", "", VLOOKUP($M$6&amp;"-"&amp;$A287,INDIRECT("Sheet2!A2:Q5331"), 4, FALSE))</f>
        <v/>
      </c>
      <c r="F287" s="14" t="str">
        <f ca="1">IF(A287="", "", IF(A287=1, ROUNDDOWN($M$3/D287, 0), ROUNDDOWN((J287)/D287, 0)))</f>
        <v/>
      </c>
      <c r="G287" s="14" t="str">
        <f ca="1">IF(A287="", "", (E287-D287)*F287)</f>
        <v/>
      </c>
      <c r="H287" s="15" t="str">
        <f ca="1">IF(A287="", "", (E287/D287)-1)</f>
        <v/>
      </c>
      <c r="I287" s="15" t="str">
        <f ca="1">IF(A287="", "", 1-(K287/MAX($K$2:K287)))</f>
        <v/>
      </c>
      <c r="J287" s="14" t="str">
        <f ca="1">IF(A287="", "", IF(A287=1, $M$3, J286+G286))</f>
        <v/>
      </c>
      <c r="K287" s="14" t="str">
        <f ca="1">IF(A287="", "", J287+G287)</f>
        <v/>
      </c>
    </row>
    <row r="288" spans="1:11" x14ac:dyDescent="0.3">
      <c r="A288" t="str">
        <f ca="1">IF(A287="Sr.No.",1,IFERROR(IF(A287+1&lt;=$M$8,A287+1,""),""))</f>
        <v/>
      </c>
      <c r="B288" s="1" t="str">
        <f ca="1">IF(A288="", "", VLOOKUP($M$5&amp;"-"&amp;$A288,INDIRECT("Sheet2!A2:Q5331"), 3, FALSE))</f>
        <v/>
      </c>
      <c r="C288" s="1" t="str">
        <f ca="1">IF(A288="", "", VLOOKUP($M$6&amp;"-"&amp;$A288,INDIRECT("Sheet2!A2:Q5331"), 3, FALSE))</f>
        <v/>
      </c>
      <c r="D288" s="4" t="str">
        <f ca="1">IF(A288="", "", VLOOKUP($M$5&amp;"-"&amp;$A288,INDIRECT("Sheet2!A2:Q5331"), 4, FALSE))</f>
        <v/>
      </c>
      <c r="E288" s="4" t="str">
        <f ca="1">IF(A288="", "", VLOOKUP($M$6&amp;"-"&amp;$A288,INDIRECT("Sheet2!A2:Q5331"), 4, FALSE))</f>
        <v/>
      </c>
      <c r="F288" s="14" t="str">
        <f ca="1">IF(A288="", "", IF(A288=1, ROUNDDOWN($M$3/D288, 0), ROUNDDOWN((J288)/D288, 0)))</f>
        <v/>
      </c>
      <c r="G288" s="14" t="str">
        <f ca="1">IF(A288="", "", (E288-D288)*F288)</f>
        <v/>
      </c>
      <c r="H288" s="15" t="str">
        <f ca="1">IF(A288="", "", (E288/D288)-1)</f>
        <v/>
      </c>
      <c r="I288" s="15" t="str">
        <f ca="1">IF(A288="", "", 1-(K288/MAX($K$2:K288)))</f>
        <v/>
      </c>
      <c r="J288" s="14" t="str">
        <f ca="1">IF(A288="", "", IF(A288=1, $M$3, J287+G287))</f>
        <v/>
      </c>
      <c r="K288" s="14" t="str">
        <f ca="1">IF(A288="", "", J288+G288)</f>
        <v/>
      </c>
    </row>
    <row r="289" spans="1:11" x14ac:dyDescent="0.3">
      <c r="A289" t="str">
        <f ca="1">IF(A288="Sr.No.",1,IFERROR(IF(A288+1&lt;=$M$8,A288+1,""),""))</f>
        <v/>
      </c>
      <c r="B289" s="1" t="str">
        <f ca="1">IF(A289="", "", VLOOKUP($M$5&amp;"-"&amp;$A289,INDIRECT("Sheet2!A2:Q5331"), 3, FALSE))</f>
        <v/>
      </c>
      <c r="C289" s="1" t="str">
        <f ca="1">IF(A289="", "", VLOOKUP($M$6&amp;"-"&amp;$A289,INDIRECT("Sheet2!A2:Q5331"), 3, FALSE))</f>
        <v/>
      </c>
      <c r="D289" s="4" t="str">
        <f ca="1">IF(A289="", "", VLOOKUP($M$5&amp;"-"&amp;$A289,INDIRECT("Sheet2!A2:Q5331"), 4, FALSE))</f>
        <v/>
      </c>
      <c r="E289" s="4" t="str">
        <f ca="1">IF(A289="", "", VLOOKUP($M$6&amp;"-"&amp;$A289,INDIRECT("Sheet2!A2:Q5331"), 4, FALSE))</f>
        <v/>
      </c>
      <c r="F289" s="14" t="str">
        <f ca="1">IF(A289="", "", IF(A289=1, ROUNDDOWN($M$3/D289, 0), ROUNDDOWN((J289)/D289, 0)))</f>
        <v/>
      </c>
      <c r="G289" s="14" t="str">
        <f ca="1">IF(A289="", "", (E289-D289)*F289)</f>
        <v/>
      </c>
      <c r="H289" s="15" t="str">
        <f ca="1">IF(A289="", "", (E289/D289)-1)</f>
        <v/>
      </c>
      <c r="I289" s="15" t="str">
        <f ca="1">IF(A289="", "", 1-(K289/MAX($K$2:K289)))</f>
        <v/>
      </c>
      <c r="J289" s="14" t="str">
        <f ca="1">IF(A289="", "", IF(A289=1, $M$3, J288+G288))</f>
        <v/>
      </c>
      <c r="K289" s="14" t="str">
        <f ca="1">IF(A289="", "", J289+G289)</f>
        <v/>
      </c>
    </row>
    <row r="290" spans="1:11" x14ac:dyDescent="0.3">
      <c r="A290" t="str">
        <f ca="1">IF(A289="Sr.No.",1,IFERROR(IF(A289+1&lt;=$M$8,A289+1,""),""))</f>
        <v/>
      </c>
      <c r="B290" s="1" t="str">
        <f ca="1">IF(A290="", "", VLOOKUP($M$5&amp;"-"&amp;$A290,INDIRECT("Sheet2!A2:Q5331"), 3, FALSE))</f>
        <v/>
      </c>
      <c r="C290" s="1" t="str">
        <f ca="1">IF(A290="", "", VLOOKUP($M$6&amp;"-"&amp;$A290,INDIRECT("Sheet2!A2:Q5331"), 3, FALSE))</f>
        <v/>
      </c>
      <c r="D290" s="4" t="str">
        <f ca="1">IF(A290="", "", VLOOKUP($M$5&amp;"-"&amp;$A290,INDIRECT("Sheet2!A2:Q5331"), 4, FALSE))</f>
        <v/>
      </c>
      <c r="E290" s="4" t="str">
        <f ca="1">IF(A290="", "", VLOOKUP($M$6&amp;"-"&amp;$A290,INDIRECT("Sheet2!A2:Q5331"), 4, FALSE))</f>
        <v/>
      </c>
      <c r="F290" s="14" t="str">
        <f ca="1">IF(A290="", "", IF(A290=1, ROUNDDOWN($M$3/D290, 0), ROUNDDOWN((J290)/D290, 0)))</f>
        <v/>
      </c>
      <c r="G290" s="14" t="str">
        <f ca="1">IF(A290="", "", (E290-D290)*F290)</f>
        <v/>
      </c>
      <c r="H290" s="15" t="str">
        <f ca="1">IF(A290="", "", (E290/D290)-1)</f>
        <v/>
      </c>
      <c r="I290" s="15" t="str">
        <f ca="1">IF(A290="", "", 1-(K290/MAX($K$2:K290)))</f>
        <v/>
      </c>
      <c r="J290" s="14" t="str">
        <f ca="1">IF(A290="", "", IF(A290=1, $M$3, J289+G289))</f>
        <v/>
      </c>
      <c r="K290" s="14" t="str">
        <f ca="1">IF(A290="", "", J290+G290)</f>
        <v/>
      </c>
    </row>
    <row r="291" spans="1:11" x14ac:dyDescent="0.3">
      <c r="A291" t="str">
        <f ca="1">IF(A290="Sr.No.",1,IFERROR(IF(A290+1&lt;=$M$8,A290+1,""),""))</f>
        <v/>
      </c>
      <c r="B291" s="1" t="str">
        <f ca="1">IF(A291="", "", VLOOKUP($M$5&amp;"-"&amp;$A291,INDIRECT("Sheet2!A2:Q5331"), 3, FALSE))</f>
        <v/>
      </c>
      <c r="C291" s="1" t="str">
        <f ca="1">IF(A291="", "", VLOOKUP($M$6&amp;"-"&amp;$A291,INDIRECT("Sheet2!A2:Q5331"), 3, FALSE))</f>
        <v/>
      </c>
      <c r="D291" s="4" t="str">
        <f ca="1">IF(A291="", "", VLOOKUP($M$5&amp;"-"&amp;$A291,INDIRECT("Sheet2!A2:Q5331"), 4, FALSE))</f>
        <v/>
      </c>
      <c r="E291" s="4" t="str">
        <f ca="1">IF(A291="", "", VLOOKUP($M$6&amp;"-"&amp;$A291,INDIRECT("Sheet2!A2:Q5331"), 4, FALSE))</f>
        <v/>
      </c>
      <c r="F291" s="14" t="str">
        <f ca="1">IF(A291="", "", IF(A291=1, ROUNDDOWN($M$3/D291, 0), ROUNDDOWN((J291)/D291, 0)))</f>
        <v/>
      </c>
      <c r="G291" s="14" t="str">
        <f ca="1">IF(A291="", "", (E291-D291)*F291)</f>
        <v/>
      </c>
      <c r="H291" s="15" t="str">
        <f ca="1">IF(A291="", "", (E291/D291)-1)</f>
        <v/>
      </c>
      <c r="I291" s="15" t="str">
        <f ca="1">IF(A291="", "", 1-(K291/MAX($K$2:K291)))</f>
        <v/>
      </c>
      <c r="J291" s="14" t="str">
        <f ca="1">IF(A291="", "", IF(A291=1, $M$3, J290+G290))</f>
        <v/>
      </c>
      <c r="K291" s="14" t="str">
        <f ca="1">IF(A291="", "", J291+G291)</f>
        <v/>
      </c>
    </row>
    <row r="292" spans="1:11" x14ac:dyDescent="0.3">
      <c r="A292" t="str">
        <f ca="1">IF(A291="Sr.No.",1,IFERROR(IF(A291+1&lt;=$M$8,A291+1,""),""))</f>
        <v/>
      </c>
      <c r="B292" s="1" t="str">
        <f ca="1">IF(A292="", "", VLOOKUP($M$5&amp;"-"&amp;$A292,INDIRECT("Sheet2!A2:Q5331"), 3, FALSE))</f>
        <v/>
      </c>
      <c r="C292" s="1" t="str">
        <f ca="1">IF(A292="", "", VLOOKUP($M$6&amp;"-"&amp;$A292,INDIRECT("Sheet2!A2:Q5331"), 3, FALSE))</f>
        <v/>
      </c>
      <c r="D292" s="4" t="str">
        <f ca="1">IF(A292="", "", VLOOKUP($M$5&amp;"-"&amp;$A292,INDIRECT("Sheet2!A2:Q5331"), 4, FALSE))</f>
        <v/>
      </c>
      <c r="E292" s="4" t="str">
        <f ca="1">IF(A292="", "", VLOOKUP($M$6&amp;"-"&amp;$A292,INDIRECT("Sheet2!A2:Q5331"), 4, FALSE))</f>
        <v/>
      </c>
      <c r="F292" s="14" t="str">
        <f ca="1">IF(A292="", "", IF(A292=1, ROUNDDOWN($M$3/D292, 0), ROUNDDOWN((J292)/D292, 0)))</f>
        <v/>
      </c>
      <c r="G292" s="14" t="str">
        <f ca="1">IF(A292="", "", (E292-D292)*F292)</f>
        <v/>
      </c>
      <c r="H292" s="15" t="str">
        <f ca="1">IF(A292="", "", (E292/D292)-1)</f>
        <v/>
      </c>
      <c r="I292" s="15" t="str">
        <f ca="1">IF(A292="", "", 1-(K292/MAX($K$2:K292)))</f>
        <v/>
      </c>
      <c r="J292" s="14" t="str">
        <f ca="1">IF(A292="", "", IF(A292=1, $M$3, J291+G291))</f>
        <v/>
      </c>
      <c r="K292" s="14" t="str">
        <f ca="1">IF(A292="", "", J292+G292)</f>
        <v/>
      </c>
    </row>
    <row r="293" spans="1:11" x14ac:dyDescent="0.3">
      <c r="A293" t="str">
        <f ca="1">IF(A292="Sr.No.",1,IFERROR(IF(A292+1&lt;=$M$8,A292+1,""),""))</f>
        <v/>
      </c>
      <c r="B293" s="1" t="str">
        <f ca="1">IF(A293="", "", VLOOKUP($M$5&amp;"-"&amp;$A293,INDIRECT("Sheet2!A2:Q5331"), 3, FALSE))</f>
        <v/>
      </c>
      <c r="C293" s="1" t="str">
        <f ca="1">IF(A293="", "", VLOOKUP($M$6&amp;"-"&amp;$A293,INDIRECT("Sheet2!A2:Q5331"), 3, FALSE))</f>
        <v/>
      </c>
      <c r="D293" s="4" t="str">
        <f ca="1">IF(A293="", "", VLOOKUP($M$5&amp;"-"&amp;$A293,INDIRECT("Sheet2!A2:Q5331"), 4, FALSE))</f>
        <v/>
      </c>
      <c r="E293" s="4" t="str">
        <f ca="1">IF(A293="", "", VLOOKUP($M$6&amp;"-"&amp;$A293,INDIRECT("Sheet2!A2:Q5331"), 4, FALSE))</f>
        <v/>
      </c>
      <c r="F293" s="14" t="str">
        <f ca="1">IF(A293="", "", IF(A293=1, ROUNDDOWN($M$3/D293, 0), ROUNDDOWN((J293)/D293, 0)))</f>
        <v/>
      </c>
      <c r="G293" s="14" t="str">
        <f ca="1">IF(A293="", "", (E293-D293)*F293)</f>
        <v/>
      </c>
      <c r="H293" s="15" t="str">
        <f ca="1">IF(A293="", "", (E293/D293)-1)</f>
        <v/>
      </c>
      <c r="I293" s="15" t="str">
        <f ca="1">IF(A293="", "", 1-(K293/MAX($K$2:K293)))</f>
        <v/>
      </c>
      <c r="J293" s="14" t="str">
        <f ca="1">IF(A293="", "", IF(A293=1, $M$3, J292+G292))</f>
        <v/>
      </c>
      <c r="K293" s="14" t="str">
        <f ca="1">IF(A293="", "", J293+G293)</f>
        <v/>
      </c>
    </row>
    <row r="294" spans="1:11" x14ac:dyDescent="0.3">
      <c r="A294" t="str">
        <f ca="1">IF(A293="Sr.No.",1,IFERROR(IF(A293+1&lt;=$M$8,A293+1,""),""))</f>
        <v/>
      </c>
      <c r="B294" s="1" t="str">
        <f ca="1">IF(A294="", "", VLOOKUP($M$5&amp;"-"&amp;$A294,INDIRECT("Sheet2!A2:Q5331"), 3, FALSE))</f>
        <v/>
      </c>
      <c r="C294" s="1" t="str">
        <f ca="1">IF(A294="", "", VLOOKUP($M$6&amp;"-"&amp;$A294,INDIRECT("Sheet2!A2:Q5331"), 3, FALSE))</f>
        <v/>
      </c>
      <c r="D294" s="4" t="str">
        <f ca="1">IF(A294="", "", VLOOKUP($M$5&amp;"-"&amp;$A294,INDIRECT("Sheet2!A2:Q5331"), 4, FALSE))</f>
        <v/>
      </c>
      <c r="E294" s="4" t="str">
        <f ca="1">IF(A294="", "", VLOOKUP($M$6&amp;"-"&amp;$A294,INDIRECT("Sheet2!A2:Q5331"), 4, FALSE))</f>
        <v/>
      </c>
      <c r="F294" s="14" t="str">
        <f ca="1">IF(A294="", "", IF(A294=1, ROUNDDOWN($M$3/D294, 0), ROUNDDOWN((J294)/D294, 0)))</f>
        <v/>
      </c>
      <c r="G294" s="14" t="str">
        <f ca="1">IF(A294="", "", (E294-D294)*F294)</f>
        <v/>
      </c>
      <c r="H294" s="15" t="str">
        <f ca="1">IF(A294="", "", (E294/D294)-1)</f>
        <v/>
      </c>
      <c r="I294" s="15" t="str">
        <f ca="1">IF(A294="", "", 1-(K294/MAX($K$2:K294)))</f>
        <v/>
      </c>
      <c r="J294" s="14" t="str">
        <f ca="1">IF(A294="", "", IF(A294=1, $M$3, J293+G293))</f>
        <v/>
      </c>
      <c r="K294" s="14" t="str">
        <f ca="1">IF(A294="", "", J294+G294)</f>
        <v/>
      </c>
    </row>
    <row r="295" spans="1:11" x14ac:dyDescent="0.3">
      <c r="A295" t="str">
        <f ca="1">IF(A294="Sr.No.",1,IFERROR(IF(A294+1&lt;=$M$8,A294+1,""),""))</f>
        <v/>
      </c>
      <c r="B295" s="1" t="str">
        <f ca="1">IF(A295="", "", VLOOKUP($M$5&amp;"-"&amp;$A295,INDIRECT("Sheet2!A2:Q5331"), 3, FALSE))</f>
        <v/>
      </c>
      <c r="C295" s="1" t="str">
        <f ca="1">IF(A295="", "", VLOOKUP($M$6&amp;"-"&amp;$A295,INDIRECT("Sheet2!A2:Q5331"), 3, FALSE))</f>
        <v/>
      </c>
      <c r="D295" s="4" t="str">
        <f ca="1">IF(A295="", "", VLOOKUP($M$5&amp;"-"&amp;$A295,INDIRECT("Sheet2!A2:Q5331"), 4, FALSE))</f>
        <v/>
      </c>
      <c r="E295" s="4" t="str">
        <f ca="1">IF(A295="", "", VLOOKUP($M$6&amp;"-"&amp;$A295,INDIRECT("Sheet2!A2:Q5331"), 4, FALSE))</f>
        <v/>
      </c>
      <c r="F295" s="14" t="str">
        <f ca="1">IF(A295="", "", IF(A295=1, ROUNDDOWN($M$3/D295, 0), ROUNDDOWN((J295)/D295, 0)))</f>
        <v/>
      </c>
      <c r="G295" s="14" t="str">
        <f ca="1">IF(A295="", "", (E295-D295)*F295)</f>
        <v/>
      </c>
      <c r="H295" s="15" t="str">
        <f ca="1">IF(A295="", "", (E295/D295)-1)</f>
        <v/>
      </c>
      <c r="I295" s="15" t="str">
        <f ca="1">IF(A295="", "", 1-(K295/MAX($K$2:K295)))</f>
        <v/>
      </c>
      <c r="J295" s="14" t="str">
        <f ca="1">IF(A295="", "", IF(A295=1, $M$3, J294+G294))</f>
        <v/>
      </c>
      <c r="K295" s="14" t="str">
        <f ca="1">IF(A295="", "", J295+G295)</f>
        <v/>
      </c>
    </row>
    <row r="296" spans="1:11" x14ac:dyDescent="0.3">
      <c r="A296" t="str">
        <f ca="1">IF(A295="Sr.No.",1,IFERROR(IF(A295+1&lt;=$M$8,A295+1,""),""))</f>
        <v/>
      </c>
      <c r="B296" s="1" t="str">
        <f ca="1">IF(A296="", "", VLOOKUP($M$5&amp;"-"&amp;$A296,INDIRECT("Sheet2!A2:Q5331"), 3, FALSE))</f>
        <v/>
      </c>
      <c r="C296" s="1" t="str">
        <f ca="1">IF(A296="", "", VLOOKUP($M$6&amp;"-"&amp;$A296,INDIRECT("Sheet2!A2:Q5331"), 3, FALSE))</f>
        <v/>
      </c>
      <c r="D296" s="4" t="str">
        <f ca="1">IF(A296="", "", VLOOKUP($M$5&amp;"-"&amp;$A296,INDIRECT("Sheet2!A2:Q5331"), 4, FALSE))</f>
        <v/>
      </c>
      <c r="E296" s="4" t="str">
        <f ca="1">IF(A296="", "", VLOOKUP($M$6&amp;"-"&amp;$A296,INDIRECT("Sheet2!A2:Q5331"), 4, FALSE))</f>
        <v/>
      </c>
      <c r="F296" s="14" t="str">
        <f ca="1">IF(A296="", "", IF(A296=1, ROUNDDOWN($M$3/D296, 0), ROUNDDOWN((J296)/D296, 0)))</f>
        <v/>
      </c>
      <c r="G296" s="14" t="str">
        <f ca="1">IF(A296="", "", (E296-D296)*F296)</f>
        <v/>
      </c>
      <c r="H296" s="15" t="str">
        <f ca="1">IF(A296="", "", (E296/D296)-1)</f>
        <v/>
      </c>
      <c r="I296" s="15" t="str">
        <f ca="1">IF(A296="", "", 1-(K296/MAX($K$2:K296)))</f>
        <v/>
      </c>
      <c r="J296" s="14" t="str">
        <f ca="1">IF(A296="", "", IF(A296=1, $M$3, J295+G295))</f>
        <v/>
      </c>
      <c r="K296" s="14" t="str">
        <f ca="1">IF(A296="", "", J296+G296)</f>
        <v/>
      </c>
    </row>
    <row r="297" spans="1:11" x14ac:dyDescent="0.3">
      <c r="A297" t="str">
        <f ca="1">IF(A296="Sr.No.",1,IFERROR(IF(A296+1&lt;=$M$8,A296+1,""),""))</f>
        <v/>
      </c>
      <c r="B297" s="1" t="str">
        <f ca="1">IF(A297="", "", VLOOKUP($M$5&amp;"-"&amp;$A297,INDIRECT("Sheet2!A2:Q5331"), 3, FALSE))</f>
        <v/>
      </c>
      <c r="C297" s="1" t="str">
        <f ca="1">IF(A297="", "", VLOOKUP($M$6&amp;"-"&amp;$A297,INDIRECT("Sheet2!A2:Q5331"), 3, FALSE))</f>
        <v/>
      </c>
      <c r="D297" s="4" t="str">
        <f ca="1">IF(A297="", "", VLOOKUP($M$5&amp;"-"&amp;$A297,INDIRECT("Sheet2!A2:Q5331"), 4, FALSE))</f>
        <v/>
      </c>
      <c r="E297" s="4" t="str">
        <f ca="1">IF(A297="", "", VLOOKUP($M$6&amp;"-"&amp;$A297,INDIRECT("Sheet2!A2:Q5331"), 4, FALSE))</f>
        <v/>
      </c>
      <c r="F297" s="14" t="str">
        <f ca="1">IF(A297="", "", IF(A297=1, ROUNDDOWN($M$3/D297, 0), ROUNDDOWN((J297)/D297, 0)))</f>
        <v/>
      </c>
      <c r="G297" s="14" t="str">
        <f ca="1">IF(A297="", "", (E297-D297)*F297)</f>
        <v/>
      </c>
      <c r="H297" s="15" t="str">
        <f ca="1">IF(A297="", "", (E297/D297)-1)</f>
        <v/>
      </c>
      <c r="I297" s="15" t="str">
        <f ca="1">IF(A297="", "", 1-(K297/MAX($K$2:K297)))</f>
        <v/>
      </c>
      <c r="J297" s="14" t="str">
        <f ca="1">IF(A297="", "", IF(A297=1, $M$3, J296+G296))</f>
        <v/>
      </c>
      <c r="K297" s="14" t="str">
        <f ca="1">IF(A297="", "", J297+G297)</f>
        <v/>
      </c>
    </row>
    <row r="298" spans="1:11" x14ac:dyDescent="0.3">
      <c r="A298" t="str">
        <f ca="1">IF(A297="Sr.No.",1,IFERROR(IF(A297+1&lt;=$M$8,A297+1,""),""))</f>
        <v/>
      </c>
      <c r="B298" s="1" t="str">
        <f ca="1">IF(A298="", "", VLOOKUP($M$5&amp;"-"&amp;$A298,INDIRECT("Sheet2!A2:Q5331"), 3, FALSE))</f>
        <v/>
      </c>
      <c r="C298" s="1" t="str">
        <f ca="1">IF(A298="", "", VLOOKUP($M$6&amp;"-"&amp;$A298,INDIRECT("Sheet2!A2:Q5331"), 3, FALSE))</f>
        <v/>
      </c>
      <c r="D298" s="4" t="str">
        <f ca="1">IF(A298="", "", VLOOKUP($M$5&amp;"-"&amp;$A298,INDIRECT("Sheet2!A2:Q5331"), 4, FALSE))</f>
        <v/>
      </c>
      <c r="E298" s="4" t="str">
        <f ca="1">IF(A298="", "", VLOOKUP($M$6&amp;"-"&amp;$A298,INDIRECT("Sheet2!A2:Q5331"), 4, FALSE))</f>
        <v/>
      </c>
      <c r="F298" s="14" t="str">
        <f ca="1">IF(A298="", "", IF(A298=1, ROUNDDOWN($M$3/D298, 0), ROUNDDOWN((J298)/D298, 0)))</f>
        <v/>
      </c>
      <c r="G298" s="14" t="str">
        <f ca="1">IF(A298="", "", (E298-D298)*F298)</f>
        <v/>
      </c>
      <c r="H298" s="15" t="str">
        <f ca="1">IF(A298="", "", (E298/D298)-1)</f>
        <v/>
      </c>
      <c r="I298" s="15" t="str">
        <f ca="1">IF(A298="", "", 1-(K298/MAX($K$2:K298)))</f>
        <v/>
      </c>
      <c r="J298" s="14" t="str">
        <f ca="1">IF(A298="", "", IF(A298=1, $M$3, J297+G297))</f>
        <v/>
      </c>
      <c r="K298" s="14" t="str">
        <f ca="1">IF(A298="", "", J298+G298)</f>
        <v/>
      </c>
    </row>
    <row r="299" spans="1:11" x14ac:dyDescent="0.3">
      <c r="A299" t="str">
        <f ca="1">IF(A298="Sr.No.",1,IFERROR(IF(A298+1&lt;=$M$8,A298+1,""),""))</f>
        <v/>
      </c>
      <c r="B299" s="1" t="str">
        <f ca="1">IF(A299="", "", VLOOKUP($M$5&amp;"-"&amp;$A299,INDIRECT("Sheet2!A2:Q5331"), 3, FALSE))</f>
        <v/>
      </c>
      <c r="C299" s="1" t="str">
        <f ca="1">IF(A299="", "", VLOOKUP($M$6&amp;"-"&amp;$A299,INDIRECT("Sheet2!A2:Q5331"), 3, FALSE))</f>
        <v/>
      </c>
      <c r="D299" s="4" t="str">
        <f ca="1">IF(A299="", "", VLOOKUP($M$5&amp;"-"&amp;$A299,INDIRECT("Sheet2!A2:Q5331"), 4, FALSE))</f>
        <v/>
      </c>
      <c r="E299" s="4" t="str">
        <f ca="1">IF(A299="", "", VLOOKUP($M$6&amp;"-"&amp;$A299,INDIRECT("Sheet2!A2:Q5331"), 4, FALSE))</f>
        <v/>
      </c>
      <c r="F299" s="14" t="str">
        <f ca="1">IF(A299="", "", IF(A299=1, ROUNDDOWN($M$3/D299, 0), ROUNDDOWN((J299)/D299, 0)))</f>
        <v/>
      </c>
      <c r="G299" s="14" t="str">
        <f ca="1">IF(A299="", "", (E299-D299)*F299)</f>
        <v/>
      </c>
      <c r="H299" s="15" t="str">
        <f ca="1">IF(A299="", "", (E299/D299)-1)</f>
        <v/>
      </c>
      <c r="I299" s="15" t="str">
        <f ca="1">IF(A299="", "", 1-(K299/MAX($K$2:K299)))</f>
        <v/>
      </c>
      <c r="J299" s="14" t="str">
        <f ca="1">IF(A299="", "", IF(A299=1, $M$3, J298+G298))</f>
        <v/>
      </c>
      <c r="K299" s="14" t="str">
        <f ca="1">IF(A299="", "", J299+G299)</f>
        <v/>
      </c>
    </row>
    <row r="300" spans="1:11" x14ac:dyDescent="0.3">
      <c r="A300" t="str">
        <f ca="1">IF(A299="Sr.No.",1,IFERROR(IF(A299+1&lt;=$M$8,A299+1,""),""))</f>
        <v/>
      </c>
      <c r="B300" s="1" t="str">
        <f ca="1">IF(A300="", "", VLOOKUP($M$5&amp;"-"&amp;$A300,INDIRECT("Sheet2!A2:Q5331"), 3, FALSE))</f>
        <v/>
      </c>
      <c r="C300" s="1" t="str">
        <f ca="1">IF(A300="", "", VLOOKUP($M$6&amp;"-"&amp;$A300,INDIRECT("Sheet2!A2:Q5331"), 3, FALSE))</f>
        <v/>
      </c>
      <c r="D300" s="4" t="str">
        <f ca="1">IF(A300="", "", VLOOKUP($M$5&amp;"-"&amp;$A300,INDIRECT("Sheet2!A2:Q5331"), 4, FALSE))</f>
        <v/>
      </c>
      <c r="E300" s="4" t="str">
        <f ca="1">IF(A300="", "", VLOOKUP($M$6&amp;"-"&amp;$A300,INDIRECT("Sheet2!A2:Q5331"), 4, FALSE))</f>
        <v/>
      </c>
      <c r="F300" s="14" t="str">
        <f ca="1">IF(A300="", "", IF(A300=1, ROUNDDOWN($M$3/D300, 0), ROUNDDOWN((J300)/D300, 0)))</f>
        <v/>
      </c>
      <c r="G300" s="14" t="str">
        <f ca="1">IF(A300="", "", (E300-D300)*F300)</f>
        <v/>
      </c>
      <c r="H300" s="15" t="str">
        <f ca="1">IF(A300="", "", (E300/D300)-1)</f>
        <v/>
      </c>
      <c r="I300" s="15" t="str">
        <f ca="1">IF(A300="", "", 1-(K300/MAX($K$2:K300)))</f>
        <v/>
      </c>
      <c r="J300" s="14" t="str">
        <f ca="1">IF(A300="", "", IF(A300=1, $M$3, J299+G299))</f>
        <v/>
      </c>
      <c r="K300" s="14" t="str">
        <f ca="1">IF(A300="", "", J300+G300)</f>
        <v/>
      </c>
    </row>
    <row r="301" spans="1:11" x14ac:dyDescent="0.3">
      <c r="A301" t="str">
        <f ca="1">IF(A300="Sr.No.",1,IFERROR(IF(A300+1&lt;=$M$8,A300+1,""),""))</f>
        <v/>
      </c>
      <c r="B301" s="1" t="str">
        <f ca="1">IF(A301="", "", VLOOKUP($M$5&amp;"-"&amp;$A301,INDIRECT("Sheet2!A2:Q5331"), 3, FALSE))</f>
        <v/>
      </c>
      <c r="C301" s="1" t="str">
        <f ca="1">IF(A301="", "", VLOOKUP($M$6&amp;"-"&amp;$A301,INDIRECT("Sheet2!A2:Q5331"), 3, FALSE))</f>
        <v/>
      </c>
      <c r="D301" s="4" t="str">
        <f ca="1">IF(A301="", "", VLOOKUP($M$5&amp;"-"&amp;$A301,INDIRECT("Sheet2!A2:Q5331"), 4, FALSE))</f>
        <v/>
      </c>
      <c r="E301" s="4" t="str">
        <f ca="1">IF(A301="", "", VLOOKUP($M$6&amp;"-"&amp;$A301,INDIRECT("Sheet2!A2:Q5331"), 4, FALSE))</f>
        <v/>
      </c>
      <c r="F301" s="14" t="str">
        <f ca="1">IF(A301="", "", IF(A301=1, ROUNDDOWN($M$3/D301, 0), ROUNDDOWN((J301)/D301, 0)))</f>
        <v/>
      </c>
      <c r="G301" s="14" t="str">
        <f ca="1">IF(A301="", "", (E301-D301)*F301)</f>
        <v/>
      </c>
      <c r="H301" s="15" t="str">
        <f ca="1">IF(A301="", "", (E301/D301)-1)</f>
        <v/>
      </c>
      <c r="I301" s="15" t="str">
        <f ca="1">IF(A301="", "", 1-(K301/MAX($K$2:K301)))</f>
        <v/>
      </c>
      <c r="J301" s="14" t="str">
        <f ca="1">IF(A301="", "", IF(A301=1, $M$3, J300+G300))</f>
        <v/>
      </c>
      <c r="K301" s="14" t="str">
        <f ca="1">IF(A301="", "", J301+G301)</f>
        <v/>
      </c>
    </row>
    <row r="302" spans="1:11" x14ac:dyDescent="0.3">
      <c r="A302" t="str">
        <f ca="1">IF(A301="Sr.No.",1,IFERROR(IF(A301+1&lt;=$M$8,A301+1,""),""))</f>
        <v/>
      </c>
      <c r="B302" s="1" t="str">
        <f ca="1">IF(A302="", "", VLOOKUP($M$5&amp;"-"&amp;$A302,INDIRECT("Sheet2!A2:Q5331"), 3, FALSE))</f>
        <v/>
      </c>
      <c r="C302" s="1" t="str">
        <f ca="1">IF(A302="", "", VLOOKUP($M$6&amp;"-"&amp;$A302,INDIRECT("Sheet2!A2:Q5331"), 3, FALSE))</f>
        <v/>
      </c>
      <c r="D302" s="4" t="str">
        <f ca="1">IF(A302="", "", VLOOKUP($M$5&amp;"-"&amp;$A302,INDIRECT("Sheet2!A2:Q5331"), 4, FALSE))</f>
        <v/>
      </c>
      <c r="E302" s="4" t="str">
        <f ca="1">IF(A302="", "", VLOOKUP($M$6&amp;"-"&amp;$A302,INDIRECT("Sheet2!A2:Q5331"), 4, FALSE))</f>
        <v/>
      </c>
      <c r="F302" s="14" t="str">
        <f ca="1">IF(A302="", "", IF(A302=1, ROUNDDOWN($M$3/D302, 0), ROUNDDOWN((J302)/D302, 0)))</f>
        <v/>
      </c>
      <c r="G302" s="14" t="str">
        <f ca="1">IF(A302="", "", (E302-D302)*F302)</f>
        <v/>
      </c>
      <c r="H302" s="15" t="str">
        <f ca="1">IF(A302="", "", (E302/D302)-1)</f>
        <v/>
      </c>
      <c r="I302" s="15" t="str">
        <f ca="1">IF(A302="", "", 1-(K302/MAX($K$2:K302)))</f>
        <v/>
      </c>
      <c r="J302" s="14" t="str">
        <f ca="1">IF(A302="", "", IF(A302=1, $M$3, J301+G301))</f>
        <v/>
      </c>
      <c r="K302" s="14" t="str">
        <f ca="1">IF(A302="", "", J302+G302)</f>
        <v/>
      </c>
    </row>
    <row r="303" spans="1:11" x14ac:dyDescent="0.3">
      <c r="A303" t="str">
        <f ca="1">IF(A302="Sr.No.",1,IFERROR(IF(A302+1&lt;=$M$8,A302+1,""),""))</f>
        <v/>
      </c>
      <c r="B303" s="1" t="str">
        <f ca="1">IF(A303="", "", VLOOKUP($M$5&amp;"-"&amp;$A303,INDIRECT("Sheet2!A2:Q5331"), 3, FALSE))</f>
        <v/>
      </c>
      <c r="C303" s="1" t="str">
        <f ca="1">IF(A303="", "", VLOOKUP($M$6&amp;"-"&amp;$A303,INDIRECT("Sheet2!A2:Q5331"), 3, FALSE))</f>
        <v/>
      </c>
      <c r="D303" s="4" t="str">
        <f ca="1">IF(A303="", "", VLOOKUP($M$5&amp;"-"&amp;$A303,INDIRECT("Sheet2!A2:Q5331"), 4, FALSE))</f>
        <v/>
      </c>
      <c r="E303" s="4" t="str">
        <f ca="1">IF(A303="", "", VLOOKUP($M$6&amp;"-"&amp;$A303,INDIRECT("Sheet2!A2:Q5331"), 4, FALSE))</f>
        <v/>
      </c>
      <c r="F303" s="14" t="str">
        <f ca="1">IF(A303="", "", IF(A303=1, ROUNDDOWN($M$3/D303, 0), ROUNDDOWN((J303)/D303, 0)))</f>
        <v/>
      </c>
      <c r="G303" s="14" t="str">
        <f ca="1">IF(A303="", "", (E303-D303)*F303)</f>
        <v/>
      </c>
      <c r="H303" s="15" t="str">
        <f ca="1">IF(A303="", "", (E303/D303)-1)</f>
        <v/>
      </c>
      <c r="I303" s="15" t="str">
        <f ca="1">IF(A303="", "", 1-(K303/MAX($K$2:K303)))</f>
        <v/>
      </c>
      <c r="J303" s="14" t="str">
        <f ca="1">IF(A303="", "", IF(A303=1, $M$3, J302+G302))</f>
        <v/>
      </c>
      <c r="K303" s="14" t="str">
        <f ca="1">IF(A303="", "", J303+G303)</f>
        <v/>
      </c>
    </row>
    <row r="304" spans="1:11" x14ac:dyDescent="0.3">
      <c r="A304" t="str">
        <f ca="1">IF(A303="Sr.No.",1,IFERROR(IF(A303+1&lt;=$M$8,A303+1,""),""))</f>
        <v/>
      </c>
      <c r="B304" s="1" t="str">
        <f ca="1">IF(A304="", "", VLOOKUP($M$5&amp;"-"&amp;$A304,INDIRECT("Sheet2!A2:Q5331"), 3, FALSE))</f>
        <v/>
      </c>
      <c r="C304" s="1" t="str">
        <f ca="1">IF(A304="", "", VLOOKUP($M$6&amp;"-"&amp;$A304,INDIRECT("Sheet2!A2:Q5331"), 3, FALSE))</f>
        <v/>
      </c>
      <c r="D304" s="4" t="str">
        <f ca="1">IF(A304="", "", VLOOKUP($M$5&amp;"-"&amp;$A304,INDIRECT("Sheet2!A2:Q5331"), 4, FALSE))</f>
        <v/>
      </c>
      <c r="E304" s="4" t="str">
        <f ca="1">IF(A304="", "", VLOOKUP($M$6&amp;"-"&amp;$A304,INDIRECT("Sheet2!A2:Q5331"), 4, FALSE))</f>
        <v/>
      </c>
      <c r="F304" s="14" t="str">
        <f ca="1">IF(A304="", "", IF(A304=1, ROUNDDOWN($M$3/D304, 0), ROUNDDOWN((J304)/D304, 0)))</f>
        <v/>
      </c>
      <c r="G304" s="14" t="str">
        <f ca="1">IF(A304="", "", (E304-D304)*F304)</f>
        <v/>
      </c>
      <c r="H304" s="15" t="str">
        <f ca="1">IF(A304="", "", (E304/D304)-1)</f>
        <v/>
      </c>
      <c r="I304" s="15" t="str">
        <f ca="1">IF(A304="", "", 1-(K304/MAX($K$2:K304)))</f>
        <v/>
      </c>
      <c r="J304" s="14" t="str">
        <f ca="1">IF(A304="", "", IF(A304=1, $M$3, J303+G303))</f>
        <v/>
      </c>
      <c r="K304" s="14" t="str">
        <f ca="1">IF(A304="", "", J304+G304)</f>
        <v/>
      </c>
    </row>
    <row r="305" spans="1:11" x14ac:dyDescent="0.3">
      <c r="A305" t="str">
        <f ca="1">IF(A304="Sr.No.",1,IFERROR(IF(A304+1&lt;=$M$8,A304+1,""),""))</f>
        <v/>
      </c>
      <c r="B305" s="1" t="str">
        <f ca="1">IF(A305="", "", VLOOKUP($M$5&amp;"-"&amp;$A305,INDIRECT("Sheet2!A2:Q5331"), 3, FALSE))</f>
        <v/>
      </c>
      <c r="C305" s="1" t="str">
        <f ca="1">IF(A305="", "", VLOOKUP($M$6&amp;"-"&amp;$A305,INDIRECT("Sheet2!A2:Q5331"), 3, FALSE))</f>
        <v/>
      </c>
      <c r="D305" s="4" t="str">
        <f ca="1">IF(A305="", "", VLOOKUP($M$5&amp;"-"&amp;$A305,INDIRECT("Sheet2!A2:Q5331"), 4, FALSE))</f>
        <v/>
      </c>
      <c r="E305" s="4" t="str">
        <f ca="1">IF(A305="", "", VLOOKUP($M$6&amp;"-"&amp;$A305,INDIRECT("Sheet2!A2:Q5331"), 4, FALSE))</f>
        <v/>
      </c>
      <c r="F305" s="14" t="str">
        <f ca="1">IF(A305="", "", IF(A305=1, ROUNDDOWN($M$3/D305, 0), ROUNDDOWN((J305)/D305, 0)))</f>
        <v/>
      </c>
      <c r="G305" s="14" t="str">
        <f ca="1">IF(A305="", "", (E305-D305)*F305)</f>
        <v/>
      </c>
      <c r="H305" s="15" t="str">
        <f ca="1">IF(A305="", "", (E305/D305)-1)</f>
        <v/>
      </c>
      <c r="I305" s="15" t="str">
        <f ca="1">IF(A305="", "", 1-(K305/MAX($K$2:K305)))</f>
        <v/>
      </c>
      <c r="J305" s="14" t="str">
        <f ca="1">IF(A305="", "", IF(A305=1, $M$3, J304+G304))</f>
        <v/>
      </c>
      <c r="K305" s="14" t="str">
        <f ca="1">IF(A305="", "", J305+G305)</f>
        <v/>
      </c>
    </row>
    <row r="306" spans="1:11" x14ac:dyDescent="0.3">
      <c r="A306" t="str">
        <f ca="1">IF(A305="Sr.No.",1,IFERROR(IF(A305+1&lt;=$M$8,A305+1,""),""))</f>
        <v/>
      </c>
      <c r="B306" s="1" t="str">
        <f ca="1">IF(A306="", "", VLOOKUP($M$5&amp;"-"&amp;$A306,INDIRECT("Sheet2!A2:Q5331"), 3, FALSE))</f>
        <v/>
      </c>
      <c r="C306" s="1" t="str">
        <f ca="1">IF(A306="", "", VLOOKUP($M$6&amp;"-"&amp;$A306,INDIRECT("Sheet2!A2:Q5331"), 3, FALSE))</f>
        <v/>
      </c>
      <c r="D306" s="4" t="str">
        <f ca="1">IF(A306="", "", VLOOKUP($M$5&amp;"-"&amp;$A306,INDIRECT("Sheet2!A2:Q5331"), 4, FALSE))</f>
        <v/>
      </c>
      <c r="E306" s="4" t="str">
        <f ca="1">IF(A306="", "", VLOOKUP($M$6&amp;"-"&amp;$A306,INDIRECT("Sheet2!A2:Q5331"), 4, FALSE))</f>
        <v/>
      </c>
      <c r="F306" s="14" t="str">
        <f ca="1">IF(A306="", "", IF(A306=1, ROUNDDOWN($M$3/D306, 0), ROUNDDOWN((J306)/D306, 0)))</f>
        <v/>
      </c>
      <c r="G306" s="14" t="str">
        <f ca="1">IF(A306="", "", (E306-D306)*F306)</f>
        <v/>
      </c>
      <c r="H306" s="15" t="str">
        <f ca="1">IF(A306="", "", (E306/D306)-1)</f>
        <v/>
      </c>
      <c r="I306" s="15" t="str">
        <f ca="1">IF(A306="", "", 1-(K306/MAX($K$2:K306)))</f>
        <v/>
      </c>
      <c r="J306" s="14" t="str">
        <f ca="1">IF(A306="", "", IF(A306=1, $M$3, J305+G305))</f>
        <v/>
      </c>
      <c r="K306" s="14" t="str">
        <f ca="1">IF(A306="", "", J306+G306)</f>
        <v/>
      </c>
    </row>
    <row r="307" spans="1:11" x14ac:dyDescent="0.3">
      <c r="A307" t="str">
        <f ca="1">IF(A306="Sr.No.",1,IFERROR(IF(A306+1&lt;=$M$8,A306+1,""),""))</f>
        <v/>
      </c>
      <c r="B307" s="1" t="str">
        <f ca="1">IF(A307="", "", VLOOKUP($M$5&amp;"-"&amp;$A307,INDIRECT("Sheet2!A2:Q5331"), 3, FALSE))</f>
        <v/>
      </c>
      <c r="C307" s="1" t="str">
        <f ca="1">IF(A307="", "", VLOOKUP($M$6&amp;"-"&amp;$A307,INDIRECT("Sheet2!A2:Q5331"), 3, FALSE))</f>
        <v/>
      </c>
      <c r="D307" s="4" t="str">
        <f ca="1">IF(A307="", "", VLOOKUP($M$5&amp;"-"&amp;$A307,INDIRECT("Sheet2!A2:Q5331"), 4, FALSE))</f>
        <v/>
      </c>
      <c r="E307" s="4" t="str">
        <f ca="1">IF(A307="", "", VLOOKUP($M$6&amp;"-"&amp;$A307,INDIRECT("Sheet2!A2:Q5331"), 4, FALSE))</f>
        <v/>
      </c>
      <c r="F307" s="14" t="str">
        <f ca="1">IF(A307="", "", IF(A307=1, ROUNDDOWN($M$3/D307, 0), ROUNDDOWN((J307)/D307, 0)))</f>
        <v/>
      </c>
      <c r="G307" s="14" t="str">
        <f ca="1">IF(A307="", "", (E307-D307)*F307)</f>
        <v/>
      </c>
      <c r="H307" s="15" t="str">
        <f ca="1">IF(A307="", "", (E307/D307)-1)</f>
        <v/>
      </c>
      <c r="I307" s="15" t="str">
        <f ca="1">IF(A307="", "", 1-(K307/MAX($K$2:K307)))</f>
        <v/>
      </c>
      <c r="J307" s="14" t="str">
        <f ca="1">IF(A307="", "", IF(A307=1, $M$3, J306+G306))</f>
        <v/>
      </c>
      <c r="K307" s="14" t="str">
        <f ca="1">IF(A307="", "", J307+G307)</f>
        <v/>
      </c>
    </row>
    <row r="308" spans="1:11" x14ac:dyDescent="0.3">
      <c r="A308" t="str">
        <f ca="1">IF(A307="Sr.No.",1,IFERROR(IF(A307+1&lt;=$M$8,A307+1,""),""))</f>
        <v/>
      </c>
      <c r="B308" s="1" t="str">
        <f ca="1">IF(A308="", "", VLOOKUP($M$5&amp;"-"&amp;$A308,INDIRECT("Sheet2!A2:Q5331"), 3, FALSE))</f>
        <v/>
      </c>
      <c r="C308" s="1" t="str">
        <f ca="1">IF(A308="", "", VLOOKUP($M$6&amp;"-"&amp;$A308,INDIRECT("Sheet2!A2:Q5331"), 3, FALSE))</f>
        <v/>
      </c>
      <c r="D308" s="4" t="str">
        <f ca="1">IF(A308="", "", VLOOKUP($M$5&amp;"-"&amp;$A308,INDIRECT("Sheet2!A2:Q5331"), 4, FALSE))</f>
        <v/>
      </c>
      <c r="E308" s="4" t="str">
        <f ca="1">IF(A308="", "", VLOOKUP($M$6&amp;"-"&amp;$A308,INDIRECT("Sheet2!A2:Q5331"), 4, FALSE))</f>
        <v/>
      </c>
      <c r="F308" s="14" t="str">
        <f ca="1">IF(A308="", "", IF(A308=1, ROUNDDOWN($M$3/D308, 0), ROUNDDOWN((J308)/D308, 0)))</f>
        <v/>
      </c>
      <c r="G308" s="14" t="str">
        <f ca="1">IF(A308="", "", (E308-D308)*F308)</f>
        <v/>
      </c>
      <c r="H308" s="15" t="str">
        <f ca="1">IF(A308="", "", (E308/D308)-1)</f>
        <v/>
      </c>
      <c r="I308" s="15" t="str">
        <f ca="1">IF(A308="", "", 1-(K308/MAX($K$2:K308)))</f>
        <v/>
      </c>
      <c r="J308" s="14" t="str">
        <f ca="1">IF(A308="", "", IF(A308=1, $M$3, J307+G307))</f>
        <v/>
      </c>
      <c r="K308" s="14" t="str">
        <f ca="1">IF(A308="", "", J308+G308)</f>
        <v/>
      </c>
    </row>
    <row r="309" spans="1:11" x14ac:dyDescent="0.3">
      <c r="A309" t="str">
        <f ca="1">IF(A308="Sr.No.",1,IFERROR(IF(A308+1&lt;=$M$8,A308+1,""),""))</f>
        <v/>
      </c>
      <c r="B309" s="1" t="str">
        <f ca="1">IF(A309="", "", VLOOKUP($M$5&amp;"-"&amp;$A309,INDIRECT("Sheet2!A2:Q5331"), 3, FALSE))</f>
        <v/>
      </c>
      <c r="C309" s="1" t="str">
        <f ca="1">IF(A309="", "", VLOOKUP($M$6&amp;"-"&amp;$A309,INDIRECT("Sheet2!A2:Q5331"), 3, FALSE))</f>
        <v/>
      </c>
      <c r="D309" s="4" t="str">
        <f ca="1">IF(A309="", "", VLOOKUP($M$5&amp;"-"&amp;$A309,INDIRECT("Sheet2!A2:Q5331"), 4, FALSE))</f>
        <v/>
      </c>
      <c r="E309" s="4" t="str">
        <f ca="1">IF(A309="", "", VLOOKUP($M$6&amp;"-"&amp;$A309,INDIRECT("Sheet2!A2:Q5331"), 4, FALSE))</f>
        <v/>
      </c>
      <c r="F309" s="14" t="str">
        <f ca="1">IF(A309="", "", IF(A309=1, ROUNDDOWN($M$3/D309, 0), ROUNDDOWN((J309)/D309, 0)))</f>
        <v/>
      </c>
      <c r="G309" s="14" t="str">
        <f ca="1">IF(A309="", "", (E309-D309)*F309)</f>
        <v/>
      </c>
      <c r="H309" s="15" t="str">
        <f ca="1">IF(A309="", "", (E309/D309)-1)</f>
        <v/>
      </c>
      <c r="I309" s="15" t="str">
        <f ca="1">IF(A309="", "", 1-(K309/MAX($K$2:K309)))</f>
        <v/>
      </c>
      <c r="J309" s="14" t="str">
        <f ca="1">IF(A309="", "", IF(A309=1, $M$3, J308+G308))</f>
        <v/>
      </c>
      <c r="K309" s="14" t="str">
        <f ca="1">IF(A309="", "", J309+G309)</f>
        <v/>
      </c>
    </row>
    <row r="310" spans="1:11" x14ac:dyDescent="0.3">
      <c r="A310" t="str">
        <f ca="1">IF(A309="Sr.No.",1,IFERROR(IF(A309+1&lt;=$M$8,A309+1,""),""))</f>
        <v/>
      </c>
      <c r="B310" s="1" t="str">
        <f ca="1">IF(A310="", "", VLOOKUP($M$5&amp;"-"&amp;$A310,INDIRECT("Sheet2!A2:Q5331"), 3, FALSE))</f>
        <v/>
      </c>
      <c r="C310" s="1" t="str">
        <f ca="1">IF(A310="", "", VLOOKUP($M$6&amp;"-"&amp;$A310,INDIRECT("Sheet2!A2:Q5331"), 3, FALSE))</f>
        <v/>
      </c>
      <c r="D310" s="4" t="str">
        <f ca="1">IF(A310="", "", VLOOKUP($M$5&amp;"-"&amp;$A310,INDIRECT("Sheet2!A2:Q5331"), 4, FALSE))</f>
        <v/>
      </c>
      <c r="E310" s="4" t="str">
        <f ca="1">IF(A310="", "", VLOOKUP($M$6&amp;"-"&amp;$A310,INDIRECT("Sheet2!A2:Q5331"), 4, FALSE))</f>
        <v/>
      </c>
      <c r="F310" s="14" t="str">
        <f ca="1">IF(A310="", "", IF(A310=1, ROUNDDOWN($M$3/D310, 0), ROUNDDOWN((J310)/D310, 0)))</f>
        <v/>
      </c>
      <c r="G310" s="14" t="str">
        <f ca="1">IF(A310="", "", (E310-D310)*F310)</f>
        <v/>
      </c>
      <c r="H310" s="15" t="str">
        <f ca="1">IF(A310="", "", (E310/D310)-1)</f>
        <v/>
      </c>
      <c r="I310" s="15" t="str">
        <f ca="1">IF(A310="", "", 1-(K310/MAX($K$2:K310)))</f>
        <v/>
      </c>
      <c r="J310" s="14" t="str">
        <f ca="1">IF(A310="", "", IF(A310=1, $M$3, J309+G309))</f>
        <v/>
      </c>
      <c r="K310" s="14" t="str">
        <f ca="1">IF(A310="", "", J310+G310)</f>
        <v/>
      </c>
    </row>
    <row r="311" spans="1:11" x14ac:dyDescent="0.3">
      <c r="A311" t="str">
        <f ca="1">IF(A310="Sr.No.",1,IFERROR(IF(A310+1&lt;=$M$8,A310+1,""),""))</f>
        <v/>
      </c>
      <c r="B311" s="1" t="str">
        <f ca="1">IF(A311="", "", VLOOKUP($M$5&amp;"-"&amp;$A311,INDIRECT("Sheet2!A2:Q5331"), 3, FALSE))</f>
        <v/>
      </c>
      <c r="C311" s="1" t="str">
        <f ca="1">IF(A311="", "", VLOOKUP($M$6&amp;"-"&amp;$A311,INDIRECT("Sheet2!A2:Q5331"), 3, FALSE))</f>
        <v/>
      </c>
      <c r="D311" s="4" t="str">
        <f ca="1">IF(A311="", "", VLOOKUP($M$5&amp;"-"&amp;$A311,INDIRECT("Sheet2!A2:Q5331"), 4, FALSE))</f>
        <v/>
      </c>
      <c r="E311" s="4" t="str">
        <f ca="1">IF(A311="", "", VLOOKUP($M$6&amp;"-"&amp;$A311,INDIRECT("Sheet2!A2:Q5331"), 4, FALSE))</f>
        <v/>
      </c>
      <c r="F311" s="14" t="str">
        <f ca="1">IF(A311="", "", IF(A311=1, ROUNDDOWN($M$3/D311, 0), ROUNDDOWN((J311)/D311, 0)))</f>
        <v/>
      </c>
      <c r="G311" s="14" t="str">
        <f ca="1">IF(A311="", "", (E311-D311)*F311)</f>
        <v/>
      </c>
      <c r="H311" s="15" t="str">
        <f ca="1">IF(A311="", "", (E311/D311)-1)</f>
        <v/>
      </c>
      <c r="I311" s="15" t="str">
        <f ca="1">IF(A311="", "", 1-(K311/MAX($K$2:K311)))</f>
        <v/>
      </c>
      <c r="J311" s="14" t="str">
        <f ca="1">IF(A311="", "", IF(A311=1, $M$3, J310+G310))</f>
        <v/>
      </c>
      <c r="K311" s="14" t="str">
        <f ca="1">IF(A311="", "", J311+G311)</f>
        <v/>
      </c>
    </row>
    <row r="312" spans="1:11" x14ac:dyDescent="0.3">
      <c r="A312" t="str">
        <f ca="1">IF(A311="Sr.No.",1,IFERROR(IF(A311+1&lt;=$M$8,A311+1,""),""))</f>
        <v/>
      </c>
      <c r="B312" s="1" t="str">
        <f ca="1">IF(A312="", "", VLOOKUP($M$5&amp;"-"&amp;$A312,INDIRECT("Sheet2!A2:Q5331"), 3, FALSE))</f>
        <v/>
      </c>
      <c r="C312" s="1" t="str">
        <f ca="1">IF(A312="", "", VLOOKUP($M$6&amp;"-"&amp;$A312,INDIRECT("Sheet2!A2:Q5331"), 3, FALSE))</f>
        <v/>
      </c>
      <c r="D312" s="4" t="str">
        <f ca="1">IF(A312="", "", VLOOKUP($M$5&amp;"-"&amp;$A312,INDIRECT("Sheet2!A2:Q5331"), 4, FALSE))</f>
        <v/>
      </c>
      <c r="E312" s="4" t="str">
        <f ca="1">IF(A312="", "", VLOOKUP($M$6&amp;"-"&amp;$A312,INDIRECT("Sheet2!A2:Q5331"), 4, FALSE))</f>
        <v/>
      </c>
      <c r="F312" s="14" t="str">
        <f ca="1">IF(A312="", "", IF(A312=1, ROUNDDOWN($M$3/D312, 0), ROUNDDOWN((J312)/D312, 0)))</f>
        <v/>
      </c>
      <c r="G312" s="14" t="str">
        <f ca="1">IF(A312="", "", (E312-D312)*F312)</f>
        <v/>
      </c>
      <c r="H312" s="15" t="str">
        <f ca="1">IF(A312="", "", (E312/D312)-1)</f>
        <v/>
      </c>
      <c r="I312" s="15" t="str">
        <f ca="1">IF(A312="", "", 1-(K312/MAX($K$2:K312)))</f>
        <v/>
      </c>
      <c r="J312" s="14" t="str">
        <f ca="1">IF(A312="", "", IF(A312=1, $M$3, J311+G311))</f>
        <v/>
      </c>
      <c r="K312" s="14" t="str">
        <f ca="1">IF(A312="", "", J312+G312)</f>
        <v/>
      </c>
    </row>
    <row r="313" spans="1:11" x14ac:dyDescent="0.3">
      <c r="A313" t="str">
        <f ca="1">IF(A312="Sr.No.",1,IFERROR(IF(A312+1&lt;=$M$8,A312+1,""),""))</f>
        <v/>
      </c>
      <c r="B313" s="1" t="str">
        <f ca="1">IF(A313="", "", VLOOKUP($M$5&amp;"-"&amp;$A313,INDIRECT("Sheet2!A2:Q5331"), 3, FALSE))</f>
        <v/>
      </c>
      <c r="C313" s="1" t="str">
        <f ca="1">IF(A313="", "", VLOOKUP($M$6&amp;"-"&amp;$A313,INDIRECT("Sheet2!A2:Q5331"), 3, FALSE))</f>
        <v/>
      </c>
      <c r="D313" s="4" t="str">
        <f ca="1">IF(A313="", "", VLOOKUP($M$5&amp;"-"&amp;$A313,INDIRECT("Sheet2!A2:Q5331"), 4, FALSE))</f>
        <v/>
      </c>
      <c r="E313" s="4" t="str">
        <f ca="1">IF(A313="", "", VLOOKUP($M$6&amp;"-"&amp;$A313,INDIRECT("Sheet2!A2:Q5331"), 4, FALSE))</f>
        <v/>
      </c>
      <c r="F313" s="14" t="str">
        <f ca="1">IF(A313="", "", IF(A313=1, ROUNDDOWN($M$3/D313, 0), ROUNDDOWN((J313)/D313, 0)))</f>
        <v/>
      </c>
      <c r="G313" s="14" t="str">
        <f ca="1">IF(A313="", "", (E313-D313)*F313)</f>
        <v/>
      </c>
      <c r="H313" s="15" t="str">
        <f ca="1">IF(A313="", "", (E313/D313)-1)</f>
        <v/>
      </c>
      <c r="I313" s="15" t="str">
        <f ca="1">IF(A313="", "", 1-(K313/MAX($K$2:K313)))</f>
        <v/>
      </c>
      <c r="J313" s="14" t="str">
        <f ca="1">IF(A313="", "", IF(A313=1, $M$3, J312+G312))</f>
        <v/>
      </c>
      <c r="K313" s="14" t="str">
        <f ca="1">IF(A313="", "", J313+G313)</f>
        <v/>
      </c>
    </row>
    <row r="314" spans="1:11" x14ac:dyDescent="0.3">
      <c r="A314" t="str">
        <f ca="1">IF(A313="Sr.No.",1,IFERROR(IF(A313+1&lt;=$M$8,A313+1,""),""))</f>
        <v/>
      </c>
      <c r="B314" s="1" t="str">
        <f ca="1">IF(A314="", "", VLOOKUP($M$5&amp;"-"&amp;$A314,INDIRECT("Sheet2!A2:Q5331"), 3, FALSE))</f>
        <v/>
      </c>
      <c r="C314" s="1" t="str">
        <f ca="1">IF(A314="", "", VLOOKUP($M$6&amp;"-"&amp;$A314,INDIRECT("Sheet2!A2:Q5331"), 3, FALSE))</f>
        <v/>
      </c>
      <c r="D314" s="4" t="str">
        <f ca="1">IF(A314="", "", VLOOKUP($M$5&amp;"-"&amp;$A314,INDIRECT("Sheet2!A2:Q5331"), 4, FALSE))</f>
        <v/>
      </c>
      <c r="E314" s="4" t="str">
        <f ca="1">IF(A314="", "", VLOOKUP($M$6&amp;"-"&amp;$A314,INDIRECT("Sheet2!A2:Q5331"), 4, FALSE))</f>
        <v/>
      </c>
      <c r="F314" s="14" t="str">
        <f ca="1">IF(A314="", "", IF(A314=1, ROUNDDOWN($M$3/D314, 0), ROUNDDOWN((J314)/D314, 0)))</f>
        <v/>
      </c>
      <c r="G314" s="14" t="str">
        <f ca="1">IF(A314="", "", (E314-D314)*F314)</f>
        <v/>
      </c>
      <c r="H314" s="15" t="str">
        <f ca="1">IF(A314="", "", (E314/D314)-1)</f>
        <v/>
      </c>
      <c r="I314" s="15" t="str">
        <f ca="1">IF(A314="", "", 1-(K314/MAX($K$2:K314)))</f>
        <v/>
      </c>
      <c r="J314" s="14" t="str">
        <f ca="1">IF(A314="", "", IF(A314=1, $M$3, J313+G313))</f>
        <v/>
      </c>
      <c r="K314" s="14" t="str">
        <f ca="1">IF(A314="", "", J314+G314)</f>
        <v/>
      </c>
    </row>
    <row r="315" spans="1:11" x14ac:dyDescent="0.3">
      <c r="A315" t="str">
        <f ca="1">IF(A314="Sr.No.",1,IFERROR(IF(A314+1&lt;=$M$8,A314+1,""),""))</f>
        <v/>
      </c>
      <c r="B315" s="1" t="str">
        <f ca="1">IF(A315="", "", VLOOKUP($M$5&amp;"-"&amp;$A315,INDIRECT("Sheet2!A2:Q5331"), 3, FALSE))</f>
        <v/>
      </c>
      <c r="C315" s="1" t="str">
        <f ca="1">IF(A315="", "", VLOOKUP($M$6&amp;"-"&amp;$A315,INDIRECT("Sheet2!A2:Q5331"), 3, FALSE))</f>
        <v/>
      </c>
      <c r="D315" s="4" t="str">
        <f ca="1">IF(A315="", "", VLOOKUP($M$5&amp;"-"&amp;$A315,INDIRECT("Sheet2!A2:Q5331"), 4, FALSE))</f>
        <v/>
      </c>
      <c r="E315" s="4" t="str">
        <f ca="1">IF(A315="", "", VLOOKUP($M$6&amp;"-"&amp;$A315,INDIRECT("Sheet2!A2:Q5331"), 4, FALSE))</f>
        <v/>
      </c>
      <c r="F315" s="14" t="str">
        <f ca="1">IF(A315="", "", IF(A315=1, ROUNDDOWN($M$3/D315, 0), ROUNDDOWN((J315)/D315, 0)))</f>
        <v/>
      </c>
      <c r="G315" s="14" t="str">
        <f ca="1">IF(A315="", "", (E315-D315)*F315)</f>
        <v/>
      </c>
      <c r="H315" s="15" t="str">
        <f ca="1">IF(A315="", "", (E315/D315)-1)</f>
        <v/>
      </c>
      <c r="I315" s="15" t="str">
        <f ca="1">IF(A315="", "", 1-(K315/MAX($K$2:K315)))</f>
        <v/>
      </c>
      <c r="J315" s="14" t="str">
        <f ca="1">IF(A315="", "", IF(A315=1, $M$3, J314+G314))</f>
        <v/>
      </c>
      <c r="K315" s="14" t="str">
        <f ca="1">IF(A315="", "", J315+G315)</f>
        <v/>
      </c>
    </row>
    <row r="316" spans="1:11" x14ac:dyDescent="0.3">
      <c r="A316" t="str">
        <f ca="1">IF(A315="Sr.No.",1,IFERROR(IF(A315+1&lt;=$M$8,A315+1,""),""))</f>
        <v/>
      </c>
      <c r="B316" s="1" t="str">
        <f ca="1">IF(A316="", "", VLOOKUP($M$5&amp;"-"&amp;$A316,INDIRECT("Sheet2!A2:Q5331"), 3, FALSE))</f>
        <v/>
      </c>
      <c r="C316" s="1" t="str">
        <f ca="1">IF(A316="", "", VLOOKUP($M$6&amp;"-"&amp;$A316,INDIRECT("Sheet2!A2:Q5331"), 3, FALSE))</f>
        <v/>
      </c>
      <c r="D316" s="4" t="str">
        <f ca="1">IF(A316="", "", VLOOKUP($M$5&amp;"-"&amp;$A316,INDIRECT("Sheet2!A2:Q5331"), 4, FALSE))</f>
        <v/>
      </c>
      <c r="E316" s="4" t="str">
        <f ca="1">IF(A316="", "", VLOOKUP($M$6&amp;"-"&amp;$A316,INDIRECT("Sheet2!A2:Q5331"), 4, FALSE))</f>
        <v/>
      </c>
      <c r="F316" s="14" t="str">
        <f ca="1">IF(A316="", "", IF(A316=1, ROUNDDOWN($M$3/D316, 0), ROUNDDOWN((J316)/D316, 0)))</f>
        <v/>
      </c>
      <c r="G316" s="14" t="str">
        <f ca="1">IF(A316="", "", (E316-D316)*F316)</f>
        <v/>
      </c>
      <c r="H316" s="15" t="str">
        <f ca="1">IF(A316="", "", (E316/D316)-1)</f>
        <v/>
      </c>
      <c r="I316" s="15" t="str">
        <f ca="1">IF(A316="", "", 1-(K316/MAX($K$2:K316)))</f>
        <v/>
      </c>
      <c r="J316" s="14" t="str">
        <f ca="1">IF(A316="", "", IF(A316=1, $M$3, J315+G315))</f>
        <v/>
      </c>
      <c r="K316" s="14" t="str">
        <f ca="1">IF(A316="", "", J316+G316)</f>
        <v/>
      </c>
    </row>
    <row r="317" spans="1:11" x14ac:dyDescent="0.3">
      <c r="A317" t="str">
        <f ca="1">IF(A316="Sr.No.",1,IFERROR(IF(A316+1&lt;=$M$8,A316+1,""),""))</f>
        <v/>
      </c>
      <c r="B317" s="1" t="str">
        <f ca="1">IF(A317="", "", VLOOKUP($M$5&amp;"-"&amp;$A317,INDIRECT("Sheet2!A2:Q5331"), 3, FALSE))</f>
        <v/>
      </c>
      <c r="C317" s="1" t="str">
        <f ca="1">IF(A317="", "", VLOOKUP($M$6&amp;"-"&amp;$A317,INDIRECT("Sheet2!A2:Q5331"), 3, FALSE))</f>
        <v/>
      </c>
      <c r="D317" s="4" t="str">
        <f ca="1">IF(A317="", "", VLOOKUP($M$5&amp;"-"&amp;$A317,INDIRECT("Sheet2!A2:Q5331"), 4, FALSE))</f>
        <v/>
      </c>
      <c r="E317" s="4" t="str">
        <f ca="1">IF(A317="", "", VLOOKUP($M$6&amp;"-"&amp;$A317,INDIRECT("Sheet2!A2:Q5331"), 4, FALSE))</f>
        <v/>
      </c>
      <c r="F317" s="14" t="str">
        <f ca="1">IF(A317="", "", IF(A317=1, ROUNDDOWN($M$3/D317, 0), ROUNDDOWN((J317)/D317, 0)))</f>
        <v/>
      </c>
      <c r="G317" s="14" t="str">
        <f ca="1">IF(A317="", "", (E317-D317)*F317)</f>
        <v/>
      </c>
      <c r="H317" s="15" t="str">
        <f ca="1">IF(A317="", "", (E317/D317)-1)</f>
        <v/>
      </c>
      <c r="I317" s="15" t="str">
        <f ca="1">IF(A317="", "", 1-(K317/MAX($K$2:K317)))</f>
        <v/>
      </c>
      <c r="J317" s="14" t="str">
        <f ca="1">IF(A317="", "", IF(A317=1, $M$3, J316+G316))</f>
        <v/>
      </c>
      <c r="K317" s="14" t="str">
        <f ca="1">IF(A317="", "", J317+G317)</f>
        <v/>
      </c>
    </row>
    <row r="318" spans="1:11" x14ac:dyDescent="0.3">
      <c r="A318" t="str">
        <f ca="1">IF(A317="Sr.No.",1,IFERROR(IF(A317+1&lt;=$M$8,A317+1,""),""))</f>
        <v/>
      </c>
      <c r="B318" s="1" t="str">
        <f ca="1">IF(A318="", "", VLOOKUP($M$5&amp;"-"&amp;$A318,INDIRECT("Sheet2!A2:Q5331"), 3, FALSE))</f>
        <v/>
      </c>
      <c r="C318" s="1" t="str">
        <f ca="1">IF(A318="", "", VLOOKUP($M$6&amp;"-"&amp;$A318,INDIRECT("Sheet2!A2:Q5331"), 3, FALSE))</f>
        <v/>
      </c>
      <c r="D318" s="4" t="str">
        <f ca="1">IF(A318="", "", VLOOKUP($M$5&amp;"-"&amp;$A318,INDIRECT("Sheet2!A2:Q5331"), 4, FALSE))</f>
        <v/>
      </c>
      <c r="E318" s="4" t="str">
        <f ca="1">IF(A318="", "", VLOOKUP($M$6&amp;"-"&amp;$A318,INDIRECT("Sheet2!A2:Q5331"), 4, FALSE))</f>
        <v/>
      </c>
      <c r="F318" s="14" t="str">
        <f ca="1">IF(A318="", "", IF(A318=1, ROUNDDOWN($M$3/D318, 0), ROUNDDOWN((J318)/D318, 0)))</f>
        <v/>
      </c>
      <c r="G318" s="14" t="str">
        <f ca="1">IF(A318="", "", (E318-D318)*F318)</f>
        <v/>
      </c>
      <c r="H318" s="15" t="str">
        <f ca="1">IF(A318="", "", (E318/D318)-1)</f>
        <v/>
      </c>
      <c r="I318" s="15" t="str">
        <f ca="1">IF(A318="", "", 1-(K318/MAX($K$2:K318)))</f>
        <v/>
      </c>
      <c r="J318" s="14" t="str">
        <f ca="1">IF(A318="", "", IF(A318=1, $M$3, J317+G317))</f>
        <v/>
      </c>
      <c r="K318" s="14" t="str">
        <f ca="1">IF(A318="", "", J318+G318)</f>
        <v/>
      </c>
    </row>
    <row r="319" spans="1:11" x14ac:dyDescent="0.3">
      <c r="A319" t="str">
        <f ca="1">IF(A318="Sr.No.",1,IFERROR(IF(A318+1&lt;=$M$8,A318+1,""),""))</f>
        <v/>
      </c>
      <c r="B319" s="1" t="str">
        <f ca="1">IF(A319="", "", VLOOKUP($M$5&amp;"-"&amp;$A319,INDIRECT("Sheet2!A2:Q5331"), 3, FALSE))</f>
        <v/>
      </c>
      <c r="C319" s="1" t="str">
        <f ca="1">IF(A319="", "", VLOOKUP($M$6&amp;"-"&amp;$A319,INDIRECT("Sheet2!A2:Q5331"), 3, FALSE))</f>
        <v/>
      </c>
      <c r="D319" s="4" t="str">
        <f ca="1">IF(A319="", "", VLOOKUP($M$5&amp;"-"&amp;$A319,INDIRECT("Sheet2!A2:Q5331"), 4, FALSE))</f>
        <v/>
      </c>
      <c r="E319" s="4" t="str">
        <f ca="1">IF(A319="", "", VLOOKUP($M$6&amp;"-"&amp;$A319,INDIRECT("Sheet2!A2:Q5331"), 4, FALSE))</f>
        <v/>
      </c>
      <c r="F319" s="14" t="str">
        <f ca="1">IF(A319="", "", IF(A319=1, ROUNDDOWN($M$3/D319, 0), ROUNDDOWN((J319)/D319, 0)))</f>
        <v/>
      </c>
      <c r="G319" s="14" t="str">
        <f ca="1">IF(A319="", "", (E319-D319)*F319)</f>
        <v/>
      </c>
      <c r="H319" s="15" t="str">
        <f ca="1">IF(A319="", "", (E319/D319)-1)</f>
        <v/>
      </c>
      <c r="I319" s="15" t="str">
        <f ca="1">IF(A319="", "", 1-(K319/MAX($K$2:K319)))</f>
        <v/>
      </c>
      <c r="J319" s="14" t="str">
        <f ca="1">IF(A319="", "", IF(A319=1, $M$3, J318+G318))</f>
        <v/>
      </c>
      <c r="K319" s="14" t="str">
        <f ca="1">IF(A319="", "", J319+G319)</f>
        <v/>
      </c>
    </row>
    <row r="320" spans="1:11" x14ac:dyDescent="0.3">
      <c r="A320" t="str">
        <f ca="1">IF(A319="Sr.No.",1,IFERROR(IF(A319+1&lt;=$M$8,A319+1,""),""))</f>
        <v/>
      </c>
      <c r="B320" s="1" t="str">
        <f ca="1">IF(A320="", "", VLOOKUP($M$5&amp;"-"&amp;$A320,INDIRECT("Sheet2!A2:Q5331"), 3, FALSE))</f>
        <v/>
      </c>
      <c r="C320" s="1" t="str">
        <f ca="1">IF(A320="", "", VLOOKUP($M$6&amp;"-"&amp;$A320,INDIRECT("Sheet2!A2:Q5331"), 3, FALSE))</f>
        <v/>
      </c>
      <c r="D320" s="4" t="str">
        <f ca="1">IF(A320="", "", VLOOKUP($M$5&amp;"-"&amp;$A320,INDIRECT("Sheet2!A2:Q5331"), 4, FALSE))</f>
        <v/>
      </c>
      <c r="E320" s="4" t="str">
        <f ca="1">IF(A320="", "", VLOOKUP($M$6&amp;"-"&amp;$A320,INDIRECT("Sheet2!A2:Q5331"), 4, FALSE))</f>
        <v/>
      </c>
      <c r="F320" s="14" t="str">
        <f ca="1">IF(A320="", "", IF(A320=1, ROUNDDOWN($M$3/D320, 0), ROUNDDOWN((J320)/D320, 0)))</f>
        <v/>
      </c>
      <c r="G320" s="14" t="str">
        <f ca="1">IF(A320="", "", (E320-D320)*F320)</f>
        <v/>
      </c>
      <c r="H320" s="15" t="str">
        <f ca="1">IF(A320="", "", (E320/D320)-1)</f>
        <v/>
      </c>
      <c r="I320" s="15" t="str">
        <f ca="1">IF(A320="", "", 1-(K320/MAX($K$2:K320)))</f>
        <v/>
      </c>
      <c r="J320" s="14" t="str">
        <f ca="1">IF(A320="", "", IF(A320=1, $M$3, J319+G319))</f>
        <v/>
      </c>
      <c r="K320" s="14" t="str">
        <f ca="1">IF(A320="", "", J320+G320)</f>
        <v/>
      </c>
    </row>
    <row r="321" spans="1:11" x14ac:dyDescent="0.3">
      <c r="A321" t="str">
        <f ca="1">IF(A320="Sr.No.",1,IFERROR(IF(A320+1&lt;=$M$8,A320+1,""),""))</f>
        <v/>
      </c>
      <c r="B321" s="1" t="str">
        <f ca="1">IF(A321="", "", VLOOKUP($M$5&amp;"-"&amp;$A321,INDIRECT("Sheet2!A2:Q5331"), 3, FALSE))</f>
        <v/>
      </c>
      <c r="C321" s="1" t="str">
        <f ca="1">IF(A321="", "", VLOOKUP($M$6&amp;"-"&amp;$A321,INDIRECT("Sheet2!A2:Q5331"), 3, FALSE))</f>
        <v/>
      </c>
      <c r="D321" s="4" t="str">
        <f ca="1">IF(A321="", "", VLOOKUP($M$5&amp;"-"&amp;$A321,INDIRECT("Sheet2!A2:Q5331"), 4, FALSE))</f>
        <v/>
      </c>
      <c r="E321" s="4" t="str">
        <f ca="1">IF(A321="", "", VLOOKUP($M$6&amp;"-"&amp;$A321,INDIRECT("Sheet2!A2:Q5331"), 4, FALSE))</f>
        <v/>
      </c>
      <c r="F321" s="14" t="str">
        <f ca="1">IF(A321="", "", IF(A321=1, ROUNDDOWN($M$3/D321, 0), ROUNDDOWN((J321)/D321, 0)))</f>
        <v/>
      </c>
      <c r="G321" s="14" t="str">
        <f ca="1">IF(A321="", "", (E321-D321)*F321)</f>
        <v/>
      </c>
      <c r="H321" s="15" t="str">
        <f ca="1">IF(A321="", "", (E321/D321)-1)</f>
        <v/>
      </c>
      <c r="I321" s="15" t="str">
        <f ca="1">IF(A321="", "", 1-(K321/MAX($K$2:K321)))</f>
        <v/>
      </c>
      <c r="J321" s="14" t="str">
        <f ca="1">IF(A321="", "", IF(A321=1, $M$3, J320+G320))</f>
        <v/>
      </c>
      <c r="K321" s="14" t="str">
        <f ca="1">IF(A321="", "", J321+G321)</f>
        <v/>
      </c>
    </row>
    <row r="322" spans="1:11" x14ac:dyDescent="0.3">
      <c r="A322" t="str">
        <f ca="1">IF(A321="Sr.No.",1,IFERROR(IF(A321+1&lt;=$M$8,A321+1,""),""))</f>
        <v/>
      </c>
      <c r="B322" s="1" t="str">
        <f ca="1">IF(A322="", "", VLOOKUP($M$5&amp;"-"&amp;$A322,INDIRECT("Sheet2!A2:Q5331"), 3, FALSE))</f>
        <v/>
      </c>
      <c r="C322" s="1" t="str">
        <f ca="1">IF(A322="", "", VLOOKUP($M$6&amp;"-"&amp;$A322,INDIRECT("Sheet2!A2:Q5331"), 3, FALSE))</f>
        <v/>
      </c>
      <c r="D322" s="4" t="str">
        <f ca="1">IF(A322="", "", VLOOKUP($M$5&amp;"-"&amp;$A322,INDIRECT("Sheet2!A2:Q5331"), 4, FALSE))</f>
        <v/>
      </c>
      <c r="E322" s="4" t="str">
        <f ca="1">IF(A322="", "", VLOOKUP($M$6&amp;"-"&amp;$A322,INDIRECT("Sheet2!A2:Q5331"), 4, FALSE))</f>
        <v/>
      </c>
      <c r="F322" s="14" t="str">
        <f ca="1">IF(A322="", "", IF(A322=1, ROUNDDOWN($M$3/D322, 0), ROUNDDOWN((J322)/D322, 0)))</f>
        <v/>
      </c>
      <c r="G322" s="14" t="str">
        <f ca="1">IF(A322="", "", (E322-D322)*F322)</f>
        <v/>
      </c>
      <c r="H322" s="15" t="str">
        <f ca="1">IF(A322="", "", (E322/D322)-1)</f>
        <v/>
      </c>
      <c r="I322" s="15" t="str">
        <f ca="1">IF(A322="", "", 1-(K322/MAX($K$2:K322)))</f>
        <v/>
      </c>
      <c r="J322" s="14" t="str">
        <f ca="1">IF(A322="", "", IF(A322=1, $M$3, J321+G321))</f>
        <v/>
      </c>
      <c r="K322" s="14" t="str">
        <f ca="1">IF(A322="", "", J322+G322)</f>
        <v/>
      </c>
    </row>
    <row r="323" spans="1:11" x14ac:dyDescent="0.3">
      <c r="A323" t="str">
        <f ca="1">IF(A322="Sr.No.",1,IFERROR(IF(A322+1&lt;=$M$8,A322+1,""),""))</f>
        <v/>
      </c>
      <c r="B323" s="1" t="str">
        <f ca="1">IF(A323="", "", VLOOKUP($M$5&amp;"-"&amp;$A323,INDIRECT("Sheet2!A2:Q5331"), 3, FALSE))</f>
        <v/>
      </c>
      <c r="C323" s="1" t="str">
        <f ca="1">IF(A323="", "", VLOOKUP($M$6&amp;"-"&amp;$A323,INDIRECT("Sheet2!A2:Q5331"), 3, FALSE))</f>
        <v/>
      </c>
      <c r="D323" s="4" t="str">
        <f ca="1">IF(A323="", "", VLOOKUP($M$5&amp;"-"&amp;$A323,INDIRECT("Sheet2!A2:Q5331"), 4, FALSE))</f>
        <v/>
      </c>
      <c r="E323" s="4" t="str">
        <f ca="1">IF(A323="", "", VLOOKUP($M$6&amp;"-"&amp;$A323,INDIRECT("Sheet2!A2:Q5331"), 4, FALSE))</f>
        <v/>
      </c>
      <c r="F323" s="14" t="str">
        <f ca="1">IF(A323="", "", IF(A323=1, ROUNDDOWN($M$3/D323, 0), ROUNDDOWN((J323)/D323, 0)))</f>
        <v/>
      </c>
      <c r="G323" s="14" t="str">
        <f ca="1">IF(A323="", "", (E323-D323)*F323)</f>
        <v/>
      </c>
      <c r="H323" s="15" t="str">
        <f ca="1">IF(A323="", "", (E323/D323)-1)</f>
        <v/>
      </c>
      <c r="I323" s="15" t="str">
        <f ca="1">IF(A323="", "", 1-(K323/MAX($K$2:K323)))</f>
        <v/>
      </c>
      <c r="J323" s="14" t="str">
        <f ca="1">IF(A323="", "", IF(A323=1, $M$3, J322+G322))</f>
        <v/>
      </c>
      <c r="K323" s="14" t="str">
        <f ca="1">IF(A323="", "", J323+G323)</f>
        <v/>
      </c>
    </row>
    <row r="324" spans="1:11" x14ac:dyDescent="0.3">
      <c r="A324" t="str">
        <f ca="1">IF(A323="Sr.No.",1,IFERROR(IF(A323+1&lt;=$M$8,A323+1,""),""))</f>
        <v/>
      </c>
      <c r="B324" s="1" t="str">
        <f ca="1">IF(A324="", "", VLOOKUP($M$5&amp;"-"&amp;$A324,INDIRECT("Sheet2!A2:Q5331"), 3, FALSE))</f>
        <v/>
      </c>
      <c r="C324" s="1" t="str">
        <f ca="1">IF(A324="", "", VLOOKUP($M$6&amp;"-"&amp;$A324,INDIRECT("Sheet2!A2:Q5331"), 3, FALSE))</f>
        <v/>
      </c>
      <c r="D324" s="4" t="str">
        <f ca="1">IF(A324="", "", VLOOKUP($M$5&amp;"-"&amp;$A324,INDIRECT("Sheet2!A2:Q5331"), 4, FALSE))</f>
        <v/>
      </c>
      <c r="E324" s="4" t="str">
        <f ca="1">IF(A324="", "", VLOOKUP($M$6&amp;"-"&amp;$A324,INDIRECT("Sheet2!A2:Q5331"), 4, FALSE))</f>
        <v/>
      </c>
      <c r="F324" s="14" t="str">
        <f ca="1">IF(A324="", "", IF(A324=1, ROUNDDOWN($M$3/D324, 0), ROUNDDOWN((J324)/D324, 0)))</f>
        <v/>
      </c>
      <c r="G324" s="14" t="str">
        <f ca="1">IF(A324="", "", (E324-D324)*F324)</f>
        <v/>
      </c>
      <c r="H324" s="15" t="str">
        <f ca="1">IF(A324="", "", (E324/D324)-1)</f>
        <v/>
      </c>
      <c r="I324" s="15" t="str">
        <f ca="1">IF(A324="", "", 1-(K324/MAX($K$2:K324)))</f>
        <v/>
      </c>
      <c r="J324" s="14" t="str">
        <f ca="1">IF(A324="", "", IF(A324=1, $M$3, J323+G323))</f>
        <v/>
      </c>
      <c r="K324" s="14" t="str">
        <f ca="1">IF(A324="", "", J324+G324)</f>
        <v/>
      </c>
    </row>
    <row r="325" spans="1:11" x14ac:dyDescent="0.3">
      <c r="A325" t="str">
        <f ca="1">IF(A324="Sr.No.",1,IFERROR(IF(A324+1&lt;=$M$8,A324+1,""),""))</f>
        <v/>
      </c>
      <c r="B325" s="1" t="str">
        <f ca="1">IF(A325="", "", VLOOKUP($M$5&amp;"-"&amp;$A325,INDIRECT("Sheet2!A2:Q5331"), 3, FALSE))</f>
        <v/>
      </c>
      <c r="C325" s="1" t="str">
        <f ca="1">IF(A325="", "", VLOOKUP($M$6&amp;"-"&amp;$A325,INDIRECT("Sheet2!A2:Q5331"), 3, FALSE))</f>
        <v/>
      </c>
      <c r="D325" s="4" t="str">
        <f ca="1">IF(A325="", "", VLOOKUP($M$5&amp;"-"&amp;$A325,INDIRECT("Sheet2!A2:Q5331"), 4, FALSE))</f>
        <v/>
      </c>
      <c r="E325" s="4" t="str">
        <f ca="1">IF(A325="", "", VLOOKUP($M$6&amp;"-"&amp;$A325,INDIRECT("Sheet2!A2:Q5331"), 4, FALSE))</f>
        <v/>
      </c>
      <c r="F325" s="14" t="str">
        <f ca="1">IF(A325="", "", IF(A325=1, ROUNDDOWN($M$3/D325, 0), ROUNDDOWN((J325)/D325, 0)))</f>
        <v/>
      </c>
      <c r="G325" s="14" t="str">
        <f ca="1">IF(A325="", "", (E325-D325)*F325)</f>
        <v/>
      </c>
      <c r="H325" s="15" t="str">
        <f ca="1">IF(A325="", "", (E325/D325)-1)</f>
        <v/>
      </c>
      <c r="I325" s="15" t="str">
        <f ca="1">IF(A325="", "", 1-(K325/MAX($K$2:K325)))</f>
        <v/>
      </c>
      <c r="J325" s="14" t="str">
        <f ca="1">IF(A325="", "", IF(A325=1, $M$3, J324+G324))</f>
        <v/>
      </c>
      <c r="K325" s="14" t="str">
        <f ca="1">IF(A325="", "", J325+G325)</f>
        <v/>
      </c>
    </row>
    <row r="326" spans="1:11" x14ac:dyDescent="0.3">
      <c r="A326" t="str">
        <f ca="1">IF(A325="Sr.No.",1,IFERROR(IF(A325+1&lt;=$M$8,A325+1,""),""))</f>
        <v/>
      </c>
      <c r="B326" s="1" t="str">
        <f ca="1">IF(A326="", "", VLOOKUP($M$5&amp;"-"&amp;$A326,INDIRECT("Sheet2!A2:Q5331"), 3, FALSE))</f>
        <v/>
      </c>
      <c r="C326" s="1" t="str">
        <f ca="1">IF(A326="", "", VLOOKUP($M$6&amp;"-"&amp;$A326,INDIRECT("Sheet2!A2:Q5331"), 3, FALSE))</f>
        <v/>
      </c>
      <c r="D326" s="4" t="str">
        <f ca="1">IF(A326="", "", VLOOKUP($M$5&amp;"-"&amp;$A326,INDIRECT("Sheet2!A2:Q5331"), 4, FALSE))</f>
        <v/>
      </c>
      <c r="E326" s="4" t="str">
        <f ca="1">IF(A326="", "", VLOOKUP($M$6&amp;"-"&amp;$A326,INDIRECT("Sheet2!A2:Q5331"), 4, FALSE))</f>
        <v/>
      </c>
      <c r="F326" s="14" t="str">
        <f ca="1">IF(A326="", "", IF(A326=1, ROUNDDOWN($M$3/D326, 0), ROUNDDOWN((J326)/D326, 0)))</f>
        <v/>
      </c>
      <c r="G326" s="14" t="str">
        <f ca="1">IF(A326="", "", (E326-D326)*F326)</f>
        <v/>
      </c>
      <c r="H326" s="15" t="str">
        <f ca="1">IF(A326="", "", (E326/D326)-1)</f>
        <v/>
      </c>
      <c r="I326" s="15" t="str">
        <f ca="1">IF(A326="", "", 1-(K326/MAX($K$2:K326)))</f>
        <v/>
      </c>
      <c r="J326" s="14" t="str">
        <f ca="1">IF(A326="", "", IF(A326=1, $M$3, J325+G325))</f>
        <v/>
      </c>
      <c r="K326" s="14" t="str">
        <f ca="1">IF(A326="", "", J326+G326)</f>
        <v/>
      </c>
    </row>
    <row r="327" spans="1:11" x14ac:dyDescent="0.3">
      <c r="A327" t="str">
        <f ca="1">IF(A326="Sr.No.",1,IFERROR(IF(A326+1&lt;=$M$8,A326+1,""),""))</f>
        <v/>
      </c>
      <c r="B327" s="1" t="str">
        <f ca="1">IF(A327="", "", VLOOKUP($M$5&amp;"-"&amp;$A327,INDIRECT("Sheet2!A2:Q5331"), 3, FALSE))</f>
        <v/>
      </c>
      <c r="C327" s="1" t="str">
        <f ca="1">IF(A327="", "", VLOOKUP($M$6&amp;"-"&amp;$A327,INDIRECT("Sheet2!A2:Q5331"), 3, FALSE))</f>
        <v/>
      </c>
      <c r="D327" s="4" t="str">
        <f ca="1">IF(A327="", "", VLOOKUP($M$5&amp;"-"&amp;$A327,INDIRECT("Sheet2!A2:Q5331"), 4, FALSE))</f>
        <v/>
      </c>
      <c r="E327" s="4" t="str">
        <f ca="1">IF(A327="", "", VLOOKUP($M$6&amp;"-"&amp;$A327,INDIRECT("Sheet2!A2:Q5331"), 4, FALSE))</f>
        <v/>
      </c>
      <c r="F327" s="14" t="str">
        <f ca="1">IF(A327="", "", IF(A327=1, ROUNDDOWN($M$3/D327, 0), ROUNDDOWN((J327)/D327, 0)))</f>
        <v/>
      </c>
      <c r="G327" s="14" t="str">
        <f ca="1">IF(A327="", "", (E327-D327)*F327)</f>
        <v/>
      </c>
      <c r="H327" s="15" t="str">
        <f ca="1">IF(A327="", "", (E327/D327)-1)</f>
        <v/>
      </c>
      <c r="I327" s="15" t="str">
        <f ca="1">IF(A327="", "", 1-(K327/MAX($K$2:K327)))</f>
        <v/>
      </c>
      <c r="J327" s="14" t="str">
        <f ca="1">IF(A327="", "", IF(A327=1, $M$3, J326+G326))</f>
        <v/>
      </c>
      <c r="K327" s="14" t="str">
        <f ca="1">IF(A327="", "", J327+G327)</f>
        <v/>
      </c>
    </row>
    <row r="328" spans="1:11" x14ac:dyDescent="0.3">
      <c r="A328" t="str">
        <f ca="1">IF(A327="Sr.No.",1,IFERROR(IF(A327+1&lt;=$M$8,A327+1,""),""))</f>
        <v/>
      </c>
      <c r="B328" s="1" t="str">
        <f ca="1">IF(A328="", "", VLOOKUP($M$5&amp;"-"&amp;$A328,INDIRECT("Sheet2!A2:Q5331"), 3, FALSE))</f>
        <v/>
      </c>
      <c r="C328" s="1" t="str">
        <f ca="1">IF(A328="", "", VLOOKUP($M$6&amp;"-"&amp;$A328,INDIRECT("Sheet2!A2:Q5331"), 3, FALSE))</f>
        <v/>
      </c>
      <c r="D328" s="4" t="str">
        <f ca="1">IF(A328="", "", VLOOKUP($M$5&amp;"-"&amp;$A328,INDIRECT("Sheet2!A2:Q5331"), 4, FALSE))</f>
        <v/>
      </c>
      <c r="E328" s="4" t="str">
        <f ca="1">IF(A328="", "", VLOOKUP($M$6&amp;"-"&amp;$A328,INDIRECT("Sheet2!A2:Q5331"), 4, FALSE))</f>
        <v/>
      </c>
      <c r="F328" s="14" t="str">
        <f ca="1">IF(A328="", "", IF(A328=1, ROUNDDOWN($M$3/D328, 0), ROUNDDOWN((J328)/D328, 0)))</f>
        <v/>
      </c>
      <c r="G328" s="14" t="str">
        <f ca="1">IF(A328="", "", (E328-D328)*F328)</f>
        <v/>
      </c>
      <c r="H328" s="15" t="str">
        <f ca="1">IF(A328="", "", (E328/D328)-1)</f>
        <v/>
      </c>
      <c r="I328" s="15" t="str">
        <f ca="1">IF(A328="", "", 1-(K328/MAX($K$2:K328)))</f>
        <v/>
      </c>
      <c r="J328" s="14" t="str">
        <f ca="1">IF(A328="", "", IF(A328=1, $M$3, J327+G327))</f>
        <v/>
      </c>
      <c r="K328" s="14" t="str">
        <f ca="1">IF(A328="", "", J328+G328)</f>
        <v/>
      </c>
    </row>
    <row r="329" spans="1:11" x14ac:dyDescent="0.3">
      <c r="A329" t="str">
        <f ca="1">IF(A328="Sr.No.",1,IFERROR(IF(A328+1&lt;=$M$8,A328+1,""),""))</f>
        <v/>
      </c>
      <c r="B329" s="1" t="str">
        <f ca="1">IF(A329="", "", VLOOKUP($M$5&amp;"-"&amp;$A329,INDIRECT("Sheet2!A2:Q5331"), 3, FALSE))</f>
        <v/>
      </c>
      <c r="C329" s="1" t="str">
        <f ca="1">IF(A329="", "", VLOOKUP($M$6&amp;"-"&amp;$A329,INDIRECT("Sheet2!A2:Q5331"), 3, FALSE))</f>
        <v/>
      </c>
      <c r="D329" s="4" t="str">
        <f ca="1">IF(A329="", "", VLOOKUP($M$5&amp;"-"&amp;$A329,INDIRECT("Sheet2!A2:Q5331"), 4, FALSE))</f>
        <v/>
      </c>
      <c r="E329" s="4" t="str">
        <f ca="1">IF(A329="", "", VLOOKUP($M$6&amp;"-"&amp;$A329,INDIRECT("Sheet2!A2:Q5331"), 4, FALSE))</f>
        <v/>
      </c>
      <c r="F329" s="14" t="str">
        <f ca="1">IF(A329="", "", IF(A329=1, ROUNDDOWN($M$3/D329, 0), ROUNDDOWN((J329)/D329, 0)))</f>
        <v/>
      </c>
      <c r="G329" s="14" t="str">
        <f ca="1">IF(A329="", "", (E329-D329)*F329)</f>
        <v/>
      </c>
      <c r="H329" s="15" t="str">
        <f ca="1">IF(A329="", "", (E329/D329)-1)</f>
        <v/>
      </c>
      <c r="I329" s="15" t="str">
        <f ca="1">IF(A329="", "", 1-(K329/MAX($K$2:K329)))</f>
        <v/>
      </c>
      <c r="J329" s="14" t="str">
        <f ca="1">IF(A329="", "", IF(A329=1, $M$3, J328+G328))</f>
        <v/>
      </c>
      <c r="K329" s="14" t="str">
        <f ca="1">IF(A329="", "", J329+G329)</f>
        <v/>
      </c>
    </row>
    <row r="330" spans="1:11" x14ac:dyDescent="0.3">
      <c r="A330" t="str">
        <f ca="1">IF(A329="Sr.No.",1,IFERROR(IF(A329+1&lt;=$M$8,A329+1,""),""))</f>
        <v/>
      </c>
      <c r="B330" s="1" t="str">
        <f ca="1">IF(A330="", "", VLOOKUP($M$5&amp;"-"&amp;$A330,INDIRECT("Sheet2!A2:Q5331"), 3, FALSE))</f>
        <v/>
      </c>
      <c r="C330" s="1" t="str">
        <f ca="1">IF(A330="", "", VLOOKUP($M$6&amp;"-"&amp;$A330,INDIRECT("Sheet2!A2:Q5331"), 3, FALSE))</f>
        <v/>
      </c>
      <c r="D330" s="4" t="str">
        <f ca="1">IF(A330="", "", VLOOKUP($M$5&amp;"-"&amp;$A330,INDIRECT("Sheet2!A2:Q5331"), 4, FALSE))</f>
        <v/>
      </c>
      <c r="E330" s="4" t="str">
        <f ca="1">IF(A330="", "", VLOOKUP($M$6&amp;"-"&amp;$A330,INDIRECT("Sheet2!A2:Q5331"), 4, FALSE))</f>
        <v/>
      </c>
      <c r="F330" s="14" t="str">
        <f ca="1">IF(A330="", "", IF(A330=1, ROUNDDOWN($M$3/D330, 0), ROUNDDOWN((J330)/D330, 0)))</f>
        <v/>
      </c>
      <c r="G330" s="14" t="str">
        <f ca="1">IF(A330="", "", (E330-D330)*F330)</f>
        <v/>
      </c>
      <c r="H330" s="15" t="str">
        <f ca="1">IF(A330="", "", (E330/D330)-1)</f>
        <v/>
      </c>
      <c r="I330" s="15" t="str">
        <f ca="1">IF(A330="", "", 1-(K330/MAX($K$2:K330)))</f>
        <v/>
      </c>
      <c r="J330" s="14" t="str">
        <f ca="1">IF(A330="", "", IF(A330=1, $M$3, J329+G329))</f>
        <v/>
      </c>
      <c r="K330" s="14" t="str">
        <f ca="1">IF(A330="", "", J330+G330)</f>
        <v/>
      </c>
    </row>
    <row r="331" spans="1:11" x14ac:dyDescent="0.3">
      <c r="A331" t="str">
        <f ca="1">IF(A330="Sr.No.",1,IFERROR(IF(A330+1&lt;=$M$8,A330+1,""),""))</f>
        <v/>
      </c>
      <c r="B331" s="1" t="str">
        <f ca="1">IF(A331="", "", VLOOKUP($M$5&amp;"-"&amp;$A331,INDIRECT("Sheet2!A2:Q5331"), 3, FALSE))</f>
        <v/>
      </c>
      <c r="C331" s="1" t="str">
        <f ca="1">IF(A331="", "", VLOOKUP($M$6&amp;"-"&amp;$A331,INDIRECT("Sheet2!A2:Q5331"), 3, FALSE))</f>
        <v/>
      </c>
      <c r="D331" s="4" t="str">
        <f ca="1">IF(A331="", "", VLOOKUP($M$5&amp;"-"&amp;$A331,INDIRECT("Sheet2!A2:Q5331"), 4, FALSE))</f>
        <v/>
      </c>
      <c r="E331" s="4" t="str">
        <f ca="1">IF(A331="", "", VLOOKUP($M$6&amp;"-"&amp;$A331,INDIRECT("Sheet2!A2:Q5331"), 4, FALSE))</f>
        <v/>
      </c>
      <c r="F331" s="14" t="str">
        <f ca="1">IF(A331="", "", IF(A331=1, ROUNDDOWN($M$3/D331, 0), ROUNDDOWN((J331)/D331, 0)))</f>
        <v/>
      </c>
      <c r="G331" s="14" t="str">
        <f ca="1">IF(A331="", "", (E331-D331)*F331)</f>
        <v/>
      </c>
      <c r="H331" s="15" t="str">
        <f ca="1">IF(A331="", "", (E331/D331)-1)</f>
        <v/>
      </c>
      <c r="I331" s="15" t="str">
        <f ca="1">IF(A331="", "", 1-(K331/MAX($K$2:K331)))</f>
        <v/>
      </c>
      <c r="J331" s="14" t="str">
        <f ca="1">IF(A331="", "", IF(A331=1, $M$3, J330+G330))</f>
        <v/>
      </c>
      <c r="K331" s="14" t="str">
        <f ca="1">IF(A331="", "", J331+G331)</f>
        <v/>
      </c>
    </row>
    <row r="332" spans="1:11" x14ac:dyDescent="0.3">
      <c r="A332" t="str">
        <f ca="1">IF(A331="Sr.No.",1,IFERROR(IF(A331+1&lt;=$M$8,A331+1,""),""))</f>
        <v/>
      </c>
      <c r="B332" s="1" t="str">
        <f ca="1">IF(A332="", "", VLOOKUP($M$5&amp;"-"&amp;$A332,INDIRECT("Sheet2!A2:Q5331"), 3, FALSE))</f>
        <v/>
      </c>
      <c r="C332" s="1" t="str">
        <f ca="1">IF(A332="", "", VLOOKUP($M$6&amp;"-"&amp;$A332,INDIRECT("Sheet2!A2:Q5331"), 3, FALSE))</f>
        <v/>
      </c>
      <c r="D332" s="4" t="str">
        <f ca="1">IF(A332="", "", VLOOKUP($M$5&amp;"-"&amp;$A332,INDIRECT("Sheet2!A2:Q5331"), 4, FALSE))</f>
        <v/>
      </c>
      <c r="E332" s="4" t="str">
        <f ca="1">IF(A332="", "", VLOOKUP($M$6&amp;"-"&amp;$A332,INDIRECT("Sheet2!A2:Q5331"), 4, FALSE))</f>
        <v/>
      </c>
      <c r="F332" s="14" t="str">
        <f ca="1">IF(A332="", "", IF(A332=1, ROUNDDOWN($M$3/D332, 0), ROUNDDOWN((J332)/D332, 0)))</f>
        <v/>
      </c>
      <c r="G332" s="14" t="str">
        <f ca="1">IF(A332="", "", (E332-D332)*F332)</f>
        <v/>
      </c>
      <c r="H332" s="15" t="str">
        <f ca="1">IF(A332="", "", (E332/D332)-1)</f>
        <v/>
      </c>
      <c r="I332" s="15" t="str">
        <f ca="1">IF(A332="", "", 1-(K332/MAX($K$2:K332)))</f>
        <v/>
      </c>
      <c r="J332" s="14" t="str">
        <f ca="1">IF(A332="", "", IF(A332=1, $M$3, J331+G331))</f>
        <v/>
      </c>
      <c r="K332" s="14" t="str">
        <f ca="1">IF(A332="", "", J332+G332)</f>
        <v/>
      </c>
    </row>
    <row r="333" spans="1:11" x14ac:dyDescent="0.3">
      <c r="A333" t="str">
        <f ca="1">IF(A332="Sr.No.",1,IFERROR(IF(A332+1&lt;=$M$8,A332+1,""),""))</f>
        <v/>
      </c>
      <c r="B333" s="1" t="str">
        <f ca="1">IF(A333="", "", VLOOKUP($M$5&amp;"-"&amp;$A333,INDIRECT("Sheet2!A2:Q5331"), 3, FALSE))</f>
        <v/>
      </c>
      <c r="C333" s="1" t="str">
        <f ca="1">IF(A333="", "", VLOOKUP($M$6&amp;"-"&amp;$A333,INDIRECT("Sheet2!A2:Q5331"), 3, FALSE))</f>
        <v/>
      </c>
      <c r="D333" s="4" t="str">
        <f ca="1">IF(A333="", "", VLOOKUP($M$5&amp;"-"&amp;$A333,INDIRECT("Sheet2!A2:Q5331"), 4, FALSE))</f>
        <v/>
      </c>
      <c r="E333" s="4" t="str">
        <f ca="1">IF(A333="", "", VLOOKUP($M$6&amp;"-"&amp;$A333,INDIRECT("Sheet2!A2:Q5331"), 4, FALSE))</f>
        <v/>
      </c>
      <c r="F333" s="14" t="str">
        <f ca="1">IF(A333="", "", IF(A333=1, ROUNDDOWN($M$3/D333, 0), ROUNDDOWN((J333)/D333, 0)))</f>
        <v/>
      </c>
      <c r="G333" s="14" t="str">
        <f ca="1">IF(A333="", "", (E333-D333)*F333)</f>
        <v/>
      </c>
      <c r="H333" s="15" t="str">
        <f ca="1">IF(A333="", "", (E333/D333)-1)</f>
        <v/>
      </c>
      <c r="I333" s="15" t="str">
        <f ca="1">IF(A333="", "", 1-(K333/MAX($K$2:K333)))</f>
        <v/>
      </c>
      <c r="J333" s="14" t="str">
        <f ca="1">IF(A333="", "", IF(A333=1, $M$3, J332+G332))</f>
        <v/>
      </c>
      <c r="K333" s="14" t="str">
        <f ca="1">IF(A333="", "", J333+G333)</f>
        <v/>
      </c>
    </row>
    <row r="334" spans="1:11" x14ac:dyDescent="0.3">
      <c r="A334" t="str">
        <f ca="1">IF(A333="Sr.No.",1,IFERROR(IF(A333+1&lt;=$M$8,A333+1,""),""))</f>
        <v/>
      </c>
      <c r="B334" s="1" t="str">
        <f ca="1">IF(A334="", "", VLOOKUP($M$5&amp;"-"&amp;$A334,INDIRECT("Sheet2!A2:Q5331"), 3, FALSE))</f>
        <v/>
      </c>
      <c r="C334" s="1" t="str">
        <f ca="1">IF(A334="", "", VLOOKUP($M$6&amp;"-"&amp;$A334,INDIRECT("Sheet2!A2:Q5331"), 3, FALSE))</f>
        <v/>
      </c>
      <c r="D334" s="4" t="str">
        <f ca="1">IF(A334="", "", VLOOKUP($M$5&amp;"-"&amp;$A334,INDIRECT("Sheet2!A2:Q5331"), 4, FALSE))</f>
        <v/>
      </c>
      <c r="E334" s="4" t="str">
        <f ca="1">IF(A334="", "", VLOOKUP($M$6&amp;"-"&amp;$A334,INDIRECT("Sheet2!A2:Q5331"), 4, FALSE))</f>
        <v/>
      </c>
      <c r="F334" s="14" t="str">
        <f ca="1">IF(A334="", "", IF(A334=1, ROUNDDOWN($M$3/D334, 0), ROUNDDOWN((J334)/D334, 0)))</f>
        <v/>
      </c>
      <c r="G334" s="14" t="str">
        <f ca="1">IF(A334="", "", (E334-D334)*F334)</f>
        <v/>
      </c>
      <c r="H334" s="15" t="str">
        <f ca="1">IF(A334="", "", (E334/D334)-1)</f>
        <v/>
      </c>
      <c r="I334" s="15" t="str">
        <f ca="1">IF(A334="", "", 1-(K334/MAX($K$2:K334)))</f>
        <v/>
      </c>
      <c r="J334" s="14" t="str">
        <f ca="1">IF(A334="", "", IF(A334=1, $M$3, J333+G333))</f>
        <v/>
      </c>
      <c r="K334" s="14" t="str">
        <f ca="1">IF(A334="", "", J334+G334)</f>
        <v/>
      </c>
    </row>
    <row r="335" spans="1:11" x14ac:dyDescent="0.3">
      <c r="A335" t="str">
        <f ca="1">IF(A334="Sr.No.",1,IFERROR(IF(A334+1&lt;=$M$8,A334+1,""),""))</f>
        <v/>
      </c>
      <c r="B335" s="1" t="str">
        <f ca="1">IF(A335="", "", VLOOKUP($M$5&amp;"-"&amp;$A335,INDIRECT("Sheet2!A2:Q5331"), 3, FALSE))</f>
        <v/>
      </c>
      <c r="C335" s="1" t="str">
        <f ca="1">IF(A335="", "", VLOOKUP($M$6&amp;"-"&amp;$A335,INDIRECT("Sheet2!A2:Q5331"), 3, FALSE))</f>
        <v/>
      </c>
      <c r="D335" s="4" t="str">
        <f ca="1">IF(A335="", "", VLOOKUP($M$5&amp;"-"&amp;$A335,INDIRECT("Sheet2!A2:Q5331"), 4, FALSE))</f>
        <v/>
      </c>
      <c r="E335" s="4" t="str">
        <f ca="1">IF(A335="", "", VLOOKUP($M$6&amp;"-"&amp;$A335,INDIRECT("Sheet2!A2:Q5331"), 4, FALSE))</f>
        <v/>
      </c>
      <c r="F335" s="14" t="str">
        <f ca="1">IF(A335="", "", IF(A335=1, ROUNDDOWN($M$3/D335, 0), ROUNDDOWN((J335)/D335, 0)))</f>
        <v/>
      </c>
      <c r="G335" s="14" t="str">
        <f ca="1">IF(A335="", "", (E335-D335)*F335)</f>
        <v/>
      </c>
      <c r="H335" s="15" t="str">
        <f ca="1">IF(A335="", "", (E335/D335)-1)</f>
        <v/>
      </c>
      <c r="I335" s="15" t="str">
        <f ca="1">IF(A335="", "", 1-(K335/MAX($K$2:K335)))</f>
        <v/>
      </c>
      <c r="J335" s="14" t="str">
        <f ca="1">IF(A335="", "", IF(A335=1, $M$3, J334+G334))</f>
        <v/>
      </c>
      <c r="K335" s="14" t="str">
        <f ca="1">IF(A335="", "", J335+G335)</f>
        <v/>
      </c>
    </row>
    <row r="336" spans="1:11" x14ac:dyDescent="0.3">
      <c r="A336" t="str">
        <f ca="1">IF(A335="Sr.No.",1,IFERROR(IF(A335+1&lt;=$M$8,A335+1,""),""))</f>
        <v/>
      </c>
      <c r="B336" s="1" t="str">
        <f ca="1">IF(A336="", "", VLOOKUP($M$5&amp;"-"&amp;$A336,INDIRECT("Sheet2!A2:Q5331"), 3, FALSE))</f>
        <v/>
      </c>
      <c r="C336" s="1" t="str">
        <f ca="1">IF(A336="", "", VLOOKUP($M$6&amp;"-"&amp;$A336,INDIRECT("Sheet2!A2:Q5331"), 3, FALSE))</f>
        <v/>
      </c>
      <c r="D336" s="4" t="str">
        <f ca="1">IF(A336="", "", VLOOKUP($M$5&amp;"-"&amp;$A336,INDIRECT("Sheet2!A2:Q5331"), 4, FALSE))</f>
        <v/>
      </c>
      <c r="E336" s="4" t="str">
        <f ca="1">IF(A336="", "", VLOOKUP($M$6&amp;"-"&amp;$A336,INDIRECT("Sheet2!A2:Q5331"), 4, FALSE))</f>
        <v/>
      </c>
      <c r="F336" s="14" t="str">
        <f ca="1">IF(A336="", "", IF(A336=1, ROUNDDOWN($M$3/D336, 0), ROUNDDOWN((J336)/D336, 0)))</f>
        <v/>
      </c>
      <c r="G336" s="14" t="str">
        <f ca="1">IF(A336="", "", (E336-D336)*F336)</f>
        <v/>
      </c>
      <c r="H336" s="15" t="str">
        <f ca="1">IF(A336="", "", (E336/D336)-1)</f>
        <v/>
      </c>
      <c r="I336" s="15" t="str">
        <f ca="1">IF(A336="", "", 1-(K336/MAX($K$2:K336)))</f>
        <v/>
      </c>
      <c r="J336" s="14" t="str">
        <f ca="1">IF(A336="", "", IF(A336=1, $M$3, J335+G335))</f>
        <v/>
      </c>
      <c r="K336" s="14" t="str">
        <f ca="1">IF(A336="", "", J336+G336)</f>
        <v/>
      </c>
    </row>
    <row r="337" spans="1:11" x14ac:dyDescent="0.3">
      <c r="A337" t="str">
        <f ca="1">IF(A336="Sr.No.",1,IFERROR(IF(A336+1&lt;=$M$8,A336+1,""),""))</f>
        <v/>
      </c>
      <c r="B337" s="1" t="str">
        <f ca="1">IF(A337="", "", VLOOKUP($M$5&amp;"-"&amp;$A337,INDIRECT("Sheet2!A2:Q5331"), 3, FALSE))</f>
        <v/>
      </c>
      <c r="C337" s="1" t="str">
        <f ca="1">IF(A337="", "", VLOOKUP($M$6&amp;"-"&amp;$A337,INDIRECT("Sheet2!A2:Q5331"), 3, FALSE))</f>
        <v/>
      </c>
      <c r="D337" s="4" t="str">
        <f ca="1">IF(A337="", "", VLOOKUP($M$5&amp;"-"&amp;$A337,INDIRECT("Sheet2!A2:Q5331"), 4, FALSE))</f>
        <v/>
      </c>
      <c r="E337" s="4" t="str">
        <f ca="1">IF(A337="", "", VLOOKUP($M$6&amp;"-"&amp;$A337,INDIRECT("Sheet2!A2:Q5331"), 4, FALSE))</f>
        <v/>
      </c>
      <c r="F337" s="14" t="str">
        <f ca="1">IF(A337="", "", IF(A337=1, ROUNDDOWN($M$3/D337, 0), ROUNDDOWN((J337)/D337, 0)))</f>
        <v/>
      </c>
      <c r="G337" s="14" t="str">
        <f ca="1">IF(A337="", "", (E337-D337)*F337)</f>
        <v/>
      </c>
      <c r="H337" s="15" t="str">
        <f ca="1">IF(A337="", "", (E337/D337)-1)</f>
        <v/>
      </c>
      <c r="I337" s="15" t="str">
        <f ca="1">IF(A337="", "", 1-(K337/MAX($K$2:K337)))</f>
        <v/>
      </c>
      <c r="J337" s="14" t="str">
        <f ca="1">IF(A337="", "", IF(A337=1, $M$3, J336+G336))</f>
        <v/>
      </c>
      <c r="K337" s="14" t="str">
        <f ca="1">IF(A337="", "", J337+G337)</f>
        <v/>
      </c>
    </row>
    <row r="338" spans="1:11" x14ac:dyDescent="0.3">
      <c r="A338" t="str">
        <f ca="1">IF(A337="Sr.No.",1,IFERROR(IF(A337+1&lt;=$M$8,A337+1,""),""))</f>
        <v/>
      </c>
      <c r="B338" s="1" t="str">
        <f ca="1">IF(A338="", "", VLOOKUP($M$5&amp;"-"&amp;$A338,INDIRECT("Sheet2!A2:Q5331"), 3, FALSE))</f>
        <v/>
      </c>
      <c r="C338" s="1" t="str">
        <f ca="1">IF(A338="", "", VLOOKUP($M$6&amp;"-"&amp;$A338,INDIRECT("Sheet2!A2:Q5331"), 3, FALSE))</f>
        <v/>
      </c>
      <c r="D338" s="4" t="str">
        <f ca="1">IF(A338="", "", VLOOKUP($M$5&amp;"-"&amp;$A338,INDIRECT("Sheet2!A2:Q5331"), 4, FALSE))</f>
        <v/>
      </c>
      <c r="E338" s="4" t="str">
        <f ca="1">IF(A338="", "", VLOOKUP($M$6&amp;"-"&amp;$A338,INDIRECT("Sheet2!A2:Q5331"), 4, FALSE))</f>
        <v/>
      </c>
      <c r="F338" s="14" t="str">
        <f ca="1">IF(A338="", "", IF(A338=1, ROUNDDOWN($M$3/D338, 0), ROUNDDOWN((J338)/D338, 0)))</f>
        <v/>
      </c>
      <c r="G338" s="14" t="str">
        <f ca="1">IF(A338="", "", (E338-D338)*F338)</f>
        <v/>
      </c>
      <c r="H338" s="15" t="str">
        <f ca="1">IF(A338="", "", (E338/D338)-1)</f>
        <v/>
      </c>
      <c r="I338" s="15" t="str">
        <f ca="1">IF(A338="", "", 1-(K338/MAX($K$2:K338)))</f>
        <v/>
      </c>
      <c r="J338" s="14" t="str">
        <f ca="1">IF(A338="", "", IF(A338=1, $M$3, J337+G337))</f>
        <v/>
      </c>
      <c r="K338" s="14" t="str">
        <f ca="1">IF(A338="", "", J338+G338)</f>
        <v/>
      </c>
    </row>
    <row r="339" spans="1:11" x14ac:dyDescent="0.3">
      <c r="A339" t="str">
        <f ca="1">IF(A338="Sr.No.",1,IFERROR(IF(A338+1&lt;=$M$8,A338+1,""),""))</f>
        <v/>
      </c>
      <c r="B339" s="1" t="str">
        <f ca="1">IF(A339="", "", VLOOKUP($M$5&amp;"-"&amp;$A339,INDIRECT("Sheet2!A2:Q5331"), 3, FALSE))</f>
        <v/>
      </c>
      <c r="C339" s="1" t="str">
        <f ca="1">IF(A339="", "", VLOOKUP($M$6&amp;"-"&amp;$A339,INDIRECT("Sheet2!A2:Q5331"), 3, FALSE))</f>
        <v/>
      </c>
      <c r="D339" s="4" t="str">
        <f ca="1">IF(A339="", "", VLOOKUP($M$5&amp;"-"&amp;$A339,INDIRECT("Sheet2!A2:Q5331"), 4, FALSE))</f>
        <v/>
      </c>
      <c r="E339" s="4" t="str">
        <f ca="1">IF(A339="", "", VLOOKUP($M$6&amp;"-"&amp;$A339,INDIRECT("Sheet2!A2:Q5331"), 4, FALSE))</f>
        <v/>
      </c>
      <c r="F339" s="14" t="str">
        <f ca="1">IF(A339="", "", IF(A339=1, ROUNDDOWN($M$3/D339, 0), ROUNDDOWN((J339)/D339, 0)))</f>
        <v/>
      </c>
      <c r="G339" s="14" t="str">
        <f ca="1">IF(A339="", "", (E339-D339)*F339)</f>
        <v/>
      </c>
      <c r="H339" s="15" t="str">
        <f ca="1">IF(A339="", "", (E339/D339)-1)</f>
        <v/>
      </c>
      <c r="I339" s="15" t="str">
        <f ca="1">IF(A339="", "", 1-(K339/MAX($K$2:K339)))</f>
        <v/>
      </c>
      <c r="J339" s="14" t="str">
        <f ca="1">IF(A339="", "", IF(A339=1, $M$3, J338+G338))</f>
        <v/>
      </c>
      <c r="K339" s="14" t="str">
        <f ca="1">IF(A339="", "", J339+G339)</f>
        <v/>
      </c>
    </row>
    <row r="340" spans="1:11" x14ac:dyDescent="0.3">
      <c r="A340" t="str">
        <f ca="1">IF(A339="Sr.No.",1,IFERROR(IF(A339+1&lt;=$M$8,A339+1,""),""))</f>
        <v/>
      </c>
      <c r="B340" s="1" t="str">
        <f ca="1">IF(A340="", "", VLOOKUP($M$5&amp;"-"&amp;$A340,INDIRECT("Sheet2!A2:Q5331"), 3, FALSE))</f>
        <v/>
      </c>
      <c r="C340" s="1" t="str">
        <f ca="1">IF(A340="", "", VLOOKUP($M$6&amp;"-"&amp;$A340,INDIRECT("Sheet2!A2:Q5331"), 3, FALSE))</f>
        <v/>
      </c>
      <c r="D340" s="4" t="str">
        <f ca="1">IF(A340="", "", VLOOKUP($M$5&amp;"-"&amp;$A340,INDIRECT("Sheet2!A2:Q5331"), 4, FALSE))</f>
        <v/>
      </c>
      <c r="E340" s="4" t="str">
        <f ca="1">IF(A340="", "", VLOOKUP($M$6&amp;"-"&amp;$A340,INDIRECT("Sheet2!A2:Q5331"), 4, FALSE))</f>
        <v/>
      </c>
      <c r="F340" s="14" t="str">
        <f ca="1">IF(A340="", "", IF(A340=1, ROUNDDOWN($M$3/D340, 0), ROUNDDOWN((J340)/D340, 0)))</f>
        <v/>
      </c>
      <c r="G340" s="14" t="str">
        <f ca="1">IF(A340="", "", (E340-D340)*F340)</f>
        <v/>
      </c>
      <c r="H340" s="15" t="str">
        <f ca="1">IF(A340="", "", (E340/D340)-1)</f>
        <v/>
      </c>
      <c r="I340" s="15" t="str">
        <f ca="1">IF(A340="", "", 1-(K340/MAX($K$2:K340)))</f>
        <v/>
      </c>
      <c r="J340" s="14" t="str">
        <f ca="1">IF(A340="", "", IF(A340=1, $M$3, J339+G339))</f>
        <v/>
      </c>
      <c r="K340" s="14" t="str">
        <f ca="1">IF(A340="", "", J340+G340)</f>
        <v/>
      </c>
    </row>
    <row r="341" spans="1:11" x14ac:dyDescent="0.3">
      <c r="A341" t="str">
        <f ca="1">IF(A340="Sr.No.",1,IFERROR(IF(A340+1&lt;=$M$8,A340+1,""),""))</f>
        <v/>
      </c>
      <c r="B341" s="1" t="str">
        <f ca="1">IF(A341="", "", VLOOKUP($M$5&amp;"-"&amp;$A341,INDIRECT("Sheet2!A2:Q5331"), 3, FALSE))</f>
        <v/>
      </c>
      <c r="C341" s="1" t="str">
        <f ca="1">IF(A341="", "", VLOOKUP($M$6&amp;"-"&amp;$A341,INDIRECT("Sheet2!A2:Q5331"), 3, FALSE))</f>
        <v/>
      </c>
      <c r="D341" s="4" t="str">
        <f ca="1">IF(A341="", "", VLOOKUP($M$5&amp;"-"&amp;$A341,INDIRECT("Sheet2!A2:Q5331"), 4, FALSE))</f>
        <v/>
      </c>
      <c r="E341" s="4" t="str">
        <f ca="1">IF(A341="", "", VLOOKUP($M$6&amp;"-"&amp;$A341,INDIRECT("Sheet2!A2:Q5331"), 4, FALSE))</f>
        <v/>
      </c>
      <c r="F341" s="14" t="str">
        <f ca="1">IF(A341="", "", IF(A341=1, ROUNDDOWN($M$3/D341, 0), ROUNDDOWN((J341)/D341, 0)))</f>
        <v/>
      </c>
      <c r="G341" s="14" t="str">
        <f ca="1">IF(A341="", "", (E341-D341)*F341)</f>
        <v/>
      </c>
      <c r="H341" s="15" t="str">
        <f ca="1">IF(A341="", "", (E341/D341)-1)</f>
        <v/>
      </c>
      <c r="I341" s="15" t="str">
        <f ca="1">IF(A341="", "", 1-(K341/MAX($K$2:K341)))</f>
        <v/>
      </c>
      <c r="J341" s="14" t="str">
        <f ca="1">IF(A341="", "", IF(A341=1, $M$3, J340+G340))</f>
        <v/>
      </c>
      <c r="K341" s="14" t="str">
        <f ca="1">IF(A341="", "", J341+G341)</f>
        <v/>
      </c>
    </row>
    <row r="342" spans="1:11" x14ac:dyDescent="0.3">
      <c r="A342" t="str">
        <f ca="1">IF(A341="Sr.No.",1,IFERROR(IF(A341+1&lt;=$M$8,A341+1,""),""))</f>
        <v/>
      </c>
      <c r="B342" s="1" t="str">
        <f ca="1">IF(A342="", "", VLOOKUP($M$5&amp;"-"&amp;$A342,INDIRECT("Sheet2!A2:Q5331"), 3, FALSE))</f>
        <v/>
      </c>
      <c r="C342" s="1" t="str">
        <f ca="1">IF(A342="", "", VLOOKUP($M$6&amp;"-"&amp;$A342,INDIRECT("Sheet2!A2:Q5331"), 3, FALSE))</f>
        <v/>
      </c>
      <c r="D342" s="4" t="str">
        <f ca="1">IF(A342="", "", VLOOKUP($M$5&amp;"-"&amp;$A342,INDIRECT("Sheet2!A2:Q5331"), 4, FALSE))</f>
        <v/>
      </c>
      <c r="E342" s="4" t="str">
        <f ca="1">IF(A342="", "", VLOOKUP($M$6&amp;"-"&amp;$A342,INDIRECT("Sheet2!A2:Q5331"), 4, FALSE))</f>
        <v/>
      </c>
      <c r="F342" s="14" t="str">
        <f ca="1">IF(A342="", "", IF(A342=1, ROUNDDOWN($M$3/D342, 0), ROUNDDOWN((J342)/D342, 0)))</f>
        <v/>
      </c>
      <c r="G342" s="14" t="str">
        <f ca="1">IF(A342="", "", (E342-D342)*F342)</f>
        <v/>
      </c>
      <c r="H342" s="15" t="str">
        <f ca="1">IF(A342="", "", (E342/D342)-1)</f>
        <v/>
      </c>
      <c r="I342" s="15" t="str">
        <f ca="1">IF(A342="", "", 1-(K342/MAX($K$2:K342)))</f>
        <v/>
      </c>
      <c r="J342" s="14" t="str">
        <f ca="1">IF(A342="", "", IF(A342=1, $M$3, J341+G341))</f>
        <v/>
      </c>
      <c r="K342" s="14" t="str">
        <f ca="1">IF(A342="", "", J342+G342)</f>
        <v/>
      </c>
    </row>
    <row r="343" spans="1:11" x14ac:dyDescent="0.3">
      <c r="A343" t="str">
        <f ca="1">IF(A342="Sr.No.",1,IFERROR(IF(A342+1&lt;=$M$8,A342+1,""),""))</f>
        <v/>
      </c>
      <c r="B343" s="1" t="str">
        <f ca="1">IF(A343="", "", VLOOKUP($M$5&amp;"-"&amp;$A343,INDIRECT("Sheet2!A2:Q5331"), 3, FALSE))</f>
        <v/>
      </c>
      <c r="C343" s="1" t="str">
        <f ca="1">IF(A343="", "", VLOOKUP($M$6&amp;"-"&amp;$A343,INDIRECT("Sheet2!A2:Q5331"), 3, FALSE))</f>
        <v/>
      </c>
      <c r="D343" s="4" t="str">
        <f ca="1">IF(A343="", "", VLOOKUP($M$5&amp;"-"&amp;$A343,INDIRECT("Sheet2!A2:Q5331"), 4, FALSE))</f>
        <v/>
      </c>
      <c r="E343" s="4" t="str">
        <f ca="1">IF(A343="", "", VLOOKUP($M$6&amp;"-"&amp;$A343,INDIRECT("Sheet2!A2:Q5331"), 4, FALSE))</f>
        <v/>
      </c>
      <c r="F343" s="14" t="str">
        <f ca="1">IF(A343="", "", IF(A343=1, ROUNDDOWN($M$3/D343, 0), ROUNDDOWN((J343)/D343, 0)))</f>
        <v/>
      </c>
      <c r="G343" s="14" t="str">
        <f ca="1">IF(A343="", "", (E343-D343)*F343)</f>
        <v/>
      </c>
      <c r="H343" s="15" t="str">
        <f ca="1">IF(A343="", "", (E343/D343)-1)</f>
        <v/>
      </c>
      <c r="I343" s="15" t="str">
        <f ca="1">IF(A343="", "", 1-(K343/MAX($K$2:K343)))</f>
        <v/>
      </c>
      <c r="J343" s="14" t="str">
        <f ca="1">IF(A343="", "", IF(A343=1, $M$3, J342+G342))</f>
        <v/>
      </c>
      <c r="K343" s="14" t="str">
        <f ca="1">IF(A343="", "", J343+G343)</f>
        <v/>
      </c>
    </row>
    <row r="344" spans="1:11" x14ac:dyDescent="0.3">
      <c r="A344" t="str">
        <f ca="1">IF(A343="Sr.No.",1,IFERROR(IF(A343+1&lt;=$M$8,A343+1,""),""))</f>
        <v/>
      </c>
      <c r="B344" s="1" t="str">
        <f ca="1">IF(A344="", "", VLOOKUP($M$5&amp;"-"&amp;$A344,INDIRECT("Sheet2!A2:Q5331"), 3, FALSE))</f>
        <v/>
      </c>
      <c r="C344" s="1" t="str">
        <f ca="1">IF(A344="", "", VLOOKUP($M$6&amp;"-"&amp;$A344,INDIRECT("Sheet2!A2:Q5331"), 3, FALSE))</f>
        <v/>
      </c>
      <c r="D344" s="4" t="str">
        <f ca="1">IF(A344="", "", VLOOKUP($M$5&amp;"-"&amp;$A344,INDIRECT("Sheet2!A2:Q5331"), 4, FALSE))</f>
        <v/>
      </c>
      <c r="E344" s="4" t="str">
        <f ca="1">IF(A344="", "", VLOOKUP($M$6&amp;"-"&amp;$A344,INDIRECT("Sheet2!A2:Q5331"), 4, FALSE))</f>
        <v/>
      </c>
      <c r="F344" s="14" t="str">
        <f ca="1">IF(A344="", "", IF(A344=1, ROUNDDOWN($M$3/D344, 0), ROUNDDOWN((J344)/D344, 0)))</f>
        <v/>
      </c>
      <c r="G344" s="14" t="str">
        <f ca="1">IF(A344="", "", (E344-D344)*F344)</f>
        <v/>
      </c>
      <c r="H344" s="15" t="str">
        <f ca="1">IF(A344="", "", (E344/D344)-1)</f>
        <v/>
      </c>
      <c r="I344" s="15" t="str">
        <f ca="1">IF(A344="", "", 1-(K344/MAX($K$2:K344)))</f>
        <v/>
      </c>
      <c r="J344" s="14" t="str">
        <f ca="1">IF(A344="", "", IF(A344=1, $M$3, J343+G343))</f>
        <v/>
      </c>
      <c r="K344" s="14" t="str">
        <f ca="1">IF(A344="", "", J344+G344)</f>
        <v/>
      </c>
    </row>
    <row r="345" spans="1:11" x14ac:dyDescent="0.3">
      <c r="A345" t="str">
        <f ca="1">IF(A344="Sr.No.",1,IFERROR(IF(A344+1&lt;=$M$8,A344+1,""),""))</f>
        <v/>
      </c>
      <c r="B345" s="1" t="str">
        <f ca="1">IF(A345="", "", VLOOKUP($M$5&amp;"-"&amp;$A345,INDIRECT("Sheet2!A2:Q5331"), 3, FALSE))</f>
        <v/>
      </c>
      <c r="C345" s="1" t="str">
        <f ca="1">IF(A345="", "", VLOOKUP($M$6&amp;"-"&amp;$A345,INDIRECT("Sheet2!A2:Q5331"), 3, FALSE))</f>
        <v/>
      </c>
      <c r="D345" s="4" t="str">
        <f ca="1">IF(A345="", "", VLOOKUP($M$5&amp;"-"&amp;$A345,INDIRECT("Sheet2!A2:Q5331"), 4, FALSE))</f>
        <v/>
      </c>
      <c r="E345" s="4" t="str">
        <f ca="1">IF(A345="", "", VLOOKUP($M$6&amp;"-"&amp;$A345,INDIRECT("Sheet2!A2:Q5331"), 4, FALSE))</f>
        <v/>
      </c>
      <c r="F345" s="14" t="str">
        <f ca="1">IF(A345="", "", IF(A345=1, ROUNDDOWN($M$3/D345, 0), ROUNDDOWN((J345)/D345, 0)))</f>
        <v/>
      </c>
      <c r="G345" s="14" t="str">
        <f ca="1">IF(A345="", "", (E345-D345)*F345)</f>
        <v/>
      </c>
      <c r="H345" s="15" t="str">
        <f ca="1">IF(A345="", "", (E345/D345)-1)</f>
        <v/>
      </c>
      <c r="I345" s="15" t="str">
        <f ca="1">IF(A345="", "", 1-(K345/MAX($K$2:K345)))</f>
        <v/>
      </c>
      <c r="J345" s="14" t="str">
        <f ca="1">IF(A345="", "", IF(A345=1, $M$3, J344+G344))</f>
        <v/>
      </c>
      <c r="K345" s="14" t="str">
        <f ca="1">IF(A345="", "", J345+G345)</f>
        <v/>
      </c>
    </row>
    <row r="346" spans="1:11" x14ac:dyDescent="0.3">
      <c r="A346" t="str">
        <f ca="1">IF(A345="Sr.No.",1,IFERROR(IF(A345+1&lt;=$M$8,A345+1,""),""))</f>
        <v/>
      </c>
      <c r="B346" s="1" t="str">
        <f ca="1">IF(A346="", "", VLOOKUP($M$5&amp;"-"&amp;$A346,INDIRECT("Sheet2!A2:Q5331"), 3, FALSE))</f>
        <v/>
      </c>
      <c r="C346" s="1" t="str">
        <f ca="1">IF(A346="", "", VLOOKUP($M$6&amp;"-"&amp;$A346,INDIRECT("Sheet2!A2:Q5331"), 3, FALSE))</f>
        <v/>
      </c>
      <c r="D346" s="4" t="str">
        <f ca="1">IF(A346="", "", VLOOKUP($M$5&amp;"-"&amp;$A346,INDIRECT("Sheet2!A2:Q5331"), 4, FALSE))</f>
        <v/>
      </c>
      <c r="E346" s="4" t="str">
        <f ca="1">IF(A346="", "", VLOOKUP($M$6&amp;"-"&amp;$A346,INDIRECT("Sheet2!A2:Q5331"), 4, FALSE))</f>
        <v/>
      </c>
      <c r="F346" s="14" t="str">
        <f ca="1">IF(A346="", "", IF(A346=1, ROUNDDOWN($M$3/D346, 0), ROUNDDOWN((J346)/D346, 0)))</f>
        <v/>
      </c>
      <c r="G346" s="14" t="str">
        <f ca="1">IF(A346="", "", (E346-D346)*F346)</f>
        <v/>
      </c>
      <c r="H346" s="15" t="str">
        <f ca="1">IF(A346="", "", (E346/D346)-1)</f>
        <v/>
      </c>
      <c r="I346" s="15" t="str">
        <f ca="1">IF(A346="", "", 1-(K346/MAX($K$2:K346)))</f>
        <v/>
      </c>
      <c r="J346" s="14" t="str">
        <f ca="1">IF(A346="", "", IF(A346=1, $M$3, J345+G345))</f>
        <v/>
      </c>
      <c r="K346" s="14" t="str">
        <f ca="1">IF(A346="", "", J346+G346)</f>
        <v/>
      </c>
    </row>
    <row r="347" spans="1:11" x14ac:dyDescent="0.3">
      <c r="A347" t="str">
        <f ca="1">IF(A346="Sr.No.",1,IFERROR(IF(A346+1&lt;=$M$8,A346+1,""),""))</f>
        <v/>
      </c>
      <c r="B347" s="1" t="str">
        <f ca="1">IF(A347="", "", VLOOKUP($M$5&amp;"-"&amp;$A347,INDIRECT("Sheet2!A2:Q5331"), 3, FALSE))</f>
        <v/>
      </c>
      <c r="C347" s="1" t="str">
        <f ca="1">IF(A347="", "", VLOOKUP($M$6&amp;"-"&amp;$A347,INDIRECT("Sheet2!A2:Q5331"), 3, FALSE))</f>
        <v/>
      </c>
      <c r="D347" s="4" t="str">
        <f ca="1">IF(A347="", "", VLOOKUP($M$5&amp;"-"&amp;$A347,INDIRECT("Sheet2!A2:Q5331"), 4, FALSE))</f>
        <v/>
      </c>
      <c r="E347" s="4" t="str">
        <f ca="1">IF(A347="", "", VLOOKUP($M$6&amp;"-"&amp;$A347,INDIRECT("Sheet2!A2:Q5331"), 4, FALSE))</f>
        <v/>
      </c>
      <c r="F347" s="14" t="str">
        <f ca="1">IF(A347="", "", IF(A347=1, ROUNDDOWN($M$3/D347, 0), ROUNDDOWN((J347)/D347, 0)))</f>
        <v/>
      </c>
      <c r="G347" s="14" t="str">
        <f ca="1">IF(A347="", "", (E347-D347)*F347)</f>
        <v/>
      </c>
      <c r="H347" s="15" t="str">
        <f ca="1">IF(A347="", "", (E347/D347)-1)</f>
        <v/>
      </c>
      <c r="I347" s="15" t="str">
        <f ca="1">IF(A347="", "", 1-(K347/MAX($K$2:K347)))</f>
        <v/>
      </c>
      <c r="J347" s="14" t="str">
        <f ca="1">IF(A347="", "", IF(A347=1, $M$3, J346+G346))</f>
        <v/>
      </c>
      <c r="K347" s="14" t="str">
        <f ca="1">IF(A347="", "", J347+G347)</f>
        <v/>
      </c>
    </row>
    <row r="348" spans="1:11" x14ac:dyDescent="0.3">
      <c r="A348" t="str">
        <f ca="1">IF(A347="Sr.No.",1,IFERROR(IF(A347+1&lt;=$M$8,A347+1,""),""))</f>
        <v/>
      </c>
      <c r="B348" s="1" t="str">
        <f ca="1">IF(A348="", "", VLOOKUP($M$5&amp;"-"&amp;$A348,INDIRECT("Sheet2!A2:Q5331"), 3, FALSE))</f>
        <v/>
      </c>
      <c r="C348" s="1" t="str">
        <f ca="1">IF(A348="", "", VLOOKUP($M$6&amp;"-"&amp;$A348,INDIRECT("Sheet2!A2:Q5331"), 3, FALSE))</f>
        <v/>
      </c>
      <c r="D348" s="4" t="str">
        <f ca="1">IF(A348="", "", VLOOKUP($M$5&amp;"-"&amp;$A348,INDIRECT("Sheet2!A2:Q5331"), 4, FALSE))</f>
        <v/>
      </c>
      <c r="E348" s="4" t="str">
        <f ca="1">IF(A348="", "", VLOOKUP($M$6&amp;"-"&amp;$A348,INDIRECT("Sheet2!A2:Q5331"), 4, FALSE))</f>
        <v/>
      </c>
      <c r="F348" s="14" t="str">
        <f ca="1">IF(A348="", "", IF(A348=1, ROUNDDOWN($M$3/D348, 0), ROUNDDOWN((J348)/D348, 0)))</f>
        <v/>
      </c>
      <c r="G348" s="14" t="str">
        <f ca="1">IF(A348="", "", (E348-D348)*F348)</f>
        <v/>
      </c>
      <c r="H348" s="15" t="str">
        <f ca="1">IF(A348="", "", (E348/D348)-1)</f>
        <v/>
      </c>
      <c r="I348" s="15" t="str">
        <f ca="1">IF(A348="", "", 1-(K348/MAX($K$2:K348)))</f>
        <v/>
      </c>
      <c r="J348" s="14" t="str">
        <f ca="1">IF(A348="", "", IF(A348=1, $M$3, J347+G347))</f>
        <v/>
      </c>
      <c r="K348" s="14" t="str">
        <f ca="1">IF(A348="", "", J348+G348)</f>
        <v/>
      </c>
    </row>
    <row r="349" spans="1:11" x14ac:dyDescent="0.3">
      <c r="A349" t="str">
        <f ca="1">IF(A348="Sr.No.",1,IFERROR(IF(A348+1&lt;=$M$8,A348+1,""),""))</f>
        <v/>
      </c>
      <c r="B349" s="1" t="str">
        <f ca="1">IF(A349="", "", VLOOKUP($M$5&amp;"-"&amp;$A349,INDIRECT("Sheet2!A2:Q5331"), 3, FALSE))</f>
        <v/>
      </c>
      <c r="C349" s="1" t="str">
        <f ca="1">IF(A349="", "", VLOOKUP($M$6&amp;"-"&amp;$A349,INDIRECT("Sheet2!A2:Q5331"), 3, FALSE))</f>
        <v/>
      </c>
      <c r="D349" s="4" t="str">
        <f ca="1">IF(A349="", "", VLOOKUP($M$5&amp;"-"&amp;$A349,INDIRECT("Sheet2!A2:Q5331"), 4, FALSE))</f>
        <v/>
      </c>
      <c r="E349" s="4" t="str">
        <f ca="1">IF(A349="", "", VLOOKUP($M$6&amp;"-"&amp;$A349,INDIRECT("Sheet2!A2:Q5331"), 4, FALSE))</f>
        <v/>
      </c>
      <c r="F349" s="14" t="str">
        <f ca="1">IF(A349="", "", IF(A349=1, ROUNDDOWN($M$3/D349, 0), ROUNDDOWN((J349)/D349, 0)))</f>
        <v/>
      </c>
      <c r="G349" s="14" t="str">
        <f ca="1">IF(A349="", "", (E349-D349)*F349)</f>
        <v/>
      </c>
      <c r="H349" s="15" t="str">
        <f ca="1">IF(A349="", "", (E349/D349)-1)</f>
        <v/>
      </c>
      <c r="I349" s="15" t="str">
        <f ca="1">IF(A349="", "", 1-(K349/MAX($K$2:K349)))</f>
        <v/>
      </c>
      <c r="J349" s="14" t="str">
        <f ca="1">IF(A349="", "", IF(A349=1, $M$3, J348+G348))</f>
        <v/>
      </c>
      <c r="K349" s="14" t="str">
        <f ca="1">IF(A349="", "", J349+G349)</f>
        <v/>
      </c>
    </row>
    <row r="350" spans="1:11" x14ac:dyDescent="0.3">
      <c r="A350" t="str">
        <f ca="1">IF(A349="Sr.No.",1,IFERROR(IF(A349+1&lt;=$M$8,A349+1,""),""))</f>
        <v/>
      </c>
      <c r="B350" s="1" t="str">
        <f ca="1">IF(A350="", "", VLOOKUP($M$5&amp;"-"&amp;$A350,INDIRECT("Sheet2!A2:Q5331"), 3, FALSE))</f>
        <v/>
      </c>
      <c r="C350" s="1" t="str">
        <f ca="1">IF(A350="", "", VLOOKUP($M$6&amp;"-"&amp;$A350,INDIRECT("Sheet2!A2:Q5331"), 3, FALSE))</f>
        <v/>
      </c>
      <c r="D350" s="4" t="str">
        <f ca="1">IF(A350="", "", VLOOKUP($M$5&amp;"-"&amp;$A350,INDIRECT("Sheet2!A2:Q5331"), 4, FALSE))</f>
        <v/>
      </c>
      <c r="E350" s="4" t="str">
        <f ca="1">IF(A350="", "", VLOOKUP($M$6&amp;"-"&amp;$A350,INDIRECT("Sheet2!A2:Q5331"), 4, FALSE))</f>
        <v/>
      </c>
      <c r="F350" s="14" t="str">
        <f ca="1">IF(A350="", "", IF(A350=1, ROUNDDOWN($M$3/D350, 0), ROUNDDOWN((J350)/D350, 0)))</f>
        <v/>
      </c>
      <c r="G350" s="14" t="str">
        <f ca="1">IF(A350="", "", (E350-D350)*F350)</f>
        <v/>
      </c>
      <c r="H350" s="15" t="str">
        <f ca="1">IF(A350="", "", (E350/D350)-1)</f>
        <v/>
      </c>
      <c r="I350" s="15" t="str">
        <f ca="1">IF(A350="", "", 1-(K350/MAX($K$2:K350)))</f>
        <v/>
      </c>
      <c r="J350" s="14" t="str">
        <f ca="1">IF(A350="", "", IF(A350=1, $M$3, J349+G349))</f>
        <v/>
      </c>
      <c r="K350" s="14" t="str">
        <f ca="1">IF(A350="", "", J350+G350)</f>
        <v/>
      </c>
    </row>
    <row r="351" spans="1:11" x14ac:dyDescent="0.3">
      <c r="A351" t="str">
        <f ca="1">IF(A350="Sr.No.",1,IFERROR(IF(A350+1&lt;=$M$8,A350+1,""),""))</f>
        <v/>
      </c>
      <c r="B351" s="1" t="str">
        <f ca="1">IF(A351="", "", VLOOKUP($M$5&amp;"-"&amp;$A351,INDIRECT("Sheet2!A2:Q5331"), 3, FALSE))</f>
        <v/>
      </c>
      <c r="C351" s="1" t="str">
        <f ca="1">IF(A351="", "", VLOOKUP($M$6&amp;"-"&amp;$A351,INDIRECT("Sheet2!A2:Q5331"), 3, FALSE))</f>
        <v/>
      </c>
      <c r="D351" s="4" t="str">
        <f ca="1">IF(A351="", "", VLOOKUP($M$5&amp;"-"&amp;$A351,INDIRECT("Sheet2!A2:Q5331"), 4, FALSE))</f>
        <v/>
      </c>
      <c r="E351" s="4" t="str">
        <f ca="1">IF(A351="", "", VLOOKUP($M$6&amp;"-"&amp;$A351,INDIRECT("Sheet2!A2:Q5331"), 4, FALSE))</f>
        <v/>
      </c>
      <c r="F351" s="14" t="str">
        <f ca="1">IF(A351="", "", IF(A351=1, ROUNDDOWN($M$3/D351, 0), ROUNDDOWN((J351)/D351, 0)))</f>
        <v/>
      </c>
      <c r="G351" s="14" t="str">
        <f ca="1">IF(A351="", "", (E351-D351)*F351)</f>
        <v/>
      </c>
      <c r="H351" s="15" t="str">
        <f ca="1">IF(A351="", "", (E351/D351)-1)</f>
        <v/>
      </c>
      <c r="I351" s="15" t="str">
        <f ca="1">IF(A351="", "", 1-(K351/MAX($K$2:K351)))</f>
        <v/>
      </c>
      <c r="J351" s="14" t="str">
        <f ca="1">IF(A351="", "", IF(A351=1, $M$3, J350+G350))</f>
        <v/>
      </c>
      <c r="K351" s="14" t="str">
        <f ca="1">IF(A351="", "", J351+G351)</f>
        <v/>
      </c>
    </row>
    <row r="352" spans="1:11" x14ac:dyDescent="0.3">
      <c r="A352" t="str">
        <f ca="1">IF(A351="Sr.No.",1,IFERROR(IF(A351+1&lt;=$M$8,A351+1,""),""))</f>
        <v/>
      </c>
      <c r="B352" s="1" t="str">
        <f ca="1">IF(A352="", "", VLOOKUP($M$5&amp;"-"&amp;$A352,INDIRECT("Sheet2!A2:Q5331"), 3, FALSE))</f>
        <v/>
      </c>
      <c r="C352" s="1" t="str">
        <f ca="1">IF(A352="", "", VLOOKUP($M$6&amp;"-"&amp;$A352,INDIRECT("Sheet2!A2:Q5331"), 3, FALSE))</f>
        <v/>
      </c>
      <c r="D352" s="4" t="str">
        <f ca="1">IF(A352="", "", VLOOKUP($M$5&amp;"-"&amp;$A352,INDIRECT("Sheet2!A2:Q5331"), 4, FALSE))</f>
        <v/>
      </c>
      <c r="E352" s="4" t="str">
        <f ca="1">IF(A352="", "", VLOOKUP($M$6&amp;"-"&amp;$A352,INDIRECT("Sheet2!A2:Q5331"), 4, FALSE))</f>
        <v/>
      </c>
      <c r="F352" s="14" t="str">
        <f ca="1">IF(A352="", "", IF(A352=1, ROUNDDOWN($M$3/D352, 0), ROUNDDOWN((J352)/D352, 0)))</f>
        <v/>
      </c>
      <c r="G352" s="14" t="str">
        <f ca="1">IF(A352="", "", (E352-D352)*F352)</f>
        <v/>
      </c>
      <c r="H352" s="15" t="str">
        <f ca="1">IF(A352="", "", (E352/D352)-1)</f>
        <v/>
      </c>
      <c r="I352" s="15" t="str">
        <f ca="1">IF(A352="", "", 1-(K352/MAX($K$2:K352)))</f>
        <v/>
      </c>
      <c r="J352" s="14" t="str">
        <f ca="1">IF(A352="", "", IF(A352=1, $M$3, J351+G351))</f>
        <v/>
      </c>
      <c r="K352" s="14" t="str">
        <f ca="1">IF(A352="", "", J352+G352)</f>
        <v/>
      </c>
    </row>
    <row r="353" spans="1:11" x14ac:dyDescent="0.3">
      <c r="A353" t="str">
        <f ca="1">IF(A352="Sr.No.",1,IFERROR(IF(A352+1&lt;=$M$8,A352+1,""),""))</f>
        <v/>
      </c>
      <c r="B353" s="1" t="str">
        <f ca="1">IF(A353="", "", VLOOKUP($M$5&amp;"-"&amp;$A353,INDIRECT("Sheet2!A2:Q5331"), 3, FALSE))</f>
        <v/>
      </c>
      <c r="C353" s="1" t="str">
        <f ca="1">IF(A353="", "", VLOOKUP($M$6&amp;"-"&amp;$A353,INDIRECT("Sheet2!A2:Q5331"), 3, FALSE))</f>
        <v/>
      </c>
      <c r="D353" s="4" t="str">
        <f ca="1">IF(A353="", "", VLOOKUP($M$5&amp;"-"&amp;$A353,INDIRECT("Sheet2!A2:Q5331"), 4, FALSE))</f>
        <v/>
      </c>
      <c r="E353" s="4" t="str">
        <f ca="1">IF(A353="", "", VLOOKUP($M$6&amp;"-"&amp;$A353,INDIRECT("Sheet2!A2:Q5331"), 4, FALSE))</f>
        <v/>
      </c>
      <c r="F353" s="14" t="str">
        <f ca="1">IF(A353="", "", IF(A353=1, ROUNDDOWN($M$3/D353, 0), ROUNDDOWN((J353)/D353, 0)))</f>
        <v/>
      </c>
      <c r="G353" s="14" t="str">
        <f ca="1">IF(A353="", "", (E353-D353)*F353)</f>
        <v/>
      </c>
      <c r="H353" s="15" t="str">
        <f ca="1">IF(A353="", "", (E353/D353)-1)</f>
        <v/>
      </c>
      <c r="I353" s="15" t="str">
        <f ca="1">IF(A353="", "", 1-(K353/MAX($K$2:K353)))</f>
        <v/>
      </c>
      <c r="J353" s="14" t="str">
        <f ca="1">IF(A353="", "", IF(A353=1, $M$3, J352+G352))</f>
        <v/>
      </c>
      <c r="K353" s="14" t="str">
        <f ca="1">IF(A353="", "", J353+G353)</f>
        <v/>
      </c>
    </row>
    <row r="354" spans="1:11" x14ac:dyDescent="0.3">
      <c r="A354" t="str">
        <f ca="1">IF(A353="Sr.No.",1,IFERROR(IF(A353+1&lt;=$M$8,A353+1,""),""))</f>
        <v/>
      </c>
      <c r="B354" s="1" t="str">
        <f ca="1">IF(A354="", "", VLOOKUP($M$5&amp;"-"&amp;$A354,INDIRECT("Sheet2!A2:Q5331"), 3, FALSE))</f>
        <v/>
      </c>
      <c r="C354" s="1" t="str">
        <f ca="1">IF(A354="", "", VLOOKUP($M$6&amp;"-"&amp;$A354,INDIRECT("Sheet2!A2:Q5331"), 3, FALSE))</f>
        <v/>
      </c>
      <c r="D354" s="4" t="str">
        <f ca="1">IF(A354="", "", VLOOKUP($M$5&amp;"-"&amp;$A354,INDIRECT("Sheet2!A2:Q5331"), 4, FALSE))</f>
        <v/>
      </c>
      <c r="E354" s="4" t="str">
        <f ca="1">IF(A354="", "", VLOOKUP($M$6&amp;"-"&amp;$A354,INDIRECT("Sheet2!A2:Q5331"), 4, FALSE))</f>
        <v/>
      </c>
      <c r="F354" s="14" t="str">
        <f ca="1">IF(A354="", "", IF(A354=1, ROUNDDOWN($M$3/D354, 0), ROUNDDOWN((J354)/D354, 0)))</f>
        <v/>
      </c>
      <c r="G354" s="14" t="str">
        <f ca="1">IF(A354="", "", (E354-D354)*F354)</f>
        <v/>
      </c>
      <c r="H354" s="15" t="str">
        <f ca="1">IF(A354="", "", (E354/D354)-1)</f>
        <v/>
      </c>
      <c r="I354" s="15" t="str">
        <f ca="1">IF(A354="", "", 1-(K354/MAX($K$2:K354)))</f>
        <v/>
      </c>
      <c r="J354" s="14" t="str">
        <f ca="1">IF(A354="", "", IF(A354=1, $M$3, J353+G353))</f>
        <v/>
      </c>
      <c r="K354" s="14" t="str">
        <f ca="1">IF(A354="", "", J354+G354)</f>
        <v/>
      </c>
    </row>
    <row r="355" spans="1:11" x14ac:dyDescent="0.3">
      <c r="A355" t="str">
        <f ca="1">IF(A354="Sr.No.",1,IFERROR(IF(A354+1&lt;=$M$8,A354+1,""),""))</f>
        <v/>
      </c>
      <c r="B355" s="1" t="str">
        <f ca="1">IF(A355="", "", VLOOKUP($M$5&amp;"-"&amp;$A355,INDIRECT("Sheet2!A2:Q5331"), 3, FALSE))</f>
        <v/>
      </c>
      <c r="C355" s="1" t="str">
        <f ca="1">IF(A355="", "", VLOOKUP($M$6&amp;"-"&amp;$A355,INDIRECT("Sheet2!A2:Q5331"), 3, FALSE))</f>
        <v/>
      </c>
      <c r="D355" s="4" t="str">
        <f ca="1">IF(A355="", "", VLOOKUP($M$5&amp;"-"&amp;$A355,INDIRECT("Sheet2!A2:Q5331"), 4, FALSE))</f>
        <v/>
      </c>
      <c r="E355" s="4" t="str">
        <f ca="1">IF(A355="", "", VLOOKUP($M$6&amp;"-"&amp;$A355,INDIRECT("Sheet2!A2:Q5331"), 4, FALSE))</f>
        <v/>
      </c>
      <c r="F355" s="14" t="str">
        <f ca="1">IF(A355="", "", IF(A355=1, ROUNDDOWN($M$3/D355, 0), ROUNDDOWN((J355)/D355, 0)))</f>
        <v/>
      </c>
      <c r="G355" s="14" t="str">
        <f ca="1">IF(A355="", "", (E355-D355)*F355)</f>
        <v/>
      </c>
      <c r="H355" s="15" t="str">
        <f ca="1">IF(A355="", "", (E355/D355)-1)</f>
        <v/>
      </c>
      <c r="I355" s="15" t="str">
        <f ca="1">IF(A355="", "", 1-(K355/MAX($K$2:K355)))</f>
        <v/>
      </c>
      <c r="J355" s="14" t="str">
        <f ca="1">IF(A355="", "", IF(A355=1, $M$3, J354+G354))</f>
        <v/>
      </c>
      <c r="K355" s="14" t="str">
        <f ca="1">IF(A355="", "", J355+G355)</f>
        <v/>
      </c>
    </row>
    <row r="356" spans="1:11" x14ac:dyDescent="0.3">
      <c r="A356" t="str">
        <f ca="1">IF(A355="Sr.No.",1,IFERROR(IF(A355+1&lt;=$M$8,A355+1,""),""))</f>
        <v/>
      </c>
      <c r="B356" s="1" t="str">
        <f ca="1">IF(A356="", "", VLOOKUP($M$5&amp;"-"&amp;$A356,INDIRECT("Sheet2!A2:Q5331"), 3, FALSE))</f>
        <v/>
      </c>
      <c r="C356" s="1" t="str">
        <f ca="1">IF(A356="", "", VLOOKUP($M$6&amp;"-"&amp;$A356,INDIRECT("Sheet2!A2:Q5331"), 3, FALSE))</f>
        <v/>
      </c>
      <c r="D356" s="4" t="str">
        <f ca="1">IF(A356="", "", VLOOKUP($M$5&amp;"-"&amp;$A356,INDIRECT("Sheet2!A2:Q5331"), 4, FALSE))</f>
        <v/>
      </c>
      <c r="E356" s="4" t="str">
        <f ca="1">IF(A356="", "", VLOOKUP($M$6&amp;"-"&amp;$A356,INDIRECT("Sheet2!A2:Q5331"), 4, FALSE))</f>
        <v/>
      </c>
      <c r="F356" s="14" t="str">
        <f ca="1">IF(A356="", "", IF(A356=1, ROUNDDOWN($M$3/D356, 0), ROUNDDOWN((J356)/D356, 0)))</f>
        <v/>
      </c>
      <c r="G356" s="14" t="str">
        <f ca="1">IF(A356="", "", (E356-D356)*F356)</f>
        <v/>
      </c>
      <c r="H356" s="15" t="str">
        <f ca="1">IF(A356="", "", (E356/D356)-1)</f>
        <v/>
      </c>
      <c r="I356" s="15" t="str">
        <f ca="1">IF(A356="", "", 1-(K356/MAX($K$2:K356)))</f>
        <v/>
      </c>
      <c r="J356" s="14" t="str">
        <f ca="1">IF(A356="", "", IF(A356=1, $M$3, J355+G355))</f>
        <v/>
      </c>
      <c r="K356" s="14" t="str">
        <f ca="1">IF(A356="", "", J356+G356)</f>
        <v/>
      </c>
    </row>
    <row r="357" spans="1:11" x14ac:dyDescent="0.3">
      <c r="A357" t="str">
        <f ca="1">IF(A356="Sr.No.",1,IFERROR(IF(A356+1&lt;=$M$8,A356+1,""),""))</f>
        <v/>
      </c>
      <c r="B357" s="1" t="str">
        <f ca="1">IF(A357="", "", VLOOKUP($M$5&amp;"-"&amp;$A357,INDIRECT("Sheet2!A2:Q5331"), 3, FALSE))</f>
        <v/>
      </c>
      <c r="C357" s="1" t="str">
        <f ca="1">IF(A357="", "", VLOOKUP($M$6&amp;"-"&amp;$A357,INDIRECT("Sheet2!A2:Q5331"), 3, FALSE))</f>
        <v/>
      </c>
      <c r="D357" s="4" t="str">
        <f ca="1">IF(A357="", "", VLOOKUP($M$5&amp;"-"&amp;$A357,INDIRECT("Sheet2!A2:Q5331"), 4, FALSE))</f>
        <v/>
      </c>
      <c r="E357" s="4" t="str">
        <f ca="1">IF(A357="", "", VLOOKUP($M$6&amp;"-"&amp;$A357,INDIRECT("Sheet2!A2:Q5331"), 4, FALSE))</f>
        <v/>
      </c>
      <c r="F357" s="14" t="str">
        <f ca="1">IF(A357="", "", IF(A357=1, ROUNDDOWN($M$3/D357, 0), ROUNDDOWN((J357)/D357, 0)))</f>
        <v/>
      </c>
      <c r="G357" s="14" t="str">
        <f ca="1">IF(A357="", "", (E357-D357)*F357)</f>
        <v/>
      </c>
      <c r="H357" s="15" t="str">
        <f ca="1">IF(A357="", "", (E357/D357)-1)</f>
        <v/>
      </c>
      <c r="I357" s="15" t="str">
        <f ca="1">IF(A357="", "", 1-(K357/MAX($K$2:K357)))</f>
        <v/>
      </c>
      <c r="J357" s="14" t="str">
        <f ca="1">IF(A357="", "", IF(A357=1, $M$3, J356+G356))</f>
        <v/>
      </c>
      <c r="K357" s="14" t="str">
        <f ca="1">IF(A357="", "", J357+G357)</f>
        <v/>
      </c>
    </row>
    <row r="358" spans="1:11" x14ac:dyDescent="0.3">
      <c r="A358" t="str">
        <f ca="1">IF(A357="Sr.No.",1,IFERROR(IF(A357+1&lt;=$M$8,A357+1,""),""))</f>
        <v/>
      </c>
      <c r="B358" s="1" t="str">
        <f ca="1">IF(A358="", "", VLOOKUP($M$5&amp;"-"&amp;$A358,INDIRECT("Sheet2!A2:Q5331"), 3, FALSE))</f>
        <v/>
      </c>
      <c r="C358" s="1" t="str">
        <f ca="1">IF(A358="", "", VLOOKUP($M$6&amp;"-"&amp;$A358,INDIRECT("Sheet2!A2:Q5331"), 3, FALSE))</f>
        <v/>
      </c>
      <c r="D358" s="4" t="str">
        <f ca="1">IF(A358="", "", VLOOKUP($M$5&amp;"-"&amp;$A358,INDIRECT("Sheet2!A2:Q5331"), 4, FALSE))</f>
        <v/>
      </c>
      <c r="E358" s="4" t="str">
        <f ca="1">IF(A358="", "", VLOOKUP($M$6&amp;"-"&amp;$A358,INDIRECT("Sheet2!A2:Q5331"), 4, FALSE))</f>
        <v/>
      </c>
      <c r="F358" s="14" t="str">
        <f ca="1">IF(A358="", "", IF(A358=1, ROUNDDOWN($M$3/D358, 0), ROUNDDOWN((J358)/D358, 0)))</f>
        <v/>
      </c>
      <c r="G358" s="14" t="str">
        <f ca="1">IF(A358="", "", (E358-D358)*F358)</f>
        <v/>
      </c>
      <c r="H358" s="15" t="str">
        <f ca="1">IF(A358="", "", (E358/D358)-1)</f>
        <v/>
      </c>
      <c r="I358" s="15" t="str">
        <f ca="1">IF(A358="", "", 1-(K358/MAX($K$2:K358)))</f>
        <v/>
      </c>
      <c r="J358" s="14" t="str">
        <f ca="1">IF(A358="", "", IF(A358=1, $M$3, J357+G357))</f>
        <v/>
      </c>
      <c r="K358" s="14" t="str">
        <f ca="1">IF(A358="", "", J358+G358)</f>
        <v/>
      </c>
    </row>
    <row r="359" spans="1:11" x14ac:dyDescent="0.3">
      <c r="A359" t="str">
        <f ca="1">IF(A358="Sr.No.",1,IFERROR(IF(A358+1&lt;=$M$8,A358+1,""),""))</f>
        <v/>
      </c>
      <c r="B359" s="1" t="str">
        <f ca="1">IF(A359="", "", VLOOKUP($M$5&amp;"-"&amp;$A359,INDIRECT("Sheet2!A2:Q5331"), 3, FALSE))</f>
        <v/>
      </c>
      <c r="C359" s="1" t="str">
        <f ca="1">IF(A359="", "", VLOOKUP($M$6&amp;"-"&amp;$A359,INDIRECT("Sheet2!A2:Q5331"), 3, FALSE))</f>
        <v/>
      </c>
      <c r="D359" s="4" t="str">
        <f ca="1">IF(A359="", "", VLOOKUP($M$5&amp;"-"&amp;$A359,INDIRECT("Sheet2!A2:Q5331"), 4, FALSE))</f>
        <v/>
      </c>
      <c r="E359" s="4" t="str">
        <f ca="1">IF(A359="", "", VLOOKUP($M$6&amp;"-"&amp;$A359,INDIRECT("Sheet2!A2:Q5331"), 4, FALSE))</f>
        <v/>
      </c>
      <c r="F359" s="14" t="str">
        <f ca="1">IF(A359="", "", IF(A359=1, ROUNDDOWN($M$3/D359, 0), ROUNDDOWN((J359)/D359, 0)))</f>
        <v/>
      </c>
      <c r="G359" s="14" t="str">
        <f ca="1">IF(A359="", "", (E359-D359)*F359)</f>
        <v/>
      </c>
      <c r="H359" s="15" t="str">
        <f ca="1">IF(A359="", "", (E359/D359)-1)</f>
        <v/>
      </c>
      <c r="I359" s="15" t="str">
        <f ca="1">IF(A359="", "", 1-(K359/MAX($K$2:K359)))</f>
        <v/>
      </c>
      <c r="J359" s="14" t="str">
        <f ca="1">IF(A359="", "", IF(A359=1, $M$3, J358+G358))</f>
        <v/>
      </c>
      <c r="K359" s="14" t="str">
        <f ca="1">IF(A359="", "", J359+G359)</f>
        <v/>
      </c>
    </row>
    <row r="360" spans="1:11" x14ac:dyDescent="0.3">
      <c r="A360" t="str">
        <f ca="1">IF(A359="Sr.No.",1,IFERROR(IF(A359+1&lt;=$M$8,A359+1,""),""))</f>
        <v/>
      </c>
      <c r="B360" s="1" t="str">
        <f ca="1">IF(A360="", "", VLOOKUP($M$5&amp;"-"&amp;$A360,INDIRECT("Sheet2!A2:Q5331"), 3, FALSE))</f>
        <v/>
      </c>
      <c r="C360" s="1" t="str">
        <f ca="1">IF(A360="", "", VLOOKUP($M$6&amp;"-"&amp;$A360,INDIRECT("Sheet2!A2:Q5331"), 3, FALSE))</f>
        <v/>
      </c>
      <c r="D360" s="4" t="str">
        <f ca="1">IF(A360="", "", VLOOKUP($M$5&amp;"-"&amp;$A360,INDIRECT("Sheet2!A2:Q5331"), 4, FALSE))</f>
        <v/>
      </c>
      <c r="E360" s="4" t="str">
        <f ca="1">IF(A360="", "", VLOOKUP($M$6&amp;"-"&amp;$A360,INDIRECT("Sheet2!A2:Q5331"), 4, FALSE))</f>
        <v/>
      </c>
      <c r="F360" s="14" t="str">
        <f ca="1">IF(A360="", "", IF(A360=1, ROUNDDOWN($M$3/D360, 0), ROUNDDOWN((J360)/D360, 0)))</f>
        <v/>
      </c>
      <c r="G360" s="14" t="str">
        <f ca="1">IF(A360="", "", (E360-D360)*F360)</f>
        <v/>
      </c>
      <c r="H360" s="15" t="str">
        <f ca="1">IF(A360="", "", (E360/D360)-1)</f>
        <v/>
      </c>
      <c r="I360" s="15" t="str">
        <f ca="1">IF(A360="", "", 1-(K360/MAX($K$2:K360)))</f>
        <v/>
      </c>
      <c r="J360" s="14" t="str">
        <f ca="1">IF(A360="", "", IF(A360=1, $M$3, J359+G359))</f>
        <v/>
      </c>
      <c r="K360" s="14" t="str">
        <f ca="1">IF(A360="", "", J360+G360)</f>
        <v/>
      </c>
    </row>
    <row r="361" spans="1:11" x14ac:dyDescent="0.3">
      <c r="A361" t="str">
        <f ca="1">IF(A360="Sr.No.",1,IFERROR(IF(A360+1&lt;=$M$8,A360+1,""),""))</f>
        <v/>
      </c>
      <c r="B361" s="1" t="str">
        <f ca="1">IF(A361="", "", VLOOKUP($M$5&amp;"-"&amp;$A361,INDIRECT("Sheet2!A2:Q5331"), 3, FALSE))</f>
        <v/>
      </c>
      <c r="C361" s="1" t="str">
        <f ca="1">IF(A361="", "", VLOOKUP($M$6&amp;"-"&amp;$A361,INDIRECT("Sheet2!A2:Q5331"), 3, FALSE))</f>
        <v/>
      </c>
      <c r="D361" s="4" t="str">
        <f ca="1">IF(A361="", "", VLOOKUP($M$5&amp;"-"&amp;$A361,INDIRECT("Sheet2!A2:Q5331"), 4, FALSE))</f>
        <v/>
      </c>
      <c r="E361" s="4" t="str">
        <f ca="1">IF(A361="", "", VLOOKUP($M$6&amp;"-"&amp;$A361,INDIRECT("Sheet2!A2:Q5331"), 4, FALSE))</f>
        <v/>
      </c>
      <c r="F361" s="14" t="str">
        <f ca="1">IF(A361="", "", IF(A361=1, ROUNDDOWN($M$3/D361, 0), ROUNDDOWN((J361)/D361, 0)))</f>
        <v/>
      </c>
      <c r="G361" s="14" t="str">
        <f ca="1">IF(A361="", "", (E361-D361)*F361)</f>
        <v/>
      </c>
      <c r="H361" s="15" t="str">
        <f ca="1">IF(A361="", "", (E361/D361)-1)</f>
        <v/>
      </c>
      <c r="I361" s="15" t="str">
        <f ca="1">IF(A361="", "", 1-(K361/MAX($K$2:K361)))</f>
        <v/>
      </c>
      <c r="J361" s="14" t="str">
        <f ca="1">IF(A361="", "", IF(A361=1, $M$3, J360+G360))</f>
        <v/>
      </c>
      <c r="K361" s="14" t="str">
        <f ca="1">IF(A361="", "", J361+G361)</f>
        <v/>
      </c>
    </row>
    <row r="362" spans="1:11" x14ac:dyDescent="0.3">
      <c r="A362" t="str">
        <f ca="1">IF(A361="Sr.No.",1,IFERROR(IF(A361+1&lt;=$M$8,A361+1,""),""))</f>
        <v/>
      </c>
      <c r="B362" s="1" t="str">
        <f ca="1">IF(A362="", "", VLOOKUP($M$5&amp;"-"&amp;$A362,INDIRECT("Sheet2!A2:Q5331"), 3, FALSE))</f>
        <v/>
      </c>
      <c r="C362" s="1" t="str">
        <f ca="1">IF(A362="", "", VLOOKUP($M$6&amp;"-"&amp;$A362,INDIRECT("Sheet2!A2:Q5331"), 3, FALSE))</f>
        <v/>
      </c>
      <c r="D362" s="4" t="str">
        <f ca="1">IF(A362="", "", VLOOKUP($M$5&amp;"-"&amp;$A362,INDIRECT("Sheet2!A2:Q5331"), 4, FALSE))</f>
        <v/>
      </c>
      <c r="E362" s="4" t="str">
        <f ca="1">IF(A362="", "", VLOOKUP($M$6&amp;"-"&amp;$A362,INDIRECT("Sheet2!A2:Q5331"), 4, FALSE))</f>
        <v/>
      </c>
      <c r="F362" s="14" t="str">
        <f ca="1">IF(A362="", "", IF(A362=1, ROUNDDOWN($M$3/D362, 0), ROUNDDOWN((J362)/D362, 0)))</f>
        <v/>
      </c>
      <c r="G362" s="14" t="str">
        <f ca="1">IF(A362="", "", (E362-D362)*F362)</f>
        <v/>
      </c>
      <c r="H362" s="15" t="str">
        <f ca="1">IF(A362="", "", (E362/D362)-1)</f>
        <v/>
      </c>
      <c r="I362" s="15" t="str">
        <f ca="1">IF(A362="", "", 1-(K362/MAX($K$2:K362)))</f>
        <v/>
      </c>
      <c r="J362" s="14" t="str">
        <f ca="1">IF(A362="", "", IF(A362=1, $M$3, J361+G361))</f>
        <v/>
      </c>
      <c r="K362" s="14" t="str">
        <f ca="1">IF(A362="", "", J362+G362)</f>
        <v/>
      </c>
    </row>
    <row r="363" spans="1:11" x14ac:dyDescent="0.3">
      <c r="A363" t="str">
        <f ca="1">IF(A362="Sr.No.",1,IFERROR(IF(A362+1&lt;=$M$8,A362+1,""),""))</f>
        <v/>
      </c>
      <c r="B363" s="1" t="str">
        <f ca="1">IF(A363="", "", VLOOKUP($M$5&amp;"-"&amp;$A363,INDIRECT("Sheet2!A2:Q5331"), 3, FALSE))</f>
        <v/>
      </c>
      <c r="C363" s="1" t="str">
        <f ca="1">IF(A363="", "", VLOOKUP($M$6&amp;"-"&amp;$A363,INDIRECT("Sheet2!A2:Q5331"), 3, FALSE))</f>
        <v/>
      </c>
      <c r="D363" s="4" t="str">
        <f ca="1">IF(A363="", "", VLOOKUP($M$5&amp;"-"&amp;$A363,INDIRECT("Sheet2!A2:Q5331"), 4, FALSE))</f>
        <v/>
      </c>
      <c r="E363" s="4" t="str">
        <f ca="1">IF(A363="", "", VLOOKUP($M$6&amp;"-"&amp;$A363,INDIRECT("Sheet2!A2:Q5331"), 4, FALSE))</f>
        <v/>
      </c>
      <c r="F363" s="14" t="str">
        <f ca="1">IF(A363="", "", IF(A363=1, ROUNDDOWN($M$3/D363, 0), ROUNDDOWN((J363)/D363, 0)))</f>
        <v/>
      </c>
      <c r="G363" s="14" t="str">
        <f ca="1">IF(A363="", "", (E363-D363)*F363)</f>
        <v/>
      </c>
      <c r="H363" s="15" t="str">
        <f ca="1">IF(A363="", "", (E363/D363)-1)</f>
        <v/>
      </c>
      <c r="I363" s="15" t="str">
        <f ca="1">IF(A363="", "", 1-(K363/MAX($K$2:K363)))</f>
        <v/>
      </c>
      <c r="J363" s="14" t="str">
        <f ca="1">IF(A363="", "", IF(A363=1, $M$3, J362+G362))</f>
        <v/>
      </c>
      <c r="K363" s="14" t="str">
        <f ca="1">IF(A363="", "", J363+G363)</f>
        <v/>
      </c>
    </row>
    <row r="364" spans="1:11" x14ac:dyDescent="0.3">
      <c r="A364" t="str">
        <f ca="1">IF(A363="Sr.No.",1,IFERROR(IF(A363+1&lt;=$M$8,A363+1,""),""))</f>
        <v/>
      </c>
      <c r="B364" s="1" t="str">
        <f ca="1">IF(A364="", "", VLOOKUP($M$5&amp;"-"&amp;$A364,INDIRECT("Sheet2!A2:Q5331"), 3, FALSE))</f>
        <v/>
      </c>
      <c r="C364" s="1" t="str">
        <f ca="1">IF(A364="", "", VLOOKUP($M$6&amp;"-"&amp;$A364,INDIRECT("Sheet2!A2:Q5331"), 3, FALSE))</f>
        <v/>
      </c>
      <c r="D364" s="4" t="str">
        <f ca="1">IF(A364="", "", VLOOKUP($M$5&amp;"-"&amp;$A364,INDIRECT("Sheet2!A2:Q5331"), 4, FALSE))</f>
        <v/>
      </c>
      <c r="E364" s="4" t="str">
        <f ca="1">IF(A364="", "", VLOOKUP($M$6&amp;"-"&amp;$A364,INDIRECT("Sheet2!A2:Q5331"), 4, FALSE))</f>
        <v/>
      </c>
      <c r="F364" s="14" t="str">
        <f ca="1">IF(A364="", "", IF(A364=1, ROUNDDOWN($M$3/D364, 0), ROUNDDOWN((J364)/D364, 0)))</f>
        <v/>
      </c>
      <c r="G364" s="14" t="str">
        <f ca="1">IF(A364="", "", (E364-D364)*F364)</f>
        <v/>
      </c>
      <c r="H364" s="15" t="str">
        <f ca="1">IF(A364="", "", (E364/D364)-1)</f>
        <v/>
      </c>
      <c r="I364" s="15" t="str">
        <f ca="1">IF(A364="", "", 1-(K364/MAX($K$2:K364)))</f>
        <v/>
      </c>
      <c r="J364" s="14" t="str">
        <f ca="1">IF(A364="", "", IF(A364=1, $M$3, J363+G363))</f>
        <v/>
      </c>
      <c r="K364" s="14" t="str">
        <f ca="1">IF(A364="", "", J364+G364)</f>
        <v/>
      </c>
    </row>
    <row r="365" spans="1:11" x14ac:dyDescent="0.3">
      <c r="A365" t="str">
        <f ca="1">IF(A364="Sr.No.",1,IFERROR(IF(A364+1&lt;=$M$8,A364+1,""),""))</f>
        <v/>
      </c>
      <c r="B365" s="1" t="str">
        <f ca="1">IF(A365="", "", VLOOKUP($M$5&amp;"-"&amp;$A365,INDIRECT("Sheet2!A2:Q5331"), 3, FALSE))</f>
        <v/>
      </c>
      <c r="C365" s="1" t="str">
        <f ca="1">IF(A365="", "", VLOOKUP($M$6&amp;"-"&amp;$A365,INDIRECT("Sheet2!A2:Q5331"), 3, FALSE))</f>
        <v/>
      </c>
      <c r="D365" s="4" t="str">
        <f ca="1">IF(A365="", "", VLOOKUP($M$5&amp;"-"&amp;$A365,INDIRECT("Sheet2!A2:Q5331"), 4, FALSE))</f>
        <v/>
      </c>
      <c r="E365" s="4" t="str">
        <f ca="1">IF(A365="", "", VLOOKUP($M$6&amp;"-"&amp;$A365,INDIRECT("Sheet2!A2:Q5331"), 4, FALSE))</f>
        <v/>
      </c>
      <c r="F365" s="14" t="str">
        <f ca="1">IF(A365="", "", IF(A365=1, ROUNDDOWN($M$3/D365, 0), ROUNDDOWN((J365)/D365, 0)))</f>
        <v/>
      </c>
      <c r="G365" s="14" t="str">
        <f ca="1">IF(A365="", "", (E365-D365)*F365)</f>
        <v/>
      </c>
      <c r="H365" s="15" t="str">
        <f ca="1">IF(A365="", "", (E365/D365)-1)</f>
        <v/>
      </c>
      <c r="I365" s="15" t="str">
        <f ca="1">IF(A365="", "", 1-(K365/MAX($K$2:K365)))</f>
        <v/>
      </c>
      <c r="J365" s="14" t="str">
        <f ca="1">IF(A365="", "", IF(A365=1, $M$3, J364+G364))</f>
        <v/>
      </c>
      <c r="K365" s="14" t="str">
        <f ca="1">IF(A365="", "", J365+G365)</f>
        <v/>
      </c>
    </row>
    <row r="366" spans="1:11" x14ac:dyDescent="0.3">
      <c r="A366" t="str">
        <f ca="1">IF(A365="Sr.No.",1,IFERROR(IF(A365+1&lt;=$M$8,A365+1,""),""))</f>
        <v/>
      </c>
      <c r="B366" s="1" t="str">
        <f ca="1">IF(A366="", "", VLOOKUP($M$5&amp;"-"&amp;$A366,INDIRECT("Sheet2!A2:Q5331"), 3, FALSE))</f>
        <v/>
      </c>
      <c r="C366" s="1" t="str">
        <f ca="1">IF(A366="", "", VLOOKUP($M$6&amp;"-"&amp;$A366,INDIRECT("Sheet2!A2:Q5331"), 3, FALSE))</f>
        <v/>
      </c>
      <c r="D366" s="4" t="str">
        <f ca="1">IF(A366="", "", VLOOKUP($M$5&amp;"-"&amp;$A366,INDIRECT("Sheet2!A2:Q5331"), 4, FALSE))</f>
        <v/>
      </c>
      <c r="E366" s="4" t="str">
        <f ca="1">IF(A366="", "", VLOOKUP($M$6&amp;"-"&amp;$A366,INDIRECT("Sheet2!A2:Q5331"), 4, FALSE))</f>
        <v/>
      </c>
      <c r="F366" s="14" t="str">
        <f ca="1">IF(A366="", "", IF(A366=1, ROUNDDOWN($M$3/D366, 0), ROUNDDOWN((J366)/D366, 0)))</f>
        <v/>
      </c>
      <c r="G366" s="14" t="str">
        <f ca="1">IF(A366="", "", (E366-D366)*F366)</f>
        <v/>
      </c>
      <c r="H366" s="15" t="str">
        <f ca="1">IF(A366="", "", (E366/D366)-1)</f>
        <v/>
      </c>
      <c r="I366" s="15" t="str">
        <f ca="1">IF(A366="", "", 1-(K366/MAX($K$2:K366)))</f>
        <v/>
      </c>
      <c r="J366" s="14" t="str">
        <f ca="1">IF(A366="", "", IF(A366=1, $M$3, J365+G365))</f>
        <v/>
      </c>
      <c r="K366" s="14" t="str">
        <f ca="1">IF(A366="", "", J366+G366)</f>
        <v/>
      </c>
    </row>
    <row r="367" spans="1:11" x14ac:dyDescent="0.3">
      <c r="A367" t="str">
        <f ca="1">IF(A366="Sr.No.",1,IFERROR(IF(A366+1&lt;=$M$8,A366+1,""),""))</f>
        <v/>
      </c>
      <c r="B367" s="1" t="str">
        <f ca="1">IF(A367="", "", VLOOKUP($M$5&amp;"-"&amp;$A367,INDIRECT("Sheet2!A2:Q5331"), 3, FALSE))</f>
        <v/>
      </c>
      <c r="C367" s="1" t="str">
        <f ca="1">IF(A367="", "", VLOOKUP($M$6&amp;"-"&amp;$A367,INDIRECT("Sheet2!A2:Q5331"), 3, FALSE))</f>
        <v/>
      </c>
      <c r="D367" s="4" t="str">
        <f ca="1">IF(A367="", "", VLOOKUP($M$5&amp;"-"&amp;$A367,INDIRECT("Sheet2!A2:Q5331"), 4, FALSE))</f>
        <v/>
      </c>
      <c r="E367" s="4" t="str">
        <f ca="1">IF(A367="", "", VLOOKUP($M$6&amp;"-"&amp;$A367,INDIRECT("Sheet2!A2:Q5331"), 4, FALSE))</f>
        <v/>
      </c>
      <c r="F367" s="14" t="str">
        <f ca="1">IF(A367="", "", IF(A367=1, ROUNDDOWN($M$3/D367, 0), ROUNDDOWN((J367)/D367, 0)))</f>
        <v/>
      </c>
      <c r="G367" s="14" t="str">
        <f ca="1">IF(A367="", "", (E367-D367)*F367)</f>
        <v/>
      </c>
      <c r="H367" s="15" t="str">
        <f ca="1">IF(A367="", "", (E367/D367)-1)</f>
        <v/>
      </c>
      <c r="I367" s="15" t="str">
        <f ca="1">IF(A367="", "", 1-(K367/MAX($K$2:K367)))</f>
        <v/>
      </c>
      <c r="J367" s="14" t="str">
        <f ca="1">IF(A367="", "", IF(A367=1, $M$3, J366+G366))</f>
        <v/>
      </c>
      <c r="K367" s="14" t="str">
        <f ca="1">IF(A367="", "", J367+G367)</f>
        <v/>
      </c>
    </row>
    <row r="368" spans="1:11" x14ac:dyDescent="0.3">
      <c r="A368" t="str">
        <f ca="1">IF(A367="Sr.No.",1,IFERROR(IF(A367+1&lt;=$M$8,A367+1,""),""))</f>
        <v/>
      </c>
      <c r="B368" s="1" t="str">
        <f ca="1">IF(A368="", "", VLOOKUP($M$5&amp;"-"&amp;$A368,INDIRECT("Sheet2!A2:Q5331"), 3, FALSE))</f>
        <v/>
      </c>
      <c r="C368" s="1" t="str">
        <f ca="1">IF(A368="", "", VLOOKUP($M$6&amp;"-"&amp;$A368,INDIRECT("Sheet2!A2:Q5331"), 3, FALSE))</f>
        <v/>
      </c>
      <c r="D368" s="4" t="str">
        <f ca="1">IF(A368="", "", VLOOKUP($M$5&amp;"-"&amp;$A368,INDIRECT("Sheet2!A2:Q5331"), 4, FALSE))</f>
        <v/>
      </c>
      <c r="E368" s="4" t="str">
        <f ca="1">IF(A368="", "", VLOOKUP($M$6&amp;"-"&amp;$A368,INDIRECT("Sheet2!A2:Q5331"), 4, FALSE))</f>
        <v/>
      </c>
      <c r="F368" s="14" t="str">
        <f ca="1">IF(A368="", "", IF(A368=1, ROUNDDOWN($M$3/D368, 0), ROUNDDOWN((J368)/D368, 0)))</f>
        <v/>
      </c>
      <c r="G368" s="14" t="str">
        <f ca="1">IF(A368="", "", (E368-D368)*F368)</f>
        <v/>
      </c>
      <c r="H368" s="15" t="str">
        <f ca="1">IF(A368="", "", (E368/D368)-1)</f>
        <v/>
      </c>
      <c r="I368" s="15" t="str">
        <f ca="1">IF(A368="", "", 1-(K368/MAX($K$2:K368)))</f>
        <v/>
      </c>
      <c r="J368" s="14" t="str">
        <f ca="1">IF(A368="", "", IF(A368=1, $M$3, J367+G367))</f>
        <v/>
      </c>
      <c r="K368" s="14" t="str">
        <f ca="1">IF(A368="", "", J368+G368)</f>
        <v/>
      </c>
    </row>
    <row r="369" spans="1:11" x14ac:dyDescent="0.3">
      <c r="A369" t="str">
        <f ca="1">IF(A368="Sr.No.",1,IFERROR(IF(A368+1&lt;=$M$8,A368+1,""),""))</f>
        <v/>
      </c>
      <c r="B369" s="1" t="str">
        <f ca="1">IF(A369="", "", VLOOKUP($M$5&amp;"-"&amp;$A369,INDIRECT("Sheet2!A2:Q5331"), 3, FALSE))</f>
        <v/>
      </c>
      <c r="C369" s="1" t="str">
        <f ca="1">IF(A369="", "", VLOOKUP($M$6&amp;"-"&amp;$A369,INDIRECT("Sheet2!A2:Q5331"), 3, FALSE))</f>
        <v/>
      </c>
      <c r="D369" s="4" t="str">
        <f ca="1">IF(A369="", "", VLOOKUP($M$5&amp;"-"&amp;$A369,INDIRECT("Sheet2!A2:Q5331"), 4, FALSE))</f>
        <v/>
      </c>
      <c r="E369" s="4" t="str">
        <f ca="1">IF(A369="", "", VLOOKUP($M$6&amp;"-"&amp;$A369,INDIRECT("Sheet2!A2:Q5331"), 4, FALSE))</f>
        <v/>
      </c>
      <c r="F369" s="14" t="str">
        <f ca="1">IF(A369="", "", IF(A369=1, ROUNDDOWN($M$3/D369, 0), ROUNDDOWN((J369)/D369, 0)))</f>
        <v/>
      </c>
      <c r="G369" s="14" t="str">
        <f ca="1">IF(A369="", "", (E369-D369)*F369)</f>
        <v/>
      </c>
      <c r="H369" s="15" t="str">
        <f ca="1">IF(A369="", "", (E369/D369)-1)</f>
        <v/>
      </c>
      <c r="I369" s="15" t="str">
        <f ca="1">IF(A369="", "", 1-(K369/MAX($K$2:K369)))</f>
        <v/>
      </c>
      <c r="J369" s="14" t="str">
        <f ca="1">IF(A369="", "", IF(A369=1, $M$3, J368+G368))</f>
        <v/>
      </c>
      <c r="K369" s="14" t="str">
        <f ca="1">IF(A369="", "", J369+G369)</f>
        <v/>
      </c>
    </row>
    <row r="370" spans="1:11" x14ac:dyDescent="0.3">
      <c r="A370" t="str">
        <f ca="1">IF(A369="Sr.No.",1,IFERROR(IF(A369+1&lt;=$M$8,A369+1,""),""))</f>
        <v/>
      </c>
      <c r="B370" s="1" t="str">
        <f ca="1">IF(A370="", "", VLOOKUP($M$5&amp;"-"&amp;$A370,INDIRECT("Sheet2!A2:Q5331"), 3, FALSE))</f>
        <v/>
      </c>
      <c r="C370" s="1" t="str">
        <f ca="1">IF(A370="", "", VLOOKUP($M$6&amp;"-"&amp;$A370,INDIRECT("Sheet2!A2:Q5331"), 3, FALSE))</f>
        <v/>
      </c>
      <c r="D370" s="4" t="str">
        <f ca="1">IF(A370="", "", VLOOKUP($M$5&amp;"-"&amp;$A370,INDIRECT("Sheet2!A2:Q5331"), 4, FALSE))</f>
        <v/>
      </c>
      <c r="E370" s="4" t="str">
        <f ca="1">IF(A370="", "", VLOOKUP($M$6&amp;"-"&amp;$A370,INDIRECT("Sheet2!A2:Q5331"), 4, FALSE))</f>
        <v/>
      </c>
      <c r="F370" s="14" t="str">
        <f ca="1">IF(A370="", "", IF(A370=1, ROUNDDOWN($M$3/D370, 0), ROUNDDOWN((J370)/D370, 0)))</f>
        <v/>
      </c>
      <c r="G370" s="14" t="str">
        <f ca="1">IF(A370="", "", (E370-D370)*F370)</f>
        <v/>
      </c>
      <c r="H370" s="15" t="str">
        <f ca="1">IF(A370="", "", (E370/D370)-1)</f>
        <v/>
      </c>
      <c r="I370" s="15" t="str">
        <f ca="1">IF(A370="", "", 1-(K370/MAX($K$2:K370)))</f>
        <v/>
      </c>
      <c r="J370" s="14" t="str">
        <f ca="1">IF(A370="", "", IF(A370=1, $M$3, J369+G369))</f>
        <v/>
      </c>
      <c r="K370" s="14" t="str">
        <f ca="1">IF(A370="", "", J370+G370)</f>
        <v/>
      </c>
    </row>
    <row r="371" spans="1:11" x14ac:dyDescent="0.3">
      <c r="A371" t="str">
        <f ca="1">IF(A370="Sr.No.",1,IFERROR(IF(A370+1&lt;=$M$8,A370+1,""),""))</f>
        <v/>
      </c>
      <c r="B371" s="1" t="str">
        <f ca="1">IF(A371="", "", VLOOKUP($M$5&amp;"-"&amp;$A371,INDIRECT("Sheet2!A2:Q5331"), 3, FALSE))</f>
        <v/>
      </c>
      <c r="C371" s="1" t="str">
        <f ca="1">IF(A371="", "", VLOOKUP($M$6&amp;"-"&amp;$A371,INDIRECT("Sheet2!A2:Q5331"), 3, FALSE))</f>
        <v/>
      </c>
      <c r="D371" s="4" t="str">
        <f ca="1">IF(A371="", "", VLOOKUP($M$5&amp;"-"&amp;$A371,INDIRECT("Sheet2!A2:Q5331"), 4, FALSE))</f>
        <v/>
      </c>
      <c r="E371" s="4" t="str">
        <f ca="1">IF(A371="", "", VLOOKUP($M$6&amp;"-"&amp;$A371,INDIRECT("Sheet2!A2:Q5331"), 4, FALSE))</f>
        <v/>
      </c>
      <c r="F371" s="14" t="str">
        <f ca="1">IF(A371="", "", IF(A371=1, ROUNDDOWN($M$3/D371, 0), ROUNDDOWN((J371)/D371, 0)))</f>
        <v/>
      </c>
      <c r="G371" s="14" t="str">
        <f ca="1">IF(A371="", "", (E371-D371)*F371)</f>
        <v/>
      </c>
      <c r="H371" s="15" t="str">
        <f ca="1">IF(A371="", "", (E371/D371)-1)</f>
        <v/>
      </c>
      <c r="I371" s="15" t="str">
        <f ca="1">IF(A371="", "", 1-(K371/MAX($K$2:K371)))</f>
        <v/>
      </c>
      <c r="J371" s="14" t="str">
        <f ca="1">IF(A371="", "", IF(A371=1, $M$3, J370+G370))</f>
        <v/>
      </c>
      <c r="K371" s="14" t="str">
        <f ca="1">IF(A371="", "", J371+G371)</f>
        <v/>
      </c>
    </row>
    <row r="372" spans="1:11" x14ac:dyDescent="0.3">
      <c r="A372" t="str">
        <f ca="1">IF(A371="Sr.No.",1,IFERROR(IF(A371+1&lt;=$M$8,A371+1,""),""))</f>
        <v/>
      </c>
      <c r="B372" s="1" t="str">
        <f ca="1">IF(A372="", "", VLOOKUP($M$5&amp;"-"&amp;$A372,INDIRECT("Sheet2!A2:Q5331"), 3, FALSE))</f>
        <v/>
      </c>
      <c r="C372" s="1" t="str">
        <f ca="1">IF(A372="", "", VLOOKUP($M$6&amp;"-"&amp;$A372,INDIRECT("Sheet2!A2:Q5331"), 3, FALSE))</f>
        <v/>
      </c>
      <c r="D372" s="4" t="str">
        <f ca="1">IF(A372="", "", VLOOKUP($M$5&amp;"-"&amp;$A372,INDIRECT("Sheet2!A2:Q5331"), 4, FALSE))</f>
        <v/>
      </c>
      <c r="E372" s="4" t="str">
        <f ca="1">IF(A372="", "", VLOOKUP($M$6&amp;"-"&amp;$A372,INDIRECT("Sheet2!A2:Q5331"), 4, FALSE))</f>
        <v/>
      </c>
      <c r="F372" s="14" t="str">
        <f ca="1">IF(A372="", "", IF(A372=1, ROUNDDOWN($M$3/D372, 0), ROUNDDOWN((J372)/D372, 0)))</f>
        <v/>
      </c>
      <c r="G372" s="14" t="str">
        <f ca="1">IF(A372="", "", (E372-D372)*F372)</f>
        <v/>
      </c>
      <c r="H372" s="15" t="str">
        <f ca="1">IF(A372="", "", (E372/D372)-1)</f>
        <v/>
      </c>
      <c r="I372" s="15" t="str">
        <f ca="1">IF(A372="", "", 1-(K372/MAX($K$2:K372)))</f>
        <v/>
      </c>
      <c r="J372" s="14" t="str">
        <f ca="1">IF(A372="", "", IF(A372=1, $M$3, J371+G371))</f>
        <v/>
      </c>
      <c r="K372" s="14" t="str">
        <f ca="1">IF(A372="", "", J372+G372)</f>
        <v/>
      </c>
    </row>
    <row r="373" spans="1:11" x14ac:dyDescent="0.3">
      <c r="A373" t="str">
        <f ca="1">IF(A372="Sr.No.",1,IFERROR(IF(A372+1&lt;=$M$8,A372+1,""),""))</f>
        <v/>
      </c>
      <c r="B373" s="1" t="str">
        <f ca="1">IF(A373="", "", VLOOKUP($M$5&amp;"-"&amp;$A373,INDIRECT("Sheet2!A2:Q5331"), 3, FALSE))</f>
        <v/>
      </c>
      <c r="C373" s="1" t="str">
        <f ca="1">IF(A373="", "", VLOOKUP($M$6&amp;"-"&amp;$A373,INDIRECT("Sheet2!A2:Q5331"), 3, FALSE))</f>
        <v/>
      </c>
      <c r="D373" s="4" t="str">
        <f ca="1">IF(A373="", "", VLOOKUP($M$5&amp;"-"&amp;$A373,INDIRECT("Sheet2!A2:Q5331"), 4, FALSE))</f>
        <v/>
      </c>
      <c r="E373" s="4" t="str">
        <f ca="1">IF(A373="", "", VLOOKUP($M$6&amp;"-"&amp;$A373,INDIRECT("Sheet2!A2:Q5331"), 4, FALSE))</f>
        <v/>
      </c>
      <c r="F373" s="14" t="str">
        <f ca="1">IF(A373="", "", IF(A373=1, ROUNDDOWN($M$3/D373, 0), ROUNDDOWN((J373)/D373, 0)))</f>
        <v/>
      </c>
      <c r="G373" s="14" t="str">
        <f ca="1">IF(A373="", "", (E373-D373)*F373)</f>
        <v/>
      </c>
      <c r="H373" s="15" t="str">
        <f ca="1">IF(A373="", "", (E373/D373)-1)</f>
        <v/>
      </c>
      <c r="I373" s="15" t="str">
        <f ca="1">IF(A373="", "", 1-(K373/MAX($K$2:K373)))</f>
        <v/>
      </c>
      <c r="J373" s="14" t="str">
        <f ca="1">IF(A373="", "", IF(A373=1, $M$3, J372+G372))</f>
        <v/>
      </c>
      <c r="K373" s="14" t="str">
        <f ca="1">IF(A373="", "", J373+G373)</f>
        <v/>
      </c>
    </row>
    <row r="374" spans="1:11" x14ac:dyDescent="0.3">
      <c r="A374" t="str">
        <f ca="1">IF(A373="Sr.No.",1,IFERROR(IF(A373+1&lt;=$M$8,A373+1,""),""))</f>
        <v/>
      </c>
      <c r="B374" s="1" t="str">
        <f ca="1">IF(A374="", "", VLOOKUP($M$5&amp;"-"&amp;$A374,INDIRECT("Sheet2!A2:Q5331"), 3, FALSE))</f>
        <v/>
      </c>
      <c r="C374" s="1" t="str">
        <f ca="1">IF(A374="", "", VLOOKUP($M$6&amp;"-"&amp;$A374,INDIRECT("Sheet2!A2:Q5331"), 3, FALSE))</f>
        <v/>
      </c>
      <c r="D374" s="4" t="str">
        <f ca="1">IF(A374="", "", VLOOKUP($M$5&amp;"-"&amp;$A374,INDIRECT("Sheet2!A2:Q5331"), 4, FALSE))</f>
        <v/>
      </c>
      <c r="E374" s="4" t="str">
        <f ca="1">IF(A374="", "", VLOOKUP($M$6&amp;"-"&amp;$A374,INDIRECT("Sheet2!A2:Q5331"), 4, FALSE))</f>
        <v/>
      </c>
      <c r="F374" s="14" t="str">
        <f ca="1">IF(A374="", "", IF(A374=1, ROUNDDOWN($M$3/D374, 0), ROUNDDOWN((J374)/D374, 0)))</f>
        <v/>
      </c>
      <c r="G374" s="14" t="str">
        <f ca="1">IF(A374="", "", (E374-D374)*F374)</f>
        <v/>
      </c>
      <c r="H374" s="15" t="str">
        <f ca="1">IF(A374="", "", (E374/D374)-1)</f>
        <v/>
      </c>
      <c r="I374" s="15" t="str">
        <f ca="1">IF(A374="", "", 1-(K374/MAX($K$2:K374)))</f>
        <v/>
      </c>
      <c r="J374" s="14" t="str">
        <f ca="1">IF(A374="", "", IF(A374=1, $M$3, J373+G373))</f>
        <v/>
      </c>
      <c r="K374" s="14" t="str">
        <f ca="1">IF(A374="", "", J374+G374)</f>
        <v/>
      </c>
    </row>
    <row r="375" spans="1:11" x14ac:dyDescent="0.3">
      <c r="A375" t="str">
        <f ca="1">IF(A374="Sr.No.",1,IFERROR(IF(A374+1&lt;=$M$8,A374+1,""),""))</f>
        <v/>
      </c>
      <c r="B375" s="1" t="str">
        <f ca="1">IF(A375="", "", VLOOKUP($M$5&amp;"-"&amp;$A375,INDIRECT("Sheet2!A2:Q5331"), 3, FALSE))</f>
        <v/>
      </c>
      <c r="C375" s="1" t="str">
        <f ca="1">IF(A375="", "", VLOOKUP($M$6&amp;"-"&amp;$A375,INDIRECT("Sheet2!A2:Q5331"), 3, FALSE))</f>
        <v/>
      </c>
      <c r="D375" s="4" t="str">
        <f ca="1">IF(A375="", "", VLOOKUP($M$5&amp;"-"&amp;$A375,INDIRECT("Sheet2!A2:Q5331"), 4, FALSE))</f>
        <v/>
      </c>
      <c r="E375" s="4" t="str">
        <f ca="1">IF(A375="", "", VLOOKUP($M$6&amp;"-"&amp;$A375,INDIRECT("Sheet2!A2:Q5331"), 4, FALSE))</f>
        <v/>
      </c>
      <c r="F375" s="14" t="str">
        <f ca="1">IF(A375="", "", IF(A375=1, ROUNDDOWN($M$3/D375, 0), ROUNDDOWN((J375)/D375, 0)))</f>
        <v/>
      </c>
      <c r="G375" s="14" t="str">
        <f ca="1">IF(A375="", "", (E375-D375)*F375)</f>
        <v/>
      </c>
      <c r="H375" s="15" t="str">
        <f ca="1">IF(A375="", "", (E375/D375)-1)</f>
        <v/>
      </c>
      <c r="I375" s="15" t="str">
        <f ca="1">IF(A375="", "", 1-(K375/MAX($K$2:K375)))</f>
        <v/>
      </c>
      <c r="J375" s="14" t="str">
        <f ca="1">IF(A375="", "", IF(A375=1, $M$3, J374+G374))</f>
        <v/>
      </c>
      <c r="K375" s="14" t="str">
        <f ca="1">IF(A375="", "", J375+G375)</f>
        <v/>
      </c>
    </row>
    <row r="376" spans="1:11" x14ac:dyDescent="0.3">
      <c r="A376" t="str">
        <f ca="1">IF(A375="Sr.No.",1,IFERROR(IF(A375+1&lt;=$M$8,A375+1,""),""))</f>
        <v/>
      </c>
      <c r="B376" s="1" t="str">
        <f ca="1">IF(A376="", "", VLOOKUP($M$5&amp;"-"&amp;$A376,INDIRECT("Sheet2!A2:Q5331"), 3, FALSE))</f>
        <v/>
      </c>
      <c r="C376" s="1" t="str">
        <f ca="1">IF(A376="", "", VLOOKUP($M$6&amp;"-"&amp;$A376,INDIRECT("Sheet2!A2:Q5331"), 3, FALSE))</f>
        <v/>
      </c>
      <c r="D376" s="4" t="str">
        <f ca="1">IF(A376="", "", VLOOKUP($M$5&amp;"-"&amp;$A376,INDIRECT("Sheet2!A2:Q5331"), 4, FALSE))</f>
        <v/>
      </c>
      <c r="E376" s="4" t="str">
        <f ca="1">IF(A376="", "", VLOOKUP($M$6&amp;"-"&amp;$A376,INDIRECT("Sheet2!A2:Q5331"), 4, FALSE))</f>
        <v/>
      </c>
      <c r="F376" s="14" t="str">
        <f ca="1">IF(A376="", "", IF(A376=1, ROUNDDOWN($M$3/D376, 0), ROUNDDOWN((J376)/D376, 0)))</f>
        <v/>
      </c>
      <c r="G376" s="14" t="str">
        <f ca="1">IF(A376="", "", (E376-D376)*F376)</f>
        <v/>
      </c>
      <c r="H376" s="15" t="str">
        <f ca="1">IF(A376="", "", (E376/D376)-1)</f>
        <v/>
      </c>
      <c r="I376" s="15" t="str">
        <f ca="1">IF(A376="", "", 1-(K376/MAX($K$2:K376)))</f>
        <v/>
      </c>
      <c r="J376" s="14" t="str">
        <f ca="1">IF(A376="", "", IF(A376=1, $M$3, J375+G375))</f>
        <v/>
      </c>
      <c r="K376" s="14" t="str">
        <f ca="1">IF(A376="", "", J376+G376)</f>
        <v/>
      </c>
    </row>
    <row r="377" spans="1:11" x14ac:dyDescent="0.3">
      <c r="A377" t="str">
        <f ca="1">IF(A376="Sr.No.",1,IFERROR(IF(A376+1&lt;=$M$8,A376+1,""),""))</f>
        <v/>
      </c>
      <c r="B377" s="1" t="str">
        <f ca="1">IF(A377="", "", VLOOKUP($M$5&amp;"-"&amp;$A377,INDIRECT("Sheet2!A2:Q5331"), 3, FALSE))</f>
        <v/>
      </c>
      <c r="C377" s="1" t="str">
        <f ca="1">IF(A377="", "", VLOOKUP($M$6&amp;"-"&amp;$A377,INDIRECT("Sheet2!A2:Q5331"), 3, FALSE))</f>
        <v/>
      </c>
      <c r="D377" s="4" t="str">
        <f ca="1">IF(A377="", "", VLOOKUP($M$5&amp;"-"&amp;$A377,INDIRECT("Sheet2!A2:Q5331"), 4, FALSE))</f>
        <v/>
      </c>
      <c r="E377" s="4" t="str">
        <f ca="1">IF(A377="", "", VLOOKUP($M$6&amp;"-"&amp;$A377,INDIRECT("Sheet2!A2:Q5331"), 4, FALSE))</f>
        <v/>
      </c>
      <c r="F377" s="14" t="str">
        <f ca="1">IF(A377="", "", IF(A377=1, ROUNDDOWN($M$3/D377, 0), ROUNDDOWN((J377)/D377, 0)))</f>
        <v/>
      </c>
      <c r="G377" s="14" t="str">
        <f ca="1">IF(A377="", "", (E377-D377)*F377)</f>
        <v/>
      </c>
      <c r="H377" s="15" t="str">
        <f ca="1">IF(A377="", "", (E377/D377)-1)</f>
        <v/>
      </c>
      <c r="I377" s="15" t="str">
        <f ca="1">IF(A377="", "", 1-(K377/MAX($K$2:K377)))</f>
        <v/>
      </c>
      <c r="J377" s="14" t="str">
        <f ca="1">IF(A377="", "", IF(A377=1, $M$3, J376+G376))</f>
        <v/>
      </c>
      <c r="K377" s="14" t="str">
        <f ca="1">IF(A377="", "", J377+G377)</f>
        <v/>
      </c>
    </row>
    <row r="378" spans="1:11" x14ac:dyDescent="0.3">
      <c r="A378" t="str">
        <f ca="1">IF(A377="Sr.No.",1,IFERROR(IF(A377+1&lt;=$M$8,A377+1,""),""))</f>
        <v/>
      </c>
      <c r="B378" s="1" t="str">
        <f ca="1">IF(A378="", "", VLOOKUP($M$5&amp;"-"&amp;$A378,INDIRECT("Sheet2!A2:Q5331"), 3, FALSE))</f>
        <v/>
      </c>
      <c r="C378" s="1" t="str">
        <f ca="1">IF(A378="", "", VLOOKUP($M$6&amp;"-"&amp;$A378,INDIRECT("Sheet2!A2:Q5331"), 3, FALSE))</f>
        <v/>
      </c>
      <c r="D378" s="4" t="str">
        <f ca="1">IF(A378="", "", VLOOKUP($M$5&amp;"-"&amp;$A378,INDIRECT("Sheet2!A2:Q5331"), 4, FALSE))</f>
        <v/>
      </c>
      <c r="E378" s="4" t="str">
        <f ca="1">IF(A378="", "", VLOOKUP($M$6&amp;"-"&amp;$A378,INDIRECT("Sheet2!A2:Q5331"), 4, FALSE))</f>
        <v/>
      </c>
      <c r="F378" s="14" t="str">
        <f ca="1">IF(A378="", "", IF(A378=1, ROUNDDOWN($M$3/D378, 0), ROUNDDOWN((J378)/D378, 0)))</f>
        <v/>
      </c>
      <c r="G378" s="14" t="str">
        <f ca="1">IF(A378="", "", (E378-D378)*F378)</f>
        <v/>
      </c>
      <c r="H378" s="15" t="str">
        <f ca="1">IF(A378="", "", (E378/D378)-1)</f>
        <v/>
      </c>
      <c r="I378" s="15" t="str">
        <f ca="1">IF(A378="", "", 1-(K378/MAX($K$2:K378)))</f>
        <v/>
      </c>
      <c r="J378" s="14" t="str">
        <f ca="1">IF(A378="", "", IF(A378=1, $M$3, J377+G377))</f>
        <v/>
      </c>
      <c r="K378" s="14" t="str">
        <f ca="1">IF(A378="", "", J378+G378)</f>
        <v/>
      </c>
    </row>
    <row r="379" spans="1:11" x14ac:dyDescent="0.3">
      <c r="A379" t="str">
        <f ca="1">IF(A378="Sr.No.",1,IFERROR(IF(A378+1&lt;=$M$8,A378+1,""),""))</f>
        <v/>
      </c>
      <c r="B379" s="1" t="str">
        <f ca="1">IF(A379="", "", VLOOKUP($M$5&amp;"-"&amp;$A379,INDIRECT("Sheet2!A2:Q5331"), 3, FALSE))</f>
        <v/>
      </c>
      <c r="C379" s="1" t="str">
        <f ca="1">IF(A379="", "", VLOOKUP($M$6&amp;"-"&amp;$A379,INDIRECT("Sheet2!A2:Q5331"), 3, FALSE))</f>
        <v/>
      </c>
      <c r="D379" s="4" t="str">
        <f ca="1">IF(A379="", "", VLOOKUP($M$5&amp;"-"&amp;$A379,INDIRECT("Sheet2!A2:Q5331"), 4, FALSE))</f>
        <v/>
      </c>
      <c r="E379" s="4" t="str">
        <f ca="1">IF(A379="", "", VLOOKUP($M$6&amp;"-"&amp;$A379,INDIRECT("Sheet2!A2:Q5331"), 4, FALSE))</f>
        <v/>
      </c>
      <c r="F379" s="14" t="str">
        <f ca="1">IF(A379="", "", IF(A379=1, ROUNDDOWN($M$3/D379, 0), ROUNDDOWN((J379)/D379, 0)))</f>
        <v/>
      </c>
      <c r="G379" s="14" t="str">
        <f ca="1">IF(A379="", "", (E379-D379)*F379)</f>
        <v/>
      </c>
      <c r="H379" s="15" t="str">
        <f ca="1">IF(A379="", "", (E379/D379)-1)</f>
        <v/>
      </c>
      <c r="I379" s="15" t="str">
        <f ca="1">IF(A379="", "", 1-(K379/MAX($K$2:K379)))</f>
        <v/>
      </c>
      <c r="J379" s="14" t="str">
        <f ca="1">IF(A379="", "", IF(A379=1, $M$3, J378+G378))</f>
        <v/>
      </c>
      <c r="K379" s="14" t="str">
        <f ca="1">IF(A379="", "", J379+G379)</f>
        <v/>
      </c>
    </row>
    <row r="380" spans="1:11" x14ac:dyDescent="0.3">
      <c r="A380" t="str">
        <f ca="1">IF(A379="Sr.No.",1,IFERROR(IF(A379+1&lt;=$M$8,A379+1,""),""))</f>
        <v/>
      </c>
      <c r="B380" s="1" t="str">
        <f ca="1">IF(A380="", "", VLOOKUP($M$5&amp;"-"&amp;$A380,INDIRECT("Sheet2!A2:Q5331"), 3, FALSE))</f>
        <v/>
      </c>
      <c r="C380" s="1" t="str">
        <f ca="1">IF(A380="", "", VLOOKUP($M$6&amp;"-"&amp;$A380,INDIRECT("Sheet2!A2:Q5331"), 3, FALSE))</f>
        <v/>
      </c>
      <c r="D380" s="4" t="str">
        <f ca="1">IF(A380="", "", VLOOKUP($M$5&amp;"-"&amp;$A380,INDIRECT("Sheet2!A2:Q5331"), 4, FALSE))</f>
        <v/>
      </c>
      <c r="E380" s="4" t="str">
        <f ca="1">IF(A380="", "", VLOOKUP($M$6&amp;"-"&amp;$A380,INDIRECT("Sheet2!A2:Q5331"), 4, FALSE))</f>
        <v/>
      </c>
      <c r="F380" s="14" t="str">
        <f ca="1">IF(A380="", "", IF(A380=1, ROUNDDOWN($M$3/D380, 0), ROUNDDOWN((J380)/D380, 0)))</f>
        <v/>
      </c>
      <c r="G380" s="14" t="str">
        <f ca="1">IF(A380="", "", (E380-D380)*F380)</f>
        <v/>
      </c>
      <c r="H380" s="15" t="str">
        <f ca="1">IF(A380="", "", (E380/D380)-1)</f>
        <v/>
      </c>
      <c r="I380" s="15" t="str">
        <f ca="1">IF(A380="", "", 1-(K380/MAX($K$2:K380)))</f>
        <v/>
      </c>
      <c r="J380" s="14" t="str">
        <f ca="1">IF(A380="", "", IF(A380=1, $M$3, J379+G379))</f>
        <v/>
      </c>
      <c r="K380" s="14" t="str">
        <f ca="1">IF(A380="", "", J380+G380)</f>
        <v/>
      </c>
    </row>
    <row r="381" spans="1:11" x14ac:dyDescent="0.3">
      <c r="A381" t="str">
        <f ca="1">IF(A380="Sr.No.",1,IFERROR(IF(A380+1&lt;=$M$8,A380+1,""),""))</f>
        <v/>
      </c>
      <c r="B381" s="1" t="str">
        <f ca="1">IF(A381="", "", VLOOKUP($M$5&amp;"-"&amp;$A381,INDIRECT("Sheet2!A2:Q5331"), 3, FALSE))</f>
        <v/>
      </c>
      <c r="C381" s="1" t="str">
        <f ca="1">IF(A381="", "", VLOOKUP($M$6&amp;"-"&amp;$A381,INDIRECT("Sheet2!A2:Q5331"), 3, FALSE))</f>
        <v/>
      </c>
      <c r="D381" s="4" t="str">
        <f ca="1">IF(A381="", "", VLOOKUP($M$5&amp;"-"&amp;$A381,INDIRECT("Sheet2!A2:Q5331"), 4, FALSE))</f>
        <v/>
      </c>
      <c r="E381" s="4" t="str">
        <f ca="1">IF(A381="", "", VLOOKUP($M$6&amp;"-"&amp;$A381,INDIRECT("Sheet2!A2:Q5331"), 4, FALSE))</f>
        <v/>
      </c>
      <c r="F381" s="14" t="str">
        <f ca="1">IF(A381="", "", IF(A381=1, ROUNDDOWN($M$3/D381, 0), ROUNDDOWN((J381)/D381, 0)))</f>
        <v/>
      </c>
      <c r="G381" s="14" t="str">
        <f ca="1">IF(A381="", "", (E381-D381)*F381)</f>
        <v/>
      </c>
      <c r="H381" s="15" t="str">
        <f ca="1">IF(A381="", "", (E381/D381)-1)</f>
        <v/>
      </c>
      <c r="I381" s="15" t="str">
        <f ca="1">IF(A381="", "", 1-(K381/MAX($K$2:K381)))</f>
        <v/>
      </c>
      <c r="J381" s="14" t="str">
        <f ca="1">IF(A381="", "", IF(A381=1, $M$3, J380+G380))</f>
        <v/>
      </c>
      <c r="K381" s="14" t="str">
        <f ca="1">IF(A381="", "", J381+G381)</f>
        <v/>
      </c>
    </row>
    <row r="382" spans="1:11" x14ac:dyDescent="0.3">
      <c r="A382" t="str">
        <f ca="1">IF(A381="Sr.No.",1,IFERROR(IF(A381+1&lt;=$M$8,A381+1,""),""))</f>
        <v/>
      </c>
      <c r="B382" s="1" t="str">
        <f ca="1">IF(A382="", "", VLOOKUP($M$5&amp;"-"&amp;$A382,INDIRECT("Sheet2!A2:Q5331"), 3, FALSE))</f>
        <v/>
      </c>
      <c r="C382" s="1" t="str">
        <f ca="1">IF(A382="", "", VLOOKUP($M$6&amp;"-"&amp;$A382,INDIRECT("Sheet2!A2:Q5331"), 3, FALSE))</f>
        <v/>
      </c>
      <c r="D382" s="4" t="str">
        <f ca="1">IF(A382="", "", VLOOKUP($M$5&amp;"-"&amp;$A382,INDIRECT("Sheet2!A2:Q5331"), 4, FALSE))</f>
        <v/>
      </c>
      <c r="E382" s="4" t="str">
        <f ca="1">IF(A382="", "", VLOOKUP($M$6&amp;"-"&amp;$A382,INDIRECT("Sheet2!A2:Q5331"), 4, FALSE))</f>
        <v/>
      </c>
      <c r="F382" s="14" t="str">
        <f ca="1">IF(A382="", "", IF(A382=1, ROUNDDOWN($M$3/D382, 0), ROUNDDOWN((J382)/D382, 0)))</f>
        <v/>
      </c>
      <c r="G382" s="14" t="str">
        <f ca="1">IF(A382="", "", (E382-D382)*F382)</f>
        <v/>
      </c>
      <c r="H382" s="15" t="str">
        <f ca="1">IF(A382="", "", (E382/D382)-1)</f>
        <v/>
      </c>
      <c r="I382" s="15" t="str">
        <f ca="1">IF(A382="", "", 1-(K382/MAX($K$2:K382)))</f>
        <v/>
      </c>
      <c r="J382" s="14" t="str">
        <f ca="1">IF(A382="", "", IF(A382=1, $M$3, J381+G381))</f>
        <v/>
      </c>
      <c r="K382" s="14" t="str">
        <f ca="1">IF(A382="", "", J382+G382)</f>
        <v/>
      </c>
    </row>
    <row r="383" spans="1:11" x14ac:dyDescent="0.3">
      <c r="A383" t="str">
        <f ca="1">IF(A382="Sr.No.",1,IFERROR(IF(A382+1&lt;=$M$8,A382+1,""),""))</f>
        <v/>
      </c>
      <c r="B383" s="1" t="str">
        <f ca="1">IF(A383="", "", VLOOKUP($M$5&amp;"-"&amp;$A383,INDIRECT("Sheet2!A2:Q5331"), 3, FALSE))</f>
        <v/>
      </c>
      <c r="C383" s="1" t="str">
        <f ca="1">IF(A383="", "", VLOOKUP($M$6&amp;"-"&amp;$A383,INDIRECT("Sheet2!A2:Q5331"), 3, FALSE))</f>
        <v/>
      </c>
      <c r="D383" s="4" t="str">
        <f ca="1">IF(A383="", "", VLOOKUP($M$5&amp;"-"&amp;$A383,INDIRECT("Sheet2!A2:Q5331"), 4, FALSE))</f>
        <v/>
      </c>
      <c r="E383" s="4" t="str">
        <f ca="1">IF(A383="", "", VLOOKUP($M$6&amp;"-"&amp;$A383,INDIRECT("Sheet2!A2:Q5331"), 4, FALSE))</f>
        <v/>
      </c>
      <c r="F383" s="14" t="str">
        <f ca="1">IF(A383="", "", IF(A383=1, ROUNDDOWN($M$3/D383, 0), ROUNDDOWN((J383)/D383, 0)))</f>
        <v/>
      </c>
      <c r="G383" s="14" t="str">
        <f ca="1">IF(A383="", "", (E383-D383)*F383)</f>
        <v/>
      </c>
      <c r="H383" s="15" t="str">
        <f ca="1">IF(A383="", "", (E383/D383)-1)</f>
        <v/>
      </c>
      <c r="I383" s="15" t="str">
        <f ca="1">IF(A383="", "", 1-(K383/MAX($K$2:K383)))</f>
        <v/>
      </c>
      <c r="J383" s="14" t="str">
        <f ca="1">IF(A383="", "", IF(A383=1, $M$3, J382+G382))</f>
        <v/>
      </c>
      <c r="K383" s="14" t="str">
        <f ca="1">IF(A383="", "", J383+G383)</f>
        <v/>
      </c>
    </row>
    <row r="384" spans="1:11" x14ac:dyDescent="0.3">
      <c r="A384" t="str">
        <f ca="1">IF(A383="Sr.No.",1,IFERROR(IF(A383+1&lt;=$M$8,A383+1,""),""))</f>
        <v/>
      </c>
      <c r="B384" s="1" t="str">
        <f ca="1">IF(A384="", "", VLOOKUP($M$5&amp;"-"&amp;$A384,INDIRECT("Sheet2!A2:Q5331"), 3, FALSE))</f>
        <v/>
      </c>
      <c r="C384" s="1" t="str">
        <f ca="1">IF(A384="", "", VLOOKUP($M$6&amp;"-"&amp;$A384,INDIRECT("Sheet2!A2:Q5331"), 3, FALSE))</f>
        <v/>
      </c>
      <c r="D384" s="4" t="str">
        <f ca="1">IF(A384="", "", VLOOKUP($M$5&amp;"-"&amp;$A384,INDIRECT("Sheet2!A2:Q5331"), 4, FALSE))</f>
        <v/>
      </c>
      <c r="E384" s="4" t="str">
        <f ca="1">IF(A384="", "", VLOOKUP($M$6&amp;"-"&amp;$A384,INDIRECT("Sheet2!A2:Q5331"), 4, FALSE))</f>
        <v/>
      </c>
      <c r="F384" s="14" t="str">
        <f ca="1">IF(A384="", "", IF(A384=1, ROUNDDOWN($M$3/D384, 0), ROUNDDOWN((J384)/D384, 0)))</f>
        <v/>
      </c>
      <c r="G384" s="14" t="str">
        <f ca="1">IF(A384="", "", (E384-D384)*F384)</f>
        <v/>
      </c>
      <c r="H384" s="15" t="str">
        <f ca="1">IF(A384="", "", (E384/D384)-1)</f>
        <v/>
      </c>
      <c r="I384" s="15" t="str">
        <f ca="1">IF(A384="", "", 1-(K384/MAX($K$2:K384)))</f>
        <v/>
      </c>
      <c r="J384" s="14" t="str">
        <f ca="1">IF(A384="", "", IF(A384=1, $M$3, J383+G383))</f>
        <v/>
      </c>
      <c r="K384" s="14" t="str">
        <f ca="1">IF(A384="", "", J384+G384)</f>
        <v/>
      </c>
    </row>
    <row r="385" spans="1:11" x14ac:dyDescent="0.3">
      <c r="A385" t="str">
        <f ca="1">IF(A384="Sr.No.",1,IFERROR(IF(A384+1&lt;=$M$8,A384+1,""),""))</f>
        <v/>
      </c>
      <c r="B385" s="1" t="str">
        <f ca="1">IF(A385="", "", VLOOKUP($M$5&amp;"-"&amp;$A385,INDIRECT("Sheet2!A2:Q5331"), 3, FALSE))</f>
        <v/>
      </c>
      <c r="C385" s="1" t="str">
        <f ca="1">IF(A385="", "", VLOOKUP($M$6&amp;"-"&amp;$A385,INDIRECT("Sheet2!A2:Q5331"), 3, FALSE))</f>
        <v/>
      </c>
      <c r="D385" s="4" t="str">
        <f ca="1">IF(A385="", "", VLOOKUP($M$5&amp;"-"&amp;$A385,INDIRECT("Sheet2!A2:Q5331"), 4, FALSE))</f>
        <v/>
      </c>
      <c r="E385" s="4" t="str">
        <f ca="1">IF(A385="", "", VLOOKUP($M$6&amp;"-"&amp;$A385,INDIRECT("Sheet2!A2:Q5331"), 4, FALSE))</f>
        <v/>
      </c>
      <c r="F385" s="14" t="str">
        <f ca="1">IF(A385="", "", IF(A385=1, ROUNDDOWN($M$3/D385, 0), ROUNDDOWN((J385)/D385, 0)))</f>
        <v/>
      </c>
      <c r="G385" s="14" t="str">
        <f ca="1">IF(A385="", "", (E385-D385)*F385)</f>
        <v/>
      </c>
      <c r="H385" s="15" t="str">
        <f ca="1">IF(A385="", "", (E385/D385)-1)</f>
        <v/>
      </c>
      <c r="I385" s="15" t="str">
        <f ca="1">IF(A385="", "", 1-(K385/MAX($K$2:K385)))</f>
        <v/>
      </c>
      <c r="J385" s="14" t="str">
        <f ca="1">IF(A385="", "", IF(A385=1, $M$3, J384+G384))</f>
        <v/>
      </c>
      <c r="K385" s="14" t="str">
        <f ca="1">IF(A385="", "", J385+G385)</f>
        <v/>
      </c>
    </row>
    <row r="386" spans="1:11" x14ac:dyDescent="0.3">
      <c r="A386" t="str">
        <f ca="1">IF(A385="Sr.No.",1,IFERROR(IF(A385+1&lt;=$M$8,A385+1,""),""))</f>
        <v/>
      </c>
      <c r="B386" s="1" t="str">
        <f ca="1">IF(A386="", "", VLOOKUP($M$5&amp;"-"&amp;$A386,INDIRECT("Sheet2!A2:Q5331"), 3, FALSE))</f>
        <v/>
      </c>
      <c r="C386" s="1" t="str">
        <f ca="1">IF(A386="", "", VLOOKUP($M$6&amp;"-"&amp;$A386,INDIRECT("Sheet2!A2:Q5331"), 3, FALSE))</f>
        <v/>
      </c>
      <c r="D386" s="4" t="str">
        <f ca="1">IF(A386="", "", VLOOKUP($M$5&amp;"-"&amp;$A386,INDIRECT("Sheet2!A2:Q5331"), 4, FALSE))</f>
        <v/>
      </c>
      <c r="E386" s="4" t="str">
        <f ca="1">IF(A386="", "", VLOOKUP($M$6&amp;"-"&amp;$A386,INDIRECT("Sheet2!A2:Q5331"), 4, FALSE))</f>
        <v/>
      </c>
      <c r="F386" s="14" t="str">
        <f ca="1">IF(A386="", "", IF(A386=1, ROUNDDOWN($M$3/D386, 0), ROUNDDOWN((J386)/D386, 0)))</f>
        <v/>
      </c>
      <c r="G386" s="14" t="str">
        <f ca="1">IF(A386="", "", (E386-D386)*F386)</f>
        <v/>
      </c>
      <c r="H386" s="15" t="str">
        <f ca="1">IF(A386="", "", (E386/D386)-1)</f>
        <v/>
      </c>
      <c r="I386" s="15" t="str">
        <f ca="1">IF(A386="", "", 1-(K386/MAX($K$2:K386)))</f>
        <v/>
      </c>
      <c r="J386" s="14" t="str">
        <f ca="1">IF(A386="", "", IF(A386=1, $M$3, J385+G385))</f>
        <v/>
      </c>
      <c r="K386" s="14" t="str">
        <f ca="1">IF(A386="", "", J386+G386)</f>
        <v/>
      </c>
    </row>
    <row r="387" spans="1:11" x14ac:dyDescent="0.3">
      <c r="A387" t="str">
        <f ca="1">IF(A386="Sr.No.",1,IFERROR(IF(A386+1&lt;=$M$8,A386+1,""),""))</f>
        <v/>
      </c>
      <c r="B387" s="1" t="str">
        <f ca="1">IF(A387="", "", VLOOKUP($M$5&amp;"-"&amp;$A387,INDIRECT("Sheet2!A2:Q5331"), 3, FALSE))</f>
        <v/>
      </c>
      <c r="C387" s="1" t="str">
        <f ca="1">IF(A387="", "", VLOOKUP($M$6&amp;"-"&amp;$A387,INDIRECT("Sheet2!A2:Q5331"), 3, FALSE))</f>
        <v/>
      </c>
      <c r="D387" s="4" t="str">
        <f ca="1">IF(A387="", "", VLOOKUP($M$5&amp;"-"&amp;$A387,INDIRECT("Sheet2!A2:Q5331"), 4, FALSE))</f>
        <v/>
      </c>
      <c r="E387" s="4" t="str">
        <f ca="1">IF(A387="", "", VLOOKUP($M$6&amp;"-"&amp;$A387,INDIRECT("Sheet2!A2:Q5331"), 4, FALSE))</f>
        <v/>
      </c>
      <c r="F387" s="14" t="str">
        <f ca="1">IF(A387="", "", IF(A387=1, ROUNDDOWN($M$3/D387, 0), ROUNDDOWN((J387)/D387, 0)))</f>
        <v/>
      </c>
      <c r="G387" s="14" t="str">
        <f ca="1">IF(A387="", "", (E387-D387)*F387)</f>
        <v/>
      </c>
      <c r="H387" s="15" t="str">
        <f ca="1">IF(A387="", "", (E387/D387)-1)</f>
        <v/>
      </c>
      <c r="I387" s="15" t="str">
        <f ca="1">IF(A387="", "", 1-(K387/MAX($K$2:K387)))</f>
        <v/>
      </c>
      <c r="J387" s="14" t="str">
        <f ca="1">IF(A387="", "", IF(A387=1, $M$3, J386+G386))</f>
        <v/>
      </c>
      <c r="K387" s="14" t="str">
        <f ca="1">IF(A387="", "", J387+G387)</f>
        <v/>
      </c>
    </row>
    <row r="388" spans="1:11" x14ac:dyDescent="0.3">
      <c r="A388" t="str">
        <f ca="1">IF(A387="Sr.No.",1,IFERROR(IF(A387+1&lt;=$M$8,A387+1,""),""))</f>
        <v/>
      </c>
      <c r="B388" s="1" t="str">
        <f ca="1">IF(A388="", "", VLOOKUP($M$5&amp;"-"&amp;$A388,INDIRECT("Sheet2!A2:Q5331"), 3, FALSE))</f>
        <v/>
      </c>
      <c r="C388" s="1" t="str">
        <f ca="1">IF(A388="", "", VLOOKUP($M$6&amp;"-"&amp;$A388,INDIRECT("Sheet2!A2:Q5331"), 3, FALSE))</f>
        <v/>
      </c>
      <c r="D388" s="4" t="str">
        <f ca="1">IF(A388="", "", VLOOKUP($M$5&amp;"-"&amp;$A388,INDIRECT("Sheet2!A2:Q5331"), 4, FALSE))</f>
        <v/>
      </c>
      <c r="E388" s="4" t="str">
        <f ca="1">IF(A388="", "", VLOOKUP($M$6&amp;"-"&amp;$A388,INDIRECT("Sheet2!A2:Q5331"), 4, FALSE))</f>
        <v/>
      </c>
      <c r="F388" s="14" t="str">
        <f ca="1">IF(A388="", "", IF(A388=1, ROUNDDOWN($M$3/D388, 0), ROUNDDOWN((J388)/D388, 0)))</f>
        <v/>
      </c>
      <c r="G388" s="14" t="str">
        <f ca="1">IF(A388="", "", (E388-D388)*F388)</f>
        <v/>
      </c>
      <c r="H388" s="15" t="str">
        <f ca="1">IF(A388="", "", (E388/D388)-1)</f>
        <v/>
      </c>
      <c r="I388" s="15" t="str">
        <f ca="1">IF(A388="", "", 1-(K388/MAX($K$2:K388)))</f>
        <v/>
      </c>
      <c r="J388" s="14" t="str">
        <f ca="1">IF(A388="", "", IF(A388=1, $M$3, J387+G387))</f>
        <v/>
      </c>
      <c r="K388" s="14" t="str">
        <f ca="1">IF(A388="", "", J388+G388)</f>
        <v/>
      </c>
    </row>
    <row r="389" spans="1:11" x14ac:dyDescent="0.3">
      <c r="A389" t="str">
        <f ca="1">IF(A388="Sr.No.",1,IFERROR(IF(A388+1&lt;=$M$8,A388+1,""),""))</f>
        <v/>
      </c>
      <c r="B389" s="1" t="str">
        <f ca="1">IF(A389="", "", VLOOKUP($M$5&amp;"-"&amp;$A389,INDIRECT("Sheet2!A2:Q5331"), 3, FALSE))</f>
        <v/>
      </c>
      <c r="C389" s="1" t="str">
        <f ca="1">IF(A389="", "", VLOOKUP($M$6&amp;"-"&amp;$A389,INDIRECT("Sheet2!A2:Q5331"), 3, FALSE))</f>
        <v/>
      </c>
      <c r="D389" s="4" t="str">
        <f ca="1">IF(A389="", "", VLOOKUP($M$5&amp;"-"&amp;$A389,INDIRECT("Sheet2!A2:Q5331"), 4, FALSE))</f>
        <v/>
      </c>
      <c r="E389" s="4" t="str">
        <f ca="1">IF(A389="", "", VLOOKUP($M$6&amp;"-"&amp;$A389,INDIRECT("Sheet2!A2:Q5331"), 4, FALSE))</f>
        <v/>
      </c>
      <c r="F389" s="14" t="str">
        <f ca="1">IF(A389="", "", IF(A389=1, ROUNDDOWN($M$3/D389, 0), ROUNDDOWN((J389)/D389, 0)))</f>
        <v/>
      </c>
      <c r="G389" s="14" t="str">
        <f ca="1">IF(A389="", "", (E389-D389)*F389)</f>
        <v/>
      </c>
      <c r="H389" s="15" t="str">
        <f ca="1">IF(A389="", "", (E389/D389)-1)</f>
        <v/>
      </c>
      <c r="I389" s="15" t="str">
        <f ca="1">IF(A389="", "", 1-(K389/MAX($K$2:K389)))</f>
        <v/>
      </c>
      <c r="J389" s="14" t="str">
        <f ca="1">IF(A389="", "", IF(A389=1, $M$3, J388+G388))</f>
        <v/>
      </c>
      <c r="K389" s="14" t="str">
        <f ca="1">IF(A389="", "", J389+G389)</f>
        <v/>
      </c>
    </row>
    <row r="390" spans="1:11" x14ac:dyDescent="0.3">
      <c r="A390" t="str">
        <f ca="1">IF(A389="Sr.No.",1,IFERROR(IF(A389+1&lt;=$M$8,A389+1,""),""))</f>
        <v/>
      </c>
      <c r="B390" s="1" t="str">
        <f ca="1">IF(A390="", "", VLOOKUP($M$5&amp;"-"&amp;$A390,INDIRECT("Sheet2!A2:Q5331"), 3, FALSE))</f>
        <v/>
      </c>
      <c r="C390" s="1" t="str">
        <f ca="1">IF(A390="", "", VLOOKUP($M$6&amp;"-"&amp;$A390,INDIRECT("Sheet2!A2:Q5331"), 3, FALSE))</f>
        <v/>
      </c>
      <c r="D390" s="4" t="str">
        <f ca="1">IF(A390="", "", VLOOKUP($M$5&amp;"-"&amp;$A390,INDIRECT("Sheet2!A2:Q5331"), 4, FALSE))</f>
        <v/>
      </c>
      <c r="E390" s="4" t="str">
        <f ca="1">IF(A390="", "", VLOOKUP($M$6&amp;"-"&amp;$A390,INDIRECT("Sheet2!A2:Q5331"), 4, FALSE))</f>
        <v/>
      </c>
      <c r="F390" s="14" t="str">
        <f ca="1">IF(A390="", "", IF(A390=1, ROUNDDOWN($M$3/D390, 0), ROUNDDOWN((J390)/D390, 0)))</f>
        <v/>
      </c>
      <c r="G390" s="14" t="str">
        <f ca="1">IF(A390="", "", (E390-D390)*F390)</f>
        <v/>
      </c>
      <c r="H390" s="15" t="str">
        <f ca="1">IF(A390="", "", (E390/D390)-1)</f>
        <v/>
      </c>
      <c r="I390" s="15" t="str">
        <f ca="1">IF(A390="", "", 1-(K390/MAX($K$2:K390)))</f>
        <v/>
      </c>
      <c r="J390" s="14" t="str">
        <f ca="1">IF(A390="", "", IF(A390=1, $M$3, J389+G389))</f>
        <v/>
      </c>
      <c r="K390" s="14" t="str">
        <f ca="1">IF(A390="", "", J390+G390)</f>
        <v/>
      </c>
    </row>
    <row r="391" spans="1:11" x14ac:dyDescent="0.3">
      <c r="A391" t="str">
        <f ca="1">IF(A390="Sr.No.",1,IFERROR(IF(A390+1&lt;=$M$8,A390+1,""),""))</f>
        <v/>
      </c>
      <c r="B391" s="1" t="str">
        <f ca="1">IF(A391="", "", VLOOKUP($M$5&amp;"-"&amp;$A391,INDIRECT("Sheet2!A2:Q5331"), 3, FALSE))</f>
        <v/>
      </c>
      <c r="C391" s="1" t="str">
        <f ca="1">IF(A391="", "", VLOOKUP($M$6&amp;"-"&amp;$A391,INDIRECT("Sheet2!A2:Q5331"), 3, FALSE))</f>
        <v/>
      </c>
      <c r="D391" s="4" t="str">
        <f ca="1">IF(A391="", "", VLOOKUP($M$5&amp;"-"&amp;$A391,INDIRECT("Sheet2!A2:Q5331"), 4, FALSE))</f>
        <v/>
      </c>
      <c r="E391" s="4" t="str">
        <f ca="1">IF(A391="", "", VLOOKUP($M$6&amp;"-"&amp;$A391,INDIRECT("Sheet2!A2:Q5331"), 4, FALSE))</f>
        <v/>
      </c>
      <c r="F391" s="14" t="str">
        <f ca="1">IF(A391="", "", IF(A391=1, ROUNDDOWN($M$3/D391, 0), ROUNDDOWN((J391)/D391, 0)))</f>
        <v/>
      </c>
      <c r="G391" s="14" t="str">
        <f ca="1">IF(A391="", "", (E391-D391)*F391)</f>
        <v/>
      </c>
      <c r="H391" s="15" t="str">
        <f ca="1">IF(A391="", "", (E391/D391)-1)</f>
        <v/>
      </c>
      <c r="I391" s="15" t="str">
        <f ca="1">IF(A391="", "", 1-(K391/MAX($K$2:K391)))</f>
        <v/>
      </c>
      <c r="J391" s="14" t="str">
        <f ca="1">IF(A391="", "", IF(A391=1, $M$3, J390+G390))</f>
        <v/>
      </c>
      <c r="K391" s="14" t="str">
        <f ca="1">IF(A391="", "", J391+G391)</f>
        <v/>
      </c>
    </row>
    <row r="392" spans="1:11" x14ac:dyDescent="0.3">
      <c r="A392" t="str">
        <f ca="1">IF(A391="Sr.No.",1,IFERROR(IF(A391+1&lt;=$M$8,A391+1,""),""))</f>
        <v/>
      </c>
      <c r="B392" s="1" t="str">
        <f ca="1">IF(A392="", "", VLOOKUP($M$5&amp;"-"&amp;$A392,INDIRECT("Sheet2!A2:Q5331"), 3, FALSE))</f>
        <v/>
      </c>
      <c r="C392" s="1" t="str">
        <f ca="1">IF(A392="", "", VLOOKUP($M$6&amp;"-"&amp;$A392,INDIRECT("Sheet2!A2:Q5331"), 3, FALSE))</f>
        <v/>
      </c>
      <c r="D392" s="4" t="str">
        <f ca="1">IF(A392="", "", VLOOKUP($M$5&amp;"-"&amp;$A392,INDIRECT("Sheet2!A2:Q5331"), 4, FALSE))</f>
        <v/>
      </c>
      <c r="E392" s="4" t="str">
        <f ca="1">IF(A392="", "", VLOOKUP($M$6&amp;"-"&amp;$A392,INDIRECT("Sheet2!A2:Q5331"), 4, FALSE))</f>
        <v/>
      </c>
      <c r="F392" s="14" t="str">
        <f ca="1">IF(A392="", "", IF(A392=1, ROUNDDOWN($M$3/D392, 0), ROUNDDOWN((J392)/D392, 0)))</f>
        <v/>
      </c>
      <c r="G392" s="14" t="str">
        <f ca="1">IF(A392="", "", (E392-D392)*F392)</f>
        <v/>
      </c>
      <c r="H392" s="15" t="str">
        <f ca="1">IF(A392="", "", (E392/D392)-1)</f>
        <v/>
      </c>
      <c r="I392" s="15" t="str">
        <f ca="1">IF(A392="", "", 1-(K392/MAX($K$2:K392)))</f>
        <v/>
      </c>
      <c r="J392" s="14" t="str">
        <f ca="1">IF(A392="", "", IF(A392=1, $M$3, J391+G391))</f>
        <v/>
      </c>
      <c r="K392" s="14" t="str">
        <f ca="1">IF(A392="", "", J392+G392)</f>
        <v/>
      </c>
    </row>
    <row r="393" spans="1:11" x14ac:dyDescent="0.3">
      <c r="A393" t="str">
        <f ca="1">IF(A392="Sr.No.",1,IFERROR(IF(A392+1&lt;=$M$8,A392+1,""),""))</f>
        <v/>
      </c>
      <c r="B393" s="1" t="str">
        <f ca="1">IF(A393="", "", VLOOKUP($M$5&amp;"-"&amp;$A393,INDIRECT("Sheet2!A2:Q5331"), 3, FALSE))</f>
        <v/>
      </c>
      <c r="C393" s="1" t="str">
        <f ca="1">IF(A393="", "", VLOOKUP($M$6&amp;"-"&amp;$A393,INDIRECT("Sheet2!A2:Q5331"), 3, FALSE))</f>
        <v/>
      </c>
      <c r="D393" s="4" t="str">
        <f ca="1">IF(A393="", "", VLOOKUP($M$5&amp;"-"&amp;$A393,INDIRECT("Sheet2!A2:Q5331"), 4, FALSE))</f>
        <v/>
      </c>
      <c r="E393" s="4" t="str">
        <f ca="1">IF(A393="", "", VLOOKUP($M$6&amp;"-"&amp;$A393,INDIRECT("Sheet2!A2:Q5331"), 4, FALSE))</f>
        <v/>
      </c>
      <c r="F393" s="14" t="str">
        <f ca="1">IF(A393="", "", IF(A393=1, ROUNDDOWN($M$3/D393, 0), ROUNDDOWN((J393)/D393, 0)))</f>
        <v/>
      </c>
      <c r="G393" s="14" t="str">
        <f ca="1">IF(A393="", "", (E393-D393)*F393)</f>
        <v/>
      </c>
      <c r="H393" s="15" t="str">
        <f ca="1">IF(A393="", "", (E393/D393)-1)</f>
        <v/>
      </c>
      <c r="I393" s="15" t="str">
        <f ca="1">IF(A393="", "", 1-(K393/MAX($K$2:K393)))</f>
        <v/>
      </c>
      <c r="J393" s="14" t="str">
        <f ca="1">IF(A393="", "", IF(A393=1, $M$3, J392+G392))</f>
        <v/>
      </c>
      <c r="K393" s="14" t="str">
        <f ca="1">IF(A393="", "", J393+G393)</f>
        <v/>
      </c>
    </row>
    <row r="394" spans="1:11" x14ac:dyDescent="0.3">
      <c r="A394" t="str">
        <f ca="1">IF(A393="Sr.No.",1,IFERROR(IF(A393+1&lt;=$M$8,A393+1,""),""))</f>
        <v/>
      </c>
      <c r="B394" s="1" t="str">
        <f ca="1">IF(A394="", "", VLOOKUP($M$5&amp;"-"&amp;$A394,INDIRECT("Sheet2!A2:Q5331"), 3, FALSE))</f>
        <v/>
      </c>
      <c r="C394" s="1" t="str">
        <f ca="1">IF(A394="", "", VLOOKUP($M$6&amp;"-"&amp;$A394,INDIRECT("Sheet2!A2:Q5331"), 3, FALSE))</f>
        <v/>
      </c>
      <c r="D394" s="4" t="str">
        <f ca="1">IF(A394="", "", VLOOKUP($M$5&amp;"-"&amp;$A394,INDIRECT("Sheet2!A2:Q5331"), 4, FALSE))</f>
        <v/>
      </c>
      <c r="E394" s="4" t="str">
        <f ca="1">IF(A394="", "", VLOOKUP($M$6&amp;"-"&amp;$A394,INDIRECT("Sheet2!A2:Q5331"), 4, FALSE))</f>
        <v/>
      </c>
      <c r="F394" s="14" t="str">
        <f ca="1">IF(A394="", "", IF(A394=1, ROUNDDOWN($M$3/D394, 0), ROUNDDOWN((J394)/D394, 0)))</f>
        <v/>
      </c>
      <c r="G394" s="14" t="str">
        <f ca="1">IF(A394="", "", (E394-D394)*F394)</f>
        <v/>
      </c>
      <c r="H394" s="15" t="str">
        <f ca="1">IF(A394="", "", (E394/D394)-1)</f>
        <v/>
      </c>
      <c r="I394" s="15" t="str">
        <f ca="1">IF(A394="", "", 1-(K394/MAX($K$2:K394)))</f>
        <v/>
      </c>
      <c r="J394" s="14" t="str">
        <f ca="1">IF(A394="", "", IF(A394=1, $M$3, J393+G393))</f>
        <v/>
      </c>
      <c r="K394" s="14" t="str">
        <f ca="1">IF(A394="", "", J394+G394)</f>
        <v/>
      </c>
    </row>
    <row r="395" spans="1:11" x14ac:dyDescent="0.3">
      <c r="A395" t="str">
        <f ca="1">IF(A394="Sr.No.",1,IFERROR(IF(A394+1&lt;=$M$8,A394+1,""),""))</f>
        <v/>
      </c>
      <c r="B395" s="1" t="str">
        <f ca="1">IF(A395="", "", VLOOKUP($M$5&amp;"-"&amp;$A395,INDIRECT("Sheet2!A2:Q5331"), 3, FALSE))</f>
        <v/>
      </c>
      <c r="C395" s="1" t="str">
        <f ca="1">IF(A395="", "", VLOOKUP($M$6&amp;"-"&amp;$A395,INDIRECT("Sheet2!A2:Q5331"), 3, FALSE))</f>
        <v/>
      </c>
      <c r="D395" s="4" t="str">
        <f ca="1">IF(A395="", "", VLOOKUP($M$5&amp;"-"&amp;$A395,INDIRECT("Sheet2!A2:Q5331"), 4, FALSE))</f>
        <v/>
      </c>
      <c r="E395" s="4" t="str">
        <f ca="1">IF(A395="", "", VLOOKUP($M$6&amp;"-"&amp;$A395,INDIRECT("Sheet2!A2:Q5331"), 4, FALSE))</f>
        <v/>
      </c>
      <c r="F395" s="14" t="str">
        <f ca="1">IF(A395="", "", IF(A395=1, ROUNDDOWN($M$3/D395, 0), ROUNDDOWN((J395)/D395, 0)))</f>
        <v/>
      </c>
      <c r="G395" s="14" t="str">
        <f ca="1">IF(A395="", "", (E395-D395)*F395)</f>
        <v/>
      </c>
      <c r="H395" s="15" t="str">
        <f ca="1">IF(A395="", "", (E395/D395)-1)</f>
        <v/>
      </c>
      <c r="I395" s="15" t="str">
        <f ca="1">IF(A395="", "", 1-(K395/MAX($K$2:K395)))</f>
        <v/>
      </c>
      <c r="J395" s="14" t="str">
        <f ca="1">IF(A395="", "", IF(A395=1, $M$3, J394+G394))</f>
        <v/>
      </c>
      <c r="K395" s="14" t="str">
        <f ca="1">IF(A395="", "", J395+G395)</f>
        <v/>
      </c>
    </row>
    <row r="396" spans="1:11" x14ac:dyDescent="0.3">
      <c r="A396" t="str">
        <f ca="1">IF(A395="Sr.No.",1,IFERROR(IF(A395+1&lt;=$M$8,A395+1,""),""))</f>
        <v/>
      </c>
      <c r="B396" s="1" t="str">
        <f ca="1">IF(A396="", "", VLOOKUP($M$5&amp;"-"&amp;$A396,INDIRECT("Sheet2!A2:Q5331"), 3, FALSE))</f>
        <v/>
      </c>
      <c r="C396" s="1" t="str">
        <f ca="1">IF(A396="", "", VLOOKUP($M$6&amp;"-"&amp;$A396,INDIRECT("Sheet2!A2:Q5331"), 3, FALSE))</f>
        <v/>
      </c>
      <c r="D396" s="4" t="str">
        <f ca="1">IF(A396="", "", VLOOKUP($M$5&amp;"-"&amp;$A396,INDIRECT("Sheet2!A2:Q5331"), 4, FALSE))</f>
        <v/>
      </c>
      <c r="E396" s="4" t="str">
        <f ca="1">IF(A396="", "", VLOOKUP($M$6&amp;"-"&amp;$A396,INDIRECT("Sheet2!A2:Q5331"), 4, FALSE))</f>
        <v/>
      </c>
      <c r="F396" s="14" t="str">
        <f ca="1">IF(A396="", "", IF(A396=1, ROUNDDOWN($M$3/D396, 0), ROUNDDOWN((J396)/D396, 0)))</f>
        <v/>
      </c>
      <c r="G396" s="14" t="str">
        <f ca="1">IF(A396="", "", (E396-D396)*F396)</f>
        <v/>
      </c>
      <c r="H396" s="15" t="str">
        <f ca="1">IF(A396="", "", (E396/D396)-1)</f>
        <v/>
      </c>
      <c r="I396" s="15" t="str">
        <f ca="1">IF(A396="", "", 1-(K396/MAX($K$2:K396)))</f>
        <v/>
      </c>
      <c r="J396" s="14" t="str">
        <f ca="1">IF(A396="", "", IF(A396=1, $M$3, J395+G395))</f>
        <v/>
      </c>
      <c r="K396" s="14" t="str">
        <f ca="1">IF(A396="", "", J396+G396)</f>
        <v/>
      </c>
    </row>
    <row r="397" spans="1:11" x14ac:dyDescent="0.3">
      <c r="A397" t="str">
        <f ca="1">IF(A396="Sr.No.",1,IFERROR(IF(A396+1&lt;=$M$8,A396+1,""),""))</f>
        <v/>
      </c>
      <c r="B397" s="1" t="str">
        <f ca="1">IF(A397="", "", VLOOKUP($M$5&amp;"-"&amp;$A397,INDIRECT("Sheet2!A2:Q5331"), 3, FALSE))</f>
        <v/>
      </c>
      <c r="C397" s="1" t="str">
        <f ca="1">IF(A397="", "", VLOOKUP($M$6&amp;"-"&amp;$A397,INDIRECT("Sheet2!A2:Q5331"), 3, FALSE))</f>
        <v/>
      </c>
      <c r="D397" s="4" t="str">
        <f ca="1">IF(A397="", "", VLOOKUP($M$5&amp;"-"&amp;$A397,INDIRECT("Sheet2!A2:Q5331"), 4, FALSE))</f>
        <v/>
      </c>
      <c r="E397" s="4" t="str">
        <f ca="1">IF(A397="", "", VLOOKUP($M$6&amp;"-"&amp;$A397,INDIRECT("Sheet2!A2:Q5331"), 4, FALSE))</f>
        <v/>
      </c>
      <c r="F397" s="14" t="str">
        <f ca="1">IF(A397="", "", IF(A397=1, ROUNDDOWN($M$3/D397, 0), ROUNDDOWN((J397)/D397, 0)))</f>
        <v/>
      </c>
      <c r="G397" s="14" t="str">
        <f ca="1">IF(A397="", "", (E397-D397)*F397)</f>
        <v/>
      </c>
      <c r="H397" s="15" t="str">
        <f ca="1">IF(A397="", "", (E397/D397)-1)</f>
        <v/>
      </c>
      <c r="I397" s="15" t="str">
        <f ca="1">IF(A397="", "", 1-(K397/MAX($K$2:K397)))</f>
        <v/>
      </c>
      <c r="J397" s="14" t="str">
        <f ca="1">IF(A397="", "", IF(A397=1, $M$3, J396+G396))</f>
        <v/>
      </c>
      <c r="K397" s="14" t="str">
        <f ca="1">IF(A397="", "", J397+G397)</f>
        <v/>
      </c>
    </row>
    <row r="398" spans="1:11" x14ac:dyDescent="0.3">
      <c r="A398" t="str">
        <f ca="1">IF(A397="Sr.No.",1,IFERROR(IF(A397+1&lt;=$M$8,A397+1,""),""))</f>
        <v/>
      </c>
      <c r="B398" s="1" t="str">
        <f ca="1">IF(A398="", "", VLOOKUP($M$5&amp;"-"&amp;$A398,INDIRECT("Sheet2!A2:Q5331"), 3, FALSE))</f>
        <v/>
      </c>
      <c r="C398" s="1" t="str">
        <f ca="1">IF(A398="", "", VLOOKUP($M$6&amp;"-"&amp;$A398,INDIRECT("Sheet2!A2:Q5331"), 3, FALSE))</f>
        <v/>
      </c>
      <c r="D398" s="4" t="str">
        <f ca="1">IF(A398="", "", VLOOKUP($M$5&amp;"-"&amp;$A398,INDIRECT("Sheet2!A2:Q5331"), 4, FALSE))</f>
        <v/>
      </c>
      <c r="E398" s="4" t="str">
        <f ca="1">IF(A398="", "", VLOOKUP($M$6&amp;"-"&amp;$A398,INDIRECT("Sheet2!A2:Q5331"), 4, FALSE))</f>
        <v/>
      </c>
      <c r="F398" s="14" t="str">
        <f ca="1">IF(A398="", "", IF(A398=1, ROUNDDOWN($M$3/D398, 0), ROUNDDOWN((J398)/D398, 0)))</f>
        <v/>
      </c>
      <c r="G398" s="14" t="str">
        <f ca="1">IF(A398="", "", (E398-D398)*F398)</f>
        <v/>
      </c>
      <c r="H398" s="15" t="str">
        <f ca="1">IF(A398="", "", (E398/D398)-1)</f>
        <v/>
      </c>
      <c r="I398" s="15" t="str">
        <f ca="1">IF(A398="", "", 1-(K398/MAX($K$2:K398)))</f>
        <v/>
      </c>
      <c r="J398" s="14" t="str">
        <f ca="1">IF(A398="", "", IF(A398=1, $M$3, J397+G397))</f>
        <v/>
      </c>
      <c r="K398" s="14" t="str">
        <f ca="1">IF(A398="", "", J398+G398)</f>
        <v/>
      </c>
    </row>
    <row r="399" spans="1:11" x14ac:dyDescent="0.3">
      <c r="A399" t="str">
        <f ca="1">IF(A398="Sr.No.",1,IFERROR(IF(A398+1&lt;=$M$8,A398+1,""),""))</f>
        <v/>
      </c>
      <c r="B399" s="1" t="str">
        <f ca="1">IF(A399="", "", VLOOKUP($M$5&amp;"-"&amp;$A399,INDIRECT("Sheet2!A2:Q5331"), 3, FALSE))</f>
        <v/>
      </c>
      <c r="C399" s="1" t="str">
        <f ca="1">IF(A399="", "", VLOOKUP($M$6&amp;"-"&amp;$A399,INDIRECT("Sheet2!A2:Q5331"), 3, FALSE))</f>
        <v/>
      </c>
      <c r="D399" s="4" t="str">
        <f ca="1">IF(A399="", "", VLOOKUP($M$5&amp;"-"&amp;$A399,INDIRECT("Sheet2!A2:Q5331"), 4, FALSE))</f>
        <v/>
      </c>
      <c r="E399" s="4" t="str">
        <f ca="1">IF(A399="", "", VLOOKUP($M$6&amp;"-"&amp;$A399,INDIRECT("Sheet2!A2:Q5331"), 4, FALSE))</f>
        <v/>
      </c>
      <c r="F399" s="14" t="str">
        <f ca="1">IF(A399="", "", IF(A399=1, ROUNDDOWN($M$3/D399, 0), ROUNDDOWN((J399)/D399, 0)))</f>
        <v/>
      </c>
      <c r="G399" s="14" t="str">
        <f ca="1">IF(A399="", "", (E399-D399)*F399)</f>
        <v/>
      </c>
      <c r="H399" s="15" t="str">
        <f ca="1">IF(A399="", "", (E399/D399)-1)</f>
        <v/>
      </c>
      <c r="I399" s="15" t="str">
        <f ca="1">IF(A399="", "", 1-(K399/MAX($K$2:K399)))</f>
        <v/>
      </c>
      <c r="J399" s="14" t="str">
        <f ca="1">IF(A399="", "", IF(A399=1, $M$3, J398+G398))</f>
        <v/>
      </c>
      <c r="K399" s="14" t="str">
        <f ca="1">IF(A399="", "", J399+G399)</f>
        <v/>
      </c>
    </row>
    <row r="400" spans="1:11" x14ac:dyDescent="0.3">
      <c r="A400" t="str">
        <f ca="1">IF(A399="Sr.No.",1,IFERROR(IF(A399+1&lt;=$M$8,A399+1,""),""))</f>
        <v/>
      </c>
      <c r="B400" s="1" t="str">
        <f ca="1">IF(A400="", "", VLOOKUP($M$5&amp;"-"&amp;$A400,INDIRECT("Sheet2!A2:Q5331"), 3, FALSE))</f>
        <v/>
      </c>
      <c r="C400" s="1" t="str">
        <f ca="1">IF(A400="", "", VLOOKUP($M$6&amp;"-"&amp;$A400,INDIRECT("Sheet2!A2:Q5331"), 3, FALSE))</f>
        <v/>
      </c>
      <c r="D400" s="4" t="str">
        <f ca="1">IF(A400="", "", VLOOKUP($M$5&amp;"-"&amp;$A400,INDIRECT("Sheet2!A2:Q5331"), 4, FALSE))</f>
        <v/>
      </c>
      <c r="E400" s="4" t="str">
        <f ca="1">IF(A400="", "", VLOOKUP($M$6&amp;"-"&amp;$A400,INDIRECT("Sheet2!A2:Q5331"), 4, FALSE))</f>
        <v/>
      </c>
      <c r="F400" s="14" t="str">
        <f ca="1">IF(A400="", "", IF(A400=1, ROUNDDOWN($M$3/D400, 0), ROUNDDOWN((J400)/D400, 0)))</f>
        <v/>
      </c>
      <c r="G400" s="14" t="str">
        <f ca="1">IF(A400="", "", (E400-D400)*F400)</f>
        <v/>
      </c>
      <c r="H400" s="15" t="str">
        <f ca="1">IF(A400="", "", (E400/D400)-1)</f>
        <v/>
      </c>
      <c r="I400" s="15" t="str">
        <f ca="1">IF(A400="", "", 1-(K400/MAX($K$2:K400)))</f>
        <v/>
      </c>
      <c r="J400" s="14" t="str">
        <f ca="1">IF(A400="", "", IF(A400=1, $M$3, J399+G399))</f>
        <v/>
      </c>
      <c r="K400" s="14" t="str">
        <f ca="1">IF(A400="", "", J400+G400)</f>
        <v/>
      </c>
    </row>
    <row r="401" spans="1:11" x14ac:dyDescent="0.3">
      <c r="A401" t="str">
        <f ca="1">IF(A400="Sr.No.",1,IFERROR(IF(A400+1&lt;=$M$8,A400+1,""),""))</f>
        <v/>
      </c>
      <c r="B401" s="1" t="str">
        <f ca="1">IF(A401="", "", VLOOKUP($M$5&amp;"-"&amp;$A401,INDIRECT("Sheet2!A2:Q5331"), 3, FALSE))</f>
        <v/>
      </c>
      <c r="C401" s="1" t="str">
        <f ca="1">IF(A401="", "", VLOOKUP($M$6&amp;"-"&amp;$A401,INDIRECT("Sheet2!A2:Q5331"), 3, FALSE))</f>
        <v/>
      </c>
      <c r="D401" s="4" t="str">
        <f ca="1">IF(A401="", "", VLOOKUP($M$5&amp;"-"&amp;$A401,INDIRECT("Sheet2!A2:Q5331"), 4, FALSE))</f>
        <v/>
      </c>
      <c r="E401" s="4" t="str">
        <f ca="1">IF(A401="", "", VLOOKUP($M$6&amp;"-"&amp;$A401,INDIRECT("Sheet2!A2:Q5331"), 4, FALSE))</f>
        <v/>
      </c>
      <c r="F401" s="14" t="str">
        <f ca="1">IF(A401="", "", IF(A401=1, ROUNDDOWN($M$3/D401, 0), ROUNDDOWN((J401)/D401, 0)))</f>
        <v/>
      </c>
      <c r="G401" s="14" t="str">
        <f ca="1">IF(A401="", "", (E401-D401)*F401)</f>
        <v/>
      </c>
      <c r="H401" s="15" t="str">
        <f ca="1">IF(A401="", "", (E401/D401)-1)</f>
        <v/>
      </c>
      <c r="I401" s="15" t="str">
        <f ca="1">IF(A401="", "", 1-(K401/MAX($K$2:K401)))</f>
        <v/>
      </c>
      <c r="J401" s="14" t="str">
        <f ca="1">IF(A401="", "", IF(A401=1, $M$3, J400+G400))</f>
        <v/>
      </c>
      <c r="K401" s="14" t="str">
        <f ca="1">IF(A401="", "", J401+G401)</f>
        <v/>
      </c>
    </row>
    <row r="402" spans="1:11" x14ac:dyDescent="0.3">
      <c r="A402" t="str">
        <f ca="1">IF(A401="Sr.No.",1,IFERROR(IF(A401+1&lt;=$M$8,A401+1,""),""))</f>
        <v/>
      </c>
      <c r="B402" s="1" t="str">
        <f ca="1">IF(A402="", "", VLOOKUP($M$5&amp;"-"&amp;$A402,INDIRECT("Sheet2!A2:Q5331"), 3, FALSE))</f>
        <v/>
      </c>
      <c r="C402" s="1" t="str">
        <f ca="1">IF(A402="", "", VLOOKUP($M$6&amp;"-"&amp;$A402,INDIRECT("Sheet2!A2:Q5331"), 3, FALSE))</f>
        <v/>
      </c>
      <c r="D402" s="4" t="str">
        <f ca="1">IF(A402="", "", VLOOKUP($M$5&amp;"-"&amp;$A402,INDIRECT("Sheet2!A2:Q5331"), 4, FALSE))</f>
        <v/>
      </c>
      <c r="E402" s="4" t="str">
        <f ca="1">IF(A402="", "", VLOOKUP($M$6&amp;"-"&amp;$A402,INDIRECT("Sheet2!A2:Q5331"), 4, FALSE))</f>
        <v/>
      </c>
      <c r="F402" s="14" t="str">
        <f ca="1">IF(A402="", "", IF(A402=1, ROUNDDOWN($M$3/D402, 0), ROUNDDOWN((J402)/D402, 0)))</f>
        <v/>
      </c>
      <c r="G402" s="14" t="str">
        <f ca="1">IF(A402="", "", (E402-D402)*F402)</f>
        <v/>
      </c>
      <c r="H402" s="15" t="str">
        <f ca="1">IF(A402="", "", (E402/D402)-1)</f>
        <v/>
      </c>
      <c r="I402" s="15" t="str">
        <f ca="1">IF(A402="", "", 1-(K402/MAX($K$2:K402)))</f>
        <v/>
      </c>
      <c r="J402" s="14" t="str">
        <f ca="1">IF(A402="", "", IF(A402=1, $M$3, J401+G401))</f>
        <v/>
      </c>
      <c r="K402" s="14" t="str">
        <f ca="1">IF(A402="", "", J402+G402)</f>
        <v/>
      </c>
    </row>
    <row r="403" spans="1:11" x14ac:dyDescent="0.3">
      <c r="A403" t="str">
        <f ca="1">IF(A402="Sr.No.",1,IFERROR(IF(A402+1&lt;=$M$8,A402+1,""),""))</f>
        <v/>
      </c>
      <c r="B403" s="1" t="str">
        <f ca="1">IF(A403="", "", VLOOKUP($M$5&amp;"-"&amp;$A403,INDIRECT("Sheet2!A2:Q5331"), 3, FALSE))</f>
        <v/>
      </c>
      <c r="C403" s="1" t="str">
        <f ca="1">IF(A403="", "", VLOOKUP($M$6&amp;"-"&amp;$A403,INDIRECT("Sheet2!A2:Q5331"), 3, FALSE))</f>
        <v/>
      </c>
      <c r="D403" s="4" t="str">
        <f ca="1">IF(A403="", "", VLOOKUP($M$5&amp;"-"&amp;$A403,INDIRECT("Sheet2!A2:Q5331"), 4, FALSE))</f>
        <v/>
      </c>
      <c r="E403" s="4" t="str">
        <f ca="1">IF(A403="", "", VLOOKUP($M$6&amp;"-"&amp;$A403,INDIRECT("Sheet2!A2:Q5331"), 4, FALSE))</f>
        <v/>
      </c>
      <c r="F403" s="14" t="str">
        <f ca="1">IF(A403="", "", IF(A403=1, ROUNDDOWN($M$3/D403, 0), ROUNDDOWN((J403)/D403, 0)))</f>
        <v/>
      </c>
      <c r="G403" s="14" t="str">
        <f ca="1">IF(A403="", "", (E403-D403)*F403)</f>
        <v/>
      </c>
      <c r="H403" s="15" t="str">
        <f ca="1">IF(A403="", "", (E403/D403)-1)</f>
        <v/>
      </c>
      <c r="I403" s="15" t="str">
        <f ca="1">IF(A403="", "", 1-(K403/MAX($K$2:K403)))</f>
        <v/>
      </c>
      <c r="J403" s="14" t="str">
        <f ca="1">IF(A403="", "", IF(A403=1, $M$3, J402+G402))</f>
        <v/>
      </c>
      <c r="K403" s="14" t="str">
        <f ca="1">IF(A403="", "", J403+G403)</f>
        <v/>
      </c>
    </row>
    <row r="404" spans="1:11" x14ac:dyDescent="0.3">
      <c r="A404" t="str">
        <f ca="1">IF(A403="Sr.No.",1,IFERROR(IF(A403+1&lt;=$M$8,A403+1,""),""))</f>
        <v/>
      </c>
      <c r="B404" s="1" t="str">
        <f ca="1">IF(A404="", "", VLOOKUP($M$5&amp;"-"&amp;$A404,INDIRECT("Sheet2!A2:Q5331"), 3, FALSE))</f>
        <v/>
      </c>
      <c r="C404" s="1" t="str">
        <f ca="1">IF(A404="", "", VLOOKUP($M$6&amp;"-"&amp;$A404,INDIRECT("Sheet2!A2:Q5331"), 3, FALSE))</f>
        <v/>
      </c>
      <c r="D404" s="4" t="str">
        <f ca="1">IF(A404="", "", VLOOKUP($M$5&amp;"-"&amp;$A404,INDIRECT("Sheet2!A2:Q5331"), 4, FALSE))</f>
        <v/>
      </c>
      <c r="E404" s="4" t="str">
        <f ca="1">IF(A404="", "", VLOOKUP($M$6&amp;"-"&amp;$A404,INDIRECT("Sheet2!A2:Q5331"), 4, FALSE))</f>
        <v/>
      </c>
      <c r="F404" s="14" t="str">
        <f ca="1">IF(A404="", "", IF(A404=1, ROUNDDOWN($M$3/D404, 0), ROUNDDOWN((J404)/D404, 0)))</f>
        <v/>
      </c>
      <c r="G404" s="14" t="str">
        <f ca="1">IF(A404="", "", (E404-D404)*F404)</f>
        <v/>
      </c>
      <c r="H404" s="15" t="str">
        <f ca="1">IF(A404="", "", (E404/D404)-1)</f>
        <v/>
      </c>
      <c r="I404" s="15" t="str">
        <f ca="1">IF(A404="", "", 1-(K404/MAX($K$2:K404)))</f>
        <v/>
      </c>
      <c r="J404" s="14" t="str">
        <f ca="1">IF(A404="", "", IF(A404=1, $M$3, J403+G403))</f>
        <v/>
      </c>
      <c r="K404" s="14" t="str">
        <f ca="1">IF(A404="", "", J404+G404)</f>
        <v/>
      </c>
    </row>
    <row r="405" spans="1:11" x14ac:dyDescent="0.3">
      <c r="A405" t="str">
        <f ca="1">IF(A404="Sr.No.",1,IFERROR(IF(A404+1&lt;=$M$8,A404+1,""),""))</f>
        <v/>
      </c>
      <c r="B405" s="1" t="str">
        <f ca="1">IF(A405="", "", VLOOKUP($M$5&amp;"-"&amp;$A405,INDIRECT("Sheet2!A2:Q5331"), 3, FALSE))</f>
        <v/>
      </c>
      <c r="C405" s="1" t="str">
        <f ca="1">IF(A405="", "", VLOOKUP($M$6&amp;"-"&amp;$A405,INDIRECT("Sheet2!A2:Q5331"), 3, FALSE))</f>
        <v/>
      </c>
      <c r="D405" s="4" t="str">
        <f ca="1">IF(A405="", "", VLOOKUP($M$5&amp;"-"&amp;$A405,INDIRECT("Sheet2!A2:Q5331"), 4, FALSE))</f>
        <v/>
      </c>
      <c r="E405" s="4" t="str">
        <f ca="1">IF(A405="", "", VLOOKUP($M$6&amp;"-"&amp;$A405,INDIRECT("Sheet2!A2:Q5331"), 4, FALSE))</f>
        <v/>
      </c>
      <c r="F405" s="14" t="str">
        <f ca="1">IF(A405="", "", IF(A405=1, ROUNDDOWN($M$3/D405, 0), ROUNDDOWN((J405)/D405, 0)))</f>
        <v/>
      </c>
      <c r="G405" s="14" t="str">
        <f ca="1">IF(A405="", "", (E405-D405)*F405)</f>
        <v/>
      </c>
      <c r="H405" s="15" t="str">
        <f ca="1">IF(A405="", "", (E405/D405)-1)</f>
        <v/>
      </c>
      <c r="I405" s="15" t="str">
        <f ca="1">IF(A405="", "", 1-(K405/MAX($K$2:K405)))</f>
        <v/>
      </c>
      <c r="J405" s="14" t="str">
        <f ca="1">IF(A405="", "", IF(A405=1, $M$3, J404+G404))</f>
        <v/>
      </c>
      <c r="K405" s="14" t="str">
        <f ca="1">IF(A405="", "", J405+G405)</f>
        <v/>
      </c>
    </row>
    <row r="406" spans="1:11" x14ac:dyDescent="0.3">
      <c r="A406" t="str">
        <f ca="1">IF(A405="Sr.No.",1,IFERROR(IF(A405+1&lt;=$M$8,A405+1,""),""))</f>
        <v/>
      </c>
      <c r="B406" s="1" t="str">
        <f ca="1">IF(A406="", "", VLOOKUP($M$5&amp;"-"&amp;$A406,INDIRECT("Sheet2!A2:Q5331"), 3, FALSE))</f>
        <v/>
      </c>
      <c r="C406" s="1" t="str">
        <f ca="1">IF(A406="", "", VLOOKUP($M$6&amp;"-"&amp;$A406,INDIRECT("Sheet2!A2:Q5331"), 3, FALSE))</f>
        <v/>
      </c>
      <c r="D406" s="4" t="str">
        <f ca="1">IF(A406="", "", VLOOKUP($M$5&amp;"-"&amp;$A406,INDIRECT("Sheet2!A2:Q5331"), 4, FALSE))</f>
        <v/>
      </c>
      <c r="E406" s="4" t="str">
        <f ca="1">IF(A406="", "", VLOOKUP($M$6&amp;"-"&amp;$A406,INDIRECT("Sheet2!A2:Q5331"), 4, FALSE))</f>
        <v/>
      </c>
      <c r="F406" s="14" t="str">
        <f ca="1">IF(A406="", "", IF(A406=1, ROUNDDOWN($M$3/D406, 0), ROUNDDOWN((J406)/D406, 0)))</f>
        <v/>
      </c>
      <c r="G406" s="14" t="str">
        <f ca="1">IF(A406="", "", (E406-D406)*F406)</f>
        <v/>
      </c>
      <c r="H406" s="15" t="str">
        <f ca="1">IF(A406="", "", (E406/D406)-1)</f>
        <v/>
      </c>
      <c r="I406" s="15" t="str">
        <f ca="1">IF(A406="", "", 1-(K406/MAX($K$2:K406)))</f>
        <v/>
      </c>
      <c r="J406" s="14" t="str">
        <f ca="1">IF(A406="", "", IF(A406=1, $M$3, J405+G405))</f>
        <v/>
      </c>
      <c r="K406" s="14" t="str">
        <f ca="1">IF(A406="", "", J406+G406)</f>
        <v/>
      </c>
    </row>
    <row r="407" spans="1:11" x14ac:dyDescent="0.3">
      <c r="A407" t="str">
        <f ca="1">IF(A406="Sr.No.",1,IFERROR(IF(A406+1&lt;=$M$8,A406+1,""),""))</f>
        <v/>
      </c>
      <c r="B407" s="1" t="str">
        <f ca="1">IF(A407="", "", VLOOKUP($M$5&amp;"-"&amp;$A407,INDIRECT("Sheet2!A2:Q5331"), 3, FALSE))</f>
        <v/>
      </c>
      <c r="C407" s="1" t="str">
        <f ca="1">IF(A407="", "", VLOOKUP($M$6&amp;"-"&amp;$A407,INDIRECT("Sheet2!A2:Q5331"), 3, FALSE))</f>
        <v/>
      </c>
      <c r="D407" s="4" t="str">
        <f ca="1">IF(A407="", "", VLOOKUP($M$5&amp;"-"&amp;$A407,INDIRECT("Sheet2!A2:Q5331"), 4, FALSE))</f>
        <v/>
      </c>
      <c r="E407" s="4" t="str">
        <f ca="1">IF(A407="", "", VLOOKUP($M$6&amp;"-"&amp;$A407,INDIRECT("Sheet2!A2:Q5331"), 4, FALSE))</f>
        <v/>
      </c>
      <c r="F407" s="14" t="str">
        <f ca="1">IF(A407="", "", IF(A407=1, ROUNDDOWN($M$3/D407, 0), ROUNDDOWN((J407)/D407, 0)))</f>
        <v/>
      </c>
      <c r="G407" s="14" t="str">
        <f ca="1">IF(A407="", "", (E407-D407)*F407)</f>
        <v/>
      </c>
      <c r="H407" s="15" t="str">
        <f ca="1">IF(A407="", "", (E407/D407)-1)</f>
        <v/>
      </c>
      <c r="I407" s="15" t="str">
        <f ca="1">IF(A407="", "", 1-(K407/MAX($K$2:K407)))</f>
        <v/>
      </c>
      <c r="J407" s="14" t="str">
        <f ca="1">IF(A407="", "", IF(A407=1, $M$3, J406+G406))</f>
        <v/>
      </c>
      <c r="K407" s="14" t="str">
        <f ca="1">IF(A407="", "", J407+G407)</f>
        <v/>
      </c>
    </row>
    <row r="408" spans="1:11" x14ac:dyDescent="0.3">
      <c r="A408" t="str">
        <f ca="1">IF(A407="Sr.No.",1,IFERROR(IF(A407+1&lt;=$M$8,A407+1,""),""))</f>
        <v/>
      </c>
      <c r="B408" s="1" t="str">
        <f ca="1">IF(A408="", "", VLOOKUP($M$5&amp;"-"&amp;$A408,INDIRECT("Sheet2!A2:Q5331"), 3, FALSE))</f>
        <v/>
      </c>
      <c r="C408" s="1" t="str">
        <f ca="1">IF(A408="", "", VLOOKUP($M$6&amp;"-"&amp;$A408,INDIRECT("Sheet2!A2:Q5331"), 3, FALSE))</f>
        <v/>
      </c>
      <c r="D408" s="4" t="str">
        <f ca="1">IF(A408="", "", VLOOKUP($M$5&amp;"-"&amp;$A408,INDIRECT("Sheet2!A2:Q5331"), 4, FALSE))</f>
        <v/>
      </c>
      <c r="E408" s="4" t="str">
        <f ca="1">IF(A408="", "", VLOOKUP($M$6&amp;"-"&amp;$A408,INDIRECT("Sheet2!A2:Q5331"), 4, FALSE))</f>
        <v/>
      </c>
      <c r="F408" s="14" t="str">
        <f ca="1">IF(A408="", "", IF(A408=1, ROUNDDOWN($M$3/D408, 0), ROUNDDOWN((J408)/D408, 0)))</f>
        <v/>
      </c>
      <c r="G408" s="14" t="str">
        <f ca="1">IF(A408="", "", (E408-D408)*F408)</f>
        <v/>
      </c>
      <c r="H408" s="15" t="str">
        <f ca="1">IF(A408="", "", (E408/D408)-1)</f>
        <v/>
      </c>
      <c r="I408" s="15" t="str">
        <f ca="1">IF(A408="", "", 1-(K408/MAX($K$2:K408)))</f>
        <v/>
      </c>
      <c r="J408" s="14" t="str">
        <f ca="1">IF(A408="", "", IF(A408=1, $M$3, J407+G407))</f>
        <v/>
      </c>
      <c r="K408" s="14" t="str">
        <f ca="1">IF(A408="", "", J408+G408)</f>
        <v/>
      </c>
    </row>
    <row r="409" spans="1:11" x14ac:dyDescent="0.3">
      <c r="A409" t="str">
        <f ca="1">IF(A408="Sr.No.",1,IFERROR(IF(A408+1&lt;=$M$8,A408+1,""),""))</f>
        <v/>
      </c>
      <c r="B409" s="1" t="str">
        <f ca="1">IF(A409="", "", VLOOKUP($M$5&amp;"-"&amp;$A409,INDIRECT("Sheet2!A2:Q5331"), 3, FALSE))</f>
        <v/>
      </c>
      <c r="C409" s="1" t="str">
        <f ca="1">IF(A409="", "", VLOOKUP($M$6&amp;"-"&amp;$A409,INDIRECT("Sheet2!A2:Q5331"), 3, FALSE))</f>
        <v/>
      </c>
      <c r="D409" s="4" t="str">
        <f ca="1">IF(A409="", "", VLOOKUP($M$5&amp;"-"&amp;$A409,INDIRECT("Sheet2!A2:Q5331"), 4, FALSE))</f>
        <v/>
      </c>
      <c r="E409" s="4" t="str">
        <f ca="1">IF(A409="", "", VLOOKUP($M$6&amp;"-"&amp;$A409,INDIRECT("Sheet2!A2:Q5331"), 4, FALSE))</f>
        <v/>
      </c>
      <c r="F409" s="14" t="str">
        <f ca="1">IF(A409="", "", IF(A409=1, ROUNDDOWN($M$3/D409, 0), ROUNDDOWN((J409)/D409, 0)))</f>
        <v/>
      </c>
      <c r="G409" s="14" t="str">
        <f ca="1">IF(A409="", "", (E409-D409)*F409)</f>
        <v/>
      </c>
      <c r="H409" s="15" t="str">
        <f ca="1">IF(A409="", "", (E409/D409)-1)</f>
        <v/>
      </c>
      <c r="I409" s="15" t="str">
        <f ca="1">IF(A409="", "", 1-(K409/MAX($K$2:K409)))</f>
        <v/>
      </c>
      <c r="J409" s="14" t="str">
        <f ca="1">IF(A409="", "", IF(A409=1, $M$3, J408+G408))</f>
        <v/>
      </c>
      <c r="K409" s="14" t="str">
        <f ca="1">IF(A409="", "", J409+G409)</f>
        <v/>
      </c>
    </row>
    <row r="410" spans="1:11" x14ac:dyDescent="0.3">
      <c r="A410" t="str">
        <f ca="1">IF(A409="Sr.No.",1,IFERROR(IF(A409+1&lt;=$M$8,A409+1,""),""))</f>
        <v/>
      </c>
      <c r="B410" s="1" t="str">
        <f ca="1">IF(A410="", "", VLOOKUP($M$5&amp;"-"&amp;$A410,INDIRECT("Sheet2!A2:Q5331"), 3, FALSE))</f>
        <v/>
      </c>
      <c r="C410" s="1" t="str">
        <f ca="1">IF(A410="", "", VLOOKUP($M$6&amp;"-"&amp;$A410,INDIRECT("Sheet2!A2:Q5331"), 3, FALSE))</f>
        <v/>
      </c>
      <c r="D410" s="4" t="str">
        <f ca="1">IF(A410="", "", VLOOKUP($M$5&amp;"-"&amp;$A410,INDIRECT("Sheet2!A2:Q5331"), 4, FALSE))</f>
        <v/>
      </c>
      <c r="E410" s="4" t="str">
        <f ca="1">IF(A410="", "", VLOOKUP($M$6&amp;"-"&amp;$A410,INDIRECT("Sheet2!A2:Q5331"), 4, FALSE))</f>
        <v/>
      </c>
      <c r="F410" s="14" t="str">
        <f ca="1">IF(A410="", "", IF(A410=1, ROUNDDOWN($M$3/D410, 0), ROUNDDOWN((J410)/D410, 0)))</f>
        <v/>
      </c>
      <c r="G410" s="14" t="str">
        <f ca="1">IF(A410="", "", (E410-D410)*F410)</f>
        <v/>
      </c>
      <c r="H410" s="15" t="str">
        <f ca="1">IF(A410="", "", (E410/D410)-1)</f>
        <v/>
      </c>
      <c r="I410" s="15" t="str">
        <f ca="1">IF(A410="", "", 1-(K410/MAX($K$2:K410)))</f>
        <v/>
      </c>
      <c r="J410" s="14" t="str">
        <f ca="1">IF(A410="", "", IF(A410=1, $M$3, J409+G409))</f>
        <v/>
      </c>
      <c r="K410" s="14" t="str">
        <f ca="1">IF(A410="", "", J410+G410)</f>
        <v/>
      </c>
    </row>
    <row r="411" spans="1:11" x14ac:dyDescent="0.3">
      <c r="A411" t="str">
        <f ca="1">IF(A410="Sr.No.",1,IFERROR(IF(A410+1&lt;=$M$8,A410+1,""),""))</f>
        <v/>
      </c>
      <c r="B411" s="1" t="str">
        <f ca="1">IF(A411="", "", VLOOKUP($M$5&amp;"-"&amp;$A411,INDIRECT("Sheet2!A2:Q5331"), 3, FALSE))</f>
        <v/>
      </c>
      <c r="C411" s="1" t="str">
        <f ca="1">IF(A411="", "", VLOOKUP($M$6&amp;"-"&amp;$A411,INDIRECT("Sheet2!A2:Q5331"), 3, FALSE))</f>
        <v/>
      </c>
      <c r="D411" s="4" t="str">
        <f ca="1">IF(A411="", "", VLOOKUP($M$5&amp;"-"&amp;$A411,INDIRECT("Sheet2!A2:Q5331"), 4, FALSE))</f>
        <v/>
      </c>
      <c r="E411" s="4" t="str">
        <f ca="1">IF(A411="", "", VLOOKUP($M$6&amp;"-"&amp;$A411,INDIRECT("Sheet2!A2:Q5331"), 4, FALSE))</f>
        <v/>
      </c>
      <c r="F411" s="14" t="str">
        <f ca="1">IF(A411="", "", IF(A411=1, ROUNDDOWN($M$3/D411, 0), ROUNDDOWN((J411)/D411, 0)))</f>
        <v/>
      </c>
      <c r="G411" s="14" t="str">
        <f ca="1">IF(A411="", "", (E411-D411)*F411)</f>
        <v/>
      </c>
      <c r="H411" s="15" t="str">
        <f ca="1">IF(A411="", "", (E411/D411)-1)</f>
        <v/>
      </c>
      <c r="I411" s="15" t="str">
        <f ca="1">IF(A411="", "", 1-(K411/MAX($K$2:K411)))</f>
        <v/>
      </c>
      <c r="J411" s="14" t="str">
        <f ca="1">IF(A411="", "", IF(A411=1, $M$3, J410+G410))</f>
        <v/>
      </c>
      <c r="K411" s="14" t="str">
        <f ca="1">IF(A411="", "", J411+G411)</f>
        <v/>
      </c>
    </row>
    <row r="412" spans="1:11" x14ac:dyDescent="0.3">
      <c r="A412" t="str">
        <f ca="1">IF(A411="Sr.No.",1,IFERROR(IF(A411+1&lt;=$M$8,A411+1,""),""))</f>
        <v/>
      </c>
      <c r="B412" s="1" t="str">
        <f ca="1">IF(A412="", "", VLOOKUP($M$5&amp;"-"&amp;$A412,INDIRECT("Sheet2!A2:Q5331"), 3, FALSE))</f>
        <v/>
      </c>
      <c r="C412" s="1" t="str">
        <f ca="1">IF(A412="", "", VLOOKUP($M$6&amp;"-"&amp;$A412,INDIRECT("Sheet2!A2:Q5331"), 3, FALSE))</f>
        <v/>
      </c>
      <c r="D412" s="4" t="str">
        <f ca="1">IF(A412="", "", VLOOKUP($M$5&amp;"-"&amp;$A412,INDIRECT("Sheet2!A2:Q5331"), 4, FALSE))</f>
        <v/>
      </c>
      <c r="E412" s="4" t="str">
        <f ca="1">IF(A412="", "", VLOOKUP($M$6&amp;"-"&amp;$A412,INDIRECT("Sheet2!A2:Q5331"), 4, FALSE))</f>
        <v/>
      </c>
      <c r="F412" s="14" t="str">
        <f ca="1">IF(A412="", "", IF(A412=1, ROUNDDOWN($M$3/D412, 0), ROUNDDOWN((J412)/D412, 0)))</f>
        <v/>
      </c>
      <c r="G412" s="14" t="str">
        <f ca="1">IF(A412="", "", (E412-D412)*F412)</f>
        <v/>
      </c>
      <c r="H412" s="15" t="str">
        <f ca="1">IF(A412="", "", (E412/D412)-1)</f>
        <v/>
      </c>
      <c r="I412" s="15" t="str">
        <f ca="1">IF(A412="", "", 1-(K412/MAX($K$2:K412)))</f>
        <v/>
      </c>
      <c r="J412" s="14" t="str">
        <f ca="1">IF(A412="", "", IF(A412=1, $M$3, J411+G411))</f>
        <v/>
      </c>
      <c r="K412" s="14" t="str">
        <f ca="1">IF(A412="", "", J412+G412)</f>
        <v/>
      </c>
    </row>
    <row r="413" spans="1:11" x14ac:dyDescent="0.3">
      <c r="A413" t="str">
        <f ca="1">IF(A412="Sr.No.",1,IFERROR(IF(A412+1&lt;=$M$8,A412+1,""),""))</f>
        <v/>
      </c>
      <c r="B413" s="1" t="str">
        <f ca="1">IF(A413="", "", VLOOKUP($M$5&amp;"-"&amp;$A413,INDIRECT("Sheet2!A2:Q5331"), 3, FALSE))</f>
        <v/>
      </c>
      <c r="C413" s="1" t="str">
        <f ca="1">IF(A413="", "", VLOOKUP($M$6&amp;"-"&amp;$A413,INDIRECT("Sheet2!A2:Q5331"), 3, FALSE))</f>
        <v/>
      </c>
      <c r="D413" s="4" t="str">
        <f ca="1">IF(A413="", "", VLOOKUP($M$5&amp;"-"&amp;$A413,INDIRECT("Sheet2!A2:Q5331"), 4, FALSE))</f>
        <v/>
      </c>
      <c r="E413" s="4" t="str">
        <f ca="1">IF(A413="", "", VLOOKUP($M$6&amp;"-"&amp;$A413,INDIRECT("Sheet2!A2:Q5331"), 4, FALSE))</f>
        <v/>
      </c>
      <c r="F413" s="14" t="str">
        <f ca="1">IF(A413="", "", IF(A413=1, ROUNDDOWN($M$3/D413, 0), ROUNDDOWN((J413)/D413, 0)))</f>
        <v/>
      </c>
      <c r="G413" s="14" t="str">
        <f ca="1">IF(A413="", "", (E413-D413)*F413)</f>
        <v/>
      </c>
      <c r="H413" s="15" t="str">
        <f ca="1">IF(A413="", "", (E413/D413)-1)</f>
        <v/>
      </c>
      <c r="I413" s="15" t="str">
        <f ca="1">IF(A413="", "", 1-(K413/MAX($K$2:K413)))</f>
        <v/>
      </c>
      <c r="J413" s="14" t="str">
        <f ca="1">IF(A413="", "", IF(A413=1, $M$3, J412+G412))</f>
        <v/>
      </c>
      <c r="K413" s="14" t="str">
        <f ca="1">IF(A413="", "", J413+G413)</f>
        <v/>
      </c>
    </row>
    <row r="414" spans="1:11" x14ac:dyDescent="0.3">
      <c r="A414" t="str">
        <f ca="1">IF(A413="Sr.No.",1,IFERROR(IF(A413+1&lt;=$M$8,A413+1,""),""))</f>
        <v/>
      </c>
      <c r="B414" s="1" t="str">
        <f ca="1">IF(A414="", "", VLOOKUP($M$5&amp;"-"&amp;$A414,INDIRECT("Sheet2!A2:Q5331"), 3, FALSE))</f>
        <v/>
      </c>
      <c r="C414" s="1" t="str">
        <f ca="1">IF(A414="", "", VLOOKUP($M$6&amp;"-"&amp;$A414,INDIRECT("Sheet2!A2:Q5331"), 3, FALSE))</f>
        <v/>
      </c>
      <c r="D414" s="4" t="str">
        <f ca="1">IF(A414="", "", VLOOKUP($M$5&amp;"-"&amp;$A414,INDIRECT("Sheet2!A2:Q5331"), 4, FALSE))</f>
        <v/>
      </c>
      <c r="E414" s="4" t="str">
        <f ca="1">IF(A414="", "", VLOOKUP($M$6&amp;"-"&amp;$A414,INDIRECT("Sheet2!A2:Q5331"), 4, FALSE))</f>
        <v/>
      </c>
      <c r="F414" s="14" t="str">
        <f ca="1">IF(A414="", "", IF(A414=1, ROUNDDOWN($M$3/D414, 0), ROUNDDOWN((J414)/D414, 0)))</f>
        <v/>
      </c>
      <c r="G414" s="14" t="str">
        <f ca="1">IF(A414="", "", (E414-D414)*F414)</f>
        <v/>
      </c>
      <c r="H414" s="15" t="str">
        <f ca="1">IF(A414="", "", (E414/D414)-1)</f>
        <v/>
      </c>
      <c r="I414" s="15" t="str">
        <f ca="1">IF(A414="", "", 1-(K414/MAX($K$2:K414)))</f>
        <v/>
      </c>
      <c r="J414" s="14" t="str">
        <f ca="1">IF(A414="", "", IF(A414=1, $M$3, J413+G413))</f>
        <v/>
      </c>
      <c r="K414" s="14" t="str">
        <f ca="1">IF(A414="", "", J414+G414)</f>
        <v/>
      </c>
    </row>
    <row r="415" spans="1:11" x14ac:dyDescent="0.3">
      <c r="A415" t="str">
        <f ca="1">IF(A414="Sr.No.",1,IFERROR(IF(A414+1&lt;=$M$8,A414+1,""),""))</f>
        <v/>
      </c>
      <c r="B415" s="1" t="str">
        <f ca="1">IF(A415="", "", VLOOKUP($M$5&amp;"-"&amp;$A415,INDIRECT("Sheet2!A2:Q5331"), 3, FALSE))</f>
        <v/>
      </c>
      <c r="C415" s="1" t="str">
        <f ca="1">IF(A415="", "", VLOOKUP($M$6&amp;"-"&amp;$A415,INDIRECT("Sheet2!A2:Q5331"), 3, FALSE))</f>
        <v/>
      </c>
      <c r="D415" s="4" t="str">
        <f ca="1">IF(A415="", "", VLOOKUP($M$5&amp;"-"&amp;$A415,INDIRECT("Sheet2!A2:Q5331"), 4, FALSE))</f>
        <v/>
      </c>
      <c r="E415" s="4" t="str">
        <f ca="1">IF(A415="", "", VLOOKUP($M$6&amp;"-"&amp;$A415,INDIRECT("Sheet2!A2:Q5331"), 4, FALSE))</f>
        <v/>
      </c>
      <c r="F415" s="14" t="str">
        <f ca="1">IF(A415="", "", IF(A415=1, ROUNDDOWN($M$3/D415, 0), ROUNDDOWN((J415)/D415, 0)))</f>
        <v/>
      </c>
      <c r="G415" s="14" t="str">
        <f ca="1">IF(A415="", "", (E415-D415)*F415)</f>
        <v/>
      </c>
      <c r="H415" s="15" t="str">
        <f ca="1">IF(A415="", "", (E415/D415)-1)</f>
        <v/>
      </c>
      <c r="I415" s="15" t="str">
        <f ca="1">IF(A415="", "", 1-(K415/MAX($K$2:K415)))</f>
        <v/>
      </c>
      <c r="J415" s="14" t="str">
        <f ca="1">IF(A415="", "", IF(A415=1, $M$3, J414+G414))</f>
        <v/>
      </c>
      <c r="K415" s="14" t="str">
        <f ca="1">IF(A415="", "", J415+G415)</f>
        <v/>
      </c>
    </row>
    <row r="416" spans="1:11" x14ac:dyDescent="0.3">
      <c r="A416" t="str">
        <f ca="1">IF(A415="Sr.No.",1,IFERROR(IF(A415+1&lt;=$M$8,A415+1,""),""))</f>
        <v/>
      </c>
      <c r="B416" s="1" t="str">
        <f ca="1">IF(A416="", "", VLOOKUP($M$5&amp;"-"&amp;$A416,INDIRECT("Sheet2!A2:Q5331"), 3, FALSE))</f>
        <v/>
      </c>
      <c r="C416" s="1" t="str">
        <f ca="1">IF(A416="", "", VLOOKUP($M$6&amp;"-"&amp;$A416,INDIRECT("Sheet2!A2:Q5331"), 3, FALSE))</f>
        <v/>
      </c>
      <c r="D416" s="4" t="str">
        <f ca="1">IF(A416="", "", VLOOKUP($M$5&amp;"-"&amp;$A416,INDIRECT("Sheet2!A2:Q5331"), 4, FALSE))</f>
        <v/>
      </c>
      <c r="E416" s="4" t="str">
        <f ca="1">IF(A416="", "", VLOOKUP($M$6&amp;"-"&amp;$A416,INDIRECT("Sheet2!A2:Q5331"), 4, FALSE))</f>
        <v/>
      </c>
      <c r="F416" s="14" t="str">
        <f ca="1">IF(A416="", "", IF(A416=1, ROUNDDOWN($M$3/D416, 0), ROUNDDOWN((J416)/D416, 0)))</f>
        <v/>
      </c>
      <c r="G416" s="14" t="str">
        <f ca="1">IF(A416="", "", (E416-D416)*F416)</f>
        <v/>
      </c>
      <c r="H416" s="15" t="str">
        <f ca="1">IF(A416="", "", (E416/D416)-1)</f>
        <v/>
      </c>
      <c r="I416" s="15" t="str">
        <f ca="1">IF(A416="", "", 1-(K416/MAX($K$2:K416)))</f>
        <v/>
      </c>
      <c r="J416" s="14" t="str">
        <f ca="1">IF(A416="", "", IF(A416=1, $M$3, J415+G415))</f>
        <v/>
      </c>
      <c r="K416" s="14" t="str">
        <f ca="1">IF(A416="", "", J416+G416)</f>
        <v/>
      </c>
    </row>
    <row r="417" spans="1:11" x14ac:dyDescent="0.3">
      <c r="A417" t="str">
        <f ca="1">IF(A416="Sr.No.",1,IFERROR(IF(A416+1&lt;=$M$8,A416+1,""),""))</f>
        <v/>
      </c>
      <c r="B417" s="1" t="str">
        <f ca="1">IF(A417="", "", VLOOKUP($M$5&amp;"-"&amp;$A417,INDIRECT("Sheet2!A2:Q5331"), 3, FALSE))</f>
        <v/>
      </c>
      <c r="C417" s="1" t="str">
        <f ca="1">IF(A417="", "", VLOOKUP($M$6&amp;"-"&amp;$A417,INDIRECT("Sheet2!A2:Q5331"), 3, FALSE))</f>
        <v/>
      </c>
      <c r="D417" s="4" t="str">
        <f ca="1">IF(A417="", "", VLOOKUP($M$5&amp;"-"&amp;$A417,INDIRECT("Sheet2!A2:Q5331"), 4, FALSE))</f>
        <v/>
      </c>
      <c r="E417" s="4" t="str">
        <f ca="1">IF(A417="", "", VLOOKUP($M$6&amp;"-"&amp;$A417,INDIRECT("Sheet2!A2:Q5331"), 4, FALSE))</f>
        <v/>
      </c>
      <c r="F417" s="14" t="str">
        <f ca="1">IF(A417="", "", IF(A417=1, ROUNDDOWN($M$3/D417, 0), ROUNDDOWN((J417)/D417, 0)))</f>
        <v/>
      </c>
      <c r="G417" s="14" t="str">
        <f ca="1">IF(A417="", "", (E417-D417)*F417)</f>
        <v/>
      </c>
      <c r="H417" s="15" t="str">
        <f ca="1">IF(A417="", "", (E417/D417)-1)</f>
        <v/>
      </c>
      <c r="I417" s="15" t="str">
        <f ca="1">IF(A417="", "", 1-(K417/MAX($K$2:K417)))</f>
        <v/>
      </c>
      <c r="J417" s="14" t="str">
        <f ca="1">IF(A417="", "", IF(A417=1, $M$3, J416+G416))</f>
        <v/>
      </c>
      <c r="K417" s="14" t="str">
        <f ca="1">IF(A417="", "", J417+G417)</f>
        <v/>
      </c>
    </row>
    <row r="418" spans="1:11" x14ac:dyDescent="0.3">
      <c r="A418" t="str">
        <f ca="1">IF(A417="Sr.No.",1,IFERROR(IF(A417+1&lt;=$M$8,A417+1,""),""))</f>
        <v/>
      </c>
      <c r="B418" s="1" t="str">
        <f ca="1">IF(A418="", "", VLOOKUP($M$5&amp;"-"&amp;$A418,INDIRECT("Sheet2!A2:Q5331"), 3, FALSE))</f>
        <v/>
      </c>
      <c r="C418" s="1" t="str">
        <f ca="1">IF(A418="", "", VLOOKUP($M$6&amp;"-"&amp;$A418,INDIRECT("Sheet2!A2:Q5331"), 3, FALSE))</f>
        <v/>
      </c>
      <c r="D418" s="4" t="str">
        <f ca="1">IF(A418="", "", VLOOKUP($M$5&amp;"-"&amp;$A418,INDIRECT("Sheet2!A2:Q5331"), 4, FALSE))</f>
        <v/>
      </c>
      <c r="E418" s="4" t="str">
        <f ca="1">IF(A418="", "", VLOOKUP($M$6&amp;"-"&amp;$A418,INDIRECT("Sheet2!A2:Q5331"), 4, FALSE))</f>
        <v/>
      </c>
      <c r="F418" s="14" t="str">
        <f ca="1">IF(A418="", "", IF(A418=1, ROUNDDOWN($M$3/D418, 0), ROUNDDOWN((J418)/D418, 0)))</f>
        <v/>
      </c>
      <c r="G418" s="14" t="str">
        <f ca="1">IF(A418="", "", (E418-D418)*F418)</f>
        <v/>
      </c>
      <c r="H418" s="15" t="str">
        <f ca="1">IF(A418="", "", (E418/D418)-1)</f>
        <v/>
      </c>
      <c r="I418" s="15" t="str">
        <f ca="1">IF(A418="", "", 1-(K418/MAX($K$2:K418)))</f>
        <v/>
      </c>
      <c r="J418" s="14" t="str">
        <f ca="1">IF(A418="", "", IF(A418=1, $M$3, J417+G417))</f>
        <v/>
      </c>
      <c r="K418" s="14" t="str">
        <f ca="1">IF(A418="", "", J418+G418)</f>
        <v/>
      </c>
    </row>
    <row r="419" spans="1:11" x14ac:dyDescent="0.3">
      <c r="A419" t="str">
        <f ca="1">IF(A418="Sr.No.",1,IFERROR(IF(A418+1&lt;=$M$8,A418+1,""),""))</f>
        <v/>
      </c>
      <c r="B419" s="1" t="str">
        <f ca="1">IF(A419="", "", VLOOKUP($M$5&amp;"-"&amp;$A419,INDIRECT("Sheet2!A2:Q5331"), 3, FALSE))</f>
        <v/>
      </c>
      <c r="C419" s="1" t="str">
        <f ca="1">IF(A419="", "", VLOOKUP($M$6&amp;"-"&amp;$A419,INDIRECT("Sheet2!A2:Q5331"), 3, FALSE))</f>
        <v/>
      </c>
      <c r="D419" s="4" t="str">
        <f ca="1">IF(A419="", "", VLOOKUP($M$5&amp;"-"&amp;$A419,INDIRECT("Sheet2!A2:Q5331"), 4, FALSE))</f>
        <v/>
      </c>
      <c r="E419" s="4" t="str">
        <f ca="1">IF(A419="", "", VLOOKUP($M$6&amp;"-"&amp;$A419,INDIRECT("Sheet2!A2:Q5331"), 4, FALSE))</f>
        <v/>
      </c>
      <c r="F419" s="14" t="str">
        <f ca="1">IF(A419="", "", IF(A419=1, ROUNDDOWN($M$3/D419, 0), ROUNDDOWN((J419)/D419, 0)))</f>
        <v/>
      </c>
      <c r="G419" s="14" t="str">
        <f ca="1">IF(A419="", "", (E419-D419)*F419)</f>
        <v/>
      </c>
      <c r="H419" s="15" t="str">
        <f ca="1">IF(A419="", "", (E419/D419)-1)</f>
        <v/>
      </c>
      <c r="I419" s="15" t="str">
        <f ca="1">IF(A419="", "", 1-(K419/MAX($K$2:K419)))</f>
        <v/>
      </c>
      <c r="J419" s="14" t="str">
        <f ca="1">IF(A419="", "", IF(A419=1, $M$3, J418+G418))</f>
        <v/>
      </c>
      <c r="K419" s="14" t="str">
        <f ca="1">IF(A419="", "", J419+G419)</f>
        <v/>
      </c>
    </row>
    <row r="420" spans="1:11" x14ac:dyDescent="0.3">
      <c r="A420" t="str">
        <f ca="1">IF(A419="Sr.No.",1,IFERROR(IF(A419+1&lt;=$M$8,A419+1,""),""))</f>
        <v/>
      </c>
      <c r="B420" s="1" t="str">
        <f ca="1">IF(A420="", "", VLOOKUP($M$5&amp;"-"&amp;$A420,INDIRECT("Sheet2!A2:Q5331"), 3, FALSE))</f>
        <v/>
      </c>
      <c r="C420" s="1" t="str">
        <f ca="1">IF(A420="", "", VLOOKUP($M$6&amp;"-"&amp;$A420,INDIRECT("Sheet2!A2:Q5331"), 3, FALSE))</f>
        <v/>
      </c>
      <c r="D420" s="4" t="str">
        <f ca="1">IF(A420="", "", VLOOKUP($M$5&amp;"-"&amp;$A420,INDIRECT("Sheet2!A2:Q5331"), 4, FALSE))</f>
        <v/>
      </c>
      <c r="E420" s="4" t="str">
        <f ca="1">IF(A420="", "", VLOOKUP($M$6&amp;"-"&amp;$A420,INDIRECT("Sheet2!A2:Q5331"), 4, FALSE))</f>
        <v/>
      </c>
      <c r="F420" s="14" t="str">
        <f ca="1">IF(A420="", "", IF(A420=1, ROUNDDOWN($M$3/D420, 0), ROUNDDOWN((J420)/D420, 0)))</f>
        <v/>
      </c>
      <c r="G420" s="14" t="str">
        <f ca="1">IF(A420="", "", (E420-D420)*F420)</f>
        <v/>
      </c>
      <c r="H420" s="15" t="str">
        <f ca="1">IF(A420="", "", (E420/D420)-1)</f>
        <v/>
      </c>
      <c r="I420" s="15" t="str">
        <f ca="1">IF(A420="", "", 1-(K420/MAX($K$2:K420)))</f>
        <v/>
      </c>
      <c r="J420" s="14" t="str">
        <f ca="1">IF(A420="", "", IF(A420=1, $M$3, J419+G419))</f>
        <v/>
      </c>
      <c r="K420" s="14" t="str">
        <f ca="1">IF(A420="", "", J420+G420)</f>
        <v/>
      </c>
    </row>
    <row r="421" spans="1:11" x14ac:dyDescent="0.3">
      <c r="A421" t="str">
        <f ca="1">IF(A420="Sr.No.",1,IFERROR(IF(A420+1&lt;=$M$8,A420+1,""),""))</f>
        <v/>
      </c>
      <c r="B421" s="1" t="str">
        <f ca="1">IF(A421="", "", VLOOKUP($M$5&amp;"-"&amp;$A421,INDIRECT("Sheet2!A2:Q5331"), 3, FALSE))</f>
        <v/>
      </c>
      <c r="C421" s="1" t="str">
        <f ca="1">IF(A421="", "", VLOOKUP($M$6&amp;"-"&amp;$A421,INDIRECT("Sheet2!A2:Q5331"), 3, FALSE))</f>
        <v/>
      </c>
      <c r="D421" s="4" t="str">
        <f ca="1">IF(A421="", "", VLOOKUP($M$5&amp;"-"&amp;$A421,INDIRECT("Sheet2!A2:Q5331"), 4, FALSE))</f>
        <v/>
      </c>
      <c r="E421" s="4" t="str">
        <f ca="1">IF(A421="", "", VLOOKUP($M$6&amp;"-"&amp;$A421,INDIRECT("Sheet2!A2:Q5331"), 4, FALSE))</f>
        <v/>
      </c>
      <c r="F421" s="14" t="str">
        <f ca="1">IF(A421="", "", IF(A421=1, ROUNDDOWN($M$3/D421, 0), ROUNDDOWN((J421)/D421, 0)))</f>
        <v/>
      </c>
      <c r="G421" s="14" t="str">
        <f ca="1">IF(A421="", "", (E421-D421)*F421)</f>
        <v/>
      </c>
      <c r="H421" s="15" t="str">
        <f ca="1">IF(A421="", "", (E421/D421)-1)</f>
        <v/>
      </c>
      <c r="I421" s="15" t="str">
        <f ca="1">IF(A421="", "", 1-(K421/MAX($K$2:K421)))</f>
        <v/>
      </c>
      <c r="J421" s="14" t="str">
        <f ca="1">IF(A421="", "", IF(A421=1, $M$3, J420+G420))</f>
        <v/>
      </c>
      <c r="K421" s="14" t="str">
        <f ca="1">IF(A421="", "", J421+G421)</f>
        <v/>
      </c>
    </row>
    <row r="422" spans="1:11" x14ac:dyDescent="0.3">
      <c r="A422" t="str">
        <f ca="1">IF(A421="Sr.No.",1,IFERROR(IF(A421+1&lt;=$M$8,A421+1,""),""))</f>
        <v/>
      </c>
      <c r="B422" s="1" t="str">
        <f ca="1">IF(A422="", "", VLOOKUP($M$5&amp;"-"&amp;$A422,INDIRECT("Sheet2!A2:Q5331"), 3, FALSE))</f>
        <v/>
      </c>
      <c r="C422" s="1" t="str">
        <f ca="1">IF(A422="", "", VLOOKUP($M$6&amp;"-"&amp;$A422,INDIRECT("Sheet2!A2:Q5331"), 3, FALSE))</f>
        <v/>
      </c>
      <c r="D422" s="4" t="str">
        <f ca="1">IF(A422="", "", VLOOKUP($M$5&amp;"-"&amp;$A422,INDIRECT("Sheet2!A2:Q5331"), 4, FALSE))</f>
        <v/>
      </c>
      <c r="E422" s="4" t="str">
        <f ca="1">IF(A422="", "", VLOOKUP($M$6&amp;"-"&amp;$A422,INDIRECT("Sheet2!A2:Q5331"), 4, FALSE))</f>
        <v/>
      </c>
      <c r="F422" s="14" t="str">
        <f ca="1">IF(A422="", "", IF(A422=1, ROUNDDOWN($M$3/D422, 0), ROUNDDOWN((J422)/D422, 0)))</f>
        <v/>
      </c>
      <c r="G422" s="14" t="str">
        <f ca="1">IF(A422="", "", (E422-D422)*F422)</f>
        <v/>
      </c>
      <c r="H422" s="15" t="str">
        <f ca="1">IF(A422="", "", (E422/D422)-1)</f>
        <v/>
      </c>
      <c r="I422" s="15" t="str">
        <f ca="1">IF(A422="", "", 1-(K422/MAX($K$2:K422)))</f>
        <v/>
      </c>
      <c r="J422" s="14" t="str">
        <f ca="1">IF(A422="", "", IF(A422=1, $M$3, J421+G421))</f>
        <v/>
      </c>
      <c r="K422" s="14" t="str">
        <f ca="1">IF(A422="", "", J422+G422)</f>
        <v/>
      </c>
    </row>
    <row r="423" spans="1:11" x14ac:dyDescent="0.3">
      <c r="A423" t="str">
        <f ca="1">IF(A422="Sr.No.",1,IFERROR(IF(A422+1&lt;=$M$8,A422+1,""),""))</f>
        <v/>
      </c>
      <c r="B423" s="1" t="str">
        <f ca="1">IF(A423="", "", VLOOKUP($M$5&amp;"-"&amp;$A423,INDIRECT("Sheet2!A2:Q5331"), 3, FALSE))</f>
        <v/>
      </c>
      <c r="C423" s="1" t="str">
        <f ca="1">IF(A423="", "", VLOOKUP($M$6&amp;"-"&amp;$A423,INDIRECT("Sheet2!A2:Q5331"), 3, FALSE))</f>
        <v/>
      </c>
      <c r="D423" s="4" t="str">
        <f ca="1">IF(A423="", "", VLOOKUP($M$5&amp;"-"&amp;$A423,INDIRECT("Sheet2!A2:Q5331"), 4, FALSE))</f>
        <v/>
      </c>
      <c r="E423" s="4" t="str">
        <f ca="1">IF(A423="", "", VLOOKUP($M$6&amp;"-"&amp;$A423,INDIRECT("Sheet2!A2:Q5331"), 4, FALSE))</f>
        <v/>
      </c>
      <c r="F423" s="14" t="str">
        <f ca="1">IF(A423="", "", IF(A423=1, ROUNDDOWN($M$3/D423, 0), ROUNDDOWN((J423)/D423, 0)))</f>
        <v/>
      </c>
      <c r="G423" s="14" t="str">
        <f ca="1">IF(A423="", "", (E423-D423)*F423)</f>
        <v/>
      </c>
      <c r="H423" s="15" t="str">
        <f ca="1">IF(A423="", "", (E423/D423)-1)</f>
        <v/>
      </c>
      <c r="I423" s="15" t="str">
        <f ca="1">IF(A423="", "", 1-(K423/MAX($K$2:K423)))</f>
        <v/>
      </c>
      <c r="J423" s="14" t="str">
        <f ca="1">IF(A423="", "", IF(A423=1, $M$3, J422+G422))</f>
        <v/>
      </c>
      <c r="K423" s="14" t="str">
        <f ca="1">IF(A423="", "", J423+G423)</f>
        <v/>
      </c>
    </row>
    <row r="424" spans="1:11" x14ac:dyDescent="0.3">
      <c r="A424" t="str">
        <f ca="1">IF(A423="Sr.No.",1,IFERROR(IF(A423+1&lt;=$M$8,A423+1,""),""))</f>
        <v/>
      </c>
      <c r="B424" s="1" t="str">
        <f ca="1">IF(A424="", "", VLOOKUP($M$5&amp;"-"&amp;$A424,INDIRECT("Sheet2!A2:Q5331"), 3, FALSE))</f>
        <v/>
      </c>
      <c r="C424" s="1" t="str">
        <f ca="1">IF(A424="", "", VLOOKUP($M$6&amp;"-"&amp;$A424,INDIRECT("Sheet2!A2:Q5331"), 3, FALSE))</f>
        <v/>
      </c>
      <c r="D424" s="4" t="str">
        <f ca="1">IF(A424="", "", VLOOKUP($M$5&amp;"-"&amp;$A424,INDIRECT("Sheet2!A2:Q5331"), 4, FALSE))</f>
        <v/>
      </c>
      <c r="E424" s="4" t="str">
        <f ca="1">IF(A424="", "", VLOOKUP($M$6&amp;"-"&amp;$A424,INDIRECT("Sheet2!A2:Q5331"), 4, FALSE))</f>
        <v/>
      </c>
      <c r="F424" s="14" t="str">
        <f ca="1">IF(A424="", "", IF(A424=1, ROUNDDOWN($M$3/D424, 0), ROUNDDOWN((J424)/D424, 0)))</f>
        <v/>
      </c>
      <c r="G424" s="14" t="str">
        <f ca="1">IF(A424="", "", (E424-D424)*F424)</f>
        <v/>
      </c>
      <c r="H424" s="15" t="str">
        <f ca="1">IF(A424="", "", (E424/D424)-1)</f>
        <v/>
      </c>
      <c r="I424" s="15" t="str">
        <f ca="1">IF(A424="", "", 1-(K424/MAX($K$2:K424)))</f>
        <v/>
      </c>
      <c r="J424" s="14" t="str">
        <f ca="1">IF(A424="", "", IF(A424=1, $M$3, J423+G423))</f>
        <v/>
      </c>
      <c r="K424" s="14" t="str">
        <f ca="1">IF(A424="", "", J424+G424)</f>
        <v/>
      </c>
    </row>
    <row r="425" spans="1:11" x14ac:dyDescent="0.3">
      <c r="A425" t="str">
        <f ca="1">IF(A424="Sr.No.",1,IFERROR(IF(A424+1&lt;=$M$8,A424+1,""),""))</f>
        <v/>
      </c>
      <c r="B425" s="1" t="str">
        <f ca="1">IF(A425="", "", VLOOKUP($M$5&amp;"-"&amp;$A425,INDIRECT("Sheet2!A2:Q5331"), 3, FALSE))</f>
        <v/>
      </c>
      <c r="C425" s="1" t="str">
        <f ca="1">IF(A425="", "", VLOOKUP($M$6&amp;"-"&amp;$A425,INDIRECT("Sheet2!A2:Q5331"), 3, FALSE))</f>
        <v/>
      </c>
      <c r="D425" s="4" t="str">
        <f ca="1">IF(A425="", "", VLOOKUP($M$5&amp;"-"&amp;$A425,INDIRECT("Sheet2!A2:Q5331"), 4, FALSE))</f>
        <v/>
      </c>
      <c r="E425" s="4" t="str">
        <f ca="1">IF(A425="", "", VLOOKUP($M$6&amp;"-"&amp;$A425,INDIRECT("Sheet2!A2:Q5331"), 4, FALSE))</f>
        <v/>
      </c>
      <c r="F425" s="14" t="str">
        <f ca="1">IF(A425="", "", IF(A425=1, ROUNDDOWN($M$3/D425, 0), ROUNDDOWN((J425)/D425, 0)))</f>
        <v/>
      </c>
      <c r="G425" s="14" t="str">
        <f ca="1">IF(A425="", "", (E425-D425)*F425)</f>
        <v/>
      </c>
      <c r="H425" s="15" t="str">
        <f ca="1">IF(A425="", "", (E425/D425)-1)</f>
        <v/>
      </c>
      <c r="I425" s="15" t="str">
        <f ca="1">IF(A425="", "", 1-(K425/MAX($K$2:K425)))</f>
        <v/>
      </c>
      <c r="J425" s="14" t="str">
        <f ca="1">IF(A425="", "", IF(A425=1, $M$3, J424+G424))</f>
        <v/>
      </c>
      <c r="K425" s="14" t="str">
        <f ca="1">IF(A425="", "", J425+G425)</f>
        <v/>
      </c>
    </row>
    <row r="426" spans="1:11" x14ac:dyDescent="0.3">
      <c r="A426" t="str">
        <f ca="1">IF(A425="Sr.No.",1,IFERROR(IF(A425+1&lt;=$M$8,A425+1,""),""))</f>
        <v/>
      </c>
      <c r="B426" s="1" t="str">
        <f ca="1">IF(A426="", "", VLOOKUP($M$5&amp;"-"&amp;$A426,INDIRECT("Sheet2!A2:Q5331"), 3, FALSE))</f>
        <v/>
      </c>
      <c r="C426" s="1" t="str">
        <f ca="1">IF(A426="", "", VLOOKUP($M$6&amp;"-"&amp;$A426,INDIRECT("Sheet2!A2:Q5331"), 3, FALSE))</f>
        <v/>
      </c>
      <c r="D426" s="4" t="str">
        <f ca="1">IF(A426="", "", VLOOKUP($M$5&amp;"-"&amp;$A426,INDIRECT("Sheet2!A2:Q5331"), 4, FALSE))</f>
        <v/>
      </c>
      <c r="E426" s="4" t="str">
        <f ca="1">IF(A426="", "", VLOOKUP($M$6&amp;"-"&amp;$A426,INDIRECT("Sheet2!A2:Q5331"), 4, FALSE))</f>
        <v/>
      </c>
      <c r="F426" s="14" t="str">
        <f ca="1">IF(A426="", "", IF(A426=1, ROUNDDOWN($M$3/D426, 0), ROUNDDOWN((J426)/D426, 0)))</f>
        <v/>
      </c>
      <c r="G426" s="14" t="str">
        <f ca="1">IF(A426="", "", (E426-D426)*F426)</f>
        <v/>
      </c>
      <c r="H426" s="15" t="str">
        <f ca="1">IF(A426="", "", (E426/D426)-1)</f>
        <v/>
      </c>
      <c r="I426" s="15" t="str">
        <f ca="1">IF(A426="", "", 1-(K426/MAX($K$2:K426)))</f>
        <v/>
      </c>
      <c r="J426" s="14" t="str">
        <f ca="1">IF(A426="", "", IF(A426=1, $M$3, J425+G425))</f>
        <v/>
      </c>
      <c r="K426" s="14" t="str">
        <f ca="1">IF(A426="", "", J426+G426)</f>
        <v/>
      </c>
    </row>
    <row r="427" spans="1:11" x14ac:dyDescent="0.3">
      <c r="A427" t="str">
        <f ca="1">IF(A426="Sr.No.",1,IFERROR(IF(A426+1&lt;=$M$8,A426+1,""),""))</f>
        <v/>
      </c>
      <c r="B427" s="1" t="str">
        <f ca="1">IF(A427="", "", VLOOKUP($M$5&amp;"-"&amp;$A427,INDIRECT("Sheet2!A2:Q5331"), 3, FALSE))</f>
        <v/>
      </c>
      <c r="C427" s="1" t="str">
        <f ca="1">IF(A427="", "", VLOOKUP($M$6&amp;"-"&amp;$A427,INDIRECT("Sheet2!A2:Q5331"), 3, FALSE))</f>
        <v/>
      </c>
      <c r="D427" s="4" t="str">
        <f ca="1">IF(A427="", "", VLOOKUP($M$5&amp;"-"&amp;$A427,INDIRECT("Sheet2!A2:Q5331"), 4, FALSE))</f>
        <v/>
      </c>
      <c r="E427" s="4" t="str">
        <f ca="1">IF(A427="", "", VLOOKUP($M$6&amp;"-"&amp;$A427,INDIRECT("Sheet2!A2:Q5331"), 4, FALSE))</f>
        <v/>
      </c>
      <c r="F427" s="14" t="str">
        <f ca="1">IF(A427="", "", IF(A427=1, ROUNDDOWN($M$3/D427, 0), ROUNDDOWN((J427)/D427, 0)))</f>
        <v/>
      </c>
      <c r="G427" s="14" t="str">
        <f ca="1">IF(A427="", "", (E427-D427)*F427)</f>
        <v/>
      </c>
      <c r="H427" s="15" t="str">
        <f ca="1">IF(A427="", "", (E427/D427)-1)</f>
        <v/>
      </c>
      <c r="I427" s="15" t="str">
        <f ca="1">IF(A427="", "", 1-(K427/MAX($K$2:K427)))</f>
        <v/>
      </c>
      <c r="J427" s="14" t="str">
        <f ca="1">IF(A427="", "", IF(A427=1, $M$3, J426+G426))</f>
        <v/>
      </c>
      <c r="K427" s="14" t="str">
        <f ca="1">IF(A427="", "", J427+G427)</f>
        <v/>
      </c>
    </row>
    <row r="428" spans="1:11" x14ac:dyDescent="0.3">
      <c r="A428" t="str">
        <f ca="1">IF(A427="Sr.No.",1,IFERROR(IF(A427+1&lt;=$M$8,A427+1,""),""))</f>
        <v/>
      </c>
      <c r="B428" s="1" t="str">
        <f ca="1">IF(A428="", "", VLOOKUP($M$5&amp;"-"&amp;$A428,INDIRECT("Sheet2!A2:Q5331"), 3, FALSE))</f>
        <v/>
      </c>
      <c r="C428" s="1" t="str">
        <f ca="1">IF(A428="", "", VLOOKUP($M$6&amp;"-"&amp;$A428,INDIRECT("Sheet2!A2:Q5331"), 3, FALSE))</f>
        <v/>
      </c>
      <c r="D428" s="4" t="str">
        <f ca="1">IF(A428="", "", VLOOKUP($M$5&amp;"-"&amp;$A428,INDIRECT("Sheet2!A2:Q5331"), 4, FALSE))</f>
        <v/>
      </c>
      <c r="E428" s="4" t="str">
        <f ca="1">IF(A428="", "", VLOOKUP($M$6&amp;"-"&amp;$A428,INDIRECT("Sheet2!A2:Q5331"), 4, FALSE))</f>
        <v/>
      </c>
      <c r="F428" s="14" t="str">
        <f ca="1">IF(A428="", "", IF(A428=1, ROUNDDOWN($M$3/D428, 0), ROUNDDOWN((J428)/D428, 0)))</f>
        <v/>
      </c>
      <c r="G428" s="14" t="str">
        <f ca="1">IF(A428="", "", (E428-D428)*F428)</f>
        <v/>
      </c>
      <c r="H428" s="15" t="str">
        <f ca="1">IF(A428="", "", (E428/D428)-1)</f>
        <v/>
      </c>
      <c r="I428" s="15" t="str">
        <f ca="1">IF(A428="", "", 1-(K428/MAX($K$2:K428)))</f>
        <v/>
      </c>
      <c r="J428" s="14" t="str">
        <f ca="1">IF(A428="", "", IF(A428=1, $M$3, J427+G427))</f>
        <v/>
      </c>
      <c r="K428" s="14" t="str">
        <f ca="1">IF(A428="", "", J428+G428)</f>
        <v/>
      </c>
    </row>
    <row r="429" spans="1:11" x14ac:dyDescent="0.3">
      <c r="A429" t="str">
        <f ca="1">IF(A428="Sr.No.",1,IFERROR(IF(A428+1&lt;=$M$8,A428+1,""),""))</f>
        <v/>
      </c>
      <c r="B429" s="1" t="str">
        <f ca="1">IF(A429="", "", VLOOKUP($M$5&amp;"-"&amp;$A429,INDIRECT("Sheet2!A2:Q5331"), 3, FALSE))</f>
        <v/>
      </c>
      <c r="C429" s="1" t="str">
        <f ca="1">IF(A429="", "", VLOOKUP($M$6&amp;"-"&amp;$A429,INDIRECT("Sheet2!A2:Q5331"), 3, FALSE))</f>
        <v/>
      </c>
      <c r="D429" s="4" t="str">
        <f ca="1">IF(A429="", "", VLOOKUP($M$5&amp;"-"&amp;$A429,INDIRECT("Sheet2!A2:Q5331"), 4, FALSE))</f>
        <v/>
      </c>
      <c r="E429" s="4" t="str">
        <f ca="1">IF(A429="", "", VLOOKUP($M$6&amp;"-"&amp;$A429,INDIRECT("Sheet2!A2:Q5331"), 4, FALSE))</f>
        <v/>
      </c>
      <c r="F429" s="14" t="str">
        <f ca="1">IF(A429="", "", IF(A429=1, ROUNDDOWN($M$3/D429, 0), ROUNDDOWN((J429)/D429, 0)))</f>
        <v/>
      </c>
      <c r="G429" s="14" t="str">
        <f ca="1">IF(A429="", "", (E429-D429)*F429)</f>
        <v/>
      </c>
      <c r="H429" s="15" t="str">
        <f ca="1">IF(A429="", "", (E429/D429)-1)</f>
        <v/>
      </c>
      <c r="I429" s="15" t="str">
        <f ca="1">IF(A429="", "", 1-(K429/MAX($K$2:K429)))</f>
        <v/>
      </c>
      <c r="J429" s="14" t="str">
        <f ca="1">IF(A429="", "", IF(A429=1, $M$3, J428+G428))</f>
        <v/>
      </c>
      <c r="K429" s="14" t="str">
        <f ca="1">IF(A429="", "", J429+G429)</f>
        <v/>
      </c>
    </row>
    <row r="430" spans="1:11" x14ac:dyDescent="0.3">
      <c r="A430" t="str">
        <f ca="1">IF(A429="Sr.No.",1,IFERROR(IF(A429+1&lt;=$M$8,A429+1,""),""))</f>
        <v/>
      </c>
      <c r="B430" s="1" t="str">
        <f ca="1">IF(A430="", "", VLOOKUP($M$5&amp;"-"&amp;$A430,INDIRECT("Sheet2!A2:Q5331"), 3, FALSE))</f>
        <v/>
      </c>
      <c r="C430" s="1" t="str">
        <f ca="1">IF(A430="", "", VLOOKUP($M$6&amp;"-"&amp;$A430,INDIRECT("Sheet2!A2:Q5331"), 3, FALSE))</f>
        <v/>
      </c>
      <c r="D430" s="4" t="str">
        <f ca="1">IF(A430="", "", VLOOKUP($M$5&amp;"-"&amp;$A430,INDIRECT("Sheet2!A2:Q5331"), 4, FALSE))</f>
        <v/>
      </c>
      <c r="E430" s="4" t="str">
        <f ca="1">IF(A430="", "", VLOOKUP($M$6&amp;"-"&amp;$A430,INDIRECT("Sheet2!A2:Q5331"), 4, FALSE))</f>
        <v/>
      </c>
      <c r="F430" s="14" t="str">
        <f ca="1">IF(A430="", "", IF(A430=1, ROUNDDOWN($M$3/D430, 0), ROUNDDOWN((J430)/D430, 0)))</f>
        <v/>
      </c>
      <c r="G430" s="14" t="str">
        <f ca="1">IF(A430="", "", (E430-D430)*F430)</f>
        <v/>
      </c>
      <c r="H430" s="15" t="str">
        <f ca="1">IF(A430="", "", (E430/D430)-1)</f>
        <v/>
      </c>
      <c r="I430" s="15" t="str">
        <f ca="1">IF(A430="", "", 1-(K430/MAX($K$2:K430)))</f>
        <v/>
      </c>
      <c r="J430" s="14" t="str">
        <f ca="1">IF(A430="", "", IF(A430=1, $M$3, J429+G429))</f>
        <v/>
      </c>
      <c r="K430" s="14" t="str">
        <f ca="1">IF(A430="", "", J430+G430)</f>
        <v/>
      </c>
    </row>
    <row r="431" spans="1:11" x14ac:dyDescent="0.3">
      <c r="A431" t="str">
        <f ca="1">IF(A430="Sr.No.",1,IFERROR(IF(A430+1&lt;=$M$8,A430+1,""),""))</f>
        <v/>
      </c>
      <c r="B431" s="1" t="str">
        <f ca="1">IF(A431="", "", VLOOKUP($M$5&amp;"-"&amp;$A431,INDIRECT("Sheet2!A2:Q5331"), 3, FALSE))</f>
        <v/>
      </c>
      <c r="C431" s="1" t="str">
        <f ca="1">IF(A431="", "", VLOOKUP($M$6&amp;"-"&amp;$A431,INDIRECT("Sheet2!A2:Q5331"), 3, FALSE))</f>
        <v/>
      </c>
      <c r="D431" s="4" t="str">
        <f ca="1">IF(A431="", "", VLOOKUP($M$5&amp;"-"&amp;$A431,INDIRECT("Sheet2!A2:Q5331"), 4, FALSE))</f>
        <v/>
      </c>
      <c r="E431" s="4" t="str">
        <f ca="1">IF(A431="", "", VLOOKUP($M$6&amp;"-"&amp;$A431,INDIRECT("Sheet2!A2:Q5331"), 4, FALSE))</f>
        <v/>
      </c>
      <c r="F431" s="14" t="str">
        <f ca="1">IF(A431="", "", IF(A431=1, ROUNDDOWN($M$3/D431, 0), ROUNDDOWN((J431)/D431, 0)))</f>
        <v/>
      </c>
      <c r="G431" s="14" t="str">
        <f ca="1">IF(A431="", "", (E431-D431)*F431)</f>
        <v/>
      </c>
      <c r="H431" s="15" t="str">
        <f ca="1">IF(A431="", "", (E431/D431)-1)</f>
        <v/>
      </c>
      <c r="I431" s="15" t="str">
        <f ca="1">IF(A431="", "", 1-(K431/MAX($K$2:K431)))</f>
        <v/>
      </c>
      <c r="J431" s="14" t="str">
        <f ca="1">IF(A431="", "", IF(A431=1, $M$3, J430+G430))</f>
        <v/>
      </c>
      <c r="K431" s="14" t="str">
        <f ca="1">IF(A431="", "", J431+G431)</f>
        <v/>
      </c>
    </row>
    <row r="432" spans="1:11" x14ac:dyDescent="0.3">
      <c r="A432" t="str">
        <f ca="1">IF(A431="Sr.No.",1,IFERROR(IF(A431+1&lt;=$M$8,A431+1,""),""))</f>
        <v/>
      </c>
      <c r="B432" s="1" t="str">
        <f ca="1">IF(A432="", "", VLOOKUP($M$5&amp;"-"&amp;$A432,INDIRECT("Sheet2!A2:Q5331"), 3, FALSE))</f>
        <v/>
      </c>
      <c r="C432" s="1" t="str">
        <f ca="1">IF(A432="", "", VLOOKUP($M$6&amp;"-"&amp;$A432,INDIRECT("Sheet2!A2:Q5331"), 3, FALSE))</f>
        <v/>
      </c>
      <c r="D432" s="4" t="str">
        <f ca="1">IF(A432="", "", VLOOKUP($M$5&amp;"-"&amp;$A432,INDIRECT("Sheet2!A2:Q5331"), 4, FALSE))</f>
        <v/>
      </c>
      <c r="E432" s="4" t="str">
        <f ca="1">IF(A432="", "", VLOOKUP($M$6&amp;"-"&amp;$A432,INDIRECT("Sheet2!A2:Q5331"), 4, FALSE))</f>
        <v/>
      </c>
      <c r="F432" s="14" t="str">
        <f ca="1">IF(A432="", "", IF(A432=1, ROUNDDOWN($M$3/D432, 0), ROUNDDOWN((J432)/D432, 0)))</f>
        <v/>
      </c>
      <c r="G432" s="14" t="str">
        <f ca="1">IF(A432="", "", (E432-D432)*F432)</f>
        <v/>
      </c>
      <c r="H432" s="15" t="str">
        <f ca="1">IF(A432="", "", (E432/D432)-1)</f>
        <v/>
      </c>
      <c r="I432" s="15" t="str">
        <f ca="1">IF(A432="", "", 1-(K432/MAX($K$2:K432)))</f>
        <v/>
      </c>
      <c r="J432" s="14" t="str">
        <f ca="1">IF(A432="", "", IF(A432=1, $M$3, J431+G431))</f>
        <v/>
      </c>
      <c r="K432" s="14" t="str">
        <f ca="1">IF(A432="", "", J432+G432)</f>
        <v/>
      </c>
    </row>
    <row r="433" spans="1:11" x14ac:dyDescent="0.3">
      <c r="A433" t="str">
        <f ca="1">IF(A432="Sr.No.",1,IFERROR(IF(A432+1&lt;=$M$8,A432+1,""),""))</f>
        <v/>
      </c>
      <c r="B433" s="1" t="str">
        <f ca="1">IF(A433="", "", VLOOKUP($M$5&amp;"-"&amp;$A433,INDIRECT("Sheet2!A2:Q5331"), 3, FALSE))</f>
        <v/>
      </c>
      <c r="C433" s="1" t="str">
        <f ca="1">IF(A433="", "", VLOOKUP($M$6&amp;"-"&amp;$A433,INDIRECT("Sheet2!A2:Q5331"), 3, FALSE))</f>
        <v/>
      </c>
      <c r="D433" s="4" t="str">
        <f ca="1">IF(A433="", "", VLOOKUP($M$5&amp;"-"&amp;$A433,INDIRECT("Sheet2!A2:Q5331"), 4, FALSE))</f>
        <v/>
      </c>
      <c r="E433" s="4" t="str">
        <f ca="1">IF(A433="", "", VLOOKUP($M$6&amp;"-"&amp;$A433,INDIRECT("Sheet2!A2:Q5331"), 4, FALSE))</f>
        <v/>
      </c>
      <c r="F433" s="14" t="str">
        <f ca="1">IF(A433="", "", IF(A433=1, ROUNDDOWN($M$3/D433, 0), ROUNDDOWN((J433)/D433, 0)))</f>
        <v/>
      </c>
      <c r="G433" s="14" t="str">
        <f ca="1">IF(A433="", "", (E433-D433)*F433)</f>
        <v/>
      </c>
      <c r="H433" s="15" t="str">
        <f ca="1">IF(A433="", "", (E433/D433)-1)</f>
        <v/>
      </c>
      <c r="I433" s="15" t="str">
        <f ca="1">IF(A433="", "", 1-(K433/MAX($K$2:K433)))</f>
        <v/>
      </c>
      <c r="J433" s="14" t="str">
        <f ca="1">IF(A433="", "", IF(A433=1, $M$3, J432+G432))</f>
        <v/>
      </c>
      <c r="K433" s="14" t="str">
        <f ca="1">IF(A433="", "", J433+G433)</f>
        <v/>
      </c>
    </row>
    <row r="434" spans="1:11" x14ac:dyDescent="0.3">
      <c r="A434" t="str">
        <f ca="1">IF(A433="Sr.No.",1,IFERROR(IF(A433+1&lt;=$M$8,A433+1,""),""))</f>
        <v/>
      </c>
      <c r="B434" s="1" t="str">
        <f ca="1">IF(A434="", "", VLOOKUP($M$5&amp;"-"&amp;$A434,INDIRECT("Sheet2!A2:Q5331"), 3, FALSE))</f>
        <v/>
      </c>
      <c r="C434" s="1" t="str">
        <f ca="1">IF(A434="", "", VLOOKUP($M$6&amp;"-"&amp;$A434,INDIRECT("Sheet2!A2:Q5331"), 3, FALSE))</f>
        <v/>
      </c>
      <c r="D434" s="4" t="str">
        <f ca="1">IF(A434="", "", VLOOKUP($M$5&amp;"-"&amp;$A434,INDIRECT("Sheet2!A2:Q5331"), 4, FALSE))</f>
        <v/>
      </c>
      <c r="E434" s="4" t="str">
        <f ca="1">IF(A434="", "", VLOOKUP($M$6&amp;"-"&amp;$A434,INDIRECT("Sheet2!A2:Q5331"), 4, FALSE))</f>
        <v/>
      </c>
      <c r="F434" s="14" t="str">
        <f ca="1">IF(A434="", "", IF(A434=1, ROUNDDOWN($M$3/D434, 0), ROUNDDOWN((J434)/D434, 0)))</f>
        <v/>
      </c>
      <c r="G434" s="14" t="str">
        <f ca="1">IF(A434="", "", (E434-D434)*F434)</f>
        <v/>
      </c>
      <c r="H434" s="15" t="str">
        <f ca="1">IF(A434="", "", (E434/D434)-1)</f>
        <v/>
      </c>
      <c r="I434" s="15" t="str">
        <f ca="1">IF(A434="", "", 1-(K434/MAX($K$2:K434)))</f>
        <v/>
      </c>
      <c r="J434" s="14" t="str">
        <f ca="1">IF(A434="", "", IF(A434=1, $M$3, J433+G433))</f>
        <v/>
      </c>
      <c r="K434" s="14" t="str">
        <f ca="1">IF(A434="", "", J434+G434)</f>
        <v/>
      </c>
    </row>
    <row r="435" spans="1:11" x14ac:dyDescent="0.3">
      <c r="A435" t="str">
        <f ca="1">IF(A434="Sr.No.",1,IFERROR(IF(A434+1&lt;=$M$8,A434+1,""),""))</f>
        <v/>
      </c>
      <c r="B435" s="1" t="str">
        <f ca="1">IF(A435="", "", VLOOKUP($M$5&amp;"-"&amp;$A435,INDIRECT("Sheet2!A2:Q5331"), 3, FALSE))</f>
        <v/>
      </c>
      <c r="C435" s="1" t="str">
        <f ca="1">IF(A435="", "", VLOOKUP($M$6&amp;"-"&amp;$A435,INDIRECT("Sheet2!A2:Q5331"), 3, FALSE))</f>
        <v/>
      </c>
      <c r="D435" s="4" t="str">
        <f ca="1">IF(A435="", "", VLOOKUP($M$5&amp;"-"&amp;$A435,INDIRECT("Sheet2!A2:Q5331"), 4, FALSE))</f>
        <v/>
      </c>
      <c r="E435" s="4" t="str">
        <f ca="1">IF(A435="", "", VLOOKUP($M$6&amp;"-"&amp;$A435,INDIRECT("Sheet2!A2:Q5331"), 4, FALSE))</f>
        <v/>
      </c>
      <c r="F435" s="14" t="str">
        <f ca="1">IF(A435="", "", IF(A435=1, ROUNDDOWN($M$3/D435, 0), ROUNDDOWN((J435)/D435, 0)))</f>
        <v/>
      </c>
      <c r="G435" s="14" t="str">
        <f ca="1">IF(A435="", "", (E435-D435)*F435)</f>
        <v/>
      </c>
      <c r="H435" s="15" t="str">
        <f ca="1">IF(A435="", "", (E435/D435)-1)</f>
        <v/>
      </c>
      <c r="I435" s="15" t="str">
        <f ca="1">IF(A435="", "", 1-(K435/MAX($K$2:K435)))</f>
        <v/>
      </c>
      <c r="J435" s="14" t="str">
        <f ca="1">IF(A435="", "", IF(A435=1, $M$3, J434+G434))</f>
        <v/>
      </c>
      <c r="K435" s="14" t="str">
        <f ca="1">IF(A435="", "", J435+G435)</f>
        <v/>
      </c>
    </row>
    <row r="436" spans="1:11" x14ac:dyDescent="0.3">
      <c r="A436" t="str">
        <f ca="1">IF(A435="Sr.No.",1,IFERROR(IF(A435+1&lt;=$M$8,A435+1,""),""))</f>
        <v/>
      </c>
      <c r="B436" s="1" t="str">
        <f ca="1">IF(A436="", "", VLOOKUP($M$5&amp;"-"&amp;$A436,INDIRECT("Sheet2!A2:Q5331"), 3, FALSE))</f>
        <v/>
      </c>
      <c r="C436" s="1" t="str">
        <f ca="1">IF(A436="", "", VLOOKUP($M$6&amp;"-"&amp;$A436,INDIRECT("Sheet2!A2:Q5331"), 3, FALSE))</f>
        <v/>
      </c>
      <c r="D436" s="4" t="str">
        <f ca="1">IF(A436="", "", VLOOKUP($M$5&amp;"-"&amp;$A436,INDIRECT("Sheet2!A2:Q5331"), 4, FALSE))</f>
        <v/>
      </c>
      <c r="E436" s="4" t="str">
        <f ca="1">IF(A436="", "", VLOOKUP($M$6&amp;"-"&amp;$A436,INDIRECT("Sheet2!A2:Q5331"), 4, FALSE))</f>
        <v/>
      </c>
      <c r="F436" s="14" t="str">
        <f ca="1">IF(A436="", "", IF(A436=1, ROUNDDOWN($M$3/D436, 0), ROUNDDOWN((J436)/D436, 0)))</f>
        <v/>
      </c>
      <c r="G436" s="14" t="str">
        <f ca="1">IF(A436="", "", (E436-D436)*F436)</f>
        <v/>
      </c>
      <c r="H436" s="15" t="str">
        <f ca="1">IF(A436="", "", (E436/D436)-1)</f>
        <v/>
      </c>
      <c r="I436" s="15" t="str">
        <f ca="1">IF(A436="", "", 1-(K436/MAX($K$2:K436)))</f>
        <v/>
      </c>
      <c r="J436" s="14" t="str">
        <f ca="1">IF(A436="", "", IF(A436=1, $M$3, J435+G435))</f>
        <v/>
      </c>
      <c r="K436" s="14" t="str">
        <f ca="1">IF(A436="", "", J436+G436)</f>
        <v/>
      </c>
    </row>
    <row r="437" spans="1:11" x14ac:dyDescent="0.3">
      <c r="A437" t="str">
        <f ca="1">IF(A436="Sr.No.",1,IFERROR(IF(A436+1&lt;=$M$8,A436+1,""),""))</f>
        <v/>
      </c>
      <c r="B437" s="1" t="str">
        <f ca="1">IF(A437="", "", VLOOKUP($M$5&amp;"-"&amp;$A437,INDIRECT("Sheet2!A2:Q5331"), 3, FALSE))</f>
        <v/>
      </c>
      <c r="C437" s="1" t="str">
        <f ca="1">IF(A437="", "", VLOOKUP($M$6&amp;"-"&amp;$A437,INDIRECT("Sheet2!A2:Q5331"), 3, FALSE))</f>
        <v/>
      </c>
      <c r="D437" s="4" t="str">
        <f ca="1">IF(A437="", "", VLOOKUP($M$5&amp;"-"&amp;$A437,INDIRECT("Sheet2!A2:Q5331"), 4, FALSE))</f>
        <v/>
      </c>
      <c r="E437" s="4" t="str">
        <f ca="1">IF(A437="", "", VLOOKUP($M$6&amp;"-"&amp;$A437,INDIRECT("Sheet2!A2:Q5331"), 4, FALSE))</f>
        <v/>
      </c>
      <c r="F437" s="14" t="str">
        <f ca="1">IF(A437="", "", IF(A437=1, ROUNDDOWN($M$3/D437, 0), ROUNDDOWN((J437)/D437, 0)))</f>
        <v/>
      </c>
      <c r="G437" s="14" t="str">
        <f ca="1">IF(A437="", "", (E437-D437)*F437)</f>
        <v/>
      </c>
      <c r="H437" s="15" t="str">
        <f ca="1">IF(A437="", "", (E437/D437)-1)</f>
        <v/>
      </c>
      <c r="I437" s="15" t="str">
        <f ca="1">IF(A437="", "", 1-(K437/MAX($K$2:K437)))</f>
        <v/>
      </c>
      <c r="J437" s="14" t="str">
        <f ca="1">IF(A437="", "", IF(A437=1, $M$3, J436+G436))</f>
        <v/>
      </c>
      <c r="K437" s="14" t="str">
        <f ca="1">IF(A437="", "", J437+G437)</f>
        <v/>
      </c>
    </row>
    <row r="438" spans="1:11" x14ac:dyDescent="0.3">
      <c r="A438" t="str">
        <f ca="1">IF(A437="Sr.No.",1,IFERROR(IF(A437+1&lt;=$M$8,A437+1,""),""))</f>
        <v/>
      </c>
      <c r="B438" s="1" t="str">
        <f ca="1">IF(A438="", "", VLOOKUP($M$5&amp;"-"&amp;$A438,INDIRECT("Sheet2!A2:Q5331"), 3, FALSE))</f>
        <v/>
      </c>
      <c r="C438" s="1" t="str">
        <f ca="1">IF(A438="", "", VLOOKUP($M$6&amp;"-"&amp;$A438,INDIRECT("Sheet2!A2:Q5331"), 3, FALSE))</f>
        <v/>
      </c>
      <c r="D438" s="4" t="str">
        <f ca="1">IF(A438="", "", VLOOKUP($M$5&amp;"-"&amp;$A438,INDIRECT("Sheet2!A2:Q5331"), 4, FALSE))</f>
        <v/>
      </c>
      <c r="E438" s="4" t="str">
        <f ca="1">IF(A438="", "", VLOOKUP($M$6&amp;"-"&amp;$A438,INDIRECT("Sheet2!A2:Q5331"), 4, FALSE))</f>
        <v/>
      </c>
      <c r="F438" s="14" t="str">
        <f ca="1">IF(A438="", "", IF(A438=1, ROUNDDOWN($M$3/D438, 0), ROUNDDOWN((J438)/D438, 0)))</f>
        <v/>
      </c>
      <c r="G438" s="14" t="str">
        <f ca="1">IF(A438="", "", (E438-D438)*F438)</f>
        <v/>
      </c>
      <c r="H438" s="15" t="str">
        <f ca="1">IF(A438="", "", (E438/D438)-1)</f>
        <v/>
      </c>
      <c r="I438" s="15" t="str">
        <f ca="1">IF(A438="", "", 1-(K438/MAX($K$2:K438)))</f>
        <v/>
      </c>
      <c r="J438" s="14" t="str">
        <f ca="1">IF(A438="", "", IF(A438=1, $M$3, J437+G437))</f>
        <v/>
      </c>
      <c r="K438" s="14" t="str">
        <f ca="1">IF(A438="", "", J438+G438)</f>
        <v/>
      </c>
    </row>
    <row r="439" spans="1:11" x14ac:dyDescent="0.3">
      <c r="A439" t="str">
        <f ca="1">IF(A438="Sr.No.",1,IFERROR(IF(A438+1&lt;=$M$8,A438+1,""),""))</f>
        <v/>
      </c>
      <c r="B439" s="1" t="str">
        <f ca="1">IF(A439="", "", VLOOKUP($M$5&amp;"-"&amp;$A439,INDIRECT("Sheet2!A2:Q5331"), 3, FALSE))</f>
        <v/>
      </c>
      <c r="C439" s="1" t="str">
        <f ca="1">IF(A439="", "", VLOOKUP($M$6&amp;"-"&amp;$A439,INDIRECT("Sheet2!A2:Q5331"), 3, FALSE))</f>
        <v/>
      </c>
      <c r="D439" s="4" t="str">
        <f ca="1">IF(A439="", "", VLOOKUP($M$5&amp;"-"&amp;$A439,INDIRECT("Sheet2!A2:Q5331"), 4, FALSE))</f>
        <v/>
      </c>
      <c r="E439" s="4" t="str">
        <f ca="1">IF(A439="", "", VLOOKUP($M$6&amp;"-"&amp;$A439,INDIRECT("Sheet2!A2:Q5331"), 4, FALSE))</f>
        <v/>
      </c>
      <c r="F439" s="14" t="str">
        <f ca="1">IF(A439="", "", IF(A439=1, ROUNDDOWN($M$3/D439, 0), ROUNDDOWN((J439)/D439, 0)))</f>
        <v/>
      </c>
      <c r="G439" s="14" t="str">
        <f ca="1">IF(A439="", "", (E439-D439)*F439)</f>
        <v/>
      </c>
      <c r="H439" s="15" t="str">
        <f ca="1">IF(A439="", "", (E439/D439)-1)</f>
        <v/>
      </c>
      <c r="I439" s="15" t="str">
        <f ca="1">IF(A439="", "", 1-(K439/MAX($K$2:K439)))</f>
        <v/>
      </c>
      <c r="J439" s="14" t="str">
        <f ca="1">IF(A439="", "", IF(A439=1, $M$3, J438+G438))</f>
        <v/>
      </c>
      <c r="K439" s="14" t="str">
        <f ca="1">IF(A439="", "", J439+G439)</f>
        <v/>
      </c>
    </row>
    <row r="440" spans="1:11" x14ac:dyDescent="0.3">
      <c r="A440" t="str">
        <f ca="1">IF(A439="Sr.No.",1,IFERROR(IF(A439+1&lt;=$M$8,A439+1,""),""))</f>
        <v/>
      </c>
      <c r="B440" s="1" t="str">
        <f ca="1">IF(A440="", "", VLOOKUP($M$5&amp;"-"&amp;$A440,INDIRECT("Sheet2!A2:Q5331"), 3, FALSE))</f>
        <v/>
      </c>
      <c r="C440" s="1" t="str">
        <f ca="1">IF(A440="", "", VLOOKUP($M$6&amp;"-"&amp;$A440,INDIRECT("Sheet2!A2:Q5331"), 3, FALSE))</f>
        <v/>
      </c>
      <c r="D440" s="4" t="str">
        <f ca="1">IF(A440="", "", VLOOKUP($M$5&amp;"-"&amp;$A440,INDIRECT("Sheet2!A2:Q5331"), 4, FALSE))</f>
        <v/>
      </c>
      <c r="E440" s="4" t="str">
        <f ca="1">IF(A440="", "", VLOOKUP($M$6&amp;"-"&amp;$A440,INDIRECT("Sheet2!A2:Q5331"), 4, FALSE))</f>
        <v/>
      </c>
      <c r="F440" s="14" t="str">
        <f ca="1">IF(A440="", "", IF(A440=1, ROUNDDOWN($M$3/D440, 0), ROUNDDOWN((J440)/D440, 0)))</f>
        <v/>
      </c>
      <c r="G440" s="14" t="str">
        <f ca="1">IF(A440="", "", (E440-D440)*F440)</f>
        <v/>
      </c>
      <c r="H440" s="15" t="str">
        <f ca="1">IF(A440="", "", (E440/D440)-1)</f>
        <v/>
      </c>
      <c r="I440" s="15" t="str">
        <f ca="1">IF(A440="", "", 1-(K440/MAX($K$2:K440)))</f>
        <v/>
      </c>
      <c r="J440" s="14" t="str">
        <f ca="1">IF(A440="", "", IF(A440=1, $M$3, J439+G439))</f>
        <v/>
      </c>
      <c r="K440" s="14" t="str">
        <f ca="1">IF(A440="", "", J440+G440)</f>
        <v/>
      </c>
    </row>
    <row r="441" spans="1:11" x14ac:dyDescent="0.3">
      <c r="A441" t="str">
        <f ca="1">IF(A440="Sr.No.",1,IFERROR(IF(A440+1&lt;=$M$8,A440+1,""),""))</f>
        <v/>
      </c>
      <c r="B441" s="1" t="str">
        <f ca="1">IF(A441="", "", VLOOKUP($M$5&amp;"-"&amp;$A441,INDIRECT("Sheet2!A2:Q5331"), 3, FALSE))</f>
        <v/>
      </c>
      <c r="C441" s="1" t="str">
        <f ca="1">IF(A441="", "", VLOOKUP($M$6&amp;"-"&amp;$A441,INDIRECT("Sheet2!A2:Q5331"), 3, FALSE))</f>
        <v/>
      </c>
      <c r="D441" s="4" t="str">
        <f ca="1">IF(A441="", "", VLOOKUP($M$5&amp;"-"&amp;$A441,INDIRECT("Sheet2!A2:Q5331"), 4, FALSE))</f>
        <v/>
      </c>
      <c r="E441" s="4" t="str">
        <f ca="1">IF(A441="", "", VLOOKUP($M$6&amp;"-"&amp;$A441,INDIRECT("Sheet2!A2:Q5331"), 4, FALSE))</f>
        <v/>
      </c>
      <c r="F441" s="14" t="str">
        <f ca="1">IF(A441="", "", IF(A441=1, ROUNDDOWN($M$3/D441, 0), ROUNDDOWN((J441)/D441, 0)))</f>
        <v/>
      </c>
      <c r="G441" s="14" t="str">
        <f ca="1">IF(A441="", "", (E441-D441)*F441)</f>
        <v/>
      </c>
      <c r="H441" s="15" t="str">
        <f ca="1">IF(A441="", "", (E441/D441)-1)</f>
        <v/>
      </c>
      <c r="I441" s="15" t="str">
        <f ca="1">IF(A441="", "", 1-(K441/MAX($K$2:K441)))</f>
        <v/>
      </c>
      <c r="J441" s="14" t="str">
        <f ca="1">IF(A441="", "", IF(A441=1, $M$3, J440+G440))</f>
        <v/>
      </c>
      <c r="K441" s="14" t="str">
        <f ca="1">IF(A441="", "", J441+G441)</f>
        <v/>
      </c>
    </row>
    <row r="442" spans="1:11" x14ac:dyDescent="0.3">
      <c r="A442" t="str">
        <f ca="1">IF(A441="Sr.No.",1,IFERROR(IF(A441+1&lt;=$M$8,A441+1,""),""))</f>
        <v/>
      </c>
      <c r="B442" s="1" t="str">
        <f ca="1">IF(A442="", "", VLOOKUP($M$5&amp;"-"&amp;$A442,INDIRECT("Sheet2!A2:Q5331"), 3, FALSE))</f>
        <v/>
      </c>
      <c r="C442" s="1" t="str">
        <f ca="1">IF(A442="", "", VLOOKUP($M$6&amp;"-"&amp;$A442,INDIRECT("Sheet2!A2:Q5331"), 3, FALSE))</f>
        <v/>
      </c>
      <c r="D442" s="4" t="str">
        <f ca="1">IF(A442="", "", VLOOKUP($M$5&amp;"-"&amp;$A442,INDIRECT("Sheet2!A2:Q5331"), 4, FALSE))</f>
        <v/>
      </c>
      <c r="E442" s="4" t="str">
        <f ca="1">IF(A442="", "", VLOOKUP($M$6&amp;"-"&amp;$A442,INDIRECT("Sheet2!A2:Q5331"), 4, FALSE))</f>
        <v/>
      </c>
      <c r="F442" s="14" t="str">
        <f ca="1">IF(A442="", "", IF(A442=1, ROUNDDOWN($M$3/D442, 0), ROUNDDOWN((J442)/D442, 0)))</f>
        <v/>
      </c>
      <c r="G442" s="14" t="str">
        <f ca="1">IF(A442="", "", (E442-D442)*F442)</f>
        <v/>
      </c>
      <c r="H442" s="15" t="str">
        <f ca="1">IF(A442="", "", (E442/D442)-1)</f>
        <v/>
      </c>
      <c r="I442" s="15" t="str">
        <f ca="1">IF(A442="", "", 1-(K442/MAX($K$2:K442)))</f>
        <v/>
      </c>
      <c r="J442" s="14" t="str">
        <f ca="1">IF(A442="", "", IF(A442=1, $M$3, J441+G441))</f>
        <v/>
      </c>
      <c r="K442" s="14" t="str">
        <f ca="1">IF(A442="", "", J442+G442)</f>
        <v/>
      </c>
    </row>
    <row r="443" spans="1:11" x14ac:dyDescent="0.3">
      <c r="A443" t="str">
        <f ca="1">IF(A442="Sr.No.",1,IFERROR(IF(A442+1&lt;=$M$8,A442+1,""),""))</f>
        <v/>
      </c>
      <c r="B443" s="1" t="str">
        <f ca="1">IF(A443="", "", VLOOKUP($M$5&amp;"-"&amp;$A443,INDIRECT("Sheet2!A2:Q5331"), 3, FALSE))</f>
        <v/>
      </c>
      <c r="C443" s="1" t="str">
        <f ca="1">IF(A443="", "", VLOOKUP($M$6&amp;"-"&amp;$A443,INDIRECT("Sheet2!A2:Q5331"), 3, FALSE))</f>
        <v/>
      </c>
      <c r="D443" s="4" t="str">
        <f ca="1">IF(A443="", "", VLOOKUP($M$5&amp;"-"&amp;$A443,INDIRECT("Sheet2!A2:Q5331"), 4, FALSE))</f>
        <v/>
      </c>
      <c r="E443" s="4" t="str">
        <f ca="1">IF(A443="", "", VLOOKUP($M$6&amp;"-"&amp;$A443,INDIRECT("Sheet2!A2:Q5331"), 4, FALSE))</f>
        <v/>
      </c>
      <c r="F443" s="14" t="str">
        <f ca="1">IF(A443="", "", IF(A443=1, ROUNDDOWN($M$3/D443, 0), ROUNDDOWN((J443)/D443, 0)))</f>
        <v/>
      </c>
      <c r="G443" s="14" t="str">
        <f ca="1">IF(A443="", "", (E443-D443)*F443)</f>
        <v/>
      </c>
      <c r="H443" s="15" t="str">
        <f ca="1">IF(A443="", "", (E443/D443)-1)</f>
        <v/>
      </c>
      <c r="I443" s="15" t="str">
        <f ca="1">IF(A443="", "", 1-(K443/MAX($K$2:K443)))</f>
        <v/>
      </c>
      <c r="J443" s="14" t="str">
        <f ca="1">IF(A443="", "", IF(A443=1, $M$3, J442+G442))</f>
        <v/>
      </c>
      <c r="K443" s="14" t="str">
        <f ca="1">IF(A443="", "", J443+G443)</f>
        <v/>
      </c>
    </row>
    <row r="444" spans="1:11" x14ac:dyDescent="0.3">
      <c r="A444" t="str">
        <f ca="1">IF(A443="Sr.No.",1,IFERROR(IF(A443+1&lt;=$M$8,A443+1,""),""))</f>
        <v/>
      </c>
      <c r="B444" s="1" t="str">
        <f ca="1">IF(A444="", "", VLOOKUP($M$5&amp;"-"&amp;$A444,INDIRECT("Sheet2!A2:Q5331"), 3, FALSE))</f>
        <v/>
      </c>
      <c r="C444" s="1" t="str">
        <f ca="1">IF(A444="", "", VLOOKUP($M$6&amp;"-"&amp;$A444,INDIRECT("Sheet2!A2:Q5331"), 3, FALSE))</f>
        <v/>
      </c>
      <c r="D444" s="4" t="str">
        <f ca="1">IF(A444="", "", VLOOKUP($M$5&amp;"-"&amp;$A444,INDIRECT("Sheet2!A2:Q5331"), 4, FALSE))</f>
        <v/>
      </c>
      <c r="E444" s="4" t="str">
        <f ca="1">IF(A444="", "", VLOOKUP($M$6&amp;"-"&amp;$A444,INDIRECT("Sheet2!A2:Q5331"), 4, FALSE))</f>
        <v/>
      </c>
      <c r="F444" s="14" t="str">
        <f ca="1">IF(A444="", "", IF(A444=1, ROUNDDOWN($M$3/D444, 0), ROUNDDOWN((J444)/D444, 0)))</f>
        <v/>
      </c>
      <c r="G444" s="14" t="str">
        <f ca="1">IF(A444="", "", (E444-D444)*F444)</f>
        <v/>
      </c>
      <c r="H444" s="15" t="str">
        <f ca="1">IF(A444="", "", (E444/D444)-1)</f>
        <v/>
      </c>
      <c r="I444" s="15" t="str">
        <f ca="1">IF(A444="", "", 1-(K444/MAX($K$2:K444)))</f>
        <v/>
      </c>
      <c r="J444" s="14" t="str">
        <f ca="1">IF(A444="", "", IF(A444=1, $M$3, J443+G443))</f>
        <v/>
      </c>
      <c r="K444" s="14" t="str">
        <f ca="1">IF(A444="", "", J444+G444)</f>
        <v/>
      </c>
    </row>
    <row r="445" spans="1:11" x14ac:dyDescent="0.3">
      <c r="A445" t="str">
        <f ca="1">IF(A444="Sr.No.",1,IFERROR(IF(A444+1&lt;=$M$8,A444+1,""),""))</f>
        <v/>
      </c>
      <c r="B445" s="1" t="str">
        <f ca="1">IF(A445="", "", VLOOKUP($M$5&amp;"-"&amp;$A445,INDIRECT("Sheet2!A2:Q5331"), 3, FALSE))</f>
        <v/>
      </c>
      <c r="C445" s="1" t="str">
        <f ca="1">IF(A445="", "", VLOOKUP($M$6&amp;"-"&amp;$A445,INDIRECT("Sheet2!A2:Q5331"), 3, FALSE))</f>
        <v/>
      </c>
      <c r="D445" s="4" t="str">
        <f ca="1">IF(A445="", "", VLOOKUP($M$5&amp;"-"&amp;$A445,INDIRECT("Sheet2!A2:Q5331"), 4, FALSE))</f>
        <v/>
      </c>
      <c r="E445" s="4" t="str">
        <f ca="1">IF(A445="", "", VLOOKUP($M$6&amp;"-"&amp;$A445,INDIRECT("Sheet2!A2:Q5331"), 4, FALSE))</f>
        <v/>
      </c>
      <c r="F445" s="14" t="str">
        <f ca="1">IF(A445="", "", IF(A445=1, ROUNDDOWN($M$3/D445, 0), ROUNDDOWN((J445)/D445, 0)))</f>
        <v/>
      </c>
      <c r="G445" s="14" t="str">
        <f ca="1">IF(A445="", "", (E445-D445)*F445)</f>
        <v/>
      </c>
      <c r="H445" s="15" t="str">
        <f ca="1">IF(A445="", "", (E445/D445)-1)</f>
        <v/>
      </c>
      <c r="I445" s="15" t="str">
        <f ca="1">IF(A445="", "", 1-(K445/MAX($K$2:K445)))</f>
        <v/>
      </c>
      <c r="J445" s="14" t="str">
        <f ca="1">IF(A445="", "", IF(A445=1, $M$3, J444+G444))</f>
        <v/>
      </c>
      <c r="K445" s="14" t="str">
        <f ca="1">IF(A445="", "", J445+G445)</f>
        <v/>
      </c>
    </row>
    <row r="446" spans="1:11" x14ac:dyDescent="0.3">
      <c r="A446" t="str">
        <f ca="1">IF(A445="Sr.No.",1,IFERROR(IF(A445+1&lt;=$M$8,A445+1,""),""))</f>
        <v/>
      </c>
      <c r="B446" s="1" t="str">
        <f ca="1">IF(A446="", "", VLOOKUP($M$5&amp;"-"&amp;$A446,INDIRECT("Sheet2!A2:Q5331"), 3, FALSE))</f>
        <v/>
      </c>
      <c r="C446" s="1" t="str">
        <f ca="1">IF(A446="", "", VLOOKUP($M$6&amp;"-"&amp;$A446,INDIRECT("Sheet2!A2:Q5331"), 3, FALSE))</f>
        <v/>
      </c>
      <c r="D446" s="4" t="str">
        <f ca="1">IF(A446="", "", VLOOKUP($M$5&amp;"-"&amp;$A446,INDIRECT("Sheet2!A2:Q5331"), 4, FALSE))</f>
        <v/>
      </c>
      <c r="E446" s="4" t="str">
        <f ca="1">IF(A446="", "", VLOOKUP($M$6&amp;"-"&amp;$A446,INDIRECT("Sheet2!A2:Q5331"), 4, FALSE))</f>
        <v/>
      </c>
      <c r="F446" s="14" t="str">
        <f ca="1">IF(A446="", "", IF(A446=1, ROUNDDOWN($M$3/D446, 0), ROUNDDOWN((J446)/D446, 0)))</f>
        <v/>
      </c>
      <c r="G446" s="14" t="str">
        <f ca="1">IF(A446="", "", (E446-D446)*F446)</f>
        <v/>
      </c>
      <c r="H446" s="15" t="str">
        <f ca="1">IF(A446="", "", (E446/D446)-1)</f>
        <v/>
      </c>
      <c r="I446" s="15" t="str">
        <f ca="1">IF(A446="", "", 1-(K446/MAX($K$2:K446)))</f>
        <v/>
      </c>
      <c r="J446" s="14" t="str">
        <f ca="1">IF(A446="", "", IF(A446=1, $M$3, J445+G445))</f>
        <v/>
      </c>
      <c r="K446" s="14" t="str">
        <f ca="1">IF(A446="", "", J446+G446)</f>
        <v/>
      </c>
    </row>
    <row r="447" spans="1:11" x14ac:dyDescent="0.3">
      <c r="A447" t="str">
        <f ca="1">IF(A446="Sr.No.",1,IFERROR(IF(A446+1&lt;=$M$8,A446+1,""),""))</f>
        <v/>
      </c>
      <c r="B447" s="1" t="str">
        <f ca="1">IF(A447="", "", VLOOKUP($M$5&amp;"-"&amp;$A447,INDIRECT("Sheet2!A2:Q5331"), 3, FALSE))</f>
        <v/>
      </c>
      <c r="C447" s="1" t="str">
        <f ca="1">IF(A447="", "", VLOOKUP($M$6&amp;"-"&amp;$A447,INDIRECT("Sheet2!A2:Q5331"), 3, FALSE))</f>
        <v/>
      </c>
      <c r="D447" s="4" t="str">
        <f ca="1">IF(A447="", "", VLOOKUP($M$5&amp;"-"&amp;$A447,INDIRECT("Sheet2!A2:Q5331"), 4, FALSE))</f>
        <v/>
      </c>
      <c r="E447" s="4" t="str">
        <f ca="1">IF(A447="", "", VLOOKUP($M$6&amp;"-"&amp;$A447,INDIRECT("Sheet2!A2:Q5331"), 4, FALSE))</f>
        <v/>
      </c>
      <c r="F447" s="14" t="str">
        <f ca="1">IF(A447="", "", IF(A447=1, ROUNDDOWN($M$3/D447, 0), ROUNDDOWN((J447)/D447, 0)))</f>
        <v/>
      </c>
      <c r="G447" s="14" t="str">
        <f ca="1">IF(A447="", "", (E447-D447)*F447)</f>
        <v/>
      </c>
      <c r="H447" s="15" t="str">
        <f ca="1">IF(A447="", "", (E447/D447)-1)</f>
        <v/>
      </c>
      <c r="I447" s="15" t="str">
        <f ca="1">IF(A447="", "", 1-(K447/MAX($K$2:K447)))</f>
        <v/>
      </c>
      <c r="J447" s="14" t="str">
        <f ca="1">IF(A447="", "", IF(A447=1, $M$3, J446+G446))</f>
        <v/>
      </c>
      <c r="K447" s="14" t="str">
        <f ca="1">IF(A447="", "", J447+G447)</f>
        <v/>
      </c>
    </row>
    <row r="448" spans="1:11" x14ac:dyDescent="0.3">
      <c r="A448" t="str">
        <f ca="1">IF(A447="Sr.No.",1,IFERROR(IF(A447+1&lt;=$M$8,A447+1,""),""))</f>
        <v/>
      </c>
      <c r="B448" s="1" t="str">
        <f ca="1">IF(A448="", "", VLOOKUP($M$5&amp;"-"&amp;$A448,INDIRECT("Sheet2!A2:Q5331"), 3, FALSE))</f>
        <v/>
      </c>
      <c r="C448" s="1" t="str">
        <f ca="1">IF(A448="", "", VLOOKUP($M$6&amp;"-"&amp;$A448,INDIRECT("Sheet2!A2:Q5331"), 3, FALSE))</f>
        <v/>
      </c>
      <c r="D448" s="4" t="str">
        <f ca="1">IF(A448="", "", VLOOKUP($M$5&amp;"-"&amp;$A448,INDIRECT("Sheet2!A2:Q5331"), 4, FALSE))</f>
        <v/>
      </c>
      <c r="E448" s="4" t="str">
        <f ca="1">IF(A448="", "", VLOOKUP($M$6&amp;"-"&amp;$A448,INDIRECT("Sheet2!A2:Q5331"), 4, FALSE))</f>
        <v/>
      </c>
      <c r="F448" s="14" t="str">
        <f ca="1">IF(A448="", "", IF(A448=1, ROUNDDOWN($M$3/D448, 0), ROUNDDOWN((J448)/D448, 0)))</f>
        <v/>
      </c>
      <c r="G448" s="14" t="str">
        <f ca="1">IF(A448="", "", (E448-D448)*F448)</f>
        <v/>
      </c>
      <c r="H448" s="15" t="str">
        <f ca="1">IF(A448="", "", (E448/D448)-1)</f>
        <v/>
      </c>
      <c r="I448" s="15" t="str">
        <f ca="1">IF(A448="", "", 1-(K448/MAX($K$2:K448)))</f>
        <v/>
      </c>
      <c r="J448" s="14" t="str">
        <f ca="1">IF(A448="", "", IF(A448=1, $M$3, J447+G447))</f>
        <v/>
      </c>
      <c r="K448" s="14" t="str">
        <f ca="1">IF(A448="", "", J448+G448)</f>
        <v/>
      </c>
    </row>
    <row r="449" spans="1:11" x14ac:dyDescent="0.3">
      <c r="A449" t="str">
        <f ca="1">IF(A448="Sr.No.",1,IFERROR(IF(A448+1&lt;=$M$8,A448+1,""),""))</f>
        <v/>
      </c>
      <c r="B449" s="1" t="str">
        <f ca="1">IF(A449="", "", VLOOKUP($M$5&amp;"-"&amp;$A449,INDIRECT("Sheet2!A2:Q5331"), 3, FALSE))</f>
        <v/>
      </c>
      <c r="C449" s="1" t="str">
        <f ca="1">IF(A449="", "", VLOOKUP($M$6&amp;"-"&amp;$A449,INDIRECT("Sheet2!A2:Q5331"), 3, FALSE))</f>
        <v/>
      </c>
      <c r="D449" s="4" t="str">
        <f ca="1">IF(A449="", "", VLOOKUP($M$5&amp;"-"&amp;$A449,INDIRECT("Sheet2!A2:Q5331"), 4, FALSE))</f>
        <v/>
      </c>
      <c r="E449" s="4" t="str">
        <f ca="1">IF(A449="", "", VLOOKUP($M$6&amp;"-"&amp;$A449,INDIRECT("Sheet2!A2:Q5331"), 4, FALSE))</f>
        <v/>
      </c>
      <c r="F449" s="14" t="str">
        <f ca="1">IF(A449="", "", IF(A449=1, ROUNDDOWN($M$3/D449, 0), ROUNDDOWN((J449)/D449, 0)))</f>
        <v/>
      </c>
      <c r="G449" s="14" t="str">
        <f ca="1">IF(A449="", "", (E449-D449)*F449)</f>
        <v/>
      </c>
      <c r="H449" s="15" t="str">
        <f ca="1">IF(A449="", "", (E449/D449)-1)</f>
        <v/>
      </c>
      <c r="I449" s="15" t="str">
        <f ca="1">IF(A449="", "", 1-(K449/MAX($K$2:K449)))</f>
        <v/>
      </c>
      <c r="J449" s="14" t="str">
        <f ca="1">IF(A449="", "", IF(A449=1, $M$3, J448+G448))</f>
        <v/>
      </c>
      <c r="K449" s="14" t="str">
        <f ca="1">IF(A449="", "", J449+G449)</f>
        <v/>
      </c>
    </row>
    <row r="450" spans="1:11" x14ac:dyDescent="0.3">
      <c r="A450" t="str">
        <f ca="1">IF(A449="Sr.No.",1,IFERROR(IF(A449+1&lt;=$M$8,A449+1,""),""))</f>
        <v/>
      </c>
      <c r="B450" s="1" t="str">
        <f ca="1">IF(A450="", "", VLOOKUP($M$5&amp;"-"&amp;$A450,INDIRECT("Sheet2!A2:Q5331"), 3, FALSE))</f>
        <v/>
      </c>
      <c r="C450" s="1" t="str">
        <f ca="1">IF(A450="", "", VLOOKUP($M$6&amp;"-"&amp;$A450,INDIRECT("Sheet2!A2:Q5331"), 3, FALSE))</f>
        <v/>
      </c>
      <c r="D450" s="4" t="str">
        <f ca="1">IF(A450="", "", VLOOKUP($M$5&amp;"-"&amp;$A450,INDIRECT("Sheet2!A2:Q5331"), 4, FALSE))</f>
        <v/>
      </c>
      <c r="E450" s="4" t="str">
        <f ca="1">IF(A450="", "", VLOOKUP($M$6&amp;"-"&amp;$A450,INDIRECT("Sheet2!A2:Q5331"), 4, FALSE))</f>
        <v/>
      </c>
      <c r="F450" s="14" t="str">
        <f ca="1">IF(A450="", "", IF(A450=1, ROUNDDOWN($M$3/D450, 0), ROUNDDOWN((J450)/D450, 0)))</f>
        <v/>
      </c>
      <c r="G450" s="14" t="str">
        <f ca="1">IF(A450="", "", (E450-D450)*F450)</f>
        <v/>
      </c>
      <c r="H450" s="15" t="str">
        <f ca="1">IF(A450="", "", (E450/D450)-1)</f>
        <v/>
      </c>
      <c r="I450" s="15" t="str">
        <f ca="1">IF(A450="", "", 1-(K450/MAX($K$2:K450)))</f>
        <v/>
      </c>
      <c r="J450" s="14" t="str">
        <f ca="1">IF(A450="", "", IF(A450=1, $M$3, J449+G449))</f>
        <v/>
      </c>
      <c r="K450" s="14" t="str">
        <f ca="1">IF(A450="", "", J450+G450)</f>
        <v/>
      </c>
    </row>
    <row r="451" spans="1:11" x14ac:dyDescent="0.3">
      <c r="A451" t="str">
        <f ca="1">IF(A450="Sr.No.",1,IFERROR(IF(A450+1&lt;=$M$8,A450+1,""),""))</f>
        <v/>
      </c>
      <c r="B451" s="1" t="str">
        <f ca="1">IF(A451="", "", VLOOKUP($M$5&amp;"-"&amp;$A451,INDIRECT("Sheet2!A2:Q5331"), 3, FALSE))</f>
        <v/>
      </c>
      <c r="C451" s="1" t="str">
        <f ca="1">IF(A451="", "", VLOOKUP($M$6&amp;"-"&amp;$A451,INDIRECT("Sheet2!A2:Q5331"), 3, FALSE))</f>
        <v/>
      </c>
      <c r="D451" s="4" t="str">
        <f ca="1">IF(A451="", "", VLOOKUP($M$5&amp;"-"&amp;$A451,INDIRECT("Sheet2!A2:Q5331"), 4, FALSE))</f>
        <v/>
      </c>
      <c r="E451" s="4" t="str">
        <f ca="1">IF(A451="", "", VLOOKUP($M$6&amp;"-"&amp;$A451,INDIRECT("Sheet2!A2:Q5331"), 4, FALSE))</f>
        <v/>
      </c>
      <c r="F451" s="14" t="str">
        <f ca="1">IF(A451="", "", IF(A451=1, ROUNDDOWN($M$3/D451, 0), ROUNDDOWN((J451)/D451, 0)))</f>
        <v/>
      </c>
      <c r="G451" s="14" t="str">
        <f ca="1">IF(A451="", "", (E451-D451)*F451)</f>
        <v/>
      </c>
      <c r="H451" s="15" t="str">
        <f ca="1">IF(A451="", "", (E451/D451)-1)</f>
        <v/>
      </c>
      <c r="I451" s="15" t="str">
        <f ca="1">IF(A451="", "", 1-(K451/MAX($K$2:K451)))</f>
        <v/>
      </c>
      <c r="J451" s="14" t="str">
        <f ca="1">IF(A451="", "", IF(A451=1, $M$3, J450+G450))</f>
        <v/>
      </c>
      <c r="K451" s="14" t="str">
        <f ca="1">IF(A451="", "", J451+G451)</f>
        <v/>
      </c>
    </row>
    <row r="452" spans="1:11" x14ac:dyDescent="0.3">
      <c r="A452" t="str">
        <f ca="1">IF(A451="Sr.No.",1,IFERROR(IF(A451+1&lt;=$M$8,A451+1,""),""))</f>
        <v/>
      </c>
      <c r="B452" s="1" t="str">
        <f ca="1">IF(A452="", "", VLOOKUP($M$5&amp;"-"&amp;$A452,INDIRECT("Sheet2!A2:Q5331"), 3, FALSE))</f>
        <v/>
      </c>
      <c r="C452" s="1" t="str">
        <f ca="1">IF(A452="", "", VLOOKUP($M$6&amp;"-"&amp;$A452,INDIRECT("Sheet2!A2:Q5331"), 3, FALSE))</f>
        <v/>
      </c>
      <c r="D452" s="4" t="str">
        <f ca="1">IF(A452="", "", VLOOKUP($M$5&amp;"-"&amp;$A452,INDIRECT("Sheet2!A2:Q5331"), 4, FALSE))</f>
        <v/>
      </c>
      <c r="E452" s="4" t="str">
        <f ca="1">IF(A452="", "", VLOOKUP($M$6&amp;"-"&amp;$A452,INDIRECT("Sheet2!A2:Q5331"), 4, FALSE))</f>
        <v/>
      </c>
      <c r="F452" s="14" t="str">
        <f ca="1">IF(A452="", "", IF(A452=1, ROUNDDOWN($M$3/D452, 0), ROUNDDOWN((J452)/D452, 0)))</f>
        <v/>
      </c>
      <c r="G452" s="14" t="str">
        <f ca="1">IF(A452="", "", (E452-D452)*F452)</f>
        <v/>
      </c>
      <c r="H452" s="15" t="str">
        <f ca="1">IF(A452="", "", (E452/D452)-1)</f>
        <v/>
      </c>
      <c r="I452" s="15" t="str">
        <f ca="1">IF(A452="", "", 1-(K452/MAX($K$2:K452)))</f>
        <v/>
      </c>
      <c r="J452" s="14" t="str">
        <f ca="1">IF(A452="", "", IF(A452=1, $M$3, J451+G451))</f>
        <v/>
      </c>
      <c r="K452" s="14" t="str">
        <f ca="1">IF(A452="", "", J452+G452)</f>
        <v/>
      </c>
    </row>
    <row r="453" spans="1:11" x14ac:dyDescent="0.3">
      <c r="A453" t="str">
        <f ca="1">IF(A452="Sr.No.",1,IFERROR(IF(A452+1&lt;=$M$8,A452+1,""),""))</f>
        <v/>
      </c>
      <c r="B453" s="1" t="str">
        <f ca="1">IF(A453="", "", VLOOKUP($M$5&amp;"-"&amp;$A453,INDIRECT("Sheet2!A2:Q5331"), 3, FALSE))</f>
        <v/>
      </c>
      <c r="C453" s="1" t="str">
        <f ca="1">IF(A453="", "", VLOOKUP($M$6&amp;"-"&amp;$A453,INDIRECT("Sheet2!A2:Q5331"), 3, FALSE))</f>
        <v/>
      </c>
      <c r="D453" s="4" t="str">
        <f ca="1">IF(A453="", "", VLOOKUP($M$5&amp;"-"&amp;$A453,INDIRECT("Sheet2!A2:Q5331"), 4, FALSE))</f>
        <v/>
      </c>
      <c r="E453" s="4" t="str">
        <f ca="1">IF(A453="", "", VLOOKUP($M$6&amp;"-"&amp;$A453,INDIRECT("Sheet2!A2:Q5331"), 4, FALSE))</f>
        <v/>
      </c>
      <c r="F453" s="14" t="str">
        <f ca="1">IF(A453="", "", IF(A453=1, ROUNDDOWN($M$3/D453, 0), ROUNDDOWN((J453)/D453, 0)))</f>
        <v/>
      </c>
      <c r="G453" s="14" t="str">
        <f ca="1">IF(A453="", "", (E453-D453)*F453)</f>
        <v/>
      </c>
      <c r="H453" s="15" t="str">
        <f ca="1">IF(A453="", "", (E453/D453)-1)</f>
        <v/>
      </c>
      <c r="I453" s="15" t="str">
        <f ca="1">IF(A453="", "", 1-(K453/MAX($K$2:K453)))</f>
        <v/>
      </c>
      <c r="J453" s="14" t="str">
        <f ca="1">IF(A453="", "", IF(A453=1, $M$3, J452+G452))</f>
        <v/>
      </c>
      <c r="K453" s="14" t="str">
        <f ca="1">IF(A453="", "", J453+G453)</f>
        <v/>
      </c>
    </row>
    <row r="454" spans="1:11" x14ac:dyDescent="0.3">
      <c r="A454" t="str">
        <f ca="1">IF(A453="Sr.No.",1,IFERROR(IF(A453+1&lt;=$M$8,A453+1,""),""))</f>
        <v/>
      </c>
      <c r="B454" s="1" t="str">
        <f ca="1">IF(A454="", "", VLOOKUP($M$5&amp;"-"&amp;$A454,INDIRECT("Sheet2!A2:Q5331"), 3, FALSE))</f>
        <v/>
      </c>
      <c r="C454" s="1" t="str">
        <f ca="1">IF(A454="", "", VLOOKUP($M$6&amp;"-"&amp;$A454,INDIRECT("Sheet2!A2:Q5331"), 3, FALSE))</f>
        <v/>
      </c>
      <c r="D454" s="4" t="str">
        <f ca="1">IF(A454="", "", VLOOKUP($M$5&amp;"-"&amp;$A454,INDIRECT("Sheet2!A2:Q5331"), 4, FALSE))</f>
        <v/>
      </c>
      <c r="E454" s="4" t="str">
        <f ca="1">IF(A454="", "", VLOOKUP($M$6&amp;"-"&amp;$A454,INDIRECT("Sheet2!A2:Q5331"), 4, FALSE))</f>
        <v/>
      </c>
      <c r="F454" s="14" t="str">
        <f ca="1">IF(A454="", "", IF(A454=1, ROUNDDOWN($M$3/D454, 0), ROUNDDOWN((J454)/D454, 0)))</f>
        <v/>
      </c>
      <c r="G454" s="14" t="str">
        <f ca="1">IF(A454="", "", (E454-D454)*F454)</f>
        <v/>
      </c>
      <c r="H454" s="15" t="str">
        <f ca="1">IF(A454="", "", (E454/D454)-1)</f>
        <v/>
      </c>
      <c r="I454" s="15" t="str">
        <f ca="1">IF(A454="", "", 1-(K454/MAX($K$2:K454)))</f>
        <v/>
      </c>
      <c r="J454" s="14" t="str">
        <f ca="1">IF(A454="", "", IF(A454=1, $M$3, J453+G453))</f>
        <v/>
      </c>
      <c r="K454" s="14" t="str">
        <f ca="1">IF(A454="", "", J454+G454)</f>
        <v/>
      </c>
    </row>
    <row r="455" spans="1:11" x14ac:dyDescent="0.3">
      <c r="A455" t="str">
        <f ca="1">IF(A454="Sr.No.",1,IFERROR(IF(A454+1&lt;=$M$8,A454+1,""),""))</f>
        <v/>
      </c>
      <c r="B455" s="1" t="str">
        <f ca="1">IF(A455="", "", VLOOKUP($M$5&amp;"-"&amp;$A455,INDIRECT("Sheet2!A2:Q5331"), 3, FALSE))</f>
        <v/>
      </c>
      <c r="C455" s="1" t="str">
        <f ca="1">IF(A455="", "", VLOOKUP($M$6&amp;"-"&amp;$A455,INDIRECT("Sheet2!A2:Q5331"), 3, FALSE))</f>
        <v/>
      </c>
      <c r="D455" s="4" t="str">
        <f ca="1">IF(A455="", "", VLOOKUP($M$5&amp;"-"&amp;$A455,INDIRECT("Sheet2!A2:Q5331"), 4, FALSE))</f>
        <v/>
      </c>
      <c r="E455" s="4" t="str">
        <f ca="1">IF(A455="", "", VLOOKUP($M$6&amp;"-"&amp;$A455,INDIRECT("Sheet2!A2:Q5331"), 4, FALSE))</f>
        <v/>
      </c>
      <c r="F455" s="14" t="str">
        <f ca="1">IF(A455="", "", IF(A455=1, ROUNDDOWN($M$3/D455, 0), ROUNDDOWN((J455)/D455, 0)))</f>
        <v/>
      </c>
      <c r="G455" s="14" t="str">
        <f ca="1">IF(A455="", "", (E455-D455)*F455)</f>
        <v/>
      </c>
      <c r="H455" s="15" t="str">
        <f ca="1">IF(A455="", "", (E455/D455)-1)</f>
        <v/>
      </c>
      <c r="I455" s="15" t="str">
        <f ca="1">IF(A455="", "", 1-(K455/MAX($K$2:K455)))</f>
        <v/>
      </c>
      <c r="J455" s="14" t="str">
        <f ca="1">IF(A455="", "", IF(A455=1, $M$3, J454+G454))</f>
        <v/>
      </c>
      <c r="K455" s="14" t="str">
        <f ca="1">IF(A455="", "", J455+G455)</f>
        <v/>
      </c>
    </row>
    <row r="456" spans="1:11" x14ac:dyDescent="0.3">
      <c r="A456" t="str">
        <f ca="1">IF(A455="Sr.No.",1,IFERROR(IF(A455+1&lt;=$M$8,A455+1,""),""))</f>
        <v/>
      </c>
      <c r="B456" s="1" t="str">
        <f ca="1">IF(A456="", "", VLOOKUP($M$5&amp;"-"&amp;$A456,INDIRECT("Sheet2!A2:Q5331"), 3, FALSE))</f>
        <v/>
      </c>
      <c r="C456" s="1" t="str">
        <f ca="1">IF(A456="", "", VLOOKUP($M$6&amp;"-"&amp;$A456,INDIRECT("Sheet2!A2:Q5331"), 3, FALSE))</f>
        <v/>
      </c>
      <c r="D456" s="4" t="str">
        <f ca="1">IF(A456="", "", VLOOKUP($M$5&amp;"-"&amp;$A456,INDIRECT("Sheet2!A2:Q5331"), 4, FALSE))</f>
        <v/>
      </c>
      <c r="E456" s="4" t="str">
        <f ca="1">IF(A456="", "", VLOOKUP($M$6&amp;"-"&amp;$A456,INDIRECT("Sheet2!A2:Q5331"), 4, FALSE))</f>
        <v/>
      </c>
      <c r="F456" s="14" t="str">
        <f ca="1">IF(A456="", "", IF(A456=1, ROUNDDOWN($M$3/D456, 0), ROUNDDOWN((J456)/D456, 0)))</f>
        <v/>
      </c>
      <c r="G456" s="14" t="str">
        <f ca="1">IF(A456="", "", (E456-D456)*F456)</f>
        <v/>
      </c>
      <c r="H456" s="15" t="str">
        <f ca="1">IF(A456="", "", (E456/D456)-1)</f>
        <v/>
      </c>
      <c r="I456" s="15" t="str">
        <f ca="1">IF(A456="", "", 1-(K456/MAX($K$2:K456)))</f>
        <v/>
      </c>
      <c r="J456" s="14" t="str">
        <f ca="1">IF(A456="", "", IF(A456=1, $M$3, J455+G455))</f>
        <v/>
      </c>
      <c r="K456" s="14" t="str">
        <f ca="1">IF(A456="", "", J456+G456)</f>
        <v/>
      </c>
    </row>
    <row r="457" spans="1:11" x14ac:dyDescent="0.3">
      <c r="A457" t="str">
        <f ca="1">IF(A456="Sr.No.",1,IFERROR(IF(A456+1&lt;=$M$8,A456+1,""),""))</f>
        <v/>
      </c>
      <c r="B457" s="1" t="str">
        <f ca="1">IF(A457="", "", VLOOKUP($M$5&amp;"-"&amp;$A457,INDIRECT("Sheet2!A2:Q5331"), 3, FALSE))</f>
        <v/>
      </c>
      <c r="C457" s="1" t="str">
        <f ca="1">IF(A457="", "", VLOOKUP($M$6&amp;"-"&amp;$A457,INDIRECT("Sheet2!A2:Q5331"), 3, FALSE))</f>
        <v/>
      </c>
      <c r="D457" s="4" t="str">
        <f ca="1">IF(A457="", "", VLOOKUP($M$5&amp;"-"&amp;$A457,INDIRECT("Sheet2!A2:Q5331"), 4, FALSE))</f>
        <v/>
      </c>
      <c r="E457" s="4" t="str">
        <f ca="1">IF(A457="", "", VLOOKUP($M$6&amp;"-"&amp;$A457,INDIRECT("Sheet2!A2:Q5331"), 4, FALSE))</f>
        <v/>
      </c>
      <c r="F457" s="14" t="str">
        <f ca="1">IF(A457="", "", IF(A457=1, ROUNDDOWN($M$3/D457, 0), ROUNDDOWN((J457)/D457, 0)))</f>
        <v/>
      </c>
      <c r="G457" s="14" t="str">
        <f ca="1">IF(A457="", "", (E457-D457)*F457)</f>
        <v/>
      </c>
      <c r="H457" s="15" t="str">
        <f ca="1">IF(A457="", "", (E457/D457)-1)</f>
        <v/>
      </c>
      <c r="I457" s="15" t="str">
        <f ca="1">IF(A457="", "", 1-(K457/MAX($K$2:K457)))</f>
        <v/>
      </c>
      <c r="J457" s="14" t="str">
        <f ca="1">IF(A457="", "", IF(A457=1, $M$3, J456+G456))</f>
        <v/>
      </c>
      <c r="K457" s="14" t="str">
        <f ca="1">IF(A457="", "", J457+G457)</f>
        <v/>
      </c>
    </row>
    <row r="458" spans="1:11" x14ac:dyDescent="0.3">
      <c r="A458" t="str">
        <f ca="1">IF(A457="Sr.No.",1,IFERROR(IF(A457+1&lt;=$M$8,A457+1,""),""))</f>
        <v/>
      </c>
      <c r="B458" s="1" t="str">
        <f ca="1">IF(A458="", "", VLOOKUP($M$5&amp;"-"&amp;$A458,INDIRECT("Sheet2!A2:Q5331"), 3, FALSE))</f>
        <v/>
      </c>
      <c r="C458" s="1" t="str">
        <f ca="1">IF(A458="", "", VLOOKUP($M$6&amp;"-"&amp;$A458,INDIRECT("Sheet2!A2:Q5331"), 3, FALSE))</f>
        <v/>
      </c>
      <c r="D458" s="4" t="str">
        <f ca="1">IF(A458="", "", VLOOKUP($M$5&amp;"-"&amp;$A458,INDIRECT("Sheet2!A2:Q5331"), 4, FALSE))</f>
        <v/>
      </c>
      <c r="E458" s="4" t="str">
        <f ca="1">IF(A458="", "", VLOOKUP($M$6&amp;"-"&amp;$A458,INDIRECT("Sheet2!A2:Q5331"), 4, FALSE))</f>
        <v/>
      </c>
      <c r="F458" s="14" t="str">
        <f ca="1">IF(A458="", "", IF(A458=1, ROUNDDOWN($M$3/D458, 0), ROUNDDOWN((J458)/D458, 0)))</f>
        <v/>
      </c>
      <c r="G458" s="14" t="str">
        <f ca="1">IF(A458="", "", (E458-D458)*F458)</f>
        <v/>
      </c>
      <c r="H458" s="15" t="str">
        <f ca="1">IF(A458="", "", (E458/D458)-1)</f>
        <v/>
      </c>
      <c r="I458" s="15" t="str">
        <f ca="1">IF(A458="", "", 1-(K458/MAX($K$2:K458)))</f>
        <v/>
      </c>
      <c r="J458" s="14" t="str">
        <f ca="1">IF(A458="", "", IF(A458=1, $M$3, J457+G457))</f>
        <v/>
      </c>
      <c r="K458" s="14" t="str">
        <f ca="1">IF(A458="", "", J458+G458)</f>
        <v/>
      </c>
    </row>
    <row r="459" spans="1:11" x14ac:dyDescent="0.3">
      <c r="A459" t="str">
        <f ca="1">IF(A458="Sr.No.",1,IFERROR(IF(A458+1&lt;=$M$8,A458+1,""),""))</f>
        <v/>
      </c>
      <c r="B459" s="1" t="str">
        <f ca="1">IF(A459="", "", VLOOKUP($M$5&amp;"-"&amp;$A459,INDIRECT("Sheet2!A2:Q5331"), 3, FALSE))</f>
        <v/>
      </c>
      <c r="C459" s="1" t="str">
        <f ca="1">IF(A459="", "", VLOOKUP($M$6&amp;"-"&amp;$A459,INDIRECT("Sheet2!A2:Q5331"), 3, FALSE))</f>
        <v/>
      </c>
      <c r="D459" s="4" t="str">
        <f ca="1">IF(A459="", "", VLOOKUP($M$5&amp;"-"&amp;$A459,INDIRECT("Sheet2!A2:Q5331"), 4, FALSE))</f>
        <v/>
      </c>
      <c r="E459" s="4" t="str">
        <f ca="1">IF(A459="", "", VLOOKUP($M$6&amp;"-"&amp;$A459,INDIRECT("Sheet2!A2:Q5331"), 4, FALSE))</f>
        <v/>
      </c>
      <c r="F459" s="14" t="str">
        <f ca="1">IF(A459="", "", IF(A459=1, ROUNDDOWN($M$3/D459, 0), ROUNDDOWN((J459)/D459, 0)))</f>
        <v/>
      </c>
      <c r="G459" s="14" t="str">
        <f ca="1">IF(A459="", "", (E459-D459)*F459)</f>
        <v/>
      </c>
      <c r="H459" s="15" t="str">
        <f ca="1">IF(A459="", "", (E459/D459)-1)</f>
        <v/>
      </c>
      <c r="I459" s="15" t="str">
        <f ca="1">IF(A459="", "", 1-(K459/MAX($K$2:K459)))</f>
        <v/>
      </c>
      <c r="J459" s="14" t="str">
        <f ca="1">IF(A459="", "", IF(A459=1, $M$3, J458+G458))</f>
        <v/>
      </c>
      <c r="K459" s="14" t="str">
        <f ca="1">IF(A459="", "", J459+G459)</f>
        <v/>
      </c>
    </row>
    <row r="460" spans="1:11" x14ac:dyDescent="0.3">
      <c r="A460" t="str">
        <f ca="1">IF(A459="Sr.No.",1,IFERROR(IF(A459+1&lt;=$M$8,A459+1,""),""))</f>
        <v/>
      </c>
      <c r="B460" s="1" t="str">
        <f ca="1">IF(A460="", "", VLOOKUP($M$5&amp;"-"&amp;$A460,INDIRECT("Sheet2!A2:Q5331"), 3, FALSE))</f>
        <v/>
      </c>
      <c r="C460" s="1" t="str">
        <f ca="1">IF(A460="", "", VLOOKUP($M$6&amp;"-"&amp;$A460,INDIRECT("Sheet2!A2:Q5331"), 3, FALSE))</f>
        <v/>
      </c>
      <c r="D460" s="4" t="str">
        <f ca="1">IF(A460="", "", VLOOKUP($M$5&amp;"-"&amp;$A460,INDIRECT("Sheet2!A2:Q5331"), 4, FALSE))</f>
        <v/>
      </c>
      <c r="E460" s="4" t="str">
        <f ca="1">IF(A460="", "", VLOOKUP($M$6&amp;"-"&amp;$A460,INDIRECT("Sheet2!A2:Q5331"), 4, FALSE))</f>
        <v/>
      </c>
      <c r="F460" s="14" t="str">
        <f ca="1">IF(A460="", "", IF(A460=1, ROUNDDOWN($M$3/D460, 0), ROUNDDOWN((J460)/D460, 0)))</f>
        <v/>
      </c>
      <c r="G460" s="14" t="str">
        <f ca="1">IF(A460="", "", (E460-D460)*F460)</f>
        <v/>
      </c>
      <c r="H460" s="15" t="str">
        <f ca="1">IF(A460="", "", (E460/D460)-1)</f>
        <v/>
      </c>
      <c r="I460" s="15" t="str">
        <f ca="1">IF(A460="", "", 1-(K460/MAX($K$2:K460)))</f>
        <v/>
      </c>
      <c r="J460" s="14" t="str">
        <f ca="1">IF(A460="", "", IF(A460=1, $M$3, J459+G459))</f>
        <v/>
      </c>
      <c r="K460" s="14" t="str">
        <f ca="1">IF(A460="", "", J460+G460)</f>
        <v/>
      </c>
    </row>
    <row r="461" spans="1:11" x14ac:dyDescent="0.3">
      <c r="A461" t="str">
        <f ca="1">IF(A460="Sr.No.",1,IFERROR(IF(A460+1&lt;=$M$8,A460+1,""),""))</f>
        <v/>
      </c>
      <c r="B461" s="1" t="str">
        <f ca="1">IF(A461="", "", VLOOKUP($M$5&amp;"-"&amp;$A461,INDIRECT("Sheet2!A2:Q5331"), 3, FALSE))</f>
        <v/>
      </c>
      <c r="C461" s="1" t="str">
        <f ca="1">IF(A461="", "", VLOOKUP($M$6&amp;"-"&amp;$A461,INDIRECT("Sheet2!A2:Q5331"), 3, FALSE))</f>
        <v/>
      </c>
      <c r="D461" s="4" t="str">
        <f ca="1">IF(A461="", "", VLOOKUP($M$5&amp;"-"&amp;$A461,INDIRECT("Sheet2!A2:Q5331"), 4, FALSE))</f>
        <v/>
      </c>
      <c r="E461" s="4" t="str">
        <f ca="1">IF(A461="", "", VLOOKUP($M$6&amp;"-"&amp;$A461,INDIRECT("Sheet2!A2:Q5331"), 4, FALSE))</f>
        <v/>
      </c>
      <c r="F461" s="14" t="str">
        <f ca="1">IF(A461="", "", IF(A461=1, ROUNDDOWN($M$3/D461, 0), ROUNDDOWN((J461)/D461, 0)))</f>
        <v/>
      </c>
      <c r="G461" s="14" t="str">
        <f ca="1">IF(A461="", "", (E461-D461)*F461)</f>
        <v/>
      </c>
      <c r="H461" s="15" t="str">
        <f ca="1">IF(A461="", "", (E461/D461)-1)</f>
        <v/>
      </c>
      <c r="I461" s="15" t="str">
        <f ca="1">IF(A461="", "", 1-(K461/MAX($K$2:K461)))</f>
        <v/>
      </c>
      <c r="J461" s="14" t="str">
        <f ca="1">IF(A461="", "", IF(A461=1, $M$3, J460+G460))</f>
        <v/>
      </c>
      <c r="K461" s="14" t="str">
        <f ca="1">IF(A461="", "", J461+G461)</f>
        <v/>
      </c>
    </row>
    <row r="462" spans="1:11" x14ac:dyDescent="0.3">
      <c r="A462" t="str">
        <f ca="1">IF(A461="Sr.No.",1,IFERROR(IF(A461+1&lt;=$M$8,A461+1,""),""))</f>
        <v/>
      </c>
      <c r="B462" s="1" t="str">
        <f ca="1">IF(A462="", "", VLOOKUP($M$5&amp;"-"&amp;$A462,INDIRECT("Sheet2!A2:Q5331"), 3, FALSE))</f>
        <v/>
      </c>
      <c r="C462" s="1" t="str">
        <f ca="1">IF(A462="", "", VLOOKUP($M$6&amp;"-"&amp;$A462,INDIRECT("Sheet2!A2:Q5331"), 3, FALSE))</f>
        <v/>
      </c>
      <c r="D462" s="4" t="str">
        <f ca="1">IF(A462="", "", VLOOKUP($M$5&amp;"-"&amp;$A462,INDIRECT("Sheet2!A2:Q5331"), 4, FALSE))</f>
        <v/>
      </c>
      <c r="E462" s="4" t="str">
        <f ca="1">IF(A462="", "", VLOOKUP($M$6&amp;"-"&amp;$A462,INDIRECT("Sheet2!A2:Q5331"), 4, FALSE))</f>
        <v/>
      </c>
      <c r="F462" s="14" t="str">
        <f ca="1">IF(A462="", "", IF(A462=1, ROUNDDOWN($M$3/D462, 0), ROUNDDOWN((J462)/D462, 0)))</f>
        <v/>
      </c>
      <c r="G462" s="14" t="str">
        <f ca="1">IF(A462="", "", (E462-D462)*F462)</f>
        <v/>
      </c>
      <c r="H462" s="15" t="str">
        <f ca="1">IF(A462="", "", (E462/D462)-1)</f>
        <v/>
      </c>
      <c r="I462" s="15" t="str">
        <f ca="1">IF(A462="", "", 1-(K462/MAX($K$2:K462)))</f>
        <v/>
      </c>
      <c r="J462" s="14" t="str">
        <f ca="1">IF(A462="", "", IF(A462=1, $M$3, J461+G461))</f>
        <v/>
      </c>
      <c r="K462" s="14" t="str">
        <f ca="1">IF(A462="", "", J462+G462)</f>
        <v/>
      </c>
    </row>
    <row r="463" spans="1:11" x14ac:dyDescent="0.3">
      <c r="A463" t="str">
        <f ca="1">IF(A462="Sr.No.",1,IFERROR(IF(A462+1&lt;=$M$8,A462+1,""),""))</f>
        <v/>
      </c>
      <c r="B463" s="1" t="str">
        <f ca="1">IF(A463="", "", VLOOKUP($M$5&amp;"-"&amp;$A463,INDIRECT("Sheet2!A2:Q5331"), 3, FALSE))</f>
        <v/>
      </c>
      <c r="C463" s="1" t="str">
        <f ca="1">IF(A463="", "", VLOOKUP($M$6&amp;"-"&amp;$A463,INDIRECT("Sheet2!A2:Q5331"), 3, FALSE))</f>
        <v/>
      </c>
      <c r="D463" s="4" t="str">
        <f ca="1">IF(A463="", "", VLOOKUP($M$5&amp;"-"&amp;$A463,INDIRECT("Sheet2!A2:Q5331"), 4, FALSE))</f>
        <v/>
      </c>
      <c r="E463" s="4" t="str">
        <f ca="1">IF(A463="", "", VLOOKUP($M$6&amp;"-"&amp;$A463,INDIRECT("Sheet2!A2:Q5331"), 4, FALSE))</f>
        <v/>
      </c>
      <c r="F463" s="14" t="str">
        <f ca="1">IF(A463="", "", IF(A463=1, ROUNDDOWN($M$3/D463, 0), ROUNDDOWN((J463)/D463, 0)))</f>
        <v/>
      </c>
      <c r="G463" s="14" t="str">
        <f ca="1">IF(A463="", "", (E463-D463)*F463)</f>
        <v/>
      </c>
      <c r="H463" s="15" t="str">
        <f ca="1">IF(A463="", "", (E463/D463)-1)</f>
        <v/>
      </c>
      <c r="I463" s="15" t="str">
        <f ca="1">IF(A463="", "", 1-(K463/MAX($K$2:K463)))</f>
        <v/>
      </c>
      <c r="J463" s="14" t="str">
        <f ca="1">IF(A463="", "", IF(A463=1, $M$3, J462+G462))</f>
        <v/>
      </c>
      <c r="K463" s="14" t="str">
        <f ca="1">IF(A463="", "", J463+G463)</f>
        <v/>
      </c>
    </row>
    <row r="464" spans="1:11" x14ac:dyDescent="0.3">
      <c r="A464" t="str">
        <f ca="1">IF(A463="Sr.No.",1,IFERROR(IF(A463+1&lt;=$M$8,A463+1,""),""))</f>
        <v/>
      </c>
      <c r="B464" s="1" t="str">
        <f ca="1">IF(A464="", "", VLOOKUP($M$5&amp;"-"&amp;$A464,INDIRECT("Sheet2!A2:Q5331"), 3, FALSE))</f>
        <v/>
      </c>
      <c r="C464" s="1" t="str">
        <f ca="1">IF(A464="", "", VLOOKUP($M$6&amp;"-"&amp;$A464,INDIRECT("Sheet2!A2:Q5331"), 3, FALSE))</f>
        <v/>
      </c>
      <c r="D464" s="4" t="str">
        <f ca="1">IF(A464="", "", VLOOKUP($M$5&amp;"-"&amp;$A464,INDIRECT("Sheet2!A2:Q5331"), 4, FALSE))</f>
        <v/>
      </c>
      <c r="E464" s="4" t="str">
        <f ca="1">IF(A464="", "", VLOOKUP($M$6&amp;"-"&amp;$A464,INDIRECT("Sheet2!A2:Q5331"), 4, FALSE))</f>
        <v/>
      </c>
      <c r="F464" s="14" t="str">
        <f ca="1">IF(A464="", "", IF(A464=1, ROUNDDOWN($M$3/D464, 0), ROUNDDOWN((J464)/D464, 0)))</f>
        <v/>
      </c>
      <c r="G464" s="14" t="str">
        <f ca="1">IF(A464="", "", (E464-D464)*F464)</f>
        <v/>
      </c>
      <c r="H464" s="15" t="str">
        <f ca="1">IF(A464="", "", (E464/D464)-1)</f>
        <v/>
      </c>
      <c r="I464" s="15" t="str">
        <f ca="1">IF(A464="", "", 1-(K464/MAX($K$2:K464)))</f>
        <v/>
      </c>
      <c r="J464" s="14" t="str">
        <f ca="1">IF(A464="", "", IF(A464=1, $M$3, J463+G463))</f>
        <v/>
      </c>
      <c r="K464" s="14" t="str">
        <f ca="1">IF(A464="", "", J464+G464)</f>
        <v/>
      </c>
    </row>
    <row r="465" spans="1:11" x14ac:dyDescent="0.3">
      <c r="A465" t="str">
        <f ca="1">IF(A464="Sr.No.",1,IFERROR(IF(A464+1&lt;=$M$8,A464+1,""),""))</f>
        <v/>
      </c>
      <c r="B465" s="1" t="str">
        <f ca="1">IF(A465="", "", VLOOKUP($M$5&amp;"-"&amp;$A465,INDIRECT("Sheet2!A2:Q5331"), 3, FALSE))</f>
        <v/>
      </c>
      <c r="C465" s="1" t="str">
        <f ca="1">IF(A465="", "", VLOOKUP($M$6&amp;"-"&amp;$A465,INDIRECT("Sheet2!A2:Q5331"), 3, FALSE))</f>
        <v/>
      </c>
      <c r="D465" s="4" t="str">
        <f ca="1">IF(A465="", "", VLOOKUP($M$5&amp;"-"&amp;$A465,INDIRECT("Sheet2!A2:Q5331"), 4, FALSE))</f>
        <v/>
      </c>
      <c r="E465" s="4" t="str">
        <f ca="1">IF(A465="", "", VLOOKUP($M$6&amp;"-"&amp;$A465,INDIRECT("Sheet2!A2:Q5331"), 4, FALSE))</f>
        <v/>
      </c>
      <c r="F465" s="14" t="str">
        <f ca="1">IF(A465="", "", IF(A465=1, ROUNDDOWN($M$3/D465, 0), ROUNDDOWN((J465)/D465, 0)))</f>
        <v/>
      </c>
      <c r="G465" s="14" t="str">
        <f ca="1">IF(A465="", "", (E465-D465)*F465)</f>
        <v/>
      </c>
      <c r="H465" s="15" t="str">
        <f ca="1">IF(A465="", "", (E465/D465)-1)</f>
        <v/>
      </c>
      <c r="I465" s="15" t="str">
        <f ca="1">IF(A465="", "", 1-(K465/MAX($K$2:K465)))</f>
        <v/>
      </c>
      <c r="J465" s="14" t="str">
        <f ca="1">IF(A465="", "", IF(A465=1, $M$3, J464+G464))</f>
        <v/>
      </c>
      <c r="K465" s="14" t="str">
        <f ca="1">IF(A465="", "", J465+G465)</f>
        <v/>
      </c>
    </row>
    <row r="466" spans="1:11" x14ac:dyDescent="0.3">
      <c r="A466" t="str">
        <f ca="1">IF(A465="Sr.No.",1,IFERROR(IF(A465+1&lt;=$M$8,A465+1,""),""))</f>
        <v/>
      </c>
      <c r="B466" s="1" t="str">
        <f ca="1">IF(A466="", "", VLOOKUP($M$5&amp;"-"&amp;$A466,INDIRECT("Sheet2!A2:Q5331"), 3, FALSE))</f>
        <v/>
      </c>
      <c r="C466" s="1" t="str">
        <f ca="1">IF(A466="", "", VLOOKUP($M$6&amp;"-"&amp;$A466,INDIRECT("Sheet2!A2:Q5331"), 3, FALSE))</f>
        <v/>
      </c>
      <c r="D466" s="4" t="str">
        <f ca="1">IF(A466="", "", VLOOKUP($M$5&amp;"-"&amp;$A466,INDIRECT("Sheet2!A2:Q5331"), 4, FALSE))</f>
        <v/>
      </c>
      <c r="E466" s="4" t="str">
        <f ca="1">IF(A466="", "", VLOOKUP($M$6&amp;"-"&amp;$A466,INDIRECT("Sheet2!A2:Q5331"), 4, FALSE))</f>
        <v/>
      </c>
      <c r="F466" s="14" t="str">
        <f ca="1">IF(A466="", "", IF(A466=1, ROUNDDOWN($M$3/D466, 0), ROUNDDOWN((J466)/D466, 0)))</f>
        <v/>
      </c>
      <c r="G466" s="14" t="str">
        <f ca="1">IF(A466="", "", (E466-D466)*F466)</f>
        <v/>
      </c>
      <c r="H466" s="15" t="str">
        <f ca="1">IF(A466="", "", (E466/D466)-1)</f>
        <v/>
      </c>
      <c r="I466" s="15" t="str">
        <f ca="1">IF(A466="", "", 1-(K466/MAX($K$2:K466)))</f>
        <v/>
      </c>
      <c r="J466" s="14" t="str">
        <f ca="1">IF(A466="", "", IF(A466=1, $M$3, J465+G465))</f>
        <v/>
      </c>
      <c r="K466" s="14" t="str">
        <f ca="1">IF(A466="", "", J466+G466)</f>
        <v/>
      </c>
    </row>
    <row r="467" spans="1:11" x14ac:dyDescent="0.3">
      <c r="A467" t="str">
        <f ca="1">IF(A466="Sr.No.",1,IFERROR(IF(A466+1&lt;=$M$8,A466+1,""),""))</f>
        <v/>
      </c>
      <c r="B467" s="1" t="str">
        <f ca="1">IF(A467="", "", VLOOKUP($M$5&amp;"-"&amp;$A467,INDIRECT("Sheet2!A2:Q5331"), 3, FALSE))</f>
        <v/>
      </c>
      <c r="C467" s="1" t="str">
        <f ca="1">IF(A467="", "", VLOOKUP($M$6&amp;"-"&amp;$A467,INDIRECT("Sheet2!A2:Q5331"), 3, FALSE))</f>
        <v/>
      </c>
      <c r="D467" s="4" t="str">
        <f ca="1">IF(A467="", "", VLOOKUP($M$5&amp;"-"&amp;$A467,INDIRECT("Sheet2!A2:Q5331"), 4, FALSE))</f>
        <v/>
      </c>
      <c r="E467" s="4" t="str">
        <f ca="1">IF(A467="", "", VLOOKUP($M$6&amp;"-"&amp;$A467,INDIRECT("Sheet2!A2:Q5331"), 4, FALSE))</f>
        <v/>
      </c>
      <c r="F467" s="14" t="str">
        <f ca="1">IF(A467="", "", IF(A467=1, ROUNDDOWN($M$3/D467, 0), ROUNDDOWN((J467)/D467, 0)))</f>
        <v/>
      </c>
      <c r="G467" s="14" t="str">
        <f ca="1">IF(A467="", "", (E467-D467)*F467)</f>
        <v/>
      </c>
      <c r="H467" s="15" t="str">
        <f ca="1">IF(A467="", "", (E467/D467)-1)</f>
        <v/>
      </c>
      <c r="I467" s="15" t="str">
        <f ca="1">IF(A467="", "", 1-(K467/MAX($K$2:K467)))</f>
        <v/>
      </c>
      <c r="J467" s="14" t="str">
        <f ca="1">IF(A467="", "", IF(A467=1, $M$3, J466+G466))</f>
        <v/>
      </c>
      <c r="K467" s="14" t="str">
        <f ca="1">IF(A467="", "", J467+G467)</f>
        <v/>
      </c>
    </row>
    <row r="468" spans="1:11" x14ac:dyDescent="0.3">
      <c r="A468" t="str">
        <f ca="1">IF(A467="Sr.No.",1,IFERROR(IF(A467+1&lt;=$M$8,A467+1,""),""))</f>
        <v/>
      </c>
      <c r="B468" s="1" t="str">
        <f ca="1">IF(A468="", "", VLOOKUP($M$5&amp;"-"&amp;$A468,INDIRECT("Sheet2!A2:Q5331"), 3, FALSE))</f>
        <v/>
      </c>
      <c r="C468" s="1" t="str">
        <f ca="1">IF(A468="", "", VLOOKUP($M$6&amp;"-"&amp;$A468,INDIRECT("Sheet2!A2:Q5331"), 3, FALSE))</f>
        <v/>
      </c>
      <c r="D468" s="4" t="str">
        <f ca="1">IF(A468="", "", VLOOKUP($M$5&amp;"-"&amp;$A468,INDIRECT("Sheet2!A2:Q5331"), 4, FALSE))</f>
        <v/>
      </c>
      <c r="E468" s="4" t="str">
        <f ca="1">IF(A468="", "", VLOOKUP($M$6&amp;"-"&amp;$A468,INDIRECT("Sheet2!A2:Q5331"), 4, FALSE))</f>
        <v/>
      </c>
      <c r="F468" s="14" t="str">
        <f ca="1">IF(A468="", "", IF(A468=1, ROUNDDOWN($M$3/D468, 0), ROUNDDOWN((J468)/D468, 0)))</f>
        <v/>
      </c>
      <c r="G468" s="14" t="str">
        <f ca="1">IF(A468="", "", (E468-D468)*F468)</f>
        <v/>
      </c>
      <c r="H468" s="15" t="str">
        <f ca="1">IF(A468="", "", (E468/D468)-1)</f>
        <v/>
      </c>
      <c r="I468" s="15" t="str">
        <f ca="1">IF(A468="", "", 1-(K468/MAX($K$2:K468)))</f>
        <v/>
      </c>
      <c r="J468" s="14" t="str">
        <f ca="1">IF(A468="", "", IF(A468=1, $M$3, J467+G467))</f>
        <v/>
      </c>
      <c r="K468" s="14" t="str">
        <f ca="1">IF(A468="", "", J468+G468)</f>
        <v/>
      </c>
    </row>
    <row r="469" spans="1:11" x14ac:dyDescent="0.3">
      <c r="A469" t="str">
        <f ca="1">IF(A468="Sr.No.",1,IFERROR(IF(A468+1&lt;=$M$8,A468+1,""),""))</f>
        <v/>
      </c>
      <c r="B469" s="1" t="str">
        <f ca="1">IF(A469="", "", VLOOKUP($M$5&amp;"-"&amp;$A469,INDIRECT("Sheet2!A2:Q5331"), 3, FALSE))</f>
        <v/>
      </c>
      <c r="C469" s="1" t="str">
        <f ca="1">IF(A469="", "", VLOOKUP($M$6&amp;"-"&amp;$A469,INDIRECT("Sheet2!A2:Q5331"), 3, FALSE))</f>
        <v/>
      </c>
      <c r="D469" s="4" t="str">
        <f ca="1">IF(A469="", "", VLOOKUP($M$5&amp;"-"&amp;$A469,INDIRECT("Sheet2!A2:Q5331"), 4, FALSE))</f>
        <v/>
      </c>
      <c r="E469" s="4" t="str">
        <f ca="1">IF(A469="", "", VLOOKUP($M$6&amp;"-"&amp;$A469,INDIRECT("Sheet2!A2:Q5331"), 4, FALSE))</f>
        <v/>
      </c>
      <c r="F469" s="14" t="str">
        <f ca="1">IF(A469="", "", IF(A469=1, ROUNDDOWN($M$3/D469, 0), ROUNDDOWN((J469)/D469, 0)))</f>
        <v/>
      </c>
      <c r="G469" s="14" t="str">
        <f ca="1">IF(A469="", "", (E469-D469)*F469)</f>
        <v/>
      </c>
      <c r="H469" s="15" t="str">
        <f ca="1">IF(A469="", "", (E469/D469)-1)</f>
        <v/>
      </c>
      <c r="I469" s="15" t="str">
        <f ca="1">IF(A469="", "", 1-(K469/MAX($K$2:K469)))</f>
        <v/>
      </c>
      <c r="J469" s="14" t="str">
        <f ca="1">IF(A469="", "", IF(A469=1, $M$3, J468+G468))</f>
        <v/>
      </c>
      <c r="K469" s="14" t="str">
        <f ca="1">IF(A469="", "", J469+G469)</f>
        <v/>
      </c>
    </row>
    <row r="470" spans="1:11" x14ac:dyDescent="0.3">
      <c r="A470" t="str">
        <f ca="1">IF(A469="Sr.No.",1,IFERROR(IF(A469+1&lt;=$M$8,A469+1,""),""))</f>
        <v/>
      </c>
      <c r="B470" s="1" t="str">
        <f ca="1">IF(A470="", "", VLOOKUP($M$5&amp;"-"&amp;$A470,INDIRECT("Sheet2!A2:Q5331"), 3, FALSE))</f>
        <v/>
      </c>
      <c r="C470" s="1" t="str">
        <f ca="1">IF(A470="", "", VLOOKUP($M$6&amp;"-"&amp;$A470,INDIRECT("Sheet2!A2:Q5331"), 3, FALSE))</f>
        <v/>
      </c>
      <c r="D470" s="4" t="str">
        <f ca="1">IF(A470="", "", VLOOKUP($M$5&amp;"-"&amp;$A470,INDIRECT("Sheet2!A2:Q5331"), 4, FALSE))</f>
        <v/>
      </c>
      <c r="E470" s="4" t="str">
        <f ca="1">IF(A470="", "", VLOOKUP($M$6&amp;"-"&amp;$A470,INDIRECT("Sheet2!A2:Q5331"), 4, FALSE))</f>
        <v/>
      </c>
      <c r="F470" s="14" t="str">
        <f ca="1">IF(A470="", "", IF(A470=1, ROUNDDOWN($M$3/D470, 0), ROUNDDOWN((J470)/D470, 0)))</f>
        <v/>
      </c>
      <c r="G470" s="14" t="str">
        <f ca="1">IF(A470="", "", (E470-D470)*F470)</f>
        <v/>
      </c>
      <c r="H470" s="15" t="str">
        <f ca="1">IF(A470="", "", (E470/D470)-1)</f>
        <v/>
      </c>
      <c r="I470" s="15" t="str">
        <f ca="1">IF(A470="", "", 1-(K470/MAX($K$2:K470)))</f>
        <v/>
      </c>
      <c r="J470" s="14" t="str">
        <f ca="1">IF(A470="", "", IF(A470=1, $M$3, J469+G469))</f>
        <v/>
      </c>
      <c r="K470" s="14" t="str">
        <f ca="1">IF(A470="", "", J470+G470)</f>
        <v/>
      </c>
    </row>
    <row r="471" spans="1:11" x14ac:dyDescent="0.3">
      <c r="A471" t="str">
        <f ca="1">IF(A470="Sr.No.",1,IFERROR(IF(A470+1&lt;=$M$8,A470+1,""),""))</f>
        <v/>
      </c>
      <c r="B471" s="1" t="str">
        <f ca="1">IF(A471="", "", VLOOKUP($M$5&amp;"-"&amp;$A471,INDIRECT("Sheet2!A2:Q5331"), 3, FALSE))</f>
        <v/>
      </c>
      <c r="C471" s="1" t="str">
        <f ca="1">IF(A471="", "", VLOOKUP($M$6&amp;"-"&amp;$A471,INDIRECT("Sheet2!A2:Q5331"), 3, FALSE))</f>
        <v/>
      </c>
      <c r="D471" s="4" t="str">
        <f ca="1">IF(A471="", "", VLOOKUP($M$5&amp;"-"&amp;$A471,INDIRECT("Sheet2!A2:Q5331"), 4, FALSE))</f>
        <v/>
      </c>
      <c r="E471" s="4" t="str">
        <f ca="1">IF(A471="", "", VLOOKUP($M$6&amp;"-"&amp;$A471,INDIRECT("Sheet2!A2:Q5331"), 4, FALSE))</f>
        <v/>
      </c>
      <c r="F471" s="14" t="str">
        <f ca="1">IF(A471="", "", IF(A471=1, ROUNDDOWN($M$3/D471, 0), ROUNDDOWN((J471)/D471, 0)))</f>
        <v/>
      </c>
      <c r="G471" s="14" t="str">
        <f ca="1">IF(A471="", "", (E471-D471)*F471)</f>
        <v/>
      </c>
      <c r="H471" s="15" t="str">
        <f ca="1">IF(A471="", "", (E471/D471)-1)</f>
        <v/>
      </c>
      <c r="I471" s="15" t="str">
        <f ca="1">IF(A471="", "", 1-(K471/MAX($K$2:K471)))</f>
        <v/>
      </c>
      <c r="J471" s="14" t="str">
        <f ca="1">IF(A471="", "", IF(A471=1, $M$3, J470+G470))</f>
        <v/>
      </c>
      <c r="K471" s="14" t="str">
        <f ca="1">IF(A471="", "", J471+G471)</f>
        <v/>
      </c>
    </row>
    <row r="472" spans="1:11" x14ac:dyDescent="0.3">
      <c r="A472" t="str">
        <f ca="1">IF(A471="Sr.No.",1,IFERROR(IF(A471+1&lt;=$M$8,A471+1,""),""))</f>
        <v/>
      </c>
      <c r="B472" s="1" t="str">
        <f ca="1">IF(A472="", "", VLOOKUP($M$5&amp;"-"&amp;$A472,INDIRECT("Sheet2!A2:Q5331"), 3, FALSE))</f>
        <v/>
      </c>
      <c r="C472" s="1" t="str">
        <f ca="1">IF(A472="", "", VLOOKUP($M$6&amp;"-"&amp;$A472,INDIRECT("Sheet2!A2:Q5331"), 3, FALSE))</f>
        <v/>
      </c>
      <c r="D472" s="4" t="str">
        <f ca="1">IF(A472="", "", VLOOKUP($M$5&amp;"-"&amp;$A472,INDIRECT("Sheet2!A2:Q5331"), 4, FALSE))</f>
        <v/>
      </c>
      <c r="E472" s="4" t="str">
        <f ca="1">IF(A472="", "", VLOOKUP($M$6&amp;"-"&amp;$A472,INDIRECT("Sheet2!A2:Q5331"), 4, FALSE))</f>
        <v/>
      </c>
      <c r="F472" s="14" t="str">
        <f ca="1">IF(A472="", "", IF(A472=1, ROUNDDOWN($M$3/D472, 0), ROUNDDOWN((J472)/D472, 0)))</f>
        <v/>
      </c>
      <c r="G472" s="14" t="str">
        <f ca="1">IF(A472="", "", (E472-D472)*F472)</f>
        <v/>
      </c>
      <c r="H472" s="15" t="str">
        <f ca="1">IF(A472="", "", (E472/D472)-1)</f>
        <v/>
      </c>
      <c r="I472" s="15" t="str">
        <f ca="1">IF(A472="", "", 1-(K472/MAX($K$2:K472)))</f>
        <v/>
      </c>
      <c r="J472" s="14" t="str">
        <f ca="1">IF(A472="", "", IF(A472=1, $M$3, J471+G471))</f>
        <v/>
      </c>
      <c r="K472" s="14" t="str">
        <f ca="1">IF(A472="", "", J472+G472)</f>
        <v/>
      </c>
    </row>
    <row r="473" spans="1:11" x14ac:dyDescent="0.3">
      <c r="A473" t="str">
        <f ca="1">IF(A472="Sr.No.",1,IFERROR(IF(A472+1&lt;=$M$8,A472+1,""),""))</f>
        <v/>
      </c>
      <c r="B473" s="1" t="str">
        <f ca="1">IF(A473="", "", VLOOKUP($M$5&amp;"-"&amp;$A473,INDIRECT("Sheet2!A2:Q5331"), 3, FALSE))</f>
        <v/>
      </c>
      <c r="C473" s="1" t="str">
        <f ca="1">IF(A473="", "", VLOOKUP($M$6&amp;"-"&amp;$A473,INDIRECT("Sheet2!A2:Q5331"), 3, FALSE))</f>
        <v/>
      </c>
      <c r="D473" s="4" t="str">
        <f ca="1">IF(A473="", "", VLOOKUP($M$5&amp;"-"&amp;$A473,INDIRECT("Sheet2!A2:Q5331"), 4, FALSE))</f>
        <v/>
      </c>
      <c r="E473" s="4" t="str">
        <f ca="1">IF(A473="", "", VLOOKUP($M$6&amp;"-"&amp;$A473,INDIRECT("Sheet2!A2:Q5331"), 4, FALSE))</f>
        <v/>
      </c>
      <c r="F473" s="14" t="str">
        <f ca="1">IF(A473="", "", IF(A473=1, ROUNDDOWN($M$3/D473, 0), ROUNDDOWN((J473)/D473, 0)))</f>
        <v/>
      </c>
      <c r="G473" s="14" t="str">
        <f ca="1">IF(A473="", "", (E473-D473)*F473)</f>
        <v/>
      </c>
      <c r="H473" s="15" t="str">
        <f ca="1">IF(A473="", "", (E473/D473)-1)</f>
        <v/>
      </c>
      <c r="I473" s="15" t="str">
        <f ca="1">IF(A473="", "", 1-(K473/MAX($K$2:K473)))</f>
        <v/>
      </c>
      <c r="J473" s="14" t="str">
        <f ca="1">IF(A473="", "", IF(A473=1, $M$3, J472+G472))</f>
        <v/>
      </c>
      <c r="K473" s="14" t="str">
        <f ca="1">IF(A473="", "", J473+G473)</f>
        <v/>
      </c>
    </row>
    <row r="474" spans="1:11" x14ac:dyDescent="0.3">
      <c r="A474" t="str">
        <f ca="1">IF(A473="Sr.No.",1,IFERROR(IF(A473+1&lt;=$M$8,A473+1,""),""))</f>
        <v/>
      </c>
      <c r="B474" s="1" t="str">
        <f ca="1">IF(A474="", "", VLOOKUP($M$5&amp;"-"&amp;$A474,INDIRECT("Sheet2!A2:Q5331"), 3, FALSE))</f>
        <v/>
      </c>
      <c r="C474" s="1" t="str">
        <f ca="1">IF(A474="", "", VLOOKUP($M$6&amp;"-"&amp;$A474,INDIRECT("Sheet2!A2:Q5331"), 3, FALSE))</f>
        <v/>
      </c>
      <c r="D474" s="4" t="str">
        <f ca="1">IF(A474="", "", VLOOKUP($M$5&amp;"-"&amp;$A474,INDIRECT("Sheet2!A2:Q5331"), 4, FALSE))</f>
        <v/>
      </c>
      <c r="E474" s="4" t="str">
        <f ca="1">IF(A474="", "", VLOOKUP($M$6&amp;"-"&amp;$A474,INDIRECT("Sheet2!A2:Q5331"), 4, FALSE))</f>
        <v/>
      </c>
      <c r="F474" s="14" t="str">
        <f ca="1">IF(A474="", "", IF(A474=1, ROUNDDOWN($M$3/D474, 0), ROUNDDOWN((J474)/D474, 0)))</f>
        <v/>
      </c>
      <c r="G474" s="14" t="str">
        <f ca="1">IF(A474="", "", (E474-D474)*F474)</f>
        <v/>
      </c>
      <c r="H474" s="15" t="str">
        <f ca="1">IF(A474="", "", (E474/D474)-1)</f>
        <v/>
      </c>
      <c r="I474" s="15" t="str">
        <f ca="1">IF(A474="", "", 1-(K474/MAX($K$2:K474)))</f>
        <v/>
      </c>
      <c r="J474" s="14" t="str">
        <f ca="1">IF(A474="", "", IF(A474=1, $M$3, J473+G473))</f>
        <v/>
      </c>
      <c r="K474" s="14" t="str">
        <f ca="1">IF(A474="", "", J474+G474)</f>
        <v/>
      </c>
    </row>
    <row r="475" spans="1:11" x14ac:dyDescent="0.3">
      <c r="A475" t="str">
        <f ca="1">IF(A474="Sr.No.",1,IFERROR(IF(A474+1&lt;=$M$8,A474+1,""),""))</f>
        <v/>
      </c>
      <c r="B475" s="1" t="str">
        <f ca="1">IF(A475="", "", VLOOKUP($M$5&amp;"-"&amp;$A475,INDIRECT("Sheet2!A2:Q5331"), 3, FALSE))</f>
        <v/>
      </c>
      <c r="C475" s="1" t="str">
        <f ca="1">IF(A475="", "", VLOOKUP($M$6&amp;"-"&amp;$A475,INDIRECT("Sheet2!A2:Q5331"), 3, FALSE))</f>
        <v/>
      </c>
      <c r="D475" s="4" t="str">
        <f ca="1">IF(A475="", "", VLOOKUP($M$5&amp;"-"&amp;$A475,INDIRECT("Sheet2!A2:Q5331"), 4, FALSE))</f>
        <v/>
      </c>
      <c r="E475" s="4" t="str">
        <f ca="1">IF(A475="", "", VLOOKUP($M$6&amp;"-"&amp;$A475,INDIRECT("Sheet2!A2:Q5331"), 4, FALSE))</f>
        <v/>
      </c>
      <c r="F475" s="14" t="str">
        <f ca="1">IF(A475="", "", IF(A475=1, ROUNDDOWN($M$3/D475, 0), ROUNDDOWN((J475)/D475, 0)))</f>
        <v/>
      </c>
      <c r="G475" s="14" t="str">
        <f ca="1">IF(A475="", "", (E475-D475)*F475)</f>
        <v/>
      </c>
      <c r="H475" s="15" t="str">
        <f ca="1">IF(A475="", "", (E475/D475)-1)</f>
        <v/>
      </c>
      <c r="I475" s="15" t="str">
        <f ca="1">IF(A475="", "", 1-(K475/MAX($K$2:K475)))</f>
        <v/>
      </c>
      <c r="J475" s="14" t="str">
        <f ca="1">IF(A475="", "", IF(A475=1, $M$3, J474+G474))</f>
        <v/>
      </c>
      <c r="K475" s="14" t="str">
        <f ca="1">IF(A475="", "", J475+G475)</f>
        <v/>
      </c>
    </row>
    <row r="476" spans="1:11" x14ac:dyDescent="0.3">
      <c r="A476" t="str">
        <f ca="1">IF(A475="Sr.No.",1,IFERROR(IF(A475+1&lt;=$M$8,A475+1,""),""))</f>
        <v/>
      </c>
      <c r="B476" s="1" t="str">
        <f ca="1">IF(A476="", "", VLOOKUP($M$5&amp;"-"&amp;$A476,INDIRECT("Sheet2!A2:Q5331"), 3, FALSE))</f>
        <v/>
      </c>
      <c r="C476" s="1" t="str">
        <f ca="1">IF(A476="", "", VLOOKUP($M$6&amp;"-"&amp;$A476,INDIRECT("Sheet2!A2:Q5331"), 3, FALSE))</f>
        <v/>
      </c>
      <c r="D476" s="4" t="str">
        <f ca="1">IF(A476="", "", VLOOKUP($M$5&amp;"-"&amp;$A476,INDIRECT("Sheet2!A2:Q5331"), 4, FALSE))</f>
        <v/>
      </c>
      <c r="E476" s="4" t="str">
        <f ca="1">IF(A476="", "", VLOOKUP($M$6&amp;"-"&amp;$A476,INDIRECT("Sheet2!A2:Q5331"), 4, FALSE))</f>
        <v/>
      </c>
      <c r="F476" s="14" t="str">
        <f ca="1">IF(A476="", "", IF(A476=1, ROUNDDOWN($M$3/D476, 0), ROUNDDOWN((J476)/D476, 0)))</f>
        <v/>
      </c>
      <c r="G476" s="14" t="str">
        <f ca="1">IF(A476="", "", (E476-D476)*F476)</f>
        <v/>
      </c>
      <c r="H476" s="15" t="str">
        <f ca="1">IF(A476="", "", (E476/D476)-1)</f>
        <v/>
      </c>
      <c r="I476" s="15" t="str">
        <f ca="1">IF(A476="", "", 1-(K476/MAX($K$2:K476)))</f>
        <v/>
      </c>
      <c r="J476" s="14" t="str">
        <f ca="1">IF(A476="", "", IF(A476=1, $M$3, J475+G475))</f>
        <v/>
      </c>
      <c r="K476" s="14" t="str">
        <f ca="1">IF(A476="", "", J476+G476)</f>
        <v/>
      </c>
    </row>
    <row r="477" spans="1:11" x14ac:dyDescent="0.3">
      <c r="A477" t="str">
        <f ca="1">IF(A476="Sr.No.",1,IFERROR(IF(A476+1&lt;=$M$8,A476+1,""),""))</f>
        <v/>
      </c>
      <c r="B477" s="1" t="str">
        <f ca="1">IF(A477="", "", VLOOKUP($M$5&amp;"-"&amp;$A477,INDIRECT("Sheet2!A2:Q5331"), 3, FALSE))</f>
        <v/>
      </c>
      <c r="C477" s="1" t="str">
        <f ca="1">IF(A477="", "", VLOOKUP($M$6&amp;"-"&amp;$A477,INDIRECT("Sheet2!A2:Q5331"), 3, FALSE))</f>
        <v/>
      </c>
      <c r="D477" s="4" t="str">
        <f ca="1">IF(A477="", "", VLOOKUP($M$5&amp;"-"&amp;$A477,INDIRECT("Sheet2!A2:Q5331"), 4, FALSE))</f>
        <v/>
      </c>
      <c r="E477" s="4" t="str">
        <f ca="1">IF(A477="", "", VLOOKUP($M$6&amp;"-"&amp;$A477,INDIRECT("Sheet2!A2:Q5331"), 4, FALSE))</f>
        <v/>
      </c>
      <c r="F477" s="14" t="str">
        <f ca="1">IF(A477="", "", IF(A477=1, ROUNDDOWN($M$3/D477, 0), ROUNDDOWN((J477)/D477, 0)))</f>
        <v/>
      </c>
      <c r="G477" s="14" t="str">
        <f ca="1">IF(A477="", "", (E477-D477)*F477)</f>
        <v/>
      </c>
      <c r="H477" s="15" t="str">
        <f ca="1">IF(A477="", "", (E477/D477)-1)</f>
        <v/>
      </c>
      <c r="I477" s="15" t="str">
        <f ca="1">IF(A477="", "", 1-(K477/MAX($K$2:K477)))</f>
        <v/>
      </c>
      <c r="J477" s="14" t="str">
        <f ca="1">IF(A477="", "", IF(A477=1, $M$3, J476+G476))</f>
        <v/>
      </c>
      <c r="K477" s="14" t="str">
        <f ca="1">IF(A477="", "", J477+G477)</f>
        <v/>
      </c>
    </row>
    <row r="478" spans="1:11" x14ac:dyDescent="0.3">
      <c r="A478" t="str">
        <f ca="1">IF(A477="Sr.No.",1,IFERROR(IF(A477+1&lt;=$M$8,A477+1,""),""))</f>
        <v/>
      </c>
      <c r="B478" s="1" t="str">
        <f ca="1">IF(A478="", "", VLOOKUP($M$5&amp;"-"&amp;$A478,INDIRECT("Sheet2!A2:Q5331"), 3, FALSE))</f>
        <v/>
      </c>
      <c r="C478" s="1" t="str">
        <f ca="1">IF(A478="", "", VLOOKUP($M$6&amp;"-"&amp;$A478,INDIRECT("Sheet2!A2:Q5331"), 3, FALSE))</f>
        <v/>
      </c>
      <c r="D478" s="4" t="str">
        <f ca="1">IF(A478="", "", VLOOKUP($M$5&amp;"-"&amp;$A478,INDIRECT("Sheet2!A2:Q5331"), 4, FALSE))</f>
        <v/>
      </c>
      <c r="E478" s="4" t="str">
        <f ca="1">IF(A478="", "", VLOOKUP($M$6&amp;"-"&amp;$A478,INDIRECT("Sheet2!A2:Q5331"), 4, FALSE))</f>
        <v/>
      </c>
      <c r="F478" s="14" t="str">
        <f ca="1">IF(A478="", "", IF(A478=1, ROUNDDOWN($M$3/D478, 0), ROUNDDOWN((J478)/D478, 0)))</f>
        <v/>
      </c>
      <c r="G478" s="14" t="str">
        <f ca="1">IF(A478="", "", (E478-D478)*F478)</f>
        <v/>
      </c>
      <c r="H478" s="15" t="str">
        <f ca="1">IF(A478="", "", (E478/D478)-1)</f>
        <v/>
      </c>
      <c r="I478" s="15" t="str">
        <f ca="1">IF(A478="", "", 1-(K478/MAX($K$2:K478)))</f>
        <v/>
      </c>
      <c r="J478" s="14" t="str">
        <f ca="1">IF(A478="", "", IF(A478=1, $M$3, J477+G477))</f>
        <v/>
      </c>
      <c r="K478" s="14" t="str">
        <f ca="1">IF(A478="", "", J478+G478)</f>
        <v/>
      </c>
    </row>
    <row r="479" spans="1:11" x14ac:dyDescent="0.3">
      <c r="A479" t="str">
        <f ca="1">IF(A478="Sr.No.",1,IFERROR(IF(A478+1&lt;=$M$8,A478+1,""),""))</f>
        <v/>
      </c>
      <c r="B479" s="1" t="str">
        <f ca="1">IF(A479="", "", VLOOKUP($M$5&amp;"-"&amp;$A479,INDIRECT("Sheet2!A2:Q5331"), 3, FALSE))</f>
        <v/>
      </c>
      <c r="C479" s="1" t="str">
        <f ca="1">IF(A479="", "", VLOOKUP($M$6&amp;"-"&amp;$A479,INDIRECT("Sheet2!A2:Q5331"), 3, FALSE))</f>
        <v/>
      </c>
      <c r="D479" s="4" t="str">
        <f ca="1">IF(A479="", "", VLOOKUP($M$5&amp;"-"&amp;$A479,INDIRECT("Sheet2!A2:Q5331"), 4, FALSE))</f>
        <v/>
      </c>
      <c r="E479" s="4" t="str">
        <f ca="1">IF(A479="", "", VLOOKUP($M$6&amp;"-"&amp;$A479,INDIRECT("Sheet2!A2:Q5331"), 4, FALSE))</f>
        <v/>
      </c>
      <c r="F479" s="14" t="str">
        <f ca="1">IF(A479="", "", IF(A479=1, ROUNDDOWN($M$3/D479, 0), ROUNDDOWN((J479)/D479, 0)))</f>
        <v/>
      </c>
      <c r="G479" s="14" t="str">
        <f ca="1">IF(A479="", "", (E479-D479)*F479)</f>
        <v/>
      </c>
      <c r="H479" s="15" t="str">
        <f ca="1">IF(A479="", "", (E479/D479)-1)</f>
        <v/>
      </c>
      <c r="I479" s="15" t="str">
        <f ca="1">IF(A479="", "", 1-(K479/MAX($K$2:K479)))</f>
        <v/>
      </c>
      <c r="J479" s="14" t="str">
        <f ca="1">IF(A479="", "", IF(A479=1, $M$3, J478+G478))</f>
        <v/>
      </c>
      <c r="K479" s="14" t="str">
        <f ca="1">IF(A479="", "", J479+G479)</f>
        <v/>
      </c>
    </row>
    <row r="480" spans="1:11" x14ac:dyDescent="0.3">
      <c r="A480" t="str">
        <f ca="1">IF(A479="Sr.No.",1,IFERROR(IF(A479+1&lt;=$M$8,A479+1,""),""))</f>
        <v/>
      </c>
      <c r="B480" s="1" t="str">
        <f ca="1">IF(A480="", "", VLOOKUP($M$5&amp;"-"&amp;$A480,INDIRECT("Sheet2!A2:Q5331"), 3, FALSE))</f>
        <v/>
      </c>
      <c r="C480" s="1" t="str">
        <f ca="1">IF(A480="", "", VLOOKUP($M$6&amp;"-"&amp;$A480,INDIRECT("Sheet2!A2:Q5331"), 3, FALSE))</f>
        <v/>
      </c>
      <c r="D480" s="4" t="str">
        <f ca="1">IF(A480="", "", VLOOKUP($M$5&amp;"-"&amp;$A480,INDIRECT("Sheet2!A2:Q5331"), 4, FALSE))</f>
        <v/>
      </c>
      <c r="E480" s="4" t="str">
        <f ca="1">IF(A480="", "", VLOOKUP($M$6&amp;"-"&amp;$A480,INDIRECT("Sheet2!A2:Q5331"), 4, FALSE))</f>
        <v/>
      </c>
      <c r="F480" s="14" t="str">
        <f ca="1">IF(A480="", "", IF(A480=1, ROUNDDOWN($M$3/D480, 0), ROUNDDOWN((J480)/D480, 0)))</f>
        <v/>
      </c>
      <c r="G480" s="14" t="str">
        <f ca="1">IF(A480="", "", (E480-D480)*F480)</f>
        <v/>
      </c>
      <c r="H480" s="15" t="str">
        <f ca="1">IF(A480="", "", (E480/D480)-1)</f>
        <v/>
      </c>
      <c r="I480" s="15" t="str">
        <f ca="1">IF(A480="", "", 1-(K480/MAX($K$2:K480)))</f>
        <v/>
      </c>
      <c r="J480" s="14" t="str">
        <f ca="1">IF(A480="", "", IF(A480=1, $M$3, J479+G479))</f>
        <v/>
      </c>
      <c r="K480" s="14" t="str">
        <f ca="1">IF(A480="", "", J480+G480)</f>
        <v/>
      </c>
    </row>
    <row r="481" spans="1:11" x14ac:dyDescent="0.3">
      <c r="A481" t="str">
        <f ca="1">IF(A480="Sr.No.",1,IFERROR(IF(A480+1&lt;=$M$8,A480+1,""),""))</f>
        <v/>
      </c>
      <c r="B481" s="1" t="str">
        <f ca="1">IF(A481="", "", VLOOKUP($M$5&amp;"-"&amp;$A481,INDIRECT("Sheet2!A2:Q5331"), 3, FALSE))</f>
        <v/>
      </c>
      <c r="C481" s="1" t="str">
        <f ca="1">IF(A481="", "", VLOOKUP($M$6&amp;"-"&amp;$A481,INDIRECT("Sheet2!A2:Q5331"), 3, FALSE))</f>
        <v/>
      </c>
      <c r="D481" s="4" t="str">
        <f ca="1">IF(A481="", "", VLOOKUP($M$5&amp;"-"&amp;$A481,INDIRECT("Sheet2!A2:Q5331"), 4, FALSE))</f>
        <v/>
      </c>
      <c r="E481" s="4" t="str">
        <f ca="1">IF(A481="", "", VLOOKUP($M$6&amp;"-"&amp;$A481,INDIRECT("Sheet2!A2:Q5331"), 4, FALSE))</f>
        <v/>
      </c>
      <c r="F481" s="14" t="str">
        <f ca="1">IF(A481="", "", IF(A481=1, ROUNDDOWN($M$3/D481, 0), ROUNDDOWN((J481)/D481, 0)))</f>
        <v/>
      </c>
      <c r="G481" s="14" t="str">
        <f ca="1">IF(A481="", "", (E481-D481)*F481)</f>
        <v/>
      </c>
      <c r="H481" s="15" t="str">
        <f ca="1">IF(A481="", "", (E481/D481)-1)</f>
        <v/>
      </c>
      <c r="I481" s="15" t="str">
        <f ca="1">IF(A481="", "", 1-(K481/MAX($K$2:K481)))</f>
        <v/>
      </c>
      <c r="J481" s="14" t="str">
        <f ca="1">IF(A481="", "", IF(A481=1, $M$3, J480+G480))</f>
        <v/>
      </c>
      <c r="K481" s="14" t="str">
        <f ca="1">IF(A481="", "", J481+G481)</f>
        <v/>
      </c>
    </row>
    <row r="482" spans="1:11" x14ac:dyDescent="0.3">
      <c r="A482" t="str">
        <f ca="1">IF(A481="Sr.No.",1,IFERROR(IF(A481+1&lt;=$M$8,A481+1,""),""))</f>
        <v/>
      </c>
      <c r="B482" s="1" t="str">
        <f ca="1">IF(A482="", "", VLOOKUP($M$5&amp;"-"&amp;$A482,INDIRECT("Sheet2!A2:Q5331"), 3, FALSE))</f>
        <v/>
      </c>
      <c r="C482" s="1" t="str">
        <f ca="1">IF(A482="", "", VLOOKUP($M$6&amp;"-"&amp;$A482,INDIRECT("Sheet2!A2:Q5331"), 3, FALSE))</f>
        <v/>
      </c>
      <c r="D482" s="4" t="str">
        <f ca="1">IF(A482="", "", VLOOKUP($M$5&amp;"-"&amp;$A482,INDIRECT("Sheet2!A2:Q5331"), 4, FALSE))</f>
        <v/>
      </c>
      <c r="E482" s="4" t="str">
        <f ca="1">IF(A482="", "", VLOOKUP($M$6&amp;"-"&amp;$A482,INDIRECT("Sheet2!A2:Q5331"), 4, FALSE))</f>
        <v/>
      </c>
      <c r="F482" s="14" t="str">
        <f ca="1">IF(A482="", "", IF(A482=1, ROUNDDOWN($M$3/D482, 0), ROUNDDOWN((J482)/D482, 0)))</f>
        <v/>
      </c>
      <c r="G482" s="14" t="str">
        <f ca="1">IF(A482="", "", (E482-D482)*F482)</f>
        <v/>
      </c>
      <c r="H482" s="15" t="str">
        <f ca="1">IF(A482="", "", (E482/D482)-1)</f>
        <v/>
      </c>
      <c r="I482" s="15" t="str">
        <f ca="1">IF(A482="", "", 1-(K482/MAX($K$2:K482)))</f>
        <v/>
      </c>
      <c r="J482" s="14" t="str">
        <f ca="1">IF(A482="", "", IF(A482=1, $M$3, J481+G481))</f>
        <v/>
      </c>
      <c r="K482" s="14" t="str">
        <f ca="1">IF(A482="", "", J482+G482)</f>
        <v/>
      </c>
    </row>
    <row r="483" spans="1:11" x14ac:dyDescent="0.3">
      <c r="A483" t="str">
        <f ca="1">IF(A482="Sr.No.",1,IFERROR(IF(A482+1&lt;=$M$8,A482+1,""),""))</f>
        <v/>
      </c>
      <c r="B483" s="1" t="str">
        <f ca="1">IF(A483="", "", VLOOKUP($M$5&amp;"-"&amp;$A483,INDIRECT("Sheet2!A2:Q5331"), 3, FALSE))</f>
        <v/>
      </c>
      <c r="C483" s="1" t="str">
        <f ca="1">IF(A483="", "", VLOOKUP($M$6&amp;"-"&amp;$A483,INDIRECT("Sheet2!A2:Q5331"), 3, FALSE))</f>
        <v/>
      </c>
      <c r="D483" s="4" t="str">
        <f ca="1">IF(A483="", "", VLOOKUP($M$5&amp;"-"&amp;$A483,INDIRECT("Sheet2!A2:Q5331"), 4, FALSE))</f>
        <v/>
      </c>
      <c r="E483" s="4" t="str">
        <f ca="1">IF(A483="", "", VLOOKUP($M$6&amp;"-"&amp;$A483,INDIRECT("Sheet2!A2:Q5331"), 4, FALSE))</f>
        <v/>
      </c>
      <c r="F483" s="14" t="str">
        <f ca="1">IF(A483="", "", IF(A483=1, ROUNDDOWN($M$3/D483, 0), ROUNDDOWN((J483)/D483, 0)))</f>
        <v/>
      </c>
      <c r="G483" s="14" t="str">
        <f ca="1">IF(A483="", "", (E483-D483)*F483)</f>
        <v/>
      </c>
      <c r="H483" s="15" t="str">
        <f ca="1">IF(A483="", "", (E483/D483)-1)</f>
        <v/>
      </c>
      <c r="I483" s="15" t="str">
        <f ca="1">IF(A483="", "", 1-(K483/MAX($K$2:K483)))</f>
        <v/>
      </c>
      <c r="J483" s="14" t="str">
        <f ca="1">IF(A483="", "", IF(A483=1, $M$3, J482+G482))</f>
        <v/>
      </c>
      <c r="K483" s="14" t="str">
        <f ca="1">IF(A483="", "", J483+G483)</f>
        <v/>
      </c>
    </row>
    <row r="484" spans="1:11" x14ac:dyDescent="0.3">
      <c r="A484" t="str">
        <f ca="1">IF(A483="Sr.No.",1,IFERROR(IF(A483+1&lt;=$M$8,A483+1,""),""))</f>
        <v/>
      </c>
      <c r="B484" s="1" t="str">
        <f ca="1">IF(A484="", "", VLOOKUP($M$5&amp;"-"&amp;$A484,INDIRECT("Sheet2!A2:Q5331"), 3, FALSE))</f>
        <v/>
      </c>
      <c r="C484" s="1" t="str">
        <f ca="1">IF(A484="", "", VLOOKUP($M$6&amp;"-"&amp;$A484,INDIRECT("Sheet2!A2:Q5331"), 3, FALSE))</f>
        <v/>
      </c>
      <c r="D484" s="4" t="str">
        <f ca="1">IF(A484="", "", VLOOKUP($M$5&amp;"-"&amp;$A484,INDIRECT("Sheet2!A2:Q5331"), 4, FALSE))</f>
        <v/>
      </c>
      <c r="E484" s="4" t="str">
        <f ca="1">IF(A484="", "", VLOOKUP($M$6&amp;"-"&amp;$A484,INDIRECT("Sheet2!A2:Q5331"), 4, FALSE))</f>
        <v/>
      </c>
      <c r="F484" s="14" t="str">
        <f ca="1">IF(A484="", "", IF(A484=1, ROUNDDOWN($M$3/D484, 0), ROUNDDOWN((J484)/D484, 0)))</f>
        <v/>
      </c>
      <c r="G484" s="14" t="str">
        <f ca="1">IF(A484="", "", (E484-D484)*F484)</f>
        <v/>
      </c>
      <c r="H484" s="15" t="str">
        <f ca="1">IF(A484="", "", (E484/D484)-1)</f>
        <v/>
      </c>
      <c r="I484" s="15" t="str">
        <f ca="1">IF(A484="", "", 1-(K484/MAX($K$2:K484)))</f>
        <v/>
      </c>
      <c r="J484" s="14" t="str">
        <f ca="1">IF(A484="", "", IF(A484=1, $M$3, J483+G483))</f>
        <v/>
      </c>
      <c r="K484" s="14" t="str">
        <f ca="1">IF(A484="", "", J484+G484)</f>
        <v/>
      </c>
    </row>
    <row r="485" spans="1:11" x14ac:dyDescent="0.3">
      <c r="A485" t="str">
        <f ca="1">IF(A484="Sr.No.",1,IFERROR(IF(A484+1&lt;=$M$8,A484+1,""),""))</f>
        <v/>
      </c>
      <c r="B485" s="1" t="str">
        <f ca="1">IF(A485="", "", VLOOKUP($M$5&amp;"-"&amp;$A485,INDIRECT("Sheet2!A2:Q5331"), 3, FALSE))</f>
        <v/>
      </c>
      <c r="C485" s="1" t="str">
        <f ca="1">IF(A485="", "", VLOOKUP($M$6&amp;"-"&amp;$A485,INDIRECT("Sheet2!A2:Q5331"), 3, FALSE))</f>
        <v/>
      </c>
      <c r="D485" s="4" t="str">
        <f ca="1">IF(A485="", "", VLOOKUP($M$5&amp;"-"&amp;$A485,INDIRECT("Sheet2!A2:Q5331"), 4, FALSE))</f>
        <v/>
      </c>
      <c r="E485" s="4" t="str">
        <f ca="1">IF(A485="", "", VLOOKUP($M$6&amp;"-"&amp;$A485,INDIRECT("Sheet2!A2:Q5331"), 4, FALSE))</f>
        <v/>
      </c>
      <c r="F485" s="14" t="str">
        <f ca="1">IF(A485="", "", IF(A485=1, ROUNDDOWN($M$3/D485, 0), ROUNDDOWN((J485)/D485, 0)))</f>
        <v/>
      </c>
      <c r="G485" s="14" t="str">
        <f ca="1">IF(A485="", "", (E485-D485)*F485)</f>
        <v/>
      </c>
      <c r="H485" s="15" t="str">
        <f ca="1">IF(A485="", "", (E485/D485)-1)</f>
        <v/>
      </c>
      <c r="I485" s="15" t="str">
        <f ca="1">IF(A485="", "", 1-(K485/MAX($K$2:K485)))</f>
        <v/>
      </c>
      <c r="J485" s="14" t="str">
        <f ca="1">IF(A485="", "", IF(A485=1, $M$3, J484+G484))</f>
        <v/>
      </c>
      <c r="K485" s="14" t="str">
        <f ca="1">IF(A485="", "", J485+G485)</f>
        <v/>
      </c>
    </row>
    <row r="486" spans="1:11" x14ac:dyDescent="0.3">
      <c r="A486" t="str">
        <f ca="1">IF(A485="Sr.No.",1,IFERROR(IF(A485+1&lt;=$M$8,A485+1,""),""))</f>
        <v/>
      </c>
      <c r="B486" s="1" t="str">
        <f ca="1">IF(A486="", "", VLOOKUP($M$5&amp;"-"&amp;$A486,INDIRECT("Sheet2!A2:Q5331"), 3, FALSE))</f>
        <v/>
      </c>
      <c r="C486" s="1" t="str">
        <f ca="1">IF(A486="", "", VLOOKUP($M$6&amp;"-"&amp;$A486,INDIRECT("Sheet2!A2:Q5331"), 3, FALSE))</f>
        <v/>
      </c>
      <c r="D486" s="4" t="str">
        <f ca="1">IF(A486="", "", VLOOKUP($M$5&amp;"-"&amp;$A486,INDIRECT("Sheet2!A2:Q5331"), 4, FALSE))</f>
        <v/>
      </c>
      <c r="E486" s="4" t="str">
        <f ca="1">IF(A486="", "", VLOOKUP($M$6&amp;"-"&amp;$A486,INDIRECT("Sheet2!A2:Q5331"), 4, FALSE))</f>
        <v/>
      </c>
      <c r="F486" s="14" t="str">
        <f ca="1">IF(A486="", "", IF(A486=1, ROUNDDOWN($M$3/D486, 0), ROUNDDOWN((J486)/D486, 0)))</f>
        <v/>
      </c>
      <c r="G486" s="14" t="str">
        <f ca="1">IF(A486="", "", (E486-D486)*F486)</f>
        <v/>
      </c>
      <c r="H486" s="15" t="str">
        <f ca="1">IF(A486="", "", (E486/D486)-1)</f>
        <v/>
      </c>
      <c r="I486" s="15" t="str">
        <f ca="1">IF(A486="", "", 1-(K486/MAX($K$2:K486)))</f>
        <v/>
      </c>
      <c r="J486" s="14" t="str">
        <f ca="1">IF(A486="", "", IF(A486=1, $M$3, J485+G485))</f>
        <v/>
      </c>
      <c r="K486" s="14" t="str">
        <f ca="1">IF(A486="", "", J486+G486)</f>
        <v/>
      </c>
    </row>
    <row r="487" spans="1:11" x14ac:dyDescent="0.3">
      <c r="A487" t="str">
        <f ca="1">IF(A486="Sr.No.",1,IFERROR(IF(A486+1&lt;=$M$8,A486+1,""),""))</f>
        <v/>
      </c>
      <c r="B487" s="1" t="str">
        <f ca="1">IF(A487="", "", VLOOKUP($M$5&amp;"-"&amp;$A487,INDIRECT("Sheet2!A2:Q5331"), 3, FALSE))</f>
        <v/>
      </c>
      <c r="C487" s="1" t="str">
        <f ca="1">IF(A487="", "", VLOOKUP($M$6&amp;"-"&amp;$A487,INDIRECT("Sheet2!A2:Q5331"), 3, FALSE))</f>
        <v/>
      </c>
      <c r="D487" s="4" t="str">
        <f ca="1">IF(A487="", "", VLOOKUP($M$5&amp;"-"&amp;$A487,INDIRECT("Sheet2!A2:Q5331"), 4, FALSE))</f>
        <v/>
      </c>
      <c r="E487" s="4" t="str">
        <f ca="1">IF(A487="", "", VLOOKUP($M$6&amp;"-"&amp;$A487,INDIRECT("Sheet2!A2:Q5331"), 4, FALSE))</f>
        <v/>
      </c>
      <c r="F487" s="14" t="str">
        <f ca="1">IF(A487="", "", IF(A487=1, ROUNDDOWN($M$3/D487, 0), ROUNDDOWN((J487)/D487, 0)))</f>
        <v/>
      </c>
      <c r="G487" s="14" t="str">
        <f ca="1">IF(A487="", "", (E487-D487)*F487)</f>
        <v/>
      </c>
      <c r="H487" s="15" t="str">
        <f ca="1">IF(A487="", "", (E487/D487)-1)</f>
        <v/>
      </c>
      <c r="I487" s="15" t="str">
        <f ca="1">IF(A487="", "", 1-(K487/MAX($K$2:K487)))</f>
        <v/>
      </c>
      <c r="J487" s="14" t="str">
        <f ca="1">IF(A487="", "", IF(A487=1, $M$3, J486+G486))</f>
        <v/>
      </c>
      <c r="K487" s="14" t="str">
        <f ca="1">IF(A487="", "", J487+G487)</f>
        <v/>
      </c>
    </row>
    <row r="488" spans="1:11" x14ac:dyDescent="0.3">
      <c r="A488" t="str">
        <f ca="1">IF(A487="Sr.No.",1,IFERROR(IF(A487+1&lt;=$M$8,A487+1,""),""))</f>
        <v/>
      </c>
      <c r="B488" s="1" t="str">
        <f ca="1">IF(A488="", "", VLOOKUP($M$5&amp;"-"&amp;$A488,INDIRECT("Sheet2!A2:Q5331"), 3, FALSE))</f>
        <v/>
      </c>
      <c r="C488" s="1" t="str">
        <f ca="1">IF(A488="", "", VLOOKUP($M$6&amp;"-"&amp;$A488,INDIRECT("Sheet2!A2:Q5331"), 3, FALSE))</f>
        <v/>
      </c>
      <c r="D488" s="4" t="str">
        <f ca="1">IF(A488="", "", VLOOKUP($M$5&amp;"-"&amp;$A488,INDIRECT("Sheet2!A2:Q5331"), 4, FALSE))</f>
        <v/>
      </c>
      <c r="E488" s="4" t="str">
        <f ca="1">IF(A488="", "", VLOOKUP($M$6&amp;"-"&amp;$A488,INDIRECT("Sheet2!A2:Q5331"), 4, FALSE))</f>
        <v/>
      </c>
      <c r="F488" s="14" t="str">
        <f ca="1">IF(A488="", "", IF(A488=1, ROUNDDOWN($M$3/D488, 0), ROUNDDOWN((J488)/D488, 0)))</f>
        <v/>
      </c>
      <c r="G488" s="14" t="str">
        <f ca="1">IF(A488="", "", (E488-D488)*F488)</f>
        <v/>
      </c>
      <c r="H488" s="15" t="str">
        <f ca="1">IF(A488="", "", (E488/D488)-1)</f>
        <v/>
      </c>
      <c r="I488" s="15" t="str">
        <f ca="1">IF(A488="", "", 1-(K488/MAX($K$2:K488)))</f>
        <v/>
      </c>
      <c r="J488" s="14" t="str">
        <f ca="1">IF(A488="", "", IF(A488=1, $M$3, J487+G487))</f>
        <v/>
      </c>
      <c r="K488" s="14" t="str">
        <f ca="1">IF(A488="", "", J488+G488)</f>
        <v/>
      </c>
    </row>
    <row r="489" spans="1:11" x14ac:dyDescent="0.3">
      <c r="A489" t="str">
        <f ca="1">IF(A488="Sr.No.",1,IFERROR(IF(A488+1&lt;=$M$8,A488+1,""),""))</f>
        <v/>
      </c>
      <c r="B489" s="1" t="str">
        <f ca="1">IF(A489="", "", VLOOKUP($M$5&amp;"-"&amp;$A489,INDIRECT("Sheet2!A2:Q5331"), 3, FALSE))</f>
        <v/>
      </c>
      <c r="C489" s="1" t="str">
        <f ca="1">IF(A489="", "", VLOOKUP($M$6&amp;"-"&amp;$A489,INDIRECT("Sheet2!A2:Q5331"), 3, FALSE))</f>
        <v/>
      </c>
      <c r="D489" s="4" t="str">
        <f ca="1">IF(A489="", "", VLOOKUP($M$5&amp;"-"&amp;$A489,INDIRECT("Sheet2!A2:Q5331"), 4, FALSE))</f>
        <v/>
      </c>
      <c r="E489" s="4" t="str">
        <f ca="1">IF(A489="", "", VLOOKUP($M$6&amp;"-"&amp;$A489,INDIRECT("Sheet2!A2:Q5331"), 4, FALSE))</f>
        <v/>
      </c>
      <c r="F489" s="14" t="str">
        <f ca="1">IF(A489="", "", IF(A489=1, ROUNDDOWN($M$3/D489, 0), ROUNDDOWN((J489)/D489, 0)))</f>
        <v/>
      </c>
      <c r="G489" s="14" t="str">
        <f ca="1">IF(A489="", "", (E489-D489)*F489)</f>
        <v/>
      </c>
      <c r="H489" s="15" t="str">
        <f ca="1">IF(A489="", "", (E489/D489)-1)</f>
        <v/>
      </c>
      <c r="I489" s="15" t="str">
        <f ca="1">IF(A489="", "", 1-(K489/MAX($K$2:K489)))</f>
        <v/>
      </c>
      <c r="J489" s="14" t="str">
        <f ca="1">IF(A489="", "", IF(A489=1, $M$3, J488+G488))</f>
        <v/>
      </c>
      <c r="K489" s="14" t="str">
        <f ca="1">IF(A489="", "", J489+G489)</f>
        <v/>
      </c>
    </row>
    <row r="490" spans="1:11" x14ac:dyDescent="0.3">
      <c r="A490" t="str">
        <f ca="1">IF(A489="Sr.No.",1,IFERROR(IF(A489+1&lt;=$M$8,A489+1,""),""))</f>
        <v/>
      </c>
      <c r="B490" s="1" t="str">
        <f ca="1">IF(A490="", "", VLOOKUP($M$5&amp;"-"&amp;$A490,INDIRECT("Sheet2!A2:Q5331"), 3, FALSE))</f>
        <v/>
      </c>
      <c r="C490" s="1" t="str">
        <f ca="1">IF(A490="", "", VLOOKUP($M$6&amp;"-"&amp;$A490,INDIRECT("Sheet2!A2:Q5331"), 3, FALSE))</f>
        <v/>
      </c>
      <c r="D490" s="4" t="str">
        <f ca="1">IF(A490="", "", VLOOKUP($M$5&amp;"-"&amp;$A490,INDIRECT("Sheet2!A2:Q5331"), 4, FALSE))</f>
        <v/>
      </c>
      <c r="E490" s="4" t="str">
        <f ca="1">IF(A490="", "", VLOOKUP($M$6&amp;"-"&amp;$A490,INDIRECT("Sheet2!A2:Q5331"), 4, FALSE))</f>
        <v/>
      </c>
      <c r="F490" s="14" t="str">
        <f ca="1">IF(A490="", "", IF(A490=1, ROUNDDOWN($M$3/D490, 0), ROUNDDOWN((J490)/D490, 0)))</f>
        <v/>
      </c>
      <c r="G490" s="14" t="str">
        <f ca="1">IF(A490="", "", (E490-D490)*F490)</f>
        <v/>
      </c>
      <c r="H490" s="15" t="str">
        <f ca="1">IF(A490="", "", (E490/D490)-1)</f>
        <v/>
      </c>
      <c r="I490" s="15" t="str">
        <f ca="1">IF(A490="", "", 1-(K490/MAX($K$2:K490)))</f>
        <v/>
      </c>
      <c r="J490" s="14" t="str">
        <f ca="1">IF(A490="", "", IF(A490=1, $M$3, J489+G489))</f>
        <v/>
      </c>
      <c r="K490" s="14" t="str">
        <f ca="1">IF(A490="", "", J490+G490)</f>
        <v/>
      </c>
    </row>
    <row r="491" spans="1:11" x14ac:dyDescent="0.3">
      <c r="A491" t="str">
        <f ca="1">IF(A490="Sr.No.",1,IFERROR(IF(A490+1&lt;=$M$8,A490+1,""),""))</f>
        <v/>
      </c>
      <c r="B491" s="1" t="str">
        <f ca="1">IF(A491="", "", VLOOKUP($M$5&amp;"-"&amp;$A491,INDIRECT("Sheet2!A2:Q5331"), 3, FALSE))</f>
        <v/>
      </c>
      <c r="C491" s="1" t="str">
        <f ca="1">IF(A491="", "", VLOOKUP($M$6&amp;"-"&amp;$A491,INDIRECT("Sheet2!A2:Q5331"), 3, FALSE))</f>
        <v/>
      </c>
      <c r="D491" s="4" t="str">
        <f ca="1">IF(A491="", "", VLOOKUP($M$5&amp;"-"&amp;$A491,INDIRECT("Sheet2!A2:Q5331"), 4, FALSE))</f>
        <v/>
      </c>
      <c r="E491" s="4" t="str">
        <f ca="1">IF(A491="", "", VLOOKUP($M$6&amp;"-"&amp;$A491,INDIRECT("Sheet2!A2:Q5331"), 4, FALSE))</f>
        <v/>
      </c>
      <c r="F491" s="14" t="str">
        <f ca="1">IF(A491="", "", IF(A491=1, ROUNDDOWN($M$3/D491, 0), ROUNDDOWN((J491)/D491, 0)))</f>
        <v/>
      </c>
      <c r="G491" s="14" t="str">
        <f ca="1">IF(A491="", "", (E491-D491)*F491)</f>
        <v/>
      </c>
      <c r="H491" s="15" t="str">
        <f ca="1">IF(A491="", "", (E491/D491)-1)</f>
        <v/>
      </c>
      <c r="I491" s="15" t="str">
        <f ca="1">IF(A491="", "", 1-(K491/MAX($K$2:K491)))</f>
        <v/>
      </c>
      <c r="J491" s="14" t="str">
        <f ca="1">IF(A491="", "", IF(A491=1, $M$3, J490+G490))</f>
        <v/>
      </c>
      <c r="K491" s="14" t="str">
        <f ca="1">IF(A491="", "", J491+G491)</f>
        <v/>
      </c>
    </row>
    <row r="492" spans="1:11" x14ac:dyDescent="0.3">
      <c r="A492" t="str">
        <f ca="1">IF(A491="Sr.No.",1,IFERROR(IF(A491+1&lt;=$M$8,A491+1,""),""))</f>
        <v/>
      </c>
      <c r="B492" s="1" t="str">
        <f ca="1">IF(A492="", "", VLOOKUP($M$5&amp;"-"&amp;$A492,INDIRECT("Sheet2!A2:Q5331"), 3, FALSE))</f>
        <v/>
      </c>
      <c r="C492" s="1" t="str">
        <f ca="1">IF(A492="", "", VLOOKUP($M$6&amp;"-"&amp;$A492,INDIRECT("Sheet2!A2:Q5331"), 3, FALSE))</f>
        <v/>
      </c>
      <c r="D492" s="4" t="str">
        <f ca="1">IF(A492="", "", VLOOKUP($M$5&amp;"-"&amp;$A492,INDIRECT("Sheet2!A2:Q5331"), 4, FALSE))</f>
        <v/>
      </c>
      <c r="E492" s="4" t="str">
        <f ca="1">IF(A492="", "", VLOOKUP($M$6&amp;"-"&amp;$A492,INDIRECT("Sheet2!A2:Q5331"), 4, FALSE))</f>
        <v/>
      </c>
      <c r="F492" s="14" t="str">
        <f ca="1">IF(A492="", "", IF(A492=1, ROUNDDOWN($M$3/D492, 0), ROUNDDOWN((J492)/D492, 0)))</f>
        <v/>
      </c>
      <c r="G492" s="14" t="str">
        <f ca="1">IF(A492="", "", (E492-D492)*F492)</f>
        <v/>
      </c>
      <c r="H492" s="15" t="str">
        <f ca="1">IF(A492="", "", (E492/D492)-1)</f>
        <v/>
      </c>
      <c r="I492" s="15" t="str">
        <f ca="1">IF(A492="", "", 1-(K492/MAX($K$2:K492)))</f>
        <v/>
      </c>
      <c r="J492" s="14" t="str">
        <f ca="1">IF(A492="", "", IF(A492=1, $M$3, J491+G491))</f>
        <v/>
      </c>
      <c r="K492" s="14" t="str">
        <f ca="1">IF(A492="", "", J492+G492)</f>
        <v/>
      </c>
    </row>
    <row r="493" spans="1:11" x14ac:dyDescent="0.3">
      <c r="A493" t="str">
        <f ca="1">IF(A492="Sr.No.",1,IFERROR(IF(A492+1&lt;=$M$8,A492+1,""),""))</f>
        <v/>
      </c>
      <c r="B493" s="1" t="str">
        <f ca="1">IF(A493="", "", VLOOKUP($M$5&amp;"-"&amp;$A493,INDIRECT("Sheet2!A2:Q5331"), 3, FALSE))</f>
        <v/>
      </c>
      <c r="C493" s="1" t="str">
        <f ca="1">IF(A493="", "", VLOOKUP($M$6&amp;"-"&amp;$A493,INDIRECT("Sheet2!A2:Q5331"), 3, FALSE))</f>
        <v/>
      </c>
      <c r="D493" s="4" t="str">
        <f ca="1">IF(A493="", "", VLOOKUP($M$5&amp;"-"&amp;$A493,INDIRECT("Sheet2!A2:Q5331"), 4, FALSE))</f>
        <v/>
      </c>
      <c r="E493" s="4" t="str">
        <f ca="1">IF(A493="", "", VLOOKUP($M$6&amp;"-"&amp;$A493,INDIRECT("Sheet2!A2:Q5331"), 4, FALSE))</f>
        <v/>
      </c>
      <c r="F493" s="14" t="str">
        <f ca="1">IF(A493="", "", IF(A493=1, ROUNDDOWN($M$3/D493, 0), ROUNDDOWN((J493)/D493, 0)))</f>
        <v/>
      </c>
      <c r="G493" s="14" t="str">
        <f ca="1">IF(A493="", "", (E493-D493)*F493)</f>
        <v/>
      </c>
      <c r="H493" s="15" t="str">
        <f ca="1">IF(A493="", "", (E493/D493)-1)</f>
        <v/>
      </c>
      <c r="I493" s="15" t="str">
        <f ca="1">IF(A493="", "", 1-(K493/MAX($K$2:K493)))</f>
        <v/>
      </c>
      <c r="J493" s="14" t="str">
        <f ca="1">IF(A493="", "", IF(A493=1, $M$3, J492+G492))</f>
        <v/>
      </c>
      <c r="K493" s="14" t="str">
        <f ca="1">IF(A493="", "", J493+G493)</f>
        <v/>
      </c>
    </row>
    <row r="494" spans="1:11" x14ac:dyDescent="0.3">
      <c r="A494" t="str">
        <f ca="1">IF(A493="Sr.No.",1,IFERROR(IF(A493+1&lt;=$M$8,A493+1,""),""))</f>
        <v/>
      </c>
      <c r="B494" s="1" t="str">
        <f ca="1">IF(A494="", "", VLOOKUP($M$5&amp;"-"&amp;$A494,INDIRECT("Sheet2!A2:Q5331"), 3, FALSE))</f>
        <v/>
      </c>
      <c r="C494" s="1" t="str">
        <f ca="1">IF(A494="", "", VLOOKUP($M$6&amp;"-"&amp;$A494,INDIRECT("Sheet2!A2:Q5331"), 3, FALSE))</f>
        <v/>
      </c>
      <c r="D494" s="4" t="str">
        <f ca="1">IF(A494="", "", VLOOKUP($M$5&amp;"-"&amp;$A494,INDIRECT("Sheet2!A2:Q5331"), 4, FALSE))</f>
        <v/>
      </c>
      <c r="E494" s="4" t="str">
        <f ca="1">IF(A494="", "", VLOOKUP($M$6&amp;"-"&amp;$A494,INDIRECT("Sheet2!A2:Q5331"), 4, FALSE))</f>
        <v/>
      </c>
      <c r="F494" s="14" t="str">
        <f ca="1">IF(A494="", "", IF(A494=1, ROUNDDOWN($M$3/D494, 0), ROUNDDOWN((J494)/D494, 0)))</f>
        <v/>
      </c>
      <c r="G494" s="14" t="str">
        <f ca="1">IF(A494="", "", (E494-D494)*F494)</f>
        <v/>
      </c>
      <c r="H494" s="15" t="str">
        <f ca="1">IF(A494="", "", (E494/D494)-1)</f>
        <v/>
      </c>
      <c r="I494" s="15" t="str">
        <f ca="1">IF(A494="", "", 1-(K494/MAX($K$2:K494)))</f>
        <v/>
      </c>
      <c r="J494" s="14" t="str">
        <f ca="1">IF(A494="", "", IF(A494=1, $M$3, J493+G493))</f>
        <v/>
      </c>
      <c r="K494" s="14" t="str">
        <f ca="1">IF(A494="", "", J494+G494)</f>
        <v/>
      </c>
    </row>
    <row r="495" spans="1:11" x14ac:dyDescent="0.3">
      <c r="A495" t="str">
        <f ca="1">IF(A494="Sr.No.",1,IFERROR(IF(A494+1&lt;=$M$8,A494+1,""),""))</f>
        <v/>
      </c>
      <c r="B495" s="1" t="str">
        <f ca="1">IF(A495="", "", VLOOKUP($M$5&amp;"-"&amp;$A495,INDIRECT("Sheet2!A2:Q5331"), 3, FALSE))</f>
        <v/>
      </c>
      <c r="C495" s="1" t="str">
        <f ca="1">IF(A495="", "", VLOOKUP($M$6&amp;"-"&amp;$A495,INDIRECT("Sheet2!A2:Q5331"), 3, FALSE))</f>
        <v/>
      </c>
      <c r="D495" s="4" t="str">
        <f ca="1">IF(A495="", "", VLOOKUP($M$5&amp;"-"&amp;$A495,INDIRECT("Sheet2!A2:Q5331"), 4, FALSE))</f>
        <v/>
      </c>
      <c r="E495" s="4" t="str">
        <f ca="1">IF(A495="", "", VLOOKUP($M$6&amp;"-"&amp;$A495,INDIRECT("Sheet2!A2:Q5331"), 4, FALSE))</f>
        <v/>
      </c>
      <c r="F495" s="14" t="str">
        <f ca="1">IF(A495="", "", IF(A495=1, ROUNDDOWN($M$3/D495, 0), ROUNDDOWN((J495)/D495, 0)))</f>
        <v/>
      </c>
      <c r="G495" s="14" t="str">
        <f ca="1">IF(A495="", "", (E495-D495)*F495)</f>
        <v/>
      </c>
      <c r="H495" s="15" t="str">
        <f ca="1">IF(A495="", "", (E495/D495)-1)</f>
        <v/>
      </c>
      <c r="I495" s="15" t="str">
        <f ca="1">IF(A495="", "", 1-(K495/MAX($K$2:K495)))</f>
        <v/>
      </c>
      <c r="J495" s="14" t="str">
        <f ca="1">IF(A495="", "", IF(A495=1, $M$3, J494+G494))</f>
        <v/>
      </c>
      <c r="K495" s="14" t="str">
        <f ca="1">IF(A495="", "", J495+G495)</f>
        <v/>
      </c>
    </row>
    <row r="496" spans="1:11" x14ac:dyDescent="0.3">
      <c r="A496" t="str">
        <f ca="1">IF(A495="Sr.No.",1,IFERROR(IF(A495+1&lt;=$M$8,A495+1,""),""))</f>
        <v/>
      </c>
      <c r="B496" s="1" t="str">
        <f ca="1">IF(A496="", "", VLOOKUP($M$5&amp;"-"&amp;$A496,INDIRECT("Sheet2!A2:Q5331"), 3, FALSE))</f>
        <v/>
      </c>
      <c r="C496" s="1" t="str">
        <f ca="1">IF(A496="", "", VLOOKUP($M$6&amp;"-"&amp;$A496,INDIRECT("Sheet2!A2:Q5331"), 3, FALSE))</f>
        <v/>
      </c>
      <c r="D496" s="4" t="str">
        <f ca="1">IF(A496="", "", VLOOKUP($M$5&amp;"-"&amp;$A496,INDIRECT("Sheet2!A2:Q5331"), 4, FALSE))</f>
        <v/>
      </c>
      <c r="E496" s="4" t="str">
        <f ca="1">IF(A496="", "", VLOOKUP($M$6&amp;"-"&amp;$A496,INDIRECT("Sheet2!A2:Q5331"), 4, FALSE))</f>
        <v/>
      </c>
      <c r="F496" s="14" t="str">
        <f ca="1">IF(A496="", "", IF(A496=1, ROUNDDOWN($M$3/D496, 0), ROUNDDOWN((J496)/D496, 0)))</f>
        <v/>
      </c>
      <c r="G496" s="14" t="str">
        <f ca="1">IF(A496="", "", (E496-D496)*F496)</f>
        <v/>
      </c>
      <c r="H496" s="15" t="str">
        <f ca="1">IF(A496="", "", (E496/D496)-1)</f>
        <v/>
      </c>
      <c r="I496" s="15" t="str">
        <f ca="1">IF(A496="", "", 1-(K496/MAX($K$2:K496)))</f>
        <v/>
      </c>
      <c r="J496" s="14" t="str">
        <f ca="1">IF(A496="", "", IF(A496=1, $M$3, J495+G495))</f>
        <v/>
      </c>
      <c r="K496" s="14" t="str">
        <f ca="1">IF(A496="", "", J496+G496)</f>
        <v/>
      </c>
    </row>
    <row r="497" spans="1:11" x14ac:dyDescent="0.3">
      <c r="A497" t="str">
        <f ca="1">IF(A496="Sr.No.",1,IFERROR(IF(A496+1&lt;=$M$8,A496+1,""),""))</f>
        <v/>
      </c>
      <c r="B497" s="1" t="str">
        <f ca="1">IF(A497="", "", VLOOKUP($M$5&amp;"-"&amp;$A497,INDIRECT("Sheet2!A2:Q5331"), 3, FALSE))</f>
        <v/>
      </c>
      <c r="C497" s="1" t="str">
        <f ca="1">IF(A497="", "", VLOOKUP($M$6&amp;"-"&amp;$A497,INDIRECT("Sheet2!A2:Q5331"), 3, FALSE))</f>
        <v/>
      </c>
      <c r="D497" s="4" t="str">
        <f ca="1">IF(A497="", "", VLOOKUP($M$5&amp;"-"&amp;$A497,INDIRECT("Sheet2!A2:Q5331"), 4, FALSE))</f>
        <v/>
      </c>
      <c r="E497" s="4" t="str">
        <f ca="1">IF(A497="", "", VLOOKUP($M$6&amp;"-"&amp;$A497,INDIRECT("Sheet2!A2:Q5331"), 4, FALSE))</f>
        <v/>
      </c>
      <c r="F497" s="14" t="str">
        <f ca="1">IF(A497="", "", IF(A497=1, ROUNDDOWN($M$3/D497, 0), ROUNDDOWN((J497)/D497, 0)))</f>
        <v/>
      </c>
      <c r="G497" s="14" t="str">
        <f ca="1">IF(A497="", "", (E497-D497)*F497)</f>
        <v/>
      </c>
      <c r="H497" s="15" t="str">
        <f ca="1">IF(A497="", "", (E497/D497)-1)</f>
        <v/>
      </c>
      <c r="I497" s="15" t="str">
        <f ca="1">IF(A497="", "", 1-(K497/MAX($K$2:K497)))</f>
        <v/>
      </c>
      <c r="J497" s="14" t="str">
        <f ca="1">IF(A497="", "", IF(A497=1, $M$3, J496+G496))</f>
        <v/>
      </c>
      <c r="K497" s="14" t="str">
        <f ca="1">IF(A497="", "", J497+G497)</f>
        <v/>
      </c>
    </row>
    <row r="498" spans="1:11" x14ac:dyDescent="0.3">
      <c r="A498" t="str">
        <f ca="1">IF(A497="Sr.No.",1,IFERROR(IF(A497+1&lt;=$M$8,A497+1,""),""))</f>
        <v/>
      </c>
      <c r="B498" s="1" t="str">
        <f ca="1">IF(A498="", "", VLOOKUP($M$5&amp;"-"&amp;$A498,INDIRECT("Sheet2!A2:Q5331"), 3, FALSE))</f>
        <v/>
      </c>
      <c r="C498" s="1" t="str">
        <f ca="1">IF(A498="", "", VLOOKUP($M$6&amp;"-"&amp;$A498,INDIRECT("Sheet2!A2:Q5331"), 3, FALSE))</f>
        <v/>
      </c>
      <c r="D498" s="4" t="str">
        <f ca="1">IF(A498="", "", VLOOKUP($M$5&amp;"-"&amp;$A498,INDIRECT("Sheet2!A2:Q5331"), 4, FALSE))</f>
        <v/>
      </c>
      <c r="E498" s="4" t="str">
        <f ca="1">IF(A498="", "", VLOOKUP($M$6&amp;"-"&amp;$A498,INDIRECT("Sheet2!A2:Q5331"), 4, FALSE))</f>
        <v/>
      </c>
      <c r="F498" s="14" t="str">
        <f ca="1">IF(A498="", "", IF(A498=1, ROUNDDOWN($M$3/D498, 0), ROUNDDOWN((J498)/D498, 0)))</f>
        <v/>
      </c>
      <c r="G498" s="14" t="str">
        <f ca="1">IF(A498="", "", (E498-D498)*F498)</f>
        <v/>
      </c>
      <c r="H498" s="15" t="str">
        <f ca="1">IF(A498="", "", (E498/D498)-1)</f>
        <v/>
      </c>
      <c r="I498" s="15" t="str">
        <f ca="1">IF(A498="", "", 1-(K498/MAX($K$2:K498)))</f>
        <v/>
      </c>
      <c r="J498" s="14" t="str">
        <f ca="1">IF(A498="", "", IF(A498=1, $M$3, J497+G497))</f>
        <v/>
      </c>
      <c r="K498" s="14" t="str">
        <f ca="1">IF(A498="", "", J498+G498)</f>
        <v/>
      </c>
    </row>
    <row r="499" spans="1:11" x14ac:dyDescent="0.3">
      <c r="A499" t="str">
        <f ca="1">IF(A498="Sr.No.",1,IFERROR(IF(A498+1&lt;=$M$8,A498+1,""),""))</f>
        <v/>
      </c>
      <c r="B499" s="1" t="str">
        <f ca="1">IF(A499="", "", VLOOKUP($M$5&amp;"-"&amp;$A499,INDIRECT("Sheet2!A2:Q5331"), 3, FALSE))</f>
        <v/>
      </c>
      <c r="C499" s="1" t="str">
        <f ca="1">IF(A499="", "", VLOOKUP($M$6&amp;"-"&amp;$A499,INDIRECT("Sheet2!A2:Q5331"), 3, FALSE))</f>
        <v/>
      </c>
      <c r="D499" s="4" t="str">
        <f ca="1">IF(A499="", "", VLOOKUP($M$5&amp;"-"&amp;$A499,INDIRECT("Sheet2!A2:Q5331"), 4, FALSE))</f>
        <v/>
      </c>
      <c r="E499" s="4" t="str">
        <f ca="1">IF(A499="", "", VLOOKUP($M$6&amp;"-"&amp;$A499,INDIRECT("Sheet2!A2:Q5331"), 4, FALSE))</f>
        <v/>
      </c>
      <c r="F499" s="14" t="str">
        <f ca="1">IF(A499="", "", IF(A499=1, ROUNDDOWN($M$3/D499, 0), ROUNDDOWN((J499)/D499, 0)))</f>
        <v/>
      </c>
      <c r="G499" s="14" t="str">
        <f ca="1">IF(A499="", "", (E499-D499)*F499)</f>
        <v/>
      </c>
      <c r="H499" s="15" t="str">
        <f ca="1">IF(A499="", "", (E499/D499)-1)</f>
        <v/>
      </c>
      <c r="I499" s="15" t="str">
        <f ca="1">IF(A499="", "", 1-(K499/MAX($K$2:K499)))</f>
        <v/>
      </c>
      <c r="J499" s="14" t="str">
        <f ca="1">IF(A499="", "", IF(A499=1, $M$3, J498+G498))</f>
        <v/>
      </c>
      <c r="K499" s="14" t="str">
        <f ca="1">IF(A499="", "", J499+G499)</f>
        <v/>
      </c>
    </row>
    <row r="500" spans="1:11" x14ac:dyDescent="0.3">
      <c r="A500" t="str">
        <f ca="1">IF(A499="Sr.No.",1,IFERROR(IF(A499+1&lt;=$M$8,A499+1,""),""))</f>
        <v/>
      </c>
      <c r="B500" s="1" t="str">
        <f ca="1">IF(A500="", "", VLOOKUP($M$5&amp;"-"&amp;$A500,INDIRECT("Sheet2!A2:Q5331"), 3, FALSE))</f>
        <v/>
      </c>
      <c r="C500" s="1" t="str">
        <f ca="1">IF(A500="", "", VLOOKUP($M$6&amp;"-"&amp;$A500,INDIRECT("Sheet2!A2:Q5331"), 3, FALSE))</f>
        <v/>
      </c>
      <c r="D500" s="4" t="str">
        <f ca="1">IF(A500="", "", VLOOKUP($M$5&amp;"-"&amp;$A500,INDIRECT("Sheet2!A2:Q5331"), 4, FALSE))</f>
        <v/>
      </c>
      <c r="E500" s="4" t="str">
        <f ca="1">IF(A500="", "", VLOOKUP($M$6&amp;"-"&amp;$A500,INDIRECT("Sheet2!A2:Q5331"), 4, FALSE))</f>
        <v/>
      </c>
      <c r="F500" s="14" t="str">
        <f ca="1">IF(A500="", "", IF(A500=1, ROUNDDOWN($M$3/D500, 0), ROUNDDOWN((J500)/D500, 0)))</f>
        <v/>
      </c>
      <c r="G500" s="14" t="str">
        <f ca="1">IF(A500="", "", (E500-D500)*F500)</f>
        <v/>
      </c>
      <c r="H500" s="15" t="str">
        <f ca="1">IF(A500="", "", (E500/D500)-1)</f>
        <v/>
      </c>
      <c r="I500" s="15" t="str">
        <f ca="1">IF(A500="", "", 1-(K500/MAX($K$2:K500)))</f>
        <v/>
      </c>
      <c r="J500" s="14" t="str">
        <f ca="1">IF(A500="", "", IF(A500=1, $M$3, J499+G499))</f>
        <v/>
      </c>
      <c r="K500" s="14" t="str">
        <f ca="1">IF(A500="", "", J500+G500)</f>
        <v/>
      </c>
    </row>
    <row r="501" spans="1:11" x14ac:dyDescent="0.3">
      <c r="A501" t="str">
        <f ca="1">IF(A500="Sr.No.",1,IFERROR(IF(A500+1&lt;=$M$8,A500+1,""),""))</f>
        <v/>
      </c>
      <c r="B501" s="1" t="str">
        <f ca="1">IF(A501="", "", VLOOKUP($M$5&amp;"-"&amp;$A501,INDIRECT("Sheet2!A2:Q5331"), 3, FALSE))</f>
        <v/>
      </c>
      <c r="C501" s="1" t="str">
        <f ca="1">IF(A501="", "", VLOOKUP($M$6&amp;"-"&amp;$A501,INDIRECT("Sheet2!A2:Q5331"), 3, FALSE))</f>
        <v/>
      </c>
      <c r="D501" s="4" t="str">
        <f ca="1">IF(A501="", "", VLOOKUP($M$5&amp;"-"&amp;$A501,INDIRECT("Sheet2!A2:Q5331"), 4, FALSE))</f>
        <v/>
      </c>
      <c r="E501" s="4" t="str">
        <f ca="1">IF(A501="", "", VLOOKUP($M$6&amp;"-"&amp;$A501,INDIRECT("Sheet2!A2:Q5331"), 4, FALSE))</f>
        <v/>
      </c>
      <c r="F501" s="14" t="str">
        <f ca="1">IF(A501="", "", IF(A501=1, ROUNDDOWN($M$3/D501, 0), ROUNDDOWN((J501)/D501, 0)))</f>
        <v/>
      </c>
      <c r="G501" s="14" t="str">
        <f ca="1">IF(A501="", "", (E501-D501)*F501)</f>
        <v/>
      </c>
      <c r="H501" s="15" t="str">
        <f ca="1">IF(A501="", "", (E501/D501)-1)</f>
        <v/>
      </c>
      <c r="I501" s="15" t="str">
        <f ca="1">IF(A501="", "", 1-(K501/MAX($K$2:K501)))</f>
        <v/>
      </c>
      <c r="J501" s="14" t="str">
        <f ca="1">IF(A501="", "", IF(A501=1, $M$3, J500+G500))</f>
        <v/>
      </c>
      <c r="K501" s="14" t="str">
        <f ca="1">IF(A501="", "", J501+G501)</f>
        <v/>
      </c>
    </row>
    <row r="502" spans="1:11" x14ac:dyDescent="0.3">
      <c r="A502" t="str">
        <f ca="1">IF(A501="Sr.No.",1,IFERROR(IF(A501+1&lt;=$M$8,A501+1,""),""))</f>
        <v/>
      </c>
      <c r="B502" s="1" t="str">
        <f ca="1">IF(A502="", "", VLOOKUP($M$5&amp;"-"&amp;$A502,INDIRECT("Sheet2!A2:Q5331"), 3, FALSE))</f>
        <v/>
      </c>
      <c r="C502" s="1" t="str">
        <f ca="1">IF(A502="", "", VLOOKUP($M$6&amp;"-"&amp;$A502,INDIRECT("Sheet2!A2:Q5331"), 3, FALSE))</f>
        <v/>
      </c>
      <c r="D502" s="4" t="str">
        <f ca="1">IF(A502="", "", VLOOKUP($M$5&amp;"-"&amp;$A502,INDIRECT("Sheet2!A2:Q5331"), 4, FALSE))</f>
        <v/>
      </c>
      <c r="E502" s="4" t="str">
        <f ca="1">IF(A502="", "", VLOOKUP($M$6&amp;"-"&amp;$A502,INDIRECT("Sheet2!A2:Q5331"), 4, FALSE))</f>
        <v/>
      </c>
      <c r="F502" s="14" t="str">
        <f ca="1">IF(A502="", "", IF(A502=1, ROUNDDOWN($M$3/D502, 0), ROUNDDOWN((J502)/D502, 0)))</f>
        <v/>
      </c>
      <c r="G502" s="14" t="str">
        <f ca="1">IF(A502="", "", (E502-D502)*F502)</f>
        <v/>
      </c>
      <c r="H502" s="15" t="str">
        <f ca="1">IF(A502="", "", (E502/D502)-1)</f>
        <v/>
      </c>
      <c r="I502" s="15" t="str">
        <f ca="1">IF(A502="", "", 1-(K502/MAX($K$2:K502)))</f>
        <v/>
      </c>
      <c r="J502" s="14" t="str">
        <f ca="1">IF(A502="", "", IF(A502=1, $M$3, J501+G501))</f>
        <v/>
      </c>
      <c r="K502" s="14" t="str">
        <f ca="1">IF(A502="", "", J502+G502)</f>
        <v/>
      </c>
    </row>
    <row r="503" spans="1:11" x14ac:dyDescent="0.3">
      <c r="A503" t="str">
        <f ca="1">IF(A502="Sr.No.",1,IFERROR(IF(A502+1&lt;=$M$8,A502+1,""),""))</f>
        <v/>
      </c>
      <c r="B503" s="1" t="str">
        <f ca="1">IF(A503="", "", VLOOKUP($M$5&amp;"-"&amp;$A503,INDIRECT("Sheet2!A2:Q5331"), 3, FALSE))</f>
        <v/>
      </c>
      <c r="C503" s="1" t="str">
        <f ca="1">IF(A503="", "", VLOOKUP($M$6&amp;"-"&amp;$A503,INDIRECT("Sheet2!A2:Q5331"), 3, FALSE))</f>
        <v/>
      </c>
      <c r="D503" s="4" t="str">
        <f ca="1">IF(A503="", "", VLOOKUP($M$5&amp;"-"&amp;$A503,INDIRECT("Sheet2!A2:Q5331"), 4, FALSE))</f>
        <v/>
      </c>
      <c r="E503" s="4" t="str">
        <f ca="1">IF(A503="", "", VLOOKUP($M$6&amp;"-"&amp;$A503,INDIRECT("Sheet2!A2:Q5331"), 4, FALSE))</f>
        <v/>
      </c>
      <c r="F503" s="14" t="str">
        <f ca="1">IF(A503="", "", IF(A503=1, ROUNDDOWN($M$3/D503, 0), ROUNDDOWN((J503)/D503, 0)))</f>
        <v/>
      </c>
      <c r="G503" s="14" t="str">
        <f ca="1">IF(A503="", "", (E503-D503)*F503)</f>
        <v/>
      </c>
      <c r="H503" s="15" t="str">
        <f ca="1">IF(A503="", "", (E503/D503)-1)</f>
        <v/>
      </c>
      <c r="I503" s="15" t="str">
        <f ca="1">IF(A503="", "", 1-(K503/MAX($K$2:K503)))</f>
        <v/>
      </c>
      <c r="J503" s="14" t="str">
        <f ca="1">IF(A503="", "", IF(A503=1, $M$3, J502+G502))</f>
        <v/>
      </c>
      <c r="K503" s="14" t="str">
        <f ca="1">IF(A503="", "", J503+G503)</f>
        <v/>
      </c>
    </row>
    <row r="504" spans="1:11" x14ac:dyDescent="0.3">
      <c r="A504" t="str">
        <f ca="1">IF(A503="Sr.No.",1,IFERROR(IF(A503+1&lt;=$M$8,A503+1,""),""))</f>
        <v/>
      </c>
      <c r="B504" s="1" t="str">
        <f ca="1">IF(A504="", "", VLOOKUP($M$5&amp;"-"&amp;$A504,INDIRECT("Sheet2!A2:Q5331"), 3, FALSE))</f>
        <v/>
      </c>
      <c r="C504" s="1" t="str">
        <f ca="1">IF(A504="", "", VLOOKUP($M$6&amp;"-"&amp;$A504,INDIRECT("Sheet2!A2:Q5331"), 3, FALSE))</f>
        <v/>
      </c>
      <c r="D504" s="4" t="str">
        <f ca="1">IF(A504="", "", VLOOKUP($M$5&amp;"-"&amp;$A504,INDIRECT("Sheet2!A2:Q5331"), 4, FALSE))</f>
        <v/>
      </c>
      <c r="E504" s="4" t="str">
        <f ca="1">IF(A504="", "", VLOOKUP($M$6&amp;"-"&amp;$A504,INDIRECT("Sheet2!A2:Q5331"), 4, FALSE))</f>
        <v/>
      </c>
      <c r="F504" s="14" t="str">
        <f ca="1">IF(A504="", "", IF(A504=1, ROUNDDOWN($M$3/D504, 0), ROUNDDOWN((J504)/D504, 0)))</f>
        <v/>
      </c>
      <c r="G504" s="14" t="str">
        <f ca="1">IF(A504="", "", (E504-D504)*F504)</f>
        <v/>
      </c>
      <c r="H504" s="15" t="str">
        <f ca="1">IF(A504="", "", (E504/D504)-1)</f>
        <v/>
      </c>
      <c r="I504" s="15" t="str">
        <f ca="1">IF(A504="", "", 1-(K504/MAX($K$2:K504)))</f>
        <v/>
      </c>
      <c r="J504" s="14" t="str">
        <f ca="1">IF(A504="", "", IF(A504=1, $M$3, J503+G503))</f>
        <v/>
      </c>
      <c r="K504" s="14" t="str">
        <f ca="1">IF(A504="", "", J504+G504)</f>
        <v/>
      </c>
    </row>
    <row r="505" spans="1:11" x14ac:dyDescent="0.3">
      <c r="A505" t="str">
        <f ca="1">IF(A504="Sr.No.",1,IFERROR(IF(A504+1&lt;=$M$8,A504+1,""),""))</f>
        <v/>
      </c>
      <c r="B505" s="1" t="str">
        <f ca="1">IF(A505="", "", VLOOKUP($M$5&amp;"-"&amp;$A505,INDIRECT("Sheet2!A2:Q5331"), 3, FALSE))</f>
        <v/>
      </c>
      <c r="C505" s="1" t="str">
        <f ca="1">IF(A505="", "", VLOOKUP($M$6&amp;"-"&amp;$A505,INDIRECT("Sheet2!A2:Q5331"), 3, FALSE))</f>
        <v/>
      </c>
      <c r="D505" s="4" t="str">
        <f ca="1">IF(A505="", "", VLOOKUP($M$5&amp;"-"&amp;$A505,INDIRECT("Sheet2!A2:Q5331"), 4, FALSE))</f>
        <v/>
      </c>
      <c r="E505" s="4" t="str">
        <f ca="1">IF(A505="", "", VLOOKUP($M$6&amp;"-"&amp;$A505,INDIRECT("Sheet2!A2:Q5331"), 4, FALSE))</f>
        <v/>
      </c>
      <c r="F505" s="14" t="str">
        <f ca="1">IF(A505="", "", IF(A505=1, ROUNDDOWN($M$3/D505, 0), ROUNDDOWN((J505)/D505, 0)))</f>
        <v/>
      </c>
      <c r="G505" s="14" t="str">
        <f ca="1">IF(A505="", "", (E505-D505)*F505)</f>
        <v/>
      </c>
      <c r="H505" s="15" t="str">
        <f ca="1">IF(A505="", "", (E505/D505)-1)</f>
        <v/>
      </c>
      <c r="I505" s="15" t="str">
        <f ca="1">IF(A505="", "", 1-(K505/MAX($K$2:K505)))</f>
        <v/>
      </c>
      <c r="J505" s="14" t="str">
        <f ca="1">IF(A505="", "", IF(A505=1, $M$3, J504+G504))</f>
        <v/>
      </c>
      <c r="K505" s="14" t="str">
        <f ca="1">IF(A505="", "", J505+G505)</f>
        <v/>
      </c>
    </row>
    <row r="506" spans="1:11" x14ac:dyDescent="0.3">
      <c r="A506" t="str">
        <f ca="1">IF(A505="Sr.No.",1,IFERROR(IF(A505+1&lt;=$M$8,A505+1,""),""))</f>
        <v/>
      </c>
      <c r="B506" s="1" t="str">
        <f ca="1">IF(A506="", "", VLOOKUP($M$5&amp;"-"&amp;$A506,INDIRECT("Sheet2!A2:Q5331"), 3, FALSE))</f>
        <v/>
      </c>
      <c r="C506" s="1" t="str">
        <f ca="1">IF(A506="", "", VLOOKUP($M$6&amp;"-"&amp;$A506,INDIRECT("Sheet2!A2:Q5331"), 3, FALSE))</f>
        <v/>
      </c>
      <c r="D506" s="4" t="str">
        <f ca="1">IF(A506="", "", VLOOKUP($M$5&amp;"-"&amp;$A506,INDIRECT("Sheet2!A2:Q5331"), 4, FALSE))</f>
        <v/>
      </c>
      <c r="E506" s="4" t="str">
        <f ca="1">IF(A506="", "", VLOOKUP($M$6&amp;"-"&amp;$A506,INDIRECT("Sheet2!A2:Q5331"), 4, FALSE))</f>
        <v/>
      </c>
      <c r="F506" s="14" t="str">
        <f ca="1">IF(A506="", "", IF(A506=1, ROUNDDOWN($M$3/D506, 0), ROUNDDOWN((J506)/D506, 0)))</f>
        <v/>
      </c>
      <c r="G506" s="14" t="str">
        <f ca="1">IF(A506="", "", (E506-D506)*F506)</f>
        <v/>
      </c>
      <c r="H506" s="15" t="str">
        <f ca="1">IF(A506="", "", (E506/D506)-1)</f>
        <v/>
      </c>
      <c r="I506" s="15" t="str">
        <f ca="1">IF(A506="", "", 1-(K506/MAX($K$2:K506)))</f>
        <v/>
      </c>
      <c r="J506" s="14" t="str">
        <f ca="1">IF(A506="", "", IF(A506=1, $M$3, J505+G505))</f>
        <v/>
      </c>
      <c r="K506" s="14" t="str">
        <f ca="1">IF(A506="", "", J506+G506)</f>
        <v/>
      </c>
    </row>
    <row r="507" spans="1:11" x14ac:dyDescent="0.3">
      <c r="A507" t="str">
        <f ca="1">IF(A506="Sr.No.",1,IFERROR(IF(A506+1&lt;=$M$8,A506+1,""),""))</f>
        <v/>
      </c>
      <c r="B507" s="1" t="str">
        <f ca="1">IF(A507="", "", VLOOKUP($M$5&amp;"-"&amp;$A507,INDIRECT("Sheet2!A2:Q5331"), 3, FALSE))</f>
        <v/>
      </c>
      <c r="C507" s="1" t="str">
        <f ca="1">IF(A507="", "", VLOOKUP($M$6&amp;"-"&amp;$A507,INDIRECT("Sheet2!A2:Q5331"), 3, FALSE))</f>
        <v/>
      </c>
      <c r="D507" s="4" t="str">
        <f ca="1">IF(A507="", "", VLOOKUP($M$5&amp;"-"&amp;$A507,INDIRECT("Sheet2!A2:Q5331"), 4, FALSE))</f>
        <v/>
      </c>
      <c r="E507" s="4" t="str">
        <f ca="1">IF(A507="", "", VLOOKUP($M$6&amp;"-"&amp;$A507,INDIRECT("Sheet2!A2:Q5331"), 4, FALSE))</f>
        <v/>
      </c>
      <c r="F507" s="14" t="str">
        <f ca="1">IF(A507="", "", IF(A507=1, ROUNDDOWN($M$3/D507, 0), ROUNDDOWN((J507)/D507, 0)))</f>
        <v/>
      </c>
      <c r="G507" s="14" t="str">
        <f ca="1">IF(A507="", "", (E507-D507)*F507)</f>
        <v/>
      </c>
      <c r="H507" s="15" t="str">
        <f ca="1">IF(A507="", "", (E507/D507)-1)</f>
        <v/>
      </c>
      <c r="I507" s="15" t="str">
        <f ca="1">IF(A507="", "", 1-(K507/MAX($K$2:K507)))</f>
        <v/>
      </c>
      <c r="J507" s="14" t="str">
        <f ca="1">IF(A507="", "", IF(A507=1, $M$3, J506+G506))</f>
        <v/>
      </c>
      <c r="K507" s="14" t="str">
        <f ca="1">IF(A507="", "", J507+G507)</f>
        <v/>
      </c>
    </row>
    <row r="508" spans="1:11" x14ac:dyDescent="0.3">
      <c r="A508" t="str">
        <f ca="1">IF(A507="Sr.No.",1,IFERROR(IF(A507+1&lt;=$M$8,A507+1,""),""))</f>
        <v/>
      </c>
      <c r="B508" s="1" t="str">
        <f ca="1">IF(A508="", "", VLOOKUP($M$5&amp;"-"&amp;$A508,INDIRECT("Sheet2!A2:Q5331"), 3, FALSE))</f>
        <v/>
      </c>
      <c r="C508" s="1" t="str">
        <f ca="1">IF(A508="", "", VLOOKUP($M$6&amp;"-"&amp;$A508,INDIRECT("Sheet2!A2:Q5331"), 3, FALSE))</f>
        <v/>
      </c>
      <c r="D508" s="4" t="str">
        <f ca="1">IF(A508="", "", VLOOKUP($M$5&amp;"-"&amp;$A508,INDIRECT("Sheet2!A2:Q5331"), 4, FALSE))</f>
        <v/>
      </c>
      <c r="E508" s="4" t="str">
        <f ca="1">IF(A508="", "", VLOOKUP($M$6&amp;"-"&amp;$A508,INDIRECT("Sheet2!A2:Q5331"), 4, FALSE))</f>
        <v/>
      </c>
      <c r="F508" s="14" t="str">
        <f ca="1">IF(A508="", "", IF(A508=1, ROUNDDOWN($M$3/D508, 0), ROUNDDOWN((J508)/D508, 0)))</f>
        <v/>
      </c>
      <c r="G508" s="14" t="str">
        <f ca="1">IF(A508="", "", (E508-D508)*F508)</f>
        <v/>
      </c>
      <c r="H508" s="15" t="str">
        <f ca="1">IF(A508="", "", (E508/D508)-1)</f>
        <v/>
      </c>
      <c r="I508" s="15" t="str">
        <f ca="1">IF(A508="", "", 1-(K508/MAX($K$2:K508)))</f>
        <v/>
      </c>
      <c r="J508" s="14" t="str">
        <f ca="1">IF(A508="", "", IF(A508=1, $M$3, J507+G507))</f>
        <v/>
      </c>
      <c r="K508" s="14" t="str">
        <f ca="1">IF(A508="", "", J508+G508)</f>
        <v/>
      </c>
    </row>
    <row r="509" spans="1:11" x14ac:dyDescent="0.3">
      <c r="A509" t="str">
        <f ca="1">IF(A508="Sr.No.",1,IFERROR(IF(A508+1&lt;=$M$8,A508+1,""),""))</f>
        <v/>
      </c>
      <c r="B509" s="1" t="str">
        <f ca="1">IF(A509="", "", VLOOKUP($M$5&amp;"-"&amp;$A509,INDIRECT("Sheet2!A2:Q5331"), 3, FALSE))</f>
        <v/>
      </c>
      <c r="C509" s="1" t="str">
        <f ca="1">IF(A509="", "", VLOOKUP($M$6&amp;"-"&amp;$A509,INDIRECT("Sheet2!A2:Q5331"), 3, FALSE))</f>
        <v/>
      </c>
      <c r="D509" s="4" t="str">
        <f ca="1">IF(A509="", "", VLOOKUP($M$5&amp;"-"&amp;$A509,INDIRECT("Sheet2!A2:Q5331"), 4, FALSE))</f>
        <v/>
      </c>
      <c r="E509" s="4" t="str">
        <f ca="1">IF(A509="", "", VLOOKUP($M$6&amp;"-"&amp;$A509,INDIRECT("Sheet2!A2:Q5331"), 4, FALSE))</f>
        <v/>
      </c>
      <c r="F509" s="14" t="str">
        <f ca="1">IF(A509="", "", IF(A509=1, ROUNDDOWN($M$3/D509, 0), ROUNDDOWN((J509)/D509, 0)))</f>
        <v/>
      </c>
      <c r="G509" s="14" t="str">
        <f ca="1">IF(A509="", "", (E509-D509)*F509)</f>
        <v/>
      </c>
      <c r="H509" s="15" t="str">
        <f ca="1">IF(A509="", "", (E509/D509)-1)</f>
        <v/>
      </c>
      <c r="I509" s="15" t="str">
        <f ca="1">IF(A509="", "", 1-(K509/MAX($K$2:K509)))</f>
        <v/>
      </c>
      <c r="J509" s="14" t="str">
        <f ca="1">IF(A509="", "", IF(A509=1, $M$3, J508+G508))</f>
        <v/>
      </c>
      <c r="K509" s="14" t="str">
        <f ca="1">IF(A509="", "", J509+G509)</f>
        <v/>
      </c>
    </row>
    <row r="510" spans="1:11" x14ac:dyDescent="0.3">
      <c r="A510" t="str">
        <f ca="1">IF(A509="Sr.No.",1,IFERROR(IF(A509+1&lt;=$M$8,A509+1,""),""))</f>
        <v/>
      </c>
      <c r="B510" s="1" t="str">
        <f ca="1">IF(A510="", "", VLOOKUP($M$5&amp;"-"&amp;$A510,INDIRECT("Sheet2!A2:Q5331"), 3, FALSE))</f>
        <v/>
      </c>
      <c r="C510" s="1" t="str">
        <f ca="1">IF(A510="", "", VLOOKUP($M$6&amp;"-"&amp;$A510,INDIRECT("Sheet2!A2:Q5331"), 3, FALSE))</f>
        <v/>
      </c>
      <c r="D510" s="4" t="str">
        <f ca="1">IF(A510="", "", VLOOKUP($M$5&amp;"-"&amp;$A510,INDIRECT("Sheet2!A2:Q5331"), 4, FALSE))</f>
        <v/>
      </c>
      <c r="E510" s="4" t="str">
        <f ca="1">IF(A510="", "", VLOOKUP($M$6&amp;"-"&amp;$A510,INDIRECT("Sheet2!A2:Q5331"), 4, FALSE))</f>
        <v/>
      </c>
      <c r="F510" s="14" t="str">
        <f ca="1">IF(A510="", "", IF(A510=1, ROUNDDOWN($M$3/D510, 0), ROUNDDOWN((J510)/D510, 0)))</f>
        <v/>
      </c>
      <c r="G510" s="14" t="str">
        <f ca="1">IF(A510="", "", (E510-D510)*F510)</f>
        <v/>
      </c>
      <c r="H510" s="15" t="str">
        <f ca="1">IF(A510="", "", (E510/D510)-1)</f>
        <v/>
      </c>
      <c r="I510" s="15" t="str">
        <f ca="1">IF(A510="", "", 1-(K510/MAX($K$2:K510)))</f>
        <v/>
      </c>
      <c r="J510" s="14" t="str">
        <f ca="1">IF(A510="", "", IF(A510=1, $M$3, J509+G509))</f>
        <v/>
      </c>
      <c r="K510" s="14" t="str">
        <f ca="1">IF(A510="", "", J510+G510)</f>
        <v/>
      </c>
    </row>
    <row r="511" spans="1:11" x14ac:dyDescent="0.3">
      <c r="A511" t="str">
        <f ca="1">IF(A510="Sr.No.",1,IFERROR(IF(A510+1&lt;=$M$8,A510+1,""),""))</f>
        <v/>
      </c>
      <c r="B511" s="1" t="str">
        <f ca="1">IF(A511="", "", VLOOKUP($M$5&amp;"-"&amp;$A511,INDIRECT("Sheet2!A2:Q5331"), 3, FALSE))</f>
        <v/>
      </c>
      <c r="C511" s="1" t="str">
        <f ca="1">IF(A511="", "", VLOOKUP($M$6&amp;"-"&amp;$A511,INDIRECT("Sheet2!A2:Q5331"), 3, FALSE))</f>
        <v/>
      </c>
      <c r="D511" s="4" t="str">
        <f ca="1">IF(A511="", "", VLOOKUP($M$5&amp;"-"&amp;$A511,INDIRECT("Sheet2!A2:Q5331"), 4, FALSE))</f>
        <v/>
      </c>
      <c r="E511" s="4" t="str">
        <f ca="1">IF(A511="", "", VLOOKUP($M$6&amp;"-"&amp;$A511,INDIRECT("Sheet2!A2:Q5331"), 4, FALSE))</f>
        <v/>
      </c>
      <c r="F511" s="14" t="str">
        <f ca="1">IF(A511="", "", IF(A511=1, ROUNDDOWN($M$3/D511, 0), ROUNDDOWN((J511)/D511, 0)))</f>
        <v/>
      </c>
      <c r="G511" s="14" t="str">
        <f ca="1">IF(A511="", "", (E511-D511)*F511)</f>
        <v/>
      </c>
      <c r="H511" s="15" t="str">
        <f ca="1">IF(A511="", "", (E511/D511)-1)</f>
        <v/>
      </c>
      <c r="I511" s="15" t="str">
        <f ca="1">IF(A511="", "", 1-(K511/MAX($K$2:K511)))</f>
        <v/>
      </c>
      <c r="J511" s="14" t="str">
        <f ca="1">IF(A511="", "", IF(A511=1, $M$3, J510+G510))</f>
        <v/>
      </c>
      <c r="K511" s="14" t="str">
        <f ca="1">IF(A511="", "", J511+G511)</f>
        <v/>
      </c>
    </row>
    <row r="512" spans="1:11" x14ac:dyDescent="0.3">
      <c r="A512" t="str">
        <f ca="1">IF(A511="Sr.No.",1,IFERROR(IF(A511+1&lt;=$M$8,A511+1,""),""))</f>
        <v/>
      </c>
      <c r="B512" s="1" t="str">
        <f ca="1">IF(A512="", "", VLOOKUP($M$5&amp;"-"&amp;$A512,INDIRECT("Sheet2!A2:Q5331"), 3, FALSE))</f>
        <v/>
      </c>
      <c r="C512" s="1" t="str">
        <f ca="1">IF(A512="", "", VLOOKUP($M$6&amp;"-"&amp;$A512,INDIRECT("Sheet2!A2:Q5331"), 3, FALSE))</f>
        <v/>
      </c>
      <c r="D512" s="4" t="str">
        <f ca="1">IF(A512="", "", VLOOKUP($M$5&amp;"-"&amp;$A512,INDIRECT("Sheet2!A2:Q5331"), 4, FALSE))</f>
        <v/>
      </c>
      <c r="E512" s="4" t="str">
        <f ca="1">IF(A512="", "", VLOOKUP($M$6&amp;"-"&amp;$A512,INDIRECT("Sheet2!A2:Q5331"), 4, FALSE))</f>
        <v/>
      </c>
      <c r="F512" s="14" t="str">
        <f ca="1">IF(A512="", "", IF(A512=1, ROUNDDOWN($M$3/D512, 0), ROUNDDOWN((J512)/D512, 0)))</f>
        <v/>
      </c>
      <c r="G512" s="14" t="str">
        <f ca="1">IF(A512="", "", (E512-D512)*F512)</f>
        <v/>
      </c>
      <c r="H512" s="15" t="str">
        <f ca="1">IF(A512="", "", (E512/D512)-1)</f>
        <v/>
      </c>
      <c r="I512" s="15" t="str">
        <f ca="1">IF(A512="", "", 1-(K512/MAX($K$2:K512)))</f>
        <v/>
      </c>
      <c r="J512" s="14" t="str">
        <f ca="1">IF(A512="", "", IF(A512=1, $M$3, J511+G511))</f>
        <v/>
      </c>
      <c r="K512" s="14" t="str">
        <f ca="1">IF(A512="", "", J512+G512)</f>
        <v/>
      </c>
    </row>
    <row r="513" spans="1:11" x14ac:dyDescent="0.3">
      <c r="A513" t="str">
        <f ca="1">IF(A512="Sr.No.",1,IFERROR(IF(A512+1&lt;=$M$8,A512+1,""),""))</f>
        <v/>
      </c>
      <c r="B513" s="1" t="str">
        <f ca="1">IF(A513="", "", VLOOKUP($M$5&amp;"-"&amp;$A513,INDIRECT("Sheet2!A2:Q5331"), 3, FALSE))</f>
        <v/>
      </c>
      <c r="C513" s="1" t="str">
        <f ca="1">IF(A513="", "", VLOOKUP($M$6&amp;"-"&amp;$A513,INDIRECT("Sheet2!A2:Q5331"), 3, FALSE))</f>
        <v/>
      </c>
      <c r="D513" s="4" t="str">
        <f ca="1">IF(A513="", "", VLOOKUP($M$5&amp;"-"&amp;$A513,INDIRECT("Sheet2!A2:Q5331"), 4, FALSE))</f>
        <v/>
      </c>
      <c r="E513" s="4" t="str">
        <f ca="1">IF(A513="", "", VLOOKUP($M$6&amp;"-"&amp;$A513,INDIRECT("Sheet2!A2:Q5331"), 4, FALSE))</f>
        <v/>
      </c>
      <c r="F513" s="14" t="str">
        <f ca="1">IF(A513="", "", IF(A513=1, ROUNDDOWN($M$3/D513, 0), ROUNDDOWN((J513)/D513, 0)))</f>
        <v/>
      </c>
      <c r="G513" s="14" t="str">
        <f ca="1">IF(A513="", "", (E513-D513)*F513)</f>
        <v/>
      </c>
      <c r="H513" s="15" t="str">
        <f ca="1">IF(A513="", "", (E513/D513)-1)</f>
        <v/>
      </c>
      <c r="I513" s="15" t="str">
        <f ca="1">IF(A513="", "", 1-(K513/MAX($K$2:K513)))</f>
        <v/>
      </c>
      <c r="J513" s="14" t="str">
        <f ca="1">IF(A513="", "", IF(A513=1, $M$3, J512+G512))</f>
        <v/>
      </c>
      <c r="K513" s="14" t="str">
        <f ca="1">IF(A513="", "", J513+G513)</f>
        <v/>
      </c>
    </row>
    <row r="514" spans="1:11" x14ac:dyDescent="0.3">
      <c r="A514" t="str">
        <f ca="1">IF(A513="Sr.No.",1,IFERROR(IF(A513+1&lt;=$M$8,A513+1,""),""))</f>
        <v/>
      </c>
      <c r="B514" s="1" t="str">
        <f ca="1">IF(A514="", "", VLOOKUP($M$5&amp;"-"&amp;$A514,INDIRECT("Sheet2!A2:Q5331"), 3, FALSE))</f>
        <v/>
      </c>
      <c r="C514" s="1" t="str">
        <f ca="1">IF(A514="", "", VLOOKUP($M$6&amp;"-"&amp;$A514,INDIRECT("Sheet2!A2:Q5331"), 3, FALSE))</f>
        <v/>
      </c>
      <c r="D514" s="4" t="str">
        <f ca="1">IF(A514="", "", VLOOKUP($M$5&amp;"-"&amp;$A514,INDIRECT("Sheet2!A2:Q5331"), 4, FALSE))</f>
        <v/>
      </c>
      <c r="E514" s="4" t="str">
        <f ca="1">IF(A514="", "", VLOOKUP($M$6&amp;"-"&amp;$A514,INDIRECT("Sheet2!A2:Q5331"), 4, FALSE))</f>
        <v/>
      </c>
      <c r="F514" s="14" t="str">
        <f ca="1">IF(A514="", "", IF(A514=1, ROUNDDOWN($M$3/D514, 0), ROUNDDOWN((J514)/D514, 0)))</f>
        <v/>
      </c>
      <c r="G514" s="14" t="str">
        <f ca="1">IF(A514="", "", (E514-D514)*F514)</f>
        <v/>
      </c>
      <c r="H514" s="15" t="str">
        <f ca="1">IF(A514="", "", (E514/D514)-1)</f>
        <v/>
      </c>
      <c r="I514" s="15" t="str">
        <f ca="1">IF(A514="", "", 1-(K514/MAX($K$2:K514)))</f>
        <v/>
      </c>
      <c r="J514" s="14" t="str">
        <f ca="1">IF(A514="", "", IF(A514=1, $M$3, J513+G513))</f>
        <v/>
      </c>
      <c r="K514" s="14" t="str">
        <f ca="1">IF(A514="", "", J514+G514)</f>
        <v/>
      </c>
    </row>
    <row r="515" spans="1:11" x14ac:dyDescent="0.3">
      <c r="A515" t="str">
        <f ca="1">IF(A514="Sr.No.",1,IFERROR(IF(A514+1&lt;=$M$8,A514+1,""),""))</f>
        <v/>
      </c>
      <c r="B515" s="1" t="str">
        <f ca="1">IF(A515="", "", VLOOKUP($M$5&amp;"-"&amp;$A515,INDIRECT("Sheet2!A2:Q5331"), 3, FALSE))</f>
        <v/>
      </c>
      <c r="C515" s="1" t="str">
        <f ca="1">IF(A515="", "", VLOOKUP($M$6&amp;"-"&amp;$A515,INDIRECT("Sheet2!A2:Q5331"), 3, FALSE))</f>
        <v/>
      </c>
      <c r="D515" s="4" t="str">
        <f ca="1">IF(A515="", "", VLOOKUP($M$5&amp;"-"&amp;$A515,INDIRECT("Sheet2!A2:Q5331"), 4, FALSE))</f>
        <v/>
      </c>
      <c r="E515" s="4" t="str">
        <f ca="1">IF(A515="", "", VLOOKUP($M$6&amp;"-"&amp;$A515,INDIRECT("Sheet2!A2:Q5331"), 4, FALSE))</f>
        <v/>
      </c>
      <c r="F515" s="14" t="str">
        <f ca="1">IF(A515="", "", IF(A515=1, ROUNDDOWN($M$3/D515, 0), ROUNDDOWN((J515)/D515, 0)))</f>
        <v/>
      </c>
      <c r="G515" s="14" t="str">
        <f ca="1">IF(A515="", "", (E515-D515)*F515)</f>
        <v/>
      </c>
      <c r="H515" s="15" t="str">
        <f ca="1">IF(A515="", "", (E515/D515)-1)</f>
        <v/>
      </c>
      <c r="I515" s="15" t="str">
        <f ca="1">IF(A515="", "", 1-(K515/MAX($K$2:K515)))</f>
        <v/>
      </c>
      <c r="J515" s="14" t="str">
        <f ca="1">IF(A515="", "", IF(A515=1, $M$3, J514+G514))</f>
        <v/>
      </c>
      <c r="K515" s="14" t="str">
        <f ca="1">IF(A515="", "", J515+G515)</f>
        <v/>
      </c>
    </row>
    <row r="516" spans="1:11" x14ac:dyDescent="0.3">
      <c r="A516" t="str">
        <f ca="1">IF(A515="Sr.No.",1,IFERROR(IF(A515+1&lt;=$M$8,A515+1,""),""))</f>
        <v/>
      </c>
      <c r="B516" s="1" t="str">
        <f ca="1">IF(A516="", "", VLOOKUP($M$5&amp;"-"&amp;$A516,INDIRECT("Sheet2!A2:Q5331"), 3, FALSE))</f>
        <v/>
      </c>
      <c r="C516" s="1" t="str">
        <f ca="1">IF(A516="", "", VLOOKUP($M$6&amp;"-"&amp;$A516,INDIRECT("Sheet2!A2:Q5331"), 3, FALSE))</f>
        <v/>
      </c>
      <c r="D516" s="4" t="str">
        <f ca="1">IF(A516="", "", VLOOKUP($M$5&amp;"-"&amp;$A516,INDIRECT("Sheet2!A2:Q5331"), 4, FALSE))</f>
        <v/>
      </c>
      <c r="E516" s="4" t="str">
        <f ca="1">IF(A516="", "", VLOOKUP($M$6&amp;"-"&amp;$A516,INDIRECT("Sheet2!A2:Q5331"), 4, FALSE))</f>
        <v/>
      </c>
      <c r="F516" s="14" t="str">
        <f ca="1">IF(A516="", "", IF(A516=1, ROUNDDOWN($M$3/D516, 0), ROUNDDOWN((J516)/D516, 0)))</f>
        <v/>
      </c>
      <c r="G516" s="14" t="str">
        <f ca="1">IF(A516="", "", (E516-D516)*F516)</f>
        <v/>
      </c>
      <c r="H516" s="15" t="str">
        <f ca="1">IF(A516="", "", (E516/D516)-1)</f>
        <v/>
      </c>
      <c r="I516" s="15" t="str">
        <f ca="1">IF(A516="", "", 1-(K516/MAX($K$2:K516)))</f>
        <v/>
      </c>
      <c r="J516" s="14" t="str">
        <f ca="1">IF(A516="", "", IF(A516=1, $M$3, J515+G515))</f>
        <v/>
      </c>
      <c r="K516" s="14" t="str">
        <f ca="1">IF(A516="", "", J516+G516)</f>
        <v/>
      </c>
    </row>
    <row r="517" spans="1:11" x14ac:dyDescent="0.3">
      <c r="A517" t="str">
        <f ca="1">IF(A516="Sr.No.",1,IFERROR(IF(A516+1&lt;=$M$8,A516+1,""),""))</f>
        <v/>
      </c>
      <c r="B517" s="1" t="str">
        <f ca="1">IF(A517="", "", VLOOKUP($M$5&amp;"-"&amp;$A517,INDIRECT("Sheet2!A2:Q5331"), 3, FALSE))</f>
        <v/>
      </c>
      <c r="C517" s="1" t="str">
        <f ca="1">IF(A517="", "", VLOOKUP($M$6&amp;"-"&amp;$A517,INDIRECT("Sheet2!A2:Q5331"), 3, FALSE))</f>
        <v/>
      </c>
      <c r="D517" s="4" t="str">
        <f ca="1">IF(A517="", "", VLOOKUP($M$5&amp;"-"&amp;$A517,INDIRECT("Sheet2!A2:Q5331"), 4, FALSE))</f>
        <v/>
      </c>
      <c r="E517" s="4" t="str">
        <f ca="1">IF(A517="", "", VLOOKUP($M$6&amp;"-"&amp;$A517,INDIRECT("Sheet2!A2:Q5331"), 4, FALSE))</f>
        <v/>
      </c>
      <c r="F517" s="14" t="str">
        <f ca="1">IF(A517="", "", IF(A517=1, ROUNDDOWN($M$3/D517, 0), ROUNDDOWN((J517)/D517, 0)))</f>
        <v/>
      </c>
      <c r="G517" s="14" t="str">
        <f ca="1">IF(A517="", "", (E517-D517)*F517)</f>
        <v/>
      </c>
      <c r="H517" s="15" t="str">
        <f ca="1">IF(A517="", "", (E517/D517)-1)</f>
        <v/>
      </c>
      <c r="I517" s="15" t="str">
        <f ca="1">IF(A517="", "", 1-(K517/MAX($K$2:K517)))</f>
        <v/>
      </c>
      <c r="J517" s="14" t="str">
        <f ca="1">IF(A517="", "", IF(A517=1, $M$3, J516+G516))</f>
        <v/>
      </c>
      <c r="K517" s="14" t="str">
        <f ca="1">IF(A517="", "", J517+G517)</f>
        <v/>
      </c>
    </row>
    <row r="518" spans="1:11" x14ac:dyDescent="0.3">
      <c r="A518" t="str">
        <f ca="1">IF(A517="Sr.No.",1,IFERROR(IF(A517+1&lt;=$M$8,A517+1,""),""))</f>
        <v/>
      </c>
      <c r="B518" s="1" t="str">
        <f ca="1">IF(A518="", "", VLOOKUP($M$5&amp;"-"&amp;$A518,INDIRECT("Sheet2!A2:Q5331"), 3, FALSE))</f>
        <v/>
      </c>
      <c r="C518" s="1" t="str">
        <f ca="1">IF(A518="", "", VLOOKUP($M$6&amp;"-"&amp;$A518,INDIRECT("Sheet2!A2:Q5331"), 3, FALSE))</f>
        <v/>
      </c>
      <c r="D518" s="4" t="str">
        <f ca="1">IF(A518="", "", VLOOKUP($M$5&amp;"-"&amp;$A518,INDIRECT("Sheet2!A2:Q5331"), 4, FALSE))</f>
        <v/>
      </c>
      <c r="E518" s="4" t="str">
        <f ca="1">IF(A518="", "", VLOOKUP($M$6&amp;"-"&amp;$A518,INDIRECT("Sheet2!A2:Q5331"), 4, FALSE))</f>
        <v/>
      </c>
      <c r="F518" s="14" t="str">
        <f ca="1">IF(A518="", "", IF(A518=1, ROUNDDOWN($M$3/D518, 0), ROUNDDOWN((J518)/D518, 0)))</f>
        <v/>
      </c>
      <c r="G518" s="14" t="str">
        <f ca="1">IF(A518="", "", (E518-D518)*F518)</f>
        <v/>
      </c>
      <c r="H518" s="15" t="str">
        <f ca="1">IF(A518="", "", (E518/D518)-1)</f>
        <v/>
      </c>
      <c r="I518" s="15" t="str">
        <f ca="1">IF(A518="", "", 1-(K518/MAX($K$2:K518)))</f>
        <v/>
      </c>
      <c r="J518" s="14" t="str">
        <f ca="1">IF(A518="", "", IF(A518=1, $M$3, J517+G517))</f>
        <v/>
      </c>
      <c r="K518" s="14" t="str">
        <f ca="1">IF(A518="", "", J518+G518)</f>
        <v/>
      </c>
    </row>
    <row r="519" spans="1:11" x14ac:dyDescent="0.3">
      <c r="A519" t="str">
        <f ca="1">IF(A518="Sr.No.",1,IFERROR(IF(A518+1&lt;=$M$8,A518+1,""),""))</f>
        <v/>
      </c>
      <c r="B519" s="1" t="str">
        <f ca="1">IF(A519="", "", VLOOKUP($M$5&amp;"-"&amp;$A519,INDIRECT("Sheet2!A2:Q5331"), 3, FALSE))</f>
        <v/>
      </c>
      <c r="C519" s="1" t="str">
        <f ca="1">IF(A519="", "", VLOOKUP($M$6&amp;"-"&amp;$A519,INDIRECT("Sheet2!A2:Q5331"), 3, FALSE))</f>
        <v/>
      </c>
      <c r="D519" s="4" t="str">
        <f ca="1">IF(A519="", "", VLOOKUP($M$5&amp;"-"&amp;$A519,INDIRECT("Sheet2!A2:Q5331"), 4, FALSE))</f>
        <v/>
      </c>
      <c r="E519" s="4" t="str">
        <f ca="1">IF(A519="", "", VLOOKUP($M$6&amp;"-"&amp;$A519,INDIRECT("Sheet2!A2:Q5331"), 4, FALSE))</f>
        <v/>
      </c>
      <c r="F519" s="14" t="str">
        <f ca="1">IF(A519="", "", IF(A519=1, ROUNDDOWN($M$3/D519, 0), ROUNDDOWN((J519)/D519, 0)))</f>
        <v/>
      </c>
      <c r="G519" s="14" t="str">
        <f ca="1">IF(A519="", "", (E519-D519)*F519)</f>
        <v/>
      </c>
      <c r="H519" s="15" t="str">
        <f ca="1">IF(A519="", "", (E519/D519)-1)</f>
        <v/>
      </c>
      <c r="I519" s="15" t="str">
        <f ca="1">IF(A519="", "", 1-(K519/MAX($K$2:K519)))</f>
        <v/>
      </c>
      <c r="J519" s="14" t="str">
        <f ca="1">IF(A519="", "", IF(A519=1, $M$3, J518+G518))</f>
        <v/>
      </c>
      <c r="K519" s="14" t="str">
        <f ca="1">IF(A519="", "", J519+G519)</f>
        <v/>
      </c>
    </row>
    <row r="520" spans="1:11" x14ac:dyDescent="0.3">
      <c r="A520" t="str">
        <f ca="1">IF(A519="Sr.No.",1,IFERROR(IF(A519+1&lt;=$M$8,A519+1,""),""))</f>
        <v/>
      </c>
      <c r="B520" s="1" t="str">
        <f ca="1">IF(A520="", "", VLOOKUP($M$5&amp;"-"&amp;$A520,INDIRECT("Sheet2!A2:Q5331"), 3, FALSE))</f>
        <v/>
      </c>
      <c r="C520" s="1" t="str">
        <f ca="1">IF(A520="", "", VLOOKUP($M$6&amp;"-"&amp;$A520,INDIRECT("Sheet2!A2:Q5331"), 3, FALSE))</f>
        <v/>
      </c>
      <c r="D520" s="4" t="str">
        <f ca="1">IF(A520="", "", VLOOKUP($M$5&amp;"-"&amp;$A520,INDIRECT("Sheet2!A2:Q5331"), 4, FALSE))</f>
        <v/>
      </c>
      <c r="E520" s="4" t="str">
        <f ca="1">IF(A520="", "", VLOOKUP($M$6&amp;"-"&amp;$A520,INDIRECT("Sheet2!A2:Q5331"), 4, FALSE))</f>
        <v/>
      </c>
      <c r="F520" s="14" t="str">
        <f ca="1">IF(A520="", "", IF(A520=1, ROUNDDOWN($M$3/D520, 0), ROUNDDOWN((J520)/D520, 0)))</f>
        <v/>
      </c>
      <c r="G520" s="14" t="str">
        <f ca="1">IF(A520="", "", (E520-D520)*F520)</f>
        <v/>
      </c>
      <c r="H520" s="15" t="str">
        <f ca="1">IF(A520="", "", (E520/D520)-1)</f>
        <v/>
      </c>
      <c r="I520" s="15" t="str">
        <f ca="1">IF(A520="", "", 1-(K520/MAX($K$2:K520)))</f>
        <v/>
      </c>
      <c r="J520" s="14" t="str">
        <f ca="1">IF(A520="", "", IF(A520=1, $M$3, J519+G519))</f>
        <v/>
      </c>
      <c r="K520" s="14" t="str">
        <f ca="1">IF(A520="", "", J520+G520)</f>
        <v/>
      </c>
    </row>
    <row r="521" spans="1:11" x14ac:dyDescent="0.3">
      <c r="A521" t="str">
        <f ca="1">IF(A520="Sr.No.",1,IFERROR(IF(A520+1&lt;=$M$8,A520+1,""),""))</f>
        <v/>
      </c>
      <c r="B521" s="1" t="str">
        <f ca="1">IF(A521="", "", VLOOKUP($M$5&amp;"-"&amp;$A521,INDIRECT("Sheet2!A2:Q5331"), 3, FALSE))</f>
        <v/>
      </c>
      <c r="C521" s="1" t="str">
        <f ca="1">IF(A521="", "", VLOOKUP($M$6&amp;"-"&amp;$A521,INDIRECT("Sheet2!A2:Q5331"), 3, FALSE))</f>
        <v/>
      </c>
      <c r="D521" s="4" t="str">
        <f ca="1">IF(A521="", "", VLOOKUP($M$5&amp;"-"&amp;$A521,INDIRECT("Sheet2!A2:Q5331"), 4, FALSE))</f>
        <v/>
      </c>
      <c r="E521" s="4" t="str">
        <f ca="1">IF(A521="", "", VLOOKUP($M$6&amp;"-"&amp;$A521,INDIRECT("Sheet2!A2:Q5331"), 4, FALSE))</f>
        <v/>
      </c>
      <c r="F521" s="14" t="str">
        <f ca="1">IF(A521="", "", IF(A521=1, ROUNDDOWN($M$3/D521, 0), ROUNDDOWN((J521)/D521, 0)))</f>
        <v/>
      </c>
      <c r="G521" s="14" t="str">
        <f ca="1">IF(A521="", "", (E521-D521)*F521)</f>
        <v/>
      </c>
      <c r="H521" s="15" t="str">
        <f ca="1">IF(A521="", "", (E521/D521)-1)</f>
        <v/>
      </c>
      <c r="I521" s="15" t="str">
        <f ca="1">IF(A521="", "", 1-(K521/MAX($K$2:K521)))</f>
        <v/>
      </c>
      <c r="J521" s="14" t="str">
        <f ca="1">IF(A521="", "", IF(A521=1, $M$3, J520+G520))</f>
        <v/>
      </c>
      <c r="K521" s="14" t="str">
        <f ca="1">IF(A521="", "", J521+G521)</f>
        <v/>
      </c>
    </row>
    <row r="522" spans="1:11" x14ac:dyDescent="0.3">
      <c r="A522" t="str">
        <f ca="1">IF(A521="Sr.No.",1,IFERROR(IF(A521+1&lt;=$M$8,A521+1,""),""))</f>
        <v/>
      </c>
      <c r="B522" s="1" t="str">
        <f ca="1">IF(A522="", "", VLOOKUP($M$5&amp;"-"&amp;$A522,INDIRECT("Sheet2!A2:Q5331"), 3, FALSE))</f>
        <v/>
      </c>
      <c r="C522" s="1" t="str">
        <f ca="1">IF(A522="", "", VLOOKUP($M$6&amp;"-"&amp;$A522,INDIRECT("Sheet2!A2:Q5331"), 3, FALSE))</f>
        <v/>
      </c>
      <c r="D522" s="4" t="str">
        <f ca="1">IF(A522="", "", VLOOKUP($M$5&amp;"-"&amp;$A522,INDIRECT("Sheet2!A2:Q5331"), 4, FALSE))</f>
        <v/>
      </c>
      <c r="E522" s="4" t="str">
        <f ca="1">IF(A522="", "", VLOOKUP($M$6&amp;"-"&amp;$A522,INDIRECT("Sheet2!A2:Q5331"), 4, FALSE))</f>
        <v/>
      </c>
      <c r="F522" s="14" t="str">
        <f ca="1">IF(A522="", "", IF(A522=1, ROUNDDOWN($M$3/D522, 0), ROUNDDOWN((J522)/D522, 0)))</f>
        <v/>
      </c>
      <c r="G522" s="14" t="str">
        <f ca="1">IF(A522="", "", (E522-D522)*F522)</f>
        <v/>
      </c>
      <c r="H522" s="15" t="str">
        <f ca="1">IF(A522="", "", (E522/D522)-1)</f>
        <v/>
      </c>
      <c r="I522" s="15" t="str">
        <f ca="1">IF(A522="", "", 1-(K522/MAX($K$2:K522)))</f>
        <v/>
      </c>
      <c r="J522" s="14" t="str">
        <f ca="1">IF(A522="", "", IF(A522=1, $M$3, J521+G521))</f>
        <v/>
      </c>
      <c r="K522" s="14" t="str">
        <f ca="1">IF(A522="", "", J522+G522)</f>
        <v/>
      </c>
    </row>
    <row r="523" spans="1:11" x14ac:dyDescent="0.3">
      <c r="A523" t="str">
        <f ca="1">IF(A522="Sr.No.",1,IFERROR(IF(A522+1&lt;=$M$8,A522+1,""),""))</f>
        <v/>
      </c>
      <c r="B523" s="1" t="str">
        <f ca="1">IF(A523="", "", VLOOKUP($M$5&amp;"-"&amp;$A523,INDIRECT("Sheet2!A2:Q5331"), 3, FALSE))</f>
        <v/>
      </c>
      <c r="C523" s="1" t="str">
        <f ca="1">IF(A523="", "", VLOOKUP($M$6&amp;"-"&amp;$A523,INDIRECT("Sheet2!A2:Q5331"), 3, FALSE))</f>
        <v/>
      </c>
      <c r="D523" s="4" t="str">
        <f ca="1">IF(A523="", "", VLOOKUP($M$5&amp;"-"&amp;$A523,INDIRECT("Sheet2!A2:Q5331"), 4, FALSE))</f>
        <v/>
      </c>
      <c r="E523" s="4" t="str">
        <f ca="1">IF(A523="", "", VLOOKUP($M$6&amp;"-"&amp;$A523,INDIRECT("Sheet2!A2:Q5331"), 4, FALSE))</f>
        <v/>
      </c>
      <c r="F523" s="14" t="str">
        <f ca="1">IF(A523="", "", IF(A523=1, ROUNDDOWN($M$3/D523, 0), ROUNDDOWN((J523)/D523, 0)))</f>
        <v/>
      </c>
      <c r="G523" s="14" t="str">
        <f ca="1">IF(A523="", "", (E523-D523)*F523)</f>
        <v/>
      </c>
      <c r="H523" s="15" t="str">
        <f ca="1">IF(A523="", "", (E523/D523)-1)</f>
        <v/>
      </c>
      <c r="I523" s="15" t="str">
        <f ca="1">IF(A523="", "", 1-(K523/MAX($K$2:K523)))</f>
        <v/>
      </c>
      <c r="J523" s="14" t="str">
        <f ca="1">IF(A523="", "", IF(A523=1, $M$3, J522+G522))</f>
        <v/>
      </c>
      <c r="K523" s="14" t="str">
        <f ca="1">IF(A523="", "", J523+G523)</f>
        <v/>
      </c>
    </row>
    <row r="524" spans="1:11" x14ac:dyDescent="0.3">
      <c r="A524" t="str">
        <f ca="1">IF(A523="Sr.No.",1,IFERROR(IF(A523+1&lt;=$M$8,A523+1,""),""))</f>
        <v/>
      </c>
      <c r="B524" s="1" t="str">
        <f ca="1">IF(A524="", "", VLOOKUP($M$5&amp;"-"&amp;$A524,INDIRECT("Sheet2!A2:Q5331"), 3, FALSE))</f>
        <v/>
      </c>
      <c r="C524" s="1" t="str">
        <f ca="1">IF(A524="", "", VLOOKUP($M$6&amp;"-"&amp;$A524,INDIRECT("Sheet2!A2:Q5331"), 3, FALSE))</f>
        <v/>
      </c>
      <c r="D524" s="4" t="str">
        <f ca="1">IF(A524="", "", VLOOKUP($M$5&amp;"-"&amp;$A524,INDIRECT("Sheet2!A2:Q5331"), 4, FALSE))</f>
        <v/>
      </c>
      <c r="E524" s="4" t="str">
        <f ca="1">IF(A524="", "", VLOOKUP($M$6&amp;"-"&amp;$A524,INDIRECT("Sheet2!A2:Q5331"), 4, FALSE))</f>
        <v/>
      </c>
      <c r="F524" s="14" t="str">
        <f ca="1">IF(A524="", "", IF(A524=1, ROUNDDOWN($M$3/D524, 0), ROUNDDOWN((J524)/D524, 0)))</f>
        <v/>
      </c>
      <c r="G524" s="14" t="str">
        <f ca="1">IF(A524="", "", (E524-D524)*F524)</f>
        <v/>
      </c>
      <c r="H524" s="15" t="str">
        <f ca="1">IF(A524="", "", (E524/D524)-1)</f>
        <v/>
      </c>
      <c r="I524" s="15" t="str">
        <f ca="1">IF(A524="", "", 1-(K524/MAX($K$2:K524)))</f>
        <v/>
      </c>
      <c r="J524" s="14" t="str">
        <f ca="1">IF(A524="", "", IF(A524=1, $M$3, J523+G523))</f>
        <v/>
      </c>
      <c r="K524" s="14" t="str">
        <f ca="1">IF(A524="", "", J524+G524)</f>
        <v/>
      </c>
    </row>
    <row r="525" spans="1:11" x14ac:dyDescent="0.3">
      <c r="A525" t="str">
        <f ca="1">IF(A524="Sr.No.",1,IFERROR(IF(A524+1&lt;=$M$8,A524+1,""),""))</f>
        <v/>
      </c>
      <c r="B525" s="1" t="str">
        <f ca="1">IF(A525="", "", VLOOKUP($M$5&amp;"-"&amp;$A525,INDIRECT("Sheet2!A2:Q5331"), 3, FALSE))</f>
        <v/>
      </c>
      <c r="C525" s="1" t="str">
        <f ca="1">IF(A525="", "", VLOOKUP($M$6&amp;"-"&amp;$A525,INDIRECT("Sheet2!A2:Q5331"), 3, FALSE))</f>
        <v/>
      </c>
      <c r="D525" s="4" t="str">
        <f ca="1">IF(A525="", "", VLOOKUP($M$5&amp;"-"&amp;$A525,INDIRECT("Sheet2!A2:Q5331"), 4, FALSE))</f>
        <v/>
      </c>
      <c r="E525" s="4" t="str">
        <f ca="1">IF(A525="", "", VLOOKUP($M$6&amp;"-"&amp;$A525,INDIRECT("Sheet2!A2:Q5331"), 4, FALSE))</f>
        <v/>
      </c>
      <c r="F525" s="14" t="str">
        <f ca="1">IF(A525="", "", IF(A525=1, ROUNDDOWN($M$3/D525, 0), ROUNDDOWN((J525)/D525, 0)))</f>
        <v/>
      </c>
      <c r="G525" s="14" t="str">
        <f ca="1">IF(A525="", "", (E525-D525)*F525)</f>
        <v/>
      </c>
      <c r="H525" s="15" t="str">
        <f ca="1">IF(A525="", "", (E525/D525)-1)</f>
        <v/>
      </c>
      <c r="I525" s="15" t="str">
        <f ca="1">IF(A525="", "", 1-(K525/MAX($K$2:K525)))</f>
        <v/>
      </c>
      <c r="J525" s="14" t="str">
        <f ca="1">IF(A525="", "", IF(A525=1, $M$3, J524+G524))</f>
        <v/>
      </c>
      <c r="K525" s="14" t="str">
        <f ca="1">IF(A525="", "", J525+G525)</f>
        <v/>
      </c>
    </row>
    <row r="526" spans="1:11" x14ac:dyDescent="0.3">
      <c r="A526" t="str">
        <f ca="1">IF(A525="Sr.No.",1,IFERROR(IF(A525+1&lt;=$M$8,A525+1,""),""))</f>
        <v/>
      </c>
      <c r="B526" s="1" t="str">
        <f ca="1">IF(A526="", "", VLOOKUP($M$5&amp;"-"&amp;$A526,INDIRECT("Sheet2!A2:Q5331"), 3, FALSE))</f>
        <v/>
      </c>
      <c r="C526" s="1" t="str">
        <f ca="1">IF(A526="", "", VLOOKUP($M$6&amp;"-"&amp;$A526,INDIRECT("Sheet2!A2:Q5331"), 3, FALSE))</f>
        <v/>
      </c>
      <c r="D526" s="4" t="str">
        <f ca="1">IF(A526="", "", VLOOKUP($M$5&amp;"-"&amp;$A526,INDIRECT("Sheet2!A2:Q5331"), 4, FALSE))</f>
        <v/>
      </c>
      <c r="E526" s="4" t="str">
        <f ca="1">IF(A526="", "", VLOOKUP($M$6&amp;"-"&amp;$A526,INDIRECT("Sheet2!A2:Q5331"), 4, FALSE))</f>
        <v/>
      </c>
      <c r="F526" s="14" t="str">
        <f ca="1">IF(A526="", "", IF(A526=1, ROUNDDOWN($M$3/D526, 0), ROUNDDOWN((J526)/D526, 0)))</f>
        <v/>
      </c>
      <c r="G526" s="14" t="str">
        <f ca="1">IF(A526="", "", (E526-D526)*F526)</f>
        <v/>
      </c>
      <c r="H526" s="15" t="str">
        <f ca="1">IF(A526="", "", (E526/D526)-1)</f>
        <v/>
      </c>
      <c r="I526" s="15" t="str">
        <f ca="1">IF(A526="", "", 1-(K526/MAX($K$2:K526)))</f>
        <v/>
      </c>
      <c r="J526" s="14" t="str">
        <f ca="1">IF(A526="", "", IF(A526=1, $M$3, J525+G525))</f>
        <v/>
      </c>
      <c r="K526" s="14" t="str">
        <f ca="1">IF(A526="", "", J526+G526)</f>
        <v/>
      </c>
    </row>
    <row r="527" spans="1:11" x14ac:dyDescent="0.3">
      <c r="A527" t="str">
        <f ca="1">IF(A526="Sr.No.",1,IFERROR(IF(A526+1&lt;=$M$8,A526+1,""),""))</f>
        <v/>
      </c>
      <c r="B527" s="1" t="str">
        <f ca="1">IF(A527="", "", VLOOKUP($M$5&amp;"-"&amp;$A527,INDIRECT("Sheet2!A2:Q5331"), 3, FALSE))</f>
        <v/>
      </c>
      <c r="C527" s="1" t="str">
        <f ca="1">IF(A527="", "", VLOOKUP($M$6&amp;"-"&amp;$A527,INDIRECT("Sheet2!A2:Q5331"), 3, FALSE))</f>
        <v/>
      </c>
      <c r="D527" s="4" t="str">
        <f ca="1">IF(A527="", "", VLOOKUP($M$5&amp;"-"&amp;$A527,INDIRECT("Sheet2!A2:Q5331"), 4, FALSE))</f>
        <v/>
      </c>
      <c r="E527" s="4" t="str">
        <f ca="1">IF(A527="", "", VLOOKUP($M$6&amp;"-"&amp;$A527,INDIRECT("Sheet2!A2:Q5331"), 4, FALSE))</f>
        <v/>
      </c>
      <c r="F527" s="14" t="str">
        <f ca="1">IF(A527="", "", IF(A527=1, ROUNDDOWN($M$3/D527, 0), ROUNDDOWN((J527)/D527, 0)))</f>
        <v/>
      </c>
      <c r="G527" s="14" t="str">
        <f ca="1">IF(A527="", "", (E527-D527)*F527)</f>
        <v/>
      </c>
      <c r="H527" s="15" t="str">
        <f ca="1">IF(A527="", "", (E527/D527)-1)</f>
        <v/>
      </c>
      <c r="I527" s="15" t="str">
        <f ca="1">IF(A527="", "", 1-(K527/MAX($K$2:K527)))</f>
        <v/>
      </c>
      <c r="J527" s="14" t="str">
        <f ca="1">IF(A527="", "", IF(A527=1, $M$3, J526+G526))</f>
        <v/>
      </c>
      <c r="K527" s="14" t="str">
        <f ca="1">IF(A527="", "", J527+G527)</f>
        <v/>
      </c>
    </row>
    <row r="528" spans="1:11" x14ac:dyDescent="0.3">
      <c r="A528" t="str">
        <f ca="1">IF(A527="Sr.No.",1,IFERROR(IF(A527+1&lt;=$M$8,A527+1,""),""))</f>
        <v/>
      </c>
      <c r="B528" s="1" t="str">
        <f ca="1">IF(A528="", "", VLOOKUP($M$5&amp;"-"&amp;$A528,INDIRECT("Sheet2!A2:Q5331"), 3, FALSE))</f>
        <v/>
      </c>
      <c r="C528" s="1" t="str">
        <f ca="1">IF(A528="", "", VLOOKUP($M$6&amp;"-"&amp;$A528,INDIRECT("Sheet2!A2:Q5331"), 3, FALSE))</f>
        <v/>
      </c>
      <c r="D528" s="4" t="str">
        <f ca="1">IF(A528="", "", VLOOKUP($M$5&amp;"-"&amp;$A528,INDIRECT("Sheet2!A2:Q5331"), 4, FALSE))</f>
        <v/>
      </c>
      <c r="E528" s="4" t="str">
        <f ca="1">IF(A528="", "", VLOOKUP($M$6&amp;"-"&amp;$A528,INDIRECT("Sheet2!A2:Q5331"), 4, FALSE))</f>
        <v/>
      </c>
      <c r="F528" s="14" t="str">
        <f ca="1">IF(A528="", "", IF(A528=1, ROUNDDOWN($M$3/D528, 0), ROUNDDOWN((J528)/D528, 0)))</f>
        <v/>
      </c>
      <c r="G528" s="14" t="str">
        <f ca="1">IF(A528="", "", (E528-D528)*F528)</f>
        <v/>
      </c>
      <c r="H528" s="15" t="str">
        <f ca="1">IF(A528="", "", (E528/D528)-1)</f>
        <v/>
      </c>
      <c r="I528" s="15" t="str">
        <f ca="1">IF(A528="", "", 1-(K528/MAX($K$2:K528)))</f>
        <v/>
      </c>
      <c r="J528" s="14" t="str">
        <f ca="1">IF(A528="", "", IF(A528=1, $M$3, J527+G527))</f>
        <v/>
      </c>
      <c r="K528" s="14" t="str">
        <f ca="1">IF(A528="", "", J528+G528)</f>
        <v/>
      </c>
    </row>
    <row r="529" spans="1:11" x14ac:dyDescent="0.3">
      <c r="A529" t="str">
        <f ca="1">IF(A528="Sr.No.",1,IFERROR(IF(A528+1&lt;=$M$8,A528+1,""),""))</f>
        <v/>
      </c>
      <c r="B529" s="1" t="str">
        <f ca="1">IF(A529="", "", VLOOKUP($M$5&amp;"-"&amp;$A529,INDIRECT("Sheet2!A2:Q5331"), 3, FALSE))</f>
        <v/>
      </c>
      <c r="C529" s="1" t="str">
        <f ca="1">IF(A529="", "", VLOOKUP($M$6&amp;"-"&amp;$A529,INDIRECT("Sheet2!A2:Q5331"), 3, FALSE))</f>
        <v/>
      </c>
      <c r="D529" s="4" t="str">
        <f ca="1">IF(A529="", "", VLOOKUP($M$5&amp;"-"&amp;$A529,INDIRECT("Sheet2!A2:Q5331"), 4, FALSE))</f>
        <v/>
      </c>
      <c r="E529" s="4" t="str">
        <f ca="1">IF(A529="", "", VLOOKUP($M$6&amp;"-"&amp;$A529,INDIRECT("Sheet2!A2:Q5331"), 4, FALSE))</f>
        <v/>
      </c>
      <c r="F529" s="14" t="str">
        <f ca="1">IF(A529="", "", IF(A529=1, ROUNDDOWN($M$3/D529, 0), ROUNDDOWN((J529)/D529, 0)))</f>
        <v/>
      </c>
      <c r="G529" s="14" t="str">
        <f ca="1">IF(A529="", "", (E529-D529)*F529)</f>
        <v/>
      </c>
      <c r="H529" s="15" t="str">
        <f ca="1">IF(A529="", "", (E529/D529)-1)</f>
        <v/>
      </c>
      <c r="I529" s="15" t="str">
        <f ca="1">IF(A529="", "", 1-(K529/MAX($K$2:K529)))</f>
        <v/>
      </c>
      <c r="J529" s="14" t="str">
        <f ca="1">IF(A529="", "", IF(A529=1, $M$3, J528+G528))</f>
        <v/>
      </c>
      <c r="K529" s="14" t="str">
        <f ca="1">IF(A529="", "", J529+G529)</f>
        <v/>
      </c>
    </row>
    <row r="530" spans="1:11" x14ac:dyDescent="0.3">
      <c r="A530" t="str">
        <f ca="1">IF(A529="Sr.No.",1,IFERROR(IF(A529+1&lt;=$M$8,A529+1,""),""))</f>
        <v/>
      </c>
      <c r="B530" s="1" t="str">
        <f ca="1">IF(A530="", "", VLOOKUP($M$5&amp;"-"&amp;$A530,INDIRECT("Sheet2!A2:Q5331"), 3, FALSE))</f>
        <v/>
      </c>
      <c r="C530" s="1" t="str">
        <f ca="1">IF(A530="", "", VLOOKUP($M$6&amp;"-"&amp;$A530,INDIRECT("Sheet2!A2:Q5331"), 3, FALSE))</f>
        <v/>
      </c>
      <c r="D530" s="4" t="str">
        <f ca="1">IF(A530="", "", VLOOKUP($M$5&amp;"-"&amp;$A530,INDIRECT("Sheet2!A2:Q5331"), 4, FALSE))</f>
        <v/>
      </c>
      <c r="E530" s="4" t="str">
        <f ca="1">IF(A530="", "", VLOOKUP($M$6&amp;"-"&amp;$A530,INDIRECT("Sheet2!A2:Q5331"), 4, FALSE))</f>
        <v/>
      </c>
      <c r="F530" s="14" t="str">
        <f ca="1">IF(A530="", "", IF(A530=1, ROUNDDOWN($M$3/D530, 0), ROUNDDOWN((J530)/D530, 0)))</f>
        <v/>
      </c>
      <c r="G530" s="14" t="str">
        <f ca="1">IF(A530="", "", (E530-D530)*F530)</f>
        <v/>
      </c>
      <c r="H530" s="15" t="str">
        <f ca="1">IF(A530="", "", (E530/D530)-1)</f>
        <v/>
      </c>
      <c r="I530" s="15" t="str">
        <f ca="1">IF(A530="", "", 1-(K530/MAX($K$2:K530)))</f>
        <v/>
      </c>
      <c r="J530" s="14" t="str">
        <f ca="1">IF(A530="", "", IF(A530=1, $M$3, J529+G529))</f>
        <v/>
      </c>
      <c r="K530" s="14" t="str">
        <f ca="1">IF(A530="", "", J530+G530)</f>
        <v/>
      </c>
    </row>
    <row r="531" spans="1:11" x14ac:dyDescent="0.3">
      <c r="A531" t="str">
        <f ca="1">IF(A530="Sr.No.",1,IFERROR(IF(A530+1&lt;=$M$8,A530+1,""),""))</f>
        <v/>
      </c>
      <c r="B531" s="1" t="str">
        <f ca="1">IF(A531="", "", VLOOKUP($M$5&amp;"-"&amp;$A531,INDIRECT("Sheet2!A2:Q5331"), 3, FALSE))</f>
        <v/>
      </c>
      <c r="C531" s="1" t="str">
        <f ca="1">IF(A531="", "", VLOOKUP($M$6&amp;"-"&amp;$A531,INDIRECT("Sheet2!A2:Q5331"), 3, FALSE))</f>
        <v/>
      </c>
      <c r="D531" s="4" t="str">
        <f ca="1">IF(A531="", "", VLOOKUP($M$5&amp;"-"&amp;$A531,INDIRECT("Sheet2!A2:Q5331"), 4, FALSE))</f>
        <v/>
      </c>
      <c r="E531" s="4" t="str">
        <f ca="1">IF(A531="", "", VLOOKUP($M$6&amp;"-"&amp;$A531,INDIRECT("Sheet2!A2:Q5331"), 4, FALSE))</f>
        <v/>
      </c>
      <c r="F531" s="14" t="str">
        <f ca="1">IF(A531="", "", IF(A531=1, ROUNDDOWN($M$3/D531, 0), ROUNDDOWN((J531)/D531, 0)))</f>
        <v/>
      </c>
      <c r="G531" s="14" t="str">
        <f ca="1">IF(A531="", "", (E531-D531)*F531)</f>
        <v/>
      </c>
      <c r="H531" s="15" t="str">
        <f ca="1">IF(A531="", "", (E531/D531)-1)</f>
        <v/>
      </c>
      <c r="I531" s="15" t="str">
        <f ca="1">IF(A531="", "", 1-(K531/MAX($K$2:K531)))</f>
        <v/>
      </c>
      <c r="J531" s="14" t="str">
        <f ca="1">IF(A531="", "", IF(A531=1, $M$3, J530+G530))</f>
        <v/>
      </c>
      <c r="K531" s="14" t="str">
        <f ca="1">IF(A531="", "", J531+G531)</f>
        <v/>
      </c>
    </row>
    <row r="532" spans="1:11" x14ac:dyDescent="0.3">
      <c r="A532" t="str">
        <f ca="1">IF(A531="Sr.No.",1,IFERROR(IF(A531+1&lt;=$M$8,A531+1,""),""))</f>
        <v/>
      </c>
      <c r="B532" s="1" t="str">
        <f ca="1">IF(A532="", "", VLOOKUP($M$5&amp;"-"&amp;$A532,INDIRECT("Sheet2!A2:Q5331"), 3, FALSE))</f>
        <v/>
      </c>
      <c r="C532" s="1" t="str">
        <f ca="1">IF(A532="", "", VLOOKUP($M$6&amp;"-"&amp;$A532,INDIRECT("Sheet2!A2:Q5331"), 3, FALSE))</f>
        <v/>
      </c>
      <c r="D532" s="4" t="str">
        <f ca="1">IF(A532="", "", VLOOKUP($M$5&amp;"-"&amp;$A532,INDIRECT("Sheet2!A2:Q5331"), 4, FALSE))</f>
        <v/>
      </c>
      <c r="E532" s="4" t="str">
        <f ca="1">IF(A532="", "", VLOOKUP($M$6&amp;"-"&amp;$A532,INDIRECT("Sheet2!A2:Q5331"), 4, FALSE))</f>
        <v/>
      </c>
      <c r="F532" s="14" t="str">
        <f ca="1">IF(A532="", "", IF(A532=1, ROUNDDOWN($M$3/D532, 0), ROUNDDOWN((J532)/D532, 0)))</f>
        <v/>
      </c>
      <c r="G532" s="14" t="str">
        <f ca="1">IF(A532="", "", (E532-D532)*F532)</f>
        <v/>
      </c>
      <c r="H532" s="15" t="str">
        <f ca="1">IF(A532="", "", (E532/D532)-1)</f>
        <v/>
      </c>
      <c r="I532" s="15" t="str">
        <f ca="1">IF(A532="", "", 1-(K532/MAX($K$2:K532)))</f>
        <v/>
      </c>
      <c r="J532" s="14" t="str">
        <f ca="1">IF(A532="", "", IF(A532=1, $M$3, J531+G531))</f>
        <v/>
      </c>
      <c r="K532" s="14" t="str">
        <f ca="1">IF(A532="", "", J532+G532)</f>
        <v/>
      </c>
    </row>
    <row r="533" spans="1:11" x14ac:dyDescent="0.3">
      <c r="A533" t="str">
        <f ca="1">IF(A532="Sr.No.",1,IFERROR(IF(A532+1&lt;=$M$8,A532+1,""),""))</f>
        <v/>
      </c>
      <c r="B533" s="1" t="str">
        <f ca="1">IF(A533="", "", VLOOKUP($M$5&amp;"-"&amp;$A533,INDIRECT("Sheet2!A2:Q5331"), 3, FALSE))</f>
        <v/>
      </c>
      <c r="C533" s="1" t="str">
        <f ca="1">IF(A533="", "", VLOOKUP($M$6&amp;"-"&amp;$A533,INDIRECT("Sheet2!A2:Q5331"), 3, FALSE))</f>
        <v/>
      </c>
      <c r="D533" s="4" t="str">
        <f ca="1">IF(A533="", "", VLOOKUP($M$5&amp;"-"&amp;$A533,INDIRECT("Sheet2!A2:Q5331"), 4, FALSE))</f>
        <v/>
      </c>
      <c r="E533" s="4" t="str">
        <f ca="1">IF(A533="", "", VLOOKUP($M$6&amp;"-"&amp;$A533,INDIRECT("Sheet2!A2:Q5331"), 4, FALSE))</f>
        <v/>
      </c>
      <c r="F533" s="14" t="str">
        <f ca="1">IF(A533="", "", IF(A533=1, ROUNDDOWN($M$3/D533, 0), ROUNDDOWN((J533)/D533, 0)))</f>
        <v/>
      </c>
      <c r="G533" s="14" t="str">
        <f ca="1">IF(A533="", "", (E533-D533)*F533)</f>
        <v/>
      </c>
      <c r="H533" s="15" t="str">
        <f ca="1">IF(A533="", "", (E533/D533)-1)</f>
        <v/>
      </c>
      <c r="I533" s="15" t="str">
        <f ca="1">IF(A533="", "", 1-(K533/MAX($K$2:K533)))</f>
        <v/>
      </c>
      <c r="J533" s="14" t="str">
        <f ca="1">IF(A533="", "", IF(A533=1, $M$3, J532+G532))</f>
        <v/>
      </c>
      <c r="K533" s="14" t="str">
        <f ca="1">IF(A533="", "", J533+G533)</f>
        <v/>
      </c>
    </row>
    <row r="534" spans="1:11" x14ac:dyDescent="0.3">
      <c r="A534" t="str">
        <f ca="1">IF(A533="Sr.No.",1,IFERROR(IF(A533+1&lt;=$M$8,A533+1,""),""))</f>
        <v/>
      </c>
      <c r="B534" s="1" t="str">
        <f ca="1">IF(A534="", "", VLOOKUP($M$5&amp;"-"&amp;$A534,INDIRECT("Sheet2!A2:Q5331"), 3, FALSE))</f>
        <v/>
      </c>
      <c r="C534" s="1" t="str">
        <f ca="1">IF(A534="", "", VLOOKUP($M$6&amp;"-"&amp;$A534,INDIRECT("Sheet2!A2:Q5331"), 3, FALSE))</f>
        <v/>
      </c>
      <c r="D534" s="4" t="str">
        <f ca="1">IF(A534="", "", VLOOKUP($M$5&amp;"-"&amp;$A534,INDIRECT("Sheet2!A2:Q5331"), 4, FALSE))</f>
        <v/>
      </c>
      <c r="E534" s="4" t="str">
        <f ca="1">IF(A534="", "", VLOOKUP($M$6&amp;"-"&amp;$A534,INDIRECT("Sheet2!A2:Q5331"), 4, FALSE))</f>
        <v/>
      </c>
      <c r="F534" s="14" t="str">
        <f ca="1">IF(A534="", "", IF(A534=1, ROUNDDOWN($M$3/D534, 0), ROUNDDOWN((J534)/D534, 0)))</f>
        <v/>
      </c>
      <c r="G534" s="14" t="str">
        <f ca="1">IF(A534="", "", (E534-D534)*F534)</f>
        <v/>
      </c>
      <c r="H534" s="15" t="str">
        <f ca="1">IF(A534="", "", (E534/D534)-1)</f>
        <v/>
      </c>
      <c r="I534" s="15" t="str">
        <f ca="1">IF(A534="", "", 1-(K534/MAX($K$2:K534)))</f>
        <v/>
      </c>
      <c r="J534" s="14" t="str">
        <f ca="1">IF(A534="", "", IF(A534=1, $M$3, J533+G533))</f>
        <v/>
      </c>
      <c r="K534" s="14" t="str">
        <f ca="1">IF(A534="", "", J534+G534)</f>
        <v/>
      </c>
    </row>
    <row r="535" spans="1:11" x14ac:dyDescent="0.3">
      <c r="A535" t="str">
        <f ca="1">IF(A534="Sr.No.",1,IFERROR(IF(A534+1&lt;=$M$8,A534+1,""),""))</f>
        <v/>
      </c>
      <c r="B535" s="1" t="str">
        <f ca="1">IF(A535="", "", VLOOKUP($M$5&amp;"-"&amp;$A535,INDIRECT("Sheet2!A2:Q5331"), 3, FALSE))</f>
        <v/>
      </c>
      <c r="C535" s="1" t="str">
        <f ca="1">IF(A535="", "", VLOOKUP($M$6&amp;"-"&amp;$A535,INDIRECT("Sheet2!A2:Q5331"), 3, FALSE))</f>
        <v/>
      </c>
      <c r="D535" s="4" t="str">
        <f ca="1">IF(A535="", "", VLOOKUP($M$5&amp;"-"&amp;$A535,INDIRECT("Sheet2!A2:Q5331"), 4, FALSE))</f>
        <v/>
      </c>
      <c r="E535" s="4" t="str">
        <f ca="1">IF(A535="", "", VLOOKUP($M$6&amp;"-"&amp;$A535,INDIRECT("Sheet2!A2:Q5331"), 4, FALSE))</f>
        <v/>
      </c>
      <c r="F535" s="14" t="str">
        <f ca="1">IF(A535="", "", IF(A535=1, ROUNDDOWN($M$3/D535, 0), ROUNDDOWN((J535)/D535, 0)))</f>
        <v/>
      </c>
      <c r="G535" s="14" t="str">
        <f ca="1">IF(A535="", "", (E535-D535)*F535)</f>
        <v/>
      </c>
      <c r="H535" s="15" t="str">
        <f ca="1">IF(A535="", "", (E535/D535)-1)</f>
        <v/>
      </c>
      <c r="I535" s="15" t="str">
        <f ca="1">IF(A535="", "", 1-(K535/MAX($K$2:K535)))</f>
        <v/>
      </c>
      <c r="J535" s="14" t="str">
        <f ca="1">IF(A535="", "", IF(A535=1, $M$3, J534+G534))</f>
        <v/>
      </c>
      <c r="K535" s="14" t="str">
        <f ca="1">IF(A535="", "", J535+G535)</f>
        <v/>
      </c>
    </row>
    <row r="536" spans="1:11" x14ac:dyDescent="0.3">
      <c r="A536" t="str">
        <f ca="1">IF(A535="Sr.No.",1,IFERROR(IF(A535+1&lt;=$M$8,A535+1,""),""))</f>
        <v/>
      </c>
      <c r="B536" s="1" t="str">
        <f ca="1">IF(A536="", "", VLOOKUP($M$5&amp;"-"&amp;$A536,INDIRECT("Sheet2!A2:Q5331"), 3, FALSE))</f>
        <v/>
      </c>
      <c r="C536" s="1" t="str">
        <f ca="1">IF(A536="", "", VLOOKUP($M$6&amp;"-"&amp;$A536,INDIRECT("Sheet2!A2:Q5331"), 3, FALSE))</f>
        <v/>
      </c>
      <c r="D536" s="4" t="str">
        <f ca="1">IF(A536="", "", VLOOKUP($M$5&amp;"-"&amp;$A536,INDIRECT("Sheet2!A2:Q5331"), 4, FALSE))</f>
        <v/>
      </c>
      <c r="E536" s="4" t="str">
        <f ca="1">IF(A536="", "", VLOOKUP($M$6&amp;"-"&amp;$A536,INDIRECT("Sheet2!A2:Q5331"), 4, FALSE))</f>
        <v/>
      </c>
      <c r="F536" s="14" t="str">
        <f ca="1">IF(A536="", "", IF(A536=1, ROUNDDOWN($M$3/D536, 0), ROUNDDOWN((J536)/D536, 0)))</f>
        <v/>
      </c>
      <c r="G536" s="14" t="str">
        <f ca="1">IF(A536="", "", (E536-D536)*F536)</f>
        <v/>
      </c>
      <c r="H536" s="15" t="str">
        <f ca="1">IF(A536="", "", (E536/D536)-1)</f>
        <v/>
      </c>
      <c r="I536" s="15" t="str">
        <f ca="1">IF(A536="", "", 1-(K536/MAX($K$2:K536)))</f>
        <v/>
      </c>
      <c r="J536" s="14" t="str">
        <f ca="1">IF(A536="", "", IF(A536=1, $M$3, J535+G535))</f>
        <v/>
      </c>
      <c r="K536" s="14" t="str">
        <f ca="1">IF(A536="", "", J536+G536)</f>
        <v/>
      </c>
    </row>
    <row r="537" spans="1:11" x14ac:dyDescent="0.3">
      <c r="A537" t="str">
        <f ca="1">IF(A536="Sr.No.",1,IFERROR(IF(A536+1&lt;=$M$8,A536+1,""),""))</f>
        <v/>
      </c>
      <c r="B537" s="1" t="str">
        <f ca="1">IF(A537="", "", VLOOKUP($M$5&amp;"-"&amp;$A537,INDIRECT("Sheet2!A2:Q5331"), 3, FALSE))</f>
        <v/>
      </c>
      <c r="C537" s="1" t="str">
        <f ca="1">IF(A537="", "", VLOOKUP($M$6&amp;"-"&amp;$A537,INDIRECT("Sheet2!A2:Q5331"), 3, FALSE))</f>
        <v/>
      </c>
      <c r="D537" s="4" t="str">
        <f ca="1">IF(A537="", "", VLOOKUP($M$5&amp;"-"&amp;$A537,INDIRECT("Sheet2!A2:Q5331"), 4, FALSE))</f>
        <v/>
      </c>
      <c r="E537" s="4" t="str">
        <f ca="1">IF(A537="", "", VLOOKUP($M$6&amp;"-"&amp;$A537,INDIRECT("Sheet2!A2:Q5331"), 4, FALSE))</f>
        <v/>
      </c>
      <c r="F537" s="14" t="str">
        <f ca="1">IF(A537="", "", IF(A537=1, ROUNDDOWN($M$3/D537, 0), ROUNDDOWN((J537)/D537, 0)))</f>
        <v/>
      </c>
      <c r="G537" s="14" t="str">
        <f ca="1">IF(A537="", "", (E537-D537)*F537)</f>
        <v/>
      </c>
      <c r="H537" s="15" t="str">
        <f ca="1">IF(A537="", "", (E537/D537)-1)</f>
        <v/>
      </c>
      <c r="I537" s="15" t="str">
        <f ca="1">IF(A537="", "", 1-(K537/MAX($K$2:K537)))</f>
        <v/>
      </c>
      <c r="J537" s="14" t="str">
        <f ca="1">IF(A537="", "", IF(A537=1, $M$3, J536+G536))</f>
        <v/>
      </c>
      <c r="K537" s="14" t="str">
        <f ca="1">IF(A537="", "", J537+G537)</f>
        <v/>
      </c>
    </row>
    <row r="538" spans="1:11" x14ac:dyDescent="0.3">
      <c r="A538" t="str">
        <f ca="1">IF(A537="Sr.No.",1,IFERROR(IF(A537+1&lt;=$M$8,A537+1,""),""))</f>
        <v/>
      </c>
      <c r="B538" s="1" t="str">
        <f ca="1">IF(A538="", "", VLOOKUP($M$5&amp;"-"&amp;$A538,INDIRECT("Sheet2!A2:Q5331"), 3, FALSE))</f>
        <v/>
      </c>
      <c r="C538" s="1" t="str">
        <f ca="1">IF(A538="", "", VLOOKUP($M$6&amp;"-"&amp;$A538,INDIRECT("Sheet2!A2:Q5331"), 3, FALSE))</f>
        <v/>
      </c>
      <c r="D538" s="4" t="str">
        <f ca="1">IF(A538="", "", VLOOKUP($M$5&amp;"-"&amp;$A538,INDIRECT("Sheet2!A2:Q5331"), 4, FALSE))</f>
        <v/>
      </c>
      <c r="E538" s="4" t="str">
        <f ca="1">IF(A538="", "", VLOOKUP($M$6&amp;"-"&amp;$A538,INDIRECT("Sheet2!A2:Q5331"), 4, FALSE))</f>
        <v/>
      </c>
      <c r="F538" s="14" t="str">
        <f ca="1">IF(A538="", "", IF(A538=1, ROUNDDOWN($M$3/D538, 0), ROUNDDOWN((J538)/D538, 0)))</f>
        <v/>
      </c>
      <c r="G538" s="14" t="str">
        <f ca="1">IF(A538="", "", (E538-D538)*F538)</f>
        <v/>
      </c>
      <c r="H538" s="15" t="str">
        <f ca="1">IF(A538="", "", (E538/D538)-1)</f>
        <v/>
      </c>
      <c r="I538" s="15" t="str">
        <f ca="1">IF(A538="", "", 1-(K538/MAX($K$2:K538)))</f>
        <v/>
      </c>
      <c r="J538" s="14" t="str">
        <f ca="1">IF(A538="", "", IF(A538=1, $M$3, J537+G537))</f>
        <v/>
      </c>
      <c r="K538" s="14" t="str">
        <f ca="1">IF(A538="", "", J538+G538)</f>
        <v/>
      </c>
    </row>
    <row r="539" spans="1:11" x14ac:dyDescent="0.3">
      <c r="A539" t="str">
        <f ca="1">IF(A538="Sr.No.",1,IFERROR(IF(A538+1&lt;=$M$8,A538+1,""),""))</f>
        <v/>
      </c>
      <c r="B539" s="1" t="str">
        <f ca="1">IF(A539="", "", VLOOKUP($M$5&amp;"-"&amp;$A539,INDIRECT("Sheet2!A2:Q5331"), 3, FALSE))</f>
        <v/>
      </c>
      <c r="C539" s="1" t="str">
        <f ca="1">IF(A539="", "", VLOOKUP($M$6&amp;"-"&amp;$A539,INDIRECT("Sheet2!A2:Q5331"), 3, FALSE))</f>
        <v/>
      </c>
      <c r="D539" s="4" t="str">
        <f ca="1">IF(A539="", "", VLOOKUP($M$5&amp;"-"&amp;$A539,INDIRECT("Sheet2!A2:Q5331"), 4, FALSE))</f>
        <v/>
      </c>
      <c r="E539" s="4" t="str">
        <f ca="1">IF(A539="", "", VLOOKUP($M$6&amp;"-"&amp;$A539,INDIRECT("Sheet2!A2:Q5331"), 4, FALSE))</f>
        <v/>
      </c>
      <c r="F539" s="14" t="str">
        <f ca="1">IF(A539="", "", IF(A539=1, ROUNDDOWN($M$3/D539, 0), ROUNDDOWN((J539)/D539, 0)))</f>
        <v/>
      </c>
      <c r="G539" s="14" t="str">
        <f ca="1">IF(A539="", "", (E539-D539)*F539)</f>
        <v/>
      </c>
      <c r="H539" s="15" t="str">
        <f ca="1">IF(A539="", "", (E539/D539)-1)</f>
        <v/>
      </c>
      <c r="I539" s="15" t="str">
        <f ca="1">IF(A539="", "", 1-(K539/MAX($K$2:K539)))</f>
        <v/>
      </c>
      <c r="J539" s="14" t="str">
        <f ca="1">IF(A539="", "", IF(A539=1, $M$3, J538+G538))</f>
        <v/>
      </c>
      <c r="K539" s="14" t="str">
        <f ca="1">IF(A539="", "", J539+G539)</f>
        <v/>
      </c>
    </row>
    <row r="540" spans="1:11" x14ac:dyDescent="0.3">
      <c r="A540" t="str">
        <f ca="1">IF(A539="Sr.No.",1,IFERROR(IF(A539+1&lt;=$M$8,A539+1,""),""))</f>
        <v/>
      </c>
      <c r="B540" s="1" t="str">
        <f ca="1">IF(A540="", "", VLOOKUP($M$5&amp;"-"&amp;$A540,INDIRECT("Sheet2!A2:Q5331"), 3, FALSE))</f>
        <v/>
      </c>
      <c r="C540" s="1" t="str">
        <f ca="1">IF(A540="", "", VLOOKUP($M$6&amp;"-"&amp;$A540,INDIRECT("Sheet2!A2:Q5331"), 3, FALSE))</f>
        <v/>
      </c>
      <c r="D540" s="4" t="str">
        <f ca="1">IF(A540="", "", VLOOKUP($M$5&amp;"-"&amp;$A540,INDIRECT("Sheet2!A2:Q5331"), 4, FALSE))</f>
        <v/>
      </c>
      <c r="E540" s="4" t="str">
        <f ca="1">IF(A540="", "", VLOOKUP($M$6&amp;"-"&amp;$A540,INDIRECT("Sheet2!A2:Q5331"), 4, FALSE))</f>
        <v/>
      </c>
      <c r="F540" s="14" t="str">
        <f ca="1">IF(A540="", "", IF(A540=1, ROUNDDOWN($M$3/D540, 0), ROUNDDOWN((J540)/D540, 0)))</f>
        <v/>
      </c>
      <c r="G540" s="14" t="str">
        <f ca="1">IF(A540="", "", (E540-D540)*F540)</f>
        <v/>
      </c>
      <c r="H540" s="15" t="str">
        <f ca="1">IF(A540="", "", (E540/D540)-1)</f>
        <v/>
      </c>
      <c r="I540" s="15" t="str">
        <f ca="1">IF(A540="", "", 1-(K540/MAX($K$2:K540)))</f>
        <v/>
      </c>
      <c r="J540" s="14" t="str">
        <f ca="1">IF(A540="", "", IF(A540=1, $M$3, J539+G539))</f>
        <v/>
      </c>
      <c r="K540" s="14" t="str">
        <f ca="1">IF(A540="", "", J540+G540)</f>
        <v/>
      </c>
    </row>
    <row r="541" spans="1:11" x14ac:dyDescent="0.3">
      <c r="A541" t="str">
        <f ca="1">IF(A540="Sr.No.",1,IFERROR(IF(A540+1&lt;=$M$8,A540+1,""),""))</f>
        <v/>
      </c>
      <c r="B541" s="1" t="str">
        <f ca="1">IF(A541="", "", VLOOKUP($M$5&amp;"-"&amp;$A541,INDIRECT("Sheet2!A2:Q5331"), 3, FALSE))</f>
        <v/>
      </c>
      <c r="C541" s="1" t="str">
        <f ca="1">IF(A541="", "", VLOOKUP($M$6&amp;"-"&amp;$A541,INDIRECT("Sheet2!A2:Q5331"), 3, FALSE))</f>
        <v/>
      </c>
      <c r="D541" s="4" t="str">
        <f ca="1">IF(A541="", "", VLOOKUP($M$5&amp;"-"&amp;$A541,INDIRECT("Sheet2!A2:Q5331"), 4, FALSE))</f>
        <v/>
      </c>
      <c r="E541" s="4" t="str">
        <f ca="1">IF(A541="", "", VLOOKUP($M$6&amp;"-"&amp;$A541,INDIRECT("Sheet2!A2:Q5331"), 4, FALSE))</f>
        <v/>
      </c>
      <c r="F541" s="14" t="str">
        <f ca="1">IF(A541="", "", IF(A541=1, ROUNDDOWN($M$3/D541, 0), ROUNDDOWN((J541)/D541, 0)))</f>
        <v/>
      </c>
      <c r="G541" s="14" t="str">
        <f ca="1">IF(A541="", "", (E541-D541)*F541)</f>
        <v/>
      </c>
      <c r="H541" s="15" t="str">
        <f ca="1">IF(A541="", "", (E541/D541)-1)</f>
        <v/>
      </c>
      <c r="I541" s="15" t="str">
        <f ca="1">IF(A541="", "", 1-(K541/MAX($K$2:K541)))</f>
        <v/>
      </c>
      <c r="J541" s="14" t="str">
        <f ca="1">IF(A541="", "", IF(A541=1, $M$3, J540+G540))</f>
        <v/>
      </c>
      <c r="K541" s="14" t="str">
        <f ca="1">IF(A541="", "", J541+G541)</f>
        <v/>
      </c>
    </row>
    <row r="542" spans="1:11" x14ac:dyDescent="0.3">
      <c r="A542" t="str">
        <f ca="1">IF(A541="Sr.No.",1,IFERROR(IF(A541+1&lt;=$M$8,A541+1,""),""))</f>
        <v/>
      </c>
      <c r="B542" s="1" t="str">
        <f ca="1">IF(A542="", "", VLOOKUP($M$5&amp;"-"&amp;$A542,INDIRECT("Sheet2!A2:Q5331"), 3, FALSE))</f>
        <v/>
      </c>
      <c r="C542" s="1" t="str">
        <f ca="1">IF(A542="", "", VLOOKUP($M$6&amp;"-"&amp;$A542,INDIRECT("Sheet2!A2:Q5331"), 3, FALSE))</f>
        <v/>
      </c>
      <c r="D542" s="4" t="str">
        <f ca="1">IF(A542="", "", VLOOKUP($M$5&amp;"-"&amp;$A542,INDIRECT("Sheet2!A2:Q5331"), 4, FALSE))</f>
        <v/>
      </c>
      <c r="E542" s="4" t="str">
        <f ca="1">IF(A542="", "", VLOOKUP($M$6&amp;"-"&amp;$A542,INDIRECT("Sheet2!A2:Q5331"), 4, FALSE))</f>
        <v/>
      </c>
      <c r="F542" s="14" t="str">
        <f ca="1">IF(A542="", "", IF(A542=1, ROUNDDOWN($M$3/D542, 0), ROUNDDOWN((J542)/D542, 0)))</f>
        <v/>
      </c>
      <c r="G542" s="14" t="str">
        <f ca="1">IF(A542="", "", (E542-D542)*F542)</f>
        <v/>
      </c>
      <c r="H542" s="15" t="str">
        <f ca="1">IF(A542="", "", (E542/D542)-1)</f>
        <v/>
      </c>
      <c r="I542" s="15" t="str">
        <f ca="1">IF(A542="", "", 1-(K542/MAX($K$2:K542)))</f>
        <v/>
      </c>
      <c r="J542" s="14" t="str">
        <f ca="1">IF(A542="", "", IF(A542=1, $M$3, J541+G541))</f>
        <v/>
      </c>
      <c r="K542" s="14" t="str">
        <f ca="1">IF(A542="", "", J542+G542)</f>
        <v/>
      </c>
    </row>
    <row r="543" spans="1:11" x14ac:dyDescent="0.3">
      <c r="A543" t="str">
        <f ca="1">IF(A542="Sr.No.",1,IFERROR(IF(A542+1&lt;=$M$8,A542+1,""),""))</f>
        <v/>
      </c>
      <c r="B543" s="1" t="str">
        <f ca="1">IF(A543="", "", VLOOKUP($M$5&amp;"-"&amp;$A543,INDIRECT("Sheet2!A2:Q5331"), 3, FALSE))</f>
        <v/>
      </c>
      <c r="C543" s="1" t="str">
        <f ca="1">IF(A543="", "", VLOOKUP($M$6&amp;"-"&amp;$A543,INDIRECT("Sheet2!A2:Q5331"), 3, FALSE))</f>
        <v/>
      </c>
      <c r="D543" s="4" t="str">
        <f ca="1">IF(A543="", "", VLOOKUP($M$5&amp;"-"&amp;$A543,INDIRECT("Sheet2!A2:Q5331"), 4, FALSE))</f>
        <v/>
      </c>
      <c r="E543" s="4" t="str">
        <f ca="1">IF(A543="", "", VLOOKUP($M$6&amp;"-"&amp;$A543,INDIRECT("Sheet2!A2:Q5331"), 4, FALSE))</f>
        <v/>
      </c>
      <c r="F543" s="14" t="str">
        <f ca="1">IF(A543="", "", IF(A543=1, ROUNDDOWN($M$3/D543, 0), ROUNDDOWN((J543)/D543, 0)))</f>
        <v/>
      </c>
      <c r="G543" s="14" t="str">
        <f ca="1">IF(A543="", "", (E543-D543)*F543)</f>
        <v/>
      </c>
      <c r="H543" s="15" t="str">
        <f ca="1">IF(A543="", "", (E543/D543)-1)</f>
        <v/>
      </c>
      <c r="I543" s="15" t="str">
        <f ca="1">IF(A543="", "", 1-(K543/MAX($K$2:K543)))</f>
        <v/>
      </c>
      <c r="J543" s="14" t="str">
        <f ca="1">IF(A543="", "", IF(A543=1, $M$3, J542+G542))</f>
        <v/>
      </c>
      <c r="K543" s="14" t="str">
        <f ca="1">IF(A543="", "", J543+G543)</f>
        <v/>
      </c>
    </row>
    <row r="544" spans="1:11" x14ac:dyDescent="0.3">
      <c r="A544" t="str">
        <f ca="1">IF(A543="Sr.No.",1,IFERROR(IF(A543+1&lt;=$M$8,A543+1,""),""))</f>
        <v/>
      </c>
      <c r="B544" s="1" t="str">
        <f ca="1">IF(A544="", "", VLOOKUP($M$5&amp;"-"&amp;$A544,INDIRECT("Sheet2!A2:Q5331"), 3, FALSE))</f>
        <v/>
      </c>
      <c r="C544" s="1" t="str">
        <f ca="1">IF(A544="", "", VLOOKUP($M$6&amp;"-"&amp;$A544,INDIRECT("Sheet2!A2:Q5331"), 3, FALSE))</f>
        <v/>
      </c>
      <c r="D544" s="4" t="str">
        <f ca="1">IF(A544="", "", VLOOKUP($M$5&amp;"-"&amp;$A544,INDIRECT("Sheet2!A2:Q5331"), 4, FALSE))</f>
        <v/>
      </c>
      <c r="E544" s="4" t="str">
        <f ca="1">IF(A544="", "", VLOOKUP($M$6&amp;"-"&amp;$A544,INDIRECT("Sheet2!A2:Q5331"), 4, FALSE))</f>
        <v/>
      </c>
      <c r="F544" s="14" t="str">
        <f ca="1">IF(A544="", "", IF(A544=1, ROUNDDOWN($M$3/D544, 0), ROUNDDOWN((J544)/D544, 0)))</f>
        <v/>
      </c>
      <c r="G544" s="14" t="str">
        <f ca="1">IF(A544="", "", (E544-D544)*F544)</f>
        <v/>
      </c>
      <c r="H544" s="15" t="str">
        <f ca="1">IF(A544="", "", (E544/D544)-1)</f>
        <v/>
      </c>
      <c r="I544" s="15" t="str">
        <f ca="1">IF(A544="", "", 1-(K544/MAX($K$2:K544)))</f>
        <v/>
      </c>
      <c r="J544" s="14" t="str">
        <f ca="1">IF(A544="", "", IF(A544=1, $M$3, J543+G543))</f>
        <v/>
      </c>
      <c r="K544" s="14" t="str">
        <f ca="1">IF(A544="", "", J544+G544)</f>
        <v/>
      </c>
    </row>
    <row r="545" spans="1:11" x14ac:dyDescent="0.3">
      <c r="A545" t="str">
        <f ca="1">IF(A544="Sr.No.",1,IFERROR(IF(A544+1&lt;=$M$8,A544+1,""),""))</f>
        <v/>
      </c>
      <c r="B545" s="1" t="str">
        <f ca="1">IF(A545="", "", VLOOKUP($M$5&amp;"-"&amp;$A545,INDIRECT("Sheet2!A2:Q5331"), 3, FALSE))</f>
        <v/>
      </c>
      <c r="C545" s="1" t="str">
        <f ca="1">IF(A545="", "", VLOOKUP($M$6&amp;"-"&amp;$A545,INDIRECT("Sheet2!A2:Q5331"), 3, FALSE))</f>
        <v/>
      </c>
      <c r="D545" s="4" t="str">
        <f ca="1">IF(A545="", "", VLOOKUP($M$5&amp;"-"&amp;$A545,INDIRECT("Sheet2!A2:Q5331"), 4, FALSE))</f>
        <v/>
      </c>
      <c r="E545" s="4" t="str">
        <f ca="1">IF(A545="", "", VLOOKUP($M$6&amp;"-"&amp;$A545,INDIRECT("Sheet2!A2:Q5331"), 4, FALSE))</f>
        <v/>
      </c>
      <c r="F545" s="14" t="str">
        <f ca="1">IF(A545="", "", IF(A545=1, ROUNDDOWN($M$3/D545, 0), ROUNDDOWN((J545)/D545, 0)))</f>
        <v/>
      </c>
      <c r="G545" s="14" t="str">
        <f ca="1">IF(A545="", "", (E545-D545)*F545)</f>
        <v/>
      </c>
      <c r="H545" s="15" t="str">
        <f ca="1">IF(A545="", "", (E545/D545)-1)</f>
        <v/>
      </c>
      <c r="I545" s="15" t="str">
        <f ca="1">IF(A545="", "", 1-(K545/MAX($K$2:K545)))</f>
        <v/>
      </c>
      <c r="J545" s="14" t="str">
        <f ca="1">IF(A545="", "", IF(A545=1, $M$3, J544+G544))</f>
        <v/>
      </c>
      <c r="K545" s="14" t="str">
        <f ca="1">IF(A545="", "", J545+G545)</f>
        <v/>
      </c>
    </row>
    <row r="546" spans="1:11" x14ac:dyDescent="0.3">
      <c r="A546" t="str">
        <f ca="1">IF(A545="Sr.No.",1,IFERROR(IF(A545+1&lt;=$M$8,A545+1,""),""))</f>
        <v/>
      </c>
      <c r="B546" s="1" t="str">
        <f ca="1">IF(A546="", "", VLOOKUP($M$5&amp;"-"&amp;$A546,INDIRECT("Sheet2!A2:Q5331"), 3, FALSE))</f>
        <v/>
      </c>
      <c r="C546" s="1" t="str">
        <f ca="1">IF(A546="", "", VLOOKUP($M$6&amp;"-"&amp;$A546,INDIRECT("Sheet2!A2:Q5331"), 3, FALSE))</f>
        <v/>
      </c>
      <c r="D546" s="4" t="str">
        <f ca="1">IF(A546="", "", VLOOKUP($M$5&amp;"-"&amp;$A546,INDIRECT("Sheet2!A2:Q5331"), 4, FALSE))</f>
        <v/>
      </c>
      <c r="E546" s="4" t="str">
        <f ca="1">IF(A546="", "", VLOOKUP($M$6&amp;"-"&amp;$A546,INDIRECT("Sheet2!A2:Q5331"), 4, FALSE))</f>
        <v/>
      </c>
      <c r="F546" s="14" t="str">
        <f ca="1">IF(A546="", "", IF(A546=1, ROUNDDOWN($M$3/D546, 0), ROUNDDOWN((J546)/D546, 0)))</f>
        <v/>
      </c>
      <c r="G546" s="14" t="str">
        <f ca="1">IF(A546="", "", (E546-D546)*F546)</f>
        <v/>
      </c>
      <c r="H546" s="15" t="str">
        <f ca="1">IF(A546="", "", (E546/D546)-1)</f>
        <v/>
      </c>
      <c r="I546" s="15" t="str">
        <f ca="1">IF(A546="", "", 1-(K546/MAX($K$2:K546)))</f>
        <v/>
      </c>
      <c r="J546" s="14" t="str">
        <f ca="1">IF(A546="", "", IF(A546=1, $M$3, J545+G545))</f>
        <v/>
      </c>
      <c r="K546" s="14" t="str">
        <f ca="1">IF(A546="", "", J546+G546)</f>
        <v/>
      </c>
    </row>
    <row r="547" spans="1:11" x14ac:dyDescent="0.3">
      <c r="A547" t="str">
        <f ca="1">IF(A546="Sr.No.",1,IFERROR(IF(A546+1&lt;=$M$8,A546+1,""),""))</f>
        <v/>
      </c>
      <c r="B547" s="1" t="str">
        <f ca="1">IF(A547="", "", VLOOKUP($M$5&amp;"-"&amp;$A547,INDIRECT("Sheet2!A2:Q5331"), 3, FALSE))</f>
        <v/>
      </c>
      <c r="C547" s="1" t="str">
        <f ca="1">IF(A547="", "", VLOOKUP($M$6&amp;"-"&amp;$A547,INDIRECT("Sheet2!A2:Q5331"), 3, FALSE))</f>
        <v/>
      </c>
      <c r="D547" s="4" t="str">
        <f ca="1">IF(A547="", "", VLOOKUP($M$5&amp;"-"&amp;$A547,INDIRECT("Sheet2!A2:Q5331"), 4, FALSE))</f>
        <v/>
      </c>
      <c r="E547" s="4" t="str">
        <f ca="1">IF(A547="", "", VLOOKUP($M$6&amp;"-"&amp;$A547,INDIRECT("Sheet2!A2:Q5331"), 4, FALSE))</f>
        <v/>
      </c>
      <c r="F547" s="14" t="str">
        <f ca="1">IF(A547="", "", IF(A547=1, ROUNDDOWN($M$3/D547, 0), ROUNDDOWN((J547)/D547, 0)))</f>
        <v/>
      </c>
      <c r="G547" s="14" t="str">
        <f ca="1">IF(A547="", "", (E547-D547)*F547)</f>
        <v/>
      </c>
      <c r="H547" s="15" t="str">
        <f ca="1">IF(A547="", "", (E547/D547)-1)</f>
        <v/>
      </c>
      <c r="I547" s="15" t="str">
        <f ca="1">IF(A547="", "", 1-(K547/MAX($K$2:K547)))</f>
        <v/>
      </c>
      <c r="J547" s="14" t="str">
        <f ca="1">IF(A547="", "", IF(A547=1, $M$3, J546+G546))</f>
        <v/>
      </c>
      <c r="K547" s="14" t="str">
        <f ca="1">IF(A547="", "", J547+G547)</f>
        <v/>
      </c>
    </row>
    <row r="548" spans="1:11" x14ac:dyDescent="0.3">
      <c r="A548" t="str">
        <f ca="1">IF(A547="Sr.No.",1,IFERROR(IF(A547+1&lt;=$M$8,A547+1,""),""))</f>
        <v/>
      </c>
      <c r="B548" s="1" t="str">
        <f ca="1">IF(A548="", "", VLOOKUP($M$5&amp;"-"&amp;$A548,INDIRECT("Sheet2!A2:Q5331"), 3, FALSE))</f>
        <v/>
      </c>
      <c r="C548" s="1" t="str">
        <f ca="1">IF(A548="", "", VLOOKUP($M$6&amp;"-"&amp;$A548,INDIRECT("Sheet2!A2:Q5331"), 3, FALSE))</f>
        <v/>
      </c>
      <c r="D548" s="4" t="str">
        <f ca="1">IF(A548="", "", VLOOKUP($M$5&amp;"-"&amp;$A548,INDIRECT("Sheet2!A2:Q5331"), 4, FALSE))</f>
        <v/>
      </c>
      <c r="E548" s="4" t="str">
        <f ca="1">IF(A548="", "", VLOOKUP($M$6&amp;"-"&amp;$A548,INDIRECT("Sheet2!A2:Q5331"), 4, FALSE))</f>
        <v/>
      </c>
      <c r="F548" s="14" t="str">
        <f ca="1">IF(A548="", "", IF(A548=1, ROUNDDOWN($M$3/D548, 0), ROUNDDOWN((J548)/D548, 0)))</f>
        <v/>
      </c>
      <c r="G548" s="14" t="str">
        <f ca="1">IF(A548="", "", (E548-D548)*F548)</f>
        <v/>
      </c>
      <c r="H548" s="15" t="str">
        <f ca="1">IF(A548="", "", (E548/D548)-1)</f>
        <v/>
      </c>
      <c r="I548" s="15" t="str">
        <f ca="1">IF(A548="", "", 1-(K548/MAX($K$2:K548)))</f>
        <v/>
      </c>
      <c r="J548" s="14" t="str">
        <f ca="1">IF(A548="", "", IF(A548=1, $M$3, J547+G547))</f>
        <v/>
      </c>
      <c r="K548" s="14" t="str">
        <f ca="1">IF(A548="", "", J548+G548)</f>
        <v/>
      </c>
    </row>
    <row r="549" spans="1:11" x14ac:dyDescent="0.3">
      <c r="A549" t="str">
        <f ca="1">IF(A548="Sr.No.",1,IFERROR(IF(A548+1&lt;=$M$8,A548+1,""),""))</f>
        <v/>
      </c>
      <c r="B549" s="1" t="str">
        <f ca="1">IF(A549="", "", VLOOKUP($M$5&amp;"-"&amp;$A549,INDIRECT("Sheet2!A2:Q5331"), 3, FALSE))</f>
        <v/>
      </c>
      <c r="C549" s="1" t="str">
        <f ca="1">IF(A549="", "", VLOOKUP($M$6&amp;"-"&amp;$A549,INDIRECT("Sheet2!A2:Q5331"), 3, FALSE))</f>
        <v/>
      </c>
      <c r="D549" s="4" t="str">
        <f ca="1">IF(A549="", "", VLOOKUP($M$5&amp;"-"&amp;$A549,INDIRECT("Sheet2!A2:Q5331"), 4, FALSE))</f>
        <v/>
      </c>
      <c r="E549" s="4" t="str">
        <f ca="1">IF(A549="", "", VLOOKUP($M$6&amp;"-"&amp;$A549,INDIRECT("Sheet2!A2:Q5331"), 4, FALSE))</f>
        <v/>
      </c>
      <c r="F549" s="14" t="str">
        <f ca="1">IF(A549="", "", IF(A549=1, ROUNDDOWN($M$3/D549, 0), ROUNDDOWN((J549)/D549, 0)))</f>
        <v/>
      </c>
      <c r="G549" s="14" t="str">
        <f ca="1">IF(A549="", "", (E549-D549)*F549)</f>
        <v/>
      </c>
      <c r="H549" s="15" t="str">
        <f ca="1">IF(A549="", "", (E549/D549)-1)</f>
        <v/>
      </c>
      <c r="I549" s="15" t="str">
        <f ca="1">IF(A549="", "", 1-(K549/MAX($K$2:K549)))</f>
        <v/>
      </c>
      <c r="J549" s="14" t="str">
        <f ca="1">IF(A549="", "", IF(A549=1, $M$3, J548+G548))</f>
        <v/>
      </c>
      <c r="K549" s="14" t="str">
        <f ca="1">IF(A549="", "", J549+G549)</f>
        <v/>
      </c>
    </row>
    <row r="550" spans="1:11" x14ac:dyDescent="0.3">
      <c r="A550" t="str">
        <f ca="1">IF(A549="Sr.No.",1,IFERROR(IF(A549+1&lt;=$M$8,A549+1,""),""))</f>
        <v/>
      </c>
      <c r="B550" s="1" t="str">
        <f ca="1">IF(A550="", "", VLOOKUP($M$5&amp;"-"&amp;$A550,INDIRECT("Sheet2!A2:Q5331"), 3, FALSE))</f>
        <v/>
      </c>
      <c r="C550" s="1" t="str">
        <f ca="1">IF(A550="", "", VLOOKUP($M$6&amp;"-"&amp;$A550,INDIRECT("Sheet2!A2:Q5331"), 3, FALSE))</f>
        <v/>
      </c>
      <c r="D550" s="4" t="str">
        <f ca="1">IF(A550="", "", VLOOKUP($M$5&amp;"-"&amp;$A550,INDIRECT("Sheet2!A2:Q5331"), 4, FALSE))</f>
        <v/>
      </c>
      <c r="E550" s="4" t="str">
        <f ca="1">IF(A550="", "", VLOOKUP($M$6&amp;"-"&amp;$A550,INDIRECT("Sheet2!A2:Q5331"), 4, FALSE))</f>
        <v/>
      </c>
      <c r="F550" s="14" t="str">
        <f ca="1">IF(A550="", "", IF(A550=1, ROUNDDOWN($M$3/D550, 0), ROUNDDOWN((J550)/D550, 0)))</f>
        <v/>
      </c>
      <c r="G550" s="14" t="str">
        <f ca="1">IF(A550="", "", (E550-D550)*F550)</f>
        <v/>
      </c>
      <c r="H550" s="15" t="str">
        <f ca="1">IF(A550="", "", (E550/D550)-1)</f>
        <v/>
      </c>
      <c r="I550" s="15" t="str">
        <f ca="1">IF(A550="", "", 1-(K550/MAX($K$2:K550)))</f>
        <v/>
      </c>
      <c r="J550" s="14" t="str">
        <f ca="1">IF(A550="", "", IF(A550=1, $M$3, J549+G549))</f>
        <v/>
      </c>
      <c r="K550" s="14" t="str">
        <f ca="1">IF(A550="", "", J550+G550)</f>
        <v/>
      </c>
    </row>
    <row r="551" spans="1:11" x14ac:dyDescent="0.3">
      <c r="A551" t="str">
        <f ca="1">IF(A550="Sr.No.",1,IFERROR(IF(A550+1&lt;=$M$8,A550+1,""),""))</f>
        <v/>
      </c>
      <c r="B551" s="1" t="str">
        <f ca="1">IF(A551="", "", VLOOKUP($M$5&amp;"-"&amp;$A551,INDIRECT("Sheet2!A2:Q5331"), 3, FALSE))</f>
        <v/>
      </c>
      <c r="C551" s="1" t="str">
        <f ca="1">IF(A551="", "", VLOOKUP($M$6&amp;"-"&amp;$A551,INDIRECT("Sheet2!A2:Q5331"), 3, FALSE))</f>
        <v/>
      </c>
      <c r="D551" s="4" t="str">
        <f ca="1">IF(A551="", "", VLOOKUP($M$5&amp;"-"&amp;$A551,INDIRECT("Sheet2!A2:Q5331"), 4, FALSE))</f>
        <v/>
      </c>
      <c r="E551" s="4" t="str">
        <f ca="1">IF(A551="", "", VLOOKUP($M$6&amp;"-"&amp;$A551,INDIRECT("Sheet2!A2:Q5331"), 4, FALSE))</f>
        <v/>
      </c>
      <c r="F551" s="14" t="str">
        <f ca="1">IF(A551="", "", IF(A551=1, ROUNDDOWN($M$3/D551, 0), ROUNDDOWN((J551)/D551, 0)))</f>
        <v/>
      </c>
      <c r="G551" s="14" t="str">
        <f ca="1">IF(A551="", "", (E551-D551)*F551)</f>
        <v/>
      </c>
      <c r="H551" s="15" t="str">
        <f ca="1">IF(A551="", "", (E551/D551)-1)</f>
        <v/>
      </c>
      <c r="I551" s="15" t="str">
        <f ca="1">IF(A551="", "", 1-(K551/MAX($K$2:K551)))</f>
        <v/>
      </c>
      <c r="J551" s="14" t="str">
        <f ca="1">IF(A551="", "", IF(A551=1, $M$3, J550+G550))</f>
        <v/>
      </c>
      <c r="K551" s="14" t="str">
        <f ca="1">IF(A551="", "", J551+G551)</f>
        <v/>
      </c>
    </row>
    <row r="552" spans="1:11" x14ac:dyDescent="0.3">
      <c r="A552" t="str">
        <f ca="1">IF(A551="Sr.No.",1,IFERROR(IF(A551+1&lt;=$M$8,A551+1,""),""))</f>
        <v/>
      </c>
      <c r="B552" s="1" t="str">
        <f ca="1">IF(A552="", "", VLOOKUP($M$5&amp;"-"&amp;$A552,INDIRECT("Sheet2!A2:Q5331"), 3, FALSE))</f>
        <v/>
      </c>
      <c r="C552" s="1" t="str">
        <f ca="1">IF(A552="", "", VLOOKUP($M$6&amp;"-"&amp;$A552,INDIRECT("Sheet2!A2:Q5331"), 3, FALSE))</f>
        <v/>
      </c>
      <c r="D552" s="4" t="str">
        <f ca="1">IF(A552="", "", VLOOKUP($M$5&amp;"-"&amp;$A552,INDIRECT("Sheet2!A2:Q5331"), 4, FALSE))</f>
        <v/>
      </c>
      <c r="E552" s="4" t="str">
        <f ca="1">IF(A552="", "", VLOOKUP($M$6&amp;"-"&amp;$A552,INDIRECT("Sheet2!A2:Q5331"), 4, FALSE))</f>
        <v/>
      </c>
      <c r="F552" s="14" t="str">
        <f ca="1">IF(A552="", "", IF(A552=1, ROUNDDOWN($M$3/D552, 0), ROUNDDOWN((J552)/D552, 0)))</f>
        <v/>
      </c>
      <c r="G552" s="14" t="str">
        <f ca="1">IF(A552="", "", (E552-D552)*F552)</f>
        <v/>
      </c>
      <c r="H552" s="15" t="str">
        <f ca="1">IF(A552="", "", (E552/D552)-1)</f>
        <v/>
      </c>
      <c r="I552" s="15" t="str">
        <f ca="1">IF(A552="", "", 1-(K552/MAX($K$2:K552)))</f>
        <v/>
      </c>
      <c r="J552" s="14" t="str">
        <f ca="1">IF(A552="", "", IF(A552=1, $M$3, J551+G551))</f>
        <v/>
      </c>
      <c r="K552" s="14" t="str">
        <f ca="1">IF(A552="", "", J552+G552)</f>
        <v/>
      </c>
    </row>
    <row r="553" spans="1:11" x14ac:dyDescent="0.3">
      <c r="A553" t="str">
        <f ca="1">IF(A552="Sr.No.",1,IFERROR(IF(A552+1&lt;=$M$8,A552+1,""),""))</f>
        <v/>
      </c>
      <c r="B553" s="1" t="str">
        <f ca="1">IF(A553="", "", VLOOKUP($M$5&amp;"-"&amp;$A553,INDIRECT("Sheet2!A2:Q5331"), 3, FALSE))</f>
        <v/>
      </c>
      <c r="C553" s="1" t="str">
        <f ca="1">IF(A553="", "", VLOOKUP($M$6&amp;"-"&amp;$A553,INDIRECT("Sheet2!A2:Q5331"), 3, FALSE))</f>
        <v/>
      </c>
      <c r="D553" s="4" t="str">
        <f ca="1">IF(A553="", "", VLOOKUP($M$5&amp;"-"&amp;$A553,INDIRECT("Sheet2!A2:Q5331"), 4, FALSE))</f>
        <v/>
      </c>
      <c r="E553" s="4" t="str">
        <f ca="1">IF(A553="", "", VLOOKUP($M$6&amp;"-"&amp;$A553,INDIRECT("Sheet2!A2:Q5331"), 4, FALSE))</f>
        <v/>
      </c>
      <c r="F553" s="14" t="str">
        <f ca="1">IF(A553="", "", IF(A553=1, ROUNDDOWN($M$3/D553, 0), ROUNDDOWN((J553)/D553, 0)))</f>
        <v/>
      </c>
      <c r="G553" s="14" t="str">
        <f ca="1">IF(A553="", "", (E553-D553)*F553)</f>
        <v/>
      </c>
      <c r="H553" s="15" t="str">
        <f ca="1">IF(A553="", "", (E553/D553)-1)</f>
        <v/>
      </c>
      <c r="I553" s="15" t="str">
        <f ca="1">IF(A553="", "", 1-(K553/MAX($K$2:K553)))</f>
        <v/>
      </c>
      <c r="J553" s="14" t="str">
        <f ca="1">IF(A553="", "", IF(A553=1, $M$3, J552+G552))</f>
        <v/>
      </c>
      <c r="K553" s="14" t="str">
        <f ca="1">IF(A553="", "", J553+G553)</f>
        <v/>
      </c>
    </row>
    <row r="554" spans="1:11" x14ac:dyDescent="0.3">
      <c r="A554" t="str">
        <f ca="1">IF(A553="Sr.No.",1,IFERROR(IF(A553+1&lt;=$M$8,A553+1,""),""))</f>
        <v/>
      </c>
      <c r="B554" s="1" t="str">
        <f ca="1">IF(A554="", "", VLOOKUP($M$5&amp;"-"&amp;$A554,INDIRECT("Sheet2!A2:Q5331"), 3, FALSE))</f>
        <v/>
      </c>
      <c r="C554" s="1" t="str">
        <f ca="1">IF(A554="", "", VLOOKUP($M$6&amp;"-"&amp;$A554,INDIRECT("Sheet2!A2:Q5331"), 3, FALSE))</f>
        <v/>
      </c>
      <c r="D554" s="4" t="str">
        <f ca="1">IF(A554="", "", VLOOKUP($M$5&amp;"-"&amp;$A554,INDIRECT("Sheet2!A2:Q5331"), 4, FALSE))</f>
        <v/>
      </c>
      <c r="E554" s="4" t="str">
        <f ca="1">IF(A554="", "", VLOOKUP($M$6&amp;"-"&amp;$A554,INDIRECT("Sheet2!A2:Q5331"), 4, FALSE))</f>
        <v/>
      </c>
      <c r="F554" s="14" t="str">
        <f ca="1">IF(A554="", "", IF(A554=1, ROUNDDOWN($M$3/D554, 0), ROUNDDOWN((J554)/D554, 0)))</f>
        <v/>
      </c>
      <c r="G554" s="14" t="str">
        <f ca="1">IF(A554="", "", (E554-D554)*F554)</f>
        <v/>
      </c>
      <c r="H554" s="15" t="str">
        <f ca="1">IF(A554="", "", (E554/D554)-1)</f>
        <v/>
      </c>
      <c r="I554" s="15" t="str">
        <f ca="1">IF(A554="", "", 1-(K554/MAX($K$2:K554)))</f>
        <v/>
      </c>
      <c r="J554" s="14" t="str">
        <f ca="1">IF(A554="", "", IF(A554=1, $M$3, J553+G553))</f>
        <v/>
      </c>
      <c r="K554" s="14" t="str">
        <f ca="1">IF(A554="", "", J554+G554)</f>
        <v/>
      </c>
    </row>
    <row r="555" spans="1:11" x14ac:dyDescent="0.3">
      <c r="A555" t="str">
        <f ca="1">IF(A554="Sr.No.",1,IFERROR(IF(A554+1&lt;=$M$8,A554+1,""),""))</f>
        <v/>
      </c>
      <c r="B555" s="1" t="str">
        <f ca="1">IF(A555="", "", VLOOKUP($M$5&amp;"-"&amp;$A555,INDIRECT("Sheet2!A2:Q5331"), 3, FALSE))</f>
        <v/>
      </c>
      <c r="C555" s="1" t="str">
        <f ca="1">IF(A555="", "", VLOOKUP($M$6&amp;"-"&amp;$A555,INDIRECT("Sheet2!A2:Q5331"), 3, FALSE))</f>
        <v/>
      </c>
      <c r="D555" s="4" t="str">
        <f ca="1">IF(A555="", "", VLOOKUP($M$5&amp;"-"&amp;$A555,INDIRECT("Sheet2!A2:Q5331"), 4, FALSE))</f>
        <v/>
      </c>
      <c r="E555" s="4" t="str">
        <f ca="1">IF(A555="", "", VLOOKUP($M$6&amp;"-"&amp;$A555,INDIRECT("Sheet2!A2:Q5331"), 4, FALSE))</f>
        <v/>
      </c>
      <c r="F555" s="14" t="str">
        <f ca="1">IF(A555="", "", IF(A555=1, ROUNDDOWN($M$3/D555, 0), ROUNDDOWN((J555)/D555, 0)))</f>
        <v/>
      </c>
      <c r="G555" s="14" t="str">
        <f ca="1">IF(A555="", "", (E555-D555)*F555)</f>
        <v/>
      </c>
      <c r="H555" s="15" t="str">
        <f ca="1">IF(A555="", "", (E555/D555)-1)</f>
        <v/>
      </c>
      <c r="I555" s="15" t="str">
        <f ca="1">IF(A555="", "", 1-(K555/MAX($K$2:K555)))</f>
        <v/>
      </c>
      <c r="J555" s="14" t="str">
        <f ca="1">IF(A555="", "", IF(A555=1, $M$3, J554+G554))</f>
        <v/>
      </c>
      <c r="K555" s="14" t="str">
        <f ca="1">IF(A555="", "", J555+G555)</f>
        <v/>
      </c>
    </row>
    <row r="556" spans="1:11" x14ac:dyDescent="0.3">
      <c r="A556" t="str">
        <f ca="1">IF(A555="Sr.No.",1,IFERROR(IF(A555+1&lt;=$M$8,A555+1,""),""))</f>
        <v/>
      </c>
      <c r="B556" s="1" t="str">
        <f ca="1">IF(A556="", "", VLOOKUP($M$5&amp;"-"&amp;$A556,INDIRECT("Sheet2!A2:Q5331"), 3, FALSE))</f>
        <v/>
      </c>
      <c r="C556" s="1" t="str">
        <f ca="1">IF(A556="", "", VLOOKUP($M$6&amp;"-"&amp;$A556,INDIRECT("Sheet2!A2:Q5331"), 3, FALSE))</f>
        <v/>
      </c>
      <c r="D556" s="4" t="str">
        <f ca="1">IF(A556="", "", VLOOKUP($M$5&amp;"-"&amp;$A556,INDIRECT("Sheet2!A2:Q5331"), 4, FALSE))</f>
        <v/>
      </c>
      <c r="E556" s="4" t="str">
        <f ca="1">IF(A556="", "", VLOOKUP($M$6&amp;"-"&amp;$A556,INDIRECT("Sheet2!A2:Q5331"), 4, FALSE))</f>
        <v/>
      </c>
      <c r="F556" s="14" t="str">
        <f ca="1">IF(A556="", "", IF(A556=1, ROUNDDOWN($M$3/D556, 0), ROUNDDOWN((J556)/D556, 0)))</f>
        <v/>
      </c>
      <c r="G556" s="14" t="str">
        <f ca="1">IF(A556="", "", (E556-D556)*F556)</f>
        <v/>
      </c>
      <c r="H556" s="15" t="str">
        <f ca="1">IF(A556="", "", (E556/D556)-1)</f>
        <v/>
      </c>
      <c r="I556" s="15" t="str">
        <f ca="1">IF(A556="", "", 1-(K556/MAX($K$2:K556)))</f>
        <v/>
      </c>
      <c r="J556" s="14" t="str">
        <f ca="1">IF(A556="", "", IF(A556=1, $M$3, J555+G555))</f>
        <v/>
      </c>
      <c r="K556" s="14" t="str">
        <f ca="1">IF(A556="", "", J556+G556)</f>
        <v/>
      </c>
    </row>
    <row r="557" spans="1:11" x14ac:dyDescent="0.3">
      <c r="A557" t="str">
        <f ca="1">IF(A556="Sr.No.",1,IFERROR(IF(A556+1&lt;=$M$8,A556+1,""),""))</f>
        <v/>
      </c>
      <c r="B557" s="1" t="str">
        <f ca="1">IF(A557="", "", VLOOKUP($M$5&amp;"-"&amp;$A557,INDIRECT("Sheet2!A2:Q5331"), 3, FALSE))</f>
        <v/>
      </c>
      <c r="C557" s="1" t="str">
        <f ca="1">IF(A557="", "", VLOOKUP($M$6&amp;"-"&amp;$A557,INDIRECT("Sheet2!A2:Q5331"), 3, FALSE))</f>
        <v/>
      </c>
      <c r="D557" s="4" t="str">
        <f ca="1">IF(A557="", "", VLOOKUP($M$5&amp;"-"&amp;$A557,INDIRECT("Sheet2!A2:Q5331"), 4, FALSE))</f>
        <v/>
      </c>
      <c r="E557" s="4" t="str">
        <f ca="1">IF(A557="", "", VLOOKUP($M$6&amp;"-"&amp;$A557,INDIRECT("Sheet2!A2:Q5331"), 4, FALSE))</f>
        <v/>
      </c>
      <c r="F557" s="14" t="str">
        <f ca="1">IF(A557="", "", IF(A557=1, ROUNDDOWN($M$3/D557, 0), ROUNDDOWN((J557)/D557, 0)))</f>
        <v/>
      </c>
      <c r="G557" s="14" t="str">
        <f ca="1">IF(A557="", "", (E557-D557)*F557)</f>
        <v/>
      </c>
      <c r="H557" s="15" t="str">
        <f ca="1">IF(A557="", "", (E557/D557)-1)</f>
        <v/>
      </c>
      <c r="I557" s="15" t="str">
        <f ca="1">IF(A557="", "", 1-(K557/MAX($K$2:K557)))</f>
        <v/>
      </c>
      <c r="J557" s="14" t="str">
        <f ca="1">IF(A557="", "", IF(A557=1, $M$3, J556+G556))</f>
        <v/>
      </c>
      <c r="K557" s="14" t="str">
        <f ca="1">IF(A557="", "", J557+G557)</f>
        <v/>
      </c>
    </row>
    <row r="558" spans="1:11" x14ac:dyDescent="0.3">
      <c r="A558" t="str">
        <f ca="1">IF(A557="Sr.No.",1,IFERROR(IF(A557+1&lt;=$M$8,A557+1,""),""))</f>
        <v/>
      </c>
      <c r="B558" s="1" t="str">
        <f ca="1">IF(A558="", "", VLOOKUP($M$5&amp;"-"&amp;$A558,INDIRECT("Sheet2!A2:Q5331"), 3, FALSE))</f>
        <v/>
      </c>
      <c r="C558" s="1" t="str">
        <f ca="1">IF(A558="", "", VLOOKUP($M$6&amp;"-"&amp;$A558,INDIRECT("Sheet2!A2:Q5331"), 3, FALSE))</f>
        <v/>
      </c>
      <c r="D558" s="4" t="str">
        <f ca="1">IF(A558="", "", VLOOKUP($M$5&amp;"-"&amp;$A558,INDIRECT("Sheet2!A2:Q5331"), 4, FALSE))</f>
        <v/>
      </c>
      <c r="E558" s="4" t="str">
        <f ca="1">IF(A558="", "", VLOOKUP($M$6&amp;"-"&amp;$A558,INDIRECT("Sheet2!A2:Q5331"), 4, FALSE))</f>
        <v/>
      </c>
      <c r="F558" s="14" t="str">
        <f ca="1">IF(A558="", "", IF(A558=1, ROUNDDOWN($M$3/D558, 0), ROUNDDOWN((J558)/D558, 0)))</f>
        <v/>
      </c>
      <c r="G558" s="14" t="str">
        <f ca="1">IF(A558="", "", (E558-D558)*F558)</f>
        <v/>
      </c>
      <c r="H558" s="15" t="str">
        <f ca="1">IF(A558="", "", (E558/D558)-1)</f>
        <v/>
      </c>
      <c r="I558" s="15" t="str">
        <f ca="1">IF(A558="", "", 1-(K558/MAX($K$2:K558)))</f>
        <v/>
      </c>
      <c r="J558" s="14" t="str">
        <f ca="1">IF(A558="", "", IF(A558=1, $M$3, J557+G557))</f>
        <v/>
      </c>
      <c r="K558" s="14" t="str">
        <f ca="1">IF(A558="", "", J558+G558)</f>
        <v/>
      </c>
    </row>
    <row r="559" spans="1:11" x14ac:dyDescent="0.3">
      <c r="A559" t="str">
        <f ca="1">IF(A558="Sr.No.",1,IFERROR(IF(A558+1&lt;=$M$8,A558+1,""),""))</f>
        <v/>
      </c>
      <c r="B559" s="1" t="str">
        <f ca="1">IF(A559="", "", VLOOKUP($M$5&amp;"-"&amp;$A559,INDIRECT("Sheet2!A2:Q5331"), 3, FALSE))</f>
        <v/>
      </c>
      <c r="C559" s="1" t="str">
        <f ca="1">IF(A559="", "", VLOOKUP($M$6&amp;"-"&amp;$A559,INDIRECT("Sheet2!A2:Q5331"), 3, FALSE))</f>
        <v/>
      </c>
      <c r="D559" s="4" t="str">
        <f ca="1">IF(A559="", "", VLOOKUP($M$5&amp;"-"&amp;$A559,INDIRECT("Sheet2!A2:Q5331"), 4, FALSE))</f>
        <v/>
      </c>
      <c r="E559" s="4" t="str">
        <f ca="1">IF(A559="", "", VLOOKUP($M$6&amp;"-"&amp;$A559,INDIRECT("Sheet2!A2:Q5331"), 4, FALSE))</f>
        <v/>
      </c>
      <c r="F559" s="14" t="str">
        <f ca="1">IF(A559="", "", IF(A559=1, ROUNDDOWN($M$3/D559, 0), ROUNDDOWN((J559)/D559, 0)))</f>
        <v/>
      </c>
      <c r="G559" s="14" t="str">
        <f ca="1">IF(A559="", "", (E559-D559)*F559)</f>
        <v/>
      </c>
      <c r="H559" s="15" t="str">
        <f ca="1">IF(A559="", "", (E559/D559)-1)</f>
        <v/>
      </c>
      <c r="I559" s="15" t="str">
        <f ca="1">IF(A559="", "", 1-(K559/MAX($K$2:K559)))</f>
        <v/>
      </c>
      <c r="J559" s="14" t="str">
        <f ca="1">IF(A559="", "", IF(A559=1, $M$3, J558+G558))</f>
        <v/>
      </c>
      <c r="K559" s="14" t="str">
        <f ca="1">IF(A559="", "", J559+G559)</f>
        <v/>
      </c>
    </row>
    <row r="560" spans="1:11" x14ac:dyDescent="0.3">
      <c r="A560" t="str">
        <f ca="1">IF(A559="Sr.No.",1,IFERROR(IF(A559+1&lt;=$M$8,A559+1,""),""))</f>
        <v/>
      </c>
      <c r="B560" s="1" t="str">
        <f ca="1">IF(A560="", "", VLOOKUP($M$5&amp;"-"&amp;$A560,INDIRECT("Sheet2!A2:Q5331"), 3, FALSE))</f>
        <v/>
      </c>
      <c r="C560" s="1" t="str">
        <f ca="1">IF(A560="", "", VLOOKUP($M$6&amp;"-"&amp;$A560,INDIRECT("Sheet2!A2:Q5331"), 3, FALSE))</f>
        <v/>
      </c>
      <c r="D560" s="4" t="str">
        <f ca="1">IF(A560="", "", VLOOKUP($M$5&amp;"-"&amp;$A560,INDIRECT("Sheet2!A2:Q5331"), 4, FALSE))</f>
        <v/>
      </c>
      <c r="E560" s="4" t="str">
        <f ca="1">IF(A560="", "", VLOOKUP($M$6&amp;"-"&amp;$A560,INDIRECT("Sheet2!A2:Q5331"), 4, FALSE))</f>
        <v/>
      </c>
      <c r="F560" s="14" t="str">
        <f ca="1">IF(A560="", "", IF(A560=1, ROUNDDOWN($M$3/D560, 0), ROUNDDOWN((J560)/D560, 0)))</f>
        <v/>
      </c>
      <c r="G560" s="14" t="str">
        <f ca="1">IF(A560="", "", (E560-D560)*F560)</f>
        <v/>
      </c>
      <c r="H560" s="15" t="str">
        <f ca="1">IF(A560="", "", (E560/D560)-1)</f>
        <v/>
      </c>
      <c r="I560" s="15" t="str">
        <f ca="1">IF(A560="", "", 1-(K560/MAX($K$2:K560)))</f>
        <v/>
      </c>
      <c r="J560" s="14" t="str">
        <f ca="1">IF(A560="", "", IF(A560=1, $M$3, J559+G559))</f>
        <v/>
      </c>
      <c r="K560" s="14" t="str">
        <f ca="1">IF(A560="", "", J560+G560)</f>
        <v/>
      </c>
    </row>
    <row r="561" spans="1:11" x14ac:dyDescent="0.3">
      <c r="A561" t="str">
        <f ca="1">IF(A560="Sr.No.",1,IFERROR(IF(A560+1&lt;=$M$8,A560+1,""),""))</f>
        <v/>
      </c>
      <c r="B561" s="1" t="str">
        <f ca="1">IF(A561="", "", VLOOKUP($M$5&amp;"-"&amp;$A561,INDIRECT("Sheet2!A2:Q5331"), 3, FALSE))</f>
        <v/>
      </c>
      <c r="C561" s="1" t="str">
        <f ca="1">IF(A561="", "", VLOOKUP($M$6&amp;"-"&amp;$A561,INDIRECT("Sheet2!A2:Q5331"), 3, FALSE))</f>
        <v/>
      </c>
      <c r="D561" s="4" t="str">
        <f ca="1">IF(A561="", "", VLOOKUP($M$5&amp;"-"&amp;$A561,INDIRECT("Sheet2!A2:Q5331"), 4, FALSE))</f>
        <v/>
      </c>
      <c r="E561" s="4" t="str">
        <f ca="1">IF(A561="", "", VLOOKUP($M$6&amp;"-"&amp;$A561,INDIRECT("Sheet2!A2:Q5331"), 4, FALSE))</f>
        <v/>
      </c>
      <c r="F561" s="14" t="str">
        <f ca="1">IF(A561="", "", IF(A561=1, ROUNDDOWN($M$3/D561, 0), ROUNDDOWN((J561)/D561, 0)))</f>
        <v/>
      </c>
      <c r="G561" s="14" t="str">
        <f ca="1">IF(A561="", "", (E561-D561)*F561)</f>
        <v/>
      </c>
      <c r="H561" s="15" t="str">
        <f ca="1">IF(A561="", "", (E561/D561)-1)</f>
        <v/>
      </c>
      <c r="I561" s="15" t="str">
        <f ca="1">IF(A561="", "", 1-(K561/MAX($K$2:K561)))</f>
        <v/>
      </c>
      <c r="J561" s="14" t="str">
        <f ca="1">IF(A561="", "", IF(A561=1, $M$3, J560+G560))</f>
        <v/>
      </c>
      <c r="K561" s="14" t="str">
        <f ca="1">IF(A561="", "", J561+G561)</f>
        <v/>
      </c>
    </row>
    <row r="562" spans="1:11" x14ac:dyDescent="0.3">
      <c r="A562" t="str">
        <f ca="1">IF(A561="Sr.No.",1,IFERROR(IF(A561+1&lt;=$M$8,A561+1,""),""))</f>
        <v/>
      </c>
      <c r="B562" s="1" t="str">
        <f ca="1">IF(A562="", "", VLOOKUP($M$5&amp;"-"&amp;$A562,INDIRECT("Sheet2!A2:Q5331"), 3, FALSE))</f>
        <v/>
      </c>
      <c r="C562" s="1" t="str">
        <f ca="1">IF(A562="", "", VLOOKUP($M$6&amp;"-"&amp;$A562,INDIRECT("Sheet2!A2:Q5331"), 3, FALSE))</f>
        <v/>
      </c>
      <c r="D562" s="4" t="str">
        <f ca="1">IF(A562="", "", VLOOKUP($M$5&amp;"-"&amp;$A562,INDIRECT("Sheet2!A2:Q5331"), 4, FALSE))</f>
        <v/>
      </c>
      <c r="E562" s="4" t="str">
        <f ca="1">IF(A562="", "", VLOOKUP($M$6&amp;"-"&amp;$A562,INDIRECT("Sheet2!A2:Q5331"), 4, FALSE))</f>
        <v/>
      </c>
      <c r="F562" s="14" t="str">
        <f ca="1">IF(A562="", "", IF(A562=1, ROUNDDOWN($M$3/D562, 0), ROUNDDOWN((J562)/D562, 0)))</f>
        <v/>
      </c>
      <c r="G562" s="14" t="str">
        <f ca="1">IF(A562="", "", (E562-D562)*F562)</f>
        <v/>
      </c>
      <c r="H562" s="15" t="str">
        <f ca="1">IF(A562="", "", (E562/D562)-1)</f>
        <v/>
      </c>
      <c r="I562" s="15" t="str">
        <f ca="1">IF(A562="", "", 1-(K562/MAX($K$2:K562)))</f>
        <v/>
      </c>
      <c r="J562" s="14" t="str">
        <f ca="1">IF(A562="", "", IF(A562=1, $M$3, J561+G561))</f>
        <v/>
      </c>
      <c r="K562" s="14" t="str">
        <f ca="1">IF(A562="", "", J562+G562)</f>
        <v/>
      </c>
    </row>
    <row r="563" spans="1:11" x14ac:dyDescent="0.3">
      <c r="A563" t="str">
        <f ca="1">IF(A562="Sr.No.",1,IFERROR(IF(A562+1&lt;=$M$8,A562+1,""),""))</f>
        <v/>
      </c>
      <c r="B563" s="1" t="str">
        <f ca="1">IF(A563="", "", VLOOKUP($M$5&amp;"-"&amp;$A563,INDIRECT("Sheet2!A2:Q5331"), 3, FALSE))</f>
        <v/>
      </c>
      <c r="C563" s="1" t="str">
        <f ca="1">IF(A563="", "", VLOOKUP($M$6&amp;"-"&amp;$A563,INDIRECT("Sheet2!A2:Q5331"), 3, FALSE))</f>
        <v/>
      </c>
      <c r="D563" s="4" t="str">
        <f ca="1">IF(A563="", "", VLOOKUP($M$5&amp;"-"&amp;$A563,INDIRECT("Sheet2!A2:Q5331"), 4, FALSE))</f>
        <v/>
      </c>
      <c r="E563" s="4" t="str">
        <f ca="1">IF(A563="", "", VLOOKUP($M$6&amp;"-"&amp;$A563,INDIRECT("Sheet2!A2:Q5331"), 4, FALSE))</f>
        <v/>
      </c>
      <c r="F563" s="14" t="str">
        <f ca="1">IF(A563="", "", IF(A563=1, ROUNDDOWN($M$3/D563, 0), ROUNDDOWN((J563)/D563, 0)))</f>
        <v/>
      </c>
      <c r="G563" s="14" t="str">
        <f ca="1">IF(A563="", "", (E563-D563)*F563)</f>
        <v/>
      </c>
      <c r="H563" s="15" t="str">
        <f ca="1">IF(A563="", "", (E563/D563)-1)</f>
        <v/>
      </c>
      <c r="I563" s="15" t="str">
        <f ca="1">IF(A563="", "", 1-(K563/MAX($K$2:K563)))</f>
        <v/>
      </c>
      <c r="J563" s="14" t="str">
        <f ca="1">IF(A563="", "", IF(A563=1, $M$3, J562+G562))</f>
        <v/>
      </c>
      <c r="K563" s="14" t="str">
        <f ca="1">IF(A563="", "", J563+G563)</f>
        <v/>
      </c>
    </row>
    <row r="564" spans="1:11" x14ac:dyDescent="0.3">
      <c r="A564" t="str">
        <f ca="1">IF(A563="Sr.No.",1,IFERROR(IF(A563+1&lt;=$M$8,A563+1,""),""))</f>
        <v/>
      </c>
      <c r="B564" s="1" t="str">
        <f ca="1">IF(A564="", "", VLOOKUP($M$5&amp;"-"&amp;$A564,INDIRECT("Sheet2!A2:Q5331"), 3, FALSE))</f>
        <v/>
      </c>
      <c r="C564" s="1" t="str">
        <f ca="1">IF(A564="", "", VLOOKUP($M$6&amp;"-"&amp;$A564,INDIRECT("Sheet2!A2:Q5331"), 3, FALSE))</f>
        <v/>
      </c>
      <c r="D564" s="4" t="str">
        <f ca="1">IF(A564="", "", VLOOKUP($M$5&amp;"-"&amp;$A564,INDIRECT("Sheet2!A2:Q5331"), 4, FALSE))</f>
        <v/>
      </c>
      <c r="E564" s="4" t="str">
        <f ca="1">IF(A564="", "", VLOOKUP($M$6&amp;"-"&amp;$A564,INDIRECT("Sheet2!A2:Q5331"), 4, FALSE))</f>
        <v/>
      </c>
      <c r="F564" s="14" t="str">
        <f ca="1">IF(A564="", "", IF(A564=1, ROUNDDOWN($M$3/D564, 0), ROUNDDOWN((J564)/D564, 0)))</f>
        <v/>
      </c>
      <c r="G564" s="14" t="str">
        <f ca="1">IF(A564="", "", (E564-D564)*F564)</f>
        <v/>
      </c>
      <c r="H564" s="15" t="str">
        <f ca="1">IF(A564="", "", (E564/D564)-1)</f>
        <v/>
      </c>
      <c r="I564" s="15" t="str">
        <f ca="1">IF(A564="", "", 1-(K564/MAX($K$2:K564)))</f>
        <v/>
      </c>
      <c r="J564" s="14" t="str">
        <f ca="1">IF(A564="", "", IF(A564=1, $M$3, J563+G563))</f>
        <v/>
      </c>
      <c r="K564" s="14" t="str">
        <f ca="1">IF(A564="", "", J564+G564)</f>
        <v/>
      </c>
    </row>
    <row r="565" spans="1:11" x14ac:dyDescent="0.3">
      <c r="A565" t="str">
        <f ca="1">IF(A564="Sr.No.",1,IFERROR(IF(A564+1&lt;=$M$8,A564+1,""),""))</f>
        <v/>
      </c>
      <c r="B565" s="1" t="str">
        <f ca="1">IF(A565="", "", VLOOKUP($M$5&amp;"-"&amp;$A565,INDIRECT("Sheet2!A2:Q5331"), 3, FALSE))</f>
        <v/>
      </c>
      <c r="C565" s="1" t="str">
        <f ca="1">IF(A565="", "", VLOOKUP($M$6&amp;"-"&amp;$A565,INDIRECT("Sheet2!A2:Q5331"), 3, FALSE))</f>
        <v/>
      </c>
      <c r="D565" s="4" t="str">
        <f ca="1">IF(A565="", "", VLOOKUP($M$5&amp;"-"&amp;$A565,INDIRECT("Sheet2!A2:Q5331"), 4, FALSE))</f>
        <v/>
      </c>
      <c r="E565" s="4" t="str">
        <f ca="1">IF(A565="", "", VLOOKUP($M$6&amp;"-"&amp;$A565,INDIRECT("Sheet2!A2:Q5331"), 4, FALSE))</f>
        <v/>
      </c>
      <c r="F565" s="14" t="str">
        <f ca="1">IF(A565="", "", IF(A565=1, ROUNDDOWN($M$3/D565, 0), ROUNDDOWN((J565)/D565, 0)))</f>
        <v/>
      </c>
      <c r="G565" s="14" t="str">
        <f ca="1">IF(A565="", "", (E565-D565)*F565)</f>
        <v/>
      </c>
      <c r="H565" s="15" t="str">
        <f ca="1">IF(A565="", "", (E565/D565)-1)</f>
        <v/>
      </c>
      <c r="I565" s="15" t="str">
        <f ca="1">IF(A565="", "", 1-(K565/MAX($K$2:K565)))</f>
        <v/>
      </c>
      <c r="J565" s="14" t="str">
        <f ca="1">IF(A565="", "", IF(A565=1, $M$3, J564+G564))</f>
        <v/>
      </c>
      <c r="K565" s="14" t="str">
        <f ca="1">IF(A565="", "", J565+G565)</f>
        <v/>
      </c>
    </row>
    <row r="566" spans="1:11" x14ac:dyDescent="0.3">
      <c r="A566" t="str">
        <f ca="1">IF(A565="Sr.No.",1,IFERROR(IF(A565+1&lt;=$M$8,A565+1,""),""))</f>
        <v/>
      </c>
      <c r="B566" s="1" t="str">
        <f ca="1">IF(A566="", "", VLOOKUP($M$5&amp;"-"&amp;$A566,INDIRECT("Sheet2!A2:Q5331"), 3, FALSE))</f>
        <v/>
      </c>
      <c r="C566" s="1" t="str">
        <f ca="1">IF(A566="", "", VLOOKUP($M$6&amp;"-"&amp;$A566,INDIRECT("Sheet2!A2:Q5331"), 3, FALSE))</f>
        <v/>
      </c>
      <c r="D566" s="4" t="str">
        <f ca="1">IF(A566="", "", VLOOKUP($M$5&amp;"-"&amp;$A566,INDIRECT("Sheet2!A2:Q5331"), 4, FALSE))</f>
        <v/>
      </c>
      <c r="E566" s="4" t="str">
        <f ca="1">IF(A566="", "", VLOOKUP($M$6&amp;"-"&amp;$A566,INDIRECT("Sheet2!A2:Q5331"), 4, FALSE))</f>
        <v/>
      </c>
      <c r="F566" s="14" t="str">
        <f ca="1">IF(A566="", "", IF(A566=1, ROUNDDOWN($M$3/D566, 0), ROUNDDOWN((J566)/D566, 0)))</f>
        <v/>
      </c>
      <c r="G566" s="14" t="str">
        <f ca="1">IF(A566="", "", (E566-D566)*F566)</f>
        <v/>
      </c>
      <c r="H566" s="15" t="str">
        <f ca="1">IF(A566="", "", (E566/D566)-1)</f>
        <v/>
      </c>
      <c r="I566" s="15" t="str">
        <f ca="1">IF(A566="", "", 1-(K566/MAX($K$2:K566)))</f>
        <v/>
      </c>
      <c r="J566" s="14" t="str">
        <f ca="1">IF(A566="", "", IF(A566=1, $M$3, J565+G565))</f>
        <v/>
      </c>
      <c r="K566" s="14" t="str">
        <f ca="1">IF(A566="", "", J566+G566)</f>
        <v/>
      </c>
    </row>
    <row r="567" spans="1:11" x14ac:dyDescent="0.3">
      <c r="A567" t="str">
        <f ca="1">IF(A566="Sr.No.",1,IFERROR(IF(A566+1&lt;=$M$8,A566+1,""),""))</f>
        <v/>
      </c>
      <c r="B567" s="1" t="str">
        <f ca="1">IF(A567="", "", VLOOKUP($M$5&amp;"-"&amp;$A567,INDIRECT("Sheet2!A2:Q5331"), 3, FALSE))</f>
        <v/>
      </c>
      <c r="C567" s="1" t="str">
        <f ca="1">IF(A567="", "", VLOOKUP($M$6&amp;"-"&amp;$A567,INDIRECT("Sheet2!A2:Q5331"), 3, FALSE))</f>
        <v/>
      </c>
      <c r="D567" s="4" t="str">
        <f ca="1">IF(A567="", "", VLOOKUP($M$5&amp;"-"&amp;$A567,INDIRECT("Sheet2!A2:Q5331"), 4, FALSE))</f>
        <v/>
      </c>
      <c r="E567" s="4" t="str">
        <f ca="1">IF(A567="", "", VLOOKUP($M$6&amp;"-"&amp;$A567,INDIRECT("Sheet2!A2:Q5331"), 4, FALSE))</f>
        <v/>
      </c>
      <c r="F567" s="14" t="str">
        <f ca="1">IF(A567="", "", IF(A567=1, ROUNDDOWN($M$3/D567, 0), ROUNDDOWN((J567)/D567, 0)))</f>
        <v/>
      </c>
      <c r="G567" s="14" t="str">
        <f ca="1">IF(A567="", "", (E567-D567)*F567)</f>
        <v/>
      </c>
      <c r="H567" s="15" t="str">
        <f ca="1">IF(A567="", "", (E567/D567)-1)</f>
        <v/>
      </c>
      <c r="I567" s="15" t="str">
        <f ca="1">IF(A567="", "", 1-(K567/MAX($K$2:K567)))</f>
        <v/>
      </c>
      <c r="J567" s="14" t="str">
        <f ca="1">IF(A567="", "", IF(A567=1, $M$3, J566+G566))</f>
        <v/>
      </c>
      <c r="K567" s="14" t="str">
        <f ca="1">IF(A567="", "", J567+G567)</f>
        <v/>
      </c>
    </row>
    <row r="568" spans="1:11" x14ac:dyDescent="0.3">
      <c r="A568" t="str">
        <f ca="1">IF(A567="Sr.No.",1,IFERROR(IF(A567+1&lt;=$M$8,A567+1,""),""))</f>
        <v/>
      </c>
      <c r="B568" s="1" t="str">
        <f ca="1">IF(A568="", "", VLOOKUP($M$5&amp;"-"&amp;$A568,INDIRECT("Sheet2!A2:Q5331"), 3, FALSE))</f>
        <v/>
      </c>
      <c r="C568" s="1" t="str">
        <f ca="1">IF(A568="", "", VLOOKUP($M$6&amp;"-"&amp;$A568,INDIRECT("Sheet2!A2:Q5331"), 3, FALSE))</f>
        <v/>
      </c>
      <c r="D568" s="4" t="str">
        <f ca="1">IF(A568="", "", VLOOKUP($M$5&amp;"-"&amp;$A568,INDIRECT("Sheet2!A2:Q5331"), 4, FALSE))</f>
        <v/>
      </c>
      <c r="E568" s="4" t="str">
        <f ca="1">IF(A568="", "", VLOOKUP($M$6&amp;"-"&amp;$A568,INDIRECT("Sheet2!A2:Q5331"), 4, FALSE))</f>
        <v/>
      </c>
      <c r="F568" s="14" t="str">
        <f ca="1">IF(A568="", "", IF(A568=1, ROUNDDOWN($M$3/D568, 0), ROUNDDOWN((J568)/D568, 0)))</f>
        <v/>
      </c>
      <c r="G568" s="14" t="str">
        <f ca="1">IF(A568="", "", (E568-D568)*F568)</f>
        <v/>
      </c>
      <c r="H568" s="15" t="str">
        <f ca="1">IF(A568="", "", (E568/D568)-1)</f>
        <v/>
      </c>
      <c r="I568" s="15" t="str">
        <f ca="1">IF(A568="", "", 1-(K568/MAX($K$2:K568)))</f>
        <v/>
      </c>
      <c r="J568" s="14" t="str">
        <f ca="1">IF(A568="", "", IF(A568=1, $M$3, J567+G567))</f>
        <v/>
      </c>
      <c r="K568" s="14" t="str">
        <f ca="1">IF(A568="", "", J568+G568)</f>
        <v/>
      </c>
    </row>
    <row r="569" spans="1:11" x14ac:dyDescent="0.3">
      <c r="A569" t="str">
        <f ca="1">IF(A568="Sr.No.",1,IFERROR(IF(A568+1&lt;=$M$8,A568+1,""),""))</f>
        <v/>
      </c>
      <c r="B569" s="1" t="str">
        <f ca="1">IF(A569="", "", VLOOKUP($M$5&amp;"-"&amp;$A569,INDIRECT("Sheet2!A2:Q5331"), 3, FALSE))</f>
        <v/>
      </c>
      <c r="C569" s="1" t="str">
        <f ca="1">IF(A569="", "", VLOOKUP($M$6&amp;"-"&amp;$A569,INDIRECT("Sheet2!A2:Q5331"), 3, FALSE))</f>
        <v/>
      </c>
      <c r="D569" s="4" t="str">
        <f ca="1">IF(A569="", "", VLOOKUP($M$5&amp;"-"&amp;$A569,INDIRECT("Sheet2!A2:Q5331"), 4, FALSE))</f>
        <v/>
      </c>
      <c r="E569" s="4" t="str">
        <f ca="1">IF(A569="", "", VLOOKUP($M$6&amp;"-"&amp;$A569,INDIRECT("Sheet2!A2:Q5331"), 4, FALSE))</f>
        <v/>
      </c>
      <c r="F569" s="14" t="str">
        <f ca="1">IF(A569="", "", IF(A569=1, ROUNDDOWN($M$3/D569, 0), ROUNDDOWN((J569)/D569, 0)))</f>
        <v/>
      </c>
      <c r="G569" s="14" t="str">
        <f ca="1">IF(A569="", "", (E569-D569)*F569)</f>
        <v/>
      </c>
      <c r="H569" s="15" t="str">
        <f ca="1">IF(A569="", "", (E569/D569)-1)</f>
        <v/>
      </c>
      <c r="I569" s="15" t="str">
        <f ca="1">IF(A569="", "", 1-(K569/MAX($K$2:K569)))</f>
        <v/>
      </c>
      <c r="J569" s="14" t="str">
        <f ca="1">IF(A569="", "", IF(A569=1, $M$3, J568+G568))</f>
        <v/>
      </c>
      <c r="K569" s="14" t="str">
        <f ca="1">IF(A569="", "", J569+G569)</f>
        <v/>
      </c>
    </row>
    <row r="570" spans="1:11" x14ac:dyDescent="0.3">
      <c r="A570" t="str">
        <f ca="1">IF(A569="Sr.No.",1,IFERROR(IF(A569+1&lt;=$M$8,A569+1,""),""))</f>
        <v/>
      </c>
      <c r="B570" s="1" t="str">
        <f ca="1">IF(A570="", "", VLOOKUP($M$5&amp;"-"&amp;$A570,INDIRECT("Sheet2!A2:Q5331"), 3, FALSE))</f>
        <v/>
      </c>
      <c r="C570" s="1" t="str">
        <f ca="1">IF(A570="", "", VLOOKUP($M$6&amp;"-"&amp;$A570,INDIRECT("Sheet2!A2:Q5331"), 3, FALSE))</f>
        <v/>
      </c>
      <c r="D570" s="4" t="str">
        <f ca="1">IF(A570="", "", VLOOKUP($M$5&amp;"-"&amp;$A570,INDIRECT("Sheet2!A2:Q5331"), 4, FALSE))</f>
        <v/>
      </c>
      <c r="E570" s="4" t="str">
        <f ca="1">IF(A570="", "", VLOOKUP($M$6&amp;"-"&amp;$A570,INDIRECT("Sheet2!A2:Q5331"), 4, FALSE))</f>
        <v/>
      </c>
      <c r="F570" s="14" t="str">
        <f ca="1">IF(A570="", "", IF(A570=1, ROUNDDOWN($M$3/D570, 0), ROUNDDOWN((J570)/D570, 0)))</f>
        <v/>
      </c>
      <c r="G570" s="14" t="str">
        <f ca="1">IF(A570="", "", (E570-D570)*F570)</f>
        <v/>
      </c>
      <c r="H570" s="15" t="str">
        <f ca="1">IF(A570="", "", (E570/D570)-1)</f>
        <v/>
      </c>
      <c r="I570" s="15" t="str">
        <f ca="1">IF(A570="", "", 1-(K570/MAX($K$2:K570)))</f>
        <v/>
      </c>
      <c r="J570" s="14" t="str">
        <f ca="1">IF(A570="", "", IF(A570=1, $M$3, J569+G569))</f>
        <v/>
      </c>
      <c r="K570" s="14" t="str">
        <f ca="1">IF(A570="", "", J570+G570)</f>
        <v/>
      </c>
    </row>
    <row r="571" spans="1:11" x14ac:dyDescent="0.3">
      <c r="A571" t="str">
        <f ca="1">IF(A570="Sr.No.",1,IFERROR(IF(A570+1&lt;=$M$8,A570+1,""),""))</f>
        <v/>
      </c>
      <c r="B571" s="1" t="str">
        <f ca="1">IF(A571="", "", VLOOKUP($M$5&amp;"-"&amp;$A571,INDIRECT("Sheet2!A2:Q5331"), 3, FALSE))</f>
        <v/>
      </c>
      <c r="C571" s="1" t="str">
        <f ca="1">IF(A571="", "", VLOOKUP($M$6&amp;"-"&amp;$A571,INDIRECT("Sheet2!A2:Q5331"), 3, FALSE))</f>
        <v/>
      </c>
      <c r="D571" s="4" t="str">
        <f ca="1">IF(A571="", "", VLOOKUP($M$5&amp;"-"&amp;$A571,INDIRECT("Sheet2!A2:Q5331"), 4, FALSE))</f>
        <v/>
      </c>
      <c r="E571" s="4" t="str">
        <f ca="1">IF(A571="", "", VLOOKUP($M$6&amp;"-"&amp;$A571,INDIRECT("Sheet2!A2:Q5331"), 4, FALSE))</f>
        <v/>
      </c>
      <c r="F571" s="14" t="str">
        <f ca="1">IF(A571="", "", IF(A571=1, ROUNDDOWN($M$3/D571, 0), ROUNDDOWN((J571)/D571, 0)))</f>
        <v/>
      </c>
      <c r="G571" s="14" t="str">
        <f ca="1">IF(A571="", "", (E571-D571)*F571)</f>
        <v/>
      </c>
      <c r="H571" s="15" t="str">
        <f ca="1">IF(A571="", "", (E571/D571)-1)</f>
        <v/>
      </c>
      <c r="I571" s="15" t="str">
        <f ca="1">IF(A571="", "", 1-(K571/MAX($K$2:K571)))</f>
        <v/>
      </c>
      <c r="J571" s="14" t="str">
        <f ca="1">IF(A571="", "", IF(A571=1, $M$3, J570+G570))</f>
        <v/>
      </c>
      <c r="K571" s="14" t="str">
        <f ca="1">IF(A571="", "", J571+G571)</f>
        <v/>
      </c>
    </row>
    <row r="572" spans="1:11" x14ac:dyDescent="0.3">
      <c r="A572" t="str">
        <f ca="1">IF(A571="Sr.No.",1,IFERROR(IF(A571+1&lt;=$M$8,A571+1,""),""))</f>
        <v/>
      </c>
      <c r="B572" s="1" t="str">
        <f ca="1">IF(A572="", "", VLOOKUP($M$5&amp;"-"&amp;$A572,INDIRECT("Sheet2!A2:Q5331"), 3, FALSE))</f>
        <v/>
      </c>
      <c r="C572" s="1" t="str">
        <f ca="1">IF(A572="", "", VLOOKUP($M$6&amp;"-"&amp;$A572,INDIRECT("Sheet2!A2:Q5331"), 3, FALSE))</f>
        <v/>
      </c>
      <c r="D572" s="4" t="str">
        <f ca="1">IF(A572="", "", VLOOKUP($M$5&amp;"-"&amp;$A572,INDIRECT("Sheet2!A2:Q5331"), 4, FALSE))</f>
        <v/>
      </c>
      <c r="E572" s="4" t="str">
        <f ca="1">IF(A572="", "", VLOOKUP($M$6&amp;"-"&amp;$A572,INDIRECT("Sheet2!A2:Q5331"), 4, FALSE))</f>
        <v/>
      </c>
      <c r="F572" s="14" t="str">
        <f ca="1">IF(A572="", "", IF(A572=1, ROUNDDOWN($M$3/D572, 0), ROUNDDOWN((J572)/D572, 0)))</f>
        <v/>
      </c>
      <c r="G572" s="14" t="str">
        <f ca="1">IF(A572="", "", (E572-D572)*F572)</f>
        <v/>
      </c>
      <c r="H572" s="15" t="str">
        <f ca="1">IF(A572="", "", (E572/D572)-1)</f>
        <v/>
      </c>
      <c r="I572" s="15" t="str">
        <f ca="1">IF(A572="", "", 1-(K572/MAX($K$2:K572)))</f>
        <v/>
      </c>
      <c r="J572" s="14" t="str">
        <f ca="1">IF(A572="", "", IF(A572=1, $M$3, J571+G571))</f>
        <v/>
      </c>
      <c r="K572" s="14" t="str">
        <f ca="1">IF(A572="", "", J572+G572)</f>
        <v/>
      </c>
    </row>
    <row r="573" spans="1:11" x14ac:dyDescent="0.3">
      <c r="A573" t="str">
        <f ca="1">IF(A572="Sr.No.",1,IFERROR(IF(A572+1&lt;=$M$8,A572+1,""),""))</f>
        <v/>
      </c>
      <c r="B573" s="1" t="str">
        <f ca="1">IF(A573="", "", VLOOKUP($M$5&amp;"-"&amp;$A573,INDIRECT("Sheet2!A2:Q5331"), 3, FALSE))</f>
        <v/>
      </c>
      <c r="C573" s="1" t="str">
        <f ca="1">IF(A573="", "", VLOOKUP($M$6&amp;"-"&amp;$A573,INDIRECT("Sheet2!A2:Q5331"), 3, FALSE))</f>
        <v/>
      </c>
      <c r="D573" s="4" t="str">
        <f ca="1">IF(A573="", "", VLOOKUP($M$5&amp;"-"&amp;$A573,INDIRECT("Sheet2!A2:Q5331"), 4, FALSE))</f>
        <v/>
      </c>
      <c r="E573" s="4" t="str">
        <f ca="1">IF(A573="", "", VLOOKUP($M$6&amp;"-"&amp;$A573,INDIRECT("Sheet2!A2:Q5331"), 4, FALSE))</f>
        <v/>
      </c>
      <c r="F573" s="14" t="str">
        <f ca="1">IF(A573="", "", IF(A573=1, ROUNDDOWN($M$3/D573, 0), ROUNDDOWN((J573)/D573, 0)))</f>
        <v/>
      </c>
      <c r="G573" s="14" t="str">
        <f ca="1">IF(A573="", "", (E573-D573)*F573)</f>
        <v/>
      </c>
      <c r="H573" s="15" t="str">
        <f ca="1">IF(A573="", "", (E573/D573)-1)</f>
        <v/>
      </c>
      <c r="I573" s="15" t="str">
        <f ca="1">IF(A573="", "", 1-(K573/MAX($K$2:K573)))</f>
        <v/>
      </c>
      <c r="J573" s="14" t="str">
        <f ca="1">IF(A573="", "", IF(A573=1, $M$3, J572+G572))</f>
        <v/>
      </c>
      <c r="K573" s="14" t="str">
        <f ca="1">IF(A573="", "", J573+G573)</f>
        <v/>
      </c>
    </row>
    <row r="574" spans="1:11" x14ac:dyDescent="0.3">
      <c r="A574" t="str">
        <f ca="1">IF(A573="Sr.No.",1,IFERROR(IF(A573+1&lt;=$M$8,A573+1,""),""))</f>
        <v/>
      </c>
      <c r="B574" s="1" t="str">
        <f ca="1">IF(A574="", "", VLOOKUP($M$5&amp;"-"&amp;$A574,INDIRECT("Sheet2!A2:Q5331"), 3, FALSE))</f>
        <v/>
      </c>
      <c r="C574" s="1" t="str">
        <f ca="1">IF(A574="", "", VLOOKUP($M$6&amp;"-"&amp;$A574,INDIRECT("Sheet2!A2:Q5331"), 3, FALSE))</f>
        <v/>
      </c>
      <c r="D574" s="4" t="str">
        <f ca="1">IF(A574="", "", VLOOKUP($M$5&amp;"-"&amp;$A574,INDIRECT("Sheet2!A2:Q5331"), 4, FALSE))</f>
        <v/>
      </c>
      <c r="E574" s="4" t="str">
        <f ca="1">IF(A574="", "", VLOOKUP($M$6&amp;"-"&amp;$A574,INDIRECT("Sheet2!A2:Q5331"), 4, FALSE))</f>
        <v/>
      </c>
      <c r="F574" s="14" t="str">
        <f ca="1">IF(A574="", "", IF(A574=1, ROUNDDOWN($M$3/D574, 0), ROUNDDOWN((J574)/D574, 0)))</f>
        <v/>
      </c>
      <c r="G574" s="14" t="str">
        <f ca="1">IF(A574="", "", (E574-D574)*F574)</f>
        <v/>
      </c>
      <c r="H574" s="15" t="str">
        <f ca="1">IF(A574="", "", (E574/D574)-1)</f>
        <v/>
      </c>
      <c r="I574" s="15" t="str">
        <f ca="1">IF(A574="", "", 1-(K574/MAX($K$2:K574)))</f>
        <v/>
      </c>
      <c r="J574" s="14" t="str">
        <f ca="1">IF(A574="", "", IF(A574=1, $M$3, J573+G573))</f>
        <v/>
      </c>
      <c r="K574" s="14" t="str">
        <f ca="1">IF(A574="", "", J574+G574)</f>
        <v/>
      </c>
    </row>
    <row r="575" spans="1:11" x14ac:dyDescent="0.3">
      <c r="A575" t="str">
        <f ca="1">IF(A574="Sr.No.",1,IFERROR(IF(A574+1&lt;=$M$8,A574+1,""),""))</f>
        <v/>
      </c>
      <c r="B575" s="1" t="str">
        <f ca="1">IF(A575="", "", VLOOKUP($M$5&amp;"-"&amp;$A575,INDIRECT("Sheet2!A2:Q5331"), 3, FALSE))</f>
        <v/>
      </c>
      <c r="C575" s="1" t="str">
        <f ca="1">IF(A575="", "", VLOOKUP($M$6&amp;"-"&amp;$A575,INDIRECT("Sheet2!A2:Q5331"), 3, FALSE))</f>
        <v/>
      </c>
      <c r="D575" s="4" t="str">
        <f ca="1">IF(A575="", "", VLOOKUP($M$5&amp;"-"&amp;$A575,INDIRECT("Sheet2!A2:Q5331"), 4, FALSE))</f>
        <v/>
      </c>
      <c r="E575" s="4" t="str">
        <f ca="1">IF(A575="", "", VLOOKUP($M$6&amp;"-"&amp;$A575,INDIRECT("Sheet2!A2:Q5331"), 4, FALSE))</f>
        <v/>
      </c>
      <c r="F575" s="14" t="str">
        <f ca="1">IF(A575="", "", IF(A575=1, ROUNDDOWN($M$3/D575, 0), ROUNDDOWN((J575)/D575, 0)))</f>
        <v/>
      </c>
      <c r="G575" s="14" t="str">
        <f ca="1">IF(A575="", "", (E575-D575)*F575)</f>
        <v/>
      </c>
      <c r="H575" s="15" t="str">
        <f ca="1">IF(A575="", "", (E575/D575)-1)</f>
        <v/>
      </c>
      <c r="I575" s="15" t="str">
        <f ca="1">IF(A575="", "", 1-(K575/MAX($K$2:K575)))</f>
        <v/>
      </c>
      <c r="J575" s="14" t="str">
        <f ca="1">IF(A575="", "", IF(A575=1, $M$3, J574+G574))</f>
        <v/>
      </c>
      <c r="K575" s="14" t="str">
        <f ca="1">IF(A575="", "", J575+G575)</f>
        <v/>
      </c>
    </row>
    <row r="576" spans="1:11" x14ac:dyDescent="0.3">
      <c r="A576" t="str">
        <f ca="1">IF(A575="Sr.No.",1,IFERROR(IF(A575+1&lt;=$M$8,A575+1,""),""))</f>
        <v/>
      </c>
      <c r="B576" s="1" t="str">
        <f ca="1">IF(A576="", "", VLOOKUP($M$5&amp;"-"&amp;$A576,INDIRECT("Sheet2!A2:Q5331"), 3, FALSE))</f>
        <v/>
      </c>
      <c r="C576" s="1" t="str">
        <f ca="1">IF(A576="", "", VLOOKUP($M$6&amp;"-"&amp;$A576,INDIRECT("Sheet2!A2:Q5331"), 3, FALSE))</f>
        <v/>
      </c>
      <c r="D576" s="4" t="str">
        <f ca="1">IF(A576="", "", VLOOKUP($M$5&amp;"-"&amp;$A576,INDIRECT("Sheet2!A2:Q5331"), 4, FALSE))</f>
        <v/>
      </c>
      <c r="E576" s="4" t="str">
        <f ca="1">IF(A576="", "", VLOOKUP($M$6&amp;"-"&amp;$A576,INDIRECT("Sheet2!A2:Q5331"), 4, FALSE))</f>
        <v/>
      </c>
      <c r="F576" s="14" t="str">
        <f ca="1">IF(A576="", "", IF(A576=1, ROUNDDOWN($M$3/D576, 0), ROUNDDOWN((J576)/D576, 0)))</f>
        <v/>
      </c>
      <c r="G576" s="14" t="str">
        <f ca="1">IF(A576="", "", (E576-D576)*F576)</f>
        <v/>
      </c>
      <c r="H576" s="15" t="str">
        <f ca="1">IF(A576="", "", (E576/D576)-1)</f>
        <v/>
      </c>
      <c r="I576" s="15" t="str">
        <f ca="1">IF(A576="", "", 1-(K576/MAX($K$2:K576)))</f>
        <v/>
      </c>
      <c r="J576" s="14" t="str">
        <f ca="1">IF(A576="", "", IF(A576=1, $M$3, J575+G575))</f>
        <v/>
      </c>
      <c r="K576" s="14" t="str">
        <f ca="1">IF(A576="", "", J576+G576)</f>
        <v/>
      </c>
    </row>
    <row r="577" spans="1:11" x14ac:dyDescent="0.3">
      <c r="A577" t="str">
        <f ca="1">IF(A576="Sr.No.",1,IFERROR(IF(A576+1&lt;=$M$8,A576+1,""),""))</f>
        <v/>
      </c>
      <c r="B577" s="1" t="str">
        <f ca="1">IF(A577="", "", VLOOKUP($M$5&amp;"-"&amp;$A577,INDIRECT("Sheet2!A2:Q5331"), 3, FALSE))</f>
        <v/>
      </c>
      <c r="C577" s="1" t="str">
        <f ca="1">IF(A577="", "", VLOOKUP($M$6&amp;"-"&amp;$A577,INDIRECT("Sheet2!A2:Q5331"), 3, FALSE))</f>
        <v/>
      </c>
      <c r="D577" s="4" t="str">
        <f ca="1">IF(A577="", "", VLOOKUP($M$5&amp;"-"&amp;$A577,INDIRECT("Sheet2!A2:Q5331"), 4, FALSE))</f>
        <v/>
      </c>
      <c r="E577" s="4" t="str">
        <f ca="1">IF(A577="", "", VLOOKUP($M$6&amp;"-"&amp;$A577,INDIRECT("Sheet2!A2:Q5331"), 4, FALSE))</f>
        <v/>
      </c>
      <c r="F577" s="14" t="str">
        <f ca="1">IF(A577="", "", IF(A577=1, ROUNDDOWN($M$3/D577, 0), ROUNDDOWN((J577)/D577, 0)))</f>
        <v/>
      </c>
      <c r="G577" s="14" t="str">
        <f ca="1">IF(A577="", "", (E577-D577)*F577)</f>
        <v/>
      </c>
      <c r="H577" s="15" t="str">
        <f ca="1">IF(A577="", "", (E577/D577)-1)</f>
        <v/>
      </c>
      <c r="I577" s="15" t="str">
        <f ca="1">IF(A577="", "", 1-(K577/MAX($K$2:K577)))</f>
        <v/>
      </c>
      <c r="J577" s="14" t="str">
        <f ca="1">IF(A577="", "", IF(A577=1, $M$3, J576+G576))</f>
        <v/>
      </c>
      <c r="K577" s="14" t="str">
        <f ca="1">IF(A577="", "", J577+G577)</f>
        <v/>
      </c>
    </row>
    <row r="578" spans="1:11" x14ac:dyDescent="0.3">
      <c r="A578" t="str">
        <f ca="1">IF(A577="Sr.No.",1,IFERROR(IF(A577+1&lt;=$M$8,A577+1,""),""))</f>
        <v/>
      </c>
      <c r="B578" s="1" t="str">
        <f ca="1">IF(A578="", "", VLOOKUP($M$5&amp;"-"&amp;$A578,INDIRECT("Sheet2!A2:Q5331"), 3, FALSE))</f>
        <v/>
      </c>
      <c r="C578" s="1" t="str">
        <f ca="1">IF(A578="", "", VLOOKUP($M$6&amp;"-"&amp;$A578,INDIRECT("Sheet2!A2:Q5331"), 3, FALSE))</f>
        <v/>
      </c>
      <c r="D578" s="4" t="str">
        <f ca="1">IF(A578="", "", VLOOKUP($M$5&amp;"-"&amp;$A578,INDIRECT("Sheet2!A2:Q5331"), 4, FALSE))</f>
        <v/>
      </c>
      <c r="E578" s="4" t="str">
        <f ca="1">IF(A578="", "", VLOOKUP($M$6&amp;"-"&amp;$A578,INDIRECT("Sheet2!A2:Q5331"), 4, FALSE))</f>
        <v/>
      </c>
      <c r="F578" s="14" t="str">
        <f ca="1">IF(A578="", "", IF(A578=1, ROUNDDOWN($M$3/D578, 0), ROUNDDOWN((J578)/D578, 0)))</f>
        <v/>
      </c>
      <c r="G578" s="14" t="str">
        <f ca="1">IF(A578="", "", (E578-D578)*F578)</f>
        <v/>
      </c>
      <c r="H578" s="15" t="str">
        <f ca="1">IF(A578="", "", (E578/D578)-1)</f>
        <v/>
      </c>
      <c r="I578" s="15" t="str">
        <f ca="1">IF(A578="", "", 1-(K578/MAX($K$2:K578)))</f>
        <v/>
      </c>
      <c r="J578" s="14" t="str">
        <f ca="1">IF(A578="", "", IF(A578=1, $M$3, J577+G577))</f>
        <v/>
      </c>
      <c r="K578" s="14" t="str">
        <f ca="1">IF(A578="", "", J578+G578)</f>
        <v/>
      </c>
    </row>
    <row r="579" spans="1:11" x14ac:dyDescent="0.3">
      <c r="A579" t="str">
        <f ca="1">IF(A578="Sr.No.",1,IFERROR(IF(A578+1&lt;=$M$8,A578+1,""),""))</f>
        <v/>
      </c>
      <c r="B579" s="1" t="str">
        <f ca="1">IF(A579="", "", VLOOKUP($M$5&amp;"-"&amp;$A579,INDIRECT("Sheet2!A2:Q5331"), 3, FALSE))</f>
        <v/>
      </c>
      <c r="C579" s="1" t="str">
        <f ca="1">IF(A579="", "", VLOOKUP($M$6&amp;"-"&amp;$A579,INDIRECT("Sheet2!A2:Q5331"), 3, FALSE))</f>
        <v/>
      </c>
      <c r="D579" s="4" t="str">
        <f ca="1">IF(A579="", "", VLOOKUP($M$5&amp;"-"&amp;$A579,INDIRECT("Sheet2!A2:Q5331"), 4, FALSE))</f>
        <v/>
      </c>
      <c r="E579" s="4" t="str">
        <f ca="1">IF(A579="", "", VLOOKUP($M$6&amp;"-"&amp;$A579,INDIRECT("Sheet2!A2:Q5331"), 4, FALSE))</f>
        <v/>
      </c>
      <c r="F579" s="14" t="str">
        <f ca="1">IF(A579="", "", IF(A579=1, ROUNDDOWN($M$3/D579, 0), ROUNDDOWN((J579)/D579, 0)))</f>
        <v/>
      </c>
      <c r="G579" s="14" t="str">
        <f ca="1">IF(A579="", "", (E579-D579)*F579)</f>
        <v/>
      </c>
      <c r="H579" s="15" t="str">
        <f ca="1">IF(A579="", "", (E579/D579)-1)</f>
        <v/>
      </c>
      <c r="I579" s="15" t="str">
        <f ca="1">IF(A579="", "", 1-(K579/MAX($K$2:K579)))</f>
        <v/>
      </c>
      <c r="J579" s="14" t="str">
        <f ca="1">IF(A579="", "", IF(A579=1, $M$3, J578+G578))</f>
        <v/>
      </c>
      <c r="K579" s="14" t="str">
        <f ca="1">IF(A579="", "", J579+G579)</f>
        <v/>
      </c>
    </row>
    <row r="580" spans="1:11" x14ac:dyDescent="0.3">
      <c r="A580" t="str">
        <f ca="1">IF(A579="Sr.No.",1,IFERROR(IF(A579+1&lt;=$M$8,A579+1,""),""))</f>
        <v/>
      </c>
      <c r="B580" s="1" t="str">
        <f ca="1">IF(A580="", "", VLOOKUP($M$5&amp;"-"&amp;$A580,INDIRECT("Sheet2!A2:Q5331"), 3, FALSE))</f>
        <v/>
      </c>
      <c r="C580" s="1" t="str">
        <f ca="1">IF(A580="", "", VLOOKUP($M$6&amp;"-"&amp;$A580,INDIRECT("Sheet2!A2:Q5331"), 3, FALSE))</f>
        <v/>
      </c>
      <c r="D580" s="4" t="str">
        <f ca="1">IF(A580="", "", VLOOKUP($M$5&amp;"-"&amp;$A580,INDIRECT("Sheet2!A2:Q5331"), 4, FALSE))</f>
        <v/>
      </c>
      <c r="E580" s="4" t="str">
        <f ca="1">IF(A580="", "", VLOOKUP($M$6&amp;"-"&amp;$A580,INDIRECT("Sheet2!A2:Q5331"), 4, FALSE))</f>
        <v/>
      </c>
      <c r="F580" s="14" t="str">
        <f ca="1">IF(A580="", "", IF(A580=1, ROUNDDOWN($M$3/D580, 0), ROUNDDOWN((J580)/D580, 0)))</f>
        <v/>
      </c>
      <c r="G580" s="14" t="str">
        <f ca="1">IF(A580="", "", (E580-D580)*F580)</f>
        <v/>
      </c>
      <c r="H580" s="15" t="str">
        <f ca="1">IF(A580="", "", (E580/D580)-1)</f>
        <v/>
      </c>
      <c r="I580" s="15" t="str">
        <f ca="1">IF(A580="", "", 1-(K580/MAX($K$2:K580)))</f>
        <v/>
      </c>
      <c r="J580" s="14" t="str">
        <f ca="1">IF(A580="", "", IF(A580=1, $M$3, J579+G579))</f>
        <v/>
      </c>
      <c r="K580" s="14" t="str">
        <f ca="1">IF(A580="", "", J580+G580)</f>
        <v/>
      </c>
    </row>
    <row r="581" spans="1:11" x14ac:dyDescent="0.3">
      <c r="A581" t="str">
        <f ca="1">IF(A580="Sr.No.",1,IFERROR(IF(A580+1&lt;=$M$8,A580+1,""),""))</f>
        <v/>
      </c>
      <c r="B581" s="1" t="str">
        <f ca="1">IF(A581="", "", VLOOKUP($M$5&amp;"-"&amp;$A581,INDIRECT("Sheet2!A2:Q5331"), 3, FALSE))</f>
        <v/>
      </c>
      <c r="C581" s="1" t="str">
        <f ca="1">IF(A581="", "", VLOOKUP($M$6&amp;"-"&amp;$A581,INDIRECT("Sheet2!A2:Q5331"), 3, FALSE))</f>
        <v/>
      </c>
      <c r="D581" s="4" t="str">
        <f ca="1">IF(A581="", "", VLOOKUP($M$5&amp;"-"&amp;$A581,INDIRECT("Sheet2!A2:Q5331"), 4, FALSE))</f>
        <v/>
      </c>
      <c r="E581" s="4" t="str">
        <f ca="1">IF(A581="", "", VLOOKUP($M$6&amp;"-"&amp;$A581,INDIRECT("Sheet2!A2:Q5331"), 4, FALSE))</f>
        <v/>
      </c>
      <c r="F581" s="14" t="str">
        <f ca="1">IF(A581="", "", IF(A581=1, ROUNDDOWN($M$3/D581, 0), ROUNDDOWN((J581)/D581, 0)))</f>
        <v/>
      </c>
      <c r="G581" s="14" t="str">
        <f ca="1">IF(A581="", "", (E581-D581)*F581)</f>
        <v/>
      </c>
      <c r="H581" s="15" t="str">
        <f ca="1">IF(A581="", "", (E581/D581)-1)</f>
        <v/>
      </c>
      <c r="I581" s="15" t="str">
        <f ca="1">IF(A581="", "", 1-(K581/MAX($K$2:K581)))</f>
        <v/>
      </c>
      <c r="J581" s="14" t="str">
        <f ca="1">IF(A581="", "", IF(A581=1, $M$3, J580+G580))</f>
        <v/>
      </c>
      <c r="K581" s="14" t="str">
        <f ca="1">IF(A581="", "", J581+G581)</f>
        <v/>
      </c>
    </row>
    <row r="582" spans="1:11" x14ac:dyDescent="0.3">
      <c r="A582" t="str">
        <f ca="1">IF(A581="Sr.No.",1,IFERROR(IF(A581+1&lt;=$M$8,A581+1,""),""))</f>
        <v/>
      </c>
      <c r="B582" s="1" t="str">
        <f ca="1">IF(A582="", "", VLOOKUP($M$5&amp;"-"&amp;$A582,INDIRECT("Sheet2!A2:Q5331"), 3, FALSE))</f>
        <v/>
      </c>
      <c r="C582" s="1" t="str">
        <f ca="1">IF(A582="", "", VLOOKUP($M$6&amp;"-"&amp;$A582,INDIRECT("Sheet2!A2:Q5331"), 3, FALSE))</f>
        <v/>
      </c>
      <c r="D582" s="4" t="str">
        <f ca="1">IF(A582="", "", VLOOKUP($M$5&amp;"-"&amp;$A582,INDIRECT("Sheet2!A2:Q5331"), 4, FALSE))</f>
        <v/>
      </c>
      <c r="E582" s="4" t="str">
        <f ca="1">IF(A582="", "", VLOOKUP($M$6&amp;"-"&amp;$A582,INDIRECT("Sheet2!A2:Q5331"), 4, FALSE))</f>
        <v/>
      </c>
      <c r="F582" s="14" t="str">
        <f ca="1">IF(A582="", "", IF(A582=1, ROUNDDOWN($M$3/D582, 0), ROUNDDOWN((J582)/D582, 0)))</f>
        <v/>
      </c>
      <c r="G582" s="14" t="str">
        <f ca="1">IF(A582="", "", (E582-D582)*F582)</f>
        <v/>
      </c>
      <c r="H582" s="15" t="str">
        <f ca="1">IF(A582="", "", (E582/D582)-1)</f>
        <v/>
      </c>
      <c r="I582" s="15" t="str">
        <f ca="1">IF(A582="", "", 1-(K582/MAX($K$2:K582)))</f>
        <v/>
      </c>
      <c r="J582" s="14" t="str">
        <f ca="1">IF(A582="", "", IF(A582=1, $M$3, J581+G581))</f>
        <v/>
      </c>
      <c r="K582" s="14" t="str">
        <f ca="1">IF(A582="", "", J582+G582)</f>
        <v/>
      </c>
    </row>
    <row r="583" spans="1:11" x14ac:dyDescent="0.3">
      <c r="A583" t="str">
        <f ca="1">IF(A582="Sr.No.",1,IFERROR(IF(A582+1&lt;=$M$8,A582+1,""),""))</f>
        <v/>
      </c>
      <c r="B583" s="1" t="str">
        <f ca="1">IF(A583="", "", VLOOKUP($M$5&amp;"-"&amp;$A583,INDIRECT("Sheet2!A2:Q5331"), 3, FALSE))</f>
        <v/>
      </c>
      <c r="C583" s="1" t="str">
        <f ca="1">IF(A583="", "", VLOOKUP($M$6&amp;"-"&amp;$A583,INDIRECT("Sheet2!A2:Q5331"), 3, FALSE))</f>
        <v/>
      </c>
      <c r="D583" s="4" t="str">
        <f ca="1">IF(A583="", "", VLOOKUP($M$5&amp;"-"&amp;$A583,INDIRECT("Sheet2!A2:Q5331"), 4, FALSE))</f>
        <v/>
      </c>
      <c r="E583" s="4" t="str">
        <f ca="1">IF(A583="", "", VLOOKUP($M$6&amp;"-"&amp;$A583,INDIRECT("Sheet2!A2:Q5331"), 4, FALSE))</f>
        <v/>
      </c>
      <c r="F583" s="14" t="str">
        <f ca="1">IF(A583="", "", IF(A583=1, ROUNDDOWN($M$3/D583, 0), ROUNDDOWN((J583)/D583, 0)))</f>
        <v/>
      </c>
      <c r="G583" s="14" t="str">
        <f ca="1">IF(A583="", "", (E583-D583)*F583)</f>
        <v/>
      </c>
      <c r="H583" s="15" t="str">
        <f ca="1">IF(A583="", "", (E583/D583)-1)</f>
        <v/>
      </c>
      <c r="I583" s="15" t="str">
        <f ca="1">IF(A583="", "", 1-(K583/MAX($K$2:K583)))</f>
        <v/>
      </c>
      <c r="J583" s="14" t="str">
        <f ca="1">IF(A583="", "", IF(A583=1, $M$3, J582+G582))</f>
        <v/>
      </c>
      <c r="K583" s="14" t="str">
        <f ca="1">IF(A583="", "", J583+G583)</f>
        <v/>
      </c>
    </row>
    <row r="584" spans="1:11" x14ac:dyDescent="0.3">
      <c r="A584" t="str">
        <f ca="1">IF(A583="Sr.No.",1,IFERROR(IF(A583+1&lt;=$M$8,A583+1,""),""))</f>
        <v/>
      </c>
      <c r="B584" s="1" t="str">
        <f ca="1">IF(A584="", "", VLOOKUP($M$5&amp;"-"&amp;$A584,INDIRECT("Sheet2!A2:Q5331"), 3, FALSE))</f>
        <v/>
      </c>
      <c r="C584" s="1" t="str">
        <f ca="1">IF(A584="", "", VLOOKUP($M$6&amp;"-"&amp;$A584,INDIRECT("Sheet2!A2:Q5331"), 3, FALSE))</f>
        <v/>
      </c>
      <c r="D584" s="4" t="str">
        <f ca="1">IF(A584="", "", VLOOKUP($M$5&amp;"-"&amp;$A584,INDIRECT("Sheet2!A2:Q5331"), 4, FALSE))</f>
        <v/>
      </c>
      <c r="E584" s="4" t="str">
        <f ca="1">IF(A584="", "", VLOOKUP($M$6&amp;"-"&amp;$A584,INDIRECT("Sheet2!A2:Q5331"), 4, FALSE))</f>
        <v/>
      </c>
      <c r="F584" s="14" t="str">
        <f ca="1">IF(A584="", "", IF(A584=1, ROUNDDOWN($M$3/D584, 0), ROUNDDOWN((J584)/D584, 0)))</f>
        <v/>
      </c>
      <c r="G584" s="14" t="str">
        <f ca="1">IF(A584="", "", (E584-D584)*F584)</f>
        <v/>
      </c>
      <c r="H584" s="15" t="str">
        <f ca="1">IF(A584="", "", (E584/D584)-1)</f>
        <v/>
      </c>
      <c r="I584" s="15" t="str">
        <f ca="1">IF(A584="", "", 1-(K584/MAX($K$2:K584)))</f>
        <v/>
      </c>
      <c r="J584" s="14" t="str">
        <f ca="1">IF(A584="", "", IF(A584=1, $M$3, J583+G583))</f>
        <v/>
      </c>
      <c r="K584" s="14" t="str">
        <f ca="1">IF(A584="", "", J584+G584)</f>
        <v/>
      </c>
    </row>
    <row r="585" spans="1:11" x14ac:dyDescent="0.3">
      <c r="A585" t="str">
        <f ca="1">IF(A584="Sr.No.",1,IFERROR(IF(A584+1&lt;=$M$8,A584+1,""),""))</f>
        <v/>
      </c>
      <c r="B585" s="1" t="str">
        <f ca="1">IF(A585="", "", VLOOKUP($M$5&amp;"-"&amp;$A585,INDIRECT("Sheet2!A2:Q5331"), 3, FALSE))</f>
        <v/>
      </c>
      <c r="C585" s="1" t="str">
        <f ca="1">IF(A585="", "", VLOOKUP($M$6&amp;"-"&amp;$A585,INDIRECT("Sheet2!A2:Q5331"), 3, FALSE))</f>
        <v/>
      </c>
      <c r="D585" s="4" t="str">
        <f ca="1">IF(A585="", "", VLOOKUP($M$5&amp;"-"&amp;$A585,INDIRECT("Sheet2!A2:Q5331"), 4, FALSE))</f>
        <v/>
      </c>
      <c r="E585" s="4" t="str">
        <f ca="1">IF(A585="", "", VLOOKUP($M$6&amp;"-"&amp;$A585,INDIRECT("Sheet2!A2:Q5331"), 4, FALSE))</f>
        <v/>
      </c>
      <c r="F585" s="14" t="str">
        <f ca="1">IF(A585="", "", IF(A585=1, ROUNDDOWN($M$3/D585, 0), ROUNDDOWN((J585)/D585, 0)))</f>
        <v/>
      </c>
      <c r="G585" s="14" t="str">
        <f ca="1">IF(A585="", "", (E585-D585)*F585)</f>
        <v/>
      </c>
      <c r="H585" s="15" t="str">
        <f ca="1">IF(A585="", "", (E585/D585)-1)</f>
        <v/>
      </c>
      <c r="I585" s="15" t="str">
        <f ca="1">IF(A585="", "", 1-(K585/MAX($K$2:K585)))</f>
        <v/>
      </c>
      <c r="J585" s="14" t="str">
        <f ca="1">IF(A585="", "", IF(A585=1, $M$3, J584+G584))</f>
        <v/>
      </c>
      <c r="K585" s="14" t="str">
        <f ca="1">IF(A585="", "", J585+G585)</f>
        <v/>
      </c>
    </row>
    <row r="586" spans="1:11" x14ac:dyDescent="0.3">
      <c r="A586" t="str">
        <f ca="1">IF(A585="Sr.No.",1,IFERROR(IF(A585+1&lt;=$M$8,A585+1,""),""))</f>
        <v/>
      </c>
      <c r="B586" s="1" t="str">
        <f ca="1">IF(A586="", "", VLOOKUP($M$5&amp;"-"&amp;$A586,INDIRECT("Sheet2!A2:Q5331"), 3, FALSE))</f>
        <v/>
      </c>
      <c r="C586" s="1" t="str">
        <f ca="1">IF(A586="", "", VLOOKUP($M$6&amp;"-"&amp;$A586,INDIRECT("Sheet2!A2:Q5331"), 3, FALSE))</f>
        <v/>
      </c>
      <c r="D586" s="4" t="str">
        <f ca="1">IF(A586="", "", VLOOKUP($M$5&amp;"-"&amp;$A586,INDIRECT("Sheet2!A2:Q5331"), 4, FALSE))</f>
        <v/>
      </c>
      <c r="E586" s="4" t="str">
        <f ca="1">IF(A586="", "", VLOOKUP($M$6&amp;"-"&amp;$A586,INDIRECT("Sheet2!A2:Q5331"), 4, FALSE))</f>
        <v/>
      </c>
      <c r="F586" s="14" t="str">
        <f ca="1">IF(A586="", "", IF(A586=1, ROUNDDOWN($M$3/D586, 0), ROUNDDOWN((J586)/D586, 0)))</f>
        <v/>
      </c>
      <c r="G586" s="14" t="str">
        <f ca="1">IF(A586="", "", (E586-D586)*F586)</f>
        <v/>
      </c>
      <c r="H586" s="15" t="str">
        <f ca="1">IF(A586="", "", (E586/D586)-1)</f>
        <v/>
      </c>
      <c r="I586" s="15" t="str">
        <f ca="1">IF(A586="", "", 1-(K586/MAX($K$2:K586)))</f>
        <v/>
      </c>
      <c r="J586" s="14" t="str">
        <f ca="1">IF(A586="", "", IF(A586=1, $M$3, J585+G585))</f>
        <v/>
      </c>
      <c r="K586" s="14" t="str">
        <f ca="1">IF(A586="", "", J586+G586)</f>
        <v/>
      </c>
    </row>
    <row r="587" spans="1:11" x14ac:dyDescent="0.3">
      <c r="A587" t="str">
        <f ca="1">IF(A586="Sr.No.",1,IFERROR(IF(A586+1&lt;=$M$8,A586+1,""),""))</f>
        <v/>
      </c>
      <c r="B587" s="1" t="str">
        <f ca="1">IF(A587="", "", VLOOKUP($M$5&amp;"-"&amp;$A587,INDIRECT("Sheet2!A2:Q5331"), 3, FALSE))</f>
        <v/>
      </c>
      <c r="C587" s="1" t="str">
        <f ca="1">IF(A587="", "", VLOOKUP($M$6&amp;"-"&amp;$A587,INDIRECT("Sheet2!A2:Q5331"), 3, FALSE))</f>
        <v/>
      </c>
      <c r="D587" s="4" t="str">
        <f ca="1">IF(A587="", "", VLOOKUP($M$5&amp;"-"&amp;$A587,INDIRECT("Sheet2!A2:Q5331"), 4, FALSE))</f>
        <v/>
      </c>
      <c r="E587" s="4" t="str">
        <f ca="1">IF(A587="", "", VLOOKUP($M$6&amp;"-"&amp;$A587,INDIRECT("Sheet2!A2:Q5331"), 4, FALSE))</f>
        <v/>
      </c>
      <c r="F587" s="14" t="str">
        <f ca="1">IF(A587="", "", IF(A587=1, ROUNDDOWN($M$3/D587, 0), ROUNDDOWN((J587)/D587, 0)))</f>
        <v/>
      </c>
      <c r="G587" s="14" t="str">
        <f ca="1">IF(A587="", "", (E587-D587)*F587)</f>
        <v/>
      </c>
      <c r="H587" s="15" t="str">
        <f ca="1">IF(A587="", "", (E587/D587)-1)</f>
        <v/>
      </c>
      <c r="I587" s="15" t="str">
        <f ca="1">IF(A587="", "", 1-(K587/MAX($K$2:K587)))</f>
        <v/>
      </c>
      <c r="J587" s="14" t="str">
        <f ca="1">IF(A587="", "", IF(A587=1, $M$3, J586+G586))</f>
        <v/>
      </c>
      <c r="K587" s="14" t="str">
        <f ca="1">IF(A587="", "", J587+G587)</f>
        <v/>
      </c>
    </row>
    <row r="588" spans="1:11" x14ac:dyDescent="0.3">
      <c r="A588" t="str">
        <f ca="1">IF(A587="Sr.No.",1,IFERROR(IF(A587+1&lt;=$M$8,A587+1,""),""))</f>
        <v/>
      </c>
      <c r="B588" s="1" t="str">
        <f ca="1">IF(A588="", "", VLOOKUP($M$5&amp;"-"&amp;$A588,INDIRECT("Sheet2!A2:Q5331"), 3, FALSE))</f>
        <v/>
      </c>
      <c r="C588" s="1" t="str">
        <f ca="1">IF(A588="", "", VLOOKUP($M$6&amp;"-"&amp;$A588,INDIRECT("Sheet2!A2:Q5331"), 3, FALSE))</f>
        <v/>
      </c>
      <c r="D588" s="4" t="str">
        <f ca="1">IF(A588="", "", VLOOKUP($M$5&amp;"-"&amp;$A588,INDIRECT("Sheet2!A2:Q5331"), 4, FALSE))</f>
        <v/>
      </c>
      <c r="E588" s="4" t="str">
        <f ca="1">IF(A588="", "", VLOOKUP($M$6&amp;"-"&amp;$A588,INDIRECT("Sheet2!A2:Q5331"), 4, FALSE))</f>
        <v/>
      </c>
      <c r="F588" s="14" t="str">
        <f ca="1">IF(A588="", "", IF(A588=1, ROUNDDOWN($M$3/D588, 0), ROUNDDOWN((J588)/D588, 0)))</f>
        <v/>
      </c>
      <c r="G588" s="14" t="str">
        <f ca="1">IF(A588="", "", (E588-D588)*F588)</f>
        <v/>
      </c>
      <c r="H588" s="15" t="str">
        <f ca="1">IF(A588="", "", (E588/D588)-1)</f>
        <v/>
      </c>
      <c r="I588" s="15" t="str">
        <f ca="1">IF(A588="", "", 1-(K588/MAX($K$2:K588)))</f>
        <v/>
      </c>
      <c r="J588" s="14" t="str">
        <f ca="1">IF(A588="", "", IF(A588=1, $M$3, J587+G587))</f>
        <v/>
      </c>
      <c r="K588" s="14" t="str">
        <f ca="1">IF(A588="", "", J588+G588)</f>
        <v/>
      </c>
    </row>
    <row r="589" spans="1:11" x14ac:dyDescent="0.3">
      <c r="A589" t="str">
        <f ca="1">IF(A588="Sr.No.",1,IFERROR(IF(A588+1&lt;=$M$8,A588+1,""),""))</f>
        <v/>
      </c>
      <c r="B589" s="1" t="str">
        <f ca="1">IF(A589="", "", VLOOKUP($M$5&amp;"-"&amp;$A589,INDIRECT("Sheet2!A2:Q5331"), 3, FALSE))</f>
        <v/>
      </c>
      <c r="C589" s="1" t="str">
        <f ca="1">IF(A589="", "", VLOOKUP($M$6&amp;"-"&amp;$A589,INDIRECT("Sheet2!A2:Q5331"), 3, FALSE))</f>
        <v/>
      </c>
      <c r="D589" s="4" t="str">
        <f ca="1">IF(A589="", "", VLOOKUP($M$5&amp;"-"&amp;$A589,INDIRECT("Sheet2!A2:Q5331"), 4, FALSE))</f>
        <v/>
      </c>
      <c r="E589" s="4" t="str">
        <f ca="1">IF(A589="", "", VLOOKUP($M$6&amp;"-"&amp;$A589,INDIRECT("Sheet2!A2:Q5331"), 4, FALSE))</f>
        <v/>
      </c>
      <c r="F589" s="14" t="str">
        <f ca="1">IF(A589="", "", IF(A589=1, ROUNDDOWN($M$3/D589, 0), ROUNDDOWN((J589)/D589, 0)))</f>
        <v/>
      </c>
      <c r="G589" s="14" t="str">
        <f ca="1">IF(A589="", "", (E589-D589)*F589)</f>
        <v/>
      </c>
      <c r="H589" s="15" t="str">
        <f ca="1">IF(A589="", "", (E589/D589)-1)</f>
        <v/>
      </c>
      <c r="I589" s="15" t="str">
        <f ca="1">IF(A589="", "", 1-(K589/MAX($K$2:K589)))</f>
        <v/>
      </c>
      <c r="J589" s="14" t="str">
        <f ca="1">IF(A589="", "", IF(A589=1, $M$3, J588+G588))</f>
        <v/>
      </c>
      <c r="K589" s="14" t="str">
        <f ca="1">IF(A589="", "", J589+G589)</f>
        <v/>
      </c>
    </row>
    <row r="590" spans="1:11" x14ac:dyDescent="0.3">
      <c r="A590" t="str">
        <f ca="1">IF(A589="Sr.No.",1,IFERROR(IF(A589+1&lt;=$M$8,A589+1,""),""))</f>
        <v/>
      </c>
      <c r="B590" s="1" t="str">
        <f ca="1">IF(A590="", "", VLOOKUP($M$5&amp;"-"&amp;$A590,INDIRECT("Sheet2!A2:Q5331"), 3, FALSE))</f>
        <v/>
      </c>
      <c r="C590" s="1" t="str">
        <f ca="1">IF(A590="", "", VLOOKUP($M$6&amp;"-"&amp;$A590,INDIRECT("Sheet2!A2:Q5331"), 3, FALSE))</f>
        <v/>
      </c>
      <c r="D590" s="4" t="str">
        <f ca="1">IF(A590="", "", VLOOKUP($M$5&amp;"-"&amp;$A590,INDIRECT("Sheet2!A2:Q5331"), 4, FALSE))</f>
        <v/>
      </c>
      <c r="E590" s="4" t="str">
        <f ca="1">IF(A590="", "", VLOOKUP($M$6&amp;"-"&amp;$A590,INDIRECT("Sheet2!A2:Q5331"), 4, FALSE))</f>
        <v/>
      </c>
      <c r="F590" s="14" t="str">
        <f ca="1">IF(A590="", "", IF(A590=1, ROUNDDOWN($M$3/D590, 0), ROUNDDOWN((J590)/D590, 0)))</f>
        <v/>
      </c>
      <c r="G590" s="14" t="str">
        <f ca="1">IF(A590="", "", (E590-D590)*F590)</f>
        <v/>
      </c>
      <c r="H590" s="15" t="str">
        <f ca="1">IF(A590="", "", (E590/D590)-1)</f>
        <v/>
      </c>
      <c r="I590" s="15" t="str">
        <f ca="1">IF(A590="", "", 1-(K590/MAX($K$2:K590)))</f>
        <v/>
      </c>
      <c r="J590" s="14" t="str">
        <f ca="1">IF(A590="", "", IF(A590=1, $M$3, J589+G589))</f>
        <v/>
      </c>
      <c r="K590" s="14" t="str">
        <f ca="1">IF(A590="", "", J590+G590)</f>
        <v/>
      </c>
    </row>
    <row r="591" spans="1:11" x14ac:dyDescent="0.3">
      <c r="A591" t="str">
        <f ca="1">IF(A590="Sr.No.",1,IFERROR(IF(A590+1&lt;=$M$8,A590+1,""),""))</f>
        <v/>
      </c>
      <c r="B591" s="1" t="str">
        <f ca="1">IF(A591="", "", VLOOKUP($M$5&amp;"-"&amp;$A591,INDIRECT("Sheet2!A2:Q5331"), 3, FALSE))</f>
        <v/>
      </c>
      <c r="C591" s="1" t="str">
        <f ca="1">IF(A591="", "", VLOOKUP($M$6&amp;"-"&amp;$A591,INDIRECT("Sheet2!A2:Q5331"), 3, FALSE))</f>
        <v/>
      </c>
      <c r="D591" s="4" t="str">
        <f ca="1">IF(A591="", "", VLOOKUP($M$5&amp;"-"&amp;$A591,INDIRECT("Sheet2!A2:Q5331"), 4, FALSE))</f>
        <v/>
      </c>
      <c r="E591" s="4" t="str">
        <f ca="1">IF(A591="", "", VLOOKUP($M$6&amp;"-"&amp;$A591,INDIRECT("Sheet2!A2:Q5331"), 4, FALSE))</f>
        <v/>
      </c>
      <c r="F591" s="14" t="str">
        <f ca="1">IF(A591="", "", IF(A591=1, ROUNDDOWN($M$3/D591, 0), ROUNDDOWN((J591)/D591, 0)))</f>
        <v/>
      </c>
      <c r="G591" s="14" t="str">
        <f ca="1">IF(A591="", "", (E591-D591)*F591)</f>
        <v/>
      </c>
      <c r="H591" s="15" t="str">
        <f ca="1">IF(A591="", "", (E591/D591)-1)</f>
        <v/>
      </c>
      <c r="I591" s="15" t="str">
        <f ca="1">IF(A591="", "", 1-(K591/MAX($K$2:K591)))</f>
        <v/>
      </c>
      <c r="J591" s="14" t="str">
        <f ca="1">IF(A591="", "", IF(A591=1, $M$3, J590+G590))</f>
        <v/>
      </c>
      <c r="K591" s="14" t="str">
        <f ca="1">IF(A591="", "", J591+G591)</f>
        <v/>
      </c>
    </row>
    <row r="592" spans="1:11" x14ac:dyDescent="0.3">
      <c r="A592" t="str">
        <f ca="1">IF(A591="Sr.No.",1,IFERROR(IF(A591+1&lt;=$M$8,A591+1,""),""))</f>
        <v/>
      </c>
      <c r="B592" s="1" t="str">
        <f ca="1">IF(A592="", "", VLOOKUP($M$5&amp;"-"&amp;$A592,INDIRECT("Sheet2!A2:Q5331"), 3, FALSE))</f>
        <v/>
      </c>
      <c r="C592" s="1" t="str">
        <f ca="1">IF(A592="", "", VLOOKUP($M$6&amp;"-"&amp;$A592,INDIRECT("Sheet2!A2:Q5331"), 3, FALSE))</f>
        <v/>
      </c>
      <c r="D592" s="4" t="str">
        <f ca="1">IF(A592="", "", VLOOKUP($M$5&amp;"-"&amp;$A592,INDIRECT("Sheet2!A2:Q5331"), 4, FALSE))</f>
        <v/>
      </c>
      <c r="E592" s="4" t="str">
        <f ca="1">IF(A592="", "", VLOOKUP($M$6&amp;"-"&amp;$A592,INDIRECT("Sheet2!A2:Q5331"), 4, FALSE))</f>
        <v/>
      </c>
      <c r="F592" s="14" t="str">
        <f ca="1">IF(A592="", "", IF(A592=1, ROUNDDOWN($M$3/D592, 0), ROUNDDOWN((J592)/D592, 0)))</f>
        <v/>
      </c>
      <c r="G592" s="14" t="str">
        <f ca="1">IF(A592="", "", (E592-D592)*F592)</f>
        <v/>
      </c>
      <c r="H592" s="15" t="str">
        <f ca="1">IF(A592="", "", (E592/D592)-1)</f>
        <v/>
      </c>
      <c r="I592" s="15" t="str">
        <f ca="1">IF(A592="", "", 1-(K592/MAX($K$2:K592)))</f>
        <v/>
      </c>
      <c r="J592" s="14" t="str">
        <f ca="1">IF(A592="", "", IF(A592=1, $M$3, J591+G591))</f>
        <v/>
      </c>
      <c r="K592" s="14" t="str">
        <f ca="1">IF(A592="", "", J592+G592)</f>
        <v/>
      </c>
    </row>
    <row r="593" spans="1:11" x14ac:dyDescent="0.3">
      <c r="A593" t="str">
        <f ca="1">IF(A592="Sr.No.",1,IFERROR(IF(A592+1&lt;=$M$8,A592+1,""),""))</f>
        <v/>
      </c>
      <c r="B593" s="1" t="str">
        <f ca="1">IF(A593="", "", VLOOKUP($M$5&amp;"-"&amp;$A593,INDIRECT("Sheet2!A2:Q5331"), 3, FALSE))</f>
        <v/>
      </c>
      <c r="C593" s="1" t="str">
        <f ca="1">IF(A593="", "", VLOOKUP($M$6&amp;"-"&amp;$A593,INDIRECT("Sheet2!A2:Q5331"), 3, FALSE))</f>
        <v/>
      </c>
      <c r="D593" s="4" t="str">
        <f ca="1">IF(A593="", "", VLOOKUP($M$5&amp;"-"&amp;$A593,INDIRECT("Sheet2!A2:Q5331"), 4, FALSE))</f>
        <v/>
      </c>
      <c r="E593" s="4" t="str">
        <f ca="1">IF(A593="", "", VLOOKUP($M$6&amp;"-"&amp;$A593,INDIRECT("Sheet2!A2:Q5331"), 4, FALSE))</f>
        <v/>
      </c>
      <c r="F593" s="14" t="str">
        <f ca="1">IF(A593="", "", IF(A593=1, ROUNDDOWN($M$3/D593, 0), ROUNDDOWN((J593)/D593, 0)))</f>
        <v/>
      </c>
      <c r="G593" s="14" t="str">
        <f ca="1">IF(A593="", "", (E593-D593)*F593)</f>
        <v/>
      </c>
      <c r="H593" s="15" t="str">
        <f ca="1">IF(A593="", "", (E593/D593)-1)</f>
        <v/>
      </c>
      <c r="I593" s="15" t="str">
        <f ca="1">IF(A593="", "", 1-(K593/MAX($K$2:K593)))</f>
        <v/>
      </c>
      <c r="J593" s="14" t="str">
        <f ca="1">IF(A593="", "", IF(A593=1, $M$3, J592+G592))</f>
        <v/>
      </c>
      <c r="K593" s="14" t="str">
        <f ca="1">IF(A593="", "", J593+G593)</f>
        <v/>
      </c>
    </row>
    <row r="594" spans="1:11" x14ac:dyDescent="0.3">
      <c r="A594" t="str">
        <f ca="1">IF(A593="Sr.No.",1,IFERROR(IF(A593+1&lt;=$M$8,A593+1,""),""))</f>
        <v/>
      </c>
      <c r="B594" s="1" t="str">
        <f ca="1">IF(A594="", "", VLOOKUP($M$5&amp;"-"&amp;$A594,INDIRECT("Sheet2!A2:Q5331"), 3, FALSE))</f>
        <v/>
      </c>
      <c r="C594" s="1" t="str">
        <f ca="1">IF(A594="", "", VLOOKUP($M$6&amp;"-"&amp;$A594,INDIRECT("Sheet2!A2:Q5331"), 3, FALSE))</f>
        <v/>
      </c>
      <c r="D594" s="4" t="str">
        <f ca="1">IF(A594="", "", VLOOKUP($M$5&amp;"-"&amp;$A594,INDIRECT("Sheet2!A2:Q5331"), 4, FALSE))</f>
        <v/>
      </c>
      <c r="E594" s="4" t="str">
        <f ca="1">IF(A594="", "", VLOOKUP($M$6&amp;"-"&amp;$A594,INDIRECT("Sheet2!A2:Q5331"), 4, FALSE))</f>
        <v/>
      </c>
      <c r="F594" s="14" t="str">
        <f ca="1">IF(A594="", "", IF(A594=1, ROUNDDOWN($M$3/D594, 0), ROUNDDOWN((J594)/D594, 0)))</f>
        <v/>
      </c>
      <c r="G594" s="14" t="str">
        <f ca="1">IF(A594="", "", (E594-D594)*F594)</f>
        <v/>
      </c>
      <c r="H594" s="15" t="str">
        <f ca="1">IF(A594="", "", (E594/D594)-1)</f>
        <v/>
      </c>
      <c r="I594" s="15" t="str">
        <f ca="1">IF(A594="", "", 1-(K594/MAX($K$2:K594)))</f>
        <v/>
      </c>
      <c r="J594" s="14" t="str">
        <f ca="1">IF(A594="", "", IF(A594=1, $M$3, J593+G593))</f>
        <v/>
      </c>
      <c r="K594" s="14" t="str">
        <f ca="1">IF(A594="", "", J594+G594)</f>
        <v/>
      </c>
    </row>
    <row r="595" spans="1:11" x14ac:dyDescent="0.3">
      <c r="A595" t="str">
        <f ca="1">IF(A594="Sr.No.",1,IFERROR(IF(A594+1&lt;=$M$8,A594+1,""),""))</f>
        <v/>
      </c>
      <c r="B595" s="1" t="str">
        <f ca="1">IF(A595="", "", VLOOKUP($M$5&amp;"-"&amp;$A595,INDIRECT("Sheet2!A2:Q5331"), 3, FALSE))</f>
        <v/>
      </c>
      <c r="C595" s="1" t="str">
        <f ca="1">IF(A595="", "", VLOOKUP($M$6&amp;"-"&amp;$A595,INDIRECT("Sheet2!A2:Q5331"), 3, FALSE))</f>
        <v/>
      </c>
      <c r="D595" s="4" t="str">
        <f ca="1">IF(A595="", "", VLOOKUP($M$5&amp;"-"&amp;$A595,INDIRECT("Sheet2!A2:Q5331"), 4, FALSE))</f>
        <v/>
      </c>
      <c r="E595" s="4" t="str">
        <f ca="1">IF(A595="", "", VLOOKUP($M$6&amp;"-"&amp;$A595,INDIRECT("Sheet2!A2:Q5331"), 4, FALSE))</f>
        <v/>
      </c>
      <c r="F595" s="14" t="str">
        <f ca="1">IF(A595="", "", IF(A595=1, ROUNDDOWN($M$3/D595, 0), ROUNDDOWN((J595)/D595, 0)))</f>
        <v/>
      </c>
      <c r="G595" s="14" t="str">
        <f ca="1">IF(A595="", "", (E595-D595)*F595)</f>
        <v/>
      </c>
      <c r="H595" s="15" t="str">
        <f ca="1">IF(A595="", "", (E595/D595)-1)</f>
        <v/>
      </c>
      <c r="I595" s="15" t="str">
        <f ca="1">IF(A595="", "", 1-(K595/MAX($K$2:K595)))</f>
        <v/>
      </c>
      <c r="J595" s="14" t="str">
        <f ca="1">IF(A595="", "", IF(A595=1, $M$3, J594+G594))</f>
        <v/>
      </c>
      <c r="K595" s="14" t="str">
        <f ca="1">IF(A595="", "", J595+G595)</f>
        <v/>
      </c>
    </row>
    <row r="596" spans="1:11" x14ac:dyDescent="0.3">
      <c r="A596" t="str">
        <f ca="1">IF(A595="Sr.No.",1,IFERROR(IF(A595+1&lt;=$M$8,A595+1,""),""))</f>
        <v/>
      </c>
      <c r="B596" s="1" t="str">
        <f ca="1">IF(A596="", "", VLOOKUP($M$5&amp;"-"&amp;$A596,INDIRECT("Sheet2!A2:Q5331"), 3, FALSE))</f>
        <v/>
      </c>
      <c r="C596" s="1" t="str">
        <f ca="1">IF(A596="", "", VLOOKUP($M$6&amp;"-"&amp;$A596,INDIRECT("Sheet2!A2:Q5331"), 3, FALSE))</f>
        <v/>
      </c>
      <c r="D596" s="4" t="str">
        <f ca="1">IF(A596="", "", VLOOKUP($M$5&amp;"-"&amp;$A596,INDIRECT("Sheet2!A2:Q5331"), 4, FALSE))</f>
        <v/>
      </c>
      <c r="E596" s="4" t="str">
        <f ca="1">IF(A596="", "", VLOOKUP($M$6&amp;"-"&amp;$A596,INDIRECT("Sheet2!A2:Q5331"), 4, FALSE))</f>
        <v/>
      </c>
      <c r="F596" s="14" t="str">
        <f ca="1">IF(A596="", "", IF(A596=1, ROUNDDOWN($M$3/D596, 0), ROUNDDOWN((J596)/D596, 0)))</f>
        <v/>
      </c>
      <c r="G596" s="14" t="str">
        <f ca="1">IF(A596="", "", (E596-D596)*F596)</f>
        <v/>
      </c>
      <c r="H596" s="15" t="str">
        <f ca="1">IF(A596="", "", (E596/D596)-1)</f>
        <v/>
      </c>
      <c r="I596" s="15" t="str">
        <f ca="1">IF(A596="", "", 1-(K596/MAX($K$2:K596)))</f>
        <v/>
      </c>
      <c r="J596" s="14" t="str">
        <f ca="1">IF(A596="", "", IF(A596=1, $M$3, J595+G595))</f>
        <v/>
      </c>
      <c r="K596" s="14" t="str">
        <f ca="1">IF(A596="", "", J596+G596)</f>
        <v/>
      </c>
    </row>
    <row r="597" spans="1:11" x14ac:dyDescent="0.3">
      <c r="A597" t="str">
        <f ca="1">IF(A596="Sr.No.",1,IFERROR(IF(A596+1&lt;=$M$8,A596+1,""),""))</f>
        <v/>
      </c>
      <c r="B597" s="1" t="str">
        <f ca="1">IF(A597="", "", VLOOKUP($M$5&amp;"-"&amp;$A597,INDIRECT("Sheet2!A2:Q5331"), 3, FALSE))</f>
        <v/>
      </c>
      <c r="C597" s="1" t="str">
        <f ca="1">IF(A597="", "", VLOOKUP($M$6&amp;"-"&amp;$A597,INDIRECT("Sheet2!A2:Q5331"), 3, FALSE))</f>
        <v/>
      </c>
      <c r="D597" s="4" t="str">
        <f ca="1">IF(A597="", "", VLOOKUP($M$5&amp;"-"&amp;$A597,INDIRECT("Sheet2!A2:Q5331"), 4, FALSE))</f>
        <v/>
      </c>
      <c r="E597" s="4" t="str">
        <f ca="1">IF(A597="", "", VLOOKUP($M$6&amp;"-"&amp;$A597,INDIRECT("Sheet2!A2:Q5331"), 4, FALSE))</f>
        <v/>
      </c>
      <c r="F597" s="14" t="str">
        <f ca="1">IF(A597="", "", IF(A597=1, ROUNDDOWN($M$3/D597, 0), ROUNDDOWN((J597)/D597, 0)))</f>
        <v/>
      </c>
      <c r="G597" s="14" t="str">
        <f ca="1">IF(A597="", "", (E597-D597)*F597)</f>
        <v/>
      </c>
      <c r="H597" s="15" t="str">
        <f ca="1">IF(A597="", "", (E597/D597)-1)</f>
        <v/>
      </c>
      <c r="I597" s="15" t="str">
        <f ca="1">IF(A597="", "", 1-(K597/MAX($K$2:K597)))</f>
        <v/>
      </c>
      <c r="J597" s="14" t="str">
        <f ca="1">IF(A597="", "", IF(A597=1, $M$3, J596+G596))</f>
        <v/>
      </c>
      <c r="K597" s="14" t="str">
        <f ca="1">IF(A597="", "", J597+G597)</f>
        <v/>
      </c>
    </row>
    <row r="598" spans="1:11" x14ac:dyDescent="0.3">
      <c r="A598" t="str">
        <f ca="1">IF(A597="Sr.No.",1,IFERROR(IF(A597+1&lt;=$M$8,A597+1,""),""))</f>
        <v/>
      </c>
      <c r="B598" s="1" t="str">
        <f ca="1">IF(A598="", "", VLOOKUP($M$5&amp;"-"&amp;$A598,INDIRECT("Sheet2!A2:Q5331"), 3, FALSE))</f>
        <v/>
      </c>
      <c r="C598" s="1" t="str">
        <f ca="1">IF(A598="", "", VLOOKUP($M$6&amp;"-"&amp;$A598,INDIRECT("Sheet2!A2:Q5331"), 3, FALSE))</f>
        <v/>
      </c>
      <c r="D598" s="4" t="str">
        <f ca="1">IF(A598="", "", VLOOKUP($M$5&amp;"-"&amp;$A598,INDIRECT("Sheet2!A2:Q5331"), 4, FALSE))</f>
        <v/>
      </c>
      <c r="E598" s="4" t="str">
        <f ca="1">IF(A598="", "", VLOOKUP($M$6&amp;"-"&amp;$A598,INDIRECT("Sheet2!A2:Q5331"), 4, FALSE))</f>
        <v/>
      </c>
      <c r="F598" s="14" t="str">
        <f ca="1">IF(A598="", "", IF(A598=1, ROUNDDOWN($M$3/D598, 0), ROUNDDOWN((J598)/D598, 0)))</f>
        <v/>
      </c>
      <c r="G598" s="14" t="str">
        <f ca="1">IF(A598="", "", (E598-D598)*F598)</f>
        <v/>
      </c>
      <c r="H598" s="15" t="str">
        <f ca="1">IF(A598="", "", (E598/D598)-1)</f>
        <v/>
      </c>
      <c r="I598" s="15" t="str">
        <f ca="1">IF(A598="", "", 1-(K598/MAX($K$2:K598)))</f>
        <v/>
      </c>
      <c r="J598" s="14" t="str">
        <f ca="1">IF(A598="", "", IF(A598=1, $M$3, J597+G597))</f>
        <v/>
      </c>
      <c r="K598" s="14" t="str">
        <f ca="1">IF(A598="", "", J598+G598)</f>
        <v/>
      </c>
    </row>
    <row r="599" spans="1:11" x14ac:dyDescent="0.3">
      <c r="A599" t="str">
        <f ca="1">IF(A598="Sr.No.",1,IFERROR(IF(A598+1&lt;=$M$8,A598+1,""),""))</f>
        <v/>
      </c>
      <c r="B599" s="1" t="str">
        <f ca="1">IF(A599="", "", VLOOKUP($M$5&amp;"-"&amp;$A599,INDIRECT("Sheet2!A2:Q5331"), 3, FALSE))</f>
        <v/>
      </c>
      <c r="C599" s="1" t="str">
        <f ca="1">IF(A599="", "", VLOOKUP($M$6&amp;"-"&amp;$A599,INDIRECT("Sheet2!A2:Q5331"), 3, FALSE))</f>
        <v/>
      </c>
      <c r="D599" s="4" t="str">
        <f ca="1">IF(A599="", "", VLOOKUP($M$5&amp;"-"&amp;$A599,INDIRECT("Sheet2!A2:Q5331"), 4, FALSE))</f>
        <v/>
      </c>
      <c r="E599" s="4" t="str">
        <f ca="1">IF(A599="", "", VLOOKUP($M$6&amp;"-"&amp;$A599,INDIRECT("Sheet2!A2:Q5331"), 4, FALSE))</f>
        <v/>
      </c>
      <c r="F599" s="14" t="str">
        <f ca="1">IF(A599="", "", IF(A599=1, ROUNDDOWN($M$3/D599, 0), ROUNDDOWN((J599)/D599, 0)))</f>
        <v/>
      </c>
      <c r="G599" s="14" t="str">
        <f ca="1">IF(A599="", "", (E599-D599)*F599)</f>
        <v/>
      </c>
      <c r="H599" s="15" t="str">
        <f ca="1">IF(A599="", "", (E599/D599)-1)</f>
        <v/>
      </c>
      <c r="I599" s="15" t="str">
        <f ca="1">IF(A599="", "", 1-(K599/MAX($K$2:K599)))</f>
        <v/>
      </c>
      <c r="J599" s="14" t="str">
        <f ca="1">IF(A599="", "", IF(A599=1, $M$3, J598+G598))</f>
        <v/>
      </c>
      <c r="K599" s="14" t="str">
        <f ca="1">IF(A599="", "", J599+G599)</f>
        <v/>
      </c>
    </row>
    <row r="600" spans="1:11" x14ac:dyDescent="0.3">
      <c r="A600" t="str">
        <f ca="1">IF(A599="Sr.No.",1,IFERROR(IF(A599+1&lt;=$M$8,A599+1,""),""))</f>
        <v/>
      </c>
      <c r="B600" s="1" t="str">
        <f ca="1">IF(A600="", "", VLOOKUP($M$5&amp;"-"&amp;$A600,INDIRECT("Sheet2!A2:Q5331"), 3, FALSE))</f>
        <v/>
      </c>
      <c r="C600" s="1" t="str">
        <f ca="1">IF(A600="", "", VLOOKUP($M$6&amp;"-"&amp;$A600,INDIRECT("Sheet2!A2:Q5331"), 3, FALSE))</f>
        <v/>
      </c>
      <c r="D600" s="4" t="str">
        <f ca="1">IF(A600="", "", VLOOKUP($M$5&amp;"-"&amp;$A600,INDIRECT("Sheet2!A2:Q5331"), 4, FALSE))</f>
        <v/>
      </c>
      <c r="E600" s="4" t="str">
        <f ca="1">IF(A600="", "", VLOOKUP($M$6&amp;"-"&amp;$A600,INDIRECT("Sheet2!A2:Q5331"), 4, FALSE))</f>
        <v/>
      </c>
      <c r="F600" s="14" t="str">
        <f ca="1">IF(A600="", "", IF(A600=1, ROUNDDOWN($M$3/D600, 0), ROUNDDOWN((J600)/D600, 0)))</f>
        <v/>
      </c>
      <c r="G600" s="14" t="str">
        <f ca="1">IF(A600="", "", (E600-D600)*F600)</f>
        <v/>
      </c>
      <c r="H600" s="15" t="str">
        <f ca="1">IF(A600="", "", (E600/D600)-1)</f>
        <v/>
      </c>
      <c r="I600" s="15" t="str">
        <f ca="1">IF(A600="", "", 1-(K600/MAX($K$2:K600)))</f>
        <v/>
      </c>
      <c r="J600" s="14" t="str">
        <f ca="1">IF(A600="", "", IF(A600=1, $M$3, J599+G599))</f>
        <v/>
      </c>
      <c r="K600" s="14" t="str">
        <f ca="1">IF(A600="", "", J600+G600)</f>
        <v/>
      </c>
    </row>
    <row r="601" spans="1:11" x14ac:dyDescent="0.3">
      <c r="A601" t="str">
        <f ca="1">IF(A600="Sr.No.",1,IFERROR(IF(A600+1&lt;=$M$8,A600+1,""),""))</f>
        <v/>
      </c>
      <c r="B601" s="1" t="str">
        <f ca="1">IF(A601="", "", VLOOKUP($M$5&amp;"-"&amp;$A601,INDIRECT("Sheet2!A2:Q5331"), 3, FALSE))</f>
        <v/>
      </c>
      <c r="C601" s="1" t="str">
        <f ca="1">IF(A601="", "", VLOOKUP($M$6&amp;"-"&amp;$A601,INDIRECT("Sheet2!A2:Q5331"), 3, FALSE))</f>
        <v/>
      </c>
      <c r="D601" s="4" t="str">
        <f ca="1">IF(A601="", "", VLOOKUP($M$5&amp;"-"&amp;$A601,INDIRECT("Sheet2!A2:Q5331"), 4, FALSE))</f>
        <v/>
      </c>
      <c r="E601" s="4" t="str">
        <f ca="1">IF(A601="", "", VLOOKUP($M$6&amp;"-"&amp;$A601,INDIRECT("Sheet2!A2:Q5331"), 4, FALSE))</f>
        <v/>
      </c>
      <c r="F601" s="14" t="str">
        <f ca="1">IF(A601="", "", IF(A601=1, ROUNDDOWN($M$3/D601, 0), ROUNDDOWN((J601)/D601, 0)))</f>
        <v/>
      </c>
      <c r="G601" s="14" t="str">
        <f ca="1">IF(A601="", "", (E601-D601)*F601)</f>
        <v/>
      </c>
      <c r="H601" s="15" t="str">
        <f ca="1">IF(A601="", "", (E601/D601)-1)</f>
        <v/>
      </c>
      <c r="I601" s="15" t="str">
        <f ca="1">IF(A601="", "", 1-(K601/MAX($K$2:K601)))</f>
        <v/>
      </c>
      <c r="J601" s="14" t="str">
        <f ca="1">IF(A601="", "", IF(A601=1, $M$3, J600+G600))</f>
        <v/>
      </c>
      <c r="K601" s="14" t="str">
        <f ca="1">IF(A601="", "", J601+G601)</f>
        <v/>
      </c>
    </row>
    <row r="602" spans="1:11" x14ac:dyDescent="0.3">
      <c r="A602" t="str">
        <f ca="1">IF(A601="Sr.No.",1,IFERROR(IF(A601+1&lt;=$M$8,A601+1,""),""))</f>
        <v/>
      </c>
      <c r="B602" s="1" t="str">
        <f ca="1">IF(A602="", "", VLOOKUP($M$5&amp;"-"&amp;$A602,INDIRECT("Sheet2!A2:Q5331"), 3, FALSE))</f>
        <v/>
      </c>
      <c r="C602" s="1" t="str">
        <f ca="1">IF(A602="", "", VLOOKUP($M$6&amp;"-"&amp;$A602,INDIRECT("Sheet2!A2:Q5331"), 3, FALSE))</f>
        <v/>
      </c>
      <c r="D602" s="4" t="str">
        <f ca="1">IF(A602="", "", VLOOKUP($M$5&amp;"-"&amp;$A602,INDIRECT("Sheet2!A2:Q5331"), 4, FALSE))</f>
        <v/>
      </c>
      <c r="E602" s="4" t="str">
        <f ca="1">IF(A602="", "", VLOOKUP($M$6&amp;"-"&amp;$A602,INDIRECT("Sheet2!A2:Q5331"), 4, FALSE))</f>
        <v/>
      </c>
      <c r="F602" s="14" t="str">
        <f ca="1">IF(A602="", "", IF(A602=1, ROUNDDOWN($M$3/D602, 0), ROUNDDOWN((J602)/D602, 0)))</f>
        <v/>
      </c>
      <c r="G602" s="14" t="str">
        <f ca="1">IF(A602="", "", (E602-D602)*F602)</f>
        <v/>
      </c>
      <c r="H602" s="15" t="str">
        <f ca="1">IF(A602="", "", (E602/D602)-1)</f>
        <v/>
      </c>
      <c r="I602" s="15" t="str">
        <f ca="1">IF(A602="", "", 1-(K602/MAX($K$2:K602)))</f>
        <v/>
      </c>
      <c r="J602" s="14" t="str">
        <f ca="1">IF(A602="", "", IF(A602=1, $M$3, J601+G601))</f>
        <v/>
      </c>
      <c r="K602" s="14" t="str">
        <f ca="1">IF(A602="", "", J602+G602)</f>
        <v/>
      </c>
    </row>
    <row r="603" spans="1:11" x14ac:dyDescent="0.3">
      <c r="A603" t="str">
        <f ca="1">IF(A602="Sr.No.",1,IFERROR(IF(A602+1&lt;=$M$8,A602+1,""),""))</f>
        <v/>
      </c>
      <c r="B603" s="1" t="str">
        <f ca="1">IF(A603="", "", VLOOKUP($M$5&amp;"-"&amp;$A603,INDIRECT("Sheet2!A2:Q5331"), 3, FALSE))</f>
        <v/>
      </c>
      <c r="C603" s="1" t="str">
        <f ca="1">IF(A603="", "", VLOOKUP($M$6&amp;"-"&amp;$A603,INDIRECT("Sheet2!A2:Q5331"), 3, FALSE))</f>
        <v/>
      </c>
      <c r="D603" s="4" t="str">
        <f ca="1">IF(A603="", "", VLOOKUP($M$5&amp;"-"&amp;$A603,INDIRECT("Sheet2!A2:Q5331"), 4, FALSE))</f>
        <v/>
      </c>
      <c r="E603" s="4" t="str">
        <f ca="1">IF(A603="", "", VLOOKUP($M$6&amp;"-"&amp;$A603,INDIRECT("Sheet2!A2:Q5331"), 4, FALSE))</f>
        <v/>
      </c>
      <c r="F603" s="14" t="str">
        <f ca="1">IF(A603="", "", IF(A603=1, ROUNDDOWN($M$3/D603, 0), ROUNDDOWN((J603)/D603, 0)))</f>
        <v/>
      </c>
      <c r="G603" s="14" t="str">
        <f ca="1">IF(A603="", "", (E603-D603)*F603)</f>
        <v/>
      </c>
      <c r="H603" s="15" t="str">
        <f ca="1">IF(A603="", "", (E603/D603)-1)</f>
        <v/>
      </c>
      <c r="I603" s="15" t="str">
        <f ca="1">IF(A603="", "", 1-(K603/MAX($K$2:K603)))</f>
        <v/>
      </c>
      <c r="J603" s="14" t="str">
        <f ca="1">IF(A603="", "", IF(A603=1, $M$3, J602+G602))</f>
        <v/>
      </c>
      <c r="K603" s="14" t="str">
        <f ca="1">IF(A603="", "", J603+G603)</f>
        <v/>
      </c>
    </row>
    <row r="604" spans="1:11" x14ac:dyDescent="0.3">
      <c r="A604" t="str">
        <f ca="1">IF(A603="Sr.No.",1,IFERROR(IF(A603+1&lt;=$M$8,A603+1,""),""))</f>
        <v/>
      </c>
      <c r="B604" s="1" t="str">
        <f ca="1">IF(A604="", "", VLOOKUP($M$5&amp;"-"&amp;$A604,INDIRECT("Sheet2!A2:Q5331"), 3, FALSE))</f>
        <v/>
      </c>
      <c r="C604" s="1" t="str">
        <f ca="1">IF(A604="", "", VLOOKUP($M$6&amp;"-"&amp;$A604,INDIRECT("Sheet2!A2:Q5331"), 3, FALSE))</f>
        <v/>
      </c>
      <c r="D604" s="4" t="str">
        <f ca="1">IF(A604="", "", VLOOKUP($M$5&amp;"-"&amp;$A604,INDIRECT("Sheet2!A2:Q5331"), 4, FALSE))</f>
        <v/>
      </c>
      <c r="E604" s="4" t="str">
        <f ca="1">IF(A604="", "", VLOOKUP($M$6&amp;"-"&amp;$A604,INDIRECT("Sheet2!A2:Q5331"), 4, FALSE))</f>
        <v/>
      </c>
      <c r="F604" s="14" t="str">
        <f ca="1">IF(A604="", "", IF(A604=1, ROUNDDOWN($M$3/D604, 0), ROUNDDOWN((J604)/D604, 0)))</f>
        <v/>
      </c>
      <c r="G604" s="14" t="str">
        <f ca="1">IF(A604="", "", (E604-D604)*F604)</f>
        <v/>
      </c>
      <c r="H604" s="15" t="str">
        <f ca="1">IF(A604="", "", (E604/D604)-1)</f>
        <v/>
      </c>
      <c r="I604" s="15" t="str">
        <f ca="1">IF(A604="", "", 1-(K604/MAX($K$2:K604)))</f>
        <v/>
      </c>
      <c r="J604" s="14" t="str">
        <f ca="1">IF(A604="", "", IF(A604=1, $M$3, J603+G603))</f>
        <v/>
      </c>
      <c r="K604" s="14" t="str">
        <f ca="1">IF(A604="", "", J604+G604)</f>
        <v/>
      </c>
    </row>
    <row r="605" spans="1:11" x14ac:dyDescent="0.3">
      <c r="A605" t="str">
        <f ca="1">IF(A604="Sr.No.",1,IFERROR(IF(A604+1&lt;=$M$8,A604+1,""),""))</f>
        <v/>
      </c>
      <c r="B605" s="1" t="str">
        <f ca="1">IF(A605="", "", VLOOKUP($M$5&amp;"-"&amp;$A605,INDIRECT("Sheet2!A2:Q5331"), 3, FALSE))</f>
        <v/>
      </c>
      <c r="C605" s="1" t="str">
        <f ca="1">IF(A605="", "", VLOOKUP($M$6&amp;"-"&amp;$A605,INDIRECT("Sheet2!A2:Q5331"), 3, FALSE))</f>
        <v/>
      </c>
      <c r="D605" s="4" t="str">
        <f ca="1">IF(A605="", "", VLOOKUP($M$5&amp;"-"&amp;$A605,INDIRECT("Sheet2!A2:Q5331"), 4, FALSE))</f>
        <v/>
      </c>
      <c r="E605" s="4" t="str">
        <f ca="1">IF(A605="", "", VLOOKUP($M$6&amp;"-"&amp;$A605,INDIRECT("Sheet2!A2:Q5331"), 4, FALSE))</f>
        <v/>
      </c>
      <c r="F605" s="14" t="str">
        <f ca="1">IF(A605="", "", IF(A605=1, ROUNDDOWN($M$3/D605, 0), ROUNDDOWN((J605)/D605, 0)))</f>
        <v/>
      </c>
      <c r="G605" s="14" t="str">
        <f ca="1">IF(A605="", "", (E605-D605)*F605)</f>
        <v/>
      </c>
      <c r="H605" s="15" t="str">
        <f ca="1">IF(A605="", "", (E605/D605)-1)</f>
        <v/>
      </c>
      <c r="I605" s="15" t="str">
        <f ca="1">IF(A605="", "", 1-(K605/MAX($K$2:K605)))</f>
        <v/>
      </c>
      <c r="J605" s="14" t="str">
        <f ca="1">IF(A605="", "", IF(A605=1, $M$3, J604+G604))</f>
        <v/>
      </c>
      <c r="K605" s="14" t="str">
        <f ca="1">IF(A605="", "", J605+G605)</f>
        <v/>
      </c>
    </row>
    <row r="606" spans="1:11" x14ac:dyDescent="0.3">
      <c r="A606" t="str">
        <f ca="1">IF(A605="Sr.No.",1,IFERROR(IF(A605+1&lt;=$M$8,A605+1,""),""))</f>
        <v/>
      </c>
      <c r="B606" s="1" t="str">
        <f ca="1">IF(A606="", "", VLOOKUP($M$5&amp;"-"&amp;$A606,INDIRECT("Sheet2!A2:Q5331"), 3, FALSE))</f>
        <v/>
      </c>
      <c r="C606" s="1" t="str">
        <f ca="1">IF(A606="", "", VLOOKUP($M$6&amp;"-"&amp;$A606,INDIRECT("Sheet2!A2:Q5331"), 3, FALSE))</f>
        <v/>
      </c>
      <c r="D606" s="4" t="str">
        <f ca="1">IF(A606="", "", VLOOKUP($M$5&amp;"-"&amp;$A606,INDIRECT("Sheet2!A2:Q5331"), 4, FALSE))</f>
        <v/>
      </c>
      <c r="E606" s="4" t="str">
        <f ca="1">IF(A606="", "", VLOOKUP($M$6&amp;"-"&amp;$A606,INDIRECT("Sheet2!A2:Q5331"), 4, FALSE))</f>
        <v/>
      </c>
      <c r="F606" s="14" t="str">
        <f ca="1">IF(A606="", "", IF(A606=1, ROUNDDOWN($M$3/D606, 0), ROUNDDOWN((J606)/D606, 0)))</f>
        <v/>
      </c>
      <c r="G606" s="14" t="str">
        <f ca="1">IF(A606="", "", (E606-D606)*F606)</f>
        <v/>
      </c>
      <c r="H606" s="15" t="str">
        <f ca="1">IF(A606="", "", (E606/D606)-1)</f>
        <v/>
      </c>
      <c r="I606" s="15" t="str">
        <f ca="1">IF(A606="", "", 1-(K606/MAX($K$2:K606)))</f>
        <v/>
      </c>
      <c r="J606" s="14" t="str">
        <f ca="1">IF(A606="", "", IF(A606=1, $M$3, J605+G605))</f>
        <v/>
      </c>
      <c r="K606" s="14" t="str">
        <f ca="1">IF(A606="", "", J606+G606)</f>
        <v/>
      </c>
    </row>
    <row r="607" spans="1:11" x14ac:dyDescent="0.3">
      <c r="A607" t="str">
        <f ca="1">IF(A606="Sr.No.",1,IFERROR(IF(A606+1&lt;=$M$8,A606+1,""),""))</f>
        <v/>
      </c>
      <c r="B607" s="1" t="str">
        <f ca="1">IF(A607="", "", VLOOKUP($M$5&amp;"-"&amp;$A607,INDIRECT("Sheet2!A2:Q5331"), 3, FALSE))</f>
        <v/>
      </c>
      <c r="C607" s="1" t="str">
        <f ca="1">IF(A607="", "", VLOOKUP($M$6&amp;"-"&amp;$A607,INDIRECT("Sheet2!A2:Q5331"), 3, FALSE))</f>
        <v/>
      </c>
      <c r="D607" s="4" t="str">
        <f ca="1">IF(A607="", "", VLOOKUP($M$5&amp;"-"&amp;$A607,INDIRECT("Sheet2!A2:Q5331"), 4, FALSE))</f>
        <v/>
      </c>
      <c r="E607" s="4" t="str">
        <f ca="1">IF(A607="", "", VLOOKUP($M$6&amp;"-"&amp;$A607,INDIRECT("Sheet2!A2:Q5331"), 4, FALSE))</f>
        <v/>
      </c>
      <c r="F607" s="14" t="str">
        <f ca="1">IF(A607="", "", IF(A607=1, ROUNDDOWN($M$3/D607, 0), ROUNDDOWN((J607)/D607, 0)))</f>
        <v/>
      </c>
      <c r="G607" s="14" t="str">
        <f ca="1">IF(A607="", "", (E607-D607)*F607)</f>
        <v/>
      </c>
      <c r="H607" s="15" t="str">
        <f ca="1">IF(A607="", "", (E607/D607)-1)</f>
        <v/>
      </c>
      <c r="I607" s="15" t="str">
        <f ca="1">IF(A607="", "", 1-(K607/MAX($K$2:K607)))</f>
        <v/>
      </c>
      <c r="J607" s="14" t="str">
        <f ca="1">IF(A607="", "", IF(A607=1, $M$3, J606+G606))</f>
        <v/>
      </c>
      <c r="K607" s="14" t="str">
        <f ca="1">IF(A607="", "", J607+G607)</f>
        <v/>
      </c>
    </row>
    <row r="608" spans="1:11" x14ac:dyDescent="0.3">
      <c r="A608" t="str">
        <f ca="1">IF(A607="Sr.No.",1,IFERROR(IF(A607+1&lt;=$M$8,A607+1,""),""))</f>
        <v/>
      </c>
      <c r="B608" s="1" t="str">
        <f ca="1">IF(A608="", "", VLOOKUP($M$5&amp;"-"&amp;$A608,INDIRECT("Sheet2!A2:Q5331"), 3, FALSE))</f>
        <v/>
      </c>
      <c r="C608" s="1" t="str">
        <f ca="1">IF(A608="", "", VLOOKUP($M$6&amp;"-"&amp;$A608,INDIRECT("Sheet2!A2:Q5331"), 3, FALSE))</f>
        <v/>
      </c>
      <c r="D608" s="4" t="str">
        <f ca="1">IF(A608="", "", VLOOKUP($M$5&amp;"-"&amp;$A608,INDIRECT("Sheet2!A2:Q5331"), 4, FALSE))</f>
        <v/>
      </c>
      <c r="E608" s="4" t="str">
        <f ca="1">IF(A608="", "", VLOOKUP($M$6&amp;"-"&amp;$A608,INDIRECT("Sheet2!A2:Q5331"), 4, FALSE))</f>
        <v/>
      </c>
      <c r="F608" s="14" t="str">
        <f ca="1">IF(A608="", "", IF(A608=1, ROUNDDOWN($M$3/D608, 0), ROUNDDOWN((J608)/D608, 0)))</f>
        <v/>
      </c>
      <c r="G608" s="14" t="str">
        <f ca="1">IF(A608="", "", (E608-D608)*F608)</f>
        <v/>
      </c>
      <c r="H608" s="15" t="str">
        <f ca="1">IF(A608="", "", (E608/D608)-1)</f>
        <v/>
      </c>
      <c r="I608" s="15" t="str">
        <f ca="1">IF(A608="", "", 1-(K608/MAX($K$2:K608)))</f>
        <v/>
      </c>
      <c r="J608" s="14" t="str">
        <f ca="1">IF(A608="", "", IF(A608=1, $M$3, J607+G607))</f>
        <v/>
      </c>
      <c r="K608" s="14" t="str">
        <f ca="1">IF(A608="", "", J608+G608)</f>
        <v/>
      </c>
    </row>
    <row r="609" spans="1:11" x14ac:dyDescent="0.3">
      <c r="A609" t="str">
        <f ca="1">IF(A608="Sr.No.",1,IFERROR(IF(A608+1&lt;=$M$8,A608+1,""),""))</f>
        <v/>
      </c>
      <c r="B609" s="1" t="str">
        <f ca="1">IF(A609="", "", VLOOKUP($M$5&amp;"-"&amp;$A609,INDIRECT("Sheet2!A2:Q5331"), 3, FALSE))</f>
        <v/>
      </c>
      <c r="C609" s="1" t="str">
        <f ca="1">IF(A609="", "", VLOOKUP($M$6&amp;"-"&amp;$A609,INDIRECT("Sheet2!A2:Q5331"), 3, FALSE))</f>
        <v/>
      </c>
      <c r="D609" s="4" t="str">
        <f ca="1">IF(A609="", "", VLOOKUP($M$5&amp;"-"&amp;$A609,INDIRECT("Sheet2!A2:Q5331"), 4, FALSE))</f>
        <v/>
      </c>
      <c r="E609" s="4" t="str">
        <f ca="1">IF(A609="", "", VLOOKUP($M$6&amp;"-"&amp;$A609,INDIRECT("Sheet2!A2:Q5331"), 4, FALSE))</f>
        <v/>
      </c>
      <c r="F609" s="14" t="str">
        <f ca="1">IF(A609="", "", IF(A609=1, ROUNDDOWN($M$3/D609, 0), ROUNDDOWN((J609)/D609, 0)))</f>
        <v/>
      </c>
      <c r="G609" s="14" t="str">
        <f ca="1">IF(A609="", "", (E609-D609)*F609)</f>
        <v/>
      </c>
      <c r="H609" s="15" t="str">
        <f ca="1">IF(A609="", "", (E609/D609)-1)</f>
        <v/>
      </c>
      <c r="I609" s="15" t="str">
        <f ca="1">IF(A609="", "", 1-(K609/MAX($K$2:K609)))</f>
        <v/>
      </c>
      <c r="J609" s="14" t="str">
        <f ca="1">IF(A609="", "", IF(A609=1, $M$3, J608+G608))</f>
        <v/>
      </c>
      <c r="K609" s="14" t="str">
        <f ca="1">IF(A609="", "", J609+G609)</f>
        <v/>
      </c>
    </row>
    <row r="610" spans="1:11" x14ac:dyDescent="0.3">
      <c r="A610" t="str">
        <f ca="1">IF(A609="Sr.No.",1,IFERROR(IF(A609+1&lt;=$M$8,A609+1,""),""))</f>
        <v/>
      </c>
      <c r="B610" s="1" t="str">
        <f ca="1">IF(A610="", "", VLOOKUP($M$5&amp;"-"&amp;$A610,INDIRECT("Sheet2!A2:Q5331"), 3, FALSE))</f>
        <v/>
      </c>
      <c r="C610" s="1" t="str">
        <f ca="1">IF(A610="", "", VLOOKUP($M$6&amp;"-"&amp;$A610,INDIRECT("Sheet2!A2:Q5331"), 3, FALSE))</f>
        <v/>
      </c>
      <c r="D610" s="4" t="str">
        <f ca="1">IF(A610="", "", VLOOKUP($M$5&amp;"-"&amp;$A610,INDIRECT("Sheet2!A2:Q5331"), 4, FALSE))</f>
        <v/>
      </c>
      <c r="E610" s="4" t="str">
        <f ca="1">IF(A610="", "", VLOOKUP($M$6&amp;"-"&amp;$A610,INDIRECT("Sheet2!A2:Q5331"), 4, FALSE))</f>
        <v/>
      </c>
      <c r="F610" s="14" t="str">
        <f ca="1">IF(A610="", "", IF(A610=1, ROUNDDOWN($M$3/D610, 0), ROUNDDOWN((J610)/D610, 0)))</f>
        <v/>
      </c>
      <c r="G610" s="14" t="str">
        <f ca="1">IF(A610="", "", (E610-D610)*F610)</f>
        <v/>
      </c>
      <c r="H610" s="15" t="str">
        <f ca="1">IF(A610="", "", (E610/D610)-1)</f>
        <v/>
      </c>
      <c r="I610" s="15" t="str">
        <f ca="1">IF(A610="", "", 1-(K610/MAX($K$2:K610)))</f>
        <v/>
      </c>
      <c r="J610" s="14" t="str">
        <f ca="1">IF(A610="", "", IF(A610=1, $M$3, J609+G609))</f>
        <v/>
      </c>
      <c r="K610" s="14" t="str">
        <f ca="1">IF(A610="", "", J610+G610)</f>
        <v/>
      </c>
    </row>
    <row r="611" spans="1:11" x14ac:dyDescent="0.3">
      <c r="A611" t="str">
        <f ca="1">IF(A610="Sr.No.",1,IFERROR(IF(A610+1&lt;=$M$8,A610+1,""),""))</f>
        <v/>
      </c>
      <c r="B611" s="1" t="str">
        <f ca="1">IF(A611="", "", VLOOKUP($M$5&amp;"-"&amp;$A611,INDIRECT("Sheet2!A2:Q5331"), 3, FALSE))</f>
        <v/>
      </c>
      <c r="C611" s="1" t="str">
        <f ca="1">IF(A611="", "", VLOOKUP($M$6&amp;"-"&amp;$A611,INDIRECT("Sheet2!A2:Q5331"), 3, FALSE))</f>
        <v/>
      </c>
      <c r="D611" s="4" t="str">
        <f ca="1">IF(A611="", "", VLOOKUP($M$5&amp;"-"&amp;$A611,INDIRECT("Sheet2!A2:Q5331"), 4, FALSE))</f>
        <v/>
      </c>
      <c r="E611" s="4" t="str">
        <f ca="1">IF(A611="", "", VLOOKUP($M$6&amp;"-"&amp;$A611,INDIRECT("Sheet2!A2:Q5331"), 4, FALSE))</f>
        <v/>
      </c>
      <c r="F611" s="14" t="str">
        <f ca="1">IF(A611="", "", IF(A611=1, ROUNDDOWN($M$3/D611, 0), ROUNDDOWN((J611)/D611, 0)))</f>
        <v/>
      </c>
      <c r="G611" s="14" t="str">
        <f ca="1">IF(A611="", "", (E611-D611)*F611)</f>
        <v/>
      </c>
      <c r="H611" s="15" t="str">
        <f ca="1">IF(A611="", "", (E611/D611)-1)</f>
        <v/>
      </c>
      <c r="I611" s="15" t="str">
        <f ca="1">IF(A611="", "", 1-(K611/MAX($K$2:K611)))</f>
        <v/>
      </c>
      <c r="J611" s="14" t="str">
        <f ca="1">IF(A611="", "", IF(A611=1, $M$3, J610+G610))</f>
        <v/>
      </c>
      <c r="K611" s="14" t="str">
        <f ca="1">IF(A611="", "", J611+G611)</f>
        <v/>
      </c>
    </row>
    <row r="612" spans="1:11" x14ac:dyDescent="0.3">
      <c r="A612" t="str">
        <f ca="1">IF(A611="Sr.No.",1,IFERROR(IF(A611+1&lt;=$M$8,A611+1,""),""))</f>
        <v/>
      </c>
      <c r="B612" s="1" t="str">
        <f ca="1">IF(A612="", "", VLOOKUP($M$5&amp;"-"&amp;$A612,INDIRECT("Sheet2!A2:Q5331"), 3, FALSE))</f>
        <v/>
      </c>
      <c r="C612" s="1" t="str">
        <f ca="1">IF(A612="", "", VLOOKUP($M$6&amp;"-"&amp;$A612,INDIRECT("Sheet2!A2:Q5331"), 3, FALSE))</f>
        <v/>
      </c>
      <c r="D612" s="4" t="str">
        <f ca="1">IF(A612="", "", VLOOKUP($M$5&amp;"-"&amp;$A612,INDIRECT("Sheet2!A2:Q5331"), 4, FALSE))</f>
        <v/>
      </c>
      <c r="E612" s="4" t="str">
        <f ca="1">IF(A612="", "", VLOOKUP($M$6&amp;"-"&amp;$A612,INDIRECT("Sheet2!A2:Q5331"), 4, FALSE))</f>
        <v/>
      </c>
      <c r="F612" s="14" t="str">
        <f ca="1">IF(A612="", "", IF(A612=1, ROUNDDOWN($M$3/D612, 0), ROUNDDOWN((J612)/D612, 0)))</f>
        <v/>
      </c>
      <c r="G612" s="14" t="str">
        <f ca="1">IF(A612="", "", (E612-D612)*F612)</f>
        <v/>
      </c>
      <c r="H612" s="15" t="str">
        <f ca="1">IF(A612="", "", (E612/D612)-1)</f>
        <v/>
      </c>
      <c r="I612" s="15" t="str">
        <f ca="1">IF(A612="", "", 1-(K612/MAX($K$2:K612)))</f>
        <v/>
      </c>
      <c r="J612" s="14" t="str">
        <f ca="1">IF(A612="", "", IF(A612=1, $M$3, J611+G611))</f>
        <v/>
      </c>
      <c r="K612" s="14" t="str">
        <f ca="1">IF(A612="", "", J612+G612)</f>
        <v/>
      </c>
    </row>
    <row r="613" spans="1:11" x14ac:dyDescent="0.3">
      <c r="A613" t="str">
        <f ca="1">IF(A612="Sr.No.",1,IFERROR(IF(A612+1&lt;=$M$8,A612+1,""),""))</f>
        <v/>
      </c>
      <c r="B613" s="1" t="str">
        <f ca="1">IF(A613="", "", VLOOKUP($M$5&amp;"-"&amp;$A613,INDIRECT("Sheet2!A2:Q5331"), 3, FALSE))</f>
        <v/>
      </c>
      <c r="C613" s="1" t="str">
        <f ca="1">IF(A613="", "", VLOOKUP($M$6&amp;"-"&amp;$A613,INDIRECT("Sheet2!A2:Q5331"), 3, FALSE))</f>
        <v/>
      </c>
      <c r="D613" s="4" t="str">
        <f ca="1">IF(A613="", "", VLOOKUP($M$5&amp;"-"&amp;$A613,INDIRECT("Sheet2!A2:Q5331"), 4, FALSE))</f>
        <v/>
      </c>
      <c r="E613" s="4" t="str">
        <f ca="1">IF(A613="", "", VLOOKUP($M$6&amp;"-"&amp;$A613,INDIRECT("Sheet2!A2:Q5331"), 4, FALSE))</f>
        <v/>
      </c>
      <c r="F613" s="14" t="str">
        <f ca="1">IF(A613="", "", IF(A613=1, ROUNDDOWN($M$3/D613, 0), ROUNDDOWN((J613)/D613, 0)))</f>
        <v/>
      </c>
      <c r="G613" s="14" t="str">
        <f ca="1">IF(A613="", "", (E613-D613)*F613)</f>
        <v/>
      </c>
      <c r="H613" s="15" t="str">
        <f ca="1">IF(A613="", "", (E613/D613)-1)</f>
        <v/>
      </c>
      <c r="I613" s="15" t="str">
        <f ca="1">IF(A613="", "", 1-(K613/MAX($K$2:K613)))</f>
        <v/>
      </c>
      <c r="J613" s="14" t="str">
        <f ca="1">IF(A613="", "", IF(A613=1, $M$3, J612+G612))</f>
        <v/>
      </c>
      <c r="K613" s="14" t="str">
        <f ca="1">IF(A613="", "", J613+G613)</f>
        <v/>
      </c>
    </row>
    <row r="614" spans="1:11" x14ac:dyDescent="0.3">
      <c r="A614" t="str">
        <f ca="1">IF(A613="Sr.No.",1,IFERROR(IF(A613+1&lt;=$M$8,A613+1,""),""))</f>
        <v/>
      </c>
      <c r="B614" s="1" t="str">
        <f ca="1">IF(A614="", "", VLOOKUP($M$5&amp;"-"&amp;$A614,INDIRECT("Sheet2!A2:Q5331"), 3, FALSE))</f>
        <v/>
      </c>
      <c r="C614" s="1" t="str">
        <f ca="1">IF(A614="", "", VLOOKUP($M$6&amp;"-"&amp;$A614,INDIRECT("Sheet2!A2:Q5331"), 3, FALSE))</f>
        <v/>
      </c>
      <c r="D614" s="4" t="str">
        <f ca="1">IF(A614="", "", VLOOKUP($M$5&amp;"-"&amp;$A614,INDIRECT("Sheet2!A2:Q5331"), 4, FALSE))</f>
        <v/>
      </c>
      <c r="E614" s="4" t="str">
        <f ca="1">IF(A614="", "", VLOOKUP($M$6&amp;"-"&amp;$A614,INDIRECT("Sheet2!A2:Q5331"), 4, FALSE))</f>
        <v/>
      </c>
      <c r="F614" s="14" t="str">
        <f ca="1">IF(A614="", "", IF(A614=1, ROUNDDOWN($M$3/D614, 0), ROUNDDOWN((J614)/D614, 0)))</f>
        <v/>
      </c>
      <c r="G614" s="14" t="str">
        <f ca="1">IF(A614="", "", (E614-D614)*F614)</f>
        <v/>
      </c>
      <c r="H614" s="15" t="str">
        <f ca="1">IF(A614="", "", (E614/D614)-1)</f>
        <v/>
      </c>
      <c r="I614" s="15" t="str">
        <f ca="1">IF(A614="", "", 1-(K614/MAX($K$2:K614)))</f>
        <v/>
      </c>
      <c r="J614" s="14" t="str">
        <f ca="1">IF(A614="", "", IF(A614=1, $M$3, J613+G613))</f>
        <v/>
      </c>
      <c r="K614" s="14" t="str">
        <f ca="1">IF(A614="", "", J614+G614)</f>
        <v/>
      </c>
    </row>
    <row r="615" spans="1:11" x14ac:dyDescent="0.3">
      <c r="A615" t="str">
        <f ca="1">IF(A614="Sr.No.",1,IFERROR(IF(A614+1&lt;=$M$8,A614+1,""),""))</f>
        <v/>
      </c>
      <c r="B615" s="1" t="str">
        <f ca="1">IF(A615="", "", VLOOKUP($M$5&amp;"-"&amp;$A615,INDIRECT("Sheet2!A2:Q5331"), 3, FALSE))</f>
        <v/>
      </c>
      <c r="C615" s="1" t="str">
        <f ca="1">IF(A615="", "", VLOOKUP($M$6&amp;"-"&amp;$A615,INDIRECT("Sheet2!A2:Q5331"), 3, FALSE))</f>
        <v/>
      </c>
      <c r="D615" s="4" t="str">
        <f ca="1">IF(A615="", "", VLOOKUP($M$5&amp;"-"&amp;$A615,INDIRECT("Sheet2!A2:Q5331"), 4, FALSE))</f>
        <v/>
      </c>
      <c r="E615" s="4" t="str">
        <f ca="1">IF(A615="", "", VLOOKUP($M$6&amp;"-"&amp;$A615,INDIRECT("Sheet2!A2:Q5331"), 4, FALSE))</f>
        <v/>
      </c>
      <c r="F615" s="14" t="str">
        <f ca="1">IF(A615="", "", IF(A615=1, ROUNDDOWN($M$3/D615, 0), ROUNDDOWN((J615)/D615, 0)))</f>
        <v/>
      </c>
      <c r="G615" s="14" t="str">
        <f ca="1">IF(A615="", "", (E615-D615)*F615)</f>
        <v/>
      </c>
      <c r="H615" s="15" t="str">
        <f ca="1">IF(A615="", "", (E615/D615)-1)</f>
        <v/>
      </c>
      <c r="I615" s="15" t="str">
        <f ca="1">IF(A615="", "", 1-(K615/MAX($K$2:K615)))</f>
        <v/>
      </c>
      <c r="J615" s="14" t="str">
        <f ca="1">IF(A615="", "", IF(A615=1, $M$3, J614+G614))</f>
        <v/>
      </c>
      <c r="K615" s="14" t="str">
        <f ca="1">IF(A615="", "", J615+G615)</f>
        <v/>
      </c>
    </row>
    <row r="616" spans="1:11" x14ac:dyDescent="0.3">
      <c r="A616" t="str">
        <f ca="1">IF(A615="Sr.No.",1,IFERROR(IF(A615+1&lt;=$M$8,A615+1,""),""))</f>
        <v/>
      </c>
      <c r="B616" s="1" t="str">
        <f ca="1">IF(A616="", "", VLOOKUP($M$5&amp;"-"&amp;$A616,INDIRECT("Sheet2!A2:Q5331"), 3, FALSE))</f>
        <v/>
      </c>
      <c r="C616" s="1" t="str">
        <f ca="1">IF(A616="", "", VLOOKUP($M$6&amp;"-"&amp;$A616,INDIRECT("Sheet2!A2:Q5331"), 3, FALSE))</f>
        <v/>
      </c>
      <c r="D616" s="4" t="str">
        <f ca="1">IF(A616="", "", VLOOKUP($M$5&amp;"-"&amp;$A616,INDIRECT("Sheet2!A2:Q5331"), 4, FALSE))</f>
        <v/>
      </c>
      <c r="E616" s="4" t="str">
        <f ca="1">IF(A616="", "", VLOOKUP($M$6&amp;"-"&amp;$A616,INDIRECT("Sheet2!A2:Q5331"), 4, FALSE))</f>
        <v/>
      </c>
      <c r="F616" s="14" t="str">
        <f ca="1">IF(A616="", "", IF(A616=1, ROUNDDOWN($M$3/D616, 0), ROUNDDOWN((J616)/D616, 0)))</f>
        <v/>
      </c>
      <c r="G616" s="14" t="str">
        <f ca="1">IF(A616="", "", (E616-D616)*F616)</f>
        <v/>
      </c>
      <c r="H616" s="15" t="str">
        <f ca="1">IF(A616="", "", (E616/D616)-1)</f>
        <v/>
      </c>
      <c r="I616" s="15" t="str">
        <f ca="1">IF(A616="", "", 1-(K616/MAX($K$2:K616)))</f>
        <v/>
      </c>
      <c r="J616" s="14" t="str">
        <f ca="1">IF(A616="", "", IF(A616=1, $M$3, J615+G615))</f>
        <v/>
      </c>
      <c r="K616" s="14" t="str">
        <f ca="1">IF(A616="", "", J616+G616)</f>
        <v/>
      </c>
    </row>
    <row r="617" spans="1:11" x14ac:dyDescent="0.3">
      <c r="A617" t="str">
        <f ca="1">IF(A616="Sr.No.",1,IFERROR(IF(A616+1&lt;=$M$8,A616+1,""),""))</f>
        <v/>
      </c>
      <c r="B617" s="1" t="str">
        <f ca="1">IF(A617="", "", VLOOKUP($M$5&amp;"-"&amp;$A617,INDIRECT("Sheet2!A2:Q5331"), 3, FALSE))</f>
        <v/>
      </c>
      <c r="C617" s="1" t="str">
        <f ca="1">IF(A617="", "", VLOOKUP($M$6&amp;"-"&amp;$A617,INDIRECT("Sheet2!A2:Q5331"), 3, FALSE))</f>
        <v/>
      </c>
      <c r="D617" s="4" t="str">
        <f ca="1">IF(A617="", "", VLOOKUP($M$5&amp;"-"&amp;$A617,INDIRECT("Sheet2!A2:Q5331"), 4, FALSE))</f>
        <v/>
      </c>
      <c r="E617" s="4" t="str">
        <f ca="1">IF(A617="", "", VLOOKUP($M$6&amp;"-"&amp;$A617,INDIRECT("Sheet2!A2:Q5331"), 4, FALSE))</f>
        <v/>
      </c>
      <c r="F617" s="14" t="str">
        <f ca="1">IF(A617="", "", IF(A617=1, ROUNDDOWN($M$3/D617, 0), ROUNDDOWN((J617)/D617, 0)))</f>
        <v/>
      </c>
      <c r="G617" s="14" t="str">
        <f ca="1">IF(A617="", "", (E617-D617)*F617)</f>
        <v/>
      </c>
      <c r="H617" s="15" t="str">
        <f ca="1">IF(A617="", "", (E617/D617)-1)</f>
        <v/>
      </c>
      <c r="I617" s="15" t="str">
        <f ca="1">IF(A617="", "", 1-(K617/MAX($K$2:K617)))</f>
        <v/>
      </c>
      <c r="J617" s="14" t="str">
        <f ca="1">IF(A617="", "", IF(A617=1, $M$3, J616+G616))</f>
        <v/>
      </c>
      <c r="K617" s="14" t="str">
        <f ca="1">IF(A617="", "", J617+G617)</f>
        <v/>
      </c>
    </row>
    <row r="618" spans="1:11" x14ac:dyDescent="0.3">
      <c r="A618" t="str">
        <f ca="1">IF(A617="Sr.No.",1,IFERROR(IF(A617+1&lt;=$M$8,A617+1,""),""))</f>
        <v/>
      </c>
      <c r="B618" s="1" t="str">
        <f ca="1">IF(A618="", "", VLOOKUP($M$5&amp;"-"&amp;$A618,INDIRECT("Sheet2!A2:Q5331"), 3, FALSE))</f>
        <v/>
      </c>
      <c r="C618" s="1" t="str">
        <f ca="1">IF(A618="", "", VLOOKUP($M$6&amp;"-"&amp;$A618,INDIRECT("Sheet2!A2:Q5331"), 3, FALSE))</f>
        <v/>
      </c>
      <c r="D618" s="4" t="str">
        <f ca="1">IF(A618="", "", VLOOKUP($M$5&amp;"-"&amp;$A618,INDIRECT("Sheet2!A2:Q5331"), 4, FALSE))</f>
        <v/>
      </c>
      <c r="E618" s="4" t="str">
        <f ca="1">IF(A618="", "", VLOOKUP($M$6&amp;"-"&amp;$A618,INDIRECT("Sheet2!A2:Q5331"), 4, FALSE))</f>
        <v/>
      </c>
      <c r="F618" s="14" t="str">
        <f ca="1">IF(A618="", "", IF(A618=1, ROUNDDOWN($M$3/D618, 0), ROUNDDOWN((J618)/D618, 0)))</f>
        <v/>
      </c>
      <c r="G618" s="14" t="str">
        <f ca="1">IF(A618="", "", (E618-D618)*F618)</f>
        <v/>
      </c>
      <c r="H618" s="15" t="str">
        <f ca="1">IF(A618="", "", (E618/D618)-1)</f>
        <v/>
      </c>
      <c r="I618" s="15" t="str">
        <f ca="1">IF(A618="", "", 1-(K618/MAX($K$2:K618)))</f>
        <v/>
      </c>
      <c r="J618" s="14" t="str">
        <f ca="1">IF(A618="", "", IF(A618=1, $M$3, J617+G617))</f>
        <v/>
      </c>
      <c r="K618" s="14" t="str">
        <f ca="1">IF(A618="", "", J618+G618)</f>
        <v/>
      </c>
    </row>
    <row r="619" spans="1:11" x14ac:dyDescent="0.3">
      <c r="A619" t="str">
        <f ca="1">IF(A618="Sr.No.",1,IFERROR(IF(A618+1&lt;=$M$8,A618+1,""),""))</f>
        <v/>
      </c>
      <c r="B619" s="1" t="str">
        <f ca="1">IF(A619="", "", VLOOKUP($M$5&amp;"-"&amp;$A619,INDIRECT("Sheet2!A2:Q5331"), 3, FALSE))</f>
        <v/>
      </c>
      <c r="C619" s="1" t="str">
        <f ca="1">IF(A619="", "", VLOOKUP($M$6&amp;"-"&amp;$A619,INDIRECT("Sheet2!A2:Q5331"), 3, FALSE))</f>
        <v/>
      </c>
      <c r="D619" s="4" t="str">
        <f ca="1">IF(A619="", "", VLOOKUP($M$5&amp;"-"&amp;$A619,INDIRECT("Sheet2!A2:Q5331"), 4, FALSE))</f>
        <v/>
      </c>
      <c r="E619" s="4" t="str">
        <f ca="1">IF(A619="", "", VLOOKUP($M$6&amp;"-"&amp;$A619,INDIRECT("Sheet2!A2:Q5331"), 4, FALSE))</f>
        <v/>
      </c>
      <c r="F619" s="14" t="str">
        <f ca="1">IF(A619="", "", IF(A619=1, ROUNDDOWN($M$3/D619, 0), ROUNDDOWN((J619)/D619, 0)))</f>
        <v/>
      </c>
      <c r="G619" s="14" t="str">
        <f ca="1">IF(A619="", "", (E619-D619)*F619)</f>
        <v/>
      </c>
      <c r="H619" s="15" t="str">
        <f ca="1">IF(A619="", "", (E619/D619)-1)</f>
        <v/>
      </c>
      <c r="I619" s="15" t="str">
        <f ca="1">IF(A619="", "", 1-(K619/MAX($K$2:K619)))</f>
        <v/>
      </c>
      <c r="J619" s="14" t="str">
        <f ca="1">IF(A619="", "", IF(A619=1, $M$3, J618+G618))</f>
        <v/>
      </c>
      <c r="K619" s="14" t="str">
        <f ca="1">IF(A619="", "", J619+G619)</f>
        <v/>
      </c>
    </row>
    <row r="620" spans="1:11" x14ac:dyDescent="0.3">
      <c r="A620" t="str">
        <f ca="1">IF(A619="Sr.No.",1,IFERROR(IF(A619+1&lt;=$M$8,A619+1,""),""))</f>
        <v/>
      </c>
      <c r="B620" s="1" t="str">
        <f ca="1">IF(A620="", "", VLOOKUP($M$5&amp;"-"&amp;$A620,INDIRECT("Sheet2!A2:Q5331"), 3, FALSE))</f>
        <v/>
      </c>
      <c r="C620" s="1" t="str">
        <f ca="1">IF(A620="", "", VLOOKUP($M$6&amp;"-"&amp;$A620,INDIRECT("Sheet2!A2:Q5331"), 3, FALSE))</f>
        <v/>
      </c>
      <c r="D620" s="4" t="str">
        <f ca="1">IF(A620="", "", VLOOKUP($M$5&amp;"-"&amp;$A620,INDIRECT("Sheet2!A2:Q5331"), 4, FALSE))</f>
        <v/>
      </c>
      <c r="E620" s="4" t="str">
        <f ca="1">IF(A620="", "", VLOOKUP($M$6&amp;"-"&amp;$A620,INDIRECT("Sheet2!A2:Q5331"), 4, FALSE))</f>
        <v/>
      </c>
      <c r="F620" s="14" t="str">
        <f ca="1">IF(A620="", "", IF(A620=1, ROUNDDOWN($M$3/D620, 0), ROUNDDOWN((J620)/D620, 0)))</f>
        <v/>
      </c>
      <c r="G620" s="14" t="str">
        <f ca="1">IF(A620="", "", (E620-D620)*F620)</f>
        <v/>
      </c>
      <c r="H620" s="15" t="str">
        <f ca="1">IF(A620="", "", (E620/D620)-1)</f>
        <v/>
      </c>
      <c r="I620" s="15" t="str">
        <f ca="1">IF(A620="", "", 1-(K620/MAX($K$2:K620)))</f>
        <v/>
      </c>
      <c r="J620" s="14" t="str">
        <f ca="1">IF(A620="", "", IF(A620=1, $M$3, J619+G619))</f>
        <v/>
      </c>
      <c r="K620" s="14" t="str">
        <f ca="1">IF(A620="", "", J620+G620)</f>
        <v/>
      </c>
    </row>
    <row r="621" spans="1:11" x14ac:dyDescent="0.3">
      <c r="A621" t="str">
        <f ca="1">IF(A620="Sr.No.",1,IFERROR(IF(A620+1&lt;=$M$8,A620+1,""),""))</f>
        <v/>
      </c>
      <c r="B621" s="1" t="str">
        <f ca="1">IF(A621="", "", VLOOKUP($M$5&amp;"-"&amp;$A621,INDIRECT("Sheet2!A2:Q5331"), 3, FALSE))</f>
        <v/>
      </c>
      <c r="C621" s="1" t="str">
        <f ca="1">IF(A621="", "", VLOOKUP($M$6&amp;"-"&amp;$A621,INDIRECT("Sheet2!A2:Q5331"), 3, FALSE))</f>
        <v/>
      </c>
      <c r="D621" s="4" t="str">
        <f ca="1">IF(A621="", "", VLOOKUP($M$5&amp;"-"&amp;$A621,INDIRECT("Sheet2!A2:Q5331"), 4, FALSE))</f>
        <v/>
      </c>
      <c r="E621" s="4" t="str">
        <f ca="1">IF(A621="", "", VLOOKUP($M$6&amp;"-"&amp;$A621,INDIRECT("Sheet2!A2:Q5331"), 4, FALSE))</f>
        <v/>
      </c>
      <c r="F621" s="14" t="str">
        <f ca="1">IF(A621="", "", IF(A621=1, ROUNDDOWN($M$3/D621, 0), ROUNDDOWN((J621)/D621, 0)))</f>
        <v/>
      </c>
      <c r="G621" s="14" t="str">
        <f ca="1">IF(A621="", "", (E621-D621)*F621)</f>
        <v/>
      </c>
      <c r="H621" s="15" t="str">
        <f ca="1">IF(A621="", "", (E621/D621)-1)</f>
        <v/>
      </c>
      <c r="I621" s="15" t="str">
        <f ca="1">IF(A621="", "", 1-(K621/MAX($K$2:K621)))</f>
        <v/>
      </c>
      <c r="J621" s="14" t="str">
        <f ca="1">IF(A621="", "", IF(A621=1, $M$3, J620+G620))</f>
        <v/>
      </c>
      <c r="K621" s="14" t="str">
        <f ca="1">IF(A621="", "", J621+G621)</f>
        <v/>
      </c>
    </row>
    <row r="622" spans="1:11" x14ac:dyDescent="0.3">
      <c r="A622" t="str">
        <f ca="1">IF(A621="Sr.No.",1,IFERROR(IF(A621+1&lt;=$M$8,A621+1,""),""))</f>
        <v/>
      </c>
      <c r="B622" s="1" t="str">
        <f ca="1">IF(A622="", "", VLOOKUP($M$5&amp;"-"&amp;$A622,INDIRECT("Sheet2!A2:Q5331"), 3, FALSE))</f>
        <v/>
      </c>
      <c r="C622" s="1" t="str">
        <f ca="1">IF(A622="", "", VLOOKUP($M$6&amp;"-"&amp;$A622,INDIRECT("Sheet2!A2:Q5331"), 3, FALSE))</f>
        <v/>
      </c>
      <c r="D622" s="4" t="str">
        <f ca="1">IF(A622="", "", VLOOKUP($M$5&amp;"-"&amp;$A622,INDIRECT("Sheet2!A2:Q5331"), 4, FALSE))</f>
        <v/>
      </c>
      <c r="E622" s="4" t="str">
        <f ca="1">IF(A622="", "", VLOOKUP($M$6&amp;"-"&amp;$A622,INDIRECT("Sheet2!A2:Q5331"), 4, FALSE))</f>
        <v/>
      </c>
      <c r="F622" s="14" t="str">
        <f ca="1">IF(A622="", "", IF(A622=1, ROUNDDOWN($M$3/D622, 0), ROUNDDOWN((J622)/D622, 0)))</f>
        <v/>
      </c>
      <c r="G622" s="14" t="str">
        <f ca="1">IF(A622="", "", (E622-D622)*F622)</f>
        <v/>
      </c>
      <c r="H622" s="15" t="str">
        <f ca="1">IF(A622="", "", (E622/D622)-1)</f>
        <v/>
      </c>
      <c r="I622" s="15" t="str">
        <f ca="1">IF(A622="", "", 1-(K622/MAX($K$2:K622)))</f>
        <v/>
      </c>
      <c r="J622" s="14" t="str">
        <f ca="1">IF(A622="", "", IF(A622=1, $M$3, J621+G621))</f>
        <v/>
      </c>
      <c r="K622" s="14" t="str">
        <f ca="1">IF(A622="", "", J622+G622)</f>
        <v/>
      </c>
    </row>
    <row r="623" spans="1:11" x14ac:dyDescent="0.3">
      <c r="A623" t="str">
        <f ca="1">IF(A622="Sr.No.",1,IFERROR(IF(A622+1&lt;=$M$8,A622+1,""),""))</f>
        <v/>
      </c>
      <c r="B623" s="1" t="str">
        <f ca="1">IF(A623="", "", VLOOKUP($M$5&amp;"-"&amp;$A623,INDIRECT("Sheet2!A2:Q5331"), 3, FALSE))</f>
        <v/>
      </c>
      <c r="C623" s="1" t="str">
        <f ca="1">IF(A623="", "", VLOOKUP($M$6&amp;"-"&amp;$A623,INDIRECT("Sheet2!A2:Q5331"), 3, FALSE))</f>
        <v/>
      </c>
      <c r="D623" s="4" t="str">
        <f ca="1">IF(A623="", "", VLOOKUP($M$5&amp;"-"&amp;$A623,INDIRECT("Sheet2!A2:Q5331"), 4, FALSE))</f>
        <v/>
      </c>
      <c r="E623" s="4" t="str">
        <f ca="1">IF(A623="", "", VLOOKUP($M$6&amp;"-"&amp;$A623,INDIRECT("Sheet2!A2:Q5331"), 4, FALSE))</f>
        <v/>
      </c>
      <c r="F623" s="14" t="str">
        <f ca="1">IF(A623="", "", IF(A623=1, ROUNDDOWN($M$3/D623, 0), ROUNDDOWN((J623)/D623, 0)))</f>
        <v/>
      </c>
      <c r="G623" s="14" t="str">
        <f ca="1">IF(A623="", "", (E623-D623)*F623)</f>
        <v/>
      </c>
      <c r="H623" s="15" t="str">
        <f ca="1">IF(A623="", "", (E623/D623)-1)</f>
        <v/>
      </c>
      <c r="I623" s="15" t="str">
        <f ca="1">IF(A623="", "", 1-(K623/MAX($K$2:K623)))</f>
        <v/>
      </c>
      <c r="J623" s="14" t="str">
        <f ca="1">IF(A623="", "", IF(A623=1, $M$3, J622+G622))</f>
        <v/>
      </c>
      <c r="K623" s="14" t="str">
        <f ca="1">IF(A623="", "", J623+G623)</f>
        <v/>
      </c>
    </row>
    <row r="624" spans="1:11" x14ac:dyDescent="0.3">
      <c r="A624" t="str">
        <f ca="1">IF(A623="Sr.No.",1,IFERROR(IF(A623+1&lt;=$M$8,A623+1,""),""))</f>
        <v/>
      </c>
      <c r="B624" s="1" t="str">
        <f ca="1">IF(A624="", "", VLOOKUP($M$5&amp;"-"&amp;$A624,INDIRECT("Sheet2!A2:Q5331"), 3, FALSE))</f>
        <v/>
      </c>
      <c r="C624" s="1" t="str">
        <f ca="1">IF(A624="", "", VLOOKUP($M$6&amp;"-"&amp;$A624,INDIRECT("Sheet2!A2:Q5331"), 3, FALSE))</f>
        <v/>
      </c>
      <c r="D624" s="4" t="str">
        <f ca="1">IF(A624="", "", VLOOKUP($M$5&amp;"-"&amp;$A624,INDIRECT("Sheet2!A2:Q5331"), 4, FALSE))</f>
        <v/>
      </c>
      <c r="E624" s="4" t="str">
        <f ca="1">IF(A624="", "", VLOOKUP($M$6&amp;"-"&amp;$A624,INDIRECT("Sheet2!A2:Q5331"), 4, FALSE))</f>
        <v/>
      </c>
      <c r="F624" s="14" t="str">
        <f ca="1">IF(A624="", "", IF(A624=1, ROUNDDOWN($M$3/D624, 0), ROUNDDOWN((J624)/D624, 0)))</f>
        <v/>
      </c>
      <c r="G624" s="14" t="str">
        <f ca="1">IF(A624="", "", (E624-D624)*F624)</f>
        <v/>
      </c>
      <c r="H624" s="15" t="str">
        <f ca="1">IF(A624="", "", (E624/D624)-1)</f>
        <v/>
      </c>
      <c r="I624" s="15" t="str">
        <f ca="1">IF(A624="", "", 1-(K624/MAX($K$2:K624)))</f>
        <v/>
      </c>
      <c r="J624" s="14" t="str">
        <f ca="1">IF(A624="", "", IF(A624=1, $M$3, J623+G623))</f>
        <v/>
      </c>
      <c r="K624" s="14" t="str">
        <f ca="1">IF(A624="", "", J624+G624)</f>
        <v/>
      </c>
    </row>
    <row r="625" spans="1:11" x14ac:dyDescent="0.3">
      <c r="A625" t="str">
        <f ca="1">IF(A624="Sr.No.",1,IFERROR(IF(A624+1&lt;=$M$8,A624+1,""),""))</f>
        <v/>
      </c>
      <c r="B625" s="1" t="str">
        <f ca="1">IF(A625="", "", VLOOKUP($M$5&amp;"-"&amp;$A625,INDIRECT("Sheet2!A2:Q5331"), 3, FALSE))</f>
        <v/>
      </c>
      <c r="C625" s="1" t="str">
        <f ca="1">IF(A625="", "", VLOOKUP($M$6&amp;"-"&amp;$A625,INDIRECT("Sheet2!A2:Q5331"), 3, FALSE))</f>
        <v/>
      </c>
      <c r="D625" s="4" t="str">
        <f ca="1">IF(A625="", "", VLOOKUP($M$5&amp;"-"&amp;$A625,INDIRECT("Sheet2!A2:Q5331"), 4, FALSE))</f>
        <v/>
      </c>
      <c r="E625" s="4" t="str">
        <f ca="1">IF(A625="", "", VLOOKUP($M$6&amp;"-"&amp;$A625,INDIRECT("Sheet2!A2:Q5331"), 4, FALSE))</f>
        <v/>
      </c>
      <c r="F625" s="14" t="str">
        <f ca="1">IF(A625="", "", IF(A625=1, ROUNDDOWN($M$3/D625, 0), ROUNDDOWN((J625)/D625, 0)))</f>
        <v/>
      </c>
      <c r="G625" s="14" t="str">
        <f ca="1">IF(A625="", "", (E625-D625)*F625)</f>
        <v/>
      </c>
      <c r="H625" s="15" t="str">
        <f ca="1">IF(A625="", "", (E625/D625)-1)</f>
        <v/>
      </c>
      <c r="I625" s="15" t="str">
        <f ca="1">IF(A625="", "", 1-(K625/MAX($K$2:K625)))</f>
        <v/>
      </c>
      <c r="J625" s="14" t="str">
        <f ca="1">IF(A625="", "", IF(A625=1, $M$3, J624+G624))</f>
        <v/>
      </c>
      <c r="K625" s="14" t="str">
        <f ca="1">IF(A625="", "", J625+G625)</f>
        <v/>
      </c>
    </row>
    <row r="626" spans="1:11" x14ac:dyDescent="0.3">
      <c r="A626" t="str">
        <f ca="1">IF(A625="Sr.No.",1,IFERROR(IF(A625+1&lt;=$M$8,A625+1,""),""))</f>
        <v/>
      </c>
      <c r="B626" s="1" t="str">
        <f ca="1">IF(A626="", "", VLOOKUP($M$5&amp;"-"&amp;$A626,INDIRECT("Sheet2!A2:Q5331"), 3, FALSE))</f>
        <v/>
      </c>
      <c r="C626" s="1" t="str">
        <f ca="1">IF(A626="", "", VLOOKUP($M$6&amp;"-"&amp;$A626,INDIRECT("Sheet2!A2:Q5331"), 3, FALSE))</f>
        <v/>
      </c>
      <c r="D626" s="4" t="str">
        <f ca="1">IF(A626="", "", VLOOKUP($M$5&amp;"-"&amp;$A626,INDIRECT("Sheet2!A2:Q5331"), 4, FALSE))</f>
        <v/>
      </c>
      <c r="E626" s="4" t="str">
        <f ca="1">IF(A626="", "", VLOOKUP($M$6&amp;"-"&amp;$A626,INDIRECT("Sheet2!A2:Q5331"), 4, FALSE))</f>
        <v/>
      </c>
      <c r="F626" s="14" t="str">
        <f ca="1">IF(A626="", "", IF(A626=1, ROUNDDOWN($M$3/D626, 0), ROUNDDOWN((J626)/D626, 0)))</f>
        <v/>
      </c>
      <c r="G626" s="14" t="str">
        <f ca="1">IF(A626="", "", (E626-D626)*F626)</f>
        <v/>
      </c>
      <c r="H626" s="15" t="str">
        <f ca="1">IF(A626="", "", (E626/D626)-1)</f>
        <v/>
      </c>
      <c r="I626" s="15" t="str">
        <f ca="1">IF(A626="", "", 1-(K626/MAX($K$2:K626)))</f>
        <v/>
      </c>
      <c r="J626" s="14" t="str">
        <f ca="1">IF(A626="", "", IF(A626=1, $M$3, J625+G625))</f>
        <v/>
      </c>
      <c r="K626" s="14" t="str">
        <f ca="1">IF(A626="", "", J626+G626)</f>
        <v/>
      </c>
    </row>
    <row r="627" spans="1:11" x14ac:dyDescent="0.3">
      <c r="A627" t="str">
        <f ca="1">IF(A626="Sr.No.",1,IFERROR(IF(A626+1&lt;=$M$8,A626+1,""),""))</f>
        <v/>
      </c>
      <c r="B627" s="1" t="str">
        <f ca="1">IF(A627="", "", VLOOKUP($M$5&amp;"-"&amp;$A627,INDIRECT("Sheet2!A2:Q5331"), 3, FALSE))</f>
        <v/>
      </c>
      <c r="C627" s="1" t="str">
        <f ca="1">IF(A627="", "", VLOOKUP($M$6&amp;"-"&amp;$A627,INDIRECT("Sheet2!A2:Q5331"), 3, FALSE))</f>
        <v/>
      </c>
      <c r="D627" s="4" t="str">
        <f ca="1">IF(A627="", "", VLOOKUP($M$5&amp;"-"&amp;$A627,INDIRECT("Sheet2!A2:Q5331"), 4, FALSE))</f>
        <v/>
      </c>
      <c r="E627" s="4" t="str">
        <f ca="1">IF(A627="", "", VLOOKUP($M$6&amp;"-"&amp;$A627,INDIRECT("Sheet2!A2:Q5331"), 4, FALSE))</f>
        <v/>
      </c>
      <c r="F627" s="14" t="str">
        <f ca="1">IF(A627="", "", IF(A627=1, ROUNDDOWN($M$3/D627, 0), ROUNDDOWN((J627)/D627, 0)))</f>
        <v/>
      </c>
      <c r="G627" s="14" t="str">
        <f ca="1">IF(A627="", "", (E627-D627)*F627)</f>
        <v/>
      </c>
      <c r="H627" s="15" t="str">
        <f ca="1">IF(A627="", "", (E627/D627)-1)</f>
        <v/>
      </c>
      <c r="I627" s="15" t="str">
        <f ca="1">IF(A627="", "", 1-(K627/MAX($K$2:K627)))</f>
        <v/>
      </c>
      <c r="J627" s="14" t="str">
        <f ca="1">IF(A627="", "", IF(A627=1, $M$3, J626+G626))</f>
        <v/>
      </c>
      <c r="K627" s="14" t="str">
        <f ca="1">IF(A627="", "", J627+G627)</f>
        <v/>
      </c>
    </row>
    <row r="628" spans="1:11" x14ac:dyDescent="0.3">
      <c r="A628" t="str">
        <f ca="1">IF(A627="Sr.No.",1,IFERROR(IF(A627+1&lt;=$M$8,A627+1,""),""))</f>
        <v/>
      </c>
      <c r="B628" s="1" t="str">
        <f ca="1">IF(A628="", "", VLOOKUP($M$5&amp;"-"&amp;$A628,INDIRECT("Sheet2!A2:Q5331"), 3, FALSE))</f>
        <v/>
      </c>
      <c r="C628" s="1" t="str">
        <f ca="1">IF(A628="", "", VLOOKUP($M$6&amp;"-"&amp;$A628,INDIRECT("Sheet2!A2:Q5331"), 3, FALSE))</f>
        <v/>
      </c>
      <c r="D628" s="4" t="str">
        <f ca="1">IF(A628="", "", VLOOKUP($M$5&amp;"-"&amp;$A628,INDIRECT("Sheet2!A2:Q5331"), 4, FALSE))</f>
        <v/>
      </c>
      <c r="E628" s="4" t="str">
        <f ca="1">IF(A628="", "", VLOOKUP($M$6&amp;"-"&amp;$A628,INDIRECT("Sheet2!A2:Q5331"), 4, FALSE))</f>
        <v/>
      </c>
      <c r="F628" s="14" t="str">
        <f ca="1">IF(A628="", "", IF(A628=1, ROUNDDOWN($M$3/D628, 0), ROUNDDOWN((J628)/D628, 0)))</f>
        <v/>
      </c>
      <c r="G628" s="14" t="str">
        <f ca="1">IF(A628="", "", (E628-D628)*F628)</f>
        <v/>
      </c>
      <c r="H628" s="15" t="str">
        <f ca="1">IF(A628="", "", (E628/D628)-1)</f>
        <v/>
      </c>
      <c r="I628" s="15" t="str">
        <f ca="1">IF(A628="", "", 1-(K628/MAX($K$2:K628)))</f>
        <v/>
      </c>
      <c r="J628" s="14" t="str">
        <f ca="1">IF(A628="", "", IF(A628=1, $M$3, J627+G627))</f>
        <v/>
      </c>
      <c r="K628" s="14" t="str">
        <f ca="1">IF(A628="", "", J628+G628)</f>
        <v/>
      </c>
    </row>
    <row r="629" spans="1:11" x14ac:dyDescent="0.3">
      <c r="A629" t="str">
        <f ca="1">IF(A628="Sr.No.",1,IFERROR(IF(A628+1&lt;=$M$8,A628+1,""),""))</f>
        <v/>
      </c>
      <c r="B629" s="1" t="str">
        <f ca="1">IF(A629="", "", VLOOKUP($M$5&amp;"-"&amp;$A629,INDIRECT("Sheet2!A2:Q5331"), 3, FALSE))</f>
        <v/>
      </c>
      <c r="C629" s="1" t="str">
        <f ca="1">IF(A629="", "", VLOOKUP($M$6&amp;"-"&amp;$A629,INDIRECT("Sheet2!A2:Q5331"), 3, FALSE))</f>
        <v/>
      </c>
      <c r="D629" s="4" t="str">
        <f ca="1">IF(A629="", "", VLOOKUP($M$5&amp;"-"&amp;$A629,INDIRECT("Sheet2!A2:Q5331"), 4, FALSE))</f>
        <v/>
      </c>
      <c r="E629" s="4" t="str">
        <f ca="1">IF(A629="", "", VLOOKUP($M$6&amp;"-"&amp;$A629,INDIRECT("Sheet2!A2:Q5331"), 4, FALSE))</f>
        <v/>
      </c>
      <c r="F629" s="14" t="str">
        <f ca="1">IF(A629="", "", IF(A629=1, ROUNDDOWN($M$3/D629, 0), ROUNDDOWN((J629)/D629, 0)))</f>
        <v/>
      </c>
      <c r="G629" s="14" t="str">
        <f ca="1">IF(A629="", "", (E629-D629)*F629)</f>
        <v/>
      </c>
      <c r="H629" s="15" t="str">
        <f ca="1">IF(A629="", "", (E629/D629)-1)</f>
        <v/>
      </c>
      <c r="I629" s="15" t="str">
        <f ca="1">IF(A629="", "", 1-(K629/MAX($K$2:K629)))</f>
        <v/>
      </c>
      <c r="J629" s="14" t="str">
        <f ca="1">IF(A629="", "", IF(A629=1, $M$3, J628+G628))</f>
        <v/>
      </c>
      <c r="K629" s="14" t="str">
        <f ca="1">IF(A629="", "", J629+G629)</f>
        <v/>
      </c>
    </row>
    <row r="630" spans="1:11" x14ac:dyDescent="0.3">
      <c r="A630" t="str">
        <f ca="1">IF(A629="Sr.No.",1,IFERROR(IF(A629+1&lt;=$M$8,A629+1,""),""))</f>
        <v/>
      </c>
      <c r="B630" s="1" t="str">
        <f ca="1">IF(A630="", "", VLOOKUP($M$5&amp;"-"&amp;$A630,INDIRECT("Sheet2!A2:Q5331"), 3, FALSE))</f>
        <v/>
      </c>
      <c r="C630" s="1" t="str">
        <f ca="1">IF(A630="", "", VLOOKUP($M$6&amp;"-"&amp;$A630,INDIRECT("Sheet2!A2:Q5331"), 3, FALSE))</f>
        <v/>
      </c>
      <c r="D630" s="4" t="str">
        <f ca="1">IF(A630="", "", VLOOKUP($M$5&amp;"-"&amp;$A630,INDIRECT("Sheet2!A2:Q5331"), 4, FALSE))</f>
        <v/>
      </c>
      <c r="E630" s="4" t="str">
        <f ca="1">IF(A630="", "", VLOOKUP($M$6&amp;"-"&amp;$A630,INDIRECT("Sheet2!A2:Q5331"), 4, FALSE))</f>
        <v/>
      </c>
      <c r="F630" s="14" t="str">
        <f ca="1">IF(A630="", "", IF(A630=1, ROUNDDOWN($M$3/D630, 0), ROUNDDOWN((J630)/D630, 0)))</f>
        <v/>
      </c>
      <c r="G630" s="14" t="str">
        <f ca="1">IF(A630="", "", (E630-D630)*F630)</f>
        <v/>
      </c>
      <c r="H630" s="15" t="str">
        <f ca="1">IF(A630="", "", (E630/D630)-1)</f>
        <v/>
      </c>
      <c r="I630" s="15" t="str">
        <f ca="1">IF(A630="", "", 1-(K630/MAX($K$2:K630)))</f>
        <v/>
      </c>
      <c r="J630" s="14" t="str">
        <f ca="1">IF(A630="", "", IF(A630=1, $M$3, J629+G629))</f>
        <v/>
      </c>
      <c r="K630" s="14" t="str">
        <f ca="1">IF(A630="", "", J630+G630)</f>
        <v/>
      </c>
    </row>
    <row r="631" spans="1:11" x14ac:dyDescent="0.3">
      <c r="A631" t="str">
        <f ca="1">IF(A630="Sr.No.",1,IFERROR(IF(A630+1&lt;=$M$8,A630+1,""),""))</f>
        <v/>
      </c>
      <c r="B631" s="1" t="str">
        <f ca="1">IF(A631="", "", VLOOKUP($M$5&amp;"-"&amp;$A631,INDIRECT("Sheet2!A2:Q5331"), 3, FALSE))</f>
        <v/>
      </c>
      <c r="C631" s="1" t="str">
        <f ca="1">IF(A631="", "", VLOOKUP($M$6&amp;"-"&amp;$A631,INDIRECT("Sheet2!A2:Q5331"), 3, FALSE))</f>
        <v/>
      </c>
      <c r="D631" s="4" t="str">
        <f ca="1">IF(A631="", "", VLOOKUP($M$5&amp;"-"&amp;$A631,INDIRECT("Sheet2!A2:Q5331"), 4, FALSE))</f>
        <v/>
      </c>
      <c r="E631" s="4" t="str">
        <f ca="1">IF(A631="", "", VLOOKUP($M$6&amp;"-"&amp;$A631,INDIRECT("Sheet2!A2:Q5331"), 4, FALSE))</f>
        <v/>
      </c>
      <c r="F631" s="14" t="str">
        <f ca="1">IF(A631="", "", IF(A631=1, ROUNDDOWN($M$3/D631, 0), ROUNDDOWN((J631)/D631, 0)))</f>
        <v/>
      </c>
      <c r="G631" s="14" t="str">
        <f ca="1">IF(A631="", "", (E631-D631)*F631)</f>
        <v/>
      </c>
      <c r="H631" s="15" t="str">
        <f ca="1">IF(A631="", "", (E631/D631)-1)</f>
        <v/>
      </c>
      <c r="I631" s="15" t="str">
        <f ca="1">IF(A631="", "", 1-(K631/MAX($K$2:K631)))</f>
        <v/>
      </c>
      <c r="J631" s="14" t="str">
        <f ca="1">IF(A631="", "", IF(A631=1, $M$3, J630+G630))</f>
        <v/>
      </c>
      <c r="K631" s="14" t="str">
        <f ca="1">IF(A631="", "", J631+G631)</f>
        <v/>
      </c>
    </row>
    <row r="632" spans="1:11" x14ac:dyDescent="0.3">
      <c r="A632" t="str">
        <f ca="1">IF(A631="Sr.No.",1,IFERROR(IF(A631+1&lt;=$M$8,A631+1,""),""))</f>
        <v/>
      </c>
      <c r="B632" s="1" t="str">
        <f ca="1">IF(A632="", "", VLOOKUP($M$5&amp;"-"&amp;$A632,INDIRECT("Sheet2!A2:Q5331"), 3, FALSE))</f>
        <v/>
      </c>
      <c r="C632" s="1" t="str">
        <f ca="1">IF(A632="", "", VLOOKUP($M$6&amp;"-"&amp;$A632,INDIRECT("Sheet2!A2:Q5331"), 3, FALSE))</f>
        <v/>
      </c>
      <c r="D632" s="4" t="str">
        <f ca="1">IF(A632="", "", VLOOKUP($M$5&amp;"-"&amp;$A632,INDIRECT("Sheet2!A2:Q5331"), 4, FALSE))</f>
        <v/>
      </c>
      <c r="E632" s="4" t="str">
        <f ca="1">IF(A632="", "", VLOOKUP($M$6&amp;"-"&amp;$A632,INDIRECT("Sheet2!A2:Q5331"), 4, FALSE))</f>
        <v/>
      </c>
      <c r="F632" s="14" t="str">
        <f ca="1">IF(A632="", "", IF(A632=1, ROUNDDOWN($M$3/D632, 0), ROUNDDOWN((J632)/D632, 0)))</f>
        <v/>
      </c>
      <c r="G632" s="14" t="str">
        <f ca="1">IF(A632="", "", (E632-D632)*F632)</f>
        <v/>
      </c>
      <c r="H632" s="15" t="str">
        <f ca="1">IF(A632="", "", (E632/D632)-1)</f>
        <v/>
      </c>
      <c r="I632" s="15" t="str">
        <f ca="1">IF(A632="", "", 1-(K632/MAX($K$2:K632)))</f>
        <v/>
      </c>
      <c r="J632" s="14" t="str">
        <f ca="1">IF(A632="", "", IF(A632=1, $M$3, J631+G631))</f>
        <v/>
      </c>
      <c r="K632" s="14" t="str">
        <f ca="1">IF(A632="", "", J632+G632)</f>
        <v/>
      </c>
    </row>
    <row r="633" spans="1:11" x14ac:dyDescent="0.3">
      <c r="A633" t="str">
        <f ca="1">IF(A632="Sr.No.",1,IFERROR(IF(A632+1&lt;=$M$8,A632+1,""),""))</f>
        <v/>
      </c>
      <c r="B633" s="1" t="str">
        <f ca="1">IF(A633="", "", VLOOKUP($M$5&amp;"-"&amp;$A633,INDIRECT("Sheet2!A2:Q5331"), 3, FALSE))</f>
        <v/>
      </c>
      <c r="C633" s="1" t="str">
        <f ca="1">IF(A633="", "", VLOOKUP($M$6&amp;"-"&amp;$A633,INDIRECT("Sheet2!A2:Q5331"), 3, FALSE))</f>
        <v/>
      </c>
      <c r="D633" s="4" t="str">
        <f ca="1">IF(A633="", "", VLOOKUP($M$5&amp;"-"&amp;$A633,INDIRECT("Sheet2!A2:Q5331"), 4, FALSE))</f>
        <v/>
      </c>
      <c r="E633" s="4" t="str">
        <f ca="1">IF(A633="", "", VLOOKUP($M$6&amp;"-"&amp;$A633,INDIRECT("Sheet2!A2:Q5331"), 4, FALSE))</f>
        <v/>
      </c>
      <c r="F633" s="14" t="str">
        <f ca="1">IF(A633="", "", IF(A633=1, ROUNDDOWN($M$3/D633, 0), ROUNDDOWN((J633)/D633, 0)))</f>
        <v/>
      </c>
      <c r="G633" s="14" t="str">
        <f ca="1">IF(A633="", "", (E633-D633)*F633)</f>
        <v/>
      </c>
      <c r="H633" s="15" t="str">
        <f ca="1">IF(A633="", "", (E633/D633)-1)</f>
        <v/>
      </c>
      <c r="I633" s="15" t="str">
        <f ca="1">IF(A633="", "", 1-(K633/MAX($K$2:K633)))</f>
        <v/>
      </c>
      <c r="J633" s="14" t="str">
        <f ca="1">IF(A633="", "", IF(A633=1, $M$3, J632+G632))</f>
        <v/>
      </c>
      <c r="K633" s="14" t="str">
        <f ca="1">IF(A633="", "", J633+G633)</f>
        <v/>
      </c>
    </row>
    <row r="634" spans="1:11" x14ac:dyDescent="0.3">
      <c r="A634" t="str">
        <f ca="1">IF(A633="Sr.No.",1,IFERROR(IF(A633+1&lt;=$M$8,A633+1,""),""))</f>
        <v/>
      </c>
      <c r="B634" s="1" t="str">
        <f ca="1">IF(A634="", "", VLOOKUP($M$5&amp;"-"&amp;$A634,INDIRECT("Sheet2!A2:Q5331"), 3, FALSE))</f>
        <v/>
      </c>
      <c r="C634" s="1" t="str">
        <f ca="1">IF(A634="", "", VLOOKUP($M$6&amp;"-"&amp;$A634,INDIRECT("Sheet2!A2:Q5331"), 3, FALSE))</f>
        <v/>
      </c>
      <c r="D634" s="4" t="str">
        <f ca="1">IF(A634="", "", VLOOKUP($M$5&amp;"-"&amp;$A634,INDIRECT("Sheet2!A2:Q5331"), 4, FALSE))</f>
        <v/>
      </c>
      <c r="E634" s="4" t="str">
        <f ca="1">IF(A634="", "", VLOOKUP($M$6&amp;"-"&amp;$A634,INDIRECT("Sheet2!A2:Q5331"), 4, FALSE))</f>
        <v/>
      </c>
      <c r="F634" s="14" t="str">
        <f ca="1">IF(A634="", "", IF(A634=1, ROUNDDOWN($M$3/D634, 0), ROUNDDOWN((J634)/D634, 0)))</f>
        <v/>
      </c>
      <c r="G634" s="14" t="str">
        <f ca="1">IF(A634="", "", (E634-D634)*F634)</f>
        <v/>
      </c>
      <c r="H634" s="15" t="str">
        <f ca="1">IF(A634="", "", (E634/D634)-1)</f>
        <v/>
      </c>
      <c r="I634" s="15" t="str">
        <f ca="1">IF(A634="", "", 1-(K634/MAX($K$2:K634)))</f>
        <v/>
      </c>
      <c r="J634" s="14" t="str">
        <f ca="1">IF(A634="", "", IF(A634=1, $M$3, J633+G633))</f>
        <v/>
      </c>
      <c r="K634" s="14" t="str">
        <f ca="1">IF(A634="", "", J634+G634)</f>
        <v/>
      </c>
    </row>
    <row r="635" spans="1:11" x14ac:dyDescent="0.3">
      <c r="A635" t="str">
        <f ca="1">IF(A634="Sr.No.",1,IFERROR(IF(A634+1&lt;=$M$8,A634+1,""),""))</f>
        <v/>
      </c>
      <c r="B635" s="1" t="str">
        <f ca="1">IF(A635="", "", VLOOKUP($M$5&amp;"-"&amp;$A635,INDIRECT("Sheet2!A2:Q5331"), 3, FALSE))</f>
        <v/>
      </c>
      <c r="C635" s="1" t="str">
        <f ca="1">IF(A635="", "", VLOOKUP($M$6&amp;"-"&amp;$A635,INDIRECT("Sheet2!A2:Q5331"), 3, FALSE))</f>
        <v/>
      </c>
      <c r="D635" s="4" t="str">
        <f ca="1">IF(A635="", "", VLOOKUP($M$5&amp;"-"&amp;$A635,INDIRECT("Sheet2!A2:Q5331"), 4, FALSE))</f>
        <v/>
      </c>
      <c r="E635" s="4" t="str">
        <f ca="1">IF(A635="", "", VLOOKUP($M$6&amp;"-"&amp;$A635,INDIRECT("Sheet2!A2:Q5331"), 4, FALSE))</f>
        <v/>
      </c>
      <c r="F635" s="14" t="str">
        <f ca="1">IF(A635="", "", IF(A635=1, ROUNDDOWN($M$3/D635, 0), ROUNDDOWN((J635)/D635, 0)))</f>
        <v/>
      </c>
      <c r="G635" s="14" t="str">
        <f ca="1">IF(A635="", "", (E635-D635)*F635)</f>
        <v/>
      </c>
      <c r="H635" s="15" t="str">
        <f ca="1">IF(A635="", "", (E635/D635)-1)</f>
        <v/>
      </c>
      <c r="I635" s="15" t="str">
        <f ca="1">IF(A635="", "", 1-(K635/MAX($K$2:K635)))</f>
        <v/>
      </c>
      <c r="J635" s="14" t="str">
        <f ca="1">IF(A635="", "", IF(A635=1, $M$3, J634+G634))</f>
        <v/>
      </c>
      <c r="K635" s="14" t="str">
        <f ca="1">IF(A635="", "", J635+G635)</f>
        <v/>
      </c>
    </row>
    <row r="636" spans="1:11" x14ac:dyDescent="0.3">
      <c r="A636" t="str">
        <f ca="1">IF(A635="Sr.No.",1,IFERROR(IF(A635+1&lt;=$M$8,A635+1,""),""))</f>
        <v/>
      </c>
      <c r="B636" s="1" t="str">
        <f ca="1">IF(A636="", "", VLOOKUP($M$5&amp;"-"&amp;$A636,INDIRECT("Sheet2!A2:Q5331"), 3, FALSE))</f>
        <v/>
      </c>
      <c r="C636" s="1" t="str">
        <f ca="1">IF(A636="", "", VLOOKUP($M$6&amp;"-"&amp;$A636,INDIRECT("Sheet2!A2:Q5331"), 3, FALSE))</f>
        <v/>
      </c>
      <c r="D636" s="4" t="str">
        <f ca="1">IF(A636="", "", VLOOKUP($M$5&amp;"-"&amp;$A636,INDIRECT("Sheet2!A2:Q5331"), 4, FALSE))</f>
        <v/>
      </c>
      <c r="E636" s="4" t="str">
        <f ca="1">IF(A636="", "", VLOOKUP($M$6&amp;"-"&amp;$A636,INDIRECT("Sheet2!A2:Q5331"), 4, FALSE))</f>
        <v/>
      </c>
      <c r="F636" s="14" t="str">
        <f ca="1">IF(A636="", "", IF(A636=1, ROUNDDOWN($M$3/D636, 0), ROUNDDOWN((J636)/D636, 0)))</f>
        <v/>
      </c>
      <c r="G636" s="14" t="str">
        <f ca="1">IF(A636="", "", (E636-D636)*F636)</f>
        <v/>
      </c>
      <c r="H636" s="15" t="str">
        <f ca="1">IF(A636="", "", (E636/D636)-1)</f>
        <v/>
      </c>
      <c r="I636" s="15" t="str">
        <f ca="1">IF(A636="", "", 1-(K636/MAX($K$2:K636)))</f>
        <v/>
      </c>
      <c r="J636" s="14" t="str">
        <f ca="1">IF(A636="", "", IF(A636=1, $M$3, J635+G635))</f>
        <v/>
      </c>
      <c r="K636" s="14" t="str">
        <f ca="1">IF(A636="", "", J636+G636)</f>
        <v/>
      </c>
    </row>
    <row r="637" spans="1:11" x14ac:dyDescent="0.3">
      <c r="A637" t="str">
        <f ca="1">IF(A636="Sr.No.",1,IFERROR(IF(A636+1&lt;=$M$8,A636+1,""),""))</f>
        <v/>
      </c>
      <c r="B637" s="1" t="str">
        <f ca="1">IF(A637="", "", VLOOKUP($M$5&amp;"-"&amp;$A637,INDIRECT("Sheet2!A2:Q5331"), 3, FALSE))</f>
        <v/>
      </c>
      <c r="C637" s="1" t="str">
        <f ca="1">IF(A637="", "", VLOOKUP($M$6&amp;"-"&amp;$A637,INDIRECT("Sheet2!A2:Q5331"), 3, FALSE))</f>
        <v/>
      </c>
      <c r="D637" s="4" t="str">
        <f ca="1">IF(A637="", "", VLOOKUP($M$5&amp;"-"&amp;$A637,INDIRECT("Sheet2!A2:Q5331"), 4, FALSE))</f>
        <v/>
      </c>
      <c r="E637" s="4" t="str">
        <f ca="1">IF(A637="", "", VLOOKUP($M$6&amp;"-"&amp;$A637,INDIRECT("Sheet2!A2:Q5331"), 4, FALSE))</f>
        <v/>
      </c>
      <c r="F637" s="14" t="str">
        <f ca="1">IF(A637="", "", IF(A637=1, ROUNDDOWN($M$3/D637, 0), ROUNDDOWN((J637)/D637, 0)))</f>
        <v/>
      </c>
      <c r="G637" s="14" t="str">
        <f ca="1">IF(A637="", "", (E637-D637)*F637)</f>
        <v/>
      </c>
      <c r="H637" s="15" t="str">
        <f ca="1">IF(A637="", "", (E637/D637)-1)</f>
        <v/>
      </c>
      <c r="I637" s="15" t="str">
        <f ca="1">IF(A637="", "", 1-(K637/MAX($K$2:K637)))</f>
        <v/>
      </c>
      <c r="J637" s="14" t="str">
        <f ca="1">IF(A637="", "", IF(A637=1, $M$3, J636+G636))</f>
        <v/>
      </c>
      <c r="K637" s="14" t="str">
        <f ca="1">IF(A637="", "", J637+G637)</f>
        <v/>
      </c>
    </row>
    <row r="638" spans="1:11" x14ac:dyDescent="0.3">
      <c r="A638" t="str">
        <f ca="1">IF(A637="Sr.No.",1,IFERROR(IF(A637+1&lt;=$M$8,A637+1,""),""))</f>
        <v/>
      </c>
      <c r="B638" s="1" t="str">
        <f ca="1">IF(A638="", "", VLOOKUP($M$5&amp;"-"&amp;$A638,INDIRECT("Sheet2!A2:Q5331"), 3, FALSE))</f>
        <v/>
      </c>
      <c r="C638" s="1" t="str">
        <f ca="1">IF(A638="", "", VLOOKUP($M$6&amp;"-"&amp;$A638,INDIRECT("Sheet2!A2:Q5331"), 3, FALSE))</f>
        <v/>
      </c>
      <c r="D638" s="4" t="str">
        <f ca="1">IF(A638="", "", VLOOKUP($M$5&amp;"-"&amp;$A638,INDIRECT("Sheet2!A2:Q5331"), 4, FALSE))</f>
        <v/>
      </c>
      <c r="E638" s="4" t="str">
        <f ca="1">IF(A638="", "", VLOOKUP($M$6&amp;"-"&amp;$A638,INDIRECT("Sheet2!A2:Q5331"), 4, FALSE))</f>
        <v/>
      </c>
      <c r="F638" s="14" t="str">
        <f ca="1">IF(A638="", "", IF(A638=1, ROUNDDOWN($M$3/D638, 0), ROUNDDOWN((J638)/D638, 0)))</f>
        <v/>
      </c>
      <c r="G638" s="14" t="str">
        <f ca="1">IF(A638="", "", (E638-D638)*F638)</f>
        <v/>
      </c>
      <c r="H638" s="15" t="str">
        <f ca="1">IF(A638="", "", (E638/D638)-1)</f>
        <v/>
      </c>
      <c r="I638" s="15" t="str">
        <f ca="1">IF(A638="", "", 1-(K638/MAX($K$2:K638)))</f>
        <v/>
      </c>
      <c r="J638" s="14" t="str">
        <f ca="1">IF(A638="", "", IF(A638=1, $M$3, J637+G637))</f>
        <v/>
      </c>
      <c r="K638" s="14" t="str">
        <f ca="1">IF(A638="", "", J638+G638)</f>
        <v/>
      </c>
    </row>
    <row r="639" spans="1:11" x14ac:dyDescent="0.3">
      <c r="A639" t="str">
        <f ca="1">IF(A638="Sr.No.",1,IFERROR(IF(A638+1&lt;=$M$8,A638+1,""),""))</f>
        <v/>
      </c>
      <c r="B639" s="1" t="str">
        <f ca="1">IF(A639="", "", VLOOKUP($M$5&amp;"-"&amp;$A639,INDIRECT("Sheet2!A2:Q5331"), 3, FALSE))</f>
        <v/>
      </c>
      <c r="C639" s="1" t="str">
        <f ca="1">IF(A639="", "", VLOOKUP($M$6&amp;"-"&amp;$A639,INDIRECT("Sheet2!A2:Q5331"), 3, FALSE))</f>
        <v/>
      </c>
      <c r="D639" s="4" t="str">
        <f ca="1">IF(A639="", "", VLOOKUP($M$5&amp;"-"&amp;$A639,INDIRECT("Sheet2!A2:Q5331"), 4, FALSE))</f>
        <v/>
      </c>
      <c r="E639" s="4" t="str">
        <f ca="1">IF(A639="", "", VLOOKUP($M$6&amp;"-"&amp;$A639,INDIRECT("Sheet2!A2:Q5331"), 4, FALSE))</f>
        <v/>
      </c>
      <c r="F639" s="14" t="str">
        <f ca="1">IF(A639="", "", IF(A639=1, ROUNDDOWN($M$3/D639, 0), ROUNDDOWN((J639)/D639, 0)))</f>
        <v/>
      </c>
      <c r="G639" s="14" t="str">
        <f ca="1">IF(A639="", "", (E639-D639)*F639)</f>
        <v/>
      </c>
      <c r="H639" s="15" t="str">
        <f ca="1">IF(A639="", "", (E639/D639)-1)</f>
        <v/>
      </c>
      <c r="I639" s="15" t="str">
        <f ca="1">IF(A639="", "", 1-(K639/MAX($K$2:K639)))</f>
        <v/>
      </c>
      <c r="J639" s="14" t="str">
        <f ca="1">IF(A639="", "", IF(A639=1, $M$3, J638+G638))</f>
        <v/>
      </c>
      <c r="K639" s="14" t="str">
        <f ca="1">IF(A639="", "", J639+G639)</f>
        <v/>
      </c>
    </row>
    <row r="640" spans="1:11" x14ac:dyDescent="0.3">
      <c r="A640" t="str">
        <f ca="1">IF(A639="Sr.No.",1,IFERROR(IF(A639+1&lt;=$M$8,A639+1,""),""))</f>
        <v/>
      </c>
      <c r="B640" s="1" t="str">
        <f ca="1">IF(A640="", "", VLOOKUP($M$5&amp;"-"&amp;$A640,INDIRECT("Sheet2!A2:Q5331"), 3, FALSE))</f>
        <v/>
      </c>
      <c r="C640" s="1" t="str">
        <f ca="1">IF(A640="", "", VLOOKUP($M$6&amp;"-"&amp;$A640,INDIRECT("Sheet2!A2:Q5331"), 3, FALSE))</f>
        <v/>
      </c>
      <c r="D640" s="4" t="str">
        <f ca="1">IF(A640="", "", VLOOKUP($M$5&amp;"-"&amp;$A640,INDIRECT("Sheet2!A2:Q5331"), 4, FALSE))</f>
        <v/>
      </c>
      <c r="E640" s="4" t="str">
        <f ca="1">IF(A640="", "", VLOOKUP($M$6&amp;"-"&amp;$A640,INDIRECT("Sheet2!A2:Q5331"), 4, FALSE))</f>
        <v/>
      </c>
      <c r="F640" s="14" t="str">
        <f ca="1">IF(A640="", "", IF(A640=1, ROUNDDOWN($M$3/D640, 0), ROUNDDOWN((J640)/D640, 0)))</f>
        <v/>
      </c>
      <c r="G640" s="14" t="str">
        <f ca="1">IF(A640="", "", (E640-D640)*F640)</f>
        <v/>
      </c>
      <c r="H640" s="15" t="str">
        <f ca="1">IF(A640="", "", (E640/D640)-1)</f>
        <v/>
      </c>
      <c r="I640" s="15" t="str">
        <f ca="1">IF(A640="", "", 1-(K640/MAX($K$2:K640)))</f>
        <v/>
      </c>
      <c r="J640" s="14" t="str">
        <f ca="1">IF(A640="", "", IF(A640=1, $M$3, J639+G639))</f>
        <v/>
      </c>
      <c r="K640" s="14" t="str">
        <f ca="1">IF(A640="", "", J640+G640)</f>
        <v/>
      </c>
    </row>
    <row r="641" spans="1:11" x14ac:dyDescent="0.3">
      <c r="A641" t="str">
        <f ca="1">IF(A640="Sr.No.",1,IFERROR(IF(A640+1&lt;=$M$8,A640+1,""),""))</f>
        <v/>
      </c>
      <c r="B641" s="1" t="str">
        <f ca="1">IF(A641="", "", VLOOKUP($M$5&amp;"-"&amp;$A641,INDIRECT("Sheet2!A2:Q5331"), 3, FALSE))</f>
        <v/>
      </c>
      <c r="C641" s="1" t="str">
        <f ca="1">IF(A641="", "", VLOOKUP($M$6&amp;"-"&amp;$A641,INDIRECT("Sheet2!A2:Q5331"), 3, FALSE))</f>
        <v/>
      </c>
      <c r="D641" s="4" t="str">
        <f ca="1">IF(A641="", "", VLOOKUP($M$5&amp;"-"&amp;$A641,INDIRECT("Sheet2!A2:Q5331"), 4, FALSE))</f>
        <v/>
      </c>
      <c r="E641" s="4" t="str">
        <f ca="1">IF(A641="", "", VLOOKUP($M$6&amp;"-"&amp;$A641,INDIRECT("Sheet2!A2:Q5331"), 4, FALSE))</f>
        <v/>
      </c>
      <c r="F641" s="14" t="str">
        <f ca="1">IF(A641="", "", IF(A641=1, ROUNDDOWN($M$3/D641, 0), ROUNDDOWN((J641)/D641, 0)))</f>
        <v/>
      </c>
      <c r="G641" s="14" t="str">
        <f ca="1">IF(A641="", "", (E641-D641)*F641)</f>
        <v/>
      </c>
      <c r="H641" s="15" t="str">
        <f ca="1">IF(A641="", "", (E641/D641)-1)</f>
        <v/>
      </c>
      <c r="I641" s="15" t="str">
        <f ca="1">IF(A641="", "", 1-(K641/MAX($K$2:K641)))</f>
        <v/>
      </c>
      <c r="J641" s="14" t="str">
        <f ca="1">IF(A641="", "", IF(A641=1, $M$3, J640+G640))</f>
        <v/>
      </c>
      <c r="K641" s="14" t="str">
        <f ca="1">IF(A641="", "", J641+G641)</f>
        <v/>
      </c>
    </row>
    <row r="642" spans="1:11" x14ac:dyDescent="0.3">
      <c r="A642" t="str">
        <f ca="1">IF(A641="Sr.No.",1,IFERROR(IF(A641+1&lt;=$M$8,A641+1,""),""))</f>
        <v/>
      </c>
      <c r="B642" s="1" t="str">
        <f ca="1">IF(A642="", "", VLOOKUP($M$5&amp;"-"&amp;$A642,INDIRECT("Sheet2!A2:Q5331"), 3, FALSE))</f>
        <v/>
      </c>
      <c r="C642" s="1" t="str">
        <f ca="1">IF(A642="", "", VLOOKUP($M$6&amp;"-"&amp;$A642,INDIRECT("Sheet2!A2:Q5331"), 3, FALSE))</f>
        <v/>
      </c>
      <c r="D642" s="4" t="str">
        <f ca="1">IF(A642="", "", VLOOKUP($M$5&amp;"-"&amp;$A642,INDIRECT("Sheet2!A2:Q5331"), 4, FALSE))</f>
        <v/>
      </c>
      <c r="E642" s="4" t="str">
        <f ca="1">IF(A642="", "", VLOOKUP($M$6&amp;"-"&amp;$A642,INDIRECT("Sheet2!A2:Q5331"), 4, FALSE))</f>
        <v/>
      </c>
      <c r="F642" s="14" t="str">
        <f ca="1">IF(A642="", "", IF(A642=1, ROUNDDOWN($M$3/D642, 0), ROUNDDOWN((J642)/D642, 0)))</f>
        <v/>
      </c>
      <c r="G642" s="14" t="str">
        <f ca="1">IF(A642="", "", (E642-D642)*F642)</f>
        <v/>
      </c>
      <c r="H642" s="15" t="str">
        <f ca="1">IF(A642="", "", (E642/D642)-1)</f>
        <v/>
      </c>
      <c r="I642" s="15" t="str">
        <f ca="1">IF(A642="", "", 1-(K642/MAX($K$2:K642)))</f>
        <v/>
      </c>
      <c r="J642" s="14" t="str">
        <f ca="1">IF(A642="", "", IF(A642=1, $M$3, J641+G641))</f>
        <v/>
      </c>
      <c r="K642" s="14" t="str">
        <f ca="1">IF(A642="", "", J642+G642)</f>
        <v/>
      </c>
    </row>
    <row r="643" spans="1:11" x14ac:dyDescent="0.3">
      <c r="A643" t="str">
        <f ca="1">IF(A642="Sr.No.",1,IFERROR(IF(A642+1&lt;=$M$8,A642+1,""),""))</f>
        <v/>
      </c>
      <c r="B643" s="1" t="str">
        <f ca="1">IF(A643="", "", VLOOKUP($M$5&amp;"-"&amp;$A643,INDIRECT("Sheet2!A2:Q5331"), 3, FALSE))</f>
        <v/>
      </c>
      <c r="C643" s="1" t="str">
        <f ca="1">IF(A643="", "", VLOOKUP($M$6&amp;"-"&amp;$A643,INDIRECT("Sheet2!A2:Q5331"), 3, FALSE))</f>
        <v/>
      </c>
      <c r="D643" s="4" t="str">
        <f ca="1">IF(A643="", "", VLOOKUP($M$5&amp;"-"&amp;$A643,INDIRECT("Sheet2!A2:Q5331"), 4, FALSE))</f>
        <v/>
      </c>
      <c r="E643" s="4" t="str">
        <f ca="1">IF(A643="", "", VLOOKUP($M$6&amp;"-"&amp;$A643,INDIRECT("Sheet2!A2:Q5331"), 4, FALSE))</f>
        <v/>
      </c>
      <c r="F643" s="14" t="str">
        <f ca="1">IF(A643="", "", IF(A643=1, ROUNDDOWN($M$3/D643, 0), ROUNDDOWN((J643)/D643, 0)))</f>
        <v/>
      </c>
      <c r="G643" s="14" t="str">
        <f ca="1">IF(A643="", "", (E643-D643)*F643)</f>
        <v/>
      </c>
      <c r="H643" s="15" t="str">
        <f ca="1">IF(A643="", "", (E643/D643)-1)</f>
        <v/>
      </c>
      <c r="I643" s="15" t="str">
        <f ca="1">IF(A643="", "", 1-(K643/MAX($K$2:K643)))</f>
        <v/>
      </c>
      <c r="J643" s="14" t="str">
        <f ca="1">IF(A643="", "", IF(A643=1, $M$3, J642+G642))</f>
        <v/>
      </c>
      <c r="K643" s="14" t="str">
        <f ca="1">IF(A643="", "", J643+G643)</f>
        <v/>
      </c>
    </row>
    <row r="644" spans="1:11" x14ac:dyDescent="0.3">
      <c r="A644" t="str">
        <f ca="1">IF(A643="Sr.No.",1,IFERROR(IF(A643+1&lt;=$M$8,A643+1,""),""))</f>
        <v/>
      </c>
      <c r="B644" s="1" t="str">
        <f ca="1">IF(A644="", "", VLOOKUP($M$5&amp;"-"&amp;$A644,INDIRECT("Sheet2!A2:Q5331"), 3, FALSE))</f>
        <v/>
      </c>
      <c r="C644" s="1" t="str">
        <f ca="1">IF(A644="", "", VLOOKUP($M$6&amp;"-"&amp;$A644,INDIRECT("Sheet2!A2:Q5331"), 3, FALSE))</f>
        <v/>
      </c>
      <c r="D644" s="4" t="str">
        <f ca="1">IF(A644="", "", VLOOKUP($M$5&amp;"-"&amp;$A644,INDIRECT("Sheet2!A2:Q5331"), 4, FALSE))</f>
        <v/>
      </c>
      <c r="E644" s="4" t="str">
        <f ca="1">IF(A644="", "", VLOOKUP($M$6&amp;"-"&amp;$A644,INDIRECT("Sheet2!A2:Q5331"), 4, FALSE))</f>
        <v/>
      </c>
      <c r="F644" s="14" t="str">
        <f ca="1">IF(A644="", "", IF(A644=1, ROUNDDOWN($M$3/D644, 0), ROUNDDOWN((J644)/D644, 0)))</f>
        <v/>
      </c>
      <c r="G644" s="14" t="str">
        <f ca="1">IF(A644="", "", (E644-D644)*F644)</f>
        <v/>
      </c>
      <c r="H644" s="15" t="str">
        <f ca="1">IF(A644="", "", (E644/D644)-1)</f>
        <v/>
      </c>
      <c r="I644" s="15" t="str">
        <f ca="1">IF(A644="", "", 1-(K644/MAX($K$2:K644)))</f>
        <v/>
      </c>
      <c r="J644" s="14" t="str">
        <f ca="1">IF(A644="", "", IF(A644=1, $M$3, J643+G643))</f>
        <v/>
      </c>
      <c r="K644" s="14" t="str">
        <f ca="1">IF(A644="", "", J644+G644)</f>
        <v/>
      </c>
    </row>
    <row r="645" spans="1:11" x14ac:dyDescent="0.3">
      <c r="A645" t="str">
        <f ca="1">IF(A644="Sr.No.",1,IFERROR(IF(A644+1&lt;=$M$8,A644+1,""),""))</f>
        <v/>
      </c>
      <c r="B645" s="1" t="str">
        <f ca="1">IF(A645="", "", VLOOKUP($M$5&amp;"-"&amp;$A645,INDIRECT("Sheet2!A2:Q5331"), 3, FALSE))</f>
        <v/>
      </c>
      <c r="C645" s="1" t="str">
        <f ca="1">IF(A645="", "", VLOOKUP($M$6&amp;"-"&amp;$A645,INDIRECT("Sheet2!A2:Q5331"), 3, FALSE))</f>
        <v/>
      </c>
      <c r="D645" s="4" t="str">
        <f ca="1">IF(A645="", "", VLOOKUP($M$5&amp;"-"&amp;$A645,INDIRECT("Sheet2!A2:Q5331"), 4, FALSE))</f>
        <v/>
      </c>
      <c r="E645" s="4" t="str">
        <f ca="1">IF(A645="", "", VLOOKUP($M$6&amp;"-"&amp;$A645,INDIRECT("Sheet2!A2:Q5331"), 4, FALSE))</f>
        <v/>
      </c>
      <c r="F645" s="14" t="str">
        <f ca="1">IF(A645="", "", IF(A645=1, ROUNDDOWN($M$3/D645, 0), ROUNDDOWN((J645)/D645, 0)))</f>
        <v/>
      </c>
      <c r="G645" s="14" t="str">
        <f ca="1">IF(A645="", "", (E645-D645)*F645)</f>
        <v/>
      </c>
      <c r="H645" s="15" t="str">
        <f ca="1">IF(A645="", "", (E645/D645)-1)</f>
        <v/>
      </c>
      <c r="I645" s="15" t="str">
        <f ca="1">IF(A645="", "", 1-(K645/MAX($K$2:K645)))</f>
        <v/>
      </c>
      <c r="J645" s="14" t="str">
        <f ca="1">IF(A645="", "", IF(A645=1, $M$3, J644+G644))</f>
        <v/>
      </c>
      <c r="K645" s="14" t="str">
        <f ca="1">IF(A645="", "", J645+G645)</f>
        <v/>
      </c>
    </row>
    <row r="646" spans="1:11" x14ac:dyDescent="0.3">
      <c r="A646" t="str">
        <f ca="1">IF(A645="Sr.No.",1,IFERROR(IF(A645+1&lt;=$M$8,A645+1,""),""))</f>
        <v/>
      </c>
      <c r="B646" s="1" t="str">
        <f ca="1">IF(A646="", "", VLOOKUP($M$5&amp;"-"&amp;$A646,INDIRECT("Sheet2!A2:Q5331"), 3, FALSE))</f>
        <v/>
      </c>
      <c r="C646" s="1" t="str">
        <f ca="1">IF(A646="", "", VLOOKUP($M$6&amp;"-"&amp;$A646,INDIRECT("Sheet2!A2:Q5331"), 3, FALSE))</f>
        <v/>
      </c>
      <c r="D646" s="4" t="str">
        <f ca="1">IF(A646="", "", VLOOKUP($M$5&amp;"-"&amp;$A646,INDIRECT("Sheet2!A2:Q5331"), 4, FALSE))</f>
        <v/>
      </c>
      <c r="E646" s="4" t="str">
        <f ca="1">IF(A646="", "", VLOOKUP($M$6&amp;"-"&amp;$A646,INDIRECT("Sheet2!A2:Q5331"), 4, FALSE))</f>
        <v/>
      </c>
      <c r="F646" s="14" t="str">
        <f ca="1">IF(A646="", "", IF(A646=1, ROUNDDOWN($M$3/D646, 0), ROUNDDOWN((J646)/D646, 0)))</f>
        <v/>
      </c>
      <c r="G646" s="14" t="str">
        <f ca="1">IF(A646="", "", (E646-D646)*F646)</f>
        <v/>
      </c>
      <c r="H646" s="15" t="str">
        <f ca="1">IF(A646="", "", (E646/D646)-1)</f>
        <v/>
      </c>
      <c r="I646" s="15" t="str">
        <f ca="1">IF(A646="", "", 1-(K646/MAX($K$2:K646)))</f>
        <v/>
      </c>
      <c r="J646" s="14" t="str">
        <f ca="1">IF(A646="", "", IF(A646=1, $M$3, J645+G645))</f>
        <v/>
      </c>
      <c r="K646" s="14" t="str">
        <f ca="1">IF(A646="", "", J646+G646)</f>
        <v/>
      </c>
    </row>
    <row r="647" spans="1:11" x14ac:dyDescent="0.3">
      <c r="A647" t="str">
        <f ca="1">IF(A646="Sr.No.",1,IFERROR(IF(A646+1&lt;=$M$8,A646+1,""),""))</f>
        <v/>
      </c>
      <c r="B647" s="1" t="str">
        <f ca="1">IF(A647="", "", VLOOKUP($M$5&amp;"-"&amp;$A647,INDIRECT("Sheet2!A2:Q5331"), 3, FALSE))</f>
        <v/>
      </c>
      <c r="C647" s="1" t="str">
        <f ca="1">IF(A647="", "", VLOOKUP($M$6&amp;"-"&amp;$A647,INDIRECT("Sheet2!A2:Q5331"), 3, FALSE))</f>
        <v/>
      </c>
      <c r="D647" s="4" t="str">
        <f ca="1">IF(A647="", "", VLOOKUP($M$5&amp;"-"&amp;$A647,INDIRECT("Sheet2!A2:Q5331"), 4, FALSE))</f>
        <v/>
      </c>
      <c r="E647" s="4" t="str">
        <f ca="1">IF(A647="", "", VLOOKUP($M$6&amp;"-"&amp;$A647,INDIRECT("Sheet2!A2:Q5331"), 4, FALSE))</f>
        <v/>
      </c>
      <c r="F647" s="14" t="str">
        <f ca="1">IF(A647="", "", IF(A647=1, ROUNDDOWN($M$3/D647, 0), ROUNDDOWN((J647)/D647, 0)))</f>
        <v/>
      </c>
      <c r="G647" s="14" t="str">
        <f ca="1">IF(A647="", "", (E647-D647)*F647)</f>
        <v/>
      </c>
      <c r="H647" s="15" t="str">
        <f ca="1">IF(A647="", "", (E647/D647)-1)</f>
        <v/>
      </c>
      <c r="I647" s="15" t="str">
        <f ca="1">IF(A647="", "", 1-(K647/MAX($K$2:K647)))</f>
        <v/>
      </c>
      <c r="J647" s="14" t="str">
        <f ca="1">IF(A647="", "", IF(A647=1, $M$3, J646+G646))</f>
        <v/>
      </c>
      <c r="K647" s="14" t="str">
        <f ca="1">IF(A647="", "", J647+G647)</f>
        <v/>
      </c>
    </row>
    <row r="648" spans="1:11" x14ac:dyDescent="0.3">
      <c r="A648" t="str">
        <f ca="1">IF(A647="Sr.No.",1,IFERROR(IF(A647+1&lt;=$M$8,A647+1,""),""))</f>
        <v/>
      </c>
      <c r="B648" s="1" t="str">
        <f ca="1">IF(A648="", "", VLOOKUP($M$5&amp;"-"&amp;$A648,INDIRECT("Sheet2!A2:Q5331"), 3, FALSE))</f>
        <v/>
      </c>
      <c r="C648" s="1" t="str">
        <f ca="1">IF(A648="", "", VLOOKUP($M$6&amp;"-"&amp;$A648,INDIRECT("Sheet2!A2:Q5331"), 3, FALSE))</f>
        <v/>
      </c>
      <c r="D648" s="4" t="str">
        <f ca="1">IF(A648="", "", VLOOKUP($M$5&amp;"-"&amp;$A648,INDIRECT("Sheet2!A2:Q5331"), 4, FALSE))</f>
        <v/>
      </c>
      <c r="E648" s="4" t="str">
        <f ca="1">IF(A648="", "", VLOOKUP($M$6&amp;"-"&amp;$A648,INDIRECT("Sheet2!A2:Q5331"), 4, FALSE))</f>
        <v/>
      </c>
      <c r="F648" s="14" t="str">
        <f ca="1">IF(A648="", "", IF(A648=1, ROUNDDOWN($M$3/D648, 0), ROUNDDOWN((J648)/D648, 0)))</f>
        <v/>
      </c>
      <c r="G648" s="14" t="str">
        <f ca="1">IF(A648="", "", (E648-D648)*F648)</f>
        <v/>
      </c>
      <c r="H648" s="15" t="str">
        <f ca="1">IF(A648="", "", (E648/D648)-1)</f>
        <v/>
      </c>
      <c r="I648" s="15" t="str">
        <f ca="1">IF(A648="", "", 1-(K648/MAX($K$2:K648)))</f>
        <v/>
      </c>
      <c r="J648" s="14" t="str">
        <f ca="1">IF(A648="", "", IF(A648=1, $M$3, J647+G647))</f>
        <v/>
      </c>
      <c r="K648" s="14" t="str">
        <f ca="1">IF(A648="", "", J648+G648)</f>
        <v/>
      </c>
    </row>
    <row r="649" spans="1:11" x14ac:dyDescent="0.3">
      <c r="A649" t="str">
        <f ca="1">IF(A648="Sr.No.",1,IFERROR(IF(A648+1&lt;=$M$8,A648+1,""),""))</f>
        <v/>
      </c>
      <c r="B649" s="1" t="str">
        <f ca="1">IF(A649="", "", VLOOKUP($M$5&amp;"-"&amp;$A649,INDIRECT("Sheet2!A2:Q5331"), 3, FALSE))</f>
        <v/>
      </c>
      <c r="C649" s="1" t="str">
        <f ca="1">IF(A649="", "", VLOOKUP($M$6&amp;"-"&amp;$A649,INDIRECT("Sheet2!A2:Q5331"), 3, FALSE))</f>
        <v/>
      </c>
      <c r="D649" s="4" t="str">
        <f ca="1">IF(A649="", "", VLOOKUP($M$5&amp;"-"&amp;$A649,INDIRECT("Sheet2!A2:Q5331"), 4, FALSE))</f>
        <v/>
      </c>
      <c r="E649" s="4" t="str">
        <f ca="1">IF(A649="", "", VLOOKUP($M$6&amp;"-"&amp;$A649,INDIRECT("Sheet2!A2:Q5331"), 4, FALSE))</f>
        <v/>
      </c>
      <c r="F649" s="14" t="str">
        <f ca="1">IF(A649="", "", IF(A649=1, ROUNDDOWN($M$3/D649, 0), ROUNDDOWN((J649)/D649, 0)))</f>
        <v/>
      </c>
      <c r="G649" s="14" t="str">
        <f ca="1">IF(A649="", "", (E649-D649)*F649)</f>
        <v/>
      </c>
      <c r="H649" s="15" t="str">
        <f ca="1">IF(A649="", "", (E649/D649)-1)</f>
        <v/>
      </c>
      <c r="I649" s="15" t="str">
        <f ca="1">IF(A649="", "", 1-(K649/MAX($K$2:K649)))</f>
        <v/>
      </c>
      <c r="J649" s="14" t="str">
        <f ca="1">IF(A649="", "", IF(A649=1, $M$3, J648+G648))</f>
        <v/>
      </c>
      <c r="K649" s="14" t="str">
        <f ca="1">IF(A649="", "", J649+G649)</f>
        <v/>
      </c>
    </row>
    <row r="650" spans="1:11" x14ac:dyDescent="0.3">
      <c r="A650" t="str">
        <f ca="1">IF(A649="Sr.No.",1,IFERROR(IF(A649+1&lt;=$M$8,A649+1,""),""))</f>
        <v/>
      </c>
      <c r="B650" s="1" t="str">
        <f ca="1">IF(A650="", "", VLOOKUP($M$5&amp;"-"&amp;$A650,INDIRECT("Sheet2!A2:Q5331"), 3, FALSE))</f>
        <v/>
      </c>
      <c r="C650" s="1" t="str">
        <f ca="1">IF(A650="", "", VLOOKUP($M$6&amp;"-"&amp;$A650,INDIRECT("Sheet2!A2:Q5331"), 3, FALSE))</f>
        <v/>
      </c>
      <c r="D650" s="4" t="str">
        <f ca="1">IF(A650="", "", VLOOKUP($M$5&amp;"-"&amp;$A650,INDIRECT("Sheet2!A2:Q5331"), 4, FALSE))</f>
        <v/>
      </c>
      <c r="E650" s="4" t="str">
        <f ca="1">IF(A650="", "", VLOOKUP($M$6&amp;"-"&amp;$A650,INDIRECT("Sheet2!A2:Q5331"), 4, FALSE))</f>
        <v/>
      </c>
      <c r="F650" s="14" t="str">
        <f ca="1">IF(A650="", "", IF(A650=1, ROUNDDOWN($M$3/D650, 0), ROUNDDOWN((J650)/D650, 0)))</f>
        <v/>
      </c>
      <c r="G650" s="14" t="str">
        <f ca="1">IF(A650="", "", (E650-D650)*F650)</f>
        <v/>
      </c>
      <c r="H650" s="15" t="str">
        <f ca="1">IF(A650="", "", (E650/D650)-1)</f>
        <v/>
      </c>
      <c r="I650" s="15" t="str">
        <f ca="1">IF(A650="", "", 1-(K650/MAX($K$2:K650)))</f>
        <v/>
      </c>
      <c r="J650" s="14" t="str">
        <f ca="1">IF(A650="", "", IF(A650=1, $M$3, J649+G649))</f>
        <v/>
      </c>
      <c r="K650" s="14" t="str">
        <f ca="1">IF(A650="", "", J650+G650)</f>
        <v/>
      </c>
    </row>
    <row r="651" spans="1:11" x14ac:dyDescent="0.3">
      <c r="A651" t="str">
        <f ca="1">IF(A650="Sr.No.",1,IFERROR(IF(A650+1&lt;=$M$8,A650+1,""),""))</f>
        <v/>
      </c>
      <c r="B651" s="1" t="str">
        <f ca="1">IF(A651="", "", VLOOKUP($M$5&amp;"-"&amp;$A651,INDIRECT("Sheet2!A2:Q5331"), 3, FALSE))</f>
        <v/>
      </c>
      <c r="C651" s="1" t="str">
        <f ca="1">IF(A651="", "", VLOOKUP($M$6&amp;"-"&amp;$A651,INDIRECT("Sheet2!A2:Q5331"), 3, FALSE))</f>
        <v/>
      </c>
      <c r="D651" s="4" t="str">
        <f ca="1">IF(A651="", "", VLOOKUP($M$5&amp;"-"&amp;$A651,INDIRECT("Sheet2!A2:Q5331"), 4, FALSE))</f>
        <v/>
      </c>
      <c r="E651" s="4" t="str">
        <f ca="1">IF(A651="", "", VLOOKUP($M$6&amp;"-"&amp;$A651,INDIRECT("Sheet2!A2:Q5331"), 4, FALSE))</f>
        <v/>
      </c>
      <c r="F651" s="14" t="str">
        <f ca="1">IF(A651="", "", IF(A651=1, ROUNDDOWN($M$3/D651, 0), ROUNDDOWN((J651)/D651, 0)))</f>
        <v/>
      </c>
      <c r="G651" s="14" t="str">
        <f ca="1">IF(A651="", "", (E651-D651)*F651)</f>
        <v/>
      </c>
      <c r="H651" s="15" t="str">
        <f ca="1">IF(A651="", "", (E651/D651)-1)</f>
        <v/>
      </c>
      <c r="I651" s="15" t="str">
        <f ca="1">IF(A651="", "", 1-(K651/MAX($K$2:K651)))</f>
        <v/>
      </c>
      <c r="J651" s="14" t="str">
        <f ca="1">IF(A651="", "", IF(A651=1, $M$3, J650+G650))</f>
        <v/>
      </c>
      <c r="K651" s="14" t="str">
        <f ca="1">IF(A651="", "", J651+G651)</f>
        <v/>
      </c>
    </row>
    <row r="652" spans="1:11" x14ac:dyDescent="0.3">
      <c r="A652" t="str">
        <f ca="1">IF(A651="Sr.No.",1,IFERROR(IF(A651+1&lt;=$M$8,A651+1,""),""))</f>
        <v/>
      </c>
      <c r="B652" s="1" t="str">
        <f ca="1">IF(A652="", "", VLOOKUP($M$5&amp;"-"&amp;$A652,INDIRECT("Sheet2!A2:Q5331"), 3, FALSE))</f>
        <v/>
      </c>
      <c r="C652" s="1" t="str">
        <f ca="1">IF(A652="", "", VLOOKUP($M$6&amp;"-"&amp;$A652,INDIRECT("Sheet2!A2:Q5331"), 3, FALSE))</f>
        <v/>
      </c>
      <c r="D652" s="4" t="str">
        <f ca="1">IF(A652="", "", VLOOKUP($M$5&amp;"-"&amp;$A652,INDIRECT("Sheet2!A2:Q5331"), 4, FALSE))</f>
        <v/>
      </c>
      <c r="E652" s="4" t="str">
        <f ca="1">IF(A652="", "", VLOOKUP($M$6&amp;"-"&amp;$A652,INDIRECT("Sheet2!A2:Q5331"), 4, FALSE))</f>
        <v/>
      </c>
      <c r="F652" s="14" t="str">
        <f ca="1">IF(A652="", "", IF(A652=1, ROUNDDOWN($M$3/D652, 0), ROUNDDOWN((J652)/D652, 0)))</f>
        <v/>
      </c>
      <c r="G652" s="14" t="str">
        <f ca="1">IF(A652="", "", (E652-D652)*F652)</f>
        <v/>
      </c>
      <c r="H652" s="15" t="str">
        <f ca="1">IF(A652="", "", (E652/D652)-1)</f>
        <v/>
      </c>
      <c r="I652" s="15" t="str">
        <f ca="1">IF(A652="", "", 1-(K652/MAX($K$2:K652)))</f>
        <v/>
      </c>
      <c r="J652" s="14" t="str">
        <f ca="1">IF(A652="", "", IF(A652=1, $M$3, J651+G651))</f>
        <v/>
      </c>
      <c r="K652" s="14" t="str">
        <f ca="1">IF(A652="", "", J652+G652)</f>
        <v/>
      </c>
    </row>
    <row r="653" spans="1:11" x14ac:dyDescent="0.3">
      <c r="A653" t="str">
        <f ca="1">IF(A652="Sr.No.",1,IFERROR(IF(A652+1&lt;=$M$8,A652+1,""),""))</f>
        <v/>
      </c>
      <c r="B653" s="1" t="str">
        <f ca="1">IF(A653="", "", VLOOKUP($M$5&amp;"-"&amp;$A653,INDIRECT("Sheet2!A2:Q5331"), 3, FALSE))</f>
        <v/>
      </c>
      <c r="C653" s="1" t="str">
        <f ca="1">IF(A653="", "", VLOOKUP($M$6&amp;"-"&amp;$A653,INDIRECT("Sheet2!A2:Q5331"), 3, FALSE))</f>
        <v/>
      </c>
      <c r="D653" s="4" t="str">
        <f ca="1">IF(A653="", "", VLOOKUP($M$5&amp;"-"&amp;$A653,INDIRECT("Sheet2!A2:Q5331"), 4, FALSE))</f>
        <v/>
      </c>
      <c r="E653" s="4" t="str">
        <f ca="1">IF(A653="", "", VLOOKUP($M$6&amp;"-"&amp;$A653,INDIRECT("Sheet2!A2:Q5331"), 4, FALSE))</f>
        <v/>
      </c>
      <c r="F653" s="14" t="str">
        <f ca="1">IF(A653="", "", IF(A653=1, ROUNDDOWN($M$3/D653, 0), ROUNDDOWN((J653)/D653, 0)))</f>
        <v/>
      </c>
      <c r="G653" s="14" t="str">
        <f ca="1">IF(A653="", "", (E653-D653)*F653)</f>
        <v/>
      </c>
      <c r="H653" s="15" t="str">
        <f ca="1">IF(A653="", "", (E653/D653)-1)</f>
        <v/>
      </c>
      <c r="I653" s="15" t="str">
        <f ca="1">IF(A653="", "", 1-(K653/MAX($K$2:K653)))</f>
        <v/>
      </c>
      <c r="J653" s="14" t="str">
        <f ca="1">IF(A653="", "", IF(A653=1, $M$3, J652+G652))</f>
        <v/>
      </c>
      <c r="K653" s="14" t="str">
        <f ca="1">IF(A653="", "", J653+G653)</f>
        <v/>
      </c>
    </row>
    <row r="654" spans="1:11" x14ac:dyDescent="0.3">
      <c r="A654" t="str">
        <f ca="1">IF(A653="Sr.No.",1,IFERROR(IF(A653+1&lt;=$M$8,A653+1,""),""))</f>
        <v/>
      </c>
      <c r="B654" s="1" t="str">
        <f ca="1">IF(A654="", "", VLOOKUP($M$5&amp;"-"&amp;$A654,INDIRECT("Sheet2!A2:Q5331"), 3, FALSE))</f>
        <v/>
      </c>
      <c r="C654" s="1" t="str">
        <f ca="1">IF(A654="", "", VLOOKUP($M$6&amp;"-"&amp;$A654,INDIRECT("Sheet2!A2:Q5331"), 3, FALSE))</f>
        <v/>
      </c>
      <c r="D654" s="4" t="str">
        <f ca="1">IF(A654="", "", VLOOKUP($M$5&amp;"-"&amp;$A654,INDIRECT("Sheet2!A2:Q5331"), 4, FALSE))</f>
        <v/>
      </c>
      <c r="E654" s="4" t="str">
        <f ca="1">IF(A654="", "", VLOOKUP($M$6&amp;"-"&amp;$A654,INDIRECT("Sheet2!A2:Q5331"), 4, FALSE))</f>
        <v/>
      </c>
      <c r="F654" s="14" t="str">
        <f ca="1">IF(A654="", "", IF(A654=1, ROUNDDOWN($M$3/D654, 0), ROUNDDOWN((J654)/D654, 0)))</f>
        <v/>
      </c>
      <c r="G654" s="14" t="str">
        <f ca="1">IF(A654="", "", (E654-D654)*F654)</f>
        <v/>
      </c>
      <c r="H654" s="15" t="str">
        <f ca="1">IF(A654="", "", (E654/D654)-1)</f>
        <v/>
      </c>
      <c r="I654" s="15" t="str">
        <f ca="1">IF(A654="", "", 1-(K654/MAX($K$2:K654)))</f>
        <v/>
      </c>
      <c r="J654" s="14" t="str">
        <f ca="1">IF(A654="", "", IF(A654=1, $M$3, J653+G653))</f>
        <v/>
      </c>
      <c r="K654" s="14" t="str">
        <f ca="1">IF(A654="", "", J654+G654)</f>
        <v/>
      </c>
    </row>
    <row r="655" spans="1:11" x14ac:dyDescent="0.3">
      <c r="A655" t="str">
        <f ca="1">IF(A654="Sr.No.",1,IFERROR(IF(A654+1&lt;=$M$8,A654+1,""),""))</f>
        <v/>
      </c>
      <c r="B655" s="1" t="str">
        <f ca="1">IF(A655="", "", VLOOKUP($M$5&amp;"-"&amp;$A655,INDIRECT("Sheet2!A2:Q5331"), 3, FALSE))</f>
        <v/>
      </c>
      <c r="C655" s="1" t="str">
        <f ca="1">IF(A655="", "", VLOOKUP($M$6&amp;"-"&amp;$A655,INDIRECT("Sheet2!A2:Q5331"), 3, FALSE))</f>
        <v/>
      </c>
      <c r="D655" s="4" t="str">
        <f ca="1">IF(A655="", "", VLOOKUP($M$5&amp;"-"&amp;$A655,INDIRECT("Sheet2!A2:Q5331"), 4, FALSE))</f>
        <v/>
      </c>
      <c r="E655" s="4" t="str">
        <f ca="1">IF(A655="", "", VLOOKUP($M$6&amp;"-"&amp;$A655,INDIRECT("Sheet2!A2:Q5331"), 4, FALSE))</f>
        <v/>
      </c>
      <c r="F655" s="14" t="str">
        <f ca="1">IF(A655="", "", IF(A655=1, ROUNDDOWN($M$3/D655, 0), ROUNDDOWN((J655)/D655, 0)))</f>
        <v/>
      </c>
      <c r="G655" s="14" t="str">
        <f ca="1">IF(A655="", "", (E655-D655)*F655)</f>
        <v/>
      </c>
      <c r="H655" s="15" t="str">
        <f ca="1">IF(A655="", "", (E655/D655)-1)</f>
        <v/>
      </c>
      <c r="I655" s="15" t="str">
        <f ca="1">IF(A655="", "", 1-(K655/MAX($K$2:K655)))</f>
        <v/>
      </c>
      <c r="J655" s="14" t="str">
        <f ca="1">IF(A655="", "", IF(A655=1, $M$3, J654+G654))</f>
        <v/>
      </c>
      <c r="K655" s="14" t="str">
        <f ca="1">IF(A655="", "", J655+G655)</f>
        <v/>
      </c>
    </row>
    <row r="656" spans="1:11" x14ac:dyDescent="0.3">
      <c r="A656" t="str">
        <f ca="1">IF(A655="Sr.No.",1,IFERROR(IF(A655+1&lt;=$M$8,A655+1,""),""))</f>
        <v/>
      </c>
      <c r="B656" s="1" t="str">
        <f ca="1">IF(A656="", "", VLOOKUP($M$5&amp;"-"&amp;$A656,INDIRECT("Sheet2!A2:Q5331"), 3, FALSE))</f>
        <v/>
      </c>
      <c r="C656" s="1" t="str">
        <f ca="1">IF(A656="", "", VLOOKUP($M$6&amp;"-"&amp;$A656,INDIRECT("Sheet2!A2:Q5331"), 3, FALSE))</f>
        <v/>
      </c>
      <c r="D656" s="4" t="str">
        <f ca="1">IF(A656="", "", VLOOKUP($M$5&amp;"-"&amp;$A656,INDIRECT("Sheet2!A2:Q5331"), 4, FALSE))</f>
        <v/>
      </c>
      <c r="E656" s="4" t="str">
        <f ca="1">IF(A656="", "", VLOOKUP($M$6&amp;"-"&amp;$A656,INDIRECT("Sheet2!A2:Q5331"), 4, FALSE))</f>
        <v/>
      </c>
      <c r="F656" s="14" t="str">
        <f ca="1">IF(A656="", "", IF(A656=1, ROUNDDOWN($M$3/D656, 0), ROUNDDOWN((J656)/D656, 0)))</f>
        <v/>
      </c>
      <c r="G656" s="14" t="str">
        <f ca="1">IF(A656="", "", (E656-D656)*F656)</f>
        <v/>
      </c>
      <c r="H656" s="15" t="str">
        <f ca="1">IF(A656="", "", (E656/D656)-1)</f>
        <v/>
      </c>
      <c r="I656" s="15" t="str">
        <f ca="1">IF(A656="", "", 1-(K656/MAX($K$2:K656)))</f>
        <v/>
      </c>
      <c r="J656" s="14" t="str">
        <f ca="1">IF(A656="", "", IF(A656=1, $M$3, J655+G655))</f>
        <v/>
      </c>
      <c r="K656" s="14" t="str">
        <f ca="1">IF(A656="", "", J656+G656)</f>
        <v/>
      </c>
    </row>
    <row r="657" spans="1:11" x14ac:dyDescent="0.3">
      <c r="A657" t="str">
        <f ca="1">IF(A656="Sr.No.",1,IFERROR(IF(A656+1&lt;=$M$8,A656+1,""),""))</f>
        <v/>
      </c>
      <c r="B657" s="1" t="str">
        <f ca="1">IF(A657="", "", VLOOKUP($M$5&amp;"-"&amp;$A657,INDIRECT("Sheet2!A2:Q5331"), 3, FALSE))</f>
        <v/>
      </c>
      <c r="C657" s="1" t="str">
        <f ca="1">IF(A657="", "", VLOOKUP($M$6&amp;"-"&amp;$A657,INDIRECT("Sheet2!A2:Q5331"), 3, FALSE))</f>
        <v/>
      </c>
      <c r="D657" s="4" t="str">
        <f ca="1">IF(A657="", "", VLOOKUP($M$5&amp;"-"&amp;$A657,INDIRECT("Sheet2!A2:Q5331"), 4, FALSE))</f>
        <v/>
      </c>
      <c r="E657" s="4" t="str">
        <f ca="1">IF(A657="", "", VLOOKUP($M$6&amp;"-"&amp;$A657,INDIRECT("Sheet2!A2:Q5331"), 4, FALSE))</f>
        <v/>
      </c>
      <c r="F657" s="14" t="str">
        <f ca="1">IF(A657="", "", IF(A657=1, ROUNDDOWN($M$3/D657, 0), ROUNDDOWN((J657)/D657, 0)))</f>
        <v/>
      </c>
      <c r="G657" s="14" t="str">
        <f ca="1">IF(A657="", "", (E657-D657)*F657)</f>
        <v/>
      </c>
      <c r="H657" s="15" t="str">
        <f ca="1">IF(A657="", "", (E657/D657)-1)</f>
        <v/>
      </c>
      <c r="I657" s="15" t="str">
        <f ca="1">IF(A657="", "", 1-(K657/MAX($K$2:K657)))</f>
        <v/>
      </c>
      <c r="J657" s="14" t="str">
        <f ca="1">IF(A657="", "", IF(A657=1, $M$3, J656+G656))</f>
        <v/>
      </c>
      <c r="K657" s="14" t="str">
        <f ca="1">IF(A657="", "", J657+G657)</f>
        <v/>
      </c>
    </row>
    <row r="658" spans="1:11" x14ac:dyDescent="0.3">
      <c r="A658" t="str">
        <f ca="1">IF(A657="Sr.No.",1,IFERROR(IF(A657+1&lt;=$M$8,A657+1,""),""))</f>
        <v/>
      </c>
      <c r="B658" s="1" t="str">
        <f ca="1">IF(A658="", "", VLOOKUP($M$5&amp;"-"&amp;$A658,INDIRECT("Sheet2!A2:Q5331"), 3, FALSE))</f>
        <v/>
      </c>
      <c r="C658" s="1" t="str">
        <f ca="1">IF(A658="", "", VLOOKUP($M$6&amp;"-"&amp;$A658,INDIRECT("Sheet2!A2:Q5331"), 3, FALSE))</f>
        <v/>
      </c>
      <c r="D658" s="4" t="str">
        <f ca="1">IF(A658="", "", VLOOKUP($M$5&amp;"-"&amp;$A658,INDIRECT("Sheet2!A2:Q5331"), 4, FALSE))</f>
        <v/>
      </c>
      <c r="E658" s="4" t="str">
        <f ca="1">IF(A658="", "", VLOOKUP($M$6&amp;"-"&amp;$A658,INDIRECT("Sheet2!A2:Q5331"), 4, FALSE))</f>
        <v/>
      </c>
      <c r="F658" s="14" t="str">
        <f ca="1">IF(A658="", "", IF(A658=1, ROUNDDOWN($M$3/D658, 0), ROUNDDOWN((J658)/D658, 0)))</f>
        <v/>
      </c>
      <c r="G658" s="14" t="str">
        <f ca="1">IF(A658="", "", (E658-D658)*F658)</f>
        <v/>
      </c>
      <c r="H658" s="15" t="str">
        <f ca="1">IF(A658="", "", (E658/D658)-1)</f>
        <v/>
      </c>
      <c r="I658" s="15" t="str">
        <f ca="1">IF(A658="", "", 1-(K658/MAX($K$2:K658)))</f>
        <v/>
      </c>
      <c r="J658" s="14" t="str">
        <f ca="1">IF(A658="", "", IF(A658=1, $M$3, J657+G657))</f>
        <v/>
      </c>
      <c r="K658" s="14" t="str">
        <f ca="1">IF(A658="", "", J658+G658)</f>
        <v/>
      </c>
    </row>
    <row r="659" spans="1:11" x14ac:dyDescent="0.3">
      <c r="A659" t="str">
        <f ca="1">IF(A658="Sr.No.",1,IFERROR(IF(A658+1&lt;=$M$8,A658+1,""),""))</f>
        <v/>
      </c>
      <c r="B659" s="1" t="str">
        <f ca="1">IF(A659="", "", VLOOKUP($M$5&amp;"-"&amp;$A659,INDIRECT("Sheet2!A2:Q5331"), 3, FALSE))</f>
        <v/>
      </c>
      <c r="C659" s="1" t="str">
        <f ca="1">IF(A659="", "", VLOOKUP($M$6&amp;"-"&amp;$A659,INDIRECT("Sheet2!A2:Q5331"), 3, FALSE))</f>
        <v/>
      </c>
      <c r="D659" s="4" t="str">
        <f ca="1">IF(A659="", "", VLOOKUP($M$5&amp;"-"&amp;$A659,INDIRECT("Sheet2!A2:Q5331"), 4, FALSE))</f>
        <v/>
      </c>
      <c r="E659" s="4" t="str">
        <f ca="1">IF(A659="", "", VLOOKUP($M$6&amp;"-"&amp;$A659,INDIRECT("Sheet2!A2:Q5331"), 4, FALSE))</f>
        <v/>
      </c>
      <c r="F659" s="14" t="str">
        <f ca="1">IF(A659="", "", IF(A659=1, ROUNDDOWN($M$3/D659, 0), ROUNDDOWN((J659)/D659, 0)))</f>
        <v/>
      </c>
      <c r="G659" s="14" t="str">
        <f ca="1">IF(A659="", "", (E659-D659)*F659)</f>
        <v/>
      </c>
      <c r="H659" s="15" t="str">
        <f ca="1">IF(A659="", "", (E659/D659)-1)</f>
        <v/>
      </c>
      <c r="I659" s="15" t="str">
        <f ca="1">IF(A659="", "", 1-(K659/MAX($K$2:K659)))</f>
        <v/>
      </c>
      <c r="J659" s="14" t="str">
        <f ca="1">IF(A659="", "", IF(A659=1, $M$3, J658+G658))</f>
        <v/>
      </c>
      <c r="K659" s="14" t="str">
        <f ca="1">IF(A659="", "", J659+G659)</f>
        <v/>
      </c>
    </row>
    <row r="660" spans="1:11" x14ac:dyDescent="0.3">
      <c r="A660" t="str">
        <f ca="1">IF(A659="Sr.No.",1,IFERROR(IF(A659+1&lt;=$M$8,A659+1,""),""))</f>
        <v/>
      </c>
      <c r="B660" s="1" t="str">
        <f ca="1">IF(A660="", "", VLOOKUP($M$5&amp;"-"&amp;$A660,INDIRECT("Sheet2!A2:Q5331"), 3, FALSE))</f>
        <v/>
      </c>
      <c r="C660" s="1" t="str">
        <f ca="1">IF(A660="", "", VLOOKUP($M$6&amp;"-"&amp;$A660,INDIRECT("Sheet2!A2:Q5331"), 3, FALSE))</f>
        <v/>
      </c>
      <c r="D660" s="4" t="str">
        <f ca="1">IF(A660="", "", VLOOKUP($M$5&amp;"-"&amp;$A660,INDIRECT("Sheet2!A2:Q5331"), 4, FALSE))</f>
        <v/>
      </c>
      <c r="E660" s="4" t="str">
        <f ca="1">IF(A660="", "", VLOOKUP($M$6&amp;"-"&amp;$A660,INDIRECT("Sheet2!A2:Q5331"), 4, FALSE))</f>
        <v/>
      </c>
      <c r="F660" s="14" t="str">
        <f ca="1">IF(A660="", "", IF(A660=1, ROUNDDOWN($M$3/D660, 0), ROUNDDOWN((J660)/D660, 0)))</f>
        <v/>
      </c>
      <c r="G660" s="14" t="str">
        <f ca="1">IF(A660="", "", (E660-D660)*F660)</f>
        <v/>
      </c>
      <c r="H660" s="15" t="str">
        <f ca="1">IF(A660="", "", (E660/D660)-1)</f>
        <v/>
      </c>
      <c r="I660" s="15" t="str">
        <f ca="1">IF(A660="", "", 1-(K660/MAX($K$2:K660)))</f>
        <v/>
      </c>
      <c r="J660" s="14" t="str">
        <f ca="1">IF(A660="", "", IF(A660=1, $M$3, J659+G659))</f>
        <v/>
      </c>
      <c r="K660" s="14" t="str">
        <f ca="1">IF(A660="", "", J660+G660)</f>
        <v/>
      </c>
    </row>
    <row r="661" spans="1:11" x14ac:dyDescent="0.3">
      <c r="A661" t="str">
        <f ca="1">IF(A660="Sr.No.",1,IFERROR(IF(A660+1&lt;=$M$8,A660+1,""),""))</f>
        <v/>
      </c>
      <c r="B661" s="1" t="str">
        <f ca="1">IF(A661="", "", VLOOKUP($M$5&amp;"-"&amp;$A661,INDIRECT("Sheet2!A2:Q5331"), 3, FALSE))</f>
        <v/>
      </c>
      <c r="C661" s="1" t="str">
        <f ca="1">IF(A661="", "", VLOOKUP($M$6&amp;"-"&amp;$A661,INDIRECT("Sheet2!A2:Q5331"), 3, FALSE))</f>
        <v/>
      </c>
      <c r="D661" s="4" t="str">
        <f ca="1">IF(A661="", "", VLOOKUP($M$5&amp;"-"&amp;$A661,INDIRECT("Sheet2!A2:Q5331"), 4, FALSE))</f>
        <v/>
      </c>
      <c r="E661" s="4" t="str">
        <f ca="1">IF(A661="", "", VLOOKUP($M$6&amp;"-"&amp;$A661,INDIRECT("Sheet2!A2:Q5331"), 4, FALSE))</f>
        <v/>
      </c>
      <c r="F661" s="14" t="str">
        <f ca="1">IF(A661="", "", IF(A661=1, ROUNDDOWN($M$3/D661, 0), ROUNDDOWN((J661)/D661, 0)))</f>
        <v/>
      </c>
      <c r="G661" s="14" t="str">
        <f ca="1">IF(A661="", "", (E661-D661)*F661)</f>
        <v/>
      </c>
      <c r="H661" s="15" t="str">
        <f ca="1">IF(A661="", "", (E661/D661)-1)</f>
        <v/>
      </c>
      <c r="I661" s="15" t="str">
        <f ca="1">IF(A661="", "", 1-(K661/MAX($K$2:K661)))</f>
        <v/>
      </c>
      <c r="J661" s="14" t="str">
        <f ca="1">IF(A661="", "", IF(A661=1, $M$3, J660+G660))</f>
        <v/>
      </c>
      <c r="K661" s="14" t="str">
        <f ca="1">IF(A661="", "", J661+G661)</f>
        <v/>
      </c>
    </row>
    <row r="662" spans="1:11" x14ac:dyDescent="0.3">
      <c r="A662" t="str">
        <f ca="1">IF(A661="Sr.No.",1,IFERROR(IF(A661+1&lt;=$M$8,A661+1,""),""))</f>
        <v/>
      </c>
      <c r="B662" s="1" t="str">
        <f ca="1">IF(A662="", "", VLOOKUP($M$5&amp;"-"&amp;$A662,INDIRECT("Sheet2!A2:Q5331"), 3, FALSE))</f>
        <v/>
      </c>
      <c r="C662" s="1" t="str">
        <f ca="1">IF(A662="", "", VLOOKUP($M$6&amp;"-"&amp;$A662,INDIRECT("Sheet2!A2:Q5331"), 3, FALSE))</f>
        <v/>
      </c>
      <c r="D662" s="4" t="str">
        <f ca="1">IF(A662="", "", VLOOKUP($M$5&amp;"-"&amp;$A662,INDIRECT("Sheet2!A2:Q5331"), 4, FALSE))</f>
        <v/>
      </c>
      <c r="E662" s="4" t="str">
        <f ca="1">IF(A662="", "", VLOOKUP($M$6&amp;"-"&amp;$A662,INDIRECT("Sheet2!A2:Q5331"), 4, FALSE))</f>
        <v/>
      </c>
      <c r="F662" s="14" t="str">
        <f ca="1">IF(A662="", "", IF(A662=1, ROUNDDOWN($M$3/D662, 0), ROUNDDOWN((J662)/D662, 0)))</f>
        <v/>
      </c>
      <c r="G662" s="14" t="str">
        <f ca="1">IF(A662="", "", (E662-D662)*F662)</f>
        <v/>
      </c>
      <c r="H662" s="15" t="str">
        <f ca="1">IF(A662="", "", (E662/D662)-1)</f>
        <v/>
      </c>
      <c r="I662" s="15" t="str">
        <f ca="1">IF(A662="", "", 1-(K662/MAX($K$2:K662)))</f>
        <v/>
      </c>
      <c r="J662" s="14" t="str">
        <f ca="1">IF(A662="", "", IF(A662=1, $M$3, J661+G661))</f>
        <v/>
      </c>
      <c r="K662" s="14" t="str">
        <f ca="1">IF(A662="", "", J662+G662)</f>
        <v/>
      </c>
    </row>
    <row r="663" spans="1:11" x14ac:dyDescent="0.3">
      <c r="A663" t="str">
        <f ca="1">IF(A662="Sr.No.",1,IFERROR(IF(A662+1&lt;=$M$8,A662+1,""),""))</f>
        <v/>
      </c>
      <c r="B663" s="1" t="str">
        <f ca="1">IF(A663="", "", VLOOKUP($M$5&amp;"-"&amp;$A663,INDIRECT("Sheet2!A2:Q5331"), 3, FALSE))</f>
        <v/>
      </c>
      <c r="C663" s="1" t="str">
        <f ca="1">IF(A663="", "", VLOOKUP($M$6&amp;"-"&amp;$A663,INDIRECT("Sheet2!A2:Q5331"), 3, FALSE))</f>
        <v/>
      </c>
      <c r="D663" s="4" t="str">
        <f ca="1">IF(A663="", "", VLOOKUP($M$5&amp;"-"&amp;$A663,INDIRECT("Sheet2!A2:Q5331"), 4, FALSE))</f>
        <v/>
      </c>
      <c r="E663" s="4" t="str">
        <f ca="1">IF(A663="", "", VLOOKUP($M$6&amp;"-"&amp;$A663,INDIRECT("Sheet2!A2:Q5331"), 4, FALSE))</f>
        <v/>
      </c>
      <c r="F663" s="14" t="str">
        <f ca="1">IF(A663="", "", IF(A663=1, ROUNDDOWN($M$3/D663, 0), ROUNDDOWN((J663)/D663, 0)))</f>
        <v/>
      </c>
      <c r="G663" s="14" t="str">
        <f ca="1">IF(A663="", "", (E663-D663)*F663)</f>
        <v/>
      </c>
      <c r="H663" s="15" t="str">
        <f ca="1">IF(A663="", "", (E663/D663)-1)</f>
        <v/>
      </c>
      <c r="I663" s="15" t="str">
        <f ca="1">IF(A663="", "", 1-(K663/MAX($K$2:K663)))</f>
        <v/>
      </c>
      <c r="J663" s="14" t="str">
        <f ca="1">IF(A663="", "", IF(A663=1, $M$3, J662+G662))</f>
        <v/>
      </c>
      <c r="K663" s="14" t="str">
        <f ca="1">IF(A663="", "", J663+G663)</f>
        <v/>
      </c>
    </row>
    <row r="664" spans="1:11" x14ac:dyDescent="0.3">
      <c r="A664" t="str">
        <f ca="1">IF(A663="Sr.No.",1,IFERROR(IF(A663+1&lt;=$M$8,A663+1,""),""))</f>
        <v/>
      </c>
      <c r="B664" s="1" t="str">
        <f ca="1">IF(A664="", "", VLOOKUP($M$5&amp;"-"&amp;$A664,INDIRECT("Sheet2!A2:Q5331"), 3, FALSE))</f>
        <v/>
      </c>
      <c r="C664" s="1" t="str">
        <f ca="1">IF(A664="", "", VLOOKUP($M$6&amp;"-"&amp;$A664,INDIRECT("Sheet2!A2:Q5331"), 3, FALSE))</f>
        <v/>
      </c>
      <c r="D664" s="4" t="str">
        <f ca="1">IF(A664="", "", VLOOKUP($M$5&amp;"-"&amp;$A664,INDIRECT("Sheet2!A2:Q5331"), 4, FALSE))</f>
        <v/>
      </c>
      <c r="E664" s="4" t="str">
        <f ca="1">IF(A664="", "", VLOOKUP($M$6&amp;"-"&amp;$A664,INDIRECT("Sheet2!A2:Q5331"), 4, FALSE))</f>
        <v/>
      </c>
      <c r="F664" s="14" t="str">
        <f ca="1">IF(A664="", "", IF(A664=1, ROUNDDOWN($M$3/D664, 0), ROUNDDOWN((J664)/D664, 0)))</f>
        <v/>
      </c>
      <c r="G664" s="14" t="str">
        <f ca="1">IF(A664="", "", (E664-D664)*F664)</f>
        <v/>
      </c>
      <c r="H664" s="15" t="str">
        <f ca="1">IF(A664="", "", (E664/D664)-1)</f>
        <v/>
      </c>
      <c r="I664" s="15" t="str">
        <f ca="1">IF(A664="", "", 1-(K664/MAX($K$2:K664)))</f>
        <v/>
      </c>
      <c r="J664" s="14" t="str">
        <f ca="1">IF(A664="", "", IF(A664=1, $M$3, J663+G663))</f>
        <v/>
      </c>
      <c r="K664" s="14" t="str">
        <f ca="1">IF(A664="", "", J664+G664)</f>
        <v/>
      </c>
    </row>
    <row r="665" spans="1:11" x14ac:dyDescent="0.3">
      <c r="A665" t="str">
        <f ca="1">IF(A664="Sr.No.",1,IFERROR(IF(A664+1&lt;=$M$8,A664+1,""),""))</f>
        <v/>
      </c>
      <c r="B665" s="1" t="str">
        <f ca="1">IF(A665="", "", VLOOKUP($M$5&amp;"-"&amp;$A665,INDIRECT("Sheet2!A2:Q5331"), 3, FALSE))</f>
        <v/>
      </c>
      <c r="C665" s="1" t="str">
        <f ca="1">IF(A665="", "", VLOOKUP($M$6&amp;"-"&amp;$A665,INDIRECT("Sheet2!A2:Q5331"), 3, FALSE))</f>
        <v/>
      </c>
      <c r="D665" s="4" t="str">
        <f ca="1">IF(A665="", "", VLOOKUP($M$5&amp;"-"&amp;$A665,INDIRECT("Sheet2!A2:Q5331"), 4, FALSE))</f>
        <v/>
      </c>
      <c r="E665" s="4" t="str">
        <f ca="1">IF(A665="", "", VLOOKUP($M$6&amp;"-"&amp;$A665,INDIRECT("Sheet2!A2:Q5331"), 4, FALSE))</f>
        <v/>
      </c>
      <c r="F665" s="14" t="str">
        <f ca="1">IF(A665="", "", IF(A665=1, ROUNDDOWN($M$3/D665, 0), ROUNDDOWN((J665)/D665, 0)))</f>
        <v/>
      </c>
      <c r="G665" s="14" t="str">
        <f ca="1">IF(A665="", "", (E665-D665)*F665)</f>
        <v/>
      </c>
      <c r="H665" s="15" t="str">
        <f ca="1">IF(A665="", "", (E665/D665)-1)</f>
        <v/>
      </c>
      <c r="I665" s="15" t="str">
        <f ca="1">IF(A665="", "", 1-(K665/MAX($K$2:K665)))</f>
        <v/>
      </c>
      <c r="J665" s="14" t="str">
        <f ca="1">IF(A665="", "", IF(A665=1, $M$3, J664+G664))</f>
        <v/>
      </c>
      <c r="K665" s="14" t="str">
        <f ca="1">IF(A665="", "", J665+G665)</f>
        <v/>
      </c>
    </row>
    <row r="666" spans="1:11" x14ac:dyDescent="0.3">
      <c r="A666" t="str">
        <f ca="1">IF(A665="Sr.No.",1,IFERROR(IF(A665+1&lt;=$M$8,A665+1,""),""))</f>
        <v/>
      </c>
      <c r="B666" s="1" t="str">
        <f ca="1">IF(A666="", "", VLOOKUP($M$5&amp;"-"&amp;$A666,INDIRECT("Sheet2!A2:Q5331"), 3, FALSE))</f>
        <v/>
      </c>
      <c r="C666" s="1" t="str">
        <f ca="1">IF(A666="", "", VLOOKUP($M$6&amp;"-"&amp;$A666,INDIRECT("Sheet2!A2:Q5331"), 3, FALSE))</f>
        <v/>
      </c>
      <c r="D666" s="4" t="str">
        <f ca="1">IF(A666="", "", VLOOKUP($M$5&amp;"-"&amp;$A666,INDIRECT("Sheet2!A2:Q5331"), 4, FALSE))</f>
        <v/>
      </c>
      <c r="E666" s="4" t="str">
        <f ca="1">IF(A666="", "", VLOOKUP($M$6&amp;"-"&amp;$A666,INDIRECT("Sheet2!A2:Q5331"), 4, FALSE))</f>
        <v/>
      </c>
      <c r="F666" s="14" t="str">
        <f ca="1">IF(A666="", "", IF(A666=1, ROUNDDOWN($M$3/D666, 0), ROUNDDOWN((J666)/D666, 0)))</f>
        <v/>
      </c>
      <c r="G666" s="14" t="str">
        <f ca="1">IF(A666="", "", (E666-D666)*F666)</f>
        <v/>
      </c>
      <c r="H666" s="15" t="str">
        <f ca="1">IF(A666="", "", (E666/D666)-1)</f>
        <v/>
      </c>
      <c r="I666" s="15" t="str">
        <f ca="1">IF(A666="", "", 1-(K666/MAX($K$2:K666)))</f>
        <v/>
      </c>
      <c r="J666" s="14" t="str">
        <f ca="1">IF(A666="", "", IF(A666=1, $M$3, J665+G665))</f>
        <v/>
      </c>
      <c r="K666" s="14" t="str">
        <f ca="1">IF(A666="", "", J666+G666)</f>
        <v/>
      </c>
    </row>
    <row r="667" spans="1:11" x14ac:dyDescent="0.3">
      <c r="A667" t="str">
        <f ca="1">IF(A666="Sr.No.",1,IFERROR(IF(A666+1&lt;=$M$8,A666+1,""),""))</f>
        <v/>
      </c>
      <c r="B667" s="1" t="str">
        <f ca="1">IF(A667="", "", VLOOKUP($M$5&amp;"-"&amp;$A667,INDIRECT("Sheet2!A2:Q5331"), 3, FALSE))</f>
        <v/>
      </c>
      <c r="C667" s="1" t="str">
        <f ca="1">IF(A667="", "", VLOOKUP($M$6&amp;"-"&amp;$A667,INDIRECT("Sheet2!A2:Q5331"), 3, FALSE))</f>
        <v/>
      </c>
      <c r="D667" s="4" t="str">
        <f ca="1">IF(A667="", "", VLOOKUP($M$5&amp;"-"&amp;$A667,INDIRECT("Sheet2!A2:Q5331"), 4, FALSE))</f>
        <v/>
      </c>
      <c r="E667" s="4" t="str">
        <f ca="1">IF(A667="", "", VLOOKUP($M$6&amp;"-"&amp;$A667,INDIRECT("Sheet2!A2:Q5331"), 4, FALSE))</f>
        <v/>
      </c>
      <c r="F667" s="14" t="str">
        <f ca="1">IF(A667="", "", IF(A667=1, ROUNDDOWN($M$3/D667, 0), ROUNDDOWN((J667)/D667, 0)))</f>
        <v/>
      </c>
      <c r="G667" s="14" t="str">
        <f ca="1">IF(A667="", "", (E667-D667)*F667)</f>
        <v/>
      </c>
      <c r="H667" s="15" t="str">
        <f ca="1">IF(A667="", "", (E667/D667)-1)</f>
        <v/>
      </c>
      <c r="I667" s="15" t="str">
        <f ca="1">IF(A667="", "", 1-(K667/MAX($K$2:K667)))</f>
        <v/>
      </c>
      <c r="J667" s="14" t="str">
        <f ca="1">IF(A667="", "", IF(A667=1, $M$3, J666+G666))</f>
        <v/>
      </c>
      <c r="K667" s="14" t="str">
        <f ca="1">IF(A667="", "", J667+G667)</f>
        <v/>
      </c>
    </row>
    <row r="668" spans="1:11" x14ac:dyDescent="0.3">
      <c r="A668" t="str">
        <f ca="1">IF(A667="Sr.No.",1,IFERROR(IF(A667+1&lt;=$M$8,A667+1,""),""))</f>
        <v/>
      </c>
      <c r="B668" s="1" t="str">
        <f ca="1">IF(A668="", "", VLOOKUP($M$5&amp;"-"&amp;$A668,INDIRECT("Sheet2!A2:Q5331"), 3, FALSE))</f>
        <v/>
      </c>
      <c r="C668" s="1" t="str">
        <f ca="1">IF(A668="", "", VLOOKUP($M$6&amp;"-"&amp;$A668,INDIRECT("Sheet2!A2:Q5331"), 3, FALSE))</f>
        <v/>
      </c>
      <c r="D668" s="4" t="str">
        <f ca="1">IF(A668="", "", VLOOKUP($M$5&amp;"-"&amp;$A668,INDIRECT("Sheet2!A2:Q5331"), 4, FALSE))</f>
        <v/>
      </c>
      <c r="E668" s="4" t="str">
        <f ca="1">IF(A668="", "", VLOOKUP($M$6&amp;"-"&amp;$A668,INDIRECT("Sheet2!A2:Q5331"), 4, FALSE))</f>
        <v/>
      </c>
      <c r="F668" s="14" t="str">
        <f ca="1">IF(A668="", "", IF(A668=1, ROUNDDOWN($M$3/D668, 0), ROUNDDOWN((J668)/D668, 0)))</f>
        <v/>
      </c>
      <c r="G668" s="14" t="str">
        <f ca="1">IF(A668="", "", (E668-D668)*F668)</f>
        <v/>
      </c>
      <c r="H668" s="15" t="str">
        <f ca="1">IF(A668="", "", (E668/D668)-1)</f>
        <v/>
      </c>
      <c r="I668" s="15" t="str">
        <f ca="1">IF(A668="", "", 1-(K668/MAX($K$2:K668)))</f>
        <v/>
      </c>
      <c r="J668" s="14" t="str">
        <f ca="1">IF(A668="", "", IF(A668=1, $M$3, J667+G667))</f>
        <v/>
      </c>
      <c r="K668" s="14" t="str">
        <f ca="1">IF(A668="", "", J668+G668)</f>
        <v/>
      </c>
    </row>
    <row r="669" spans="1:11" x14ac:dyDescent="0.3">
      <c r="A669" t="str">
        <f ca="1">IF(A668="Sr.No.",1,IFERROR(IF(A668+1&lt;=$M$8,A668+1,""),""))</f>
        <v/>
      </c>
      <c r="B669" s="1" t="str">
        <f ca="1">IF(A669="", "", VLOOKUP($M$5&amp;"-"&amp;$A669,INDIRECT("Sheet2!A2:Q5331"), 3, FALSE))</f>
        <v/>
      </c>
      <c r="C669" s="1" t="str">
        <f ca="1">IF(A669="", "", VLOOKUP($M$6&amp;"-"&amp;$A669,INDIRECT("Sheet2!A2:Q5331"), 3, FALSE))</f>
        <v/>
      </c>
      <c r="D669" s="4" t="str">
        <f ca="1">IF(A669="", "", VLOOKUP($M$5&amp;"-"&amp;$A669,INDIRECT("Sheet2!A2:Q5331"), 4, FALSE))</f>
        <v/>
      </c>
      <c r="E669" s="4" t="str">
        <f ca="1">IF(A669="", "", VLOOKUP($M$6&amp;"-"&amp;$A669,INDIRECT("Sheet2!A2:Q5331"), 4, FALSE))</f>
        <v/>
      </c>
      <c r="F669" s="14" t="str">
        <f ca="1">IF(A669="", "", IF(A669=1, ROUNDDOWN($M$3/D669, 0), ROUNDDOWN((J669)/D669, 0)))</f>
        <v/>
      </c>
      <c r="G669" s="14" t="str">
        <f ca="1">IF(A669="", "", (E669-D669)*F669)</f>
        <v/>
      </c>
      <c r="H669" s="15" t="str">
        <f ca="1">IF(A669="", "", (E669/D669)-1)</f>
        <v/>
      </c>
      <c r="I669" s="15" t="str">
        <f ca="1">IF(A669="", "", 1-(K669/MAX($K$2:K669)))</f>
        <v/>
      </c>
      <c r="J669" s="14" t="str">
        <f ca="1">IF(A669="", "", IF(A669=1, $M$3, J668+G668))</f>
        <v/>
      </c>
      <c r="K669" s="14" t="str">
        <f ca="1">IF(A669="", "", J669+G669)</f>
        <v/>
      </c>
    </row>
    <row r="670" spans="1:11" x14ac:dyDescent="0.3">
      <c r="A670" t="str">
        <f ca="1">IF(A669="Sr.No.",1,IFERROR(IF(A669+1&lt;=$M$8,A669+1,""),""))</f>
        <v/>
      </c>
      <c r="B670" s="1" t="str">
        <f ca="1">IF(A670="", "", VLOOKUP($M$5&amp;"-"&amp;$A670,INDIRECT("Sheet2!A2:Q5331"), 3, FALSE))</f>
        <v/>
      </c>
      <c r="C670" s="1" t="str">
        <f ca="1">IF(A670="", "", VLOOKUP($M$6&amp;"-"&amp;$A670,INDIRECT("Sheet2!A2:Q5331"), 3, FALSE))</f>
        <v/>
      </c>
      <c r="D670" s="4" t="str">
        <f ca="1">IF(A670="", "", VLOOKUP($M$5&amp;"-"&amp;$A670,INDIRECT("Sheet2!A2:Q5331"), 4, FALSE))</f>
        <v/>
      </c>
      <c r="E670" s="4" t="str">
        <f ca="1">IF(A670="", "", VLOOKUP($M$6&amp;"-"&amp;$A670,INDIRECT("Sheet2!A2:Q5331"), 4, FALSE))</f>
        <v/>
      </c>
      <c r="F670" s="14" t="str">
        <f ca="1">IF(A670="", "", IF(A670=1, ROUNDDOWN($M$3/D670, 0), ROUNDDOWN((J670)/D670, 0)))</f>
        <v/>
      </c>
      <c r="G670" s="14" t="str">
        <f ca="1">IF(A670="", "", (E670-D670)*F670)</f>
        <v/>
      </c>
      <c r="H670" s="15" t="str">
        <f ca="1">IF(A670="", "", (E670/D670)-1)</f>
        <v/>
      </c>
      <c r="I670" s="15" t="str">
        <f ca="1">IF(A670="", "", 1-(K670/MAX($K$2:K670)))</f>
        <v/>
      </c>
      <c r="J670" s="14" t="str">
        <f ca="1">IF(A670="", "", IF(A670=1, $M$3, J669+G669))</f>
        <v/>
      </c>
      <c r="K670" s="14" t="str">
        <f ca="1">IF(A670="", "", J670+G670)</f>
        <v/>
      </c>
    </row>
    <row r="671" spans="1:11" x14ac:dyDescent="0.3">
      <c r="A671" t="str">
        <f ca="1">IF(A670="Sr.No.",1,IFERROR(IF(A670+1&lt;=$M$8,A670+1,""),""))</f>
        <v/>
      </c>
      <c r="B671" s="1" t="str">
        <f ca="1">IF(A671="", "", VLOOKUP($M$5&amp;"-"&amp;$A671,INDIRECT("Sheet2!A2:Q5331"), 3, FALSE))</f>
        <v/>
      </c>
      <c r="C671" s="1" t="str">
        <f ca="1">IF(A671="", "", VLOOKUP($M$6&amp;"-"&amp;$A671,INDIRECT("Sheet2!A2:Q5331"), 3, FALSE))</f>
        <v/>
      </c>
      <c r="D671" s="4" t="str">
        <f ca="1">IF(A671="", "", VLOOKUP($M$5&amp;"-"&amp;$A671,INDIRECT("Sheet2!A2:Q5331"), 4, FALSE))</f>
        <v/>
      </c>
      <c r="E671" s="4" t="str">
        <f ca="1">IF(A671="", "", VLOOKUP($M$6&amp;"-"&amp;$A671,INDIRECT("Sheet2!A2:Q5331"), 4, FALSE))</f>
        <v/>
      </c>
      <c r="F671" s="14" t="str">
        <f ca="1">IF(A671="", "", IF(A671=1, ROUNDDOWN($M$3/D671, 0), ROUNDDOWN((J671)/D671, 0)))</f>
        <v/>
      </c>
      <c r="G671" s="14" t="str">
        <f ca="1">IF(A671="", "", (E671-D671)*F671)</f>
        <v/>
      </c>
      <c r="H671" s="15" t="str">
        <f ca="1">IF(A671="", "", (E671/D671)-1)</f>
        <v/>
      </c>
      <c r="I671" s="15" t="str">
        <f ca="1">IF(A671="", "", 1-(K671/MAX($K$2:K671)))</f>
        <v/>
      </c>
      <c r="J671" s="14" t="str">
        <f ca="1">IF(A671="", "", IF(A671=1, $M$3, J670+G670))</f>
        <v/>
      </c>
      <c r="K671" s="14" t="str">
        <f ca="1">IF(A671="", "", J671+G671)</f>
        <v/>
      </c>
    </row>
    <row r="672" spans="1:11" x14ac:dyDescent="0.3">
      <c r="A672" t="str">
        <f ca="1">IF(A671="Sr.No.",1,IFERROR(IF(A671+1&lt;=$M$8,A671+1,""),""))</f>
        <v/>
      </c>
      <c r="B672" s="1" t="str">
        <f ca="1">IF(A672="", "", VLOOKUP($M$5&amp;"-"&amp;$A672,INDIRECT("Sheet2!A2:Q5331"), 3, FALSE))</f>
        <v/>
      </c>
      <c r="C672" s="1" t="str">
        <f ca="1">IF(A672="", "", VLOOKUP($M$6&amp;"-"&amp;$A672,INDIRECT("Sheet2!A2:Q5331"), 3, FALSE))</f>
        <v/>
      </c>
      <c r="D672" s="4" t="str">
        <f ca="1">IF(A672="", "", VLOOKUP($M$5&amp;"-"&amp;$A672,INDIRECT("Sheet2!A2:Q5331"), 4, FALSE))</f>
        <v/>
      </c>
      <c r="E672" s="4" t="str">
        <f ca="1">IF(A672="", "", VLOOKUP($M$6&amp;"-"&amp;$A672,INDIRECT("Sheet2!A2:Q5331"), 4, FALSE))</f>
        <v/>
      </c>
      <c r="F672" s="14" t="str">
        <f ca="1">IF(A672="", "", IF(A672=1, ROUNDDOWN($M$3/D672, 0), ROUNDDOWN((J672)/D672, 0)))</f>
        <v/>
      </c>
      <c r="G672" s="14" t="str">
        <f ca="1">IF(A672="", "", (E672-D672)*F672)</f>
        <v/>
      </c>
      <c r="H672" s="15" t="str">
        <f ca="1">IF(A672="", "", (E672/D672)-1)</f>
        <v/>
      </c>
      <c r="I672" s="15" t="str">
        <f ca="1">IF(A672="", "", 1-(K672/MAX($K$2:K672)))</f>
        <v/>
      </c>
      <c r="J672" s="14" t="str">
        <f ca="1">IF(A672="", "", IF(A672=1, $M$3, J671+G671))</f>
        <v/>
      </c>
      <c r="K672" s="14" t="str">
        <f ca="1">IF(A672="", "", J672+G672)</f>
        <v/>
      </c>
    </row>
    <row r="673" spans="1:11" x14ac:dyDescent="0.3">
      <c r="A673" t="str">
        <f ca="1">IF(A672="Sr.No.",1,IFERROR(IF(A672+1&lt;=$M$8,A672+1,""),""))</f>
        <v/>
      </c>
      <c r="B673" s="1" t="str">
        <f ca="1">IF(A673="", "", VLOOKUP($M$5&amp;"-"&amp;$A673,INDIRECT("Sheet2!A2:Q5331"), 3, FALSE))</f>
        <v/>
      </c>
      <c r="C673" s="1" t="str">
        <f ca="1">IF(A673="", "", VLOOKUP($M$6&amp;"-"&amp;$A673,INDIRECT("Sheet2!A2:Q5331"), 3, FALSE))</f>
        <v/>
      </c>
      <c r="D673" s="4" t="str">
        <f ca="1">IF(A673="", "", VLOOKUP($M$5&amp;"-"&amp;$A673,INDIRECT("Sheet2!A2:Q5331"), 4, FALSE))</f>
        <v/>
      </c>
      <c r="E673" s="4" t="str">
        <f ca="1">IF(A673="", "", VLOOKUP($M$6&amp;"-"&amp;$A673,INDIRECT("Sheet2!A2:Q5331"), 4, FALSE))</f>
        <v/>
      </c>
      <c r="F673" s="14" t="str">
        <f ca="1">IF(A673="", "", IF(A673=1, ROUNDDOWN($M$3/D673, 0), ROUNDDOWN((J673)/D673, 0)))</f>
        <v/>
      </c>
      <c r="G673" s="14" t="str">
        <f ca="1">IF(A673="", "", (E673-D673)*F673)</f>
        <v/>
      </c>
      <c r="H673" s="15" t="str">
        <f ca="1">IF(A673="", "", (E673/D673)-1)</f>
        <v/>
      </c>
      <c r="I673" s="15" t="str">
        <f ca="1">IF(A673="", "", 1-(K673/MAX($K$2:K673)))</f>
        <v/>
      </c>
      <c r="J673" s="14" t="str">
        <f ca="1">IF(A673="", "", IF(A673=1, $M$3, J672+G672))</f>
        <v/>
      </c>
      <c r="K673" s="14" t="str">
        <f ca="1">IF(A673="", "", J673+G673)</f>
        <v/>
      </c>
    </row>
    <row r="674" spans="1:11" x14ac:dyDescent="0.3">
      <c r="A674" t="str">
        <f ca="1">IF(A673="Sr.No.",1,IFERROR(IF(A673+1&lt;=$M$8,A673+1,""),""))</f>
        <v/>
      </c>
      <c r="B674" s="1" t="str">
        <f ca="1">IF(A674="", "", VLOOKUP($M$5&amp;"-"&amp;$A674,INDIRECT("Sheet2!A2:Q5331"), 3, FALSE))</f>
        <v/>
      </c>
      <c r="C674" s="1" t="str">
        <f ca="1">IF(A674="", "", VLOOKUP($M$6&amp;"-"&amp;$A674,INDIRECT("Sheet2!A2:Q5331"), 3, FALSE))</f>
        <v/>
      </c>
      <c r="D674" s="4" t="str">
        <f ca="1">IF(A674="", "", VLOOKUP($M$5&amp;"-"&amp;$A674,INDIRECT("Sheet2!A2:Q5331"), 4, FALSE))</f>
        <v/>
      </c>
      <c r="E674" s="4" t="str">
        <f ca="1">IF(A674="", "", VLOOKUP($M$6&amp;"-"&amp;$A674,INDIRECT("Sheet2!A2:Q5331"), 4, FALSE))</f>
        <v/>
      </c>
      <c r="F674" s="14" t="str">
        <f ca="1">IF(A674="", "", IF(A674=1, ROUNDDOWN($M$3/D674, 0), ROUNDDOWN((J674)/D674, 0)))</f>
        <v/>
      </c>
      <c r="G674" s="14" t="str">
        <f ca="1">IF(A674="", "", (E674-D674)*F674)</f>
        <v/>
      </c>
      <c r="H674" s="15" t="str">
        <f ca="1">IF(A674="", "", (E674/D674)-1)</f>
        <v/>
      </c>
      <c r="I674" s="15" t="str">
        <f ca="1">IF(A674="", "", 1-(K674/MAX($K$2:K674)))</f>
        <v/>
      </c>
      <c r="J674" s="14" t="str">
        <f ca="1">IF(A674="", "", IF(A674=1, $M$3, J673+G673))</f>
        <v/>
      </c>
      <c r="K674" s="14" t="str">
        <f ca="1">IF(A674="", "", J674+G674)</f>
        <v/>
      </c>
    </row>
    <row r="675" spans="1:11" x14ac:dyDescent="0.3">
      <c r="A675" t="str">
        <f ca="1">IF(A674="Sr.No.",1,IFERROR(IF(A674+1&lt;=$M$8,A674+1,""),""))</f>
        <v/>
      </c>
      <c r="B675" s="1" t="str">
        <f ca="1">IF(A675="", "", VLOOKUP($M$5&amp;"-"&amp;$A675,INDIRECT("Sheet2!A2:Q5331"), 3, FALSE))</f>
        <v/>
      </c>
      <c r="C675" s="1" t="str">
        <f ca="1">IF(A675="", "", VLOOKUP($M$6&amp;"-"&amp;$A675,INDIRECT("Sheet2!A2:Q5331"), 3, FALSE))</f>
        <v/>
      </c>
      <c r="D675" s="4" t="str">
        <f ca="1">IF(A675="", "", VLOOKUP($M$5&amp;"-"&amp;$A675,INDIRECT("Sheet2!A2:Q5331"), 4, FALSE))</f>
        <v/>
      </c>
      <c r="E675" s="4" t="str">
        <f ca="1">IF(A675="", "", VLOOKUP($M$6&amp;"-"&amp;$A675,INDIRECT("Sheet2!A2:Q5331"), 4, FALSE))</f>
        <v/>
      </c>
      <c r="F675" s="14" t="str">
        <f ca="1">IF(A675="", "", IF(A675=1, ROUNDDOWN($M$3/D675, 0), ROUNDDOWN((J675)/D675, 0)))</f>
        <v/>
      </c>
      <c r="G675" s="14" t="str">
        <f ca="1">IF(A675="", "", (E675-D675)*F675)</f>
        <v/>
      </c>
      <c r="H675" s="15" t="str">
        <f ca="1">IF(A675="", "", (E675/D675)-1)</f>
        <v/>
      </c>
      <c r="I675" s="15" t="str">
        <f ca="1">IF(A675="", "", 1-(K675/MAX($K$2:K675)))</f>
        <v/>
      </c>
      <c r="J675" s="14" t="str">
        <f ca="1">IF(A675="", "", IF(A675=1, $M$3, J674+G674))</f>
        <v/>
      </c>
      <c r="K675" s="14" t="str">
        <f ca="1">IF(A675="", "", J675+G675)</f>
        <v/>
      </c>
    </row>
    <row r="676" spans="1:11" x14ac:dyDescent="0.3">
      <c r="A676" t="str">
        <f ca="1">IF(A675="Sr.No.",1,IFERROR(IF(A675+1&lt;=$M$8,A675+1,""),""))</f>
        <v/>
      </c>
      <c r="B676" s="1" t="str">
        <f ca="1">IF(A676="", "", VLOOKUP($M$5&amp;"-"&amp;$A676,INDIRECT("Sheet2!A2:Q5331"), 3, FALSE))</f>
        <v/>
      </c>
      <c r="C676" s="1" t="str">
        <f ca="1">IF(A676="", "", VLOOKUP($M$6&amp;"-"&amp;$A676,INDIRECT("Sheet2!A2:Q5331"), 3, FALSE))</f>
        <v/>
      </c>
      <c r="D676" s="4" t="str">
        <f ca="1">IF(A676="", "", VLOOKUP($M$5&amp;"-"&amp;$A676,INDIRECT("Sheet2!A2:Q5331"), 4, FALSE))</f>
        <v/>
      </c>
      <c r="E676" s="4" t="str">
        <f ca="1">IF(A676="", "", VLOOKUP($M$6&amp;"-"&amp;$A676,INDIRECT("Sheet2!A2:Q5331"), 4, FALSE))</f>
        <v/>
      </c>
      <c r="F676" s="14" t="str">
        <f ca="1">IF(A676="", "", IF(A676=1, ROUNDDOWN($M$3/D676, 0), ROUNDDOWN((J676)/D676, 0)))</f>
        <v/>
      </c>
      <c r="G676" s="14" t="str">
        <f ca="1">IF(A676="", "", (E676-D676)*F676)</f>
        <v/>
      </c>
      <c r="H676" s="15" t="str">
        <f ca="1">IF(A676="", "", (E676/D676)-1)</f>
        <v/>
      </c>
      <c r="I676" s="15" t="str">
        <f ca="1">IF(A676="", "", 1-(K676/MAX($K$2:K676)))</f>
        <v/>
      </c>
      <c r="J676" s="14" t="str">
        <f ca="1">IF(A676="", "", IF(A676=1, $M$3, J675+G675))</f>
        <v/>
      </c>
      <c r="K676" s="14" t="str">
        <f ca="1">IF(A676="", "", J676+G676)</f>
        <v/>
      </c>
    </row>
    <row r="677" spans="1:11" x14ac:dyDescent="0.3">
      <c r="A677" t="str">
        <f ca="1">IF(A676="Sr.No.",1,IFERROR(IF(A676+1&lt;=$M$8,A676+1,""),""))</f>
        <v/>
      </c>
      <c r="B677" s="1" t="str">
        <f ca="1">IF(A677="", "", VLOOKUP($M$5&amp;"-"&amp;$A677,INDIRECT("Sheet2!A2:Q5331"), 3, FALSE))</f>
        <v/>
      </c>
      <c r="C677" s="1" t="str">
        <f ca="1">IF(A677="", "", VLOOKUP($M$6&amp;"-"&amp;$A677,INDIRECT("Sheet2!A2:Q5331"), 3, FALSE))</f>
        <v/>
      </c>
      <c r="D677" s="4" t="str">
        <f ca="1">IF(A677="", "", VLOOKUP($M$5&amp;"-"&amp;$A677,INDIRECT("Sheet2!A2:Q5331"), 4, FALSE))</f>
        <v/>
      </c>
      <c r="E677" s="4" t="str">
        <f ca="1">IF(A677="", "", VLOOKUP($M$6&amp;"-"&amp;$A677,INDIRECT("Sheet2!A2:Q5331"), 4, FALSE))</f>
        <v/>
      </c>
      <c r="F677" s="14" t="str">
        <f ca="1">IF(A677="", "", IF(A677=1, ROUNDDOWN($M$3/D677, 0), ROUNDDOWN((J677)/D677, 0)))</f>
        <v/>
      </c>
      <c r="G677" s="14" t="str">
        <f ca="1">IF(A677="", "", (E677-D677)*F677)</f>
        <v/>
      </c>
      <c r="H677" s="15" t="str">
        <f ca="1">IF(A677="", "", (E677/D677)-1)</f>
        <v/>
      </c>
      <c r="I677" s="15" t="str">
        <f ca="1">IF(A677="", "", 1-(K677/MAX($K$2:K677)))</f>
        <v/>
      </c>
      <c r="J677" s="14" t="str">
        <f ca="1">IF(A677="", "", IF(A677=1, $M$3, J676+G676))</f>
        <v/>
      </c>
      <c r="K677" s="14" t="str">
        <f ca="1">IF(A677="", "", J677+G677)</f>
        <v/>
      </c>
    </row>
    <row r="678" spans="1:11" x14ac:dyDescent="0.3">
      <c r="A678" t="str">
        <f ca="1">IF(A677="Sr.No.",1,IFERROR(IF(A677+1&lt;=$M$8,A677+1,""),""))</f>
        <v/>
      </c>
      <c r="B678" s="1" t="str">
        <f ca="1">IF(A678="", "", VLOOKUP($M$5&amp;"-"&amp;$A678,INDIRECT("Sheet2!A2:Q5331"), 3, FALSE))</f>
        <v/>
      </c>
      <c r="C678" s="1" t="str">
        <f ca="1">IF(A678="", "", VLOOKUP($M$6&amp;"-"&amp;$A678,INDIRECT("Sheet2!A2:Q5331"), 3, FALSE))</f>
        <v/>
      </c>
      <c r="D678" s="4" t="str">
        <f ca="1">IF(A678="", "", VLOOKUP($M$5&amp;"-"&amp;$A678,INDIRECT("Sheet2!A2:Q5331"), 4, FALSE))</f>
        <v/>
      </c>
      <c r="E678" s="4" t="str">
        <f ca="1">IF(A678="", "", VLOOKUP($M$6&amp;"-"&amp;$A678,INDIRECT("Sheet2!A2:Q5331"), 4, FALSE))</f>
        <v/>
      </c>
      <c r="F678" s="14" t="str">
        <f ca="1">IF(A678="", "", IF(A678=1, ROUNDDOWN($M$3/D678, 0), ROUNDDOWN((J678)/D678, 0)))</f>
        <v/>
      </c>
      <c r="G678" s="14" t="str">
        <f ca="1">IF(A678="", "", (E678-D678)*F678)</f>
        <v/>
      </c>
      <c r="H678" s="15" t="str">
        <f ca="1">IF(A678="", "", (E678/D678)-1)</f>
        <v/>
      </c>
      <c r="I678" s="15" t="str">
        <f ca="1">IF(A678="", "", 1-(K678/MAX($K$2:K678)))</f>
        <v/>
      </c>
      <c r="J678" s="14" t="str">
        <f ca="1">IF(A678="", "", IF(A678=1, $M$3, J677+G677))</f>
        <v/>
      </c>
      <c r="K678" s="14" t="str">
        <f ca="1">IF(A678="", "", J678+G678)</f>
        <v/>
      </c>
    </row>
    <row r="679" spans="1:11" x14ac:dyDescent="0.3">
      <c r="A679" t="str">
        <f ca="1">IF(A678="Sr.No.",1,IFERROR(IF(A678+1&lt;=$M$8,A678+1,""),""))</f>
        <v/>
      </c>
      <c r="B679" s="1" t="str">
        <f ca="1">IF(A679="", "", VLOOKUP($M$5&amp;"-"&amp;$A679,INDIRECT("Sheet2!A2:Q5331"), 3, FALSE))</f>
        <v/>
      </c>
      <c r="C679" s="1" t="str">
        <f ca="1">IF(A679="", "", VLOOKUP($M$6&amp;"-"&amp;$A679,INDIRECT("Sheet2!A2:Q5331"), 3, FALSE))</f>
        <v/>
      </c>
      <c r="D679" s="4" t="str">
        <f ca="1">IF(A679="", "", VLOOKUP($M$5&amp;"-"&amp;$A679,INDIRECT("Sheet2!A2:Q5331"), 4, FALSE))</f>
        <v/>
      </c>
      <c r="E679" s="4" t="str">
        <f ca="1">IF(A679="", "", VLOOKUP($M$6&amp;"-"&amp;$A679,INDIRECT("Sheet2!A2:Q5331"), 4, FALSE))</f>
        <v/>
      </c>
      <c r="F679" s="14" t="str">
        <f ca="1">IF(A679="", "", IF(A679=1, ROUNDDOWN($M$3/D679, 0), ROUNDDOWN((J679)/D679, 0)))</f>
        <v/>
      </c>
      <c r="G679" s="14" t="str">
        <f ca="1">IF(A679="", "", (E679-D679)*F679)</f>
        <v/>
      </c>
      <c r="H679" s="15" t="str">
        <f ca="1">IF(A679="", "", (E679/D679)-1)</f>
        <v/>
      </c>
      <c r="I679" s="15" t="str">
        <f ca="1">IF(A679="", "", 1-(K679/MAX($K$2:K679)))</f>
        <v/>
      </c>
      <c r="J679" s="14" t="str">
        <f ca="1">IF(A679="", "", IF(A679=1, $M$3, J678+G678))</f>
        <v/>
      </c>
      <c r="K679" s="14" t="str">
        <f ca="1">IF(A679="", "", J679+G679)</f>
        <v/>
      </c>
    </row>
    <row r="680" spans="1:11" x14ac:dyDescent="0.3">
      <c r="A680" t="str">
        <f ca="1">IF(A679="Sr.No.",1,IFERROR(IF(A679+1&lt;=$M$8,A679+1,""),""))</f>
        <v/>
      </c>
      <c r="B680" s="1" t="str">
        <f ca="1">IF(A680="", "", VLOOKUP($M$5&amp;"-"&amp;$A680,INDIRECT("Sheet2!A2:Q5331"), 3, FALSE))</f>
        <v/>
      </c>
      <c r="C680" s="1" t="str">
        <f ca="1">IF(A680="", "", VLOOKUP($M$6&amp;"-"&amp;$A680,INDIRECT("Sheet2!A2:Q5331"), 3, FALSE))</f>
        <v/>
      </c>
      <c r="D680" s="4" t="str">
        <f ca="1">IF(A680="", "", VLOOKUP($M$5&amp;"-"&amp;$A680,INDIRECT("Sheet2!A2:Q5331"), 4, FALSE))</f>
        <v/>
      </c>
      <c r="E680" s="4" t="str">
        <f ca="1">IF(A680="", "", VLOOKUP($M$6&amp;"-"&amp;$A680,INDIRECT("Sheet2!A2:Q5331"), 4, FALSE))</f>
        <v/>
      </c>
      <c r="F680" s="14" t="str">
        <f ca="1">IF(A680="", "", IF(A680=1, ROUNDDOWN($M$3/D680, 0), ROUNDDOWN((J680)/D680, 0)))</f>
        <v/>
      </c>
      <c r="G680" s="14" t="str">
        <f ca="1">IF(A680="", "", (E680-D680)*F680)</f>
        <v/>
      </c>
      <c r="H680" s="15" t="str">
        <f ca="1">IF(A680="", "", (E680/D680)-1)</f>
        <v/>
      </c>
      <c r="I680" s="15" t="str">
        <f ca="1">IF(A680="", "", 1-(K680/MAX($K$2:K680)))</f>
        <v/>
      </c>
      <c r="J680" s="14" t="str">
        <f ca="1">IF(A680="", "", IF(A680=1, $M$3, J679+G679))</f>
        <v/>
      </c>
      <c r="K680" s="14" t="str">
        <f ca="1">IF(A680="", "", J680+G680)</f>
        <v/>
      </c>
    </row>
    <row r="681" spans="1:11" x14ac:dyDescent="0.3">
      <c r="A681" t="str">
        <f ca="1">IF(A680="Sr.No.",1,IFERROR(IF(A680+1&lt;=$M$8,A680+1,""),""))</f>
        <v/>
      </c>
      <c r="B681" s="1" t="str">
        <f ca="1">IF(A681="", "", VLOOKUP($M$5&amp;"-"&amp;$A681,INDIRECT("Sheet2!A2:Q5331"), 3, FALSE))</f>
        <v/>
      </c>
      <c r="C681" s="1" t="str">
        <f ca="1">IF(A681="", "", VLOOKUP($M$6&amp;"-"&amp;$A681,INDIRECT("Sheet2!A2:Q5331"), 3, FALSE))</f>
        <v/>
      </c>
      <c r="D681" s="4" t="str">
        <f ca="1">IF(A681="", "", VLOOKUP($M$5&amp;"-"&amp;$A681,INDIRECT("Sheet2!A2:Q5331"), 4, FALSE))</f>
        <v/>
      </c>
      <c r="E681" s="4" t="str">
        <f ca="1">IF(A681="", "", VLOOKUP($M$6&amp;"-"&amp;$A681,INDIRECT("Sheet2!A2:Q5331"), 4, FALSE))</f>
        <v/>
      </c>
      <c r="F681" s="14" t="str">
        <f ca="1">IF(A681="", "", IF(A681=1, ROUNDDOWN($M$3/D681, 0), ROUNDDOWN((J681)/D681, 0)))</f>
        <v/>
      </c>
      <c r="G681" s="14" t="str">
        <f ca="1">IF(A681="", "", (E681-D681)*F681)</f>
        <v/>
      </c>
      <c r="H681" s="15" t="str">
        <f ca="1">IF(A681="", "", (E681/D681)-1)</f>
        <v/>
      </c>
      <c r="I681" s="15" t="str">
        <f ca="1">IF(A681="", "", 1-(K681/MAX($K$2:K681)))</f>
        <v/>
      </c>
      <c r="J681" s="14" t="str">
        <f ca="1">IF(A681="", "", IF(A681=1, $M$3, J680+G680))</f>
        <v/>
      </c>
      <c r="K681" s="14" t="str">
        <f ca="1">IF(A681="", "", J681+G681)</f>
        <v/>
      </c>
    </row>
    <row r="682" spans="1:11" x14ac:dyDescent="0.3">
      <c r="A682" t="str">
        <f ca="1">IF(A681="Sr.No.",1,IFERROR(IF(A681+1&lt;=$M$8,A681+1,""),""))</f>
        <v/>
      </c>
      <c r="B682" s="1" t="str">
        <f ca="1">IF(A682="", "", VLOOKUP($M$5&amp;"-"&amp;$A682,INDIRECT("Sheet2!A2:Q5331"), 3, FALSE))</f>
        <v/>
      </c>
      <c r="C682" s="1" t="str">
        <f ca="1">IF(A682="", "", VLOOKUP($M$6&amp;"-"&amp;$A682,INDIRECT("Sheet2!A2:Q5331"), 3, FALSE))</f>
        <v/>
      </c>
      <c r="D682" s="4" t="str">
        <f ca="1">IF(A682="", "", VLOOKUP($M$5&amp;"-"&amp;$A682,INDIRECT("Sheet2!A2:Q5331"), 4, FALSE))</f>
        <v/>
      </c>
      <c r="E682" s="4" t="str">
        <f ca="1">IF(A682="", "", VLOOKUP($M$6&amp;"-"&amp;$A682,INDIRECT("Sheet2!A2:Q5331"), 4, FALSE))</f>
        <v/>
      </c>
      <c r="F682" s="14" t="str">
        <f ca="1">IF(A682="", "", IF(A682=1, ROUNDDOWN($M$3/D682, 0), ROUNDDOWN((J682)/D682, 0)))</f>
        <v/>
      </c>
      <c r="G682" s="14" t="str">
        <f ca="1">IF(A682="", "", (E682-D682)*F682)</f>
        <v/>
      </c>
      <c r="H682" s="15" t="str">
        <f ca="1">IF(A682="", "", (E682/D682)-1)</f>
        <v/>
      </c>
      <c r="I682" s="15" t="str">
        <f ca="1">IF(A682="", "", 1-(K682/MAX($K$2:K682)))</f>
        <v/>
      </c>
      <c r="J682" s="14" t="str">
        <f ca="1">IF(A682="", "", IF(A682=1, $M$3, J681+G681))</f>
        <v/>
      </c>
      <c r="K682" s="14" t="str">
        <f ca="1">IF(A682="", "", J682+G682)</f>
        <v/>
      </c>
    </row>
    <row r="683" spans="1:11" x14ac:dyDescent="0.3">
      <c r="A683" t="str">
        <f ca="1">IF(A682="Sr.No.",1,IFERROR(IF(A682+1&lt;=$M$8,A682+1,""),""))</f>
        <v/>
      </c>
      <c r="B683" s="1" t="str">
        <f ca="1">IF(A683="", "", VLOOKUP($M$5&amp;"-"&amp;$A683,INDIRECT("Sheet2!A2:Q5331"), 3, FALSE))</f>
        <v/>
      </c>
      <c r="C683" s="1" t="str">
        <f ca="1">IF(A683="", "", VLOOKUP($M$6&amp;"-"&amp;$A683,INDIRECT("Sheet2!A2:Q5331"), 3, FALSE))</f>
        <v/>
      </c>
      <c r="D683" s="4" t="str">
        <f ca="1">IF(A683="", "", VLOOKUP($M$5&amp;"-"&amp;$A683,INDIRECT("Sheet2!A2:Q5331"), 4, FALSE))</f>
        <v/>
      </c>
      <c r="E683" s="4" t="str">
        <f ca="1">IF(A683="", "", VLOOKUP($M$6&amp;"-"&amp;$A683,INDIRECT("Sheet2!A2:Q5331"), 4, FALSE))</f>
        <v/>
      </c>
      <c r="F683" s="14" t="str">
        <f ca="1">IF(A683="", "", IF(A683=1, ROUNDDOWN($M$3/D683, 0), ROUNDDOWN((J683)/D683, 0)))</f>
        <v/>
      </c>
      <c r="G683" s="14" t="str">
        <f ca="1">IF(A683="", "", (E683-D683)*F683)</f>
        <v/>
      </c>
      <c r="H683" s="15" t="str">
        <f ca="1">IF(A683="", "", (E683/D683)-1)</f>
        <v/>
      </c>
      <c r="I683" s="15" t="str">
        <f ca="1">IF(A683="", "", 1-(K683/MAX($K$2:K683)))</f>
        <v/>
      </c>
      <c r="J683" s="14" t="str">
        <f ca="1">IF(A683="", "", IF(A683=1, $M$3, J682+G682))</f>
        <v/>
      </c>
      <c r="K683" s="14" t="str">
        <f ca="1">IF(A683="", "", J683+G683)</f>
        <v/>
      </c>
    </row>
    <row r="684" spans="1:11" x14ac:dyDescent="0.3">
      <c r="A684" t="str">
        <f ca="1">IF(A683="Sr.No.",1,IFERROR(IF(A683+1&lt;=$M$8,A683+1,""),""))</f>
        <v/>
      </c>
      <c r="B684" s="1" t="str">
        <f ca="1">IF(A684="", "", VLOOKUP($M$5&amp;"-"&amp;$A684,INDIRECT("Sheet2!A2:Q5331"), 3, FALSE))</f>
        <v/>
      </c>
      <c r="C684" s="1" t="str">
        <f ca="1">IF(A684="", "", VLOOKUP($M$6&amp;"-"&amp;$A684,INDIRECT("Sheet2!A2:Q5331"), 3, FALSE))</f>
        <v/>
      </c>
      <c r="D684" s="4" t="str">
        <f ca="1">IF(A684="", "", VLOOKUP($M$5&amp;"-"&amp;$A684,INDIRECT("Sheet2!A2:Q5331"), 4, FALSE))</f>
        <v/>
      </c>
      <c r="E684" s="4" t="str">
        <f ca="1">IF(A684="", "", VLOOKUP($M$6&amp;"-"&amp;$A684,INDIRECT("Sheet2!A2:Q5331"), 4, FALSE))</f>
        <v/>
      </c>
      <c r="F684" s="14" t="str">
        <f ca="1">IF(A684="", "", IF(A684=1, ROUNDDOWN($M$3/D684, 0), ROUNDDOWN((J684)/D684, 0)))</f>
        <v/>
      </c>
      <c r="G684" s="14" t="str">
        <f ca="1">IF(A684="", "", (E684-D684)*F684)</f>
        <v/>
      </c>
      <c r="H684" s="15" t="str">
        <f ca="1">IF(A684="", "", (E684/D684)-1)</f>
        <v/>
      </c>
      <c r="I684" s="15" t="str">
        <f ca="1">IF(A684="", "", 1-(K684/MAX($K$2:K684)))</f>
        <v/>
      </c>
      <c r="J684" s="14" t="str">
        <f ca="1">IF(A684="", "", IF(A684=1, $M$3, J683+G683))</f>
        <v/>
      </c>
      <c r="K684" s="14" t="str">
        <f ca="1">IF(A684="", "", J684+G684)</f>
        <v/>
      </c>
    </row>
    <row r="685" spans="1:11" x14ac:dyDescent="0.3">
      <c r="A685" t="str">
        <f ca="1">IF(A684="Sr.No.",1,IFERROR(IF(A684+1&lt;=$M$8,A684+1,""),""))</f>
        <v/>
      </c>
      <c r="B685" s="1" t="str">
        <f ca="1">IF(A685="", "", VLOOKUP($M$5&amp;"-"&amp;$A685,INDIRECT("Sheet2!A2:Q5331"), 3, FALSE))</f>
        <v/>
      </c>
      <c r="C685" s="1" t="str">
        <f ca="1">IF(A685="", "", VLOOKUP($M$6&amp;"-"&amp;$A685,INDIRECT("Sheet2!A2:Q5331"), 3, FALSE))</f>
        <v/>
      </c>
      <c r="D685" s="4" t="str">
        <f ca="1">IF(A685="", "", VLOOKUP($M$5&amp;"-"&amp;$A685,INDIRECT("Sheet2!A2:Q5331"), 4, FALSE))</f>
        <v/>
      </c>
      <c r="E685" s="4" t="str">
        <f ca="1">IF(A685="", "", VLOOKUP($M$6&amp;"-"&amp;$A685,INDIRECT("Sheet2!A2:Q5331"), 4, FALSE))</f>
        <v/>
      </c>
      <c r="F685" s="14" t="str">
        <f ca="1">IF(A685="", "", IF(A685=1, ROUNDDOWN($M$3/D685, 0), ROUNDDOWN((J685)/D685, 0)))</f>
        <v/>
      </c>
      <c r="G685" s="14" t="str">
        <f ca="1">IF(A685="", "", (E685-D685)*F685)</f>
        <v/>
      </c>
      <c r="H685" s="15" t="str">
        <f ca="1">IF(A685="", "", (E685/D685)-1)</f>
        <v/>
      </c>
      <c r="I685" s="15" t="str">
        <f ca="1">IF(A685="", "", 1-(K685/MAX($K$2:K685)))</f>
        <v/>
      </c>
      <c r="J685" s="14" t="str">
        <f ca="1">IF(A685="", "", IF(A685=1, $M$3, J684+G684))</f>
        <v/>
      </c>
      <c r="K685" s="14" t="str">
        <f ca="1">IF(A685="", "", J685+G685)</f>
        <v/>
      </c>
    </row>
    <row r="686" spans="1:11" x14ac:dyDescent="0.3">
      <c r="A686" t="str">
        <f ca="1">IF(A685="Sr.No.",1,IFERROR(IF(A685+1&lt;=$M$8,A685+1,""),""))</f>
        <v/>
      </c>
      <c r="B686" s="1" t="str">
        <f ca="1">IF(A686="", "", VLOOKUP($M$5&amp;"-"&amp;$A686,INDIRECT("Sheet2!A2:Q5331"), 3, FALSE))</f>
        <v/>
      </c>
      <c r="C686" s="1" t="str">
        <f ca="1">IF(A686="", "", VLOOKUP($M$6&amp;"-"&amp;$A686,INDIRECT("Sheet2!A2:Q5331"), 3, FALSE))</f>
        <v/>
      </c>
      <c r="D686" s="4" t="str">
        <f ca="1">IF(A686="", "", VLOOKUP($M$5&amp;"-"&amp;$A686,INDIRECT("Sheet2!A2:Q5331"), 4, FALSE))</f>
        <v/>
      </c>
      <c r="E686" s="4" t="str">
        <f ca="1">IF(A686="", "", VLOOKUP($M$6&amp;"-"&amp;$A686,INDIRECT("Sheet2!A2:Q5331"), 4, FALSE))</f>
        <v/>
      </c>
      <c r="F686" s="14" t="str">
        <f ca="1">IF(A686="", "", IF(A686=1, ROUNDDOWN($M$3/D686, 0), ROUNDDOWN((J686)/D686, 0)))</f>
        <v/>
      </c>
      <c r="G686" s="14" t="str">
        <f ca="1">IF(A686="", "", (E686-D686)*F686)</f>
        <v/>
      </c>
      <c r="H686" s="15" t="str">
        <f ca="1">IF(A686="", "", (E686/D686)-1)</f>
        <v/>
      </c>
      <c r="I686" s="15" t="str">
        <f ca="1">IF(A686="", "", 1-(K686/MAX($K$2:K686)))</f>
        <v/>
      </c>
      <c r="J686" s="14" t="str">
        <f ca="1">IF(A686="", "", IF(A686=1, $M$3, J685+G685))</f>
        <v/>
      </c>
      <c r="K686" s="14" t="str">
        <f ca="1">IF(A686="", "", J686+G686)</f>
        <v/>
      </c>
    </row>
    <row r="687" spans="1:11" x14ac:dyDescent="0.3">
      <c r="A687" t="str">
        <f ca="1">IF(A686="Sr.No.",1,IFERROR(IF(A686+1&lt;=$M$8,A686+1,""),""))</f>
        <v/>
      </c>
      <c r="B687" s="1" t="str">
        <f ca="1">IF(A687="", "", VLOOKUP($M$5&amp;"-"&amp;$A687,INDIRECT("Sheet2!A2:Q5331"), 3, FALSE))</f>
        <v/>
      </c>
      <c r="C687" s="1" t="str">
        <f ca="1">IF(A687="", "", VLOOKUP($M$6&amp;"-"&amp;$A687,INDIRECT("Sheet2!A2:Q5331"), 3, FALSE))</f>
        <v/>
      </c>
      <c r="D687" s="4" t="str">
        <f ca="1">IF(A687="", "", VLOOKUP($M$5&amp;"-"&amp;$A687,INDIRECT("Sheet2!A2:Q5331"), 4, FALSE))</f>
        <v/>
      </c>
      <c r="E687" s="4" t="str">
        <f ca="1">IF(A687="", "", VLOOKUP($M$6&amp;"-"&amp;$A687,INDIRECT("Sheet2!A2:Q5331"), 4, FALSE))</f>
        <v/>
      </c>
      <c r="F687" s="14" t="str">
        <f ca="1">IF(A687="", "", IF(A687=1, ROUNDDOWN($M$3/D687, 0), ROUNDDOWN((J687)/D687, 0)))</f>
        <v/>
      </c>
      <c r="G687" s="14" t="str">
        <f ca="1">IF(A687="", "", (E687-D687)*F687)</f>
        <v/>
      </c>
      <c r="H687" s="15" t="str">
        <f ca="1">IF(A687="", "", (E687/D687)-1)</f>
        <v/>
      </c>
      <c r="I687" s="15" t="str">
        <f ca="1">IF(A687="", "", 1-(K687/MAX($K$2:K687)))</f>
        <v/>
      </c>
      <c r="J687" s="14" t="str">
        <f ca="1">IF(A687="", "", IF(A687=1, $M$3, J686+G686))</f>
        <v/>
      </c>
      <c r="K687" s="14" t="str">
        <f ca="1">IF(A687="", "", J687+G687)</f>
        <v/>
      </c>
    </row>
    <row r="688" spans="1:11" x14ac:dyDescent="0.3">
      <c r="A688" t="str">
        <f ca="1">IF(A687="Sr.No.",1,IFERROR(IF(A687+1&lt;=$M$8,A687+1,""),""))</f>
        <v/>
      </c>
      <c r="B688" s="1" t="str">
        <f ca="1">IF(A688="", "", VLOOKUP($M$5&amp;"-"&amp;$A688,INDIRECT("Sheet2!A2:Q5331"), 3, FALSE))</f>
        <v/>
      </c>
      <c r="C688" s="1" t="str">
        <f ca="1">IF(A688="", "", VLOOKUP($M$6&amp;"-"&amp;$A688,INDIRECT("Sheet2!A2:Q5331"), 3, FALSE))</f>
        <v/>
      </c>
      <c r="D688" s="4" t="str">
        <f ca="1">IF(A688="", "", VLOOKUP($M$5&amp;"-"&amp;$A688,INDIRECT("Sheet2!A2:Q5331"), 4, FALSE))</f>
        <v/>
      </c>
      <c r="E688" s="4" t="str">
        <f ca="1">IF(A688="", "", VLOOKUP($M$6&amp;"-"&amp;$A688,INDIRECT("Sheet2!A2:Q5331"), 4, FALSE))</f>
        <v/>
      </c>
      <c r="F688" s="14" t="str">
        <f ca="1">IF(A688="", "", IF(A688=1, ROUNDDOWN($M$3/D688, 0), ROUNDDOWN((J688)/D688, 0)))</f>
        <v/>
      </c>
      <c r="G688" s="14" t="str">
        <f ca="1">IF(A688="", "", (E688-D688)*F688)</f>
        <v/>
      </c>
      <c r="H688" s="15" t="str">
        <f ca="1">IF(A688="", "", (E688/D688)-1)</f>
        <v/>
      </c>
      <c r="I688" s="15" t="str">
        <f ca="1">IF(A688="", "", 1-(K688/MAX($K$2:K688)))</f>
        <v/>
      </c>
      <c r="J688" s="14" t="str">
        <f ca="1">IF(A688="", "", IF(A688=1, $M$3, J687+G687))</f>
        <v/>
      </c>
      <c r="K688" s="14" t="str">
        <f ca="1">IF(A688="", "", J688+G688)</f>
        <v/>
      </c>
    </row>
    <row r="689" spans="1:11" x14ac:dyDescent="0.3">
      <c r="A689" t="str">
        <f ca="1">IF(A688="Sr.No.",1,IFERROR(IF(A688+1&lt;=$M$8,A688+1,""),""))</f>
        <v/>
      </c>
      <c r="B689" s="1" t="str">
        <f ca="1">IF(A689="", "", VLOOKUP($M$5&amp;"-"&amp;$A689,INDIRECT("Sheet2!A2:Q5331"), 3, FALSE))</f>
        <v/>
      </c>
      <c r="C689" s="1" t="str">
        <f ca="1">IF(A689="", "", VLOOKUP($M$6&amp;"-"&amp;$A689,INDIRECT("Sheet2!A2:Q5331"), 3, FALSE))</f>
        <v/>
      </c>
      <c r="D689" s="4" t="str">
        <f ca="1">IF(A689="", "", VLOOKUP($M$5&amp;"-"&amp;$A689,INDIRECT("Sheet2!A2:Q5331"), 4, FALSE))</f>
        <v/>
      </c>
      <c r="E689" s="4" t="str">
        <f ca="1">IF(A689="", "", VLOOKUP($M$6&amp;"-"&amp;$A689,INDIRECT("Sheet2!A2:Q5331"), 4, FALSE))</f>
        <v/>
      </c>
      <c r="F689" s="14" t="str">
        <f ca="1">IF(A689="", "", IF(A689=1, ROUNDDOWN($M$3/D689, 0), ROUNDDOWN((J689)/D689, 0)))</f>
        <v/>
      </c>
      <c r="G689" s="14" t="str">
        <f ca="1">IF(A689="", "", (E689-D689)*F689)</f>
        <v/>
      </c>
      <c r="H689" s="15" t="str">
        <f ca="1">IF(A689="", "", (E689/D689)-1)</f>
        <v/>
      </c>
      <c r="I689" s="15" t="str">
        <f ca="1">IF(A689="", "", 1-(K689/MAX($K$2:K689)))</f>
        <v/>
      </c>
      <c r="J689" s="14" t="str">
        <f ca="1">IF(A689="", "", IF(A689=1, $M$3, J688+G688))</f>
        <v/>
      </c>
      <c r="K689" s="14" t="str">
        <f ca="1">IF(A689="", "", J689+G689)</f>
        <v/>
      </c>
    </row>
    <row r="690" spans="1:11" x14ac:dyDescent="0.3">
      <c r="A690" t="str">
        <f ca="1">IF(A689="Sr.No.",1,IFERROR(IF(A689+1&lt;=$M$8,A689+1,""),""))</f>
        <v/>
      </c>
      <c r="B690" s="1" t="str">
        <f ca="1">IF(A690="", "", VLOOKUP($M$5&amp;"-"&amp;$A690,INDIRECT("Sheet2!A2:Q5331"), 3, FALSE))</f>
        <v/>
      </c>
      <c r="C690" s="1" t="str">
        <f ca="1">IF(A690="", "", VLOOKUP($M$6&amp;"-"&amp;$A690,INDIRECT("Sheet2!A2:Q5331"), 3, FALSE))</f>
        <v/>
      </c>
      <c r="D690" s="4" t="str">
        <f ca="1">IF(A690="", "", VLOOKUP($M$5&amp;"-"&amp;$A690,INDIRECT("Sheet2!A2:Q5331"), 4, FALSE))</f>
        <v/>
      </c>
      <c r="E690" s="4" t="str">
        <f ca="1">IF(A690="", "", VLOOKUP($M$6&amp;"-"&amp;$A690,INDIRECT("Sheet2!A2:Q5331"), 4, FALSE))</f>
        <v/>
      </c>
      <c r="F690" s="14" t="str">
        <f ca="1">IF(A690="", "", IF(A690=1, ROUNDDOWN($M$3/D690, 0), ROUNDDOWN((J690)/D690, 0)))</f>
        <v/>
      </c>
      <c r="G690" s="14" t="str">
        <f ca="1">IF(A690="", "", (E690-D690)*F690)</f>
        <v/>
      </c>
      <c r="H690" s="15" t="str">
        <f ca="1">IF(A690="", "", (E690/D690)-1)</f>
        <v/>
      </c>
      <c r="I690" s="15" t="str">
        <f ca="1">IF(A690="", "", 1-(K690/MAX($K$2:K690)))</f>
        <v/>
      </c>
      <c r="J690" s="14" t="str">
        <f ca="1">IF(A690="", "", IF(A690=1, $M$3, J689+G689))</f>
        <v/>
      </c>
      <c r="K690" s="14" t="str">
        <f ca="1">IF(A690="", "", J690+G690)</f>
        <v/>
      </c>
    </row>
    <row r="691" spans="1:11" x14ac:dyDescent="0.3">
      <c r="A691" t="str">
        <f ca="1">IF(A690="Sr.No.",1,IFERROR(IF(A690+1&lt;=$M$8,A690+1,""),""))</f>
        <v/>
      </c>
      <c r="B691" s="1" t="str">
        <f ca="1">IF(A691="", "", VLOOKUP($M$5&amp;"-"&amp;$A691,INDIRECT("Sheet2!A2:Q5331"), 3, FALSE))</f>
        <v/>
      </c>
      <c r="C691" s="1" t="str">
        <f ca="1">IF(A691="", "", VLOOKUP($M$6&amp;"-"&amp;$A691,INDIRECT("Sheet2!A2:Q5331"), 3, FALSE))</f>
        <v/>
      </c>
      <c r="D691" s="4" t="str">
        <f ca="1">IF(A691="", "", VLOOKUP($M$5&amp;"-"&amp;$A691,INDIRECT("Sheet2!A2:Q5331"), 4, FALSE))</f>
        <v/>
      </c>
      <c r="E691" s="4" t="str">
        <f ca="1">IF(A691="", "", VLOOKUP($M$6&amp;"-"&amp;$A691,INDIRECT("Sheet2!A2:Q5331"), 4, FALSE))</f>
        <v/>
      </c>
      <c r="F691" s="14" t="str">
        <f ca="1">IF(A691="", "", IF(A691=1, ROUNDDOWN($M$3/D691, 0), ROUNDDOWN((J691)/D691, 0)))</f>
        <v/>
      </c>
      <c r="G691" s="14" t="str">
        <f ca="1">IF(A691="", "", (E691-D691)*F691)</f>
        <v/>
      </c>
      <c r="H691" s="15" t="str">
        <f ca="1">IF(A691="", "", (E691/D691)-1)</f>
        <v/>
      </c>
      <c r="I691" s="15" t="str">
        <f ca="1">IF(A691="", "", 1-(K691/MAX($K$2:K691)))</f>
        <v/>
      </c>
      <c r="J691" s="14" t="str">
        <f ca="1">IF(A691="", "", IF(A691=1, $M$3, J690+G690))</f>
        <v/>
      </c>
      <c r="K691" s="14" t="str">
        <f ca="1">IF(A691="", "", J691+G691)</f>
        <v/>
      </c>
    </row>
    <row r="692" spans="1:11" x14ac:dyDescent="0.3">
      <c r="A692" t="str">
        <f ca="1">IF(A691="Sr.No.",1,IFERROR(IF(A691+1&lt;=$M$8,A691+1,""),""))</f>
        <v/>
      </c>
      <c r="B692" s="1" t="str">
        <f ca="1">IF(A692="", "", VLOOKUP($M$5&amp;"-"&amp;$A692,INDIRECT("Sheet2!A2:Q5331"), 3, FALSE))</f>
        <v/>
      </c>
      <c r="C692" s="1" t="str">
        <f ca="1">IF(A692="", "", VLOOKUP($M$6&amp;"-"&amp;$A692,INDIRECT("Sheet2!A2:Q5331"), 3, FALSE))</f>
        <v/>
      </c>
      <c r="D692" s="4" t="str">
        <f ca="1">IF(A692="", "", VLOOKUP($M$5&amp;"-"&amp;$A692,INDIRECT("Sheet2!A2:Q5331"), 4, FALSE))</f>
        <v/>
      </c>
      <c r="E692" s="4" t="str">
        <f ca="1">IF(A692="", "", VLOOKUP($M$6&amp;"-"&amp;$A692,INDIRECT("Sheet2!A2:Q5331"), 4, FALSE))</f>
        <v/>
      </c>
      <c r="F692" s="14" t="str">
        <f ca="1">IF(A692="", "", IF(A692=1, ROUNDDOWN($M$3/D692, 0), ROUNDDOWN((J692)/D692, 0)))</f>
        <v/>
      </c>
      <c r="G692" s="14" t="str">
        <f ca="1">IF(A692="", "", (E692-D692)*F692)</f>
        <v/>
      </c>
      <c r="H692" s="15" t="str">
        <f ca="1">IF(A692="", "", (E692/D692)-1)</f>
        <v/>
      </c>
      <c r="I692" s="15" t="str">
        <f ca="1">IF(A692="", "", 1-(K692/MAX($K$2:K692)))</f>
        <v/>
      </c>
      <c r="J692" s="14" t="str">
        <f ca="1">IF(A692="", "", IF(A692=1, $M$3, J691+G691))</f>
        <v/>
      </c>
      <c r="K692" s="14" t="str">
        <f ca="1">IF(A692="", "", J692+G692)</f>
        <v/>
      </c>
    </row>
    <row r="693" spans="1:11" x14ac:dyDescent="0.3">
      <c r="A693" t="str">
        <f ca="1">IF(A692="Sr.No.",1,IFERROR(IF(A692+1&lt;=$M$8,A692+1,""),""))</f>
        <v/>
      </c>
      <c r="B693" s="1" t="str">
        <f ca="1">IF(A693="", "", VLOOKUP($M$5&amp;"-"&amp;$A693,INDIRECT("Sheet2!A2:Q5331"), 3, FALSE))</f>
        <v/>
      </c>
      <c r="C693" s="1" t="str">
        <f ca="1">IF(A693="", "", VLOOKUP($M$6&amp;"-"&amp;$A693,INDIRECT("Sheet2!A2:Q5331"), 3, FALSE))</f>
        <v/>
      </c>
      <c r="D693" s="4" t="str">
        <f ca="1">IF(A693="", "", VLOOKUP($M$5&amp;"-"&amp;$A693,INDIRECT("Sheet2!A2:Q5331"), 4, FALSE))</f>
        <v/>
      </c>
      <c r="E693" s="4" t="str">
        <f ca="1">IF(A693="", "", VLOOKUP($M$6&amp;"-"&amp;$A693,INDIRECT("Sheet2!A2:Q5331"), 4, FALSE))</f>
        <v/>
      </c>
      <c r="F693" s="14" t="str">
        <f ca="1">IF(A693="", "", IF(A693=1, ROUNDDOWN($M$3/D693, 0), ROUNDDOWN((J693)/D693, 0)))</f>
        <v/>
      </c>
      <c r="G693" s="14" t="str">
        <f ca="1">IF(A693="", "", (E693-D693)*F693)</f>
        <v/>
      </c>
      <c r="H693" s="15" t="str">
        <f ca="1">IF(A693="", "", (E693/D693)-1)</f>
        <v/>
      </c>
      <c r="I693" s="15" t="str">
        <f ca="1">IF(A693="", "", 1-(K693/MAX($K$2:K693)))</f>
        <v/>
      </c>
      <c r="J693" s="14" t="str">
        <f ca="1">IF(A693="", "", IF(A693=1, $M$3, J692+G692))</f>
        <v/>
      </c>
      <c r="K693" s="14" t="str">
        <f ca="1">IF(A693="", "", J693+G693)</f>
        <v/>
      </c>
    </row>
    <row r="694" spans="1:11" x14ac:dyDescent="0.3">
      <c r="A694" t="str">
        <f ca="1">IF(A693="Sr.No.",1,IFERROR(IF(A693+1&lt;=$M$8,A693+1,""),""))</f>
        <v/>
      </c>
      <c r="B694" s="1" t="str">
        <f ca="1">IF(A694="", "", VLOOKUP($M$5&amp;"-"&amp;$A694,INDIRECT("Sheet2!A2:Q5331"), 3, FALSE))</f>
        <v/>
      </c>
      <c r="C694" s="1" t="str">
        <f ca="1">IF(A694="", "", VLOOKUP($M$6&amp;"-"&amp;$A694,INDIRECT("Sheet2!A2:Q5331"), 3, FALSE))</f>
        <v/>
      </c>
      <c r="D694" s="4" t="str">
        <f ca="1">IF(A694="", "", VLOOKUP($M$5&amp;"-"&amp;$A694,INDIRECT("Sheet2!A2:Q5331"), 4, FALSE))</f>
        <v/>
      </c>
      <c r="E694" s="4" t="str">
        <f ca="1">IF(A694="", "", VLOOKUP($M$6&amp;"-"&amp;$A694,INDIRECT("Sheet2!A2:Q5331"), 4, FALSE))</f>
        <v/>
      </c>
      <c r="F694" s="14" t="str">
        <f ca="1">IF(A694="", "", IF(A694=1, ROUNDDOWN($M$3/D694, 0), ROUNDDOWN((J694)/D694, 0)))</f>
        <v/>
      </c>
      <c r="G694" s="14" t="str">
        <f ca="1">IF(A694="", "", (E694-D694)*F694)</f>
        <v/>
      </c>
      <c r="H694" s="15" t="str">
        <f ca="1">IF(A694="", "", (E694/D694)-1)</f>
        <v/>
      </c>
      <c r="I694" s="15" t="str">
        <f ca="1">IF(A694="", "", 1-(K694/MAX($K$2:K694)))</f>
        <v/>
      </c>
      <c r="J694" s="14" t="str">
        <f ca="1">IF(A694="", "", IF(A694=1, $M$3, J693+G693))</f>
        <v/>
      </c>
      <c r="K694" s="14" t="str">
        <f ca="1">IF(A694="", "", J694+G694)</f>
        <v/>
      </c>
    </row>
    <row r="695" spans="1:11" x14ac:dyDescent="0.3">
      <c r="A695" t="str">
        <f ca="1">IF(A694="Sr.No.",1,IFERROR(IF(A694+1&lt;=$M$8,A694+1,""),""))</f>
        <v/>
      </c>
      <c r="B695" s="1" t="str">
        <f ca="1">IF(A695="", "", VLOOKUP($M$5&amp;"-"&amp;$A695,INDIRECT("Sheet2!A2:Q5331"), 3, FALSE))</f>
        <v/>
      </c>
      <c r="C695" s="1" t="str">
        <f ca="1">IF(A695="", "", VLOOKUP($M$6&amp;"-"&amp;$A695,INDIRECT("Sheet2!A2:Q5331"), 3, FALSE))</f>
        <v/>
      </c>
      <c r="D695" s="4" t="str">
        <f ca="1">IF(A695="", "", VLOOKUP($M$5&amp;"-"&amp;$A695,INDIRECT("Sheet2!A2:Q5331"), 4, FALSE))</f>
        <v/>
      </c>
      <c r="E695" s="4" t="str">
        <f ca="1">IF(A695="", "", VLOOKUP($M$6&amp;"-"&amp;$A695,INDIRECT("Sheet2!A2:Q5331"), 4, FALSE))</f>
        <v/>
      </c>
      <c r="F695" s="14" t="str">
        <f ca="1">IF(A695="", "", IF(A695=1, ROUNDDOWN($M$3/D695, 0), ROUNDDOWN((J695)/D695, 0)))</f>
        <v/>
      </c>
      <c r="G695" s="14" t="str">
        <f ca="1">IF(A695="", "", (E695-D695)*F695)</f>
        <v/>
      </c>
      <c r="H695" s="15" t="str">
        <f ca="1">IF(A695="", "", (E695/D695)-1)</f>
        <v/>
      </c>
      <c r="I695" s="15" t="str">
        <f ca="1">IF(A695="", "", 1-(K695/MAX($K$2:K695)))</f>
        <v/>
      </c>
      <c r="J695" s="14" t="str">
        <f ca="1">IF(A695="", "", IF(A695=1, $M$3, J694+G694))</f>
        <v/>
      </c>
      <c r="K695" s="14" t="str">
        <f ca="1">IF(A695="", "", J695+G695)</f>
        <v/>
      </c>
    </row>
    <row r="696" spans="1:11" x14ac:dyDescent="0.3">
      <c r="A696" t="str">
        <f ca="1">IF(A695="Sr.No.",1,IFERROR(IF(A695+1&lt;=$M$8,A695+1,""),""))</f>
        <v/>
      </c>
      <c r="B696" s="1" t="str">
        <f ca="1">IF(A696="", "", VLOOKUP($M$5&amp;"-"&amp;$A696,INDIRECT("Sheet2!A2:Q5331"), 3, FALSE))</f>
        <v/>
      </c>
      <c r="C696" s="1" t="str">
        <f ca="1">IF(A696="", "", VLOOKUP($M$6&amp;"-"&amp;$A696,INDIRECT("Sheet2!A2:Q5331"), 3, FALSE))</f>
        <v/>
      </c>
      <c r="D696" s="4" t="str">
        <f ca="1">IF(A696="", "", VLOOKUP($M$5&amp;"-"&amp;$A696,INDIRECT("Sheet2!A2:Q5331"), 4, FALSE))</f>
        <v/>
      </c>
      <c r="E696" s="4" t="str">
        <f ca="1">IF(A696="", "", VLOOKUP($M$6&amp;"-"&amp;$A696,INDIRECT("Sheet2!A2:Q5331"), 4, FALSE))</f>
        <v/>
      </c>
      <c r="F696" s="14" t="str">
        <f ca="1">IF(A696="", "", IF(A696=1, ROUNDDOWN($M$3/D696, 0), ROUNDDOWN((J696)/D696, 0)))</f>
        <v/>
      </c>
      <c r="G696" s="14" t="str">
        <f ca="1">IF(A696="", "", (E696-D696)*F696)</f>
        <v/>
      </c>
      <c r="H696" s="15" t="str">
        <f ca="1">IF(A696="", "", (E696/D696)-1)</f>
        <v/>
      </c>
      <c r="I696" s="15" t="str">
        <f ca="1">IF(A696="", "", 1-(K696/MAX($K$2:K696)))</f>
        <v/>
      </c>
      <c r="J696" s="14" t="str">
        <f ca="1">IF(A696="", "", IF(A696=1, $M$3, J695+G695))</f>
        <v/>
      </c>
      <c r="K696" s="14" t="str">
        <f ca="1">IF(A696="", "", J696+G696)</f>
        <v/>
      </c>
    </row>
    <row r="697" spans="1:11" x14ac:dyDescent="0.3">
      <c r="A697" t="str">
        <f ca="1">IF(A696="Sr.No.",1,IFERROR(IF(A696+1&lt;=$M$8,A696+1,""),""))</f>
        <v/>
      </c>
      <c r="B697" s="1" t="str">
        <f ca="1">IF(A697="", "", VLOOKUP($M$5&amp;"-"&amp;$A697,INDIRECT("Sheet2!A2:Q5331"), 3, FALSE))</f>
        <v/>
      </c>
      <c r="C697" s="1" t="str">
        <f ca="1">IF(A697="", "", VLOOKUP($M$6&amp;"-"&amp;$A697,INDIRECT("Sheet2!A2:Q5331"), 3, FALSE))</f>
        <v/>
      </c>
      <c r="D697" s="4" t="str">
        <f ca="1">IF(A697="", "", VLOOKUP($M$5&amp;"-"&amp;$A697,INDIRECT("Sheet2!A2:Q5331"), 4, FALSE))</f>
        <v/>
      </c>
      <c r="E697" s="4" t="str">
        <f ca="1">IF(A697="", "", VLOOKUP($M$6&amp;"-"&amp;$A697,INDIRECT("Sheet2!A2:Q5331"), 4, FALSE))</f>
        <v/>
      </c>
      <c r="F697" s="14" t="str">
        <f ca="1">IF(A697="", "", IF(A697=1, ROUNDDOWN($M$3/D697, 0), ROUNDDOWN((J697)/D697, 0)))</f>
        <v/>
      </c>
      <c r="G697" s="14" t="str">
        <f ca="1">IF(A697="", "", (E697-D697)*F697)</f>
        <v/>
      </c>
      <c r="H697" s="15" t="str">
        <f ca="1">IF(A697="", "", (E697/D697)-1)</f>
        <v/>
      </c>
      <c r="I697" s="15" t="str">
        <f ca="1">IF(A697="", "", 1-(K697/MAX($K$2:K697)))</f>
        <v/>
      </c>
      <c r="J697" s="14" t="str">
        <f ca="1">IF(A697="", "", IF(A697=1, $M$3, J696+G696))</f>
        <v/>
      </c>
      <c r="K697" s="14" t="str">
        <f ca="1">IF(A697="", "", J697+G697)</f>
        <v/>
      </c>
    </row>
    <row r="698" spans="1:11" x14ac:dyDescent="0.3">
      <c r="A698" t="str">
        <f ca="1">IF(A697="Sr.No.",1,IFERROR(IF(A697+1&lt;=$M$8,A697+1,""),""))</f>
        <v/>
      </c>
      <c r="B698" s="1" t="str">
        <f ca="1">IF(A698="", "", VLOOKUP($M$5&amp;"-"&amp;$A698,INDIRECT("Sheet2!A2:Q5331"), 3, FALSE))</f>
        <v/>
      </c>
      <c r="C698" s="1" t="str">
        <f ca="1">IF(A698="", "", VLOOKUP($M$6&amp;"-"&amp;$A698,INDIRECT("Sheet2!A2:Q5331"), 3, FALSE))</f>
        <v/>
      </c>
      <c r="D698" s="4" t="str">
        <f ca="1">IF(A698="", "", VLOOKUP($M$5&amp;"-"&amp;$A698,INDIRECT("Sheet2!A2:Q5331"), 4, FALSE))</f>
        <v/>
      </c>
      <c r="E698" s="4" t="str">
        <f ca="1">IF(A698="", "", VLOOKUP($M$6&amp;"-"&amp;$A698,INDIRECT("Sheet2!A2:Q5331"), 4, FALSE))</f>
        <v/>
      </c>
      <c r="F698" s="14" t="str">
        <f ca="1">IF(A698="", "", IF(A698=1, ROUNDDOWN($M$3/D698, 0), ROUNDDOWN((J698)/D698, 0)))</f>
        <v/>
      </c>
      <c r="G698" s="14" t="str">
        <f ca="1">IF(A698="", "", (E698-D698)*F698)</f>
        <v/>
      </c>
      <c r="H698" s="15" t="str">
        <f ca="1">IF(A698="", "", (E698/D698)-1)</f>
        <v/>
      </c>
      <c r="I698" s="15" t="str">
        <f ca="1">IF(A698="", "", 1-(K698/MAX($K$2:K698)))</f>
        <v/>
      </c>
      <c r="J698" s="14" t="str">
        <f ca="1">IF(A698="", "", IF(A698=1, $M$3, J697+G697))</f>
        <v/>
      </c>
      <c r="K698" s="14" t="str">
        <f ca="1">IF(A698="", "", J698+G698)</f>
        <v/>
      </c>
    </row>
    <row r="699" spans="1:11" x14ac:dyDescent="0.3">
      <c r="A699" t="str">
        <f ca="1">IF(A698="Sr.No.",1,IFERROR(IF(A698+1&lt;=$M$8,A698+1,""),""))</f>
        <v/>
      </c>
      <c r="B699" s="1" t="str">
        <f ca="1">IF(A699="", "", VLOOKUP($M$5&amp;"-"&amp;$A699,INDIRECT("Sheet2!A2:Q5331"), 3, FALSE))</f>
        <v/>
      </c>
      <c r="C699" s="1" t="str">
        <f ca="1">IF(A699="", "", VLOOKUP($M$6&amp;"-"&amp;$A699,INDIRECT("Sheet2!A2:Q5331"), 3, FALSE))</f>
        <v/>
      </c>
      <c r="D699" s="4" t="str">
        <f ca="1">IF(A699="", "", VLOOKUP($M$5&amp;"-"&amp;$A699,INDIRECT("Sheet2!A2:Q5331"), 4, FALSE))</f>
        <v/>
      </c>
      <c r="E699" s="4" t="str">
        <f ca="1">IF(A699="", "", VLOOKUP($M$6&amp;"-"&amp;$A699,INDIRECT("Sheet2!A2:Q5331"), 4, FALSE))</f>
        <v/>
      </c>
      <c r="F699" s="14" t="str">
        <f ca="1">IF(A699="", "", IF(A699=1, ROUNDDOWN($M$3/D699, 0), ROUNDDOWN((J699)/D699, 0)))</f>
        <v/>
      </c>
      <c r="G699" s="14" t="str">
        <f ca="1">IF(A699="", "", (E699-D699)*F699)</f>
        <v/>
      </c>
      <c r="H699" s="15" t="str">
        <f ca="1">IF(A699="", "", (E699/D699)-1)</f>
        <v/>
      </c>
      <c r="I699" s="15" t="str">
        <f ca="1">IF(A699="", "", 1-(K699/MAX($K$2:K699)))</f>
        <v/>
      </c>
      <c r="J699" s="14" t="str">
        <f ca="1">IF(A699="", "", IF(A699=1, $M$3, J698+G698))</f>
        <v/>
      </c>
      <c r="K699" s="14" t="str">
        <f ca="1">IF(A699="", "", J699+G699)</f>
        <v/>
      </c>
    </row>
    <row r="700" spans="1:11" x14ac:dyDescent="0.3">
      <c r="A700" t="str">
        <f ca="1">IF(A699="Sr.No.",1,IFERROR(IF(A699+1&lt;=$M$8,A699+1,""),""))</f>
        <v/>
      </c>
      <c r="B700" s="1" t="str">
        <f ca="1">IF(A700="", "", VLOOKUP($M$5&amp;"-"&amp;$A700,INDIRECT("Sheet2!A2:Q5331"), 3, FALSE))</f>
        <v/>
      </c>
      <c r="C700" s="1" t="str">
        <f ca="1">IF(A700="", "", VLOOKUP($M$6&amp;"-"&amp;$A700,INDIRECT("Sheet2!A2:Q5331"), 3, FALSE))</f>
        <v/>
      </c>
      <c r="D700" s="4" t="str">
        <f ca="1">IF(A700="", "", VLOOKUP($M$5&amp;"-"&amp;$A700,INDIRECT("Sheet2!A2:Q5331"), 4, FALSE))</f>
        <v/>
      </c>
      <c r="E700" s="4" t="str">
        <f ca="1">IF(A700="", "", VLOOKUP($M$6&amp;"-"&amp;$A700,INDIRECT("Sheet2!A2:Q5331"), 4, FALSE))</f>
        <v/>
      </c>
      <c r="F700" s="14" t="str">
        <f ca="1">IF(A700="", "", IF(A700=1, ROUNDDOWN($M$3/D700, 0), ROUNDDOWN((J700)/D700, 0)))</f>
        <v/>
      </c>
      <c r="G700" s="14" t="str">
        <f ca="1">IF(A700="", "", (E700-D700)*F700)</f>
        <v/>
      </c>
      <c r="H700" s="15" t="str">
        <f ca="1">IF(A700="", "", (E700/D700)-1)</f>
        <v/>
      </c>
      <c r="I700" s="15" t="str">
        <f ca="1">IF(A700="", "", 1-(K700/MAX($K$2:K700)))</f>
        <v/>
      </c>
      <c r="J700" s="14" t="str">
        <f ca="1">IF(A700="", "", IF(A700=1, $M$3, J699+G699))</f>
        <v/>
      </c>
      <c r="K700" s="14" t="str">
        <f ca="1">IF(A700="", "", J700+G700)</f>
        <v/>
      </c>
    </row>
    <row r="701" spans="1:11" x14ac:dyDescent="0.3">
      <c r="A701" t="str">
        <f ca="1">IF(A700="Sr.No.",1,IFERROR(IF(A700+1&lt;=$M$8,A700+1,""),""))</f>
        <v/>
      </c>
      <c r="B701" s="1" t="str">
        <f ca="1">IF(A701="", "", VLOOKUP($M$5&amp;"-"&amp;$A701,INDIRECT("Sheet2!A2:Q5331"), 3, FALSE))</f>
        <v/>
      </c>
      <c r="C701" s="1" t="str">
        <f ca="1">IF(A701="", "", VLOOKUP($M$6&amp;"-"&amp;$A701,INDIRECT("Sheet2!A2:Q5331"), 3, FALSE))</f>
        <v/>
      </c>
      <c r="D701" s="4" t="str">
        <f ca="1">IF(A701="", "", VLOOKUP($M$5&amp;"-"&amp;$A701,INDIRECT("Sheet2!A2:Q5331"), 4, FALSE))</f>
        <v/>
      </c>
      <c r="E701" s="4" t="str">
        <f ca="1">IF(A701="", "", VLOOKUP($M$6&amp;"-"&amp;$A701,INDIRECT("Sheet2!A2:Q5331"), 4, FALSE))</f>
        <v/>
      </c>
      <c r="F701" s="14" t="str">
        <f ca="1">IF(A701="", "", IF(A701=1, ROUNDDOWN($M$3/D701, 0), ROUNDDOWN((J701)/D701, 0)))</f>
        <v/>
      </c>
      <c r="G701" s="14" t="str">
        <f ca="1">IF(A701="", "", (E701-D701)*F701)</f>
        <v/>
      </c>
      <c r="H701" s="15" t="str">
        <f ca="1">IF(A701="", "", (E701/D701)-1)</f>
        <v/>
      </c>
      <c r="I701" s="15" t="str">
        <f ca="1">IF(A701="", "", 1-(K701/MAX($K$2:K701)))</f>
        <v/>
      </c>
      <c r="J701" s="14" t="str">
        <f ca="1">IF(A701="", "", IF(A701=1, $M$3, J700+G700))</f>
        <v/>
      </c>
      <c r="K701" s="14" t="str">
        <f ca="1">IF(A701="", "", J701+G701)</f>
        <v/>
      </c>
    </row>
    <row r="702" spans="1:11" x14ac:dyDescent="0.3">
      <c r="A702" t="str">
        <f ca="1">IF(A701="Sr.No.",1,IFERROR(IF(A701+1&lt;=$M$8,A701+1,""),""))</f>
        <v/>
      </c>
      <c r="B702" s="1" t="str">
        <f ca="1">IF(A702="", "", VLOOKUP($M$5&amp;"-"&amp;$A702,INDIRECT("Sheet2!A2:Q5331"), 3, FALSE))</f>
        <v/>
      </c>
      <c r="C702" s="1" t="str">
        <f ca="1">IF(A702="", "", VLOOKUP($M$6&amp;"-"&amp;$A702,INDIRECT("Sheet2!A2:Q5331"), 3, FALSE))</f>
        <v/>
      </c>
      <c r="D702" s="4" t="str">
        <f ca="1">IF(A702="", "", VLOOKUP($M$5&amp;"-"&amp;$A702,INDIRECT("Sheet2!A2:Q5331"), 4, FALSE))</f>
        <v/>
      </c>
      <c r="E702" s="4" t="str">
        <f ca="1">IF(A702="", "", VLOOKUP($M$6&amp;"-"&amp;$A702,INDIRECT("Sheet2!A2:Q5331"), 4, FALSE))</f>
        <v/>
      </c>
      <c r="F702" s="14" t="str">
        <f ca="1">IF(A702="", "", IF(A702=1, ROUNDDOWN($M$3/D702, 0), ROUNDDOWN((J702)/D702, 0)))</f>
        <v/>
      </c>
      <c r="G702" s="14" t="str">
        <f ca="1">IF(A702="", "", (E702-D702)*F702)</f>
        <v/>
      </c>
      <c r="H702" s="15" t="str">
        <f ca="1">IF(A702="", "", (E702/D702)-1)</f>
        <v/>
      </c>
      <c r="I702" s="15" t="str">
        <f ca="1">IF(A702="", "", 1-(K702/MAX($K$2:K702)))</f>
        <v/>
      </c>
      <c r="J702" s="14" t="str">
        <f ca="1">IF(A702="", "", IF(A702=1, $M$3, J701+G701))</f>
        <v/>
      </c>
      <c r="K702" s="14" t="str">
        <f ca="1">IF(A702="", "", J702+G702)</f>
        <v/>
      </c>
    </row>
    <row r="703" spans="1:11" x14ac:dyDescent="0.3">
      <c r="A703" t="str">
        <f ca="1">IF(A702="Sr.No.",1,IFERROR(IF(A702+1&lt;=$M$8,A702+1,""),""))</f>
        <v/>
      </c>
      <c r="B703" s="1" t="str">
        <f ca="1">IF(A703="", "", VLOOKUP($M$5&amp;"-"&amp;$A703,INDIRECT("Sheet2!A2:Q5331"), 3, FALSE))</f>
        <v/>
      </c>
      <c r="C703" s="1" t="str">
        <f ca="1">IF(A703="", "", VLOOKUP($M$6&amp;"-"&amp;$A703,INDIRECT("Sheet2!A2:Q5331"), 3, FALSE))</f>
        <v/>
      </c>
      <c r="D703" s="4" t="str">
        <f ca="1">IF(A703="", "", VLOOKUP($M$5&amp;"-"&amp;$A703,INDIRECT("Sheet2!A2:Q5331"), 4, FALSE))</f>
        <v/>
      </c>
      <c r="E703" s="4" t="str">
        <f ca="1">IF(A703="", "", VLOOKUP($M$6&amp;"-"&amp;$A703,INDIRECT("Sheet2!A2:Q5331"), 4, FALSE))</f>
        <v/>
      </c>
      <c r="F703" s="14" t="str">
        <f ca="1">IF(A703="", "", IF(A703=1, ROUNDDOWN($M$3/D703, 0), ROUNDDOWN((J703)/D703, 0)))</f>
        <v/>
      </c>
      <c r="G703" s="14" t="str">
        <f ca="1">IF(A703="", "", (E703-D703)*F703)</f>
        <v/>
      </c>
      <c r="H703" s="15" t="str">
        <f ca="1">IF(A703="", "", (E703/D703)-1)</f>
        <v/>
      </c>
      <c r="I703" s="15" t="str">
        <f ca="1">IF(A703="", "", 1-(K703/MAX($K$2:K703)))</f>
        <v/>
      </c>
      <c r="J703" s="14" t="str">
        <f ca="1">IF(A703="", "", IF(A703=1, $M$3, J702+G702))</f>
        <v/>
      </c>
      <c r="K703" s="14" t="str">
        <f ca="1">IF(A703="", "", J703+G703)</f>
        <v/>
      </c>
    </row>
    <row r="704" spans="1:11" x14ac:dyDescent="0.3">
      <c r="A704" t="str">
        <f ca="1">IF(A703="Sr.No.",1,IFERROR(IF(A703+1&lt;=$M$8,A703+1,""),""))</f>
        <v/>
      </c>
      <c r="B704" s="1" t="str">
        <f ca="1">IF(A704="", "", VLOOKUP($M$5&amp;"-"&amp;$A704,INDIRECT("Sheet2!A2:Q5331"), 3, FALSE))</f>
        <v/>
      </c>
      <c r="C704" s="1" t="str">
        <f ca="1">IF(A704="", "", VLOOKUP($M$6&amp;"-"&amp;$A704,INDIRECT("Sheet2!A2:Q5331"), 3, FALSE))</f>
        <v/>
      </c>
      <c r="D704" s="4" t="str">
        <f ca="1">IF(A704="", "", VLOOKUP($M$5&amp;"-"&amp;$A704,INDIRECT("Sheet2!A2:Q5331"), 4, FALSE))</f>
        <v/>
      </c>
      <c r="E704" s="4" t="str">
        <f ca="1">IF(A704="", "", VLOOKUP($M$6&amp;"-"&amp;$A704,INDIRECT("Sheet2!A2:Q5331"), 4, FALSE))</f>
        <v/>
      </c>
      <c r="F704" s="14" t="str">
        <f ca="1">IF(A704="", "", IF(A704=1, ROUNDDOWN($M$3/D704, 0), ROUNDDOWN((J704)/D704, 0)))</f>
        <v/>
      </c>
      <c r="G704" s="14" t="str">
        <f ca="1">IF(A704="", "", (E704-D704)*F704)</f>
        <v/>
      </c>
      <c r="H704" s="15" t="str">
        <f ca="1">IF(A704="", "", (E704/D704)-1)</f>
        <v/>
      </c>
      <c r="I704" s="15" t="str">
        <f ca="1">IF(A704="", "", 1-(K704/MAX($K$2:K704)))</f>
        <v/>
      </c>
      <c r="J704" s="14" t="str">
        <f ca="1">IF(A704="", "", IF(A704=1, $M$3, J703+G703))</f>
        <v/>
      </c>
      <c r="K704" s="14" t="str">
        <f ca="1">IF(A704="", "", J704+G704)</f>
        <v/>
      </c>
    </row>
    <row r="705" spans="1:11" x14ac:dyDescent="0.3">
      <c r="A705" t="str">
        <f ca="1">IF(A704="Sr.No.",1,IFERROR(IF(A704+1&lt;=$M$8,A704+1,""),""))</f>
        <v/>
      </c>
      <c r="B705" s="1" t="str">
        <f ca="1">IF(A705="", "", VLOOKUP($M$5&amp;"-"&amp;$A705,INDIRECT("Sheet2!A2:Q5331"), 3, FALSE))</f>
        <v/>
      </c>
      <c r="C705" s="1" t="str">
        <f ca="1">IF(A705="", "", VLOOKUP($M$6&amp;"-"&amp;$A705,INDIRECT("Sheet2!A2:Q5331"), 3, FALSE))</f>
        <v/>
      </c>
      <c r="D705" s="4" t="str">
        <f ca="1">IF(A705="", "", VLOOKUP($M$5&amp;"-"&amp;$A705,INDIRECT("Sheet2!A2:Q5331"), 4, FALSE))</f>
        <v/>
      </c>
      <c r="E705" s="4" t="str">
        <f ca="1">IF(A705="", "", VLOOKUP($M$6&amp;"-"&amp;$A705,INDIRECT("Sheet2!A2:Q5331"), 4, FALSE))</f>
        <v/>
      </c>
      <c r="F705" s="14" t="str">
        <f ca="1">IF(A705="", "", IF(A705=1, ROUNDDOWN($M$3/D705, 0), ROUNDDOWN((J705)/D705, 0)))</f>
        <v/>
      </c>
      <c r="G705" s="14" t="str">
        <f ca="1">IF(A705="", "", (E705-D705)*F705)</f>
        <v/>
      </c>
      <c r="H705" s="15" t="str">
        <f ca="1">IF(A705="", "", (E705/D705)-1)</f>
        <v/>
      </c>
      <c r="I705" s="15" t="str">
        <f ca="1">IF(A705="", "", 1-(K705/MAX($K$2:K705)))</f>
        <v/>
      </c>
      <c r="J705" s="14" t="str">
        <f ca="1">IF(A705="", "", IF(A705=1, $M$3, J704+G704))</f>
        <v/>
      </c>
      <c r="K705" s="14" t="str">
        <f ca="1">IF(A705="", "", J705+G705)</f>
        <v/>
      </c>
    </row>
    <row r="706" spans="1:11" x14ac:dyDescent="0.3">
      <c r="A706" t="str">
        <f ca="1">IF(A705="Sr.No.",1,IFERROR(IF(A705+1&lt;=$M$8,A705+1,""),""))</f>
        <v/>
      </c>
      <c r="B706" s="1" t="str">
        <f ca="1">IF(A706="", "", VLOOKUP($M$5&amp;"-"&amp;$A706,INDIRECT("Sheet2!A2:Q5331"), 3, FALSE))</f>
        <v/>
      </c>
      <c r="C706" s="1" t="str">
        <f ca="1">IF(A706="", "", VLOOKUP($M$6&amp;"-"&amp;$A706,INDIRECT("Sheet2!A2:Q5331"), 3, FALSE))</f>
        <v/>
      </c>
      <c r="D706" s="4" t="str">
        <f ca="1">IF(A706="", "", VLOOKUP($M$5&amp;"-"&amp;$A706,INDIRECT("Sheet2!A2:Q5331"), 4, FALSE))</f>
        <v/>
      </c>
      <c r="E706" s="4" t="str">
        <f ca="1">IF(A706="", "", VLOOKUP($M$6&amp;"-"&amp;$A706,INDIRECT("Sheet2!A2:Q5331"), 4, FALSE))</f>
        <v/>
      </c>
      <c r="F706" s="14" t="str">
        <f ca="1">IF(A706="", "", IF(A706=1, ROUNDDOWN($M$3/D706, 0), ROUNDDOWN((J706)/D706, 0)))</f>
        <v/>
      </c>
      <c r="G706" s="14" t="str">
        <f ca="1">IF(A706="", "", (E706-D706)*F706)</f>
        <v/>
      </c>
      <c r="H706" s="15" t="str">
        <f ca="1">IF(A706="", "", (E706/D706)-1)</f>
        <v/>
      </c>
      <c r="I706" s="15" t="str">
        <f ca="1">IF(A706="", "", 1-(K706/MAX($K$2:K706)))</f>
        <v/>
      </c>
      <c r="J706" s="14" t="str">
        <f ca="1">IF(A706="", "", IF(A706=1, $M$3, J705+G705))</f>
        <v/>
      </c>
      <c r="K706" s="14" t="str">
        <f ca="1">IF(A706="", "", J706+G706)</f>
        <v/>
      </c>
    </row>
    <row r="707" spans="1:11" x14ac:dyDescent="0.3">
      <c r="A707" t="str">
        <f ca="1">IF(A706="Sr.No.",1,IFERROR(IF(A706+1&lt;=$M$8,A706+1,""),""))</f>
        <v/>
      </c>
      <c r="B707" s="1" t="str">
        <f ca="1">IF(A707="", "", VLOOKUP($M$5&amp;"-"&amp;$A707,INDIRECT("Sheet2!A2:Q5331"), 3, FALSE))</f>
        <v/>
      </c>
      <c r="C707" s="1" t="str">
        <f ca="1">IF(A707="", "", VLOOKUP($M$6&amp;"-"&amp;$A707,INDIRECT("Sheet2!A2:Q5331"), 3, FALSE))</f>
        <v/>
      </c>
      <c r="D707" s="4" t="str">
        <f ca="1">IF(A707="", "", VLOOKUP($M$5&amp;"-"&amp;$A707,INDIRECT("Sheet2!A2:Q5331"), 4, FALSE))</f>
        <v/>
      </c>
      <c r="E707" s="4" t="str">
        <f ca="1">IF(A707="", "", VLOOKUP($M$6&amp;"-"&amp;$A707,INDIRECT("Sheet2!A2:Q5331"), 4, FALSE))</f>
        <v/>
      </c>
      <c r="F707" s="14" t="str">
        <f ca="1">IF(A707="", "", IF(A707=1, ROUNDDOWN($M$3/D707, 0), ROUNDDOWN((J707)/D707, 0)))</f>
        <v/>
      </c>
      <c r="G707" s="14" t="str">
        <f ca="1">IF(A707="", "", (E707-D707)*F707)</f>
        <v/>
      </c>
      <c r="H707" s="15" t="str">
        <f ca="1">IF(A707="", "", (E707/D707)-1)</f>
        <v/>
      </c>
      <c r="I707" s="15" t="str">
        <f ca="1">IF(A707="", "", 1-(K707/MAX($K$2:K707)))</f>
        <v/>
      </c>
      <c r="J707" s="14" t="str">
        <f ca="1">IF(A707="", "", IF(A707=1, $M$3, J706+G706))</f>
        <v/>
      </c>
      <c r="K707" s="14" t="str">
        <f ca="1">IF(A707="", "", J707+G707)</f>
        <v/>
      </c>
    </row>
    <row r="708" spans="1:11" x14ac:dyDescent="0.3">
      <c r="A708" t="str">
        <f ca="1">IF(A707="Sr.No.",1,IFERROR(IF(A707+1&lt;=$M$8,A707+1,""),""))</f>
        <v/>
      </c>
      <c r="B708" s="1" t="str">
        <f ca="1">IF(A708="", "", VLOOKUP($M$5&amp;"-"&amp;$A708,INDIRECT("Sheet2!A2:Q5331"), 3, FALSE))</f>
        <v/>
      </c>
      <c r="C708" s="1" t="str">
        <f ca="1">IF(A708="", "", VLOOKUP($M$6&amp;"-"&amp;$A708,INDIRECT("Sheet2!A2:Q5331"), 3, FALSE))</f>
        <v/>
      </c>
      <c r="D708" s="4" t="str">
        <f ca="1">IF(A708="", "", VLOOKUP($M$5&amp;"-"&amp;$A708,INDIRECT("Sheet2!A2:Q5331"), 4, FALSE))</f>
        <v/>
      </c>
      <c r="E708" s="4" t="str">
        <f ca="1">IF(A708="", "", VLOOKUP($M$6&amp;"-"&amp;$A708,INDIRECT("Sheet2!A2:Q5331"), 4, FALSE))</f>
        <v/>
      </c>
      <c r="F708" s="14" t="str">
        <f ca="1">IF(A708="", "", IF(A708=1, ROUNDDOWN($M$3/D708, 0), ROUNDDOWN((J708)/D708, 0)))</f>
        <v/>
      </c>
      <c r="G708" s="14" t="str">
        <f ca="1">IF(A708="", "", (E708-D708)*F708)</f>
        <v/>
      </c>
      <c r="H708" s="15" t="str">
        <f ca="1">IF(A708="", "", (E708/D708)-1)</f>
        <v/>
      </c>
      <c r="I708" s="15" t="str">
        <f ca="1">IF(A708="", "", 1-(K708/MAX($K$2:K708)))</f>
        <v/>
      </c>
      <c r="J708" s="14" t="str">
        <f ca="1">IF(A708="", "", IF(A708=1, $M$3, J707+G707))</f>
        <v/>
      </c>
      <c r="K708" s="14" t="str">
        <f ca="1">IF(A708="", "", J708+G708)</f>
        <v/>
      </c>
    </row>
    <row r="709" spans="1:11" x14ac:dyDescent="0.3">
      <c r="A709" t="str">
        <f ca="1">IF(A708="Sr.No.",1,IFERROR(IF(A708+1&lt;=$M$8,A708+1,""),""))</f>
        <v/>
      </c>
      <c r="B709" s="1" t="str">
        <f ca="1">IF(A709="", "", VLOOKUP($M$5&amp;"-"&amp;$A709,INDIRECT("Sheet2!A2:Q5331"), 3, FALSE))</f>
        <v/>
      </c>
      <c r="C709" s="1" t="str">
        <f ca="1">IF(A709="", "", VLOOKUP($M$6&amp;"-"&amp;$A709,INDIRECT("Sheet2!A2:Q5331"), 3, FALSE))</f>
        <v/>
      </c>
      <c r="D709" s="4" t="str">
        <f ca="1">IF(A709="", "", VLOOKUP($M$5&amp;"-"&amp;$A709,INDIRECT("Sheet2!A2:Q5331"), 4, FALSE))</f>
        <v/>
      </c>
      <c r="E709" s="4" t="str">
        <f ca="1">IF(A709="", "", VLOOKUP($M$6&amp;"-"&amp;$A709,INDIRECT("Sheet2!A2:Q5331"), 4, FALSE))</f>
        <v/>
      </c>
      <c r="F709" s="14" t="str">
        <f ca="1">IF(A709="", "", IF(A709=1, ROUNDDOWN($M$3/D709, 0), ROUNDDOWN((J709)/D709, 0)))</f>
        <v/>
      </c>
      <c r="G709" s="14" t="str">
        <f ca="1">IF(A709="", "", (E709-D709)*F709)</f>
        <v/>
      </c>
      <c r="H709" s="15" t="str">
        <f ca="1">IF(A709="", "", (E709/D709)-1)</f>
        <v/>
      </c>
      <c r="I709" s="15" t="str">
        <f ca="1">IF(A709="", "", 1-(K709/MAX($K$2:K709)))</f>
        <v/>
      </c>
      <c r="J709" s="14" t="str">
        <f ca="1">IF(A709="", "", IF(A709=1, $M$3, J708+G708))</f>
        <v/>
      </c>
      <c r="K709" s="14" t="str">
        <f ca="1">IF(A709="", "", J709+G709)</f>
        <v/>
      </c>
    </row>
    <row r="710" spans="1:11" x14ac:dyDescent="0.3">
      <c r="A710" t="str">
        <f ca="1">IF(A709="Sr.No.",1,IFERROR(IF(A709+1&lt;=$M$8,A709+1,""),""))</f>
        <v/>
      </c>
      <c r="B710" s="1" t="str">
        <f ca="1">IF(A710="", "", VLOOKUP($M$5&amp;"-"&amp;$A710,INDIRECT("Sheet2!A2:Q5331"), 3, FALSE))</f>
        <v/>
      </c>
      <c r="C710" s="1" t="str">
        <f ca="1">IF(A710="", "", VLOOKUP($M$6&amp;"-"&amp;$A710,INDIRECT("Sheet2!A2:Q5331"), 3, FALSE))</f>
        <v/>
      </c>
      <c r="D710" s="4" t="str">
        <f ca="1">IF(A710="", "", VLOOKUP($M$5&amp;"-"&amp;$A710,INDIRECT("Sheet2!A2:Q5331"), 4, FALSE))</f>
        <v/>
      </c>
      <c r="E710" s="4" t="str">
        <f ca="1">IF(A710="", "", VLOOKUP($M$6&amp;"-"&amp;$A710,INDIRECT("Sheet2!A2:Q5331"), 4, FALSE))</f>
        <v/>
      </c>
      <c r="F710" s="14" t="str">
        <f ca="1">IF(A710="", "", IF(A710=1, ROUNDDOWN($M$3/D710, 0), ROUNDDOWN((J710)/D710, 0)))</f>
        <v/>
      </c>
      <c r="G710" s="14" t="str">
        <f ca="1">IF(A710="", "", (E710-D710)*F710)</f>
        <v/>
      </c>
      <c r="H710" s="15" t="str">
        <f ca="1">IF(A710="", "", (E710/D710)-1)</f>
        <v/>
      </c>
      <c r="I710" s="15" t="str">
        <f ca="1">IF(A710="", "", 1-(K710/MAX($K$2:K710)))</f>
        <v/>
      </c>
      <c r="J710" s="14" t="str">
        <f ca="1">IF(A710="", "", IF(A710=1, $M$3, J709+G709))</f>
        <v/>
      </c>
      <c r="K710" s="14" t="str">
        <f ca="1">IF(A710="", "", J710+G710)</f>
        <v/>
      </c>
    </row>
    <row r="711" spans="1:11" x14ac:dyDescent="0.3">
      <c r="A711" t="str">
        <f ca="1">IF(A710="Sr.No.",1,IFERROR(IF(A710+1&lt;=$M$8,A710+1,""),""))</f>
        <v/>
      </c>
      <c r="B711" s="1" t="str">
        <f ca="1">IF(A711="", "", VLOOKUP($M$5&amp;"-"&amp;$A711,INDIRECT("Sheet2!A2:Q5331"), 3, FALSE))</f>
        <v/>
      </c>
      <c r="C711" s="1" t="str">
        <f ca="1">IF(A711="", "", VLOOKUP($M$6&amp;"-"&amp;$A711,INDIRECT("Sheet2!A2:Q5331"), 3, FALSE))</f>
        <v/>
      </c>
      <c r="D711" s="4" t="str">
        <f ca="1">IF(A711="", "", VLOOKUP($M$5&amp;"-"&amp;$A711,INDIRECT("Sheet2!A2:Q5331"), 4, FALSE))</f>
        <v/>
      </c>
      <c r="E711" s="4" t="str">
        <f ca="1">IF(A711="", "", VLOOKUP($M$6&amp;"-"&amp;$A711,INDIRECT("Sheet2!A2:Q5331"), 4, FALSE))</f>
        <v/>
      </c>
      <c r="F711" s="14" t="str">
        <f ca="1">IF(A711="", "", IF(A711=1, ROUNDDOWN($M$3/D711, 0), ROUNDDOWN((J711)/D711, 0)))</f>
        <v/>
      </c>
      <c r="G711" s="14" t="str">
        <f ca="1">IF(A711="", "", (E711-D711)*F711)</f>
        <v/>
      </c>
      <c r="H711" s="15" t="str">
        <f ca="1">IF(A711="", "", (E711/D711)-1)</f>
        <v/>
      </c>
      <c r="I711" s="15" t="str">
        <f ca="1">IF(A711="", "", 1-(K711/MAX($K$2:K711)))</f>
        <v/>
      </c>
      <c r="J711" s="14" t="str">
        <f ca="1">IF(A711="", "", IF(A711=1, $M$3, J710+G710))</f>
        <v/>
      </c>
      <c r="K711" s="14" t="str">
        <f ca="1">IF(A711="", "", J711+G711)</f>
        <v/>
      </c>
    </row>
    <row r="712" spans="1:11" x14ac:dyDescent="0.3">
      <c r="A712" t="str">
        <f ca="1">IF(A711="Sr.No.",1,IFERROR(IF(A711+1&lt;=$M$8,A711+1,""),""))</f>
        <v/>
      </c>
      <c r="B712" s="1" t="str">
        <f ca="1">IF(A712="", "", VLOOKUP($M$5&amp;"-"&amp;$A712,INDIRECT("Sheet2!A2:Q5331"), 3, FALSE))</f>
        <v/>
      </c>
      <c r="C712" s="1" t="str">
        <f ca="1">IF(A712="", "", VLOOKUP($M$6&amp;"-"&amp;$A712,INDIRECT("Sheet2!A2:Q5331"), 3, FALSE))</f>
        <v/>
      </c>
      <c r="D712" s="4" t="str">
        <f ca="1">IF(A712="", "", VLOOKUP($M$5&amp;"-"&amp;$A712,INDIRECT("Sheet2!A2:Q5331"), 4, FALSE))</f>
        <v/>
      </c>
      <c r="E712" s="4" t="str">
        <f ca="1">IF(A712="", "", VLOOKUP($M$6&amp;"-"&amp;$A712,INDIRECT("Sheet2!A2:Q5331"), 4, FALSE))</f>
        <v/>
      </c>
      <c r="F712" s="14" t="str">
        <f ca="1">IF(A712="", "", IF(A712=1, ROUNDDOWN($M$3/D712, 0), ROUNDDOWN((J712)/D712, 0)))</f>
        <v/>
      </c>
      <c r="G712" s="14" t="str">
        <f ca="1">IF(A712="", "", (E712-D712)*F712)</f>
        <v/>
      </c>
      <c r="H712" s="15" t="str">
        <f ca="1">IF(A712="", "", (E712/D712)-1)</f>
        <v/>
      </c>
      <c r="I712" s="15" t="str">
        <f ca="1">IF(A712="", "", 1-(K712/MAX($K$2:K712)))</f>
        <v/>
      </c>
      <c r="J712" s="14" t="str">
        <f ca="1">IF(A712="", "", IF(A712=1, $M$3, J711+G711))</f>
        <v/>
      </c>
      <c r="K712" s="14" t="str">
        <f ca="1">IF(A712="", "", J712+G712)</f>
        <v/>
      </c>
    </row>
    <row r="713" spans="1:11" x14ac:dyDescent="0.3">
      <c r="A713" t="str">
        <f ca="1">IF(A712="Sr.No.",1,IFERROR(IF(A712+1&lt;=$M$8,A712+1,""),""))</f>
        <v/>
      </c>
      <c r="B713" s="1" t="str">
        <f ca="1">IF(A713="", "", VLOOKUP($M$5&amp;"-"&amp;$A713,INDIRECT("Sheet2!A2:Q5331"), 3, FALSE))</f>
        <v/>
      </c>
      <c r="C713" s="1" t="str">
        <f ca="1">IF(A713="", "", VLOOKUP($M$6&amp;"-"&amp;$A713,INDIRECT("Sheet2!A2:Q5331"), 3, FALSE))</f>
        <v/>
      </c>
      <c r="D713" s="4" t="str">
        <f ca="1">IF(A713="", "", VLOOKUP($M$5&amp;"-"&amp;$A713,INDIRECT("Sheet2!A2:Q5331"), 4, FALSE))</f>
        <v/>
      </c>
      <c r="E713" s="4" t="str">
        <f ca="1">IF(A713="", "", VLOOKUP($M$6&amp;"-"&amp;$A713,INDIRECT("Sheet2!A2:Q5331"), 4, FALSE))</f>
        <v/>
      </c>
      <c r="F713" s="14" t="str">
        <f ca="1">IF(A713="", "", IF(A713=1, ROUNDDOWN($M$3/D713, 0), ROUNDDOWN((J713)/D713, 0)))</f>
        <v/>
      </c>
      <c r="G713" s="14" t="str">
        <f ca="1">IF(A713="", "", (E713-D713)*F713)</f>
        <v/>
      </c>
      <c r="H713" s="15" t="str">
        <f ca="1">IF(A713="", "", (E713/D713)-1)</f>
        <v/>
      </c>
      <c r="I713" s="15" t="str">
        <f ca="1">IF(A713="", "", 1-(K713/MAX($K$2:K713)))</f>
        <v/>
      </c>
      <c r="J713" s="14" t="str">
        <f ca="1">IF(A713="", "", IF(A713=1, $M$3, J712+G712))</f>
        <v/>
      </c>
      <c r="K713" s="14" t="str">
        <f ca="1">IF(A713="", "", J713+G713)</f>
        <v/>
      </c>
    </row>
    <row r="714" spans="1:11" x14ac:dyDescent="0.3">
      <c r="A714" t="str">
        <f ca="1">IF(A713="Sr.No.",1,IFERROR(IF(A713+1&lt;=$M$8,A713+1,""),""))</f>
        <v/>
      </c>
      <c r="B714" s="1" t="str">
        <f ca="1">IF(A714="", "", VLOOKUP($M$5&amp;"-"&amp;$A714,INDIRECT("Sheet2!A2:Q5331"), 3, FALSE))</f>
        <v/>
      </c>
      <c r="C714" s="1" t="str">
        <f ca="1">IF(A714="", "", VLOOKUP($M$6&amp;"-"&amp;$A714,INDIRECT("Sheet2!A2:Q5331"), 3, FALSE))</f>
        <v/>
      </c>
      <c r="D714" s="4" t="str">
        <f ca="1">IF(A714="", "", VLOOKUP($M$5&amp;"-"&amp;$A714,INDIRECT("Sheet2!A2:Q5331"), 4, FALSE))</f>
        <v/>
      </c>
      <c r="E714" s="4" t="str">
        <f ca="1">IF(A714="", "", VLOOKUP($M$6&amp;"-"&amp;$A714,INDIRECT("Sheet2!A2:Q5331"), 4, FALSE))</f>
        <v/>
      </c>
      <c r="F714" s="14" t="str">
        <f ca="1">IF(A714="", "", IF(A714=1, ROUNDDOWN($M$3/D714, 0), ROUNDDOWN((J714)/D714, 0)))</f>
        <v/>
      </c>
      <c r="G714" s="14" t="str">
        <f ca="1">IF(A714="", "", (E714-D714)*F714)</f>
        <v/>
      </c>
      <c r="H714" s="15" t="str">
        <f ca="1">IF(A714="", "", (E714/D714)-1)</f>
        <v/>
      </c>
      <c r="I714" s="15" t="str">
        <f ca="1">IF(A714="", "", 1-(K714/MAX($K$2:K714)))</f>
        <v/>
      </c>
      <c r="J714" s="14" t="str">
        <f ca="1">IF(A714="", "", IF(A714=1, $M$3, J713+G713))</f>
        <v/>
      </c>
      <c r="K714" s="14" t="str">
        <f ca="1">IF(A714="", "", J714+G714)</f>
        <v/>
      </c>
    </row>
    <row r="715" spans="1:11" x14ac:dyDescent="0.3">
      <c r="A715" t="str">
        <f ca="1">IF(A714="Sr.No.",1,IFERROR(IF(A714+1&lt;=$M$8,A714+1,""),""))</f>
        <v/>
      </c>
      <c r="B715" s="1" t="str">
        <f ca="1">IF(A715="", "", VLOOKUP($M$5&amp;"-"&amp;$A715,INDIRECT("Sheet2!A2:Q5331"), 3, FALSE))</f>
        <v/>
      </c>
      <c r="C715" s="1" t="str">
        <f ca="1">IF(A715="", "", VLOOKUP($M$6&amp;"-"&amp;$A715,INDIRECT("Sheet2!A2:Q5331"), 3, FALSE))</f>
        <v/>
      </c>
      <c r="D715" s="4" t="str">
        <f ca="1">IF(A715="", "", VLOOKUP($M$5&amp;"-"&amp;$A715,INDIRECT("Sheet2!A2:Q5331"), 4, FALSE))</f>
        <v/>
      </c>
      <c r="E715" s="4" t="str">
        <f ca="1">IF(A715="", "", VLOOKUP($M$6&amp;"-"&amp;$A715,INDIRECT("Sheet2!A2:Q5331"), 4, FALSE))</f>
        <v/>
      </c>
      <c r="F715" s="14" t="str">
        <f ca="1">IF(A715="", "", IF(A715=1, ROUNDDOWN($M$3/D715, 0), ROUNDDOWN((J715)/D715, 0)))</f>
        <v/>
      </c>
      <c r="G715" s="14" t="str">
        <f ca="1">IF(A715="", "", (E715-D715)*F715)</f>
        <v/>
      </c>
      <c r="H715" s="15" t="str">
        <f ca="1">IF(A715="", "", (E715/D715)-1)</f>
        <v/>
      </c>
      <c r="I715" s="15" t="str">
        <f ca="1">IF(A715="", "", 1-(K715/MAX($K$2:K715)))</f>
        <v/>
      </c>
      <c r="J715" s="14" t="str">
        <f ca="1">IF(A715="", "", IF(A715=1, $M$3, J714+G714))</f>
        <v/>
      </c>
      <c r="K715" s="14" t="str">
        <f ca="1">IF(A715="", "", J715+G715)</f>
        <v/>
      </c>
    </row>
    <row r="716" spans="1:11" x14ac:dyDescent="0.3">
      <c r="A716" t="str">
        <f ca="1">IF(A715="Sr.No.",1,IFERROR(IF(A715+1&lt;=$M$8,A715+1,""),""))</f>
        <v/>
      </c>
      <c r="B716" s="1" t="str">
        <f ca="1">IF(A716="", "", VLOOKUP($M$5&amp;"-"&amp;$A716,INDIRECT("Sheet2!A2:Q5331"), 3, FALSE))</f>
        <v/>
      </c>
      <c r="C716" s="1" t="str">
        <f ca="1">IF(A716="", "", VLOOKUP($M$6&amp;"-"&amp;$A716,INDIRECT("Sheet2!A2:Q5331"), 3, FALSE))</f>
        <v/>
      </c>
      <c r="D716" s="4" t="str">
        <f ca="1">IF(A716="", "", VLOOKUP($M$5&amp;"-"&amp;$A716,INDIRECT("Sheet2!A2:Q5331"), 4, FALSE))</f>
        <v/>
      </c>
      <c r="E716" s="4" t="str">
        <f ca="1">IF(A716="", "", VLOOKUP($M$6&amp;"-"&amp;$A716,INDIRECT("Sheet2!A2:Q5331"), 4, FALSE))</f>
        <v/>
      </c>
      <c r="F716" s="14" t="str">
        <f ca="1">IF(A716="", "", IF(A716=1, ROUNDDOWN($M$3/D716, 0), ROUNDDOWN((J716)/D716, 0)))</f>
        <v/>
      </c>
      <c r="G716" s="14" t="str">
        <f ca="1">IF(A716="", "", (E716-D716)*F716)</f>
        <v/>
      </c>
      <c r="H716" s="15" t="str">
        <f ca="1">IF(A716="", "", (E716/D716)-1)</f>
        <v/>
      </c>
      <c r="I716" s="15" t="str">
        <f ca="1">IF(A716="", "", 1-(K716/MAX($K$2:K716)))</f>
        <v/>
      </c>
      <c r="J716" s="14" t="str">
        <f ca="1">IF(A716="", "", IF(A716=1, $M$3, J715+G715))</f>
        <v/>
      </c>
      <c r="K716" s="14" t="str">
        <f ca="1">IF(A716="", "", J716+G716)</f>
        <v/>
      </c>
    </row>
    <row r="717" spans="1:11" x14ac:dyDescent="0.3">
      <c r="A717" t="str">
        <f ca="1">IF(A716="Sr.No.",1,IFERROR(IF(A716+1&lt;=$M$8,A716+1,""),""))</f>
        <v/>
      </c>
      <c r="B717" s="1" t="str">
        <f ca="1">IF(A717="", "", VLOOKUP($M$5&amp;"-"&amp;$A717,INDIRECT("Sheet2!A2:Q5331"), 3, FALSE))</f>
        <v/>
      </c>
      <c r="C717" s="1" t="str">
        <f ca="1">IF(A717="", "", VLOOKUP($M$6&amp;"-"&amp;$A717,INDIRECT("Sheet2!A2:Q5331"), 3, FALSE))</f>
        <v/>
      </c>
      <c r="D717" s="4" t="str">
        <f ca="1">IF(A717="", "", VLOOKUP($M$5&amp;"-"&amp;$A717,INDIRECT("Sheet2!A2:Q5331"), 4, FALSE))</f>
        <v/>
      </c>
      <c r="E717" s="4" t="str">
        <f ca="1">IF(A717="", "", VLOOKUP($M$6&amp;"-"&amp;$A717,INDIRECT("Sheet2!A2:Q5331"), 4, FALSE))</f>
        <v/>
      </c>
      <c r="F717" s="14" t="str">
        <f ca="1">IF(A717="", "", IF(A717=1, ROUNDDOWN($M$3/D717, 0), ROUNDDOWN((J717)/D717, 0)))</f>
        <v/>
      </c>
      <c r="G717" s="14" t="str">
        <f ca="1">IF(A717="", "", (E717-D717)*F717)</f>
        <v/>
      </c>
      <c r="H717" s="15" t="str">
        <f ca="1">IF(A717="", "", (E717/D717)-1)</f>
        <v/>
      </c>
      <c r="I717" s="15" t="str">
        <f ca="1">IF(A717="", "", 1-(K717/MAX($K$2:K717)))</f>
        <v/>
      </c>
      <c r="J717" s="14" t="str">
        <f ca="1">IF(A717="", "", IF(A717=1, $M$3, J716+G716))</f>
        <v/>
      </c>
      <c r="K717" s="14" t="str">
        <f ca="1">IF(A717="", "", J717+G717)</f>
        <v/>
      </c>
    </row>
    <row r="718" spans="1:11" x14ac:dyDescent="0.3">
      <c r="A718" t="str">
        <f ca="1">IF(A717="Sr.No.",1,IFERROR(IF(A717+1&lt;=$M$8,A717+1,""),""))</f>
        <v/>
      </c>
      <c r="B718" s="1" t="str">
        <f ca="1">IF(A718="", "", VLOOKUP($M$5&amp;"-"&amp;$A718,INDIRECT("Sheet2!A2:Q5331"), 3, FALSE))</f>
        <v/>
      </c>
      <c r="C718" s="1" t="str">
        <f ca="1">IF(A718="", "", VLOOKUP($M$6&amp;"-"&amp;$A718,INDIRECT("Sheet2!A2:Q5331"), 3, FALSE))</f>
        <v/>
      </c>
      <c r="D718" s="4" t="str">
        <f ca="1">IF(A718="", "", VLOOKUP($M$5&amp;"-"&amp;$A718,INDIRECT("Sheet2!A2:Q5331"), 4, FALSE))</f>
        <v/>
      </c>
      <c r="E718" s="4" t="str">
        <f ca="1">IF(A718="", "", VLOOKUP($M$6&amp;"-"&amp;$A718,INDIRECT("Sheet2!A2:Q5331"), 4, FALSE))</f>
        <v/>
      </c>
      <c r="F718" s="14" t="str">
        <f ca="1">IF(A718="", "", IF(A718=1, ROUNDDOWN($M$3/D718, 0), ROUNDDOWN((J718)/D718, 0)))</f>
        <v/>
      </c>
      <c r="G718" s="14" t="str">
        <f ca="1">IF(A718="", "", (E718-D718)*F718)</f>
        <v/>
      </c>
      <c r="H718" s="15" t="str">
        <f ca="1">IF(A718="", "", (E718/D718)-1)</f>
        <v/>
      </c>
      <c r="I718" s="15" t="str">
        <f ca="1">IF(A718="", "", 1-(K718/MAX($K$2:K718)))</f>
        <v/>
      </c>
      <c r="J718" s="14" t="str">
        <f ca="1">IF(A718="", "", IF(A718=1, $M$3, J717+G717))</f>
        <v/>
      </c>
      <c r="K718" s="14" t="str">
        <f ca="1">IF(A718="", "", J718+G718)</f>
        <v/>
      </c>
    </row>
    <row r="719" spans="1:11" x14ac:dyDescent="0.3">
      <c r="A719" t="str">
        <f ca="1">IF(A718="Sr.No.",1,IFERROR(IF(A718+1&lt;=$M$8,A718+1,""),""))</f>
        <v/>
      </c>
      <c r="B719" s="1" t="str">
        <f ca="1">IF(A719="", "", VLOOKUP($M$5&amp;"-"&amp;$A719,INDIRECT("Sheet2!A2:Q5331"), 3, FALSE))</f>
        <v/>
      </c>
      <c r="C719" s="1" t="str">
        <f ca="1">IF(A719="", "", VLOOKUP($M$6&amp;"-"&amp;$A719,INDIRECT("Sheet2!A2:Q5331"), 3, FALSE))</f>
        <v/>
      </c>
      <c r="D719" s="4" t="str">
        <f ca="1">IF(A719="", "", VLOOKUP($M$5&amp;"-"&amp;$A719,INDIRECT("Sheet2!A2:Q5331"), 4, FALSE))</f>
        <v/>
      </c>
      <c r="E719" s="4" t="str">
        <f ca="1">IF(A719="", "", VLOOKUP($M$6&amp;"-"&amp;$A719,INDIRECT("Sheet2!A2:Q5331"), 4, FALSE))</f>
        <v/>
      </c>
      <c r="F719" s="14" t="str">
        <f ca="1">IF(A719="", "", IF(A719=1, ROUNDDOWN($M$3/D719, 0), ROUNDDOWN((J719)/D719, 0)))</f>
        <v/>
      </c>
      <c r="G719" s="14" t="str">
        <f ca="1">IF(A719="", "", (E719-D719)*F719)</f>
        <v/>
      </c>
      <c r="H719" s="15" t="str">
        <f ca="1">IF(A719="", "", (E719/D719)-1)</f>
        <v/>
      </c>
      <c r="I719" s="15" t="str">
        <f ca="1">IF(A719="", "", 1-(K719/MAX($K$2:K719)))</f>
        <v/>
      </c>
      <c r="J719" s="14" t="str">
        <f ca="1">IF(A719="", "", IF(A719=1, $M$3, J718+G718))</f>
        <v/>
      </c>
      <c r="K719" s="14" t="str">
        <f ca="1">IF(A719="", "", J719+G719)</f>
        <v/>
      </c>
    </row>
    <row r="720" spans="1:11" x14ac:dyDescent="0.3">
      <c r="A720" t="str">
        <f ca="1">IF(A719="Sr.No.",1,IFERROR(IF(A719+1&lt;=$M$8,A719+1,""),""))</f>
        <v/>
      </c>
      <c r="B720" s="1" t="str">
        <f ca="1">IF(A720="", "", VLOOKUP($M$5&amp;"-"&amp;$A720,INDIRECT("Sheet2!A2:Q5331"), 3, FALSE))</f>
        <v/>
      </c>
      <c r="C720" s="1" t="str">
        <f ca="1">IF(A720="", "", VLOOKUP($M$6&amp;"-"&amp;$A720,INDIRECT("Sheet2!A2:Q5331"), 3, FALSE))</f>
        <v/>
      </c>
      <c r="D720" s="4" t="str">
        <f ca="1">IF(A720="", "", VLOOKUP($M$5&amp;"-"&amp;$A720,INDIRECT("Sheet2!A2:Q5331"), 4, FALSE))</f>
        <v/>
      </c>
      <c r="E720" s="4" t="str">
        <f ca="1">IF(A720="", "", VLOOKUP($M$6&amp;"-"&amp;$A720,INDIRECT("Sheet2!A2:Q5331"), 4, FALSE))</f>
        <v/>
      </c>
      <c r="F720" s="14" t="str">
        <f ca="1">IF(A720="", "", IF(A720=1, ROUNDDOWN($M$3/D720, 0), ROUNDDOWN((J720)/D720, 0)))</f>
        <v/>
      </c>
      <c r="G720" s="14" t="str">
        <f ca="1">IF(A720="", "", (E720-D720)*F720)</f>
        <v/>
      </c>
      <c r="H720" s="15" t="str">
        <f ca="1">IF(A720="", "", (E720/D720)-1)</f>
        <v/>
      </c>
      <c r="I720" s="15" t="str">
        <f ca="1">IF(A720="", "", 1-(K720/MAX($K$2:K720)))</f>
        <v/>
      </c>
      <c r="J720" s="14" t="str">
        <f ca="1">IF(A720="", "", IF(A720=1, $M$3, J719+G719))</f>
        <v/>
      </c>
      <c r="K720" s="14" t="str">
        <f ca="1">IF(A720="", "", J720+G720)</f>
        <v/>
      </c>
    </row>
    <row r="721" spans="1:11" x14ac:dyDescent="0.3">
      <c r="A721" t="str">
        <f ca="1">IF(A720="Sr.No.",1,IFERROR(IF(A720+1&lt;=$M$8,A720+1,""),""))</f>
        <v/>
      </c>
      <c r="B721" s="1" t="str">
        <f ca="1">IF(A721="", "", VLOOKUP($M$5&amp;"-"&amp;$A721,INDIRECT("Sheet2!A2:Q5331"), 3, FALSE))</f>
        <v/>
      </c>
      <c r="C721" s="1" t="str">
        <f ca="1">IF(A721="", "", VLOOKUP($M$6&amp;"-"&amp;$A721,INDIRECT("Sheet2!A2:Q5331"), 3, FALSE))</f>
        <v/>
      </c>
      <c r="D721" s="4" t="str">
        <f ca="1">IF(A721="", "", VLOOKUP($M$5&amp;"-"&amp;$A721,INDIRECT("Sheet2!A2:Q5331"), 4, FALSE))</f>
        <v/>
      </c>
      <c r="E721" s="4" t="str">
        <f ca="1">IF(A721="", "", VLOOKUP($M$6&amp;"-"&amp;$A721,INDIRECT("Sheet2!A2:Q5331"), 4, FALSE))</f>
        <v/>
      </c>
      <c r="F721" s="14" t="str">
        <f ca="1">IF(A721="", "", IF(A721=1, ROUNDDOWN($M$3/D721, 0), ROUNDDOWN((J721)/D721, 0)))</f>
        <v/>
      </c>
      <c r="G721" s="14" t="str">
        <f ca="1">IF(A721="", "", (E721-D721)*F721)</f>
        <v/>
      </c>
      <c r="H721" s="15" t="str">
        <f ca="1">IF(A721="", "", (E721/D721)-1)</f>
        <v/>
      </c>
      <c r="I721" s="15" t="str">
        <f ca="1">IF(A721="", "", 1-(K721/MAX($K$2:K721)))</f>
        <v/>
      </c>
      <c r="J721" s="14" t="str">
        <f ca="1">IF(A721="", "", IF(A721=1, $M$3, J720+G720))</f>
        <v/>
      </c>
      <c r="K721" s="14" t="str">
        <f ca="1">IF(A721="", "", J721+G721)</f>
        <v/>
      </c>
    </row>
    <row r="722" spans="1:11" x14ac:dyDescent="0.3">
      <c r="A722" t="str">
        <f ca="1">IF(A721="Sr.No.",1,IFERROR(IF(A721+1&lt;=$M$8,A721+1,""),""))</f>
        <v/>
      </c>
      <c r="B722" s="1" t="str">
        <f ca="1">IF(A722="", "", VLOOKUP($M$5&amp;"-"&amp;$A722,INDIRECT("Sheet2!A2:Q5331"), 3, FALSE))</f>
        <v/>
      </c>
      <c r="C722" s="1" t="str">
        <f ca="1">IF(A722="", "", VLOOKUP($M$6&amp;"-"&amp;$A722,INDIRECT("Sheet2!A2:Q5331"), 3, FALSE))</f>
        <v/>
      </c>
      <c r="D722" s="4" t="str">
        <f ca="1">IF(A722="", "", VLOOKUP($M$5&amp;"-"&amp;$A722,INDIRECT("Sheet2!A2:Q5331"), 4, FALSE))</f>
        <v/>
      </c>
      <c r="E722" s="4" t="str">
        <f ca="1">IF(A722="", "", VLOOKUP($M$6&amp;"-"&amp;$A722,INDIRECT("Sheet2!A2:Q5331"), 4, FALSE))</f>
        <v/>
      </c>
      <c r="F722" s="14" t="str">
        <f ca="1">IF(A722="", "", IF(A722=1, ROUNDDOWN($M$3/D722, 0), ROUNDDOWN((J722)/D722, 0)))</f>
        <v/>
      </c>
      <c r="G722" s="14" t="str">
        <f ca="1">IF(A722="", "", (E722-D722)*F722)</f>
        <v/>
      </c>
      <c r="H722" s="15" t="str">
        <f ca="1">IF(A722="", "", (E722/D722)-1)</f>
        <v/>
      </c>
      <c r="I722" s="15" t="str">
        <f ca="1">IF(A722="", "", 1-(K722/MAX($K$2:K722)))</f>
        <v/>
      </c>
      <c r="J722" s="14" t="str">
        <f ca="1">IF(A722="", "", IF(A722=1, $M$3, J721+G721))</f>
        <v/>
      </c>
      <c r="K722" s="14" t="str">
        <f ca="1">IF(A722="", "", J722+G722)</f>
        <v/>
      </c>
    </row>
    <row r="723" spans="1:11" x14ac:dyDescent="0.3">
      <c r="A723" t="str">
        <f ca="1">IF(A722="Sr.No.",1,IFERROR(IF(A722+1&lt;=$M$8,A722+1,""),""))</f>
        <v/>
      </c>
      <c r="B723" s="1" t="str">
        <f ca="1">IF(A723="", "", VLOOKUP($M$5&amp;"-"&amp;$A723,INDIRECT("Sheet2!A2:Q5331"), 3, FALSE))</f>
        <v/>
      </c>
      <c r="C723" s="1" t="str">
        <f ca="1">IF(A723="", "", VLOOKUP($M$6&amp;"-"&amp;$A723,INDIRECT("Sheet2!A2:Q5331"), 3, FALSE))</f>
        <v/>
      </c>
      <c r="D723" s="4" t="str">
        <f ca="1">IF(A723="", "", VLOOKUP($M$5&amp;"-"&amp;$A723,INDIRECT("Sheet2!A2:Q5331"), 4, FALSE))</f>
        <v/>
      </c>
      <c r="E723" s="4" t="str">
        <f ca="1">IF(A723="", "", VLOOKUP($M$6&amp;"-"&amp;$A723,INDIRECT("Sheet2!A2:Q5331"), 4, FALSE))</f>
        <v/>
      </c>
      <c r="F723" s="14" t="str">
        <f ca="1">IF(A723="", "", IF(A723=1, ROUNDDOWN($M$3/D723, 0), ROUNDDOWN((J723)/D723, 0)))</f>
        <v/>
      </c>
      <c r="G723" s="14" t="str">
        <f ca="1">IF(A723="", "", (E723-D723)*F723)</f>
        <v/>
      </c>
      <c r="H723" s="15" t="str">
        <f ca="1">IF(A723="", "", (E723/D723)-1)</f>
        <v/>
      </c>
      <c r="I723" s="15" t="str">
        <f ca="1">IF(A723="", "", 1-(K723/MAX($K$2:K723)))</f>
        <v/>
      </c>
      <c r="J723" s="14" t="str">
        <f ca="1">IF(A723="", "", IF(A723=1, $M$3, J722+G722))</f>
        <v/>
      </c>
      <c r="K723" s="14" t="str">
        <f ca="1">IF(A723="", "", J723+G723)</f>
        <v/>
      </c>
    </row>
    <row r="724" spans="1:11" x14ac:dyDescent="0.3">
      <c r="A724" t="str">
        <f ca="1">IF(A723="Sr.No.",1,IFERROR(IF(A723+1&lt;=$M$8,A723+1,""),""))</f>
        <v/>
      </c>
      <c r="B724" s="1" t="str">
        <f ca="1">IF(A724="", "", VLOOKUP($M$5&amp;"-"&amp;$A724,INDIRECT("Sheet2!A2:Q5331"), 3, FALSE))</f>
        <v/>
      </c>
      <c r="C724" s="1" t="str">
        <f ca="1">IF(A724="", "", VLOOKUP($M$6&amp;"-"&amp;$A724,INDIRECT("Sheet2!A2:Q5331"), 3, FALSE))</f>
        <v/>
      </c>
      <c r="D724" s="4" t="str">
        <f ca="1">IF(A724="", "", VLOOKUP($M$5&amp;"-"&amp;$A724,INDIRECT("Sheet2!A2:Q5331"), 4, FALSE))</f>
        <v/>
      </c>
      <c r="E724" s="4" t="str">
        <f ca="1">IF(A724="", "", VLOOKUP($M$6&amp;"-"&amp;$A724,INDIRECT("Sheet2!A2:Q5331"), 4, FALSE))</f>
        <v/>
      </c>
      <c r="F724" s="14" t="str">
        <f ca="1">IF(A724="", "", IF(A724=1, ROUNDDOWN($M$3/D724, 0), ROUNDDOWN((J724)/D724, 0)))</f>
        <v/>
      </c>
      <c r="G724" s="14" t="str">
        <f ca="1">IF(A724="", "", (E724-D724)*F724)</f>
        <v/>
      </c>
      <c r="H724" s="15" t="str">
        <f ca="1">IF(A724="", "", (E724/D724)-1)</f>
        <v/>
      </c>
      <c r="I724" s="15" t="str">
        <f ca="1">IF(A724="", "", 1-(K724/MAX($K$2:K724)))</f>
        <v/>
      </c>
      <c r="J724" s="14" t="str">
        <f ca="1">IF(A724="", "", IF(A724=1, $M$3, J723+G723))</f>
        <v/>
      </c>
      <c r="K724" s="14" t="str">
        <f ca="1">IF(A724="", "", J724+G724)</f>
        <v/>
      </c>
    </row>
    <row r="725" spans="1:11" x14ac:dyDescent="0.3">
      <c r="A725" t="str">
        <f ca="1">IF(A724="Sr.No.",1,IFERROR(IF(A724+1&lt;=$M$8,A724+1,""),""))</f>
        <v/>
      </c>
      <c r="B725" s="1" t="str">
        <f ca="1">IF(A725="", "", VLOOKUP($M$5&amp;"-"&amp;$A725,INDIRECT("Sheet2!A2:Q5331"), 3, FALSE))</f>
        <v/>
      </c>
      <c r="C725" s="1" t="str">
        <f ca="1">IF(A725="", "", VLOOKUP($M$6&amp;"-"&amp;$A725,INDIRECT("Sheet2!A2:Q5331"), 3, FALSE))</f>
        <v/>
      </c>
      <c r="D725" s="4" t="str">
        <f ca="1">IF(A725="", "", VLOOKUP($M$5&amp;"-"&amp;$A725,INDIRECT("Sheet2!A2:Q5331"), 4, FALSE))</f>
        <v/>
      </c>
      <c r="E725" s="4" t="str">
        <f ca="1">IF(A725="", "", VLOOKUP($M$6&amp;"-"&amp;$A725,INDIRECT("Sheet2!A2:Q5331"), 4, FALSE))</f>
        <v/>
      </c>
      <c r="F725" s="14" t="str">
        <f ca="1">IF(A725="", "", IF(A725=1, ROUNDDOWN($M$3/D725, 0), ROUNDDOWN((J725)/D725, 0)))</f>
        <v/>
      </c>
      <c r="G725" s="14" t="str">
        <f ca="1">IF(A725="", "", (E725-D725)*F725)</f>
        <v/>
      </c>
      <c r="H725" s="15" t="str">
        <f ca="1">IF(A725="", "", (E725/D725)-1)</f>
        <v/>
      </c>
      <c r="I725" s="15" t="str">
        <f ca="1">IF(A725="", "", 1-(K725/MAX($K$2:K725)))</f>
        <v/>
      </c>
      <c r="J725" s="14" t="str">
        <f ca="1">IF(A725="", "", IF(A725=1, $M$3, J724+G724))</f>
        <v/>
      </c>
      <c r="K725" s="14" t="str">
        <f ca="1">IF(A725="", "", J725+G725)</f>
        <v/>
      </c>
    </row>
    <row r="726" spans="1:11" x14ac:dyDescent="0.3">
      <c r="A726" t="str">
        <f ca="1">IF(A725="Sr.No.",1,IFERROR(IF(A725+1&lt;=$M$8,A725+1,""),""))</f>
        <v/>
      </c>
      <c r="B726" s="1" t="str">
        <f ca="1">IF(A726="", "", VLOOKUP($M$5&amp;"-"&amp;$A726,INDIRECT("Sheet2!A2:Q5331"), 3, FALSE))</f>
        <v/>
      </c>
      <c r="C726" s="1" t="str">
        <f ca="1">IF(A726="", "", VLOOKUP($M$6&amp;"-"&amp;$A726,INDIRECT("Sheet2!A2:Q5331"), 3, FALSE))</f>
        <v/>
      </c>
      <c r="D726" s="4" t="str">
        <f ca="1">IF(A726="", "", VLOOKUP($M$5&amp;"-"&amp;$A726,INDIRECT("Sheet2!A2:Q5331"), 4, FALSE))</f>
        <v/>
      </c>
      <c r="E726" s="4" t="str">
        <f ca="1">IF(A726="", "", VLOOKUP($M$6&amp;"-"&amp;$A726,INDIRECT("Sheet2!A2:Q5331"), 4, FALSE))</f>
        <v/>
      </c>
      <c r="F726" s="14" t="str">
        <f ca="1">IF(A726="", "", IF(A726=1, ROUNDDOWN($M$3/D726, 0), ROUNDDOWN((J726)/D726, 0)))</f>
        <v/>
      </c>
      <c r="G726" s="14" t="str">
        <f ca="1">IF(A726="", "", (E726-D726)*F726)</f>
        <v/>
      </c>
      <c r="H726" s="15" t="str">
        <f ca="1">IF(A726="", "", (E726/D726)-1)</f>
        <v/>
      </c>
      <c r="I726" s="15" t="str">
        <f ca="1">IF(A726="", "", 1-(K726/MAX($K$2:K726)))</f>
        <v/>
      </c>
      <c r="J726" s="14" t="str">
        <f ca="1">IF(A726="", "", IF(A726=1, $M$3, J725+G725))</f>
        <v/>
      </c>
      <c r="K726" s="14" t="str">
        <f ca="1">IF(A726="", "", J726+G726)</f>
        <v/>
      </c>
    </row>
    <row r="727" spans="1:11" x14ac:dyDescent="0.3">
      <c r="A727" t="str">
        <f ca="1">IF(A726="Sr.No.",1,IFERROR(IF(A726+1&lt;=$M$8,A726+1,""),""))</f>
        <v/>
      </c>
      <c r="B727" s="1" t="str">
        <f ca="1">IF(A727="", "", VLOOKUP($M$5&amp;"-"&amp;$A727,INDIRECT("Sheet2!A2:Q5331"), 3, FALSE))</f>
        <v/>
      </c>
      <c r="C727" s="1" t="str">
        <f ca="1">IF(A727="", "", VLOOKUP($M$6&amp;"-"&amp;$A727,INDIRECT("Sheet2!A2:Q5331"), 3, FALSE))</f>
        <v/>
      </c>
      <c r="D727" s="4" t="str">
        <f ca="1">IF(A727="", "", VLOOKUP($M$5&amp;"-"&amp;$A727,INDIRECT("Sheet2!A2:Q5331"), 4, FALSE))</f>
        <v/>
      </c>
      <c r="E727" s="4" t="str">
        <f ca="1">IF(A727="", "", VLOOKUP($M$6&amp;"-"&amp;$A727,INDIRECT("Sheet2!A2:Q5331"), 4, FALSE))</f>
        <v/>
      </c>
      <c r="F727" s="14" t="str">
        <f ca="1">IF(A727="", "", IF(A727=1, ROUNDDOWN($M$3/D727, 0), ROUNDDOWN((J727)/D727, 0)))</f>
        <v/>
      </c>
      <c r="G727" s="14" t="str">
        <f ca="1">IF(A727="", "", (E727-D727)*F727)</f>
        <v/>
      </c>
      <c r="H727" s="15" t="str">
        <f ca="1">IF(A727="", "", (E727/D727)-1)</f>
        <v/>
      </c>
      <c r="I727" s="15" t="str">
        <f ca="1">IF(A727="", "", 1-(K727/MAX($K$2:K727)))</f>
        <v/>
      </c>
      <c r="J727" s="14" t="str">
        <f ca="1">IF(A727="", "", IF(A727=1, $M$3, J726+G726))</f>
        <v/>
      </c>
      <c r="K727" s="14" t="str">
        <f ca="1">IF(A727="", "", J727+G727)</f>
        <v/>
      </c>
    </row>
    <row r="728" spans="1:11" x14ac:dyDescent="0.3">
      <c r="A728" t="str">
        <f ca="1">IF(A727="Sr.No.",1,IFERROR(IF(A727+1&lt;=$M$8,A727+1,""),""))</f>
        <v/>
      </c>
      <c r="B728" s="1" t="str">
        <f ca="1">IF(A728="", "", VLOOKUP($M$5&amp;"-"&amp;$A728,INDIRECT("Sheet2!A2:Q5331"), 3, FALSE))</f>
        <v/>
      </c>
      <c r="C728" s="1" t="str">
        <f ca="1">IF(A728="", "", VLOOKUP($M$6&amp;"-"&amp;$A728,INDIRECT("Sheet2!A2:Q5331"), 3, FALSE))</f>
        <v/>
      </c>
      <c r="D728" s="4" t="str">
        <f ca="1">IF(A728="", "", VLOOKUP($M$5&amp;"-"&amp;$A728,INDIRECT("Sheet2!A2:Q5331"), 4, FALSE))</f>
        <v/>
      </c>
      <c r="E728" s="4" t="str">
        <f ca="1">IF(A728="", "", VLOOKUP($M$6&amp;"-"&amp;$A728,INDIRECT("Sheet2!A2:Q5331"), 4, FALSE))</f>
        <v/>
      </c>
      <c r="F728" s="14" t="str">
        <f ca="1">IF(A728="", "", IF(A728=1, ROUNDDOWN($M$3/D728, 0), ROUNDDOWN((J728)/D728, 0)))</f>
        <v/>
      </c>
      <c r="G728" s="14" t="str">
        <f ca="1">IF(A728="", "", (E728-D728)*F728)</f>
        <v/>
      </c>
      <c r="H728" s="15" t="str">
        <f ca="1">IF(A728="", "", (E728/D728)-1)</f>
        <v/>
      </c>
      <c r="I728" s="15" t="str">
        <f ca="1">IF(A728="", "", 1-(K728/MAX($K$2:K728)))</f>
        <v/>
      </c>
      <c r="J728" s="14" t="str">
        <f ca="1">IF(A728="", "", IF(A728=1, $M$3, J727+G727))</f>
        <v/>
      </c>
      <c r="K728" s="14" t="str">
        <f ca="1">IF(A728="", "", J728+G728)</f>
        <v/>
      </c>
    </row>
    <row r="729" spans="1:11" x14ac:dyDescent="0.3">
      <c r="A729" t="str">
        <f ca="1">IF(A728="Sr.No.",1,IFERROR(IF(A728+1&lt;=$M$8,A728+1,""),""))</f>
        <v/>
      </c>
      <c r="B729" s="1" t="str">
        <f ca="1">IF(A729="", "", VLOOKUP($M$5&amp;"-"&amp;$A729,INDIRECT("Sheet2!A2:Q5331"), 3, FALSE))</f>
        <v/>
      </c>
      <c r="C729" s="1" t="str">
        <f ca="1">IF(A729="", "", VLOOKUP($M$6&amp;"-"&amp;$A729,INDIRECT("Sheet2!A2:Q5331"), 3, FALSE))</f>
        <v/>
      </c>
      <c r="D729" s="4" t="str">
        <f ca="1">IF(A729="", "", VLOOKUP($M$5&amp;"-"&amp;$A729,INDIRECT("Sheet2!A2:Q5331"), 4, FALSE))</f>
        <v/>
      </c>
      <c r="E729" s="4" t="str">
        <f ca="1">IF(A729="", "", VLOOKUP($M$6&amp;"-"&amp;$A729,INDIRECT("Sheet2!A2:Q5331"), 4, FALSE))</f>
        <v/>
      </c>
      <c r="F729" s="14" t="str">
        <f ca="1">IF(A729="", "", IF(A729=1, ROUNDDOWN($M$3/D729, 0), ROUNDDOWN((J729)/D729, 0)))</f>
        <v/>
      </c>
      <c r="G729" s="14" t="str">
        <f ca="1">IF(A729="", "", (E729-D729)*F729)</f>
        <v/>
      </c>
      <c r="H729" s="15" t="str">
        <f ca="1">IF(A729="", "", (E729/D729)-1)</f>
        <v/>
      </c>
      <c r="I729" s="15" t="str">
        <f ca="1">IF(A729="", "", 1-(K729/MAX($K$2:K729)))</f>
        <v/>
      </c>
      <c r="J729" s="14" t="str">
        <f ca="1">IF(A729="", "", IF(A729=1, $M$3, J728+G728))</f>
        <v/>
      </c>
      <c r="K729" s="14" t="str">
        <f ca="1">IF(A729="", "", J729+G729)</f>
        <v/>
      </c>
    </row>
    <row r="730" spans="1:11" x14ac:dyDescent="0.3">
      <c r="A730" t="str">
        <f ca="1">IF(A729="Sr.No.",1,IFERROR(IF(A729+1&lt;=$M$8,A729+1,""),""))</f>
        <v/>
      </c>
      <c r="B730" s="1" t="str">
        <f ca="1">IF(A730="", "", VLOOKUP($M$5&amp;"-"&amp;$A730,INDIRECT("Sheet2!A2:Q5331"), 3, FALSE))</f>
        <v/>
      </c>
      <c r="C730" s="1" t="str">
        <f ca="1">IF(A730="", "", VLOOKUP($M$6&amp;"-"&amp;$A730,INDIRECT("Sheet2!A2:Q5331"), 3, FALSE))</f>
        <v/>
      </c>
      <c r="D730" s="4" t="str">
        <f ca="1">IF(A730="", "", VLOOKUP($M$5&amp;"-"&amp;$A730,INDIRECT("Sheet2!A2:Q5331"), 4, FALSE))</f>
        <v/>
      </c>
      <c r="E730" s="4" t="str">
        <f ca="1">IF(A730="", "", VLOOKUP($M$6&amp;"-"&amp;$A730,INDIRECT("Sheet2!A2:Q5331"), 4, FALSE))</f>
        <v/>
      </c>
      <c r="F730" s="14" t="str">
        <f ca="1">IF(A730="", "", IF(A730=1, ROUNDDOWN($M$3/D730, 0), ROUNDDOWN((J730)/D730, 0)))</f>
        <v/>
      </c>
      <c r="G730" s="14" t="str">
        <f ca="1">IF(A730="", "", (E730-D730)*F730)</f>
        <v/>
      </c>
      <c r="H730" s="15" t="str">
        <f ca="1">IF(A730="", "", (E730/D730)-1)</f>
        <v/>
      </c>
      <c r="I730" s="15" t="str">
        <f ca="1">IF(A730="", "", 1-(K730/MAX($K$2:K730)))</f>
        <v/>
      </c>
      <c r="J730" s="14" t="str">
        <f ca="1">IF(A730="", "", IF(A730=1, $M$3, J729+G729))</f>
        <v/>
      </c>
      <c r="K730" s="14" t="str">
        <f ca="1">IF(A730="", "", J730+G730)</f>
        <v/>
      </c>
    </row>
    <row r="731" spans="1:11" x14ac:dyDescent="0.3">
      <c r="A731" t="str">
        <f ca="1">IF(A730="Sr.No.",1,IFERROR(IF(A730+1&lt;=$M$8,A730+1,""),""))</f>
        <v/>
      </c>
      <c r="B731" s="1" t="str">
        <f ca="1">IF(A731="", "", VLOOKUP($M$5&amp;"-"&amp;$A731,INDIRECT("Sheet2!A2:Q5331"), 3, FALSE))</f>
        <v/>
      </c>
      <c r="C731" s="1" t="str">
        <f ca="1">IF(A731="", "", VLOOKUP($M$6&amp;"-"&amp;$A731,INDIRECT("Sheet2!A2:Q5331"), 3, FALSE))</f>
        <v/>
      </c>
      <c r="D731" s="4" t="str">
        <f ca="1">IF(A731="", "", VLOOKUP($M$5&amp;"-"&amp;$A731,INDIRECT("Sheet2!A2:Q5331"), 4, FALSE))</f>
        <v/>
      </c>
      <c r="E731" s="4" t="str">
        <f ca="1">IF(A731="", "", VLOOKUP($M$6&amp;"-"&amp;$A731,INDIRECT("Sheet2!A2:Q5331"), 4, FALSE))</f>
        <v/>
      </c>
      <c r="F731" s="14" t="str">
        <f ca="1">IF(A731="", "", IF(A731=1, ROUNDDOWN($M$3/D731, 0), ROUNDDOWN((J731)/D731, 0)))</f>
        <v/>
      </c>
      <c r="G731" s="14" t="str">
        <f ca="1">IF(A731="", "", (E731-D731)*F731)</f>
        <v/>
      </c>
      <c r="H731" s="15" t="str">
        <f ca="1">IF(A731="", "", (E731/D731)-1)</f>
        <v/>
      </c>
      <c r="I731" s="15" t="str">
        <f ca="1">IF(A731="", "", 1-(K731/MAX($K$2:K731)))</f>
        <v/>
      </c>
      <c r="J731" s="14" t="str">
        <f ca="1">IF(A731="", "", IF(A731=1, $M$3, J730+G730))</f>
        <v/>
      </c>
      <c r="K731" s="14" t="str">
        <f ca="1">IF(A731="", "", J731+G731)</f>
        <v/>
      </c>
    </row>
    <row r="732" spans="1:11" x14ac:dyDescent="0.3">
      <c r="A732" t="str">
        <f ca="1">IF(A731="Sr.No.",1,IFERROR(IF(A731+1&lt;=$M$8,A731+1,""),""))</f>
        <v/>
      </c>
      <c r="B732" s="1" t="str">
        <f ca="1">IF(A732="", "", VLOOKUP($M$5&amp;"-"&amp;$A732,INDIRECT("Sheet2!A2:Q5331"), 3, FALSE))</f>
        <v/>
      </c>
      <c r="C732" s="1" t="str">
        <f ca="1">IF(A732="", "", VLOOKUP($M$6&amp;"-"&amp;$A732,INDIRECT("Sheet2!A2:Q5331"), 3, FALSE))</f>
        <v/>
      </c>
      <c r="D732" s="4" t="str">
        <f ca="1">IF(A732="", "", VLOOKUP($M$5&amp;"-"&amp;$A732,INDIRECT("Sheet2!A2:Q5331"), 4, FALSE))</f>
        <v/>
      </c>
      <c r="E732" s="4" t="str">
        <f ca="1">IF(A732="", "", VLOOKUP($M$6&amp;"-"&amp;$A732,INDIRECT("Sheet2!A2:Q5331"), 4, FALSE))</f>
        <v/>
      </c>
      <c r="F732" s="14" t="str">
        <f ca="1">IF(A732="", "", IF(A732=1, ROUNDDOWN($M$3/D732, 0), ROUNDDOWN((J732)/D732, 0)))</f>
        <v/>
      </c>
      <c r="G732" s="14" t="str">
        <f ca="1">IF(A732="", "", (E732-D732)*F732)</f>
        <v/>
      </c>
      <c r="H732" s="15" t="str">
        <f ca="1">IF(A732="", "", (E732/D732)-1)</f>
        <v/>
      </c>
      <c r="I732" s="15" t="str">
        <f ca="1">IF(A732="", "", 1-(K732/MAX($K$2:K732)))</f>
        <v/>
      </c>
      <c r="J732" s="14" t="str">
        <f ca="1">IF(A732="", "", IF(A732=1, $M$3, J731+G731))</f>
        <v/>
      </c>
      <c r="K732" s="14" t="str">
        <f ca="1">IF(A732="", "", J732+G732)</f>
        <v/>
      </c>
    </row>
    <row r="733" spans="1:11" x14ac:dyDescent="0.3">
      <c r="A733" t="str">
        <f ca="1">IF(A732="Sr.No.",1,IFERROR(IF(A732+1&lt;=$M$8,A732+1,""),""))</f>
        <v/>
      </c>
      <c r="B733" s="1" t="str">
        <f ca="1">IF(A733="", "", VLOOKUP($M$5&amp;"-"&amp;$A733,INDIRECT("Sheet2!A2:Q5331"), 3, FALSE))</f>
        <v/>
      </c>
      <c r="C733" s="1" t="str">
        <f ca="1">IF(A733="", "", VLOOKUP($M$6&amp;"-"&amp;$A733,INDIRECT("Sheet2!A2:Q5331"), 3, FALSE))</f>
        <v/>
      </c>
      <c r="D733" s="4" t="str">
        <f ca="1">IF(A733="", "", VLOOKUP($M$5&amp;"-"&amp;$A733,INDIRECT("Sheet2!A2:Q5331"), 4, FALSE))</f>
        <v/>
      </c>
      <c r="E733" s="4" t="str">
        <f ca="1">IF(A733="", "", VLOOKUP($M$6&amp;"-"&amp;$A733,INDIRECT("Sheet2!A2:Q5331"), 4, FALSE))</f>
        <v/>
      </c>
      <c r="F733" s="14" t="str">
        <f ca="1">IF(A733="", "", IF(A733=1, ROUNDDOWN($M$3/D733, 0), ROUNDDOWN((J733)/D733, 0)))</f>
        <v/>
      </c>
      <c r="G733" s="14" t="str">
        <f ca="1">IF(A733="", "", (E733-D733)*F733)</f>
        <v/>
      </c>
      <c r="H733" s="15" t="str">
        <f ca="1">IF(A733="", "", (E733/D733)-1)</f>
        <v/>
      </c>
      <c r="I733" s="15" t="str">
        <f ca="1">IF(A733="", "", 1-(K733/MAX($K$2:K733)))</f>
        <v/>
      </c>
      <c r="J733" s="14" t="str">
        <f ca="1">IF(A733="", "", IF(A733=1, $M$3, J732+G732))</f>
        <v/>
      </c>
      <c r="K733" s="14" t="str">
        <f ca="1">IF(A733="", "", J733+G733)</f>
        <v/>
      </c>
    </row>
    <row r="734" spans="1:11" x14ac:dyDescent="0.3">
      <c r="A734" t="str">
        <f ca="1">IF(A733="Sr.No.",1,IFERROR(IF(A733+1&lt;=$M$8,A733+1,""),""))</f>
        <v/>
      </c>
      <c r="B734" s="1" t="str">
        <f ca="1">IF(A734="", "", VLOOKUP($M$5&amp;"-"&amp;$A734,INDIRECT("Sheet2!A2:Q5331"), 3, FALSE))</f>
        <v/>
      </c>
      <c r="C734" s="1" t="str">
        <f ca="1">IF(A734="", "", VLOOKUP($M$6&amp;"-"&amp;$A734,INDIRECT("Sheet2!A2:Q5331"), 3, FALSE))</f>
        <v/>
      </c>
      <c r="D734" s="4" t="str">
        <f ca="1">IF(A734="", "", VLOOKUP($M$5&amp;"-"&amp;$A734,INDIRECT("Sheet2!A2:Q5331"), 4, FALSE))</f>
        <v/>
      </c>
      <c r="E734" s="4" t="str">
        <f ca="1">IF(A734="", "", VLOOKUP($M$6&amp;"-"&amp;$A734,INDIRECT("Sheet2!A2:Q5331"), 4, FALSE))</f>
        <v/>
      </c>
      <c r="F734" s="14" t="str">
        <f ca="1">IF(A734="", "", IF(A734=1, ROUNDDOWN($M$3/D734, 0), ROUNDDOWN((J734)/D734, 0)))</f>
        <v/>
      </c>
      <c r="G734" s="14" t="str">
        <f ca="1">IF(A734="", "", (E734-D734)*F734)</f>
        <v/>
      </c>
      <c r="H734" s="15" t="str">
        <f ca="1">IF(A734="", "", (E734/D734)-1)</f>
        <v/>
      </c>
      <c r="I734" s="15" t="str">
        <f ca="1">IF(A734="", "", 1-(K734/MAX($K$2:K734)))</f>
        <v/>
      </c>
      <c r="J734" s="14" t="str">
        <f ca="1">IF(A734="", "", IF(A734=1, $M$3, J733+G733))</f>
        <v/>
      </c>
      <c r="K734" s="14" t="str">
        <f ca="1">IF(A734="", "", J734+G734)</f>
        <v/>
      </c>
    </row>
    <row r="735" spans="1:11" x14ac:dyDescent="0.3">
      <c r="A735" t="str">
        <f ca="1">IF(A734="Sr.No.",1,IFERROR(IF(A734+1&lt;=$M$8,A734+1,""),""))</f>
        <v/>
      </c>
      <c r="B735" s="1" t="str">
        <f ca="1">IF(A735="", "", VLOOKUP($M$5&amp;"-"&amp;$A735,INDIRECT("Sheet2!A2:Q5331"), 3, FALSE))</f>
        <v/>
      </c>
      <c r="C735" s="1" t="str">
        <f ca="1">IF(A735="", "", VLOOKUP($M$6&amp;"-"&amp;$A735,INDIRECT("Sheet2!A2:Q5331"), 3, FALSE))</f>
        <v/>
      </c>
      <c r="D735" s="4" t="str">
        <f ca="1">IF(A735="", "", VLOOKUP($M$5&amp;"-"&amp;$A735,INDIRECT("Sheet2!A2:Q5331"), 4, FALSE))</f>
        <v/>
      </c>
      <c r="E735" s="4" t="str">
        <f ca="1">IF(A735="", "", VLOOKUP($M$6&amp;"-"&amp;$A735,INDIRECT("Sheet2!A2:Q5331"), 4, FALSE))</f>
        <v/>
      </c>
      <c r="F735" s="14" t="str">
        <f ca="1">IF(A735="", "", IF(A735=1, ROUNDDOWN($M$3/D735, 0), ROUNDDOWN((J735)/D735, 0)))</f>
        <v/>
      </c>
      <c r="G735" s="14" t="str">
        <f ca="1">IF(A735="", "", (E735-D735)*F735)</f>
        <v/>
      </c>
      <c r="H735" s="15" t="str">
        <f ca="1">IF(A735="", "", (E735/D735)-1)</f>
        <v/>
      </c>
      <c r="I735" s="15" t="str">
        <f ca="1">IF(A735="", "", 1-(K735/MAX($K$2:K735)))</f>
        <v/>
      </c>
      <c r="J735" s="14" t="str">
        <f ca="1">IF(A735="", "", IF(A735=1, $M$3, J734+G734))</f>
        <v/>
      </c>
      <c r="K735" s="14" t="str">
        <f ca="1">IF(A735="", "", J735+G735)</f>
        <v/>
      </c>
    </row>
    <row r="736" spans="1:11" x14ac:dyDescent="0.3">
      <c r="A736" t="str">
        <f ca="1">IF(A735="Sr.No.",1,IFERROR(IF(A735+1&lt;=$M$8,A735+1,""),""))</f>
        <v/>
      </c>
      <c r="B736" s="1" t="str">
        <f ca="1">IF(A736="", "", VLOOKUP($M$5&amp;"-"&amp;$A736,INDIRECT("Sheet2!A2:Q5331"), 3, FALSE))</f>
        <v/>
      </c>
      <c r="C736" s="1" t="str">
        <f ca="1">IF(A736="", "", VLOOKUP($M$6&amp;"-"&amp;$A736,INDIRECT("Sheet2!A2:Q5331"), 3, FALSE))</f>
        <v/>
      </c>
      <c r="D736" s="4" t="str">
        <f ca="1">IF(A736="", "", VLOOKUP($M$5&amp;"-"&amp;$A736,INDIRECT("Sheet2!A2:Q5331"), 4, FALSE))</f>
        <v/>
      </c>
      <c r="E736" s="4" t="str">
        <f ca="1">IF(A736="", "", VLOOKUP($M$6&amp;"-"&amp;$A736,INDIRECT("Sheet2!A2:Q5331"), 4, FALSE))</f>
        <v/>
      </c>
      <c r="F736" s="14" t="str">
        <f ca="1">IF(A736="", "", IF(A736=1, ROUNDDOWN($M$3/D736, 0), ROUNDDOWN((J736)/D736, 0)))</f>
        <v/>
      </c>
      <c r="G736" s="14" t="str">
        <f ca="1">IF(A736="", "", (E736-D736)*F736)</f>
        <v/>
      </c>
      <c r="H736" s="15" t="str">
        <f ca="1">IF(A736="", "", (E736/D736)-1)</f>
        <v/>
      </c>
      <c r="I736" s="15" t="str">
        <f ca="1">IF(A736="", "", 1-(K736/MAX($K$2:K736)))</f>
        <v/>
      </c>
      <c r="J736" s="14" t="str">
        <f ca="1">IF(A736="", "", IF(A736=1, $M$3, J735+G735))</f>
        <v/>
      </c>
      <c r="K736" s="14" t="str">
        <f ca="1">IF(A736="", "", J736+G736)</f>
        <v/>
      </c>
    </row>
    <row r="737" spans="1:11" x14ac:dyDescent="0.3">
      <c r="A737" t="str">
        <f ca="1">IF(A736="Sr.No.",1,IFERROR(IF(A736+1&lt;=$M$8,A736+1,""),""))</f>
        <v/>
      </c>
      <c r="B737" s="1" t="str">
        <f ca="1">IF(A737="", "", VLOOKUP($M$5&amp;"-"&amp;$A737,INDIRECT("Sheet2!A2:Q5331"), 3, FALSE))</f>
        <v/>
      </c>
      <c r="C737" s="1" t="str">
        <f ca="1">IF(A737="", "", VLOOKUP($M$6&amp;"-"&amp;$A737,INDIRECT("Sheet2!A2:Q5331"), 3, FALSE))</f>
        <v/>
      </c>
      <c r="D737" s="4" t="str">
        <f ca="1">IF(A737="", "", VLOOKUP($M$5&amp;"-"&amp;$A737,INDIRECT("Sheet2!A2:Q5331"), 4, FALSE))</f>
        <v/>
      </c>
      <c r="E737" s="4" t="str">
        <f ca="1">IF(A737="", "", VLOOKUP($M$6&amp;"-"&amp;$A737,INDIRECT("Sheet2!A2:Q5331"), 4, FALSE))</f>
        <v/>
      </c>
      <c r="F737" s="14" t="str">
        <f ca="1">IF(A737="", "", IF(A737=1, ROUNDDOWN($M$3/D737, 0), ROUNDDOWN((J737)/D737, 0)))</f>
        <v/>
      </c>
      <c r="G737" s="14" t="str">
        <f ca="1">IF(A737="", "", (E737-D737)*F737)</f>
        <v/>
      </c>
      <c r="H737" s="15" t="str">
        <f ca="1">IF(A737="", "", (E737/D737)-1)</f>
        <v/>
      </c>
      <c r="I737" s="15" t="str">
        <f ca="1">IF(A737="", "", 1-(K737/MAX($K$2:K737)))</f>
        <v/>
      </c>
      <c r="J737" s="14" t="str">
        <f ca="1">IF(A737="", "", IF(A737=1, $M$3, J736+G736))</f>
        <v/>
      </c>
      <c r="K737" s="14" t="str">
        <f ca="1">IF(A737="", "", J737+G737)</f>
        <v/>
      </c>
    </row>
    <row r="738" spans="1:11" x14ac:dyDescent="0.3">
      <c r="A738" t="str">
        <f ca="1">IF(A737="Sr.No.",1,IFERROR(IF(A737+1&lt;=$M$8,A737+1,""),""))</f>
        <v/>
      </c>
      <c r="B738" s="1" t="str">
        <f ca="1">IF(A738="", "", VLOOKUP($M$5&amp;"-"&amp;$A738,INDIRECT("Sheet2!A2:Q5331"), 3, FALSE))</f>
        <v/>
      </c>
      <c r="C738" s="1" t="str">
        <f ca="1">IF(A738="", "", VLOOKUP($M$6&amp;"-"&amp;$A738,INDIRECT("Sheet2!A2:Q5331"), 3, FALSE))</f>
        <v/>
      </c>
      <c r="D738" s="4" t="str">
        <f ca="1">IF(A738="", "", VLOOKUP($M$5&amp;"-"&amp;$A738,INDIRECT("Sheet2!A2:Q5331"), 4, FALSE))</f>
        <v/>
      </c>
      <c r="E738" s="4" t="str">
        <f ca="1">IF(A738="", "", VLOOKUP($M$6&amp;"-"&amp;$A738,INDIRECT("Sheet2!A2:Q5331"), 4, FALSE))</f>
        <v/>
      </c>
      <c r="F738" s="14" t="str">
        <f ca="1">IF(A738="", "", IF(A738=1, ROUNDDOWN($M$3/D738, 0), ROUNDDOWN((J738)/D738, 0)))</f>
        <v/>
      </c>
      <c r="G738" s="14" t="str">
        <f ca="1">IF(A738="", "", (E738-D738)*F738)</f>
        <v/>
      </c>
      <c r="H738" s="15" t="str">
        <f ca="1">IF(A738="", "", (E738/D738)-1)</f>
        <v/>
      </c>
      <c r="I738" s="15" t="str">
        <f ca="1">IF(A738="", "", 1-(K738/MAX($K$2:K738)))</f>
        <v/>
      </c>
      <c r="J738" s="14" t="str">
        <f ca="1">IF(A738="", "", IF(A738=1, $M$3, J737+G737))</f>
        <v/>
      </c>
      <c r="K738" s="14" t="str">
        <f ca="1">IF(A738="", "", J738+G738)</f>
        <v/>
      </c>
    </row>
    <row r="739" spans="1:11" x14ac:dyDescent="0.3">
      <c r="A739" t="str">
        <f ca="1">IF(A738="Sr.No.",1,IFERROR(IF(A738+1&lt;=$M$8,A738+1,""),""))</f>
        <v/>
      </c>
      <c r="B739" s="1" t="str">
        <f ca="1">IF(A739="", "", VLOOKUP($M$5&amp;"-"&amp;$A739,INDIRECT("Sheet2!A2:Q5331"), 3, FALSE))</f>
        <v/>
      </c>
      <c r="C739" s="1" t="str">
        <f ca="1">IF(A739="", "", VLOOKUP($M$6&amp;"-"&amp;$A739,INDIRECT("Sheet2!A2:Q5331"), 3, FALSE))</f>
        <v/>
      </c>
      <c r="D739" s="4" t="str">
        <f ca="1">IF(A739="", "", VLOOKUP($M$5&amp;"-"&amp;$A739,INDIRECT("Sheet2!A2:Q5331"), 4, FALSE))</f>
        <v/>
      </c>
      <c r="E739" s="4" t="str">
        <f ca="1">IF(A739="", "", VLOOKUP($M$6&amp;"-"&amp;$A739,INDIRECT("Sheet2!A2:Q5331"), 4, FALSE))</f>
        <v/>
      </c>
      <c r="F739" s="14" t="str">
        <f ca="1">IF(A739="", "", IF(A739=1, ROUNDDOWN($M$3/D739, 0), ROUNDDOWN((J739)/D739, 0)))</f>
        <v/>
      </c>
      <c r="G739" s="14" t="str">
        <f ca="1">IF(A739="", "", (E739-D739)*F739)</f>
        <v/>
      </c>
      <c r="H739" s="15" t="str">
        <f ca="1">IF(A739="", "", (E739/D739)-1)</f>
        <v/>
      </c>
      <c r="I739" s="15" t="str">
        <f ca="1">IF(A739="", "", 1-(K739/MAX($K$2:K739)))</f>
        <v/>
      </c>
      <c r="J739" s="14" t="str">
        <f ca="1">IF(A739="", "", IF(A739=1, $M$3, J738+G738))</f>
        <v/>
      </c>
      <c r="K739" s="14" t="str">
        <f ca="1">IF(A739="", "", J739+G739)</f>
        <v/>
      </c>
    </row>
    <row r="740" spans="1:11" x14ac:dyDescent="0.3">
      <c r="A740" t="str">
        <f ca="1">IF(A739="Sr.No.",1,IFERROR(IF(A739+1&lt;=$M$8,A739+1,""),""))</f>
        <v/>
      </c>
      <c r="B740" s="1" t="str">
        <f ca="1">IF(A740="", "", VLOOKUP($M$5&amp;"-"&amp;$A740,INDIRECT("Sheet2!A2:Q5331"), 3, FALSE))</f>
        <v/>
      </c>
      <c r="C740" s="1" t="str">
        <f ca="1">IF(A740="", "", VLOOKUP($M$6&amp;"-"&amp;$A740,INDIRECT("Sheet2!A2:Q5331"), 3, FALSE))</f>
        <v/>
      </c>
      <c r="D740" s="4" t="str">
        <f ca="1">IF(A740="", "", VLOOKUP($M$5&amp;"-"&amp;$A740,INDIRECT("Sheet2!A2:Q5331"), 4, FALSE))</f>
        <v/>
      </c>
      <c r="E740" s="4" t="str">
        <f ca="1">IF(A740="", "", VLOOKUP($M$6&amp;"-"&amp;$A740,INDIRECT("Sheet2!A2:Q5331"), 4, FALSE))</f>
        <v/>
      </c>
      <c r="F740" s="14" t="str">
        <f ca="1">IF(A740="", "", IF(A740=1, ROUNDDOWN($M$3/D740, 0), ROUNDDOWN((J740)/D740, 0)))</f>
        <v/>
      </c>
      <c r="G740" s="14" t="str">
        <f ca="1">IF(A740="", "", (E740-D740)*F740)</f>
        <v/>
      </c>
      <c r="H740" s="15" t="str">
        <f ca="1">IF(A740="", "", (E740/D740)-1)</f>
        <v/>
      </c>
      <c r="I740" s="15" t="str">
        <f ca="1">IF(A740="", "", 1-(K740/MAX($K$2:K740)))</f>
        <v/>
      </c>
      <c r="J740" s="14" t="str">
        <f ca="1">IF(A740="", "", IF(A740=1, $M$3, J739+G739))</f>
        <v/>
      </c>
      <c r="K740" s="14" t="str">
        <f ca="1">IF(A740="", "", J740+G740)</f>
        <v/>
      </c>
    </row>
    <row r="741" spans="1:11" x14ac:dyDescent="0.3">
      <c r="A741" t="str">
        <f ca="1">IF(A740="Sr.No.",1,IFERROR(IF(A740+1&lt;=$M$8,A740+1,""),""))</f>
        <v/>
      </c>
      <c r="B741" s="1" t="str">
        <f ca="1">IF(A741="", "", VLOOKUP($M$5&amp;"-"&amp;$A741,INDIRECT("Sheet2!A2:Q5331"), 3, FALSE))</f>
        <v/>
      </c>
      <c r="C741" s="1" t="str">
        <f ca="1">IF(A741="", "", VLOOKUP($M$6&amp;"-"&amp;$A741,INDIRECT("Sheet2!A2:Q5331"), 3, FALSE))</f>
        <v/>
      </c>
      <c r="D741" s="4" t="str">
        <f ca="1">IF(A741="", "", VLOOKUP($M$5&amp;"-"&amp;$A741,INDIRECT("Sheet2!A2:Q5331"), 4, FALSE))</f>
        <v/>
      </c>
      <c r="E741" s="4" t="str">
        <f ca="1">IF(A741="", "", VLOOKUP($M$6&amp;"-"&amp;$A741,INDIRECT("Sheet2!A2:Q5331"), 4, FALSE))</f>
        <v/>
      </c>
      <c r="F741" s="14" t="str">
        <f ca="1">IF(A741="", "", IF(A741=1, ROUNDDOWN($M$3/D741, 0), ROUNDDOWN((J741)/D741, 0)))</f>
        <v/>
      </c>
      <c r="G741" s="14" t="str">
        <f ca="1">IF(A741="", "", (E741-D741)*F741)</f>
        <v/>
      </c>
      <c r="H741" s="15" t="str">
        <f ca="1">IF(A741="", "", (E741/D741)-1)</f>
        <v/>
      </c>
      <c r="I741" s="15" t="str">
        <f ca="1">IF(A741="", "", 1-(K741/MAX($K$2:K741)))</f>
        <v/>
      </c>
      <c r="J741" s="14" t="str">
        <f ca="1">IF(A741="", "", IF(A741=1, $M$3, J740+G740))</f>
        <v/>
      </c>
      <c r="K741" s="14" t="str">
        <f ca="1">IF(A741="", "", J741+G741)</f>
        <v/>
      </c>
    </row>
    <row r="742" spans="1:11" x14ac:dyDescent="0.3">
      <c r="A742" t="str">
        <f ca="1">IF(A741="Sr.No.",1,IFERROR(IF(A741+1&lt;=$M$8,A741+1,""),""))</f>
        <v/>
      </c>
      <c r="B742" s="1" t="str">
        <f ca="1">IF(A742="", "", VLOOKUP($M$5&amp;"-"&amp;$A742,INDIRECT("Sheet2!A2:Q5331"), 3, FALSE))</f>
        <v/>
      </c>
      <c r="C742" s="1" t="str">
        <f ca="1">IF(A742="", "", VLOOKUP($M$6&amp;"-"&amp;$A742,INDIRECT("Sheet2!A2:Q5331"), 3, FALSE))</f>
        <v/>
      </c>
      <c r="D742" s="4" t="str">
        <f ca="1">IF(A742="", "", VLOOKUP($M$5&amp;"-"&amp;$A742,INDIRECT("Sheet2!A2:Q5331"), 4, FALSE))</f>
        <v/>
      </c>
      <c r="E742" s="4" t="str">
        <f ca="1">IF(A742="", "", VLOOKUP($M$6&amp;"-"&amp;$A742,INDIRECT("Sheet2!A2:Q5331"), 4, FALSE))</f>
        <v/>
      </c>
      <c r="F742" s="14" t="str">
        <f ca="1">IF(A742="", "", IF(A742=1, ROUNDDOWN($M$3/D742, 0), ROUNDDOWN((J742)/D742, 0)))</f>
        <v/>
      </c>
      <c r="G742" s="14" t="str">
        <f ca="1">IF(A742="", "", (E742-D742)*F742)</f>
        <v/>
      </c>
      <c r="H742" s="15" t="str">
        <f ca="1">IF(A742="", "", (E742/D742)-1)</f>
        <v/>
      </c>
      <c r="I742" s="15" t="str">
        <f ca="1">IF(A742="", "", 1-(K742/MAX($K$2:K742)))</f>
        <v/>
      </c>
      <c r="J742" s="14" t="str">
        <f ca="1">IF(A742="", "", IF(A742=1, $M$3, J741+G741))</f>
        <v/>
      </c>
      <c r="K742" s="14" t="str">
        <f ca="1">IF(A742="", "", J742+G742)</f>
        <v/>
      </c>
    </row>
    <row r="743" spans="1:11" x14ac:dyDescent="0.3">
      <c r="A743" t="str">
        <f ca="1">IF(A742="Sr.No.",1,IFERROR(IF(A742+1&lt;=$M$8,A742+1,""),""))</f>
        <v/>
      </c>
      <c r="B743" s="1" t="str">
        <f ca="1">IF(A743="", "", VLOOKUP($M$5&amp;"-"&amp;$A743,INDIRECT("Sheet2!A2:Q5331"), 3, FALSE))</f>
        <v/>
      </c>
      <c r="C743" s="1" t="str">
        <f ca="1">IF(A743="", "", VLOOKUP($M$6&amp;"-"&amp;$A743,INDIRECT("Sheet2!A2:Q5331"), 3, FALSE))</f>
        <v/>
      </c>
      <c r="D743" s="4" t="str">
        <f ca="1">IF(A743="", "", VLOOKUP($M$5&amp;"-"&amp;$A743,INDIRECT("Sheet2!A2:Q5331"), 4, FALSE))</f>
        <v/>
      </c>
      <c r="E743" s="4" t="str">
        <f ca="1">IF(A743="", "", VLOOKUP($M$6&amp;"-"&amp;$A743,INDIRECT("Sheet2!A2:Q5331"), 4, FALSE))</f>
        <v/>
      </c>
      <c r="F743" s="14" t="str">
        <f ca="1">IF(A743="", "", IF(A743=1, ROUNDDOWN($M$3/D743, 0), ROUNDDOWN((J743)/D743, 0)))</f>
        <v/>
      </c>
      <c r="G743" s="14" t="str">
        <f ca="1">IF(A743="", "", (E743-D743)*F743)</f>
        <v/>
      </c>
      <c r="H743" s="15" t="str">
        <f ca="1">IF(A743="", "", (E743/D743)-1)</f>
        <v/>
      </c>
      <c r="I743" s="15" t="str">
        <f ca="1">IF(A743="", "", 1-(K743/MAX($K$2:K743)))</f>
        <v/>
      </c>
      <c r="J743" s="14" t="str">
        <f ca="1">IF(A743="", "", IF(A743=1, $M$3, J742+G742))</f>
        <v/>
      </c>
      <c r="K743" s="14" t="str">
        <f ca="1">IF(A743="", "", J743+G743)</f>
        <v/>
      </c>
    </row>
    <row r="744" spans="1:11" x14ac:dyDescent="0.3">
      <c r="A744" t="str">
        <f ca="1">IF(A743="Sr.No.",1,IFERROR(IF(A743+1&lt;=$M$8,A743+1,""),""))</f>
        <v/>
      </c>
      <c r="B744" s="1" t="str">
        <f ca="1">IF(A744="", "", VLOOKUP($M$5&amp;"-"&amp;$A744,INDIRECT("Sheet2!A2:Q5331"), 3, FALSE))</f>
        <v/>
      </c>
      <c r="C744" s="1" t="str">
        <f ca="1">IF(A744="", "", VLOOKUP($M$6&amp;"-"&amp;$A744,INDIRECT("Sheet2!A2:Q5331"), 3, FALSE))</f>
        <v/>
      </c>
      <c r="D744" s="4" t="str">
        <f ca="1">IF(A744="", "", VLOOKUP($M$5&amp;"-"&amp;$A744,INDIRECT("Sheet2!A2:Q5331"), 4, FALSE))</f>
        <v/>
      </c>
      <c r="E744" s="4" t="str">
        <f ca="1">IF(A744="", "", VLOOKUP($M$6&amp;"-"&amp;$A744,INDIRECT("Sheet2!A2:Q5331"), 4, FALSE))</f>
        <v/>
      </c>
      <c r="F744" s="14" t="str">
        <f ca="1">IF(A744="", "", IF(A744=1, ROUNDDOWN($M$3/D744, 0), ROUNDDOWN((J744)/D744, 0)))</f>
        <v/>
      </c>
      <c r="G744" s="14" t="str">
        <f ca="1">IF(A744="", "", (E744-D744)*F744)</f>
        <v/>
      </c>
      <c r="H744" s="15" t="str">
        <f ca="1">IF(A744="", "", (E744/D744)-1)</f>
        <v/>
      </c>
      <c r="I744" s="15" t="str">
        <f ca="1">IF(A744="", "", 1-(K744/MAX($K$2:K744)))</f>
        <v/>
      </c>
      <c r="J744" s="14" t="str">
        <f ca="1">IF(A744="", "", IF(A744=1, $M$3, J743+G743))</f>
        <v/>
      </c>
      <c r="K744" s="14" t="str">
        <f ca="1">IF(A744="", "", J744+G744)</f>
        <v/>
      </c>
    </row>
    <row r="745" spans="1:11" x14ac:dyDescent="0.3">
      <c r="A745" t="str">
        <f ca="1">IF(A744="Sr.No.",1,IFERROR(IF(A744+1&lt;=$M$8,A744+1,""),""))</f>
        <v/>
      </c>
      <c r="B745" s="1" t="str">
        <f ca="1">IF(A745="", "", VLOOKUP($M$5&amp;"-"&amp;$A745,INDIRECT("Sheet2!A2:Q5331"), 3, FALSE))</f>
        <v/>
      </c>
      <c r="C745" s="1" t="str">
        <f ca="1">IF(A745="", "", VLOOKUP($M$6&amp;"-"&amp;$A745,INDIRECT("Sheet2!A2:Q5331"), 3, FALSE))</f>
        <v/>
      </c>
      <c r="D745" s="4" t="str">
        <f ca="1">IF(A745="", "", VLOOKUP($M$5&amp;"-"&amp;$A745,INDIRECT("Sheet2!A2:Q5331"), 4, FALSE))</f>
        <v/>
      </c>
      <c r="E745" s="4" t="str">
        <f ca="1">IF(A745="", "", VLOOKUP($M$6&amp;"-"&amp;$A745,INDIRECT("Sheet2!A2:Q5331"), 4, FALSE))</f>
        <v/>
      </c>
      <c r="F745" s="14" t="str">
        <f ca="1">IF(A745="", "", IF(A745=1, ROUNDDOWN($M$3/D745, 0), ROUNDDOWN((J745)/D745, 0)))</f>
        <v/>
      </c>
      <c r="G745" s="14" t="str">
        <f ca="1">IF(A745="", "", (E745-D745)*F745)</f>
        <v/>
      </c>
      <c r="H745" s="15" t="str">
        <f ca="1">IF(A745="", "", (E745/D745)-1)</f>
        <v/>
      </c>
      <c r="I745" s="15" t="str">
        <f ca="1">IF(A745="", "", 1-(K745/MAX($K$2:K745)))</f>
        <v/>
      </c>
      <c r="J745" s="14" t="str">
        <f ca="1">IF(A745="", "", IF(A745=1, $M$3, J744+G744))</f>
        <v/>
      </c>
      <c r="K745" s="14" t="str">
        <f ca="1">IF(A745="", "", J745+G745)</f>
        <v/>
      </c>
    </row>
    <row r="746" spans="1:11" x14ac:dyDescent="0.3">
      <c r="A746" t="str">
        <f ca="1">IF(A745="Sr.No.",1,IFERROR(IF(A745+1&lt;=$M$8,A745+1,""),""))</f>
        <v/>
      </c>
      <c r="B746" s="1" t="str">
        <f ca="1">IF(A746="", "", VLOOKUP($M$5&amp;"-"&amp;$A746,INDIRECT("Sheet2!A2:Q5331"), 3, FALSE))</f>
        <v/>
      </c>
      <c r="C746" s="1" t="str">
        <f ca="1">IF(A746="", "", VLOOKUP($M$6&amp;"-"&amp;$A746,INDIRECT("Sheet2!A2:Q5331"), 3, FALSE))</f>
        <v/>
      </c>
      <c r="D746" s="4" t="str">
        <f ca="1">IF(A746="", "", VLOOKUP($M$5&amp;"-"&amp;$A746,INDIRECT("Sheet2!A2:Q5331"), 4, FALSE))</f>
        <v/>
      </c>
      <c r="E746" s="4" t="str">
        <f ca="1">IF(A746="", "", VLOOKUP($M$6&amp;"-"&amp;$A746,INDIRECT("Sheet2!A2:Q5331"), 4, FALSE))</f>
        <v/>
      </c>
      <c r="F746" s="14" t="str">
        <f ca="1">IF(A746="", "", IF(A746=1, ROUNDDOWN($M$3/D746, 0), ROUNDDOWN((J746)/D746, 0)))</f>
        <v/>
      </c>
      <c r="G746" s="14" t="str">
        <f ca="1">IF(A746="", "", (E746-D746)*F746)</f>
        <v/>
      </c>
      <c r="H746" s="15" t="str">
        <f ca="1">IF(A746="", "", (E746/D746)-1)</f>
        <v/>
      </c>
      <c r="I746" s="15" t="str">
        <f ca="1">IF(A746="", "", 1-(K746/MAX($K$2:K746)))</f>
        <v/>
      </c>
      <c r="J746" s="14" t="str">
        <f ca="1">IF(A746="", "", IF(A746=1, $M$3, J745+G745))</f>
        <v/>
      </c>
      <c r="K746" s="14" t="str">
        <f ca="1">IF(A746="", "", J746+G746)</f>
        <v/>
      </c>
    </row>
    <row r="747" spans="1:11" x14ac:dyDescent="0.3">
      <c r="A747" t="str">
        <f ca="1">IF(A746="Sr.No.",1,IFERROR(IF(A746+1&lt;=$M$8,A746+1,""),""))</f>
        <v/>
      </c>
      <c r="B747" s="1" t="str">
        <f ca="1">IF(A747="", "", VLOOKUP($M$5&amp;"-"&amp;$A747,INDIRECT("Sheet2!A2:Q5331"), 3, FALSE))</f>
        <v/>
      </c>
      <c r="C747" s="1" t="str">
        <f ca="1">IF(A747="", "", VLOOKUP($M$6&amp;"-"&amp;$A747,INDIRECT("Sheet2!A2:Q5331"), 3, FALSE))</f>
        <v/>
      </c>
      <c r="D747" s="4" t="str">
        <f ca="1">IF(A747="", "", VLOOKUP($M$5&amp;"-"&amp;$A747,INDIRECT("Sheet2!A2:Q5331"), 4, FALSE))</f>
        <v/>
      </c>
      <c r="E747" s="4" t="str">
        <f ca="1">IF(A747="", "", VLOOKUP($M$6&amp;"-"&amp;$A747,INDIRECT("Sheet2!A2:Q5331"), 4, FALSE))</f>
        <v/>
      </c>
      <c r="F747" s="14" t="str">
        <f ca="1">IF(A747="", "", IF(A747=1, ROUNDDOWN($M$3/D747, 0), ROUNDDOWN((J747)/D747, 0)))</f>
        <v/>
      </c>
      <c r="G747" s="14" t="str">
        <f ca="1">IF(A747="", "", (E747-D747)*F747)</f>
        <v/>
      </c>
      <c r="H747" s="15" t="str">
        <f ca="1">IF(A747="", "", (E747/D747)-1)</f>
        <v/>
      </c>
      <c r="I747" s="15" t="str">
        <f ca="1">IF(A747="", "", 1-(K747/MAX($K$2:K747)))</f>
        <v/>
      </c>
      <c r="J747" s="14" t="str">
        <f ca="1">IF(A747="", "", IF(A747=1, $M$3, J746+G746))</f>
        <v/>
      </c>
      <c r="K747" s="14" t="str">
        <f ca="1">IF(A747="", "", J747+G747)</f>
        <v/>
      </c>
    </row>
    <row r="748" spans="1:11" x14ac:dyDescent="0.3">
      <c r="A748" t="str">
        <f ca="1">IF(A747="Sr.No.",1,IFERROR(IF(A747+1&lt;=$M$8,A747+1,""),""))</f>
        <v/>
      </c>
      <c r="B748" s="1" t="str">
        <f ca="1">IF(A748="", "", VLOOKUP($M$5&amp;"-"&amp;$A748,INDIRECT("Sheet2!A2:Q5331"), 3, FALSE))</f>
        <v/>
      </c>
      <c r="C748" s="1" t="str">
        <f ca="1">IF(A748="", "", VLOOKUP($M$6&amp;"-"&amp;$A748,INDIRECT("Sheet2!A2:Q5331"), 3, FALSE))</f>
        <v/>
      </c>
      <c r="D748" s="4" t="str">
        <f ca="1">IF(A748="", "", VLOOKUP($M$5&amp;"-"&amp;$A748,INDIRECT("Sheet2!A2:Q5331"), 4, FALSE))</f>
        <v/>
      </c>
      <c r="E748" s="4" t="str">
        <f ca="1">IF(A748="", "", VLOOKUP($M$6&amp;"-"&amp;$A748,INDIRECT("Sheet2!A2:Q5331"), 4, FALSE))</f>
        <v/>
      </c>
      <c r="F748" s="14" t="str">
        <f ca="1">IF(A748="", "", IF(A748=1, ROUNDDOWN($M$3/D748, 0), ROUNDDOWN((J748)/D748, 0)))</f>
        <v/>
      </c>
      <c r="G748" s="14" t="str">
        <f ca="1">IF(A748="", "", (E748-D748)*F748)</f>
        <v/>
      </c>
      <c r="H748" s="15" t="str">
        <f ca="1">IF(A748="", "", (E748/D748)-1)</f>
        <v/>
      </c>
      <c r="I748" s="15" t="str">
        <f ca="1">IF(A748="", "", 1-(K748/MAX($K$2:K748)))</f>
        <v/>
      </c>
      <c r="J748" s="14" t="str">
        <f ca="1">IF(A748="", "", IF(A748=1, $M$3, J747+G747))</f>
        <v/>
      </c>
      <c r="K748" s="14" t="str">
        <f ca="1">IF(A748="", "", J748+G748)</f>
        <v/>
      </c>
    </row>
    <row r="749" spans="1:11" x14ac:dyDescent="0.3">
      <c r="A749" t="str">
        <f ca="1">IF(A748="Sr.No.",1,IFERROR(IF(A748+1&lt;=$M$8,A748+1,""),""))</f>
        <v/>
      </c>
      <c r="B749" s="1" t="str">
        <f ca="1">IF(A749="", "", VLOOKUP($M$5&amp;"-"&amp;$A749,INDIRECT("Sheet2!A2:Q5331"), 3, FALSE))</f>
        <v/>
      </c>
      <c r="C749" s="1" t="str">
        <f ca="1">IF(A749="", "", VLOOKUP($M$6&amp;"-"&amp;$A749,INDIRECT("Sheet2!A2:Q5331"), 3, FALSE))</f>
        <v/>
      </c>
      <c r="D749" s="4" t="str">
        <f ca="1">IF(A749="", "", VLOOKUP($M$5&amp;"-"&amp;$A749,INDIRECT("Sheet2!A2:Q5331"), 4, FALSE))</f>
        <v/>
      </c>
      <c r="E749" s="4" t="str">
        <f ca="1">IF(A749="", "", VLOOKUP($M$6&amp;"-"&amp;$A749,INDIRECT("Sheet2!A2:Q5331"), 4, FALSE))</f>
        <v/>
      </c>
      <c r="F749" s="14" t="str">
        <f ca="1">IF(A749="", "", IF(A749=1, ROUNDDOWN($M$3/D749, 0), ROUNDDOWN((J749)/D749, 0)))</f>
        <v/>
      </c>
      <c r="G749" s="14" t="str">
        <f ca="1">IF(A749="", "", (E749-D749)*F749)</f>
        <v/>
      </c>
      <c r="H749" s="15" t="str">
        <f ca="1">IF(A749="", "", (E749/D749)-1)</f>
        <v/>
      </c>
      <c r="I749" s="15" t="str">
        <f ca="1">IF(A749="", "", 1-(K749/MAX($K$2:K749)))</f>
        <v/>
      </c>
      <c r="J749" s="14" t="str">
        <f ca="1">IF(A749="", "", IF(A749=1, $M$3, J748+G748))</f>
        <v/>
      </c>
      <c r="K749" s="14" t="str">
        <f ca="1">IF(A749="", "", J749+G749)</f>
        <v/>
      </c>
    </row>
    <row r="750" spans="1:11" x14ac:dyDescent="0.3">
      <c r="A750" t="str">
        <f ca="1">IF(A749="Sr.No.",1,IFERROR(IF(A749+1&lt;=$M$8,A749+1,""),""))</f>
        <v/>
      </c>
      <c r="B750" s="1" t="str">
        <f ca="1">IF(A750="", "", VLOOKUP($M$5&amp;"-"&amp;$A750,INDIRECT("Sheet2!A2:Q5331"), 3, FALSE))</f>
        <v/>
      </c>
      <c r="C750" s="1" t="str">
        <f ca="1">IF(A750="", "", VLOOKUP($M$6&amp;"-"&amp;$A750,INDIRECT("Sheet2!A2:Q5331"), 3, FALSE))</f>
        <v/>
      </c>
      <c r="D750" s="4" t="str">
        <f ca="1">IF(A750="", "", VLOOKUP($M$5&amp;"-"&amp;$A750,INDIRECT("Sheet2!A2:Q5331"), 4, FALSE))</f>
        <v/>
      </c>
      <c r="E750" s="4" t="str">
        <f ca="1">IF(A750="", "", VLOOKUP($M$6&amp;"-"&amp;$A750,INDIRECT("Sheet2!A2:Q5331"), 4, FALSE))</f>
        <v/>
      </c>
      <c r="F750" s="14" t="str">
        <f ca="1">IF(A750="", "", IF(A750=1, ROUNDDOWN($M$3/D750, 0), ROUNDDOWN((J750)/D750, 0)))</f>
        <v/>
      </c>
      <c r="G750" s="14" t="str">
        <f ca="1">IF(A750="", "", (E750-D750)*F750)</f>
        <v/>
      </c>
      <c r="H750" s="15" t="str">
        <f ca="1">IF(A750="", "", (E750/D750)-1)</f>
        <v/>
      </c>
      <c r="I750" s="15" t="str">
        <f ca="1">IF(A750="", "", 1-(K750/MAX($K$2:K750)))</f>
        <v/>
      </c>
      <c r="J750" s="14" t="str">
        <f ca="1">IF(A750="", "", IF(A750=1, $M$3, J749+G749))</f>
        <v/>
      </c>
      <c r="K750" s="14" t="str">
        <f ca="1">IF(A750="", "", J750+G750)</f>
        <v/>
      </c>
    </row>
    <row r="751" spans="1:11" x14ac:dyDescent="0.3">
      <c r="A751" t="str">
        <f ca="1">IF(A750="Sr.No.",1,IFERROR(IF(A750+1&lt;=$M$8,A750+1,""),""))</f>
        <v/>
      </c>
      <c r="B751" s="1" t="str">
        <f ca="1">IF(A751="", "", VLOOKUP($M$5&amp;"-"&amp;$A751,INDIRECT("Sheet2!A2:Q5331"), 3, FALSE))</f>
        <v/>
      </c>
      <c r="C751" s="1" t="str">
        <f ca="1">IF(A751="", "", VLOOKUP($M$6&amp;"-"&amp;$A751,INDIRECT("Sheet2!A2:Q5331"), 3, FALSE))</f>
        <v/>
      </c>
      <c r="D751" s="4" t="str">
        <f ca="1">IF(A751="", "", VLOOKUP($M$5&amp;"-"&amp;$A751,INDIRECT("Sheet2!A2:Q5331"), 4, FALSE))</f>
        <v/>
      </c>
      <c r="E751" s="4" t="str">
        <f ca="1">IF(A751="", "", VLOOKUP($M$6&amp;"-"&amp;$A751,INDIRECT("Sheet2!A2:Q5331"), 4, FALSE))</f>
        <v/>
      </c>
      <c r="F751" s="14" t="str">
        <f ca="1">IF(A751="", "", IF(A751=1, ROUNDDOWN($M$3/D751, 0), ROUNDDOWN((J751)/D751, 0)))</f>
        <v/>
      </c>
      <c r="G751" s="14" t="str">
        <f ca="1">IF(A751="", "", (E751-D751)*F751)</f>
        <v/>
      </c>
      <c r="H751" s="15" t="str">
        <f ca="1">IF(A751="", "", (E751/D751)-1)</f>
        <v/>
      </c>
      <c r="I751" s="15" t="str">
        <f ca="1">IF(A751="", "", 1-(K751/MAX($K$2:K751)))</f>
        <v/>
      </c>
      <c r="J751" s="14" t="str">
        <f ca="1">IF(A751="", "", IF(A751=1, $M$3, J750+G750))</f>
        <v/>
      </c>
      <c r="K751" s="14" t="str">
        <f ca="1">IF(A751="", "", J751+G751)</f>
        <v/>
      </c>
    </row>
    <row r="752" spans="1:11" x14ac:dyDescent="0.3">
      <c r="A752" t="str">
        <f ca="1">IF(A751="Sr.No.",1,IFERROR(IF(A751+1&lt;=$M$8,A751+1,""),""))</f>
        <v/>
      </c>
      <c r="B752" s="1" t="str">
        <f ca="1">IF(A752="", "", VLOOKUP($M$5&amp;"-"&amp;$A752,INDIRECT("Sheet2!A2:Q5331"), 3, FALSE))</f>
        <v/>
      </c>
      <c r="C752" s="1" t="str">
        <f ca="1">IF(A752="", "", VLOOKUP($M$6&amp;"-"&amp;$A752,INDIRECT("Sheet2!A2:Q5331"), 3, FALSE))</f>
        <v/>
      </c>
      <c r="D752" s="4" t="str">
        <f ca="1">IF(A752="", "", VLOOKUP($M$5&amp;"-"&amp;$A752,INDIRECT("Sheet2!A2:Q5331"), 4, FALSE))</f>
        <v/>
      </c>
      <c r="E752" s="4" t="str">
        <f ca="1">IF(A752="", "", VLOOKUP($M$6&amp;"-"&amp;$A752,INDIRECT("Sheet2!A2:Q5331"), 4, FALSE))</f>
        <v/>
      </c>
      <c r="F752" s="14" t="str">
        <f ca="1">IF(A752="", "", IF(A752=1, ROUNDDOWN($M$3/D752, 0), ROUNDDOWN((J752)/D752, 0)))</f>
        <v/>
      </c>
      <c r="G752" s="14" t="str">
        <f ca="1">IF(A752="", "", (E752-D752)*F752)</f>
        <v/>
      </c>
      <c r="H752" s="15" t="str">
        <f ca="1">IF(A752="", "", (E752/D752)-1)</f>
        <v/>
      </c>
      <c r="I752" s="15" t="str">
        <f ca="1">IF(A752="", "", 1-(K752/MAX($K$2:K752)))</f>
        <v/>
      </c>
      <c r="J752" s="14" t="str">
        <f ca="1">IF(A752="", "", IF(A752=1, $M$3, J751+G751))</f>
        <v/>
      </c>
      <c r="K752" s="14" t="str">
        <f ca="1">IF(A752="", "", J752+G752)</f>
        <v/>
      </c>
    </row>
    <row r="753" spans="1:11" x14ac:dyDescent="0.3">
      <c r="A753" t="str">
        <f ca="1">IF(A752="Sr.No.",1,IFERROR(IF(A752+1&lt;=$M$8,A752+1,""),""))</f>
        <v/>
      </c>
      <c r="B753" s="1" t="str">
        <f ca="1">IF(A753="", "", VLOOKUP($M$5&amp;"-"&amp;$A753,INDIRECT("Sheet2!A2:Q5331"), 3, FALSE))</f>
        <v/>
      </c>
      <c r="C753" s="1" t="str">
        <f ca="1">IF(A753="", "", VLOOKUP($M$6&amp;"-"&amp;$A753,INDIRECT("Sheet2!A2:Q5331"), 3, FALSE))</f>
        <v/>
      </c>
      <c r="D753" s="4" t="str">
        <f ca="1">IF(A753="", "", VLOOKUP($M$5&amp;"-"&amp;$A753,INDIRECT("Sheet2!A2:Q5331"), 4, FALSE))</f>
        <v/>
      </c>
      <c r="E753" s="4" t="str">
        <f ca="1">IF(A753="", "", VLOOKUP($M$6&amp;"-"&amp;$A753,INDIRECT("Sheet2!A2:Q5331"), 4, FALSE))</f>
        <v/>
      </c>
      <c r="F753" s="14" t="str">
        <f ca="1">IF(A753="", "", IF(A753=1, ROUNDDOWN($M$3/D753, 0), ROUNDDOWN((J753)/D753, 0)))</f>
        <v/>
      </c>
      <c r="G753" s="14" t="str">
        <f ca="1">IF(A753="", "", (E753-D753)*F753)</f>
        <v/>
      </c>
      <c r="H753" s="15" t="str">
        <f ca="1">IF(A753="", "", (E753/D753)-1)</f>
        <v/>
      </c>
      <c r="I753" s="15" t="str">
        <f ca="1">IF(A753="", "", 1-(K753/MAX($K$2:K753)))</f>
        <v/>
      </c>
      <c r="J753" s="14" t="str">
        <f ca="1">IF(A753="", "", IF(A753=1, $M$3, J752+G752))</f>
        <v/>
      </c>
      <c r="K753" s="14" t="str">
        <f ca="1">IF(A753="", "", J753+G753)</f>
        <v/>
      </c>
    </row>
    <row r="754" spans="1:11" x14ac:dyDescent="0.3">
      <c r="A754" t="str">
        <f ca="1">IF(A753="Sr.No.",1,IFERROR(IF(A753+1&lt;=$M$8,A753+1,""),""))</f>
        <v/>
      </c>
      <c r="B754" s="1" t="str">
        <f ca="1">IF(A754="", "", VLOOKUP($M$5&amp;"-"&amp;$A754,INDIRECT("Sheet2!A2:Q5331"), 3, FALSE))</f>
        <v/>
      </c>
      <c r="C754" s="1" t="str">
        <f ca="1">IF(A754="", "", VLOOKUP($M$6&amp;"-"&amp;$A754,INDIRECT("Sheet2!A2:Q5331"), 3, FALSE))</f>
        <v/>
      </c>
      <c r="D754" s="4" t="str">
        <f ca="1">IF(A754="", "", VLOOKUP($M$5&amp;"-"&amp;$A754,INDIRECT("Sheet2!A2:Q5331"), 4, FALSE))</f>
        <v/>
      </c>
      <c r="E754" s="4" t="str">
        <f ca="1">IF(A754="", "", VLOOKUP($M$6&amp;"-"&amp;$A754,INDIRECT("Sheet2!A2:Q5331"), 4, FALSE))</f>
        <v/>
      </c>
      <c r="F754" s="14" t="str">
        <f ca="1">IF(A754="", "", IF(A754=1, ROUNDDOWN($M$3/D754, 0), ROUNDDOWN((J754)/D754, 0)))</f>
        <v/>
      </c>
      <c r="G754" s="14" t="str">
        <f ca="1">IF(A754="", "", (E754-D754)*F754)</f>
        <v/>
      </c>
      <c r="H754" s="15" t="str">
        <f ca="1">IF(A754="", "", (E754/D754)-1)</f>
        <v/>
      </c>
      <c r="I754" s="15" t="str">
        <f ca="1">IF(A754="", "", 1-(K754/MAX($K$2:K754)))</f>
        <v/>
      </c>
      <c r="J754" s="14" t="str">
        <f ca="1">IF(A754="", "", IF(A754=1, $M$3, J753+G753))</f>
        <v/>
      </c>
      <c r="K754" s="14" t="str">
        <f ca="1">IF(A754="", "", J754+G754)</f>
        <v/>
      </c>
    </row>
    <row r="755" spans="1:11" x14ac:dyDescent="0.3">
      <c r="A755" t="str">
        <f ca="1">IF(A754="Sr.No.",1,IFERROR(IF(A754+1&lt;=$M$8,A754+1,""),""))</f>
        <v/>
      </c>
      <c r="B755" s="1" t="str">
        <f ca="1">IF(A755="", "", VLOOKUP($M$5&amp;"-"&amp;$A755,INDIRECT("Sheet2!A2:Q5331"), 3, FALSE))</f>
        <v/>
      </c>
      <c r="C755" s="1" t="str">
        <f ca="1">IF(A755="", "", VLOOKUP($M$6&amp;"-"&amp;$A755,INDIRECT("Sheet2!A2:Q5331"), 3, FALSE))</f>
        <v/>
      </c>
      <c r="D755" s="4" t="str">
        <f ca="1">IF(A755="", "", VLOOKUP($M$5&amp;"-"&amp;$A755,INDIRECT("Sheet2!A2:Q5331"), 4, FALSE))</f>
        <v/>
      </c>
      <c r="E755" s="4" t="str">
        <f ca="1">IF(A755="", "", VLOOKUP($M$6&amp;"-"&amp;$A755,INDIRECT("Sheet2!A2:Q5331"), 4, FALSE))</f>
        <v/>
      </c>
      <c r="F755" s="14" t="str">
        <f ca="1">IF(A755="", "", IF(A755=1, ROUNDDOWN($M$3/D755, 0), ROUNDDOWN((J755)/D755, 0)))</f>
        <v/>
      </c>
      <c r="G755" s="14" t="str">
        <f ca="1">IF(A755="", "", (E755-D755)*F755)</f>
        <v/>
      </c>
      <c r="H755" s="15" t="str">
        <f ca="1">IF(A755="", "", (E755/D755)-1)</f>
        <v/>
      </c>
      <c r="I755" s="15" t="str">
        <f ca="1">IF(A755="", "", 1-(K755/MAX($K$2:K755)))</f>
        <v/>
      </c>
      <c r="J755" s="14" t="str">
        <f ca="1">IF(A755="", "", IF(A755=1, $M$3, J754+G754))</f>
        <v/>
      </c>
      <c r="K755" s="14" t="str">
        <f ca="1">IF(A755="", "", J755+G755)</f>
        <v/>
      </c>
    </row>
    <row r="756" spans="1:11" x14ac:dyDescent="0.3">
      <c r="A756" t="str">
        <f ca="1">IF(A755="Sr.No.",1,IFERROR(IF(A755+1&lt;=$M$8,A755+1,""),""))</f>
        <v/>
      </c>
      <c r="B756" s="1" t="str">
        <f ca="1">IF(A756="", "", VLOOKUP($M$5&amp;"-"&amp;$A756,INDIRECT("Sheet2!A2:Q5331"), 3, FALSE))</f>
        <v/>
      </c>
      <c r="C756" s="1" t="str">
        <f ca="1">IF(A756="", "", VLOOKUP($M$6&amp;"-"&amp;$A756,INDIRECT("Sheet2!A2:Q5331"), 3, FALSE))</f>
        <v/>
      </c>
      <c r="D756" s="4" t="str">
        <f ca="1">IF(A756="", "", VLOOKUP($M$5&amp;"-"&amp;$A756,INDIRECT("Sheet2!A2:Q5331"), 4, FALSE))</f>
        <v/>
      </c>
      <c r="E756" s="4" t="str">
        <f ca="1">IF(A756="", "", VLOOKUP($M$6&amp;"-"&amp;$A756,INDIRECT("Sheet2!A2:Q5331"), 4, FALSE))</f>
        <v/>
      </c>
      <c r="F756" s="14" t="str">
        <f ca="1">IF(A756="", "", IF(A756=1, ROUNDDOWN($M$3/D756, 0), ROUNDDOWN((J756)/D756, 0)))</f>
        <v/>
      </c>
      <c r="G756" s="14" t="str">
        <f ca="1">IF(A756="", "", (E756-D756)*F756)</f>
        <v/>
      </c>
      <c r="H756" s="15" t="str">
        <f ca="1">IF(A756="", "", (E756/D756)-1)</f>
        <v/>
      </c>
      <c r="I756" s="15" t="str">
        <f ca="1">IF(A756="", "", 1-(K756/MAX($K$2:K756)))</f>
        <v/>
      </c>
      <c r="J756" s="14" t="str">
        <f ca="1">IF(A756="", "", IF(A756=1, $M$3, J755+G755))</f>
        <v/>
      </c>
      <c r="K756" s="14" t="str">
        <f ca="1">IF(A756="", "", J756+G756)</f>
        <v/>
      </c>
    </row>
    <row r="757" spans="1:11" x14ac:dyDescent="0.3">
      <c r="A757" t="str">
        <f ca="1">IF(A756="Sr.No.",1,IFERROR(IF(A756+1&lt;=$M$8,A756+1,""),""))</f>
        <v/>
      </c>
      <c r="B757" s="1" t="str">
        <f ca="1">IF(A757="", "", VLOOKUP($M$5&amp;"-"&amp;$A757,INDIRECT("Sheet2!A2:Q5331"), 3, FALSE))</f>
        <v/>
      </c>
      <c r="C757" s="1" t="str">
        <f ca="1">IF(A757="", "", VLOOKUP($M$6&amp;"-"&amp;$A757,INDIRECT("Sheet2!A2:Q5331"), 3, FALSE))</f>
        <v/>
      </c>
      <c r="D757" s="4" t="str">
        <f ca="1">IF(A757="", "", VLOOKUP($M$5&amp;"-"&amp;$A757,INDIRECT("Sheet2!A2:Q5331"), 4, FALSE))</f>
        <v/>
      </c>
      <c r="E757" s="4" t="str">
        <f ca="1">IF(A757="", "", VLOOKUP($M$6&amp;"-"&amp;$A757,INDIRECT("Sheet2!A2:Q5331"), 4, FALSE))</f>
        <v/>
      </c>
      <c r="F757" s="14" t="str">
        <f ca="1">IF(A757="", "", IF(A757=1, ROUNDDOWN($M$3/D757, 0), ROUNDDOWN((J757)/D757, 0)))</f>
        <v/>
      </c>
      <c r="G757" s="14" t="str">
        <f ca="1">IF(A757="", "", (E757-D757)*F757)</f>
        <v/>
      </c>
      <c r="H757" s="15" t="str">
        <f ca="1">IF(A757="", "", (E757/D757)-1)</f>
        <v/>
      </c>
      <c r="I757" s="15" t="str">
        <f ca="1">IF(A757="", "", 1-(K757/MAX($K$2:K757)))</f>
        <v/>
      </c>
      <c r="J757" s="14" t="str">
        <f ca="1">IF(A757="", "", IF(A757=1, $M$3, J756+G756))</f>
        <v/>
      </c>
      <c r="K757" s="14" t="str">
        <f ca="1">IF(A757="", "", J757+G757)</f>
        <v/>
      </c>
    </row>
    <row r="758" spans="1:11" x14ac:dyDescent="0.3">
      <c r="A758" t="str">
        <f ca="1">IF(A757="Sr.No.",1,IFERROR(IF(A757+1&lt;=$M$8,A757+1,""),""))</f>
        <v/>
      </c>
      <c r="B758" s="1" t="str">
        <f ca="1">IF(A758="", "", VLOOKUP($M$5&amp;"-"&amp;$A758,INDIRECT("Sheet2!A2:Q5331"), 3, FALSE))</f>
        <v/>
      </c>
      <c r="C758" s="1" t="str">
        <f ca="1">IF(A758="", "", VLOOKUP($M$6&amp;"-"&amp;$A758,INDIRECT("Sheet2!A2:Q5331"), 3, FALSE))</f>
        <v/>
      </c>
      <c r="D758" s="4" t="str">
        <f ca="1">IF(A758="", "", VLOOKUP($M$5&amp;"-"&amp;$A758,INDIRECT("Sheet2!A2:Q5331"), 4, FALSE))</f>
        <v/>
      </c>
      <c r="E758" s="4" t="str">
        <f ca="1">IF(A758="", "", VLOOKUP($M$6&amp;"-"&amp;$A758,INDIRECT("Sheet2!A2:Q5331"), 4, FALSE))</f>
        <v/>
      </c>
      <c r="F758" s="14" t="str">
        <f ca="1">IF(A758="", "", IF(A758=1, ROUNDDOWN($M$3/D758, 0), ROUNDDOWN((J758)/D758, 0)))</f>
        <v/>
      </c>
      <c r="G758" s="14" t="str">
        <f ca="1">IF(A758="", "", (E758-D758)*F758)</f>
        <v/>
      </c>
      <c r="H758" s="15" t="str">
        <f ca="1">IF(A758="", "", (E758/D758)-1)</f>
        <v/>
      </c>
      <c r="I758" s="15" t="str">
        <f ca="1">IF(A758="", "", 1-(K758/MAX($K$2:K758)))</f>
        <v/>
      </c>
      <c r="J758" s="14" t="str">
        <f ca="1">IF(A758="", "", IF(A758=1, $M$3, J757+G757))</f>
        <v/>
      </c>
      <c r="K758" s="14" t="str">
        <f ca="1">IF(A758="", "", J758+G758)</f>
        <v/>
      </c>
    </row>
    <row r="759" spans="1:11" x14ac:dyDescent="0.3">
      <c r="A759" t="str">
        <f ca="1">IF(A758="Sr.No.",1,IFERROR(IF(A758+1&lt;=$M$8,A758+1,""),""))</f>
        <v/>
      </c>
      <c r="B759" s="1" t="str">
        <f ca="1">IF(A759="", "", VLOOKUP($M$5&amp;"-"&amp;$A759,INDIRECT("Sheet2!A2:Q5331"), 3, FALSE))</f>
        <v/>
      </c>
      <c r="C759" s="1" t="str">
        <f ca="1">IF(A759="", "", VLOOKUP($M$6&amp;"-"&amp;$A759,INDIRECT("Sheet2!A2:Q5331"), 3, FALSE))</f>
        <v/>
      </c>
      <c r="D759" s="4" t="str">
        <f ca="1">IF(A759="", "", VLOOKUP($M$5&amp;"-"&amp;$A759,INDIRECT("Sheet2!A2:Q5331"), 4, FALSE))</f>
        <v/>
      </c>
      <c r="E759" s="4" t="str">
        <f ca="1">IF(A759="", "", VLOOKUP($M$6&amp;"-"&amp;$A759,INDIRECT("Sheet2!A2:Q5331"), 4, FALSE))</f>
        <v/>
      </c>
      <c r="F759" s="14" t="str">
        <f ca="1">IF(A759="", "", IF(A759=1, ROUNDDOWN($M$3/D759, 0), ROUNDDOWN((J759)/D759, 0)))</f>
        <v/>
      </c>
      <c r="G759" s="14" t="str">
        <f ca="1">IF(A759="", "", (E759-D759)*F759)</f>
        <v/>
      </c>
      <c r="H759" s="15" t="str">
        <f ca="1">IF(A759="", "", (E759/D759)-1)</f>
        <v/>
      </c>
      <c r="I759" s="15" t="str">
        <f ca="1">IF(A759="", "", 1-(K759/MAX($K$2:K759)))</f>
        <v/>
      </c>
      <c r="J759" s="14" t="str">
        <f ca="1">IF(A759="", "", IF(A759=1, $M$3, J758+G758))</f>
        <v/>
      </c>
      <c r="K759" s="14" t="str">
        <f ca="1">IF(A759="", "", J759+G759)</f>
        <v/>
      </c>
    </row>
    <row r="760" spans="1:11" x14ac:dyDescent="0.3">
      <c r="A760" t="str">
        <f ca="1">IF(A759="Sr.No.",1,IFERROR(IF(A759+1&lt;=$M$8,A759+1,""),""))</f>
        <v/>
      </c>
      <c r="B760" s="1" t="str">
        <f ca="1">IF(A760="", "", VLOOKUP($M$5&amp;"-"&amp;$A760,INDIRECT("Sheet2!A2:Q5331"), 3, FALSE))</f>
        <v/>
      </c>
      <c r="C760" s="1" t="str">
        <f ca="1">IF(A760="", "", VLOOKUP($M$6&amp;"-"&amp;$A760,INDIRECT("Sheet2!A2:Q5331"), 3, FALSE))</f>
        <v/>
      </c>
      <c r="D760" s="4" t="str">
        <f ca="1">IF(A760="", "", VLOOKUP($M$5&amp;"-"&amp;$A760,INDIRECT("Sheet2!A2:Q5331"), 4, FALSE))</f>
        <v/>
      </c>
      <c r="E760" s="4" t="str">
        <f ca="1">IF(A760="", "", VLOOKUP($M$6&amp;"-"&amp;$A760,INDIRECT("Sheet2!A2:Q5331"), 4, FALSE))</f>
        <v/>
      </c>
      <c r="F760" s="14" t="str">
        <f ca="1">IF(A760="", "", IF(A760=1, ROUNDDOWN($M$3/D760, 0), ROUNDDOWN((J760)/D760, 0)))</f>
        <v/>
      </c>
      <c r="G760" s="14" t="str">
        <f ca="1">IF(A760="", "", (E760-D760)*F760)</f>
        <v/>
      </c>
      <c r="H760" s="15" t="str">
        <f ca="1">IF(A760="", "", (E760/D760)-1)</f>
        <v/>
      </c>
      <c r="I760" s="15" t="str">
        <f ca="1">IF(A760="", "", 1-(K760/MAX($K$2:K760)))</f>
        <v/>
      </c>
      <c r="J760" s="14" t="str">
        <f ca="1">IF(A760="", "", IF(A760=1, $M$3, J759+G759))</f>
        <v/>
      </c>
      <c r="K760" s="14" t="str">
        <f ca="1">IF(A760="", "", J760+G760)</f>
        <v/>
      </c>
    </row>
    <row r="761" spans="1:11" x14ac:dyDescent="0.3">
      <c r="A761" t="str">
        <f ca="1">IF(A760="Sr.No.",1,IFERROR(IF(A760+1&lt;=$M$8,A760+1,""),""))</f>
        <v/>
      </c>
      <c r="B761" s="1" t="str">
        <f ca="1">IF(A761="", "", VLOOKUP($M$5&amp;"-"&amp;$A761,INDIRECT("Sheet2!A2:Q5331"), 3, FALSE))</f>
        <v/>
      </c>
      <c r="C761" s="1" t="str">
        <f ca="1">IF(A761="", "", VLOOKUP($M$6&amp;"-"&amp;$A761,INDIRECT("Sheet2!A2:Q5331"), 3, FALSE))</f>
        <v/>
      </c>
      <c r="D761" s="4" t="str">
        <f ca="1">IF(A761="", "", VLOOKUP($M$5&amp;"-"&amp;$A761,INDIRECT("Sheet2!A2:Q5331"), 4, FALSE))</f>
        <v/>
      </c>
      <c r="E761" s="4" t="str">
        <f ca="1">IF(A761="", "", VLOOKUP($M$6&amp;"-"&amp;$A761,INDIRECT("Sheet2!A2:Q5331"), 4, FALSE))</f>
        <v/>
      </c>
      <c r="F761" s="14" t="str">
        <f ca="1">IF(A761="", "", IF(A761=1, ROUNDDOWN($M$3/D761, 0), ROUNDDOWN((J761)/D761, 0)))</f>
        <v/>
      </c>
      <c r="G761" s="14" t="str">
        <f ca="1">IF(A761="", "", (E761-D761)*F761)</f>
        <v/>
      </c>
      <c r="H761" s="15" t="str">
        <f ca="1">IF(A761="", "", (E761/D761)-1)</f>
        <v/>
      </c>
      <c r="I761" s="15" t="str">
        <f ca="1">IF(A761="", "", 1-(K761/MAX($K$2:K761)))</f>
        <v/>
      </c>
      <c r="J761" s="14" t="str">
        <f ca="1">IF(A761="", "", IF(A761=1, $M$3, J760+G760))</f>
        <v/>
      </c>
      <c r="K761" s="14" t="str">
        <f ca="1">IF(A761="", "", J761+G761)</f>
        <v/>
      </c>
    </row>
    <row r="762" spans="1:11" x14ac:dyDescent="0.3">
      <c r="A762" t="str">
        <f ca="1">IF(A761="Sr.No.",1,IFERROR(IF(A761+1&lt;=$M$8,A761+1,""),""))</f>
        <v/>
      </c>
      <c r="B762" s="1" t="str">
        <f ca="1">IF(A762="", "", VLOOKUP($M$5&amp;"-"&amp;$A762,INDIRECT("Sheet2!A2:Q5331"), 3, FALSE))</f>
        <v/>
      </c>
      <c r="C762" s="1" t="str">
        <f ca="1">IF(A762="", "", VLOOKUP($M$6&amp;"-"&amp;$A762,INDIRECT("Sheet2!A2:Q5331"), 3, FALSE))</f>
        <v/>
      </c>
      <c r="D762" s="4" t="str">
        <f ca="1">IF(A762="", "", VLOOKUP($M$5&amp;"-"&amp;$A762,INDIRECT("Sheet2!A2:Q5331"), 4, FALSE))</f>
        <v/>
      </c>
      <c r="E762" s="4" t="str">
        <f ca="1">IF(A762="", "", VLOOKUP($M$6&amp;"-"&amp;$A762,INDIRECT("Sheet2!A2:Q5331"), 4, FALSE))</f>
        <v/>
      </c>
      <c r="F762" s="14" t="str">
        <f ca="1">IF(A762="", "", IF(A762=1, ROUNDDOWN($M$3/D762, 0), ROUNDDOWN((J762)/D762, 0)))</f>
        <v/>
      </c>
      <c r="G762" s="14" t="str">
        <f ca="1">IF(A762="", "", (E762-D762)*F762)</f>
        <v/>
      </c>
      <c r="H762" s="15" t="str">
        <f ca="1">IF(A762="", "", (E762/D762)-1)</f>
        <v/>
      </c>
      <c r="I762" s="15" t="str">
        <f ca="1">IF(A762="", "", 1-(K762/MAX($K$2:K762)))</f>
        <v/>
      </c>
      <c r="J762" s="14" t="str">
        <f ca="1">IF(A762="", "", IF(A762=1, $M$3, J761+G761))</f>
        <v/>
      </c>
      <c r="K762" s="14" t="str">
        <f ca="1">IF(A762="", "", J762+G762)</f>
        <v/>
      </c>
    </row>
    <row r="763" spans="1:11" x14ac:dyDescent="0.3">
      <c r="A763" t="str">
        <f ca="1">IF(A762="Sr.No.",1,IFERROR(IF(A762+1&lt;=$M$8,A762+1,""),""))</f>
        <v/>
      </c>
      <c r="B763" s="1" t="str">
        <f ca="1">IF(A763="", "", VLOOKUP($M$5&amp;"-"&amp;$A763,INDIRECT("Sheet2!A2:Q5331"), 3, FALSE))</f>
        <v/>
      </c>
      <c r="C763" s="1" t="str">
        <f ca="1">IF(A763="", "", VLOOKUP($M$6&amp;"-"&amp;$A763,INDIRECT("Sheet2!A2:Q5331"), 3, FALSE))</f>
        <v/>
      </c>
      <c r="D763" s="4" t="str">
        <f ca="1">IF(A763="", "", VLOOKUP($M$5&amp;"-"&amp;$A763,INDIRECT("Sheet2!A2:Q5331"), 4, FALSE))</f>
        <v/>
      </c>
      <c r="E763" s="4" t="str">
        <f ca="1">IF(A763="", "", VLOOKUP($M$6&amp;"-"&amp;$A763,INDIRECT("Sheet2!A2:Q5331"), 4, FALSE))</f>
        <v/>
      </c>
      <c r="F763" s="14" t="str">
        <f ca="1">IF(A763="", "", IF(A763=1, ROUNDDOWN($M$3/D763, 0), ROUNDDOWN((J763)/D763, 0)))</f>
        <v/>
      </c>
      <c r="G763" s="14" t="str">
        <f ca="1">IF(A763="", "", (E763-D763)*F763)</f>
        <v/>
      </c>
      <c r="H763" s="15" t="str">
        <f ca="1">IF(A763="", "", (E763/D763)-1)</f>
        <v/>
      </c>
      <c r="I763" s="15" t="str">
        <f ca="1">IF(A763="", "", 1-(K763/MAX($K$2:K763)))</f>
        <v/>
      </c>
      <c r="J763" s="14" t="str">
        <f ca="1">IF(A763="", "", IF(A763=1, $M$3, J762+G762))</f>
        <v/>
      </c>
      <c r="K763" s="14" t="str">
        <f ca="1">IF(A763="", "", J763+G763)</f>
        <v/>
      </c>
    </row>
    <row r="764" spans="1:11" x14ac:dyDescent="0.3">
      <c r="A764" t="str">
        <f ca="1">IF(A763="Sr.No.",1,IFERROR(IF(A763+1&lt;=$M$8,A763+1,""),""))</f>
        <v/>
      </c>
      <c r="B764" s="1" t="str">
        <f ca="1">IF(A764="", "", VLOOKUP($M$5&amp;"-"&amp;$A764,INDIRECT("Sheet2!A2:Q5331"), 3, FALSE))</f>
        <v/>
      </c>
      <c r="C764" s="1" t="str">
        <f ca="1">IF(A764="", "", VLOOKUP($M$6&amp;"-"&amp;$A764,INDIRECT("Sheet2!A2:Q5331"), 3, FALSE))</f>
        <v/>
      </c>
      <c r="D764" s="4" t="str">
        <f ca="1">IF(A764="", "", VLOOKUP($M$5&amp;"-"&amp;$A764,INDIRECT("Sheet2!A2:Q5331"), 4, FALSE))</f>
        <v/>
      </c>
      <c r="E764" s="4" t="str">
        <f ca="1">IF(A764="", "", VLOOKUP($M$6&amp;"-"&amp;$A764,INDIRECT("Sheet2!A2:Q5331"), 4, FALSE))</f>
        <v/>
      </c>
      <c r="F764" s="14" t="str">
        <f ca="1">IF(A764="", "", IF(A764=1, ROUNDDOWN($M$3/D764, 0), ROUNDDOWN((J764)/D764, 0)))</f>
        <v/>
      </c>
      <c r="G764" s="14" t="str">
        <f ca="1">IF(A764="", "", (E764-D764)*F764)</f>
        <v/>
      </c>
      <c r="H764" s="15" t="str">
        <f ca="1">IF(A764="", "", (E764/D764)-1)</f>
        <v/>
      </c>
      <c r="I764" s="15" t="str">
        <f ca="1">IF(A764="", "", 1-(K764/MAX($K$2:K764)))</f>
        <v/>
      </c>
      <c r="J764" s="14" t="str">
        <f ca="1">IF(A764="", "", IF(A764=1, $M$3, J763+G763))</f>
        <v/>
      </c>
      <c r="K764" s="14" t="str">
        <f ca="1">IF(A764="", "", J764+G764)</f>
        <v/>
      </c>
    </row>
    <row r="765" spans="1:11" x14ac:dyDescent="0.3">
      <c r="A765" t="str">
        <f ca="1">IF(A764="Sr.No.",1,IFERROR(IF(A764+1&lt;=$M$8,A764+1,""),""))</f>
        <v/>
      </c>
      <c r="B765" s="1" t="str">
        <f ca="1">IF(A765="", "", VLOOKUP($M$5&amp;"-"&amp;$A765,INDIRECT("Sheet2!A2:Q5331"), 3, FALSE))</f>
        <v/>
      </c>
      <c r="C765" s="1" t="str">
        <f ca="1">IF(A765="", "", VLOOKUP($M$6&amp;"-"&amp;$A765,INDIRECT("Sheet2!A2:Q5331"), 3, FALSE))</f>
        <v/>
      </c>
      <c r="D765" s="4" t="str">
        <f ca="1">IF(A765="", "", VLOOKUP($M$5&amp;"-"&amp;$A765,INDIRECT("Sheet2!A2:Q5331"), 4, FALSE))</f>
        <v/>
      </c>
      <c r="E765" s="4" t="str">
        <f ca="1">IF(A765="", "", VLOOKUP($M$6&amp;"-"&amp;$A765,INDIRECT("Sheet2!A2:Q5331"), 4, FALSE))</f>
        <v/>
      </c>
      <c r="F765" s="14" t="str">
        <f ca="1">IF(A765="", "", IF(A765=1, ROUNDDOWN($M$3/D765, 0), ROUNDDOWN((J765)/D765, 0)))</f>
        <v/>
      </c>
      <c r="G765" s="14" t="str">
        <f ca="1">IF(A765="", "", (E765-D765)*F765)</f>
        <v/>
      </c>
      <c r="H765" s="15" t="str">
        <f ca="1">IF(A765="", "", (E765/D765)-1)</f>
        <v/>
      </c>
      <c r="I765" s="15" t="str">
        <f ca="1">IF(A765="", "", 1-(K765/MAX($K$2:K765)))</f>
        <v/>
      </c>
      <c r="J765" s="14" t="str">
        <f ca="1">IF(A765="", "", IF(A765=1, $M$3, J764+G764))</f>
        <v/>
      </c>
      <c r="K765" s="14" t="str">
        <f ca="1">IF(A765="", "", J765+G765)</f>
        <v/>
      </c>
    </row>
    <row r="766" spans="1:11" x14ac:dyDescent="0.3">
      <c r="A766" t="str">
        <f ca="1">IF(A765="Sr.No.",1,IFERROR(IF(A765+1&lt;=$M$8,A765+1,""),""))</f>
        <v/>
      </c>
      <c r="B766" s="1" t="str">
        <f ca="1">IF(A766="", "", VLOOKUP($M$5&amp;"-"&amp;$A766,INDIRECT("Sheet2!A2:Q5331"), 3, FALSE))</f>
        <v/>
      </c>
      <c r="C766" s="1" t="str">
        <f ca="1">IF(A766="", "", VLOOKUP($M$6&amp;"-"&amp;$A766,INDIRECT("Sheet2!A2:Q5331"), 3, FALSE))</f>
        <v/>
      </c>
      <c r="D766" s="4" t="str">
        <f ca="1">IF(A766="", "", VLOOKUP($M$5&amp;"-"&amp;$A766,INDIRECT("Sheet2!A2:Q5331"), 4, FALSE))</f>
        <v/>
      </c>
      <c r="E766" s="4" t="str">
        <f ca="1">IF(A766="", "", VLOOKUP($M$6&amp;"-"&amp;$A766,INDIRECT("Sheet2!A2:Q5331"), 4, FALSE))</f>
        <v/>
      </c>
      <c r="F766" s="14" t="str">
        <f ca="1">IF(A766="", "", IF(A766=1, ROUNDDOWN($M$3/D766, 0), ROUNDDOWN((J766)/D766, 0)))</f>
        <v/>
      </c>
      <c r="G766" s="14" t="str">
        <f ca="1">IF(A766="", "", (E766-D766)*F766)</f>
        <v/>
      </c>
      <c r="H766" s="15" t="str">
        <f ca="1">IF(A766="", "", (E766/D766)-1)</f>
        <v/>
      </c>
      <c r="I766" s="15" t="str">
        <f ca="1">IF(A766="", "", 1-(K766/MAX($K$2:K766)))</f>
        <v/>
      </c>
      <c r="J766" s="14" t="str">
        <f ca="1">IF(A766="", "", IF(A766=1, $M$3, J765+G765))</f>
        <v/>
      </c>
      <c r="K766" s="14" t="str">
        <f ca="1">IF(A766="", "", J766+G766)</f>
        <v/>
      </c>
    </row>
    <row r="767" spans="1:11" x14ac:dyDescent="0.3">
      <c r="A767" t="str">
        <f ca="1">IF(A766="Sr.No.",1,IFERROR(IF(A766+1&lt;=$M$8,A766+1,""),""))</f>
        <v/>
      </c>
      <c r="B767" s="1" t="str">
        <f ca="1">IF(A767="", "", VLOOKUP($M$5&amp;"-"&amp;$A767,INDIRECT("Sheet2!A2:Q5331"), 3, FALSE))</f>
        <v/>
      </c>
      <c r="C767" s="1" t="str">
        <f ca="1">IF(A767="", "", VLOOKUP($M$6&amp;"-"&amp;$A767,INDIRECT("Sheet2!A2:Q5331"), 3, FALSE))</f>
        <v/>
      </c>
      <c r="D767" s="4" t="str">
        <f ca="1">IF(A767="", "", VLOOKUP($M$5&amp;"-"&amp;$A767,INDIRECT("Sheet2!A2:Q5331"), 4, FALSE))</f>
        <v/>
      </c>
      <c r="E767" s="4" t="str">
        <f ca="1">IF(A767="", "", VLOOKUP($M$6&amp;"-"&amp;$A767,INDIRECT("Sheet2!A2:Q5331"), 4, FALSE))</f>
        <v/>
      </c>
      <c r="F767" s="14" t="str">
        <f ca="1">IF(A767="", "", IF(A767=1, ROUNDDOWN($M$3/D767, 0), ROUNDDOWN((J767)/D767, 0)))</f>
        <v/>
      </c>
      <c r="G767" s="14" t="str">
        <f ca="1">IF(A767="", "", (E767-D767)*F767)</f>
        <v/>
      </c>
      <c r="H767" s="15" t="str">
        <f ca="1">IF(A767="", "", (E767/D767)-1)</f>
        <v/>
      </c>
      <c r="I767" s="15" t="str">
        <f ca="1">IF(A767="", "", 1-(K767/MAX($K$2:K767)))</f>
        <v/>
      </c>
      <c r="J767" s="14" t="str">
        <f ca="1">IF(A767="", "", IF(A767=1, $M$3, J766+G766))</f>
        <v/>
      </c>
      <c r="K767" s="14" t="str">
        <f ca="1">IF(A767="", "", J767+G767)</f>
        <v/>
      </c>
    </row>
    <row r="768" spans="1:11" x14ac:dyDescent="0.3">
      <c r="A768" t="str">
        <f ca="1">IF(A767="Sr.No.",1,IFERROR(IF(A767+1&lt;=$M$8,A767+1,""),""))</f>
        <v/>
      </c>
      <c r="B768" s="1" t="str">
        <f ca="1">IF(A768="", "", VLOOKUP($M$5&amp;"-"&amp;$A768,INDIRECT("Sheet2!A2:Q5331"), 3, FALSE))</f>
        <v/>
      </c>
      <c r="C768" s="1" t="str">
        <f ca="1">IF(A768="", "", VLOOKUP($M$6&amp;"-"&amp;$A768,INDIRECT("Sheet2!A2:Q5331"), 3, FALSE))</f>
        <v/>
      </c>
      <c r="D768" s="4" t="str">
        <f ca="1">IF(A768="", "", VLOOKUP($M$5&amp;"-"&amp;$A768,INDIRECT("Sheet2!A2:Q5331"), 4, FALSE))</f>
        <v/>
      </c>
      <c r="E768" s="4" t="str">
        <f ca="1">IF(A768="", "", VLOOKUP($M$6&amp;"-"&amp;$A768,INDIRECT("Sheet2!A2:Q5331"), 4, FALSE))</f>
        <v/>
      </c>
      <c r="F768" s="14" t="str">
        <f ca="1">IF(A768="", "", IF(A768=1, ROUNDDOWN($M$3/D768, 0), ROUNDDOWN((J768)/D768, 0)))</f>
        <v/>
      </c>
      <c r="G768" s="14" t="str">
        <f ca="1">IF(A768="", "", (E768-D768)*F768)</f>
        <v/>
      </c>
      <c r="H768" s="15" t="str">
        <f ca="1">IF(A768="", "", (E768/D768)-1)</f>
        <v/>
      </c>
      <c r="I768" s="15" t="str">
        <f ca="1">IF(A768="", "", 1-(K768/MAX($K$2:K768)))</f>
        <v/>
      </c>
      <c r="J768" s="14" t="str">
        <f ca="1">IF(A768="", "", IF(A768=1, $M$3, J767+G767))</f>
        <v/>
      </c>
      <c r="K768" s="14" t="str">
        <f ca="1">IF(A768="", "", J768+G768)</f>
        <v/>
      </c>
    </row>
    <row r="769" spans="1:11" x14ac:dyDescent="0.3">
      <c r="A769" t="str">
        <f ca="1">IF(A768="Sr.No.",1,IFERROR(IF(A768+1&lt;=$M$8,A768+1,""),""))</f>
        <v/>
      </c>
      <c r="B769" s="1" t="str">
        <f ca="1">IF(A769="", "", VLOOKUP($M$5&amp;"-"&amp;$A769,INDIRECT("Sheet2!A2:Q5331"), 3, FALSE))</f>
        <v/>
      </c>
      <c r="C769" s="1" t="str">
        <f ca="1">IF(A769="", "", VLOOKUP($M$6&amp;"-"&amp;$A769,INDIRECT("Sheet2!A2:Q5331"), 3, FALSE))</f>
        <v/>
      </c>
      <c r="D769" s="4" t="str">
        <f ca="1">IF(A769="", "", VLOOKUP($M$5&amp;"-"&amp;$A769,INDIRECT("Sheet2!A2:Q5331"), 4, FALSE))</f>
        <v/>
      </c>
      <c r="E769" s="4" t="str">
        <f ca="1">IF(A769="", "", VLOOKUP($M$6&amp;"-"&amp;$A769,INDIRECT("Sheet2!A2:Q5331"), 4, FALSE))</f>
        <v/>
      </c>
      <c r="F769" s="14" t="str">
        <f ca="1">IF(A769="", "", IF(A769=1, ROUNDDOWN($M$3/D769, 0), ROUNDDOWN((J769)/D769, 0)))</f>
        <v/>
      </c>
      <c r="G769" s="14" t="str">
        <f ca="1">IF(A769="", "", (E769-D769)*F769)</f>
        <v/>
      </c>
      <c r="H769" s="15" t="str">
        <f ca="1">IF(A769="", "", (E769/D769)-1)</f>
        <v/>
      </c>
      <c r="I769" s="15" t="str">
        <f ca="1">IF(A769="", "", 1-(K769/MAX($K$2:K769)))</f>
        <v/>
      </c>
      <c r="J769" s="14" t="str">
        <f ca="1">IF(A769="", "", IF(A769=1, $M$3, J768+G768))</f>
        <v/>
      </c>
      <c r="K769" s="14" t="str">
        <f ca="1">IF(A769="", "", J769+G769)</f>
        <v/>
      </c>
    </row>
    <row r="770" spans="1:11" x14ac:dyDescent="0.3">
      <c r="A770" t="str">
        <f ca="1">IF(A769="Sr.No.",1,IFERROR(IF(A769+1&lt;=$M$8,A769+1,""),""))</f>
        <v/>
      </c>
      <c r="B770" s="1" t="str">
        <f ca="1">IF(A770="", "", VLOOKUP($M$5&amp;"-"&amp;$A770,INDIRECT("Sheet2!A2:Q5331"), 3, FALSE))</f>
        <v/>
      </c>
      <c r="C770" s="1" t="str">
        <f ca="1">IF(A770="", "", VLOOKUP($M$6&amp;"-"&amp;$A770,INDIRECT("Sheet2!A2:Q5331"), 3, FALSE))</f>
        <v/>
      </c>
      <c r="D770" s="4" t="str">
        <f ca="1">IF(A770="", "", VLOOKUP($M$5&amp;"-"&amp;$A770,INDIRECT("Sheet2!A2:Q5331"), 4, FALSE))</f>
        <v/>
      </c>
      <c r="E770" s="4" t="str">
        <f ca="1">IF(A770="", "", VLOOKUP($M$6&amp;"-"&amp;$A770,INDIRECT("Sheet2!A2:Q5331"), 4, FALSE))</f>
        <v/>
      </c>
      <c r="F770" s="14" t="str">
        <f ca="1">IF(A770="", "", IF(A770=1, ROUNDDOWN($M$3/D770, 0), ROUNDDOWN((J770)/D770, 0)))</f>
        <v/>
      </c>
      <c r="G770" s="14" t="str">
        <f ca="1">IF(A770="", "", (E770-D770)*F770)</f>
        <v/>
      </c>
      <c r="H770" s="15" t="str">
        <f ca="1">IF(A770="", "", (E770/D770)-1)</f>
        <v/>
      </c>
      <c r="I770" s="15" t="str">
        <f ca="1">IF(A770="", "", 1-(K770/MAX($K$2:K770)))</f>
        <v/>
      </c>
      <c r="J770" s="14" t="str">
        <f ca="1">IF(A770="", "", IF(A770=1, $M$3, J769+G769))</f>
        <v/>
      </c>
      <c r="K770" s="14" t="str">
        <f ca="1">IF(A770="", "", J770+G770)</f>
        <v/>
      </c>
    </row>
    <row r="771" spans="1:11" x14ac:dyDescent="0.3">
      <c r="A771" t="str">
        <f ca="1">IF(A770="Sr.No.",1,IFERROR(IF(A770+1&lt;=$M$8,A770+1,""),""))</f>
        <v/>
      </c>
      <c r="B771" s="1" t="str">
        <f ca="1">IF(A771="", "", VLOOKUP($M$5&amp;"-"&amp;$A771,INDIRECT("Sheet2!A2:Q5331"), 3, FALSE))</f>
        <v/>
      </c>
      <c r="C771" s="1" t="str">
        <f ca="1">IF(A771="", "", VLOOKUP($M$6&amp;"-"&amp;$A771,INDIRECT("Sheet2!A2:Q5331"), 3, FALSE))</f>
        <v/>
      </c>
      <c r="D771" s="4" t="str">
        <f ca="1">IF(A771="", "", VLOOKUP($M$5&amp;"-"&amp;$A771,INDIRECT("Sheet2!A2:Q5331"), 4, FALSE))</f>
        <v/>
      </c>
      <c r="E771" s="4" t="str">
        <f ca="1">IF(A771="", "", VLOOKUP($M$6&amp;"-"&amp;$A771,INDIRECT("Sheet2!A2:Q5331"), 4, FALSE))</f>
        <v/>
      </c>
      <c r="F771" s="14" t="str">
        <f ca="1">IF(A771="", "", IF(A771=1, ROUNDDOWN($M$3/D771, 0), ROUNDDOWN((J771)/D771, 0)))</f>
        <v/>
      </c>
      <c r="G771" s="14" t="str">
        <f ca="1">IF(A771="", "", (E771-D771)*F771)</f>
        <v/>
      </c>
      <c r="H771" s="15" t="str">
        <f ca="1">IF(A771="", "", (E771/D771)-1)</f>
        <v/>
      </c>
      <c r="I771" s="15" t="str">
        <f ca="1">IF(A771="", "", 1-(K771/MAX($K$2:K771)))</f>
        <v/>
      </c>
      <c r="J771" s="14" t="str">
        <f ca="1">IF(A771="", "", IF(A771=1, $M$3, J770+G770))</f>
        <v/>
      </c>
      <c r="K771" s="14" t="str">
        <f ca="1">IF(A771="", "", J771+G771)</f>
        <v/>
      </c>
    </row>
    <row r="772" spans="1:11" x14ac:dyDescent="0.3">
      <c r="A772" t="str">
        <f ca="1">IF(A771="Sr.No.",1,IFERROR(IF(A771+1&lt;=$M$8,A771+1,""),""))</f>
        <v/>
      </c>
      <c r="B772" s="1" t="str">
        <f ca="1">IF(A772="", "", VLOOKUP($M$5&amp;"-"&amp;$A772,INDIRECT("Sheet2!A2:Q5331"), 3, FALSE))</f>
        <v/>
      </c>
      <c r="C772" s="1" t="str">
        <f ca="1">IF(A772="", "", VLOOKUP($M$6&amp;"-"&amp;$A772,INDIRECT("Sheet2!A2:Q5331"), 3, FALSE))</f>
        <v/>
      </c>
      <c r="D772" s="4" t="str">
        <f ca="1">IF(A772="", "", VLOOKUP($M$5&amp;"-"&amp;$A772,INDIRECT("Sheet2!A2:Q5331"), 4, FALSE))</f>
        <v/>
      </c>
      <c r="E772" s="4" t="str">
        <f ca="1">IF(A772="", "", VLOOKUP($M$6&amp;"-"&amp;$A772,INDIRECT("Sheet2!A2:Q5331"), 4, FALSE))</f>
        <v/>
      </c>
      <c r="F772" s="14" t="str">
        <f ca="1">IF(A772="", "", IF(A772=1, ROUNDDOWN($M$3/D772, 0), ROUNDDOWN((J772)/D772, 0)))</f>
        <v/>
      </c>
      <c r="G772" s="14" t="str">
        <f ca="1">IF(A772="", "", (E772-D772)*F772)</f>
        <v/>
      </c>
      <c r="H772" s="15" t="str">
        <f ca="1">IF(A772="", "", (E772/D772)-1)</f>
        <v/>
      </c>
      <c r="I772" s="15" t="str">
        <f ca="1">IF(A772="", "", 1-(K772/MAX($K$2:K772)))</f>
        <v/>
      </c>
      <c r="J772" s="14" t="str">
        <f ca="1">IF(A772="", "", IF(A772=1, $M$3, J771+G771))</f>
        <v/>
      </c>
      <c r="K772" s="14" t="str">
        <f ca="1">IF(A772="", "", J772+G772)</f>
        <v/>
      </c>
    </row>
    <row r="773" spans="1:11" x14ac:dyDescent="0.3">
      <c r="A773" t="str">
        <f ca="1">IF(A772="Sr.No.",1,IFERROR(IF(A772+1&lt;=$M$8,A772+1,""),""))</f>
        <v/>
      </c>
      <c r="B773" s="1" t="str">
        <f ca="1">IF(A773="", "", VLOOKUP($M$5&amp;"-"&amp;$A773,INDIRECT("Sheet2!A2:Q5331"), 3, FALSE))</f>
        <v/>
      </c>
      <c r="C773" s="1" t="str">
        <f ca="1">IF(A773="", "", VLOOKUP($M$6&amp;"-"&amp;$A773,INDIRECT("Sheet2!A2:Q5331"), 3, FALSE))</f>
        <v/>
      </c>
      <c r="D773" s="4" t="str">
        <f ca="1">IF(A773="", "", VLOOKUP($M$5&amp;"-"&amp;$A773,INDIRECT("Sheet2!A2:Q5331"), 4, FALSE))</f>
        <v/>
      </c>
      <c r="E773" s="4" t="str">
        <f ca="1">IF(A773="", "", VLOOKUP($M$6&amp;"-"&amp;$A773,INDIRECT("Sheet2!A2:Q5331"), 4, FALSE))</f>
        <v/>
      </c>
      <c r="F773" s="14" t="str">
        <f ca="1">IF(A773="", "", IF(A773=1, ROUNDDOWN($M$3/D773, 0), ROUNDDOWN((J773)/D773, 0)))</f>
        <v/>
      </c>
      <c r="G773" s="14" t="str">
        <f ca="1">IF(A773="", "", (E773-D773)*F773)</f>
        <v/>
      </c>
      <c r="H773" s="15" t="str">
        <f ca="1">IF(A773="", "", (E773/D773)-1)</f>
        <v/>
      </c>
      <c r="I773" s="15" t="str">
        <f ca="1">IF(A773="", "", 1-(K773/MAX($K$2:K773)))</f>
        <v/>
      </c>
      <c r="J773" s="14" t="str">
        <f ca="1">IF(A773="", "", IF(A773=1, $M$3, J772+G772))</f>
        <v/>
      </c>
      <c r="K773" s="14" t="str">
        <f ca="1">IF(A773="", "", J773+G773)</f>
        <v/>
      </c>
    </row>
    <row r="774" spans="1:11" x14ac:dyDescent="0.3">
      <c r="A774" t="str">
        <f ca="1">IF(A773="Sr.No.",1,IFERROR(IF(A773+1&lt;=$M$8,A773+1,""),""))</f>
        <v/>
      </c>
      <c r="B774" s="1" t="str">
        <f ca="1">IF(A774="", "", VLOOKUP($M$5&amp;"-"&amp;$A774,INDIRECT("Sheet2!A2:Q5331"), 3, FALSE))</f>
        <v/>
      </c>
      <c r="C774" s="1" t="str">
        <f ca="1">IF(A774="", "", VLOOKUP($M$6&amp;"-"&amp;$A774,INDIRECT("Sheet2!A2:Q5331"), 3, FALSE))</f>
        <v/>
      </c>
      <c r="D774" s="4" t="str">
        <f ca="1">IF(A774="", "", VLOOKUP($M$5&amp;"-"&amp;$A774,INDIRECT("Sheet2!A2:Q5331"), 4, FALSE))</f>
        <v/>
      </c>
      <c r="E774" s="4" t="str">
        <f ca="1">IF(A774="", "", VLOOKUP($M$6&amp;"-"&amp;$A774,INDIRECT("Sheet2!A2:Q5331"), 4, FALSE))</f>
        <v/>
      </c>
      <c r="F774" s="14" t="str">
        <f ca="1">IF(A774="", "", IF(A774=1, ROUNDDOWN($M$3/D774, 0), ROUNDDOWN((J774)/D774, 0)))</f>
        <v/>
      </c>
      <c r="G774" s="14" t="str">
        <f ca="1">IF(A774="", "", (E774-D774)*F774)</f>
        <v/>
      </c>
      <c r="H774" s="15" t="str">
        <f ca="1">IF(A774="", "", (E774/D774)-1)</f>
        <v/>
      </c>
      <c r="I774" s="15" t="str">
        <f ca="1">IF(A774="", "", 1-(K774/MAX($K$2:K774)))</f>
        <v/>
      </c>
      <c r="J774" s="14" t="str">
        <f ca="1">IF(A774="", "", IF(A774=1, $M$3, J773+G773))</f>
        <v/>
      </c>
      <c r="K774" s="14" t="str">
        <f ca="1">IF(A774="", "", J774+G774)</f>
        <v/>
      </c>
    </row>
    <row r="775" spans="1:11" x14ac:dyDescent="0.3">
      <c r="A775" t="str">
        <f ca="1">IF(A774="Sr.No.",1,IFERROR(IF(A774+1&lt;=$M$8,A774+1,""),""))</f>
        <v/>
      </c>
      <c r="B775" s="1" t="str">
        <f ca="1">IF(A775="", "", VLOOKUP($M$5&amp;"-"&amp;$A775,INDIRECT("Sheet2!A2:Q5331"), 3, FALSE))</f>
        <v/>
      </c>
      <c r="C775" s="1" t="str">
        <f ca="1">IF(A775="", "", VLOOKUP($M$6&amp;"-"&amp;$A775,INDIRECT("Sheet2!A2:Q5331"), 3, FALSE))</f>
        <v/>
      </c>
      <c r="D775" s="4" t="str">
        <f ca="1">IF(A775="", "", VLOOKUP($M$5&amp;"-"&amp;$A775,INDIRECT("Sheet2!A2:Q5331"), 4, FALSE))</f>
        <v/>
      </c>
      <c r="E775" s="4" t="str">
        <f ca="1">IF(A775="", "", VLOOKUP($M$6&amp;"-"&amp;$A775,INDIRECT("Sheet2!A2:Q5331"), 4, FALSE))</f>
        <v/>
      </c>
      <c r="F775" s="14" t="str">
        <f ca="1">IF(A775="", "", IF(A775=1, ROUNDDOWN($M$3/D775, 0), ROUNDDOWN((J775)/D775, 0)))</f>
        <v/>
      </c>
      <c r="G775" s="14" t="str">
        <f ca="1">IF(A775="", "", (E775-D775)*F775)</f>
        <v/>
      </c>
      <c r="H775" s="15" t="str">
        <f ca="1">IF(A775="", "", (E775/D775)-1)</f>
        <v/>
      </c>
      <c r="I775" s="15" t="str">
        <f ca="1">IF(A775="", "", 1-(K775/MAX($K$2:K775)))</f>
        <v/>
      </c>
      <c r="J775" s="14" t="str">
        <f ca="1">IF(A775="", "", IF(A775=1, $M$3, J774+G774))</f>
        <v/>
      </c>
      <c r="K775" s="14" t="str">
        <f ca="1">IF(A775="", "", J775+G775)</f>
        <v/>
      </c>
    </row>
    <row r="776" spans="1:11" x14ac:dyDescent="0.3">
      <c r="A776" t="str">
        <f ca="1">IF(A775="Sr.No.",1,IFERROR(IF(A775+1&lt;=$M$8,A775+1,""),""))</f>
        <v/>
      </c>
      <c r="B776" s="1" t="str">
        <f ca="1">IF(A776="", "", VLOOKUP($M$5&amp;"-"&amp;$A776,INDIRECT("Sheet2!A2:Q5331"), 3, FALSE))</f>
        <v/>
      </c>
      <c r="C776" s="1" t="str">
        <f ca="1">IF(A776="", "", VLOOKUP($M$6&amp;"-"&amp;$A776,INDIRECT("Sheet2!A2:Q5331"), 3, FALSE))</f>
        <v/>
      </c>
      <c r="D776" s="4" t="str">
        <f ca="1">IF(A776="", "", VLOOKUP($M$5&amp;"-"&amp;$A776,INDIRECT("Sheet2!A2:Q5331"), 4, FALSE))</f>
        <v/>
      </c>
      <c r="E776" s="4" t="str">
        <f ca="1">IF(A776="", "", VLOOKUP($M$6&amp;"-"&amp;$A776,INDIRECT("Sheet2!A2:Q5331"), 4, FALSE))</f>
        <v/>
      </c>
      <c r="F776" s="14" t="str">
        <f ca="1">IF(A776="", "", IF(A776=1, ROUNDDOWN($M$3/D776, 0), ROUNDDOWN((J776)/D776, 0)))</f>
        <v/>
      </c>
      <c r="G776" s="14" t="str">
        <f ca="1">IF(A776="", "", (E776-D776)*F776)</f>
        <v/>
      </c>
      <c r="H776" s="15" t="str">
        <f ca="1">IF(A776="", "", (E776/D776)-1)</f>
        <v/>
      </c>
      <c r="I776" s="15" t="str">
        <f ca="1">IF(A776="", "", 1-(K776/MAX($K$2:K776)))</f>
        <v/>
      </c>
      <c r="J776" s="14" t="str">
        <f ca="1">IF(A776="", "", IF(A776=1, $M$3, J775+G775))</f>
        <v/>
      </c>
      <c r="K776" s="14" t="str">
        <f ca="1">IF(A776="", "", J776+G776)</f>
        <v/>
      </c>
    </row>
    <row r="777" spans="1:11" x14ac:dyDescent="0.3">
      <c r="A777" t="str">
        <f ca="1">IF(A776="Sr.No.",1,IFERROR(IF(A776+1&lt;=$M$8,A776+1,""),""))</f>
        <v/>
      </c>
      <c r="B777" s="1" t="str">
        <f ca="1">IF(A777="", "", VLOOKUP($M$5&amp;"-"&amp;$A777,INDIRECT("Sheet2!A2:Q5331"), 3, FALSE))</f>
        <v/>
      </c>
      <c r="C777" s="1" t="str">
        <f ca="1">IF(A777="", "", VLOOKUP($M$6&amp;"-"&amp;$A777,INDIRECT("Sheet2!A2:Q5331"), 3, FALSE))</f>
        <v/>
      </c>
      <c r="D777" s="4" t="str">
        <f ca="1">IF(A777="", "", VLOOKUP($M$5&amp;"-"&amp;$A777,INDIRECT("Sheet2!A2:Q5331"), 4, FALSE))</f>
        <v/>
      </c>
      <c r="E777" s="4" t="str">
        <f ca="1">IF(A777="", "", VLOOKUP($M$6&amp;"-"&amp;$A777,INDIRECT("Sheet2!A2:Q5331"), 4, FALSE))</f>
        <v/>
      </c>
      <c r="F777" s="14" t="str">
        <f ca="1">IF(A777="", "", IF(A777=1, ROUNDDOWN($M$3/D777, 0), ROUNDDOWN((J777)/D777, 0)))</f>
        <v/>
      </c>
      <c r="G777" s="14" t="str">
        <f ca="1">IF(A777="", "", (E777-D777)*F777)</f>
        <v/>
      </c>
      <c r="H777" s="15" t="str">
        <f ca="1">IF(A777="", "", (E777/D777)-1)</f>
        <v/>
      </c>
      <c r="I777" s="15" t="str">
        <f ca="1">IF(A777="", "", 1-(K777/MAX($K$2:K777)))</f>
        <v/>
      </c>
      <c r="J777" s="14" t="str">
        <f ca="1">IF(A777="", "", IF(A777=1, $M$3, J776+G776))</f>
        <v/>
      </c>
      <c r="K777" s="14" t="str">
        <f ca="1">IF(A777="", "", J777+G777)</f>
        <v/>
      </c>
    </row>
    <row r="778" spans="1:11" x14ac:dyDescent="0.3">
      <c r="A778" t="str">
        <f ca="1">IF(A777="Sr.No.",1,IFERROR(IF(A777+1&lt;=$M$8,A777+1,""),""))</f>
        <v/>
      </c>
      <c r="B778" s="1" t="str">
        <f ca="1">IF(A778="", "", VLOOKUP($M$5&amp;"-"&amp;$A778,INDIRECT("Sheet2!A2:Q5331"), 3, FALSE))</f>
        <v/>
      </c>
      <c r="C778" s="1" t="str">
        <f ca="1">IF(A778="", "", VLOOKUP($M$6&amp;"-"&amp;$A778,INDIRECT("Sheet2!A2:Q5331"), 3, FALSE))</f>
        <v/>
      </c>
      <c r="D778" s="4" t="str">
        <f ca="1">IF(A778="", "", VLOOKUP($M$5&amp;"-"&amp;$A778,INDIRECT("Sheet2!A2:Q5331"), 4, FALSE))</f>
        <v/>
      </c>
      <c r="E778" s="4" t="str">
        <f ca="1">IF(A778="", "", VLOOKUP($M$6&amp;"-"&amp;$A778,INDIRECT("Sheet2!A2:Q5331"), 4, FALSE))</f>
        <v/>
      </c>
      <c r="F778" s="14" t="str">
        <f ca="1">IF(A778="", "", IF(A778=1, ROUNDDOWN($M$3/D778, 0), ROUNDDOWN((J778)/D778, 0)))</f>
        <v/>
      </c>
      <c r="G778" s="14" t="str">
        <f ca="1">IF(A778="", "", (E778-D778)*F778)</f>
        <v/>
      </c>
      <c r="H778" s="15" t="str">
        <f ca="1">IF(A778="", "", (E778/D778)-1)</f>
        <v/>
      </c>
      <c r="I778" s="15" t="str">
        <f ca="1">IF(A778="", "", 1-(K778/MAX($K$2:K778)))</f>
        <v/>
      </c>
      <c r="J778" s="14" t="str">
        <f ca="1">IF(A778="", "", IF(A778=1, $M$3, J777+G777))</f>
        <v/>
      </c>
      <c r="K778" s="14" t="str">
        <f ca="1">IF(A778="", "", J778+G778)</f>
        <v/>
      </c>
    </row>
    <row r="779" spans="1:11" x14ac:dyDescent="0.3">
      <c r="A779" t="str">
        <f ca="1">IF(A778="Sr.No.",1,IFERROR(IF(A778+1&lt;=$M$8,A778+1,""),""))</f>
        <v/>
      </c>
      <c r="B779" s="1" t="str">
        <f ca="1">IF(A779="", "", VLOOKUP($M$5&amp;"-"&amp;$A779,INDIRECT("Sheet2!A2:Q5331"), 3, FALSE))</f>
        <v/>
      </c>
      <c r="C779" s="1" t="str">
        <f ca="1">IF(A779="", "", VLOOKUP($M$6&amp;"-"&amp;$A779,INDIRECT("Sheet2!A2:Q5331"), 3, FALSE))</f>
        <v/>
      </c>
      <c r="D779" s="4" t="str">
        <f ca="1">IF(A779="", "", VLOOKUP($M$5&amp;"-"&amp;$A779,INDIRECT("Sheet2!A2:Q5331"), 4, FALSE))</f>
        <v/>
      </c>
      <c r="E779" s="4" t="str">
        <f ca="1">IF(A779="", "", VLOOKUP($M$6&amp;"-"&amp;$A779,INDIRECT("Sheet2!A2:Q5331"), 4, FALSE))</f>
        <v/>
      </c>
      <c r="F779" s="14" t="str">
        <f ca="1">IF(A779="", "", IF(A779=1, ROUNDDOWN($M$3/D779, 0), ROUNDDOWN((J779)/D779, 0)))</f>
        <v/>
      </c>
      <c r="G779" s="14" t="str">
        <f ca="1">IF(A779="", "", (E779-D779)*F779)</f>
        <v/>
      </c>
      <c r="H779" s="15" t="str">
        <f ca="1">IF(A779="", "", (E779/D779)-1)</f>
        <v/>
      </c>
      <c r="I779" s="15" t="str">
        <f ca="1">IF(A779="", "", 1-(K779/MAX($K$2:K779)))</f>
        <v/>
      </c>
      <c r="J779" s="14" t="str">
        <f ca="1">IF(A779="", "", IF(A779=1, $M$3, J778+G778))</f>
        <v/>
      </c>
      <c r="K779" s="14" t="str">
        <f ca="1">IF(A779="", "", J779+G779)</f>
        <v/>
      </c>
    </row>
    <row r="780" spans="1:11" x14ac:dyDescent="0.3">
      <c r="A780" t="str">
        <f ca="1">IF(A779="Sr.No.",1,IFERROR(IF(A779+1&lt;=$M$8,A779+1,""),""))</f>
        <v/>
      </c>
      <c r="B780" s="1" t="str">
        <f ca="1">IF(A780="", "", VLOOKUP($M$5&amp;"-"&amp;$A780,INDIRECT("Sheet2!A2:Q5331"), 3, FALSE))</f>
        <v/>
      </c>
      <c r="C780" s="1" t="str">
        <f ca="1">IF(A780="", "", VLOOKUP($M$6&amp;"-"&amp;$A780,INDIRECT("Sheet2!A2:Q5331"), 3, FALSE))</f>
        <v/>
      </c>
      <c r="D780" s="4" t="str">
        <f ca="1">IF(A780="", "", VLOOKUP($M$5&amp;"-"&amp;$A780,INDIRECT("Sheet2!A2:Q5331"), 4, FALSE))</f>
        <v/>
      </c>
      <c r="E780" s="4" t="str">
        <f ca="1">IF(A780="", "", VLOOKUP($M$6&amp;"-"&amp;$A780,INDIRECT("Sheet2!A2:Q5331"), 4, FALSE))</f>
        <v/>
      </c>
      <c r="F780" s="14" t="str">
        <f ca="1">IF(A780="", "", IF(A780=1, ROUNDDOWN($M$3/D780, 0), ROUNDDOWN((J780)/D780, 0)))</f>
        <v/>
      </c>
      <c r="G780" s="14" t="str">
        <f ca="1">IF(A780="", "", (E780-D780)*F780)</f>
        <v/>
      </c>
      <c r="H780" s="15" t="str">
        <f ca="1">IF(A780="", "", (E780/D780)-1)</f>
        <v/>
      </c>
      <c r="I780" s="15" t="str">
        <f ca="1">IF(A780="", "", 1-(K780/MAX($K$2:K780)))</f>
        <v/>
      </c>
      <c r="J780" s="14" t="str">
        <f ca="1">IF(A780="", "", IF(A780=1, $M$3, J779+G779))</f>
        <v/>
      </c>
      <c r="K780" s="14" t="str">
        <f ca="1">IF(A780="", "", J780+G780)</f>
        <v/>
      </c>
    </row>
    <row r="781" spans="1:11" x14ac:dyDescent="0.3">
      <c r="A781" t="str">
        <f ca="1">IF(A780="Sr.No.",1,IFERROR(IF(A780+1&lt;=$M$8,A780+1,""),""))</f>
        <v/>
      </c>
      <c r="B781" s="1" t="str">
        <f ca="1">IF(A781="", "", VLOOKUP($M$5&amp;"-"&amp;$A781,INDIRECT("Sheet2!A2:Q5331"), 3, FALSE))</f>
        <v/>
      </c>
      <c r="C781" s="1" t="str">
        <f ca="1">IF(A781="", "", VLOOKUP($M$6&amp;"-"&amp;$A781,INDIRECT("Sheet2!A2:Q5331"), 3, FALSE))</f>
        <v/>
      </c>
      <c r="D781" s="4" t="str">
        <f ca="1">IF(A781="", "", VLOOKUP($M$5&amp;"-"&amp;$A781,INDIRECT("Sheet2!A2:Q5331"), 4, FALSE))</f>
        <v/>
      </c>
      <c r="E781" s="4" t="str">
        <f ca="1">IF(A781="", "", VLOOKUP($M$6&amp;"-"&amp;$A781,INDIRECT("Sheet2!A2:Q5331"), 4, FALSE))</f>
        <v/>
      </c>
      <c r="F781" s="14" t="str">
        <f ca="1">IF(A781="", "", IF(A781=1, ROUNDDOWN($M$3/D781, 0), ROUNDDOWN((J781)/D781, 0)))</f>
        <v/>
      </c>
      <c r="G781" s="14" t="str">
        <f ca="1">IF(A781="", "", (E781-D781)*F781)</f>
        <v/>
      </c>
      <c r="H781" s="15" t="str">
        <f ca="1">IF(A781="", "", (E781/D781)-1)</f>
        <v/>
      </c>
      <c r="I781" s="15" t="str">
        <f ca="1">IF(A781="", "", 1-(K781/MAX($K$2:K781)))</f>
        <v/>
      </c>
      <c r="J781" s="14" t="str">
        <f ca="1">IF(A781="", "", IF(A781=1, $M$3, J780+G780))</f>
        <v/>
      </c>
      <c r="K781" s="14" t="str">
        <f ca="1">IF(A781="", "", J781+G781)</f>
        <v/>
      </c>
    </row>
    <row r="782" spans="1:11" x14ac:dyDescent="0.3">
      <c r="A782" t="str">
        <f ca="1">IF(A781="Sr.No.",1,IFERROR(IF(A781+1&lt;=$M$8,A781+1,""),""))</f>
        <v/>
      </c>
      <c r="B782" s="1" t="str">
        <f ca="1">IF(A782="", "", VLOOKUP($M$5&amp;"-"&amp;$A782,INDIRECT("Sheet2!A2:Q5331"), 3, FALSE))</f>
        <v/>
      </c>
      <c r="C782" s="1" t="str">
        <f ca="1">IF(A782="", "", VLOOKUP($M$6&amp;"-"&amp;$A782,INDIRECT("Sheet2!A2:Q5331"), 3, FALSE))</f>
        <v/>
      </c>
      <c r="D782" s="4" t="str">
        <f ca="1">IF(A782="", "", VLOOKUP($M$5&amp;"-"&amp;$A782,INDIRECT("Sheet2!A2:Q5331"), 4, FALSE))</f>
        <v/>
      </c>
      <c r="E782" s="4" t="str">
        <f ca="1">IF(A782="", "", VLOOKUP($M$6&amp;"-"&amp;$A782,INDIRECT("Sheet2!A2:Q5331"), 4, FALSE))</f>
        <v/>
      </c>
      <c r="F782" s="14" t="str">
        <f ca="1">IF(A782="", "", IF(A782=1, ROUNDDOWN($M$3/D782, 0), ROUNDDOWN((J782)/D782, 0)))</f>
        <v/>
      </c>
      <c r="G782" s="14" t="str">
        <f ca="1">IF(A782="", "", (E782-D782)*F782)</f>
        <v/>
      </c>
      <c r="H782" s="15" t="str">
        <f ca="1">IF(A782="", "", (E782/D782)-1)</f>
        <v/>
      </c>
      <c r="I782" s="15" t="str">
        <f ca="1">IF(A782="", "", 1-(K782/MAX($K$2:K782)))</f>
        <v/>
      </c>
      <c r="J782" s="14" t="str">
        <f ca="1">IF(A782="", "", IF(A782=1, $M$3, J781+G781))</f>
        <v/>
      </c>
      <c r="K782" s="14" t="str">
        <f ca="1">IF(A782="", "", J782+G782)</f>
        <v/>
      </c>
    </row>
    <row r="783" spans="1:11" x14ac:dyDescent="0.3">
      <c r="A783" t="str">
        <f ca="1">IF(A782="Sr.No.",1,IFERROR(IF(A782+1&lt;=$M$8,A782+1,""),""))</f>
        <v/>
      </c>
      <c r="B783" s="1" t="str">
        <f ca="1">IF(A783="", "", VLOOKUP($M$5&amp;"-"&amp;$A783,INDIRECT("Sheet2!A2:Q5331"), 3, FALSE))</f>
        <v/>
      </c>
      <c r="C783" s="1" t="str">
        <f ca="1">IF(A783="", "", VLOOKUP($M$6&amp;"-"&amp;$A783,INDIRECT("Sheet2!A2:Q5331"), 3, FALSE))</f>
        <v/>
      </c>
      <c r="D783" s="4" t="str">
        <f ca="1">IF(A783="", "", VLOOKUP($M$5&amp;"-"&amp;$A783,INDIRECT("Sheet2!A2:Q5331"), 4, FALSE))</f>
        <v/>
      </c>
      <c r="E783" s="4" t="str">
        <f ca="1">IF(A783="", "", VLOOKUP($M$6&amp;"-"&amp;$A783,INDIRECT("Sheet2!A2:Q5331"), 4, FALSE))</f>
        <v/>
      </c>
      <c r="F783" s="14" t="str">
        <f ca="1">IF(A783="", "", IF(A783=1, ROUNDDOWN($M$3/D783, 0), ROUNDDOWN((J783)/D783, 0)))</f>
        <v/>
      </c>
      <c r="G783" s="14" t="str">
        <f ca="1">IF(A783="", "", (E783-D783)*F783)</f>
        <v/>
      </c>
      <c r="H783" s="15" t="str">
        <f ca="1">IF(A783="", "", (E783/D783)-1)</f>
        <v/>
      </c>
      <c r="I783" s="15" t="str">
        <f ca="1">IF(A783="", "", 1-(K783/MAX($K$2:K783)))</f>
        <v/>
      </c>
      <c r="J783" s="14" t="str">
        <f ca="1">IF(A783="", "", IF(A783=1, $M$3, J782+G782))</f>
        <v/>
      </c>
      <c r="K783" s="14" t="str">
        <f ca="1">IF(A783="", "", J783+G783)</f>
        <v/>
      </c>
    </row>
    <row r="784" spans="1:11" x14ac:dyDescent="0.3">
      <c r="A784" t="str">
        <f ca="1">IF(A783="Sr.No.",1,IFERROR(IF(A783+1&lt;=$M$8,A783+1,""),""))</f>
        <v/>
      </c>
      <c r="B784" s="1" t="str">
        <f ca="1">IF(A784="", "", VLOOKUP($M$5&amp;"-"&amp;$A784,INDIRECT("Sheet2!A2:Q5331"), 3, FALSE))</f>
        <v/>
      </c>
      <c r="C784" s="1" t="str">
        <f ca="1">IF(A784="", "", VLOOKUP($M$6&amp;"-"&amp;$A784,INDIRECT("Sheet2!A2:Q5331"), 3, FALSE))</f>
        <v/>
      </c>
      <c r="D784" s="4" t="str">
        <f ca="1">IF(A784="", "", VLOOKUP($M$5&amp;"-"&amp;$A784,INDIRECT("Sheet2!A2:Q5331"), 4, FALSE))</f>
        <v/>
      </c>
      <c r="E784" s="4" t="str">
        <f ca="1">IF(A784="", "", VLOOKUP($M$6&amp;"-"&amp;$A784,INDIRECT("Sheet2!A2:Q5331"), 4, FALSE))</f>
        <v/>
      </c>
      <c r="F784" s="14" t="str">
        <f ca="1">IF(A784="", "", IF(A784=1, ROUNDDOWN($M$3/D784, 0), ROUNDDOWN((J784)/D784, 0)))</f>
        <v/>
      </c>
      <c r="G784" s="14" t="str">
        <f ca="1">IF(A784="", "", (E784-D784)*F784)</f>
        <v/>
      </c>
      <c r="H784" s="15" t="str">
        <f ca="1">IF(A784="", "", (E784/D784)-1)</f>
        <v/>
      </c>
      <c r="I784" s="15" t="str">
        <f ca="1">IF(A784="", "", 1-(K784/MAX($K$2:K784)))</f>
        <v/>
      </c>
      <c r="J784" s="14" t="str">
        <f ca="1">IF(A784="", "", IF(A784=1, $M$3, J783+G783))</f>
        <v/>
      </c>
      <c r="K784" s="14" t="str">
        <f ca="1">IF(A784="", "", J784+G784)</f>
        <v/>
      </c>
    </row>
    <row r="785" spans="1:11" x14ac:dyDescent="0.3">
      <c r="A785" t="str">
        <f ca="1">IF(A784="Sr.No.",1,IFERROR(IF(A784+1&lt;=$M$8,A784+1,""),""))</f>
        <v/>
      </c>
      <c r="B785" s="1" t="str">
        <f ca="1">IF(A785="", "", VLOOKUP($M$5&amp;"-"&amp;$A785,INDIRECT("Sheet2!A2:Q5331"), 3, FALSE))</f>
        <v/>
      </c>
      <c r="C785" s="1" t="str">
        <f ca="1">IF(A785="", "", VLOOKUP($M$6&amp;"-"&amp;$A785,INDIRECT("Sheet2!A2:Q5331"), 3, FALSE))</f>
        <v/>
      </c>
      <c r="D785" s="4" t="str">
        <f ca="1">IF(A785="", "", VLOOKUP($M$5&amp;"-"&amp;$A785,INDIRECT("Sheet2!A2:Q5331"), 4, FALSE))</f>
        <v/>
      </c>
      <c r="E785" s="4" t="str">
        <f ca="1">IF(A785="", "", VLOOKUP($M$6&amp;"-"&amp;$A785,INDIRECT("Sheet2!A2:Q5331"), 4, FALSE))</f>
        <v/>
      </c>
      <c r="F785" s="14" t="str">
        <f ca="1">IF(A785="", "", IF(A785=1, ROUNDDOWN($M$3/D785, 0), ROUNDDOWN((J785)/D785, 0)))</f>
        <v/>
      </c>
      <c r="G785" s="14" t="str">
        <f ca="1">IF(A785="", "", (E785-D785)*F785)</f>
        <v/>
      </c>
      <c r="H785" s="15" t="str">
        <f ca="1">IF(A785="", "", (E785/D785)-1)</f>
        <v/>
      </c>
      <c r="I785" s="15" t="str">
        <f ca="1">IF(A785="", "", 1-(K785/MAX($K$2:K785)))</f>
        <v/>
      </c>
      <c r="J785" s="14" t="str">
        <f ca="1">IF(A785="", "", IF(A785=1, $M$3, J784+G784))</f>
        <v/>
      </c>
      <c r="K785" s="14" t="str">
        <f ca="1">IF(A785="", "", J785+G785)</f>
        <v/>
      </c>
    </row>
    <row r="786" spans="1:11" x14ac:dyDescent="0.3">
      <c r="A786" t="str">
        <f ca="1">IF(A785="Sr.No.",1,IFERROR(IF(A785+1&lt;=$M$8,A785+1,""),""))</f>
        <v/>
      </c>
      <c r="B786" s="1" t="str">
        <f ca="1">IF(A786="", "", VLOOKUP($M$5&amp;"-"&amp;$A786,INDIRECT("Sheet2!A2:Q5331"), 3, FALSE))</f>
        <v/>
      </c>
      <c r="C786" s="1" t="str">
        <f ca="1">IF(A786="", "", VLOOKUP($M$6&amp;"-"&amp;$A786,INDIRECT("Sheet2!A2:Q5331"), 3, FALSE))</f>
        <v/>
      </c>
      <c r="D786" s="4" t="str">
        <f ca="1">IF(A786="", "", VLOOKUP($M$5&amp;"-"&amp;$A786,INDIRECT("Sheet2!A2:Q5331"), 4, FALSE))</f>
        <v/>
      </c>
      <c r="E786" s="4" t="str">
        <f ca="1">IF(A786="", "", VLOOKUP($M$6&amp;"-"&amp;$A786,INDIRECT("Sheet2!A2:Q5331"), 4, FALSE))</f>
        <v/>
      </c>
      <c r="F786" s="14" t="str">
        <f ca="1">IF(A786="", "", IF(A786=1, ROUNDDOWN($M$3/D786, 0), ROUNDDOWN((J786)/D786, 0)))</f>
        <v/>
      </c>
      <c r="G786" s="14" t="str">
        <f ca="1">IF(A786="", "", (E786-D786)*F786)</f>
        <v/>
      </c>
      <c r="H786" s="15" t="str">
        <f ca="1">IF(A786="", "", (E786/D786)-1)</f>
        <v/>
      </c>
      <c r="I786" s="15" t="str">
        <f ca="1">IF(A786="", "", 1-(K786/MAX($K$2:K786)))</f>
        <v/>
      </c>
      <c r="J786" s="14" t="str">
        <f ca="1">IF(A786="", "", IF(A786=1, $M$3, J785+G785))</f>
        <v/>
      </c>
      <c r="K786" s="14" t="str">
        <f ca="1">IF(A786="", "", J786+G786)</f>
        <v/>
      </c>
    </row>
    <row r="787" spans="1:11" x14ac:dyDescent="0.3">
      <c r="A787" t="str">
        <f ca="1">IF(A786="Sr.No.",1,IFERROR(IF(A786+1&lt;=$M$8,A786+1,""),""))</f>
        <v/>
      </c>
      <c r="B787" s="1" t="str">
        <f ca="1">IF(A787="", "", VLOOKUP($M$5&amp;"-"&amp;$A787,INDIRECT("Sheet2!A2:Q5331"), 3, FALSE))</f>
        <v/>
      </c>
      <c r="C787" s="1" t="str">
        <f ca="1">IF(A787="", "", VLOOKUP($M$6&amp;"-"&amp;$A787,INDIRECT("Sheet2!A2:Q5331"), 3, FALSE))</f>
        <v/>
      </c>
      <c r="D787" s="4" t="str">
        <f ca="1">IF(A787="", "", VLOOKUP($M$5&amp;"-"&amp;$A787,INDIRECT("Sheet2!A2:Q5331"), 4, FALSE))</f>
        <v/>
      </c>
      <c r="E787" s="4" t="str">
        <f ca="1">IF(A787="", "", VLOOKUP($M$6&amp;"-"&amp;$A787,INDIRECT("Sheet2!A2:Q5331"), 4, FALSE))</f>
        <v/>
      </c>
      <c r="F787" s="14" t="str">
        <f ca="1">IF(A787="", "", IF(A787=1, ROUNDDOWN($M$3/D787, 0), ROUNDDOWN((J787)/D787, 0)))</f>
        <v/>
      </c>
      <c r="G787" s="14" t="str">
        <f ca="1">IF(A787="", "", (E787-D787)*F787)</f>
        <v/>
      </c>
      <c r="H787" s="15" t="str">
        <f ca="1">IF(A787="", "", (E787/D787)-1)</f>
        <v/>
      </c>
      <c r="I787" s="15" t="str">
        <f ca="1">IF(A787="", "", 1-(K787/MAX($K$2:K787)))</f>
        <v/>
      </c>
      <c r="J787" s="14" t="str">
        <f ca="1">IF(A787="", "", IF(A787=1, $M$3, J786+G786))</f>
        <v/>
      </c>
      <c r="K787" s="14" t="str">
        <f ca="1">IF(A787="", "", J787+G787)</f>
        <v/>
      </c>
    </row>
    <row r="788" spans="1:11" x14ac:dyDescent="0.3">
      <c r="A788" t="str">
        <f ca="1">IF(A787="Sr.No.",1,IFERROR(IF(A787+1&lt;=$M$8,A787+1,""),""))</f>
        <v/>
      </c>
      <c r="B788" s="1" t="str">
        <f ca="1">IF(A788="", "", VLOOKUP($M$5&amp;"-"&amp;$A788,INDIRECT("Sheet2!A2:Q5331"), 3, FALSE))</f>
        <v/>
      </c>
      <c r="C788" s="1" t="str">
        <f ca="1">IF(A788="", "", VLOOKUP($M$6&amp;"-"&amp;$A788,INDIRECT("Sheet2!A2:Q5331"), 3, FALSE))</f>
        <v/>
      </c>
      <c r="D788" s="4" t="str">
        <f ca="1">IF(A788="", "", VLOOKUP($M$5&amp;"-"&amp;$A788,INDIRECT("Sheet2!A2:Q5331"), 4, FALSE))</f>
        <v/>
      </c>
      <c r="E788" s="4" t="str">
        <f ca="1">IF(A788="", "", VLOOKUP($M$6&amp;"-"&amp;$A788,INDIRECT("Sheet2!A2:Q5331"), 4, FALSE))</f>
        <v/>
      </c>
      <c r="F788" s="14" t="str">
        <f ca="1">IF(A788="", "", IF(A788=1, ROUNDDOWN($M$3/D788, 0), ROUNDDOWN((J788)/D788, 0)))</f>
        <v/>
      </c>
      <c r="G788" s="14" t="str">
        <f ca="1">IF(A788="", "", (E788-D788)*F788)</f>
        <v/>
      </c>
      <c r="H788" s="15" t="str">
        <f ca="1">IF(A788="", "", (E788/D788)-1)</f>
        <v/>
      </c>
      <c r="I788" s="15" t="str">
        <f ca="1">IF(A788="", "", 1-(K788/MAX($K$2:K788)))</f>
        <v/>
      </c>
      <c r="J788" s="14" t="str">
        <f ca="1">IF(A788="", "", IF(A788=1, $M$3, J787+G787))</f>
        <v/>
      </c>
      <c r="K788" s="14" t="str">
        <f ca="1">IF(A788="", "", J788+G788)</f>
        <v/>
      </c>
    </row>
    <row r="789" spans="1:11" x14ac:dyDescent="0.3">
      <c r="A789" t="str">
        <f ca="1">IF(A788="Sr.No.",1,IFERROR(IF(A788+1&lt;=$M$8,A788+1,""),""))</f>
        <v/>
      </c>
      <c r="B789" s="1" t="str">
        <f ca="1">IF(A789="", "", VLOOKUP($M$5&amp;"-"&amp;$A789,INDIRECT("Sheet2!A2:Q5331"), 3, FALSE))</f>
        <v/>
      </c>
      <c r="C789" s="1" t="str">
        <f ca="1">IF(A789="", "", VLOOKUP($M$6&amp;"-"&amp;$A789,INDIRECT("Sheet2!A2:Q5331"), 3, FALSE))</f>
        <v/>
      </c>
      <c r="D789" s="4" t="str">
        <f ca="1">IF(A789="", "", VLOOKUP($M$5&amp;"-"&amp;$A789,INDIRECT("Sheet2!A2:Q5331"), 4, FALSE))</f>
        <v/>
      </c>
      <c r="E789" s="4" t="str">
        <f ca="1">IF(A789="", "", VLOOKUP($M$6&amp;"-"&amp;$A789,INDIRECT("Sheet2!A2:Q5331"), 4, FALSE))</f>
        <v/>
      </c>
      <c r="F789" s="14" t="str">
        <f ca="1">IF(A789="", "", IF(A789=1, ROUNDDOWN($M$3/D789, 0), ROUNDDOWN((J789)/D789, 0)))</f>
        <v/>
      </c>
      <c r="G789" s="14" t="str">
        <f ca="1">IF(A789="", "", (E789-D789)*F789)</f>
        <v/>
      </c>
      <c r="H789" s="15" t="str">
        <f ca="1">IF(A789="", "", (E789/D789)-1)</f>
        <v/>
      </c>
      <c r="I789" s="15" t="str">
        <f ca="1">IF(A789="", "", 1-(K789/MAX($K$2:K789)))</f>
        <v/>
      </c>
      <c r="J789" s="14" t="str">
        <f ca="1">IF(A789="", "", IF(A789=1, $M$3, J788+G788))</f>
        <v/>
      </c>
      <c r="K789" s="14" t="str">
        <f ca="1">IF(A789="", "", J789+G789)</f>
        <v/>
      </c>
    </row>
    <row r="790" spans="1:11" x14ac:dyDescent="0.3">
      <c r="A790" t="str">
        <f ca="1">IF(A789="Sr.No.",1,IFERROR(IF(A789+1&lt;=$M$8,A789+1,""),""))</f>
        <v/>
      </c>
      <c r="B790" s="1" t="str">
        <f ca="1">IF(A790="", "", VLOOKUP($M$5&amp;"-"&amp;$A790,INDIRECT("Sheet2!A2:Q5331"), 3, FALSE))</f>
        <v/>
      </c>
      <c r="C790" s="1" t="str">
        <f ca="1">IF(A790="", "", VLOOKUP($M$6&amp;"-"&amp;$A790,INDIRECT("Sheet2!A2:Q5331"), 3, FALSE))</f>
        <v/>
      </c>
      <c r="D790" s="4" t="str">
        <f ca="1">IF(A790="", "", VLOOKUP($M$5&amp;"-"&amp;$A790,INDIRECT("Sheet2!A2:Q5331"), 4, FALSE))</f>
        <v/>
      </c>
      <c r="E790" s="4" t="str">
        <f ca="1">IF(A790="", "", VLOOKUP($M$6&amp;"-"&amp;$A790,INDIRECT("Sheet2!A2:Q5331"), 4, FALSE))</f>
        <v/>
      </c>
      <c r="F790" s="14" t="str">
        <f ca="1">IF(A790="", "", IF(A790=1, ROUNDDOWN($M$3/D790, 0), ROUNDDOWN((J790)/D790, 0)))</f>
        <v/>
      </c>
      <c r="G790" s="14" t="str">
        <f ca="1">IF(A790="", "", (E790-D790)*F790)</f>
        <v/>
      </c>
      <c r="H790" s="15" t="str">
        <f ca="1">IF(A790="", "", (E790/D790)-1)</f>
        <v/>
      </c>
      <c r="I790" s="15" t="str">
        <f ca="1">IF(A790="", "", 1-(K790/MAX($K$2:K790)))</f>
        <v/>
      </c>
      <c r="J790" s="14" t="str">
        <f ca="1">IF(A790="", "", IF(A790=1, $M$3, J789+G789))</f>
        <v/>
      </c>
      <c r="K790" s="14" t="str">
        <f ca="1">IF(A790="", "", J790+G790)</f>
        <v/>
      </c>
    </row>
    <row r="791" spans="1:11" x14ac:dyDescent="0.3">
      <c r="A791" t="str">
        <f ca="1">IF(A790="Sr.No.",1,IFERROR(IF(A790+1&lt;=$M$8,A790+1,""),""))</f>
        <v/>
      </c>
      <c r="B791" s="1" t="str">
        <f ca="1">IF(A791="", "", VLOOKUP($M$5&amp;"-"&amp;$A791,INDIRECT("Sheet2!A2:Q5331"), 3, FALSE))</f>
        <v/>
      </c>
      <c r="C791" s="1" t="str">
        <f ca="1">IF(A791="", "", VLOOKUP($M$6&amp;"-"&amp;$A791,INDIRECT("Sheet2!A2:Q5331"), 3, FALSE))</f>
        <v/>
      </c>
      <c r="D791" s="4" t="str">
        <f ca="1">IF(A791="", "", VLOOKUP($M$5&amp;"-"&amp;$A791,INDIRECT("Sheet2!A2:Q5331"), 4, FALSE))</f>
        <v/>
      </c>
      <c r="E791" s="4" t="str">
        <f ca="1">IF(A791="", "", VLOOKUP($M$6&amp;"-"&amp;$A791,INDIRECT("Sheet2!A2:Q5331"), 4, FALSE))</f>
        <v/>
      </c>
      <c r="F791" s="14" t="str">
        <f ca="1">IF(A791="", "", IF(A791=1, ROUNDDOWN($M$3/D791, 0), ROUNDDOWN((J791)/D791, 0)))</f>
        <v/>
      </c>
      <c r="G791" s="14" t="str">
        <f ca="1">IF(A791="", "", (E791-D791)*F791)</f>
        <v/>
      </c>
      <c r="H791" s="15" t="str">
        <f ca="1">IF(A791="", "", (E791/D791)-1)</f>
        <v/>
      </c>
      <c r="I791" s="15" t="str">
        <f ca="1">IF(A791="", "", 1-(K791/MAX($K$2:K791)))</f>
        <v/>
      </c>
      <c r="J791" s="14" t="str">
        <f ca="1">IF(A791="", "", IF(A791=1, $M$3, J790+G790))</f>
        <v/>
      </c>
      <c r="K791" s="14" t="str">
        <f ca="1">IF(A791="", "", J791+G791)</f>
        <v/>
      </c>
    </row>
    <row r="792" spans="1:11" x14ac:dyDescent="0.3">
      <c r="A792" t="str">
        <f ca="1">IF(A791="Sr.No.",1,IFERROR(IF(A791+1&lt;=$M$8,A791+1,""),""))</f>
        <v/>
      </c>
      <c r="B792" s="1" t="str">
        <f ca="1">IF(A792="", "", VLOOKUP($M$5&amp;"-"&amp;$A792,INDIRECT("Sheet2!A2:Q5331"), 3, FALSE))</f>
        <v/>
      </c>
      <c r="C792" s="1" t="str">
        <f ca="1">IF(A792="", "", VLOOKUP($M$6&amp;"-"&amp;$A792,INDIRECT("Sheet2!A2:Q5331"), 3, FALSE))</f>
        <v/>
      </c>
      <c r="D792" s="4" t="str">
        <f ca="1">IF(A792="", "", VLOOKUP($M$5&amp;"-"&amp;$A792,INDIRECT("Sheet2!A2:Q5331"), 4, FALSE))</f>
        <v/>
      </c>
      <c r="E792" s="4" t="str">
        <f ca="1">IF(A792="", "", VLOOKUP($M$6&amp;"-"&amp;$A792,INDIRECT("Sheet2!A2:Q5331"), 4, FALSE))</f>
        <v/>
      </c>
      <c r="F792" s="14" t="str">
        <f ca="1">IF(A792="", "", IF(A792=1, ROUNDDOWN($M$3/D792, 0), ROUNDDOWN((J792)/D792, 0)))</f>
        <v/>
      </c>
      <c r="G792" s="14" t="str">
        <f ca="1">IF(A792="", "", (E792-D792)*F792)</f>
        <v/>
      </c>
      <c r="H792" s="15" t="str">
        <f ca="1">IF(A792="", "", (E792/D792)-1)</f>
        <v/>
      </c>
      <c r="I792" s="15" t="str">
        <f ca="1">IF(A792="", "", 1-(K792/MAX($K$2:K792)))</f>
        <v/>
      </c>
      <c r="J792" s="14" t="str">
        <f ca="1">IF(A792="", "", IF(A792=1, $M$3, J791+G791))</f>
        <v/>
      </c>
      <c r="K792" s="14" t="str">
        <f ca="1">IF(A792="", "", J792+G792)</f>
        <v/>
      </c>
    </row>
    <row r="793" spans="1:11" x14ac:dyDescent="0.3">
      <c r="A793" t="str">
        <f ca="1">IF(A792="Sr.No.",1,IFERROR(IF(A792+1&lt;=$M$8,A792+1,""),""))</f>
        <v/>
      </c>
      <c r="B793" s="1" t="str">
        <f ca="1">IF(A793="", "", VLOOKUP($M$5&amp;"-"&amp;$A793,INDIRECT("Sheet2!A2:Q5331"), 3, FALSE))</f>
        <v/>
      </c>
      <c r="C793" s="1" t="str">
        <f ca="1">IF(A793="", "", VLOOKUP($M$6&amp;"-"&amp;$A793,INDIRECT("Sheet2!A2:Q5331"), 3, FALSE))</f>
        <v/>
      </c>
      <c r="D793" s="4" t="str">
        <f ca="1">IF(A793="", "", VLOOKUP($M$5&amp;"-"&amp;$A793,INDIRECT("Sheet2!A2:Q5331"), 4, FALSE))</f>
        <v/>
      </c>
      <c r="E793" s="4" t="str">
        <f ca="1">IF(A793="", "", VLOOKUP($M$6&amp;"-"&amp;$A793,INDIRECT("Sheet2!A2:Q5331"), 4, FALSE))</f>
        <v/>
      </c>
      <c r="F793" s="14" t="str">
        <f ca="1">IF(A793="", "", IF(A793=1, ROUNDDOWN($M$3/D793, 0), ROUNDDOWN((J793)/D793, 0)))</f>
        <v/>
      </c>
      <c r="G793" s="14" t="str">
        <f ca="1">IF(A793="", "", (E793-D793)*F793)</f>
        <v/>
      </c>
      <c r="H793" s="15" t="str">
        <f ca="1">IF(A793="", "", (E793/D793)-1)</f>
        <v/>
      </c>
      <c r="I793" s="15" t="str">
        <f ca="1">IF(A793="", "", 1-(K793/MAX($K$2:K793)))</f>
        <v/>
      </c>
      <c r="J793" s="14" t="str">
        <f ca="1">IF(A793="", "", IF(A793=1, $M$3, J792+G792))</f>
        <v/>
      </c>
      <c r="K793" s="14" t="str">
        <f ca="1">IF(A793="", "", J793+G793)</f>
        <v/>
      </c>
    </row>
    <row r="794" spans="1:11" x14ac:dyDescent="0.3">
      <c r="A794" t="str">
        <f ca="1">IF(A793="Sr.No.",1,IFERROR(IF(A793+1&lt;=$M$8,A793+1,""),""))</f>
        <v/>
      </c>
      <c r="B794" s="1" t="str">
        <f ca="1">IF(A794="", "", VLOOKUP($M$5&amp;"-"&amp;$A794,INDIRECT("Sheet2!A2:Q5331"), 3, FALSE))</f>
        <v/>
      </c>
      <c r="C794" s="1" t="str">
        <f ca="1">IF(A794="", "", VLOOKUP($M$6&amp;"-"&amp;$A794,INDIRECT("Sheet2!A2:Q5331"), 3, FALSE))</f>
        <v/>
      </c>
      <c r="D794" s="4" t="str">
        <f ca="1">IF(A794="", "", VLOOKUP($M$5&amp;"-"&amp;$A794,INDIRECT("Sheet2!A2:Q5331"), 4, FALSE))</f>
        <v/>
      </c>
      <c r="E794" s="4" t="str">
        <f ca="1">IF(A794="", "", VLOOKUP($M$6&amp;"-"&amp;$A794,INDIRECT("Sheet2!A2:Q5331"), 4, FALSE))</f>
        <v/>
      </c>
      <c r="F794" s="14" t="str">
        <f ca="1">IF(A794="", "", IF(A794=1, ROUNDDOWN($M$3/D794, 0), ROUNDDOWN((J794)/D794, 0)))</f>
        <v/>
      </c>
      <c r="G794" s="14" t="str">
        <f ca="1">IF(A794="", "", (E794-D794)*F794)</f>
        <v/>
      </c>
      <c r="H794" s="15" t="str">
        <f ca="1">IF(A794="", "", (E794/D794)-1)</f>
        <v/>
      </c>
      <c r="I794" s="15" t="str">
        <f ca="1">IF(A794="", "", 1-(K794/MAX($K$2:K794)))</f>
        <v/>
      </c>
      <c r="J794" s="14" t="str">
        <f ca="1">IF(A794="", "", IF(A794=1, $M$3, J793+G793))</f>
        <v/>
      </c>
      <c r="K794" s="14" t="str">
        <f ca="1">IF(A794="", "", J794+G794)</f>
        <v/>
      </c>
    </row>
    <row r="795" spans="1:11" x14ac:dyDescent="0.3">
      <c r="A795" t="str">
        <f ca="1">IF(A794="Sr.No.",1,IFERROR(IF(A794+1&lt;=$M$8,A794+1,""),""))</f>
        <v/>
      </c>
      <c r="B795" s="1" t="str">
        <f ca="1">IF(A795="", "", VLOOKUP($M$5&amp;"-"&amp;$A795,INDIRECT("Sheet2!A2:Q5331"), 3, FALSE))</f>
        <v/>
      </c>
      <c r="C795" s="1" t="str">
        <f ca="1">IF(A795="", "", VLOOKUP($M$6&amp;"-"&amp;$A795,INDIRECT("Sheet2!A2:Q5331"), 3, FALSE))</f>
        <v/>
      </c>
      <c r="D795" s="4" t="str">
        <f ca="1">IF(A795="", "", VLOOKUP($M$5&amp;"-"&amp;$A795,INDIRECT("Sheet2!A2:Q5331"), 4, FALSE))</f>
        <v/>
      </c>
      <c r="E795" s="4" t="str">
        <f ca="1">IF(A795="", "", VLOOKUP($M$6&amp;"-"&amp;$A795,INDIRECT("Sheet2!A2:Q5331"), 4, FALSE))</f>
        <v/>
      </c>
      <c r="F795" s="14" t="str">
        <f ca="1">IF(A795="", "", IF(A795=1, ROUNDDOWN($M$3/D795, 0), ROUNDDOWN((J795)/D795, 0)))</f>
        <v/>
      </c>
      <c r="G795" s="14" t="str">
        <f ca="1">IF(A795="", "", (E795-D795)*F795)</f>
        <v/>
      </c>
      <c r="H795" s="15" t="str">
        <f ca="1">IF(A795="", "", (E795/D795)-1)</f>
        <v/>
      </c>
      <c r="I795" s="15" t="str">
        <f ca="1">IF(A795="", "", 1-(K795/MAX($K$2:K795)))</f>
        <v/>
      </c>
      <c r="J795" s="14" t="str">
        <f ca="1">IF(A795="", "", IF(A795=1, $M$3, J794+G794))</f>
        <v/>
      </c>
      <c r="K795" s="14" t="str">
        <f ca="1">IF(A795="", "", J795+G795)</f>
        <v/>
      </c>
    </row>
    <row r="796" spans="1:11" x14ac:dyDescent="0.3">
      <c r="A796" t="str">
        <f ca="1">IF(A795="Sr.No.",1,IFERROR(IF(A795+1&lt;=$M$8,A795+1,""),""))</f>
        <v/>
      </c>
      <c r="B796" s="1" t="str">
        <f ca="1">IF(A796="", "", VLOOKUP($M$5&amp;"-"&amp;$A796,INDIRECT("Sheet2!A2:Q5331"), 3, FALSE))</f>
        <v/>
      </c>
      <c r="C796" s="1" t="str">
        <f ca="1">IF(A796="", "", VLOOKUP($M$6&amp;"-"&amp;$A796,INDIRECT("Sheet2!A2:Q5331"), 3, FALSE))</f>
        <v/>
      </c>
      <c r="D796" s="4" t="str">
        <f ca="1">IF(A796="", "", VLOOKUP($M$5&amp;"-"&amp;$A796,INDIRECT("Sheet2!A2:Q5331"), 4, FALSE))</f>
        <v/>
      </c>
      <c r="E796" s="4" t="str">
        <f ca="1">IF(A796="", "", VLOOKUP($M$6&amp;"-"&amp;$A796,INDIRECT("Sheet2!A2:Q5331"), 4, FALSE))</f>
        <v/>
      </c>
      <c r="F796" s="14" t="str">
        <f ca="1">IF(A796="", "", IF(A796=1, ROUNDDOWN($M$3/D796, 0), ROUNDDOWN((J796)/D796, 0)))</f>
        <v/>
      </c>
      <c r="G796" s="14" t="str">
        <f ca="1">IF(A796="", "", (E796-D796)*F796)</f>
        <v/>
      </c>
      <c r="H796" s="15" t="str">
        <f ca="1">IF(A796="", "", (E796/D796)-1)</f>
        <v/>
      </c>
      <c r="I796" s="15" t="str">
        <f ca="1">IF(A796="", "", 1-(K796/MAX($K$2:K796)))</f>
        <v/>
      </c>
      <c r="J796" s="14" t="str">
        <f ca="1">IF(A796="", "", IF(A796=1, $M$3, J795+G795))</f>
        <v/>
      </c>
      <c r="K796" s="14" t="str">
        <f ca="1">IF(A796="", "", J796+G796)</f>
        <v/>
      </c>
    </row>
    <row r="797" spans="1:11" x14ac:dyDescent="0.3">
      <c r="A797" t="str">
        <f ca="1">IF(A796="Sr.No.",1,IFERROR(IF(A796+1&lt;=$M$8,A796+1,""),""))</f>
        <v/>
      </c>
      <c r="B797" s="1" t="str">
        <f ca="1">IF(A797="", "", VLOOKUP($M$5&amp;"-"&amp;$A797,INDIRECT("Sheet2!A2:Q5331"), 3, FALSE))</f>
        <v/>
      </c>
      <c r="C797" s="1" t="str">
        <f ca="1">IF(A797="", "", VLOOKUP($M$6&amp;"-"&amp;$A797,INDIRECT("Sheet2!A2:Q5331"), 3, FALSE))</f>
        <v/>
      </c>
      <c r="D797" s="4" t="str">
        <f ca="1">IF(A797="", "", VLOOKUP($M$5&amp;"-"&amp;$A797,INDIRECT("Sheet2!A2:Q5331"), 4, FALSE))</f>
        <v/>
      </c>
      <c r="E797" s="4" t="str">
        <f ca="1">IF(A797="", "", VLOOKUP($M$6&amp;"-"&amp;$A797,INDIRECT("Sheet2!A2:Q5331"), 4, FALSE))</f>
        <v/>
      </c>
      <c r="F797" s="14" t="str">
        <f ca="1">IF(A797="", "", IF(A797=1, ROUNDDOWN($M$3/D797, 0), ROUNDDOWN((J797)/D797, 0)))</f>
        <v/>
      </c>
      <c r="G797" s="14" t="str">
        <f ca="1">IF(A797="", "", (E797-D797)*F797)</f>
        <v/>
      </c>
      <c r="H797" s="15" t="str">
        <f ca="1">IF(A797="", "", (E797/D797)-1)</f>
        <v/>
      </c>
      <c r="I797" s="15" t="str">
        <f ca="1">IF(A797="", "", 1-(K797/MAX($K$2:K797)))</f>
        <v/>
      </c>
      <c r="J797" s="14" t="str">
        <f ca="1">IF(A797="", "", IF(A797=1, $M$3, J796+G796))</f>
        <v/>
      </c>
      <c r="K797" s="14" t="str">
        <f ca="1">IF(A797="", "", J797+G797)</f>
        <v/>
      </c>
    </row>
    <row r="798" spans="1:11" x14ac:dyDescent="0.3">
      <c r="A798" t="str">
        <f ca="1">IF(A797="Sr.No.",1,IFERROR(IF(A797+1&lt;=$M$8,A797+1,""),""))</f>
        <v/>
      </c>
      <c r="B798" s="1" t="str">
        <f ca="1">IF(A798="", "", VLOOKUP($M$5&amp;"-"&amp;$A798,INDIRECT("Sheet2!A2:Q5331"), 3, FALSE))</f>
        <v/>
      </c>
      <c r="C798" s="1" t="str">
        <f ca="1">IF(A798="", "", VLOOKUP($M$6&amp;"-"&amp;$A798,INDIRECT("Sheet2!A2:Q5331"), 3, FALSE))</f>
        <v/>
      </c>
      <c r="D798" s="4" t="str">
        <f ca="1">IF(A798="", "", VLOOKUP($M$5&amp;"-"&amp;$A798,INDIRECT("Sheet2!A2:Q5331"), 4, FALSE))</f>
        <v/>
      </c>
      <c r="E798" s="4" t="str">
        <f ca="1">IF(A798="", "", VLOOKUP($M$6&amp;"-"&amp;$A798,INDIRECT("Sheet2!A2:Q5331"), 4, FALSE))</f>
        <v/>
      </c>
      <c r="F798" s="14" t="str">
        <f ca="1">IF(A798="", "", IF(A798=1, ROUNDDOWN($M$3/D798, 0), ROUNDDOWN((J798)/D798, 0)))</f>
        <v/>
      </c>
      <c r="G798" s="14" t="str">
        <f ca="1">IF(A798="", "", (E798-D798)*F798)</f>
        <v/>
      </c>
      <c r="H798" s="15" t="str">
        <f ca="1">IF(A798="", "", (E798/D798)-1)</f>
        <v/>
      </c>
      <c r="I798" s="15" t="str">
        <f ca="1">IF(A798="", "", 1-(K798/MAX($K$2:K798)))</f>
        <v/>
      </c>
      <c r="J798" s="14" t="str">
        <f ca="1">IF(A798="", "", IF(A798=1, $M$3, J797+G797))</f>
        <v/>
      </c>
      <c r="K798" s="14" t="str">
        <f ca="1">IF(A798="", "", J798+G798)</f>
        <v/>
      </c>
    </row>
    <row r="799" spans="1:11" x14ac:dyDescent="0.3">
      <c r="A799" t="str">
        <f ca="1">IF(A798="Sr.No.",1,IFERROR(IF(A798+1&lt;=$M$8,A798+1,""),""))</f>
        <v/>
      </c>
      <c r="B799" s="1" t="str">
        <f ca="1">IF(A799="", "", VLOOKUP($M$5&amp;"-"&amp;$A799,INDIRECT("Sheet2!A2:Q5331"), 3, FALSE))</f>
        <v/>
      </c>
      <c r="C799" s="1" t="str">
        <f ca="1">IF(A799="", "", VLOOKUP($M$6&amp;"-"&amp;$A799,INDIRECT("Sheet2!A2:Q5331"), 3, FALSE))</f>
        <v/>
      </c>
      <c r="D799" s="4" t="str">
        <f ca="1">IF(A799="", "", VLOOKUP($M$5&amp;"-"&amp;$A799,INDIRECT("Sheet2!A2:Q5331"), 4, FALSE))</f>
        <v/>
      </c>
      <c r="E799" s="4" t="str">
        <f ca="1">IF(A799="", "", VLOOKUP($M$6&amp;"-"&amp;$A799,INDIRECT("Sheet2!A2:Q5331"), 4, FALSE))</f>
        <v/>
      </c>
      <c r="F799" s="14" t="str">
        <f ca="1">IF(A799="", "", IF(A799=1, ROUNDDOWN($M$3/D799, 0), ROUNDDOWN((J799)/D799, 0)))</f>
        <v/>
      </c>
      <c r="G799" s="14" t="str">
        <f ca="1">IF(A799="", "", (E799-D799)*F799)</f>
        <v/>
      </c>
      <c r="H799" s="15" t="str">
        <f ca="1">IF(A799="", "", (E799/D799)-1)</f>
        <v/>
      </c>
      <c r="I799" s="15" t="str">
        <f ca="1">IF(A799="", "", 1-(K799/MAX($K$2:K799)))</f>
        <v/>
      </c>
      <c r="J799" s="14" t="str">
        <f ca="1">IF(A799="", "", IF(A799=1, $M$3, J798+G798))</f>
        <v/>
      </c>
      <c r="K799" s="14" t="str">
        <f ca="1">IF(A799="", "", J799+G799)</f>
        <v/>
      </c>
    </row>
    <row r="800" spans="1:11" x14ac:dyDescent="0.3">
      <c r="A800" t="str">
        <f ca="1">IF(A799="Sr.No.",1,IFERROR(IF(A799+1&lt;=$M$8,A799+1,""),""))</f>
        <v/>
      </c>
      <c r="B800" s="1" t="str">
        <f ca="1">IF(A800="", "", VLOOKUP($M$5&amp;"-"&amp;$A800,INDIRECT("Sheet2!A2:Q5331"), 3, FALSE))</f>
        <v/>
      </c>
      <c r="C800" s="1" t="str">
        <f ca="1">IF(A800="", "", VLOOKUP($M$6&amp;"-"&amp;$A800,INDIRECT("Sheet2!A2:Q5331"), 3, FALSE))</f>
        <v/>
      </c>
      <c r="D800" s="4" t="str">
        <f ca="1">IF(A800="", "", VLOOKUP($M$5&amp;"-"&amp;$A800,INDIRECT("Sheet2!A2:Q5331"), 4, FALSE))</f>
        <v/>
      </c>
      <c r="E800" s="4" t="str">
        <f ca="1">IF(A800="", "", VLOOKUP($M$6&amp;"-"&amp;$A800,INDIRECT("Sheet2!A2:Q5331"), 4, FALSE))</f>
        <v/>
      </c>
      <c r="F800" s="14" t="str">
        <f ca="1">IF(A800="", "", IF(A800=1, ROUNDDOWN($M$3/D800, 0), ROUNDDOWN((J800)/D800, 0)))</f>
        <v/>
      </c>
      <c r="G800" s="14" t="str">
        <f ca="1">IF(A800="", "", (E800-D800)*F800)</f>
        <v/>
      </c>
      <c r="H800" s="15" t="str">
        <f ca="1">IF(A800="", "", (E800/D800)-1)</f>
        <v/>
      </c>
      <c r="I800" s="15" t="str">
        <f ca="1">IF(A800="", "", 1-(K800/MAX($K$2:K800)))</f>
        <v/>
      </c>
      <c r="J800" s="14" t="str">
        <f ca="1">IF(A800="", "", IF(A800=1, $M$3, J799+G799))</f>
        <v/>
      </c>
      <c r="K800" s="14" t="str">
        <f ca="1">IF(A800="", "", J800+G800)</f>
        <v/>
      </c>
    </row>
    <row r="801" spans="1:11" x14ac:dyDescent="0.3">
      <c r="A801" t="str">
        <f ca="1">IF(A800="Sr.No.",1,IFERROR(IF(A800+1&lt;=$M$8,A800+1,""),""))</f>
        <v/>
      </c>
      <c r="B801" s="1" t="str">
        <f ca="1">IF(A801="", "", VLOOKUP($M$5&amp;"-"&amp;$A801,INDIRECT("Sheet2!A2:Q5331"), 3, FALSE))</f>
        <v/>
      </c>
      <c r="C801" s="1" t="str">
        <f ca="1">IF(A801="", "", VLOOKUP($M$6&amp;"-"&amp;$A801,INDIRECT("Sheet2!A2:Q5331"), 3, FALSE))</f>
        <v/>
      </c>
      <c r="D801" s="4" t="str">
        <f ca="1">IF(A801="", "", VLOOKUP($M$5&amp;"-"&amp;$A801,INDIRECT("Sheet2!A2:Q5331"), 4, FALSE))</f>
        <v/>
      </c>
      <c r="E801" s="4" t="str">
        <f ca="1">IF(A801="", "", VLOOKUP($M$6&amp;"-"&amp;$A801,INDIRECT("Sheet2!A2:Q5331"), 4, FALSE))</f>
        <v/>
      </c>
      <c r="F801" s="14" t="str">
        <f ca="1">IF(A801="", "", IF(A801=1, ROUNDDOWN($M$3/D801, 0), ROUNDDOWN((J801)/D801, 0)))</f>
        <v/>
      </c>
      <c r="G801" s="14" t="str">
        <f ca="1">IF(A801="", "", (E801-D801)*F801)</f>
        <v/>
      </c>
      <c r="H801" s="15" t="str">
        <f ca="1">IF(A801="", "", (E801/D801)-1)</f>
        <v/>
      </c>
      <c r="I801" s="15" t="str">
        <f ca="1">IF(A801="", "", 1-(K801/MAX($K$2:K801)))</f>
        <v/>
      </c>
      <c r="J801" s="14" t="str">
        <f ca="1">IF(A801="", "", IF(A801=1, $M$3, J800+G800))</f>
        <v/>
      </c>
      <c r="K801" s="14" t="str">
        <f ca="1">IF(A801="", "", J801+G801)</f>
        <v/>
      </c>
    </row>
    <row r="802" spans="1:11" x14ac:dyDescent="0.3">
      <c r="A802" t="str">
        <f ca="1">IF(A801="Sr.No.",1,IFERROR(IF(A801+1&lt;=$M$8,A801+1,""),""))</f>
        <v/>
      </c>
      <c r="B802" s="1" t="str">
        <f ca="1">IF(A802="", "", VLOOKUP($M$5&amp;"-"&amp;$A802,INDIRECT("Sheet2!A2:Q5331"), 3, FALSE))</f>
        <v/>
      </c>
      <c r="C802" s="1" t="str">
        <f ca="1">IF(A802="", "", VLOOKUP($M$6&amp;"-"&amp;$A802,INDIRECT("Sheet2!A2:Q5331"), 3, FALSE))</f>
        <v/>
      </c>
      <c r="D802" s="4" t="str">
        <f ca="1">IF(A802="", "", VLOOKUP($M$5&amp;"-"&amp;$A802,INDIRECT("Sheet2!A2:Q5331"), 4, FALSE))</f>
        <v/>
      </c>
      <c r="E802" s="4" t="str">
        <f ca="1">IF(A802="", "", VLOOKUP($M$6&amp;"-"&amp;$A802,INDIRECT("Sheet2!A2:Q5331"), 4, FALSE))</f>
        <v/>
      </c>
      <c r="F802" s="14" t="str">
        <f ca="1">IF(A802="", "", IF(A802=1, ROUNDDOWN($M$3/D802, 0), ROUNDDOWN((J802)/D802, 0)))</f>
        <v/>
      </c>
      <c r="G802" s="14" t="str">
        <f ca="1">IF(A802="", "", (E802-D802)*F802)</f>
        <v/>
      </c>
      <c r="H802" s="15" t="str">
        <f ca="1">IF(A802="", "", (E802/D802)-1)</f>
        <v/>
      </c>
      <c r="I802" s="15" t="str">
        <f ca="1">IF(A802="", "", 1-(K802/MAX($K$2:K802)))</f>
        <v/>
      </c>
      <c r="J802" s="14" t="str">
        <f ca="1">IF(A802="", "", IF(A802=1, $M$3, J801+G801))</f>
        <v/>
      </c>
      <c r="K802" s="14" t="str">
        <f ca="1">IF(A802="", "", J802+G802)</f>
        <v/>
      </c>
    </row>
    <row r="803" spans="1:11" x14ac:dyDescent="0.3">
      <c r="A803" t="str">
        <f ca="1">IF(A802="Sr.No.",1,IFERROR(IF(A802+1&lt;=$M$8,A802+1,""),""))</f>
        <v/>
      </c>
      <c r="B803" s="1" t="str">
        <f ca="1">IF(A803="", "", VLOOKUP($M$5&amp;"-"&amp;$A803,INDIRECT("Sheet2!A2:Q5331"), 3, FALSE))</f>
        <v/>
      </c>
      <c r="C803" s="1" t="str">
        <f ca="1">IF(A803="", "", VLOOKUP($M$6&amp;"-"&amp;$A803,INDIRECT("Sheet2!A2:Q5331"), 3, FALSE))</f>
        <v/>
      </c>
      <c r="D803" s="4" t="str">
        <f ca="1">IF(A803="", "", VLOOKUP($M$5&amp;"-"&amp;$A803,INDIRECT("Sheet2!A2:Q5331"), 4, FALSE))</f>
        <v/>
      </c>
      <c r="E803" s="4" t="str">
        <f ca="1">IF(A803="", "", VLOOKUP($M$6&amp;"-"&amp;$A803,INDIRECT("Sheet2!A2:Q5331"), 4, FALSE))</f>
        <v/>
      </c>
      <c r="F803" s="14" t="str">
        <f ca="1">IF(A803="", "", IF(A803=1, ROUNDDOWN($M$3/D803, 0), ROUNDDOWN((J803)/D803, 0)))</f>
        <v/>
      </c>
      <c r="G803" s="14" t="str">
        <f ca="1">IF(A803="", "", (E803-D803)*F803)</f>
        <v/>
      </c>
      <c r="H803" s="15" t="str">
        <f ca="1">IF(A803="", "", (E803/D803)-1)</f>
        <v/>
      </c>
      <c r="I803" s="15" t="str">
        <f ca="1">IF(A803="", "", 1-(K803/MAX($K$2:K803)))</f>
        <v/>
      </c>
      <c r="J803" s="14" t="str">
        <f ca="1">IF(A803="", "", IF(A803=1, $M$3, J802+G802))</f>
        <v/>
      </c>
      <c r="K803" s="14" t="str">
        <f ca="1">IF(A803="", "", J803+G803)</f>
        <v/>
      </c>
    </row>
    <row r="804" spans="1:11" x14ac:dyDescent="0.3">
      <c r="A804" t="str">
        <f ca="1">IF(A803="Sr.No.",1,IFERROR(IF(A803+1&lt;=$M$8,A803+1,""),""))</f>
        <v/>
      </c>
      <c r="B804" s="1" t="str">
        <f ca="1">IF(A804="", "", VLOOKUP($M$5&amp;"-"&amp;$A804,INDIRECT("Sheet2!A2:Q5331"), 3, FALSE))</f>
        <v/>
      </c>
      <c r="C804" s="1" t="str">
        <f ca="1">IF(A804="", "", VLOOKUP($M$6&amp;"-"&amp;$A804,INDIRECT("Sheet2!A2:Q5331"), 3, FALSE))</f>
        <v/>
      </c>
      <c r="D804" s="4" t="str">
        <f ca="1">IF(A804="", "", VLOOKUP($M$5&amp;"-"&amp;$A804,INDIRECT("Sheet2!A2:Q5331"), 4, FALSE))</f>
        <v/>
      </c>
      <c r="E804" s="4" t="str">
        <f ca="1">IF(A804="", "", VLOOKUP($M$6&amp;"-"&amp;$A804,INDIRECT("Sheet2!A2:Q5331"), 4, FALSE))</f>
        <v/>
      </c>
      <c r="F804" s="14" t="str">
        <f ca="1">IF(A804="", "", IF(A804=1, ROUNDDOWN($M$3/D804, 0), ROUNDDOWN((J804)/D804, 0)))</f>
        <v/>
      </c>
      <c r="G804" s="14" t="str">
        <f ca="1">IF(A804="", "", (E804-D804)*F804)</f>
        <v/>
      </c>
      <c r="H804" s="15" t="str">
        <f ca="1">IF(A804="", "", (E804/D804)-1)</f>
        <v/>
      </c>
      <c r="I804" s="15" t="str">
        <f ca="1">IF(A804="", "", 1-(K804/MAX($K$2:K804)))</f>
        <v/>
      </c>
      <c r="J804" s="14" t="str">
        <f ca="1">IF(A804="", "", IF(A804=1, $M$3, J803+G803))</f>
        <v/>
      </c>
      <c r="K804" s="14" t="str">
        <f ca="1">IF(A804="", "", J804+G804)</f>
        <v/>
      </c>
    </row>
    <row r="805" spans="1:11" x14ac:dyDescent="0.3">
      <c r="A805" t="str">
        <f ca="1">IF(A804="Sr.No.",1,IFERROR(IF(A804+1&lt;=$M$8,A804+1,""),""))</f>
        <v/>
      </c>
      <c r="B805" s="1" t="str">
        <f ca="1">IF(A805="", "", VLOOKUP($M$5&amp;"-"&amp;$A805,INDIRECT("Sheet2!A2:Q5331"), 3, FALSE))</f>
        <v/>
      </c>
      <c r="C805" s="1" t="str">
        <f ca="1">IF(A805="", "", VLOOKUP($M$6&amp;"-"&amp;$A805,INDIRECT("Sheet2!A2:Q5331"), 3, FALSE))</f>
        <v/>
      </c>
      <c r="D805" s="4" t="str">
        <f ca="1">IF(A805="", "", VLOOKUP($M$5&amp;"-"&amp;$A805,INDIRECT("Sheet2!A2:Q5331"), 4, FALSE))</f>
        <v/>
      </c>
      <c r="E805" s="4" t="str">
        <f ca="1">IF(A805="", "", VLOOKUP($M$6&amp;"-"&amp;$A805,INDIRECT("Sheet2!A2:Q5331"), 4, FALSE))</f>
        <v/>
      </c>
      <c r="F805" s="14" t="str">
        <f ca="1">IF(A805="", "", IF(A805=1, ROUNDDOWN($M$3/D805, 0), ROUNDDOWN((J805)/D805, 0)))</f>
        <v/>
      </c>
      <c r="G805" s="14" t="str">
        <f ca="1">IF(A805="", "", (E805-D805)*F805)</f>
        <v/>
      </c>
      <c r="H805" s="15" t="str">
        <f ca="1">IF(A805="", "", (E805/D805)-1)</f>
        <v/>
      </c>
      <c r="I805" s="15" t="str">
        <f ca="1">IF(A805="", "", 1-(K805/MAX($K$2:K805)))</f>
        <v/>
      </c>
      <c r="J805" s="14" t="str">
        <f ca="1">IF(A805="", "", IF(A805=1, $M$3, J804+G804))</f>
        <v/>
      </c>
      <c r="K805" s="14" t="str">
        <f ca="1">IF(A805="", "", J805+G805)</f>
        <v/>
      </c>
    </row>
    <row r="806" spans="1:11" x14ac:dyDescent="0.3">
      <c r="A806" t="str">
        <f ca="1">IF(A805="Sr.No.",1,IFERROR(IF(A805+1&lt;=$M$8,A805+1,""),""))</f>
        <v/>
      </c>
      <c r="B806" s="1" t="str">
        <f ca="1">IF(A806="", "", VLOOKUP($M$5&amp;"-"&amp;$A806,INDIRECT("Sheet2!A2:Q5331"), 3, FALSE))</f>
        <v/>
      </c>
      <c r="C806" s="1" t="str">
        <f ca="1">IF(A806="", "", VLOOKUP($M$6&amp;"-"&amp;$A806,INDIRECT("Sheet2!A2:Q5331"), 3, FALSE))</f>
        <v/>
      </c>
      <c r="D806" s="4" t="str">
        <f ca="1">IF(A806="", "", VLOOKUP($M$5&amp;"-"&amp;$A806,INDIRECT("Sheet2!A2:Q5331"), 4, FALSE))</f>
        <v/>
      </c>
      <c r="E806" s="4" t="str">
        <f ca="1">IF(A806="", "", VLOOKUP($M$6&amp;"-"&amp;$A806,INDIRECT("Sheet2!A2:Q5331"), 4, FALSE))</f>
        <v/>
      </c>
      <c r="F806" s="14" t="str">
        <f ca="1">IF(A806="", "", IF(A806=1, ROUNDDOWN($M$3/D806, 0), ROUNDDOWN((J806)/D806, 0)))</f>
        <v/>
      </c>
      <c r="G806" s="14" t="str">
        <f ca="1">IF(A806="", "", (E806-D806)*F806)</f>
        <v/>
      </c>
      <c r="H806" s="15" t="str">
        <f ca="1">IF(A806="", "", (E806/D806)-1)</f>
        <v/>
      </c>
      <c r="I806" s="15" t="str">
        <f ca="1">IF(A806="", "", 1-(K806/MAX($K$2:K806)))</f>
        <v/>
      </c>
      <c r="J806" s="14" t="str">
        <f ca="1">IF(A806="", "", IF(A806=1, $M$3, J805+G805))</f>
        <v/>
      </c>
      <c r="K806" s="14" t="str">
        <f ca="1">IF(A806="", "", J806+G806)</f>
        <v/>
      </c>
    </row>
    <row r="807" spans="1:11" x14ac:dyDescent="0.3">
      <c r="A807" t="str">
        <f ca="1">IF(A806="Sr.No.",1,IFERROR(IF(A806+1&lt;=$M$8,A806+1,""),""))</f>
        <v/>
      </c>
      <c r="B807" s="1" t="str">
        <f ca="1">IF(A807="", "", VLOOKUP($M$5&amp;"-"&amp;$A807,INDIRECT("Sheet2!A2:Q5331"), 3, FALSE))</f>
        <v/>
      </c>
      <c r="C807" s="1" t="str">
        <f ca="1">IF(A807="", "", VLOOKUP($M$6&amp;"-"&amp;$A807,INDIRECT("Sheet2!A2:Q5331"), 3, FALSE))</f>
        <v/>
      </c>
      <c r="D807" s="4" t="str">
        <f ca="1">IF(A807="", "", VLOOKUP($M$5&amp;"-"&amp;$A807,INDIRECT("Sheet2!A2:Q5331"), 4, FALSE))</f>
        <v/>
      </c>
      <c r="E807" s="4" t="str">
        <f ca="1">IF(A807="", "", VLOOKUP($M$6&amp;"-"&amp;$A807,INDIRECT("Sheet2!A2:Q5331"), 4, FALSE))</f>
        <v/>
      </c>
      <c r="F807" s="14" t="str">
        <f ca="1">IF(A807="", "", IF(A807=1, ROUNDDOWN($M$3/D807, 0), ROUNDDOWN((J807)/D807, 0)))</f>
        <v/>
      </c>
      <c r="G807" s="14" t="str">
        <f ca="1">IF(A807="", "", (E807-D807)*F807)</f>
        <v/>
      </c>
      <c r="H807" s="15" t="str">
        <f ca="1">IF(A807="", "", (E807/D807)-1)</f>
        <v/>
      </c>
      <c r="I807" s="15" t="str">
        <f ca="1">IF(A807="", "", 1-(K807/MAX($K$2:K807)))</f>
        <v/>
      </c>
      <c r="J807" s="14" t="str">
        <f ca="1">IF(A807="", "", IF(A807=1, $M$3, J806+G806))</f>
        <v/>
      </c>
      <c r="K807" s="14" t="str">
        <f ca="1">IF(A807="", "", J807+G807)</f>
        <v/>
      </c>
    </row>
    <row r="808" spans="1:11" x14ac:dyDescent="0.3">
      <c r="A808" t="str">
        <f ca="1">IF(A807="Sr.No.",1,IFERROR(IF(A807+1&lt;=$M$8,A807+1,""),""))</f>
        <v/>
      </c>
      <c r="B808" s="1" t="str">
        <f ca="1">IF(A808="", "", VLOOKUP($M$5&amp;"-"&amp;$A808,INDIRECT("Sheet2!A2:Q5331"), 3, FALSE))</f>
        <v/>
      </c>
      <c r="C808" s="1" t="str">
        <f ca="1">IF(A808="", "", VLOOKUP($M$6&amp;"-"&amp;$A808,INDIRECT("Sheet2!A2:Q5331"), 3, FALSE))</f>
        <v/>
      </c>
      <c r="D808" s="4" t="str">
        <f ca="1">IF(A808="", "", VLOOKUP($M$5&amp;"-"&amp;$A808,INDIRECT("Sheet2!A2:Q5331"), 4, FALSE))</f>
        <v/>
      </c>
      <c r="E808" s="4" t="str">
        <f ca="1">IF(A808="", "", VLOOKUP($M$6&amp;"-"&amp;$A808,INDIRECT("Sheet2!A2:Q5331"), 4, FALSE))</f>
        <v/>
      </c>
      <c r="F808" s="14" t="str">
        <f ca="1">IF(A808="", "", IF(A808=1, ROUNDDOWN($M$3/D808, 0), ROUNDDOWN((J808)/D808, 0)))</f>
        <v/>
      </c>
      <c r="G808" s="14" t="str">
        <f ca="1">IF(A808="", "", (E808-D808)*F808)</f>
        <v/>
      </c>
      <c r="H808" s="15" t="str">
        <f ca="1">IF(A808="", "", (E808/D808)-1)</f>
        <v/>
      </c>
      <c r="I808" s="15" t="str">
        <f ca="1">IF(A808="", "", 1-(K808/MAX($K$2:K808)))</f>
        <v/>
      </c>
      <c r="J808" s="14" t="str">
        <f ca="1">IF(A808="", "", IF(A808=1, $M$3, J807+G807))</f>
        <v/>
      </c>
      <c r="K808" s="14" t="str">
        <f ca="1">IF(A808="", "", J808+G808)</f>
        <v/>
      </c>
    </row>
    <row r="809" spans="1:11" x14ac:dyDescent="0.3">
      <c r="A809" t="str">
        <f ca="1">IF(A808="Sr.No.",1,IFERROR(IF(A808+1&lt;=$M$8,A808+1,""),""))</f>
        <v/>
      </c>
      <c r="B809" s="1" t="str">
        <f ca="1">IF(A809="", "", VLOOKUP($M$5&amp;"-"&amp;$A809,INDIRECT("Sheet2!A2:Q5331"), 3, FALSE))</f>
        <v/>
      </c>
      <c r="C809" s="1" t="str">
        <f ca="1">IF(A809="", "", VLOOKUP($M$6&amp;"-"&amp;$A809,INDIRECT("Sheet2!A2:Q5331"), 3, FALSE))</f>
        <v/>
      </c>
      <c r="D809" s="4" t="str">
        <f ca="1">IF(A809="", "", VLOOKUP($M$5&amp;"-"&amp;$A809,INDIRECT("Sheet2!A2:Q5331"), 4, FALSE))</f>
        <v/>
      </c>
      <c r="E809" s="4" t="str">
        <f ca="1">IF(A809="", "", VLOOKUP($M$6&amp;"-"&amp;$A809,INDIRECT("Sheet2!A2:Q5331"), 4, FALSE))</f>
        <v/>
      </c>
      <c r="F809" s="14" t="str">
        <f ca="1">IF(A809="", "", IF(A809=1, ROUNDDOWN($M$3/D809, 0), ROUNDDOWN((J809)/D809, 0)))</f>
        <v/>
      </c>
      <c r="G809" s="14" t="str">
        <f ca="1">IF(A809="", "", (E809-D809)*F809)</f>
        <v/>
      </c>
      <c r="H809" s="15" t="str">
        <f ca="1">IF(A809="", "", (E809/D809)-1)</f>
        <v/>
      </c>
      <c r="I809" s="15" t="str">
        <f ca="1">IF(A809="", "", 1-(K809/MAX($K$2:K809)))</f>
        <v/>
      </c>
      <c r="J809" s="14" t="str">
        <f ca="1">IF(A809="", "", IF(A809=1, $M$3, J808+G808))</f>
        <v/>
      </c>
      <c r="K809" s="14" t="str">
        <f ca="1">IF(A809="", "", J809+G809)</f>
        <v/>
      </c>
    </row>
    <row r="810" spans="1:11" x14ac:dyDescent="0.3">
      <c r="A810" t="str">
        <f ca="1">IF(A809="Sr.No.",1,IFERROR(IF(A809+1&lt;=$M$8,A809+1,""),""))</f>
        <v/>
      </c>
      <c r="B810" s="1" t="str">
        <f ca="1">IF(A810="", "", VLOOKUP($M$5&amp;"-"&amp;$A810,INDIRECT("Sheet2!A2:Q5331"), 3, FALSE))</f>
        <v/>
      </c>
      <c r="C810" s="1" t="str">
        <f ca="1">IF(A810="", "", VLOOKUP($M$6&amp;"-"&amp;$A810,INDIRECT("Sheet2!A2:Q5331"), 3, FALSE))</f>
        <v/>
      </c>
      <c r="D810" s="4" t="str">
        <f ca="1">IF(A810="", "", VLOOKUP($M$5&amp;"-"&amp;$A810,INDIRECT("Sheet2!A2:Q5331"), 4, FALSE))</f>
        <v/>
      </c>
      <c r="E810" s="4" t="str">
        <f ca="1">IF(A810="", "", VLOOKUP($M$6&amp;"-"&amp;$A810,INDIRECT("Sheet2!A2:Q5331"), 4, FALSE))</f>
        <v/>
      </c>
      <c r="F810" s="14" t="str">
        <f ca="1">IF(A810="", "", IF(A810=1, ROUNDDOWN($M$3/D810, 0), ROUNDDOWN((J810)/D810, 0)))</f>
        <v/>
      </c>
      <c r="G810" s="14" t="str">
        <f ca="1">IF(A810="", "", (E810-D810)*F810)</f>
        <v/>
      </c>
      <c r="H810" s="15" t="str">
        <f ca="1">IF(A810="", "", (E810/D810)-1)</f>
        <v/>
      </c>
      <c r="I810" s="15" t="str">
        <f ca="1">IF(A810="", "", 1-(K810/MAX($K$2:K810)))</f>
        <v/>
      </c>
      <c r="J810" s="14" t="str">
        <f ca="1">IF(A810="", "", IF(A810=1, $M$3, J809+G809))</f>
        <v/>
      </c>
      <c r="K810" s="14" t="str">
        <f ca="1">IF(A810="", "", J810+G810)</f>
        <v/>
      </c>
    </row>
    <row r="811" spans="1:11" x14ac:dyDescent="0.3">
      <c r="A811" t="str">
        <f ca="1">IF(A810="Sr.No.",1,IFERROR(IF(A810+1&lt;=$M$8,A810+1,""),""))</f>
        <v/>
      </c>
      <c r="B811" s="1" t="str">
        <f ca="1">IF(A811="", "", VLOOKUP($M$5&amp;"-"&amp;$A811,INDIRECT("Sheet2!A2:Q5331"), 3, FALSE))</f>
        <v/>
      </c>
      <c r="C811" s="1" t="str">
        <f ca="1">IF(A811="", "", VLOOKUP($M$6&amp;"-"&amp;$A811,INDIRECT("Sheet2!A2:Q5331"), 3, FALSE))</f>
        <v/>
      </c>
      <c r="D811" s="4" t="str">
        <f ca="1">IF(A811="", "", VLOOKUP($M$5&amp;"-"&amp;$A811,INDIRECT("Sheet2!A2:Q5331"), 4, FALSE))</f>
        <v/>
      </c>
      <c r="E811" s="4" t="str">
        <f ca="1">IF(A811="", "", VLOOKUP($M$6&amp;"-"&amp;$A811,INDIRECT("Sheet2!A2:Q5331"), 4, FALSE))</f>
        <v/>
      </c>
      <c r="F811" s="14" t="str">
        <f ca="1">IF(A811="", "", IF(A811=1, ROUNDDOWN($M$3/D811, 0), ROUNDDOWN((J811)/D811, 0)))</f>
        <v/>
      </c>
      <c r="G811" s="14" t="str">
        <f ca="1">IF(A811="", "", (E811-D811)*F811)</f>
        <v/>
      </c>
      <c r="H811" s="15" t="str">
        <f ca="1">IF(A811="", "", (E811/D811)-1)</f>
        <v/>
      </c>
      <c r="I811" s="15" t="str">
        <f ca="1">IF(A811="", "", 1-(K811/MAX($K$2:K811)))</f>
        <v/>
      </c>
      <c r="J811" s="14" t="str">
        <f ca="1">IF(A811="", "", IF(A811=1, $M$3, J810+G810))</f>
        <v/>
      </c>
      <c r="K811" s="14" t="str">
        <f ca="1">IF(A811="", "", J811+G811)</f>
        <v/>
      </c>
    </row>
    <row r="812" spans="1:11" x14ac:dyDescent="0.3">
      <c r="A812" t="str">
        <f ca="1">IF(A811="Sr.No.",1,IFERROR(IF(A811+1&lt;=$M$8,A811+1,""),""))</f>
        <v/>
      </c>
      <c r="B812" s="1" t="str">
        <f ca="1">IF(A812="", "", VLOOKUP($M$5&amp;"-"&amp;$A812,INDIRECT("Sheet2!A2:Q5331"), 3, FALSE))</f>
        <v/>
      </c>
      <c r="C812" s="1" t="str">
        <f ca="1">IF(A812="", "", VLOOKUP($M$6&amp;"-"&amp;$A812,INDIRECT("Sheet2!A2:Q5331"), 3, FALSE))</f>
        <v/>
      </c>
      <c r="D812" s="4" t="str">
        <f ca="1">IF(A812="", "", VLOOKUP($M$5&amp;"-"&amp;$A812,INDIRECT("Sheet2!A2:Q5331"), 4, FALSE))</f>
        <v/>
      </c>
      <c r="E812" s="4" t="str">
        <f ca="1">IF(A812="", "", VLOOKUP($M$6&amp;"-"&amp;$A812,INDIRECT("Sheet2!A2:Q5331"), 4, FALSE))</f>
        <v/>
      </c>
      <c r="F812" s="14" t="str">
        <f ca="1">IF(A812="", "", IF(A812=1, ROUNDDOWN($M$3/D812, 0), ROUNDDOWN((J812)/D812, 0)))</f>
        <v/>
      </c>
      <c r="G812" s="14" t="str">
        <f ca="1">IF(A812="", "", (E812-D812)*F812)</f>
        <v/>
      </c>
      <c r="H812" s="15" t="str">
        <f ca="1">IF(A812="", "", (E812/D812)-1)</f>
        <v/>
      </c>
      <c r="I812" s="15" t="str">
        <f ca="1">IF(A812="", "", 1-(K812/MAX($K$2:K812)))</f>
        <v/>
      </c>
      <c r="J812" s="14" t="str">
        <f ca="1">IF(A812="", "", IF(A812=1, $M$3, J811+G811))</f>
        <v/>
      </c>
      <c r="K812" s="14" t="str">
        <f ca="1">IF(A812="", "", J812+G812)</f>
        <v/>
      </c>
    </row>
    <row r="813" spans="1:11" x14ac:dyDescent="0.3">
      <c r="A813" t="str">
        <f ca="1">IF(A812="Sr.No.",1,IFERROR(IF(A812+1&lt;=$M$8,A812+1,""),""))</f>
        <v/>
      </c>
      <c r="B813" s="1" t="str">
        <f ca="1">IF(A813="", "", VLOOKUP($M$5&amp;"-"&amp;$A813,INDIRECT("Sheet2!A2:Q5331"), 3, FALSE))</f>
        <v/>
      </c>
      <c r="C813" s="1" t="str">
        <f ca="1">IF(A813="", "", VLOOKUP($M$6&amp;"-"&amp;$A813,INDIRECT("Sheet2!A2:Q5331"), 3, FALSE))</f>
        <v/>
      </c>
      <c r="D813" s="4" t="str">
        <f ca="1">IF(A813="", "", VLOOKUP($M$5&amp;"-"&amp;$A813,INDIRECT("Sheet2!A2:Q5331"), 4, FALSE))</f>
        <v/>
      </c>
      <c r="E813" s="4" t="str">
        <f ca="1">IF(A813="", "", VLOOKUP($M$6&amp;"-"&amp;$A813,INDIRECT("Sheet2!A2:Q5331"), 4, FALSE))</f>
        <v/>
      </c>
      <c r="F813" s="14" t="str">
        <f ca="1">IF(A813="", "", IF(A813=1, ROUNDDOWN($M$3/D813, 0), ROUNDDOWN((J813)/D813, 0)))</f>
        <v/>
      </c>
      <c r="G813" s="14" t="str">
        <f ca="1">IF(A813="", "", (E813-D813)*F813)</f>
        <v/>
      </c>
      <c r="H813" s="15" t="str">
        <f ca="1">IF(A813="", "", (E813/D813)-1)</f>
        <v/>
      </c>
      <c r="I813" s="15" t="str">
        <f ca="1">IF(A813="", "", 1-(K813/MAX($K$2:K813)))</f>
        <v/>
      </c>
      <c r="J813" s="14" t="str">
        <f ca="1">IF(A813="", "", IF(A813=1, $M$3, J812+G812))</f>
        <v/>
      </c>
      <c r="K813" s="14" t="str">
        <f ca="1">IF(A813="", "", J813+G813)</f>
        <v/>
      </c>
    </row>
    <row r="814" spans="1:11" x14ac:dyDescent="0.3">
      <c r="A814" t="str">
        <f ca="1">IF(A813="Sr.No.",1,IFERROR(IF(A813+1&lt;=$M$8,A813+1,""),""))</f>
        <v/>
      </c>
      <c r="B814" s="1" t="str">
        <f ca="1">IF(A814="", "", VLOOKUP($M$5&amp;"-"&amp;$A814,INDIRECT("Sheet2!A2:Q5331"), 3, FALSE))</f>
        <v/>
      </c>
      <c r="C814" s="1" t="str">
        <f ca="1">IF(A814="", "", VLOOKUP($M$6&amp;"-"&amp;$A814,INDIRECT("Sheet2!A2:Q5331"), 3, FALSE))</f>
        <v/>
      </c>
      <c r="D814" s="4" t="str">
        <f ca="1">IF(A814="", "", VLOOKUP($M$5&amp;"-"&amp;$A814,INDIRECT("Sheet2!A2:Q5331"), 4, FALSE))</f>
        <v/>
      </c>
      <c r="E814" s="4" t="str">
        <f ca="1">IF(A814="", "", VLOOKUP($M$6&amp;"-"&amp;$A814,INDIRECT("Sheet2!A2:Q5331"), 4, FALSE))</f>
        <v/>
      </c>
      <c r="F814" s="14" t="str">
        <f ca="1">IF(A814="", "", IF(A814=1, ROUNDDOWN($M$3/D814, 0), ROUNDDOWN((J814)/D814, 0)))</f>
        <v/>
      </c>
      <c r="G814" s="14" t="str">
        <f ca="1">IF(A814="", "", (E814-D814)*F814)</f>
        <v/>
      </c>
      <c r="H814" s="15" t="str">
        <f ca="1">IF(A814="", "", (E814/D814)-1)</f>
        <v/>
      </c>
      <c r="I814" s="15" t="str">
        <f ca="1">IF(A814="", "", 1-(K814/MAX($K$2:K814)))</f>
        <v/>
      </c>
      <c r="J814" s="14" t="str">
        <f ca="1">IF(A814="", "", IF(A814=1, $M$3, J813+G813))</f>
        <v/>
      </c>
      <c r="K814" s="14" t="str">
        <f ca="1">IF(A814="", "", J814+G814)</f>
        <v/>
      </c>
    </row>
    <row r="815" spans="1:11" x14ac:dyDescent="0.3">
      <c r="A815" t="str">
        <f ca="1">IF(A814="Sr.No.",1,IFERROR(IF(A814+1&lt;=$M$8,A814+1,""),""))</f>
        <v/>
      </c>
      <c r="B815" s="1" t="str">
        <f ca="1">IF(A815="", "", VLOOKUP($M$5&amp;"-"&amp;$A815,INDIRECT("Sheet2!A2:Q5331"), 3, FALSE))</f>
        <v/>
      </c>
      <c r="C815" s="1" t="str">
        <f ca="1">IF(A815="", "", VLOOKUP($M$6&amp;"-"&amp;$A815,INDIRECT("Sheet2!A2:Q5331"), 3, FALSE))</f>
        <v/>
      </c>
      <c r="D815" s="4" t="str">
        <f ca="1">IF(A815="", "", VLOOKUP($M$5&amp;"-"&amp;$A815,INDIRECT("Sheet2!A2:Q5331"), 4, FALSE))</f>
        <v/>
      </c>
      <c r="E815" s="4" t="str">
        <f ca="1">IF(A815="", "", VLOOKUP($M$6&amp;"-"&amp;$A815,INDIRECT("Sheet2!A2:Q5331"), 4, FALSE))</f>
        <v/>
      </c>
      <c r="F815" s="14" t="str">
        <f ca="1">IF(A815="", "", IF(A815=1, ROUNDDOWN($M$3/D815, 0), ROUNDDOWN((J815)/D815, 0)))</f>
        <v/>
      </c>
      <c r="G815" s="14" t="str">
        <f ca="1">IF(A815="", "", (E815-D815)*F815)</f>
        <v/>
      </c>
      <c r="H815" s="15" t="str">
        <f ca="1">IF(A815="", "", (E815/D815)-1)</f>
        <v/>
      </c>
      <c r="I815" s="15" t="str">
        <f ca="1">IF(A815="", "", 1-(K815/MAX($K$2:K815)))</f>
        <v/>
      </c>
      <c r="J815" s="14" t="str">
        <f ca="1">IF(A815="", "", IF(A815=1, $M$3, J814+G814))</f>
        <v/>
      </c>
      <c r="K815" s="14" t="str">
        <f ca="1">IF(A815="", "", J815+G815)</f>
        <v/>
      </c>
    </row>
    <row r="816" spans="1:11" x14ac:dyDescent="0.3">
      <c r="A816" t="str">
        <f ca="1">IF(A815="Sr.No.",1,IFERROR(IF(A815+1&lt;=$M$8,A815+1,""),""))</f>
        <v/>
      </c>
      <c r="B816" s="1" t="str">
        <f ca="1">IF(A816="", "", VLOOKUP($M$5&amp;"-"&amp;$A816,INDIRECT("Sheet2!A2:Q5331"), 3, FALSE))</f>
        <v/>
      </c>
      <c r="C816" s="1" t="str">
        <f ca="1">IF(A816="", "", VLOOKUP($M$6&amp;"-"&amp;$A816,INDIRECT("Sheet2!A2:Q5331"), 3, FALSE))</f>
        <v/>
      </c>
      <c r="D816" s="4" t="str">
        <f ca="1">IF(A816="", "", VLOOKUP($M$5&amp;"-"&amp;$A816,INDIRECT("Sheet2!A2:Q5331"), 4, FALSE))</f>
        <v/>
      </c>
      <c r="E816" s="4" t="str">
        <f ca="1">IF(A816="", "", VLOOKUP($M$6&amp;"-"&amp;$A816,INDIRECT("Sheet2!A2:Q5331"), 4, FALSE))</f>
        <v/>
      </c>
      <c r="F816" s="14" t="str">
        <f ca="1">IF(A816="", "", IF(A816=1, ROUNDDOWN($M$3/D816, 0), ROUNDDOWN((J816)/D816, 0)))</f>
        <v/>
      </c>
      <c r="G816" s="14" t="str">
        <f ca="1">IF(A816="", "", (E816-D816)*F816)</f>
        <v/>
      </c>
      <c r="H816" s="15" t="str">
        <f ca="1">IF(A816="", "", (E816/D816)-1)</f>
        <v/>
      </c>
      <c r="I816" s="15" t="str">
        <f ca="1">IF(A816="", "", 1-(K816/MAX($K$2:K816)))</f>
        <v/>
      </c>
      <c r="J816" s="14" t="str">
        <f ca="1">IF(A816="", "", IF(A816=1, $M$3, J815+G815))</f>
        <v/>
      </c>
      <c r="K816" s="14" t="str">
        <f ca="1">IF(A816="", "", J816+G816)</f>
        <v/>
      </c>
    </row>
    <row r="817" spans="1:11" x14ac:dyDescent="0.3">
      <c r="A817" t="str">
        <f ca="1">IF(A816="Sr.No.",1,IFERROR(IF(A816+1&lt;=$M$8,A816+1,""),""))</f>
        <v/>
      </c>
      <c r="B817" s="1" t="str">
        <f ca="1">IF(A817="", "", VLOOKUP($M$5&amp;"-"&amp;$A817,INDIRECT("Sheet2!A2:Q5331"), 3, FALSE))</f>
        <v/>
      </c>
      <c r="C817" s="1" t="str">
        <f ca="1">IF(A817="", "", VLOOKUP($M$6&amp;"-"&amp;$A817,INDIRECT("Sheet2!A2:Q5331"), 3, FALSE))</f>
        <v/>
      </c>
      <c r="D817" s="4" t="str">
        <f ca="1">IF(A817="", "", VLOOKUP($M$5&amp;"-"&amp;$A817,INDIRECT("Sheet2!A2:Q5331"), 4, FALSE))</f>
        <v/>
      </c>
      <c r="E817" s="4" t="str">
        <f ca="1">IF(A817="", "", VLOOKUP($M$6&amp;"-"&amp;$A817,INDIRECT("Sheet2!A2:Q5331"), 4, FALSE))</f>
        <v/>
      </c>
      <c r="F817" s="14" t="str">
        <f ca="1">IF(A817="", "", IF(A817=1, ROUNDDOWN($M$3/D817, 0), ROUNDDOWN((J817)/D817, 0)))</f>
        <v/>
      </c>
      <c r="G817" s="14" t="str">
        <f ca="1">IF(A817="", "", (E817-D817)*F817)</f>
        <v/>
      </c>
      <c r="H817" s="15" t="str">
        <f ca="1">IF(A817="", "", (E817/D817)-1)</f>
        <v/>
      </c>
      <c r="I817" s="15" t="str">
        <f ca="1">IF(A817="", "", 1-(K817/MAX($K$2:K817)))</f>
        <v/>
      </c>
      <c r="J817" s="14" t="str">
        <f ca="1">IF(A817="", "", IF(A817=1, $M$3, J816+G816))</f>
        <v/>
      </c>
      <c r="K817" s="14" t="str">
        <f ca="1">IF(A817="", "", J817+G817)</f>
        <v/>
      </c>
    </row>
    <row r="818" spans="1:11" x14ac:dyDescent="0.3">
      <c r="A818" t="str">
        <f ca="1">IF(A817="Sr.No.",1,IFERROR(IF(A817+1&lt;=$M$8,A817+1,""),""))</f>
        <v/>
      </c>
      <c r="B818" s="1" t="str">
        <f ca="1">IF(A818="", "", VLOOKUP($M$5&amp;"-"&amp;$A818,INDIRECT("Sheet2!A2:Q5331"), 3, FALSE))</f>
        <v/>
      </c>
      <c r="C818" s="1" t="str">
        <f ca="1">IF(A818="", "", VLOOKUP($M$6&amp;"-"&amp;$A818,INDIRECT("Sheet2!A2:Q5331"), 3, FALSE))</f>
        <v/>
      </c>
      <c r="D818" s="4" t="str">
        <f ca="1">IF(A818="", "", VLOOKUP($M$5&amp;"-"&amp;$A818,INDIRECT("Sheet2!A2:Q5331"), 4, FALSE))</f>
        <v/>
      </c>
      <c r="E818" s="4" t="str">
        <f ca="1">IF(A818="", "", VLOOKUP($M$6&amp;"-"&amp;$A818,INDIRECT("Sheet2!A2:Q5331"), 4, FALSE))</f>
        <v/>
      </c>
      <c r="F818" s="14" t="str">
        <f ca="1">IF(A818="", "", IF(A818=1, ROUNDDOWN($M$3/D818, 0), ROUNDDOWN((J818)/D818, 0)))</f>
        <v/>
      </c>
      <c r="G818" s="14" t="str">
        <f ca="1">IF(A818="", "", (E818-D818)*F818)</f>
        <v/>
      </c>
      <c r="H818" s="15" t="str">
        <f ca="1">IF(A818="", "", (E818/D818)-1)</f>
        <v/>
      </c>
      <c r="I818" s="15" t="str">
        <f ca="1">IF(A818="", "", 1-(K818/MAX($K$2:K818)))</f>
        <v/>
      </c>
      <c r="J818" s="14" t="str">
        <f ca="1">IF(A818="", "", IF(A818=1, $M$3, J817+G817))</f>
        <v/>
      </c>
      <c r="K818" s="14" t="str">
        <f ca="1">IF(A818="", "", J818+G818)</f>
        <v/>
      </c>
    </row>
    <row r="819" spans="1:11" x14ac:dyDescent="0.3">
      <c r="A819" t="str">
        <f ca="1">IF(A818="Sr.No.",1,IFERROR(IF(A818+1&lt;=$M$8,A818+1,""),""))</f>
        <v/>
      </c>
      <c r="B819" s="1" t="str">
        <f ca="1">IF(A819="", "", VLOOKUP($M$5&amp;"-"&amp;$A819,INDIRECT("Sheet2!A2:Q5331"), 3, FALSE))</f>
        <v/>
      </c>
      <c r="C819" s="1" t="str">
        <f ca="1">IF(A819="", "", VLOOKUP($M$6&amp;"-"&amp;$A819,INDIRECT("Sheet2!A2:Q5331"), 3, FALSE))</f>
        <v/>
      </c>
      <c r="D819" s="4" t="str">
        <f ca="1">IF(A819="", "", VLOOKUP($M$5&amp;"-"&amp;$A819,INDIRECT("Sheet2!A2:Q5331"), 4, FALSE))</f>
        <v/>
      </c>
      <c r="E819" s="4" t="str">
        <f ca="1">IF(A819="", "", VLOOKUP($M$6&amp;"-"&amp;$A819,INDIRECT("Sheet2!A2:Q5331"), 4, FALSE))</f>
        <v/>
      </c>
      <c r="F819" s="14" t="str">
        <f ca="1">IF(A819="", "", IF(A819=1, ROUNDDOWN($M$3/D819, 0), ROUNDDOWN((J819)/D819, 0)))</f>
        <v/>
      </c>
      <c r="G819" s="14" t="str">
        <f ca="1">IF(A819="", "", (E819-D819)*F819)</f>
        <v/>
      </c>
      <c r="H819" s="15" t="str">
        <f ca="1">IF(A819="", "", (E819/D819)-1)</f>
        <v/>
      </c>
      <c r="I819" s="15" t="str">
        <f ca="1">IF(A819="", "", 1-(K819/MAX($K$2:K819)))</f>
        <v/>
      </c>
      <c r="J819" s="14" t="str">
        <f ca="1">IF(A819="", "", IF(A819=1, $M$3, J818+G818))</f>
        <v/>
      </c>
      <c r="K819" s="14" t="str">
        <f ca="1">IF(A819="", "", J819+G819)</f>
        <v/>
      </c>
    </row>
    <row r="820" spans="1:11" x14ac:dyDescent="0.3">
      <c r="A820" t="str">
        <f ca="1">IF(A819="Sr.No.",1,IFERROR(IF(A819+1&lt;=$M$8,A819+1,""),""))</f>
        <v/>
      </c>
      <c r="B820" s="1" t="str">
        <f ca="1">IF(A820="", "", VLOOKUP($M$5&amp;"-"&amp;$A820,INDIRECT("Sheet2!A2:Q5331"), 3, FALSE))</f>
        <v/>
      </c>
      <c r="C820" s="1" t="str">
        <f ca="1">IF(A820="", "", VLOOKUP($M$6&amp;"-"&amp;$A820,INDIRECT("Sheet2!A2:Q5331"), 3, FALSE))</f>
        <v/>
      </c>
      <c r="D820" s="4" t="str">
        <f ca="1">IF(A820="", "", VLOOKUP($M$5&amp;"-"&amp;$A820,INDIRECT("Sheet2!A2:Q5331"), 4, FALSE))</f>
        <v/>
      </c>
      <c r="E820" s="4" t="str">
        <f ca="1">IF(A820="", "", VLOOKUP($M$6&amp;"-"&amp;$A820,INDIRECT("Sheet2!A2:Q5331"), 4, FALSE))</f>
        <v/>
      </c>
      <c r="F820" s="14" t="str">
        <f ca="1">IF(A820="", "", IF(A820=1, ROUNDDOWN($M$3/D820, 0), ROUNDDOWN((J820)/D820, 0)))</f>
        <v/>
      </c>
      <c r="G820" s="14" t="str">
        <f ca="1">IF(A820="", "", (E820-D820)*F820)</f>
        <v/>
      </c>
      <c r="H820" s="15" t="str">
        <f ca="1">IF(A820="", "", (E820/D820)-1)</f>
        <v/>
      </c>
      <c r="I820" s="15" t="str">
        <f ca="1">IF(A820="", "", 1-(K820/MAX($K$2:K820)))</f>
        <v/>
      </c>
      <c r="J820" s="14" t="str">
        <f ca="1">IF(A820="", "", IF(A820=1, $M$3, J819+G819))</f>
        <v/>
      </c>
      <c r="K820" s="14" t="str">
        <f ca="1">IF(A820="", "", J820+G820)</f>
        <v/>
      </c>
    </row>
    <row r="821" spans="1:11" x14ac:dyDescent="0.3">
      <c r="A821" t="str">
        <f ca="1">IF(A820="Sr.No.",1,IFERROR(IF(A820+1&lt;=$M$8,A820+1,""),""))</f>
        <v/>
      </c>
      <c r="B821" s="1" t="str">
        <f ca="1">IF(A821="", "", VLOOKUP($M$5&amp;"-"&amp;$A821,INDIRECT("Sheet2!A2:Q5331"), 3, FALSE))</f>
        <v/>
      </c>
      <c r="C821" s="1" t="str">
        <f ca="1">IF(A821="", "", VLOOKUP($M$6&amp;"-"&amp;$A821,INDIRECT("Sheet2!A2:Q5331"), 3, FALSE))</f>
        <v/>
      </c>
      <c r="D821" s="4" t="str">
        <f ca="1">IF(A821="", "", VLOOKUP($M$5&amp;"-"&amp;$A821,INDIRECT("Sheet2!A2:Q5331"), 4, FALSE))</f>
        <v/>
      </c>
      <c r="E821" s="4" t="str">
        <f ca="1">IF(A821="", "", VLOOKUP($M$6&amp;"-"&amp;$A821,INDIRECT("Sheet2!A2:Q5331"), 4, FALSE))</f>
        <v/>
      </c>
      <c r="F821" s="14" t="str">
        <f ca="1">IF(A821="", "", IF(A821=1, ROUNDDOWN($M$3/D821, 0), ROUNDDOWN((J821)/D821, 0)))</f>
        <v/>
      </c>
      <c r="G821" s="14" t="str">
        <f ca="1">IF(A821="", "", (E821-D821)*F821)</f>
        <v/>
      </c>
      <c r="H821" s="15" t="str">
        <f ca="1">IF(A821="", "", (E821/D821)-1)</f>
        <v/>
      </c>
      <c r="I821" s="15" t="str">
        <f ca="1">IF(A821="", "", 1-(K821/MAX($K$2:K821)))</f>
        <v/>
      </c>
      <c r="J821" s="14" t="str">
        <f ca="1">IF(A821="", "", IF(A821=1, $M$3, J820+G820))</f>
        <v/>
      </c>
      <c r="K821" s="14" t="str">
        <f ca="1">IF(A821="", "", J821+G821)</f>
        <v/>
      </c>
    </row>
    <row r="822" spans="1:11" x14ac:dyDescent="0.3">
      <c r="A822" t="str">
        <f ca="1">IF(A821="Sr.No.",1,IFERROR(IF(A821+1&lt;=$M$8,A821+1,""),""))</f>
        <v/>
      </c>
      <c r="B822" s="1" t="str">
        <f ca="1">IF(A822="", "", VLOOKUP($M$5&amp;"-"&amp;$A822,INDIRECT("Sheet2!A2:Q5331"), 3, FALSE))</f>
        <v/>
      </c>
      <c r="C822" s="1" t="str">
        <f ca="1">IF(A822="", "", VLOOKUP($M$6&amp;"-"&amp;$A822,INDIRECT("Sheet2!A2:Q5331"), 3, FALSE))</f>
        <v/>
      </c>
      <c r="D822" s="4" t="str">
        <f ca="1">IF(A822="", "", VLOOKUP($M$5&amp;"-"&amp;$A822,INDIRECT("Sheet2!A2:Q5331"), 4, FALSE))</f>
        <v/>
      </c>
      <c r="E822" s="4" t="str">
        <f ca="1">IF(A822="", "", VLOOKUP($M$6&amp;"-"&amp;$A822,INDIRECT("Sheet2!A2:Q5331"), 4, FALSE))</f>
        <v/>
      </c>
      <c r="F822" s="14" t="str">
        <f ca="1">IF(A822="", "", IF(A822=1, ROUNDDOWN($M$3/D822, 0), ROUNDDOWN((J822)/D822, 0)))</f>
        <v/>
      </c>
      <c r="G822" s="14" t="str">
        <f ca="1">IF(A822="", "", (E822-D822)*F822)</f>
        <v/>
      </c>
      <c r="H822" s="15" t="str">
        <f ca="1">IF(A822="", "", (E822/D822)-1)</f>
        <v/>
      </c>
      <c r="I822" s="15" t="str">
        <f ca="1">IF(A822="", "", 1-(K822/MAX($K$2:K822)))</f>
        <v/>
      </c>
      <c r="J822" s="14" t="str">
        <f ca="1">IF(A822="", "", IF(A822=1, $M$3, J821+G821))</f>
        <v/>
      </c>
      <c r="K822" s="14" t="str">
        <f ca="1">IF(A822="", "", J822+G822)</f>
        <v/>
      </c>
    </row>
    <row r="823" spans="1:11" x14ac:dyDescent="0.3">
      <c r="A823" t="str">
        <f ca="1">IF(A822="Sr.No.",1,IFERROR(IF(A822+1&lt;=$M$8,A822+1,""),""))</f>
        <v/>
      </c>
      <c r="B823" s="1" t="str">
        <f ca="1">IF(A823="", "", VLOOKUP($M$5&amp;"-"&amp;$A823,INDIRECT("Sheet2!A2:Q5331"), 3, FALSE))</f>
        <v/>
      </c>
      <c r="C823" s="1" t="str">
        <f ca="1">IF(A823="", "", VLOOKUP($M$6&amp;"-"&amp;$A823,INDIRECT("Sheet2!A2:Q5331"), 3, FALSE))</f>
        <v/>
      </c>
      <c r="D823" s="4" t="str">
        <f ca="1">IF(A823="", "", VLOOKUP($M$5&amp;"-"&amp;$A823,INDIRECT("Sheet2!A2:Q5331"), 4, FALSE))</f>
        <v/>
      </c>
      <c r="E823" s="4" t="str">
        <f ca="1">IF(A823="", "", VLOOKUP($M$6&amp;"-"&amp;$A823,INDIRECT("Sheet2!A2:Q5331"), 4, FALSE))</f>
        <v/>
      </c>
      <c r="F823" s="14" t="str">
        <f ca="1">IF(A823="", "", IF(A823=1, ROUNDDOWN($M$3/D823, 0), ROUNDDOWN((J823)/D823, 0)))</f>
        <v/>
      </c>
      <c r="G823" s="14" t="str">
        <f ca="1">IF(A823="", "", (E823-D823)*F823)</f>
        <v/>
      </c>
      <c r="H823" s="15" t="str">
        <f ca="1">IF(A823="", "", (E823/D823)-1)</f>
        <v/>
      </c>
      <c r="I823" s="15" t="str">
        <f ca="1">IF(A823="", "", 1-(K823/MAX($K$2:K823)))</f>
        <v/>
      </c>
      <c r="J823" s="14" t="str">
        <f ca="1">IF(A823="", "", IF(A823=1, $M$3, J822+G822))</f>
        <v/>
      </c>
      <c r="K823" s="14" t="str">
        <f ca="1">IF(A823="", "", J823+G823)</f>
        <v/>
      </c>
    </row>
    <row r="824" spans="1:11" x14ac:dyDescent="0.3">
      <c r="A824" t="str">
        <f ca="1">IF(A823="Sr.No.",1,IFERROR(IF(A823+1&lt;=$M$8,A823+1,""),""))</f>
        <v/>
      </c>
      <c r="B824" s="1" t="str">
        <f ca="1">IF(A824="", "", VLOOKUP($M$5&amp;"-"&amp;$A824,INDIRECT("Sheet2!A2:Q5331"), 3, FALSE))</f>
        <v/>
      </c>
      <c r="C824" s="1" t="str">
        <f ca="1">IF(A824="", "", VLOOKUP($M$6&amp;"-"&amp;$A824,INDIRECT("Sheet2!A2:Q5331"), 3, FALSE))</f>
        <v/>
      </c>
      <c r="D824" s="4" t="str">
        <f ca="1">IF(A824="", "", VLOOKUP($M$5&amp;"-"&amp;$A824,INDIRECT("Sheet2!A2:Q5331"), 4, FALSE))</f>
        <v/>
      </c>
      <c r="E824" s="4" t="str">
        <f ca="1">IF(A824="", "", VLOOKUP($M$6&amp;"-"&amp;$A824,INDIRECT("Sheet2!A2:Q5331"), 4, FALSE))</f>
        <v/>
      </c>
      <c r="F824" s="14" t="str">
        <f ca="1">IF(A824="", "", IF(A824=1, ROUNDDOWN($M$3/D824, 0), ROUNDDOWN((J824)/D824, 0)))</f>
        <v/>
      </c>
      <c r="G824" s="14" t="str">
        <f ca="1">IF(A824="", "", (E824-D824)*F824)</f>
        <v/>
      </c>
      <c r="H824" s="15" t="str">
        <f ca="1">IF(A824="", "", (E824/D824)-1)</f>
        <v/>
      </c>
      <c r="I824" s="15" t="str">
        <f ca="1">IF(A824="", "", 1-(K824/MAX($K$2:K824)))</f>
        <v/>
      </c>
      <c r="J824" s="14" t="str">
        <f ca="1">IF(A824="", "", IF(A824=1, $M$3, J823+G823))</f>
        <v/>
      </c>
      <c r="K824" s="14" t="str">
        <f ca="1">IF(A824="", "", J824+G824)</f>
        <v/>
      </c>
    </row>
    <row r="825" spans="1:11" x14ac:dyDescent="0.3">
      <c r="A825" t="str">
        <f ca="1">IF(A824="Sr.No.",1,IFERROR(IF(A824+1&lt;=$M$8,A824+1,""),""))</f>
        <v/>
      </c>
      <c r="B825" s="1" t="str">
        <f ca="1">IF(A825="", "", VLOOKUP($M$5&amp;"-"&amp;$A825,INDIRECT("Sheet2!A2:Q5331"), 3, FALSE))</f>
        <v/>
      </c>
      <c r="C825" s="1" t="str">
        <f ca="1">IF(A825="", "", VLOOKUP($M$6&amp;"-"&amp;$A825,INDIRECT("Sheet2!A2:Q5331"), 3, FALSE))</f>
        <v/>
      </c>
      <c r="D825" s="4" t="str">
        <f ca="1">IF(A825="", "", VLOOKUP($M$5&amp;"-"&amp;$A825,INDIRECT("Sheet2!A2:Q5331"), 4, FALSE))</f>
        <v/>
      </c>
      <c r="E825" s="4" t="str">
        <f ca="1">IF(A825="", "", VLOOKUP($M$6&amp;"-"&amp;$A825,INDIRECT("Sheet2!A2:Q5331"), 4, FALSE))</f>
        <v/>
      </c>
      <c r="F825" s="14" t="str">
        <f ca="1">IF(A825="", "", IF(A825=1, ROUNDDOWN($M$3/D825, 0), ROUNDDOWN((J825)/D825, 0)))</f>
        <v/>
      </c>
      <c r="G825" s="14" t="str">
        <f ca="1">IF(A825="", "", (E825-D825)*F825)</f>
        <v/>
      </c>
      <c r="H825" s="15" t="str">
        <f ca="1">IF(A825="", "", (E825/D825)-1)</f>
        <v/>
      </c>
      <c r="I825" s="15" t="str">
        <f ca="1">IF(A825="", "", 1-(K825/MAX($K$2:K825)))</f>
        <v/>
      </c>
      <c r="J825" s="14" t="str">
        <f ca="1">IF(A825="", "", IF(A825=1, $M$3, J824+G824))</f>
        <v/>
      </c>
      <c r="K825" s="14" t="str">
        <f ca="1">IF(A825="", "", J825+G825)</f>
        <v/>
      </c>
    </row>
    <row r="826" spans="1:11" x14ac:dyDescent="0.3">
      <c r="A826" t="str">
        <f ca="1">IF(A825="Sr.No.",1,IFERROR(IF(A825+1&lt;=$M$8,A825+1,""),""))</f>
        <v/>
      </c>
      <c r="B826" s="1" t="str">
        <f ca="1">IF(A826="", "", VLOOKUP($M$5&amp;"-"&amp;$A826,INDIRECT("Sheet2!A2:Q5331"), 3, FALSE))</f>
        <v/>
      </c>
      <c r="C826" s="1" t="str">
        <f ca="1">IF(A826="", "", VLOOKUP($M$6&amp;"-"&amp;$A826,INDIRECT("Sheet2!A2:Q5331"), 3, FALSE))</f>
        <v/>
      </c>
      <c r="D826" s="4" t="str">
        <f ca="1">IF(A826="", "", VLOOKUP($M$5&amp;"-"&amp;$A826,INDIRECT("Sheet2!A2:Q5331"), 4, FALSE))</f>
        <v/>
      </c>
      <c r="E826" s="4" t="str">
        <f ca="1">IF(A826="", "", VLOOKUP($M$6&amp;"-"&amp;$A826,INDIRECT("Sheet2!A2:Q5331"), 4, FALSE))</f>
        <v/>
      </c>
      <c r="F826" s="14" t="str">
        <f ca="1">IF(A826="", "", IF(A826=1, ROUNDDOWN($M$3/D826, 0), ROUNDDOWN((J826)/D826, 0)))</f>
        <v/>
      </c>
      <c r="G826" s="14" t="str">
        <f ca="1">IF(A826="", "", (E826-D826)*F826)</f>
        <v/>
      </c>
      <c r="H826" s="15" t="str">
        <f ca="1">IF(A826="", "", (E826/D826)-1)</f>
        <v/>
      </c>
      <c r="I826" s="15" t="str">
        <f ca="1">IF(A826="", "", 1-(K826/MAX($K$2:K826)))</f>
        <v/>
      </c>
      <c r="J826" s="14" t="str">
        <f ca="1">IF(A826="", "", IF(A826=1, $M$3, J825+G825))</f>
        <v/>
      </c>
      <c r="K826" s="14" t="str">
        <f ca="1">IF(A826="", "", J826+G826)</f>
        <v/>
      </c>
    </row>
    <row r="827" spans="1:11" x14ac:dyDescent="0.3">
      <c r="A827" t="str">
        <f ca="1">IF(A826="Sr.No.",1,IFERROR(IF(A826+1&lt;=$M$8,A826+1,""),""))</f>
        <v/>
      </c>
      <c r="B827" s="1" t="str">
        <f ca="1">IF(A827="", "", VLOOKUP($M$5&amp;"-"&amp;$A827,INDIRECT("Sheet2!A2:Q5331"), 3, FALSE))</f>
        <v/>
      </c>
      <c r="C827" s="1" t="str">
        <f ca="1">IF(A827="", "", VLOOKUP($M$6&amp;"-"&amp;$A827,INDIRECT("Sheet2!A2:Q5331"), 3, FALSE))</f>
        <v/>
      </c>
      <c r="D827" s="4" t="str">
        <f ca="1">IF(A827="", "", VLOOKUP($M$5&amp;"-"&amp;$A827,INDIRECT("Sheet2!A2:Q5331"), 4, FALSE))</f>
        <v/>
      </c>
      <c r="E827" s="4" t="str">
        <f ca="1">IF(A827="", "", VLOOKUP($M$6&amp;"-"&amp;$A827,INDIRECT("Sheet2!A2:Q5331"), 4, FALSE))</f>
        <v/>
      </c>
      <c r="F827" s="14" t="str">
        <f ca="1">IF(A827="", "", IF(A827=1, ROUNDDOWN($M$3/D827, 0), ROUNDDOWN((J827)/D827, 0)))</f>
        <v/>
      </c>
      <c r="G827" s="14" t="str">
        <f ca="1">IF(A827="", "", (E827-D827)*F827)</f>
        <v/>
      </c>
      <c r="H827" s="15" t="str">
        <f ca="1">IF(A827="", "", (E827/D827)-1)</f>
        <v/>
      </c>
      <c r="I827" s="15" t="str">
        <f ca="1">IF(A827="", "", 1-(K827/MAX($K$2:K827)))</f>
        <v/>
      </c>
      <c r="J827" s="14" t="str">
        <f ca="1">IF(A827="", "", IF(A827=1, $M$3, J826+G826))</f>
        <v/>
      </c>
      <c r="K827" s="14" t="str">
        <f ca="1">IF(A827="", "", J827+G827)</f>
        <v/>
      </c>
    </row>
    <row r="828" spans="1:11" x14ac:dyDescent="0.3">
      <c r="A828" t="str">
        <f ca="1">IF(A827="Sr.No.",1,IFERROR(IF(A827+1&lt;=$M$8,A827+1,""),""))</f>
        <v/>
      </c>
      <c r="B828" s="1" t="str">
        <f ca="1">IF(A828="", "", VLOOKUP($M$5&amp;"-"&amp;$A828,INDIRECT("Sheet2!A2:Q5331"), 3, FALSE))</f>
        <v/>
      </c>
      <c r="C828" s="1" t="str">
        <f ca="1">IF(A828="", "", VLOOKUP($M$6&amp;"-"&amp;$A828,INDIRECT("Sheet2!A2:Q5331"), 3, FALSE))</f>
        <v/>
      </c>
      <c r="D828" s="4" t="str">
        <f ca="1">IF(A828="", "", VLOOKUP($M$5&amp;"-"&amp;$A828,INDIRECT("Sheet2!A2:Q5331"), 4, FALSE))</f>
        <v/>
      </c>
      <c r="E828" s="4" t="str">
        <f ca="1">IF(A828="", "", VLOOKUP($M$6&amp;"-"&amp;$A828,INDIRECT("Sheet2!A2:Q5331"), 4, FALSE))</f>
        <v/>
      </c>
      <c r="F828" s="14" t="str">
        <f ca="1">IF(A828="", "", IF(A828=1, ROUNDDOWN($M$3/D828, 0), ROUNDDOWN((J828)/D828, 0)))</f>
        <v/>
      </c>
      <c r="G828" s="14" t="str">
        <f ca="1">IF(A828="", "", (E828-D828)*F828)</f>
        <v/>
      </c>
      <c r="H828" s="15" t="str">
        <f ca="1">IF(A828="", "", (E828/D828)-1)</f>
        <v/>
      </c>
      <c r="I828" s="15" t="str">
        <f ca="1">IF(A828="", "", 1-(K828/MAX($K$2:K828)))</f>
        <v/>
      </c>
      <c r="J828" s="14" t="str">
        <f ca="1">IF(A828="", "", IF(A828=1, $M$3, J827+G827))</f>
        <v/>
      </c>
      <c r="K828" s="14" t="str">
        <f ca="1">IF(A828="", "", J828+G828)</f>
        <v/>
      </c>
    </row>
    <row r="829" spans="1:11" x14ac:dyDescent="0.3">
      <c r="A829" t="str">
        <f ca="1">IF(A828="Sr.No.",1,IFERROR(IF(A828+1&lt;=$M$8,A828+1,""),""))</f>
        <v/>
      </c>
      <c r="B829" s="1" t="str">
        <f ca="1">IF(A829="", "", VLOOKUP($M$5&amp;"-"&amp;$A829,INDIRECT("Sheet2!A2:Q5331"), 3, FALSE))</f>
        <v/>
      </c>
      <c r="C829" s="1" t="str">
        <f ca="1">IF(A829="", "", VLOOKUP($M$6&amp;"-"&amp;$A829,INDIRECT("Sheet2!A2:Q5331"), 3, FALSE))</f>
        <v/>
      </c>
      <c r="D829" s="4" t="str">
        <f ca="1">IF(A829="", "", VLOOKUP($M$5&amp;"-"&amp;$A829,INDIRECT("Sheet2!A2:Q5331"), 4, FALSE))</f>
        <v/>
      </c>
      <c r="E829" s="4" t="str">
        <f ca="1">IF(A829="", "", VLOOKUP($M$6&amp;"-"&amp;$A829,INDIRECT("Sheet2!A2:Q5331"), 4, FALSE))</f>
        <v/>
      </c>
      <c r="F829" s="14" t="str">
        <f ca="1">IF(A829="", "", IF(A829=1, ROUNDDOWN($M$3/D829, 0), ROUNDDOWN((J829)/D829, 0)))</f>
        <v/>
      </c>
      <c r="G829" s="14" t="str">
        <f ca="1">IF(A829="", "", (E829-D829)*F829)</f>
        <v/>
      </c>
      <c r="H829" s="15" t="str">
        <f ca="1">IF(A829="", "", (E829/D829)-1)</f>
        <v/>
      </c>
      <c r="I829" s="15" t="str">
        <f ca="1">IF(A829="", "", 1-(K829/MAX($K$2:K829)))</f>
        <v/>
      </c>
      <c r="J829" s="14" t="str">
        <f ca="1">IF(A829="", "", IF(A829=1, $M$3, J828+G828))</f>
        <v/>
      </c>
      <c r="K829" s="14" t="str">
        <f ca="1">IF(A829="", "", J829+G829)</f>
        <v/>
      </c>
    </row>
    <row r="830" spans="1:11" x14ac:dyDescent="0.3">
      <c r="A830" t="str">
        <f ca="1">IF(A829="Sr.No.",1,IFERROR(IF(A829+1&lt;=$M$8,A829+1,""),""))</f>
        <v/>
      </c>
      <c r="B830" s="1" t="str">
        <f ca="1">IF(A830="", "", VLOOKUP($M$5&amp;"-"&amp;$A830,INDIRECT("Sheet2!A2:Q5331"), 3, FALSE))</f>
        <v/>
      </c>
      <c r="C830" s="1" t="str">
        <f ca="1">IF(A830="", "", VLOOKUP($M$6&amp;"-"&amp;$A830,INDIRECT("Sheet2!A2:Q5331"), 3, FALSE))</f>
        <v/>
      </c>
      <c r="D830" s="4" t="str">
        <f ca="1">IF(A830="", "", VLOOKUP($M$5&amp;"-"&amp;$A830,INDIRECT("Sheet2!A2:Q5331"), 4, FALSE))</f>
        <v/>
      </c>
      <c r="E830" s="4" t="str">
        <f ca="1">IF(A830="", "", VLOOKUP($M$6&amp;"-"&amp;$A830,INDIRECT("Sheet2!A2:Q5331"), 4, FALSE))</f>
        <v/>
      </c>
      <c r="F830" s="14" t="str">
        <f ca="1">IF(A830="", "", IF(A830=1, ROUNDDOWN($M$3/D830, 0), ROUNDDOWN((J830)/D830, 0)))</f>
        <v/>
      </c>
      <c r="G830" s="14" t="str">
        <f ca="1">IF(A830="", "", (E830-D830)*F830)</f>
        <v/>
      </c>
      <c r="H830" s="15" t="str">
        <f ca="1">IF(A830="", "", (E830/D830)-1)</f>
        <v/>
      </c>
      <c r="I830" s="15" t="str">
        <f ca="1">IF(A830="", "", 1-(K830/MAX($K$2:K830)))</f>
        <v/>
      </c>
      <c r="J830" s="14" t="str">
        <f ca="1">IF(A830="", "", IF(A830=1, $M$3, J829+G829))</f>
        <v/>
      </c>
      <c r="K830" s="14" t="str">
        <f ca="1">IF(A830="", "", J830+G830)</f>
        <v/>
      </c>
    </row>
    <row r="831" spans="1:11" x14ac:dyDescent="0.3">
      <c r="A831" t="str">
        <f ca="1">IF(A830="Sr.No.",1,IFERROR(IF(A830+1&lt;=$M$8,A830+1,""),""))</f>
        <v/>
      </c>
      <c r="B831" s="1" t="str">
        <f ca="1">IF(A831="", "", VLOOKUP($M$5&amp;"-"&amp;$A831,INDIRECT("Sheet2!A2:Q5331"), 3, FALSE))</f>
        <v/>
      </c>
      <c r="C831" s="1" t="str">
        <f ca="1">IF(A831="", "", VLOOKUP($M$6&amp;"-"&amp;$A831,INDIRECT("Sheet2!A2:Q5331"), 3, FALSE))</f>
        <v/>
      </c>
      <c r="D831" s="4" t="str">
        <f ca="1">IF(A831="", "", VLOOKUP($M$5&amp;"-"&amp;$A831,INDIRECT("Sheet2!A2:Q5331"), 4, FALSE))</f>
        <v/>
      </c>
      <c r="E831" s="4" t="str">
        <f ca="1">IF(A831="", "", VLOOKUP($M$6&amp;"-"&amp;$A831,INDIRECT("Sheet2!A2:Q5331"), 4, FALSE))</f>
        <v/>
      </c>
      <c r="F831" s="14" t="str">
        <f ca="1">IF(A831="", "", IF(A831=1, ROUNDDOWN($M$3/D831, 0), ROUNDDOWN((J831)/D831, 0)))</f>
        <v/>
      </c>
      <c r="G831" s="14" t="str">
        <f ca="1">IF(A831="", "", (E831-D831)*F831)</f>
        <v/>
      </c>
      <c r="H831" s="15" t="str">
        <f ca="1">IF(A831="", "", (E831/D831)-1)</f>
        <v/>
      </c>
      <c r="I831" s="15" t="str">
        <f ca="1">IF(A831="", "", 1-(K831/MAX($K$2:K831)))</f>
        <v/>
      </c>
      <c r="J831" s="14" t="str">
        <f ca="1">IF(A831="", "", IF(A831=1, $M$3, J830+G830))</f>
        <v/>
      </c>
      <c r="K831" s="14" t="str">
        <f ca="1">IF(A831="", "", J831+G831)</f>
        <v/>
      </c>
    </row>
    <row r="832" spans="1:11" x14ac:dyDescent="0.3">
      <c r="A832" t="str">
        <f ca="1">IF(A831="Sr.No.",1,IFERROR(IF(A831+1&lt;=$M$8,A831+1,""),""))</f>
        <v/>
      </c>
      <c r="B832" s="1" t="str">
        <f ca="1">IF(A832="", "", VLOOKUP($M$5&amp;"-"&amp;$A832,INDIRECT("Sheet2!A2:Q5331"), 3, FALSE))</f>
        <v/>
      </c>
      <c r="C832" s="1" t="str">
        <f ca="1">IF(A832="", "", VLOOKUP($M$6&amp;"-"&amp;$A832,INDIRECT("Sheet2!A2:Q5331"), 3, FALSE))</f>
        <v/>
      </c>
      <c r="D832" s="4" t="str">
        <f ca="1">IF(A832="", "", VLOOKUP($M$5&amp;"-"&amp;$A832,INDIRECT("Sheet2!A2:Q5331"), 4, FALSE))</f>
        <v/>
      </c>
      <c r="E832" s="4" t="str">
        <f ca="1">IF(A832="", "", VLOOKUP($M$6&amp;"-"&amp;$A832,INDIRECT("Sheet2!A2:Q5331"), 4, FALSE))</f>
        <v/>
      </c>
      <c r="F832" s="14" t="str">
        <f ca="1">IF(A832="", "", IF(A832=1, ROUNDDOWN($M$3/D832, 0), ROUNDDOWN((J832)/D832, 0)))</f>
        <v/>
      </c>
      <c r="G832" s="14" t="str">
        <f ca="1">IF(A832="", "", (E832-D832)*F832)</f>
        <v/>
      </c>
      <c r="H832" s="15" t="str">
        <f ca="1">IF(A832="", "", (E832/D832)-1)</f>
        <v/>
      </c>
      <c r="I832" s="15" t="str">
        <f ca="1">IF(A832="", "", 1-(K832/MAX($K$2:K832)))</f>
        <v/>
      </c>
      <c r="J832" s="14" t="str">
        <f ca="1">IF(A832="", "", IF(A832=1, $M$3, J831+G831))</f>
        <v/>
      </c>
      <c r="K832" s="14" t="str">
        <f ca="1">IF(A832="", "", J832+G832)</f>
        <v/>
      </c>
    </row>
    <row r="833" spans="1:11" x14ac:dyDescent="0.3">
      <c r="A833" t="str">
        <f ca="1">IF(A832="Sr.No.",1,IFERROR(IF(A832+1&lt;=$M$8,A832+1,""),""))</f>
        <v/>
      </c>
      <c r="B833" s="1" t="str">
        <f ca="1">IF(A833="", "", VLOOKUP($M$5&amp;"-"&amp;$A833,INDIRECT("Sheet2!A2:Q5331"), 3, FALSE))</f>
        <v/>
      </c>
      <c r="C833" s="1" t="str">
        <f ca="1">IF(A833="", "", VLOOKUP($M$6&amp;"-"&amp;$A833,INDIRECT("Sheet2!A2:Q5331"), 3, FALSE))</f>
        <v/>
      </c>
      <c r="D833" s="4" t="str">
        <f ca="1">IF(A833="", "", VLOOKUP($M$5&amp;"-"&amp;$A833,INDIRECT("Sheet2!A2:Q5331"), 4, FALSE))</f>
        <v/>
      </c>
      <c r="E833" s="4" t="str">
        <f ca="1">IF(A833="", "", VLOOKUP($M$6&amp;"-"&amp;$A833,INDIRECT("Sheet2!A2:Q5331"), 4, FALSE))</f>
        <v/>
      </c>
      <c r="F833" s="14" t="str">
        <f ca="1">IF(A833="", "", IF(A833=1, ROUNDDOWN($M$3/D833, 0), ROUNDDOWN((J833)/D833, 0)))</f>
        <v/>
      </c>
      <c r="G833" s="14" t="str">
        <f ca="1">IF(A833="", "", (E833-D833)*F833)</f>
        <v/>
      </c>
      <c r="H833" s="15" t="str">
        <f ca="1">IF(A833="", "", (E833/D833)-1)</f>
        <v/>
      </c>
      <c r="I833" s="15" t="str">
        <f ca="1">IF(A833="", "", 1-(K833/MAX($K$2:K833)))</f>
        <v/>
      </c>
      <c r="J833" s="14" t="str">
        <f ca="1">IF(A833="", "", IF(A833=1, $M$3, J832+G832))</f>
        <v/>
      </c>
      <c r="K833" s="14" t="str">
        <f ca="1">IF(A833="", "", J833+G833)</f>
        <v/>
      </c>
    </row>
    <row r="834" spans="1:11" x14ac:dyDescent="0.3">
      <c r="A834" t="str">
        <f ca="1">IF(A833="Sr.No.",1,IFERROR(IF(A833+1&lt;=$M$8,A833+1,""),""))</f>
        <v/>
      </c>
      <c r="B834" s="1" t="str">
        <f ca="1">IF(A834="", "", VLOOKUP($M$5&amp;"-"&amp;$A834,INDIRECT("Sheet2!A2:Q5331"), 3, FALSE))</f>
        <v/>
      </c>
      <c r="C834" s="1" t="str">
        <f ca="1">IF(A834="", "", VLOOKUP($M$6&amp;"-"&amp;$A834,INDIRECT("Sheet2!A2:Q5331"), 3, FALSE))</f>
        <v/>
      </c>
      <c r="D834" s="4" t="str">
        <f ca="1">IF(A834="", "", VLOOKUP($M$5&amp;"-"&amp;$A834,INDIRECT("Sheet2!A2:Q5331"), 4, FALSE))</f>
        <v/>
      </c>
      <c r="E834" s="4" t="str">
        <f ca="1">IF(A834="", "", VLOOKUP($M$6&amp;"-"&amp;$A834,INDIRECT("Sheet2!A2:Q5331"), 4, FALSE))</f>
        <v/>
      </c>
      <c r="F834" s="14" t="str">
        <f ca="1">IF(A834="", "", IF(A834=1, ROUNDDOWN($M$3/D834, 0), ROUNDDOWN((J834)/D834, 0)))</f>
        <v/>
      </c>
      <c r="G834" s="14" t="str">
        <f ca="1">IF(A834="", "", (E834-D834)*F834)</f>
        <v/>
      </c>
      <c r="H834" s="15" t="str">
        <f ca="1">IF(A834="", "", (E834/D834)-1)</f>
        <v/>
      </c>
      <c r="I834" s="15" t="str">
        <f ca="1">IF(A834="", "", 1-(K834/MAX($K$2:K834)))</f>
        <v/>
      </c>
      <c r="J834" s="14" t="str">
        <f ca="1">IF(A834="", "", IF(A834=1, $M$3, J833+G833))</f>
        <v/>
      </c>
      <c r="K834" s="14" t="str">
        <f ca="1">IF(A834="", "", J834+G834)</f>
        <v/>
      </c>
    </row>
    <row r="835" spans="1:11" x14ac:dyDescent="0.3">
      <c r="A835" t="str">
        <f ca="1">IF(A834="Sr.No.",1,IFERROR(IF(A834+1&lt;=$M$8,A834+1,""),""))</f>
        <v/>
      </c>
      <c r="B835" s="1" t="str">
        <f ca="1">IF(A835="", "", VLOOKUP($M$5&amp;"-"&amp;$A835,INDIRECT("Sheet2!A2:Q5331"), 3, FALSE))</f>
        <v/>
      </c>
      <c r="C835" s="1" t="str">
        <f ca="1">IF(A835="", "", VLOOKUP($M$6&amp;"-"&amp;$A835,INDIRECT("Sheet2!A2:Q5331"), 3, FALSE))</f>
        <v/>
      </c>
      <c r="D835" s="4" t="str">
        <f ca="1">IF(A835="", "", VLOOKUP($M$5&amp;"-"&amp;$A835,INDIRECT("Sheet2!A2:Q5331"), 4, FALSE))</f>
        <v/>
      </c>
      <c r="E835" s="4" t="str">
        <f ca="1">IF(A835="", "", VLOOKUP($M$6&amp;"-"&amp;$A835,INDIRECT("Sheet2!A2:Q5331"), 4, FALSE))</f>
        <v/>
      </c>
      <c r="F835" s="14" t="str">
        <f ca="1">IF(A835="", "", IF(A835=1, ROUNDDOWN($M$3/D835, 0), ROUNDDOWN((J835)/D835, 0)))</f>
        <v/>
      </c>
      <c r="G835" s="14" t="str">
        <f ca="1">IF(A835="", "", (E835-D835)*F835)</f>
        <v/>
      </c>
      <c r="H835" s="15" t="str">
        <f ca="1">IF(A835="", "", (E835/D835)-1)</f>
        <v/>
      </c>
      <c r="I835" s="15" t="str">
        <f ca="1">IF(A835="", "", 1-(K835/MAX($K$2:K835)))</f>
        <v/>
      </c>
      <c r="J835" s="14" t="str">
        <f ca="1">IF(A835="", "", IF(A835=1, $M$3, J834+G834))</f>
        <v/>
      </c>
      <c r="K835" s="14" t="str">
        <f ca="1">IF(A835="", "", J835+G835)</f>
        <v/>
      </c>
    </row>
    <row r="836" spans="1:11" x14ac:dyDescent="0.3">
      <c r="A836" t="str">
        <f ca="1">IF(A835="Sr.No.",1,IFERROR(IF(A835+1&lt;=$M$8,A835+1,""),""))</f>
        <v/>
      </c>
      <c r="B836" s="1" t="str">
        <f ca="1">IF(A836="", "", VLOOKUP($M$5&amp;"-"&amp;$A836,INDIRECT("Sheet2!A2:Q5331"), 3, FALSE))</f>
        <v/>
      </c>
      <c r="C836" s="1" t="str">
        <f ca="1">IF(A836="", "", VLOOKUP($M$6&amp;"-"&amp;$A836,INDIRECT("Sheet2!A2:Q5331"), 3, FALSE))</f>
        <v/>
      </c>
      <c r="D836" s="4" t="str">
        <f ca="1">IF(A836="", "", VLOOKUP($M$5&amp;"-"&amp;$A836,INDIRECT("Sheet2!A2:Q5331"), 4, FALSE))</f>
        <v/>
      </c>
      <c r="E836" s="4" t="str">
        <f ca="1">IF(A836="", "", VLOOKUP($M$6&amp;"-"&amp;$A836,INDIRECT("Sheet2!A2:Q5331"), 4, FALSE))</f>
        <v/>
      </c>
      <c r="F836" s="14" t="str">
        <f ca="1">IF(A836="", "", IF(A836=1, ROUNDDOWN($M$3/D836, 0), ROUNDDOWN((J836)/D836, 0)))</f>
        <v/>
      </c>
      <c r="G836" s="14" t="str">
        <f ca="1">IF(A836="", "", (E836-D836)*F836)</f>
        <v/>
      </c>
      <c r="H836" s="15" t="str">
        <f ca="1">IF(A836="", "", (E836/D836)-1)</f>
        <v/>
      </c>
      <c r="I836" s="15" t="str">
        <f ca="1">IF(A836="", "", 1-(K836/MAX($K$2:K836)))</f>
        <v/>
      </c>
      <c r="J836" s="14" t="str">
        <f ca="1">IF(A836="", "", IF(A836=1, $M$3, J835+G835))</f>
        <v/>
      </c>
      <c r="K836" s="14" t="str">
        <f ca="1">IF(A836="", "", J836+G836)</f>
        <v/>
      </c>
    </row>
    <row r="837" spans="1:11" x14ac:dyDescent="0.3">
      <c r="A837" t="str">
        <f ca="1">IF(A836="Sr.No.",1,IFERROR(IF(A836+1&lt;=$M$8,A836+1,""),""))</f>
        <v/>
      </c>
      <c r="B837" s="1" t="str">
        <f ca="1">IF(A837="", "", VLOOKUP($M$5&amp;"-"&amp;$A837,INDIRECT("Sheet2!A2:Q5331"), 3, FALSE))</f>
        <v/>
      </c>
      <c r="C837" s="1" t="str">
        <f ca="1">IF(A837="", "", VLOOKUP($M$6&amp;"-"&amp;$A837,INDIRECT("Sheet2!A2:Q5331"), 3, FALSE))</f>
        <v/>
      </c>
      <c r="D837" s="4" t="str">
        <f ca="1">IF(A837="", "", VLOOKUP($M$5&amp;"-"&amp;$A837,INDIRECT("Sheet2!A2:Q5331"), 4, FALSE))</f>
        <v/>
      </c>
      <c r="E837" s="4" t="str">
        <f ca="1">IF(A837="", "", VLOOKUP($M$6&amp;"-"&amp;$A837,INDIRECT("Sheet2!A2:Q5331"), 4, FALSE))</f>
        <v/>
      </c>
      <c r="F837" s="14" t="str">
        <f ca="1">IF(A837="", "", IF(A837=1, ROUNDDOWN($M$3/D837, 0), ROUNDDOWN((J837)/D837, 0)))</f>
        <v/>
      </c>
      <c r="G837" s="14" t="str">
        <f ca="1">IF(A837="", "", (E837-D837)*F837)</f>
        <v/>
      </c>
      <c r="H837" s="15" t="str">
        <f ca="1">IF(A837="", "", (E837/D837)-1)</f>
        <v/>
      </c>
      <c r="I837" s="15" t="str">
        <f ca="1">IF(A837="", "", 1-(K837/MAX($K$2:K837)))</f>
        <v/>
      </c>
      <c r="J837" s="14" t="str">
        <f ca="1">IF(A837="", "", IF(A837=1, $M$3, J836+G836))</f>
        <v/>
      </c>
      <c r="K837" s="14" t="str">
        <f ca="1">IF(A837="", "", J837+G837)</f>
        <v/>
      </c>
    </row>
    <row r="838" spans="1:11" x14ac:dyDescent="0.3">
      <c r="A838" t="str">
        <f ca="1">IF(A837="Sr.No.",1,IFERROR(IF(A837+1&lt;=$M$8,A837+1,""),""))</f>
        <v/>
      </c>
      <c r="B838" s="1" t="str">
        <f ca="1">IF(A838="", "", VLOOKUP($M$5&amp;"-"&amp;$A838,INDIRECT("Sheet2!A2:Q5331"), 3, FALSE))</f>
        <v/>
      </c>
      <c r="C838" s="1" t="str">
        <f ca="1">IF(A838="", "", VLOOKUP($M$6&amp;"-"&amp;$A838,INDIRECT("Sheet2!A2:Q5331"), 3, FALSE))</f>
        <v/>
      </c>
      <c r="D838" s="4" t="str">
        <f ca="1">IF(A838="", "", VLOOKUP($M$5&amp;"-"&amp;$A838,INDIRECT("Sheet2!A2:Q5331"), 4, FALSE))</f>
        <v/>
      </c>
      <c r="E838" s="4" t="str">
        <f ca="1">IF(A838="", "", VLOOKUP($M$6&amp;"-"&amp;$A838,INDIRECT("Sheet2!A2:Q5331"), 4, FALSE))</f>
        <v/>
      </c>
      <c r="F838" s="14" t="str">
        <f ca="1">IF(A838="", "", IF(A838=1, ROUNDDOWN($M$3/D838, 0), ROUNDDOWN((J838)/D838, 0)))</f>
        <v/>
      </c>
      <c r="G838" s="14" t="str">
        <f ca="1">IF(A838="", "", (E838-D838)*F838)</f>
        <v/>
      </c>
      <c r="H838" s="15" t="str">
        <f ca="1">IF(A838="", "", (E838/D838)-1)</f>
        <v/>
      </c>
      <c r="I838" s="15" t="str">
        <f ca="1">IF(A838="", "", 1-(K838/MAX($K$2:K838)))</f>
        <v/>
      </c>
      <c r="J838" s="14" t="str">
        <f ca="1">IF(A838="", "", IF(A838=1, $M$3, J837+G837))</f>
        <v/>
      </c>
      <c r="K838" s="14" t="str">
        <f ca="1">IF(A838="", "", J838+G838)</f>
        <v/>
      </c>
    </row>
    <row r="839" spans="1:11" x14ac:dyDescent="0.3">
      <c r="A839" t="str">
        <f ca="1">IF(A838="Sr.No.",1,IFERROR(IF(A838+1&lt;=$M$8,A838+1,""),""))</f>
        <v/>
      </c>
      <c r="B839" s="1" t="str">
        <f ca="1">IF(A839="", "", VLOOKUP($M$5&amp;"-"&amp;$A839,INDIRECT("Sheet2!A2:Q5331"), 3, FALSE))</f>
        <v/>
      </c>
      <c r="C839" s="1" t="str">
        <f ca="1">IF(A839="", "", VLOOKUP($M$6&amp;"-"&amp;$A839,INDIRECT("Sheet2!A2:Q5331"), 3, FALSE))</f>
        <v/>
      </c>
      <c r="D839" s="4" t="str">
        <f ca="1">IF(A839="", "", VLOOKUP($M$5&amp;"-"&amp;$A839,INDIRECT("Sheet2!A2:Q5331"), 4, FALSE))</f>
        <v/>
      </c>
      <c r="E839" s="4" t="str">
        <f ca="1">IF(A839="", "", VLOOKUP($M$6&amp;"-"&amp;$A839,INDIRECT("Sheet2!A2:Q5331"), 4, FALSE))</f>
        <v/>
      </c>
      <c r="F839" s="14" t="str">
        <f ca="1">IF(A839="", "", IF(A839=1, ROUNDDOWN($M$3/D839, 0), ROUNDDOWN((J839)/D839, 0)))</f>
        <v/>
      </c>
      <c r="G839" s="14" t="str">
        <f ca="1">IF(A839="", "", (E839-D839)*F839)</f>
        <v/>
      </c>
      <c r="H839" s="15" t="str">
        <f ca="1">IF(A839="", "", (E839/D839)-1)</f>
        <v/>
      </c>
      <c r="I839" s="15" t="str">
        <f ca="1">IF(A839="", "", 1-(K839/MAX($K$2:K839)))</f>
        <v/>
      </c>
      <c r="J839" s="14" t="str">
        <f ca="1">IF(A839="", "", IF(A839=1, $M$3, J838+G838))</f>
        <v/>
      </c>
      <c r="K839" s="14" t="str">
        <f ca="1">IF(A839="", "", J839+G839)</f>
        <v/>
      </c>
    </row>
    <row r="840" spans="1:11" x14ac:dyDescent="0.3">
      <c r="A840" t="str">
        <f ca="1">IF(A839="Sr.No.",1,IFERROR(IF(A839+1&lt;=$M$8,A839+1,""),""))</f>
        <v/>
      </c>
      <c r="B840" s="1" t="str">
        <f ca="1">IF(A840="", "", VLOOKUP($M$5&amp;"-"&amp;$A840,INDIRECT("Sheet2!A2:Q5331"), 3, FALSE))</f>
        <v/>
      </c>
      <c r="C840" s="1" t="str">
        <f ca="1">IF(A840="", "", VLOOKUP($M$6&amp;"-"&amp;$A840,INDIRECT("Sheet2!A2:Q5331"), 3, FALSE))</f>
        <v/>
      </c>
      <c r="D840" s="4" t="str">
        <f ca="1">IF(A840="", "", VLOOKUP($M$5&amp;"-"&amp;$A840,INDIRECT("Sheet2!A2:Q5331"), 4, FALSE))</f>
        <v/>
      </c>
      <c r="E840" s="4" t="str">
        <f ca="1">IF(A840="", "", VLOOKUP($M$6&amp;"-"&amp;$A840,INDIRECT("Sheet2!A2:Q5331"), 4, FALSE))</f>
        <v/>
      </c>
      <c r="F840" s="14" t="str">
        <f ca="1">IF(A840="", "", IF(A840=1, ROUNDDOWN($M$3/D840, 0), ROUNDDOWN((J840)/D840, 0)))</f>
        <v/>
      </c>
      <c r="G840" s="14" t="str">
        <f ca="1">IF(A840="", "", (E840-D840)*F840)</f>
        <v/>
      </c>
      <c r="H840" s="15" t="str">
        <f ca="1">IF(A840="", "", (E840/D840)-1)</f>
        <v/>
      </c>
      <c r="I840" s="15" t="str">
        <f ca="1">IF(A840="", "", 1-(K840/MAX($K$2:K840)))</f>
        <v/>
      </c>
      <c r="J840" s="14" t="str">
        <f ca="1">IF(A840="", "", IF(A840=1, $M$3, J839+G839))</f>
        <v/>
      </c>
      <c r="K840" s="14" t="str">
        <f ca="1">IF(A840="", "", J840+G840)</f>
        <v/>
      </c>
    </row>
    <row r="841" spans="1:11" x14ac:dyDescent="0.3">
      <c r="A841" t="str">
        <f ca="1">IF(A840="Sr.No.",1,IFERROR(IF(A840+1&lt;=$M$8,A840+1,""),""))</f>
        <v/>
      </c>
      <c r="B841" s="1" t="str">
        <f ca="1">IF(A841="", "", VLOOKUP($M$5&amp;"-"&amp;$A841,INDIRECT("Sheet2!A2:Q5331"), 3, FALSE))</f>
        <v/>
      </c>
      <c r="C841" s="1" t="str">
        <f ca="1">IF(A841="", "", VLOOKUP($M$6&amp;"-"&amp;$A841,INDIRECT("Sheet2!A2:Q5331"), 3, FALSE))</f>
        <v/>
      </c>
      <c r="D841" s="4" t="str">
        <f ca="1">IF(A841="", "", VLOOKUP($M$5&amp;"-"&amp;$A841,INDIRECT("Sheet2!A2:Q5331"), 4, FALSE))</f>
        <v/>
      </c>
      <c r="E841" s="4" t="str">
        <f ca="1">IF(A841="", "", VLOOKUP($M$6&amp;"-"&amp;$A841,INDIRECT("Sheet2!A2:Q5331"), 4, FALSE))</f>
        <v/>
      </c>
      <c r="F841" s="14" t="str">
        <f ca="1">IF(A841="", "", IF(A841=1, ROUNDDOWN($M$3/D841, 0), ROUNDDOWN((J841)/D841, 0)))</f>
        <v/>
      </c>
      <c r="G841" s="14" t="str">
        <f ca="1">IF(A841="", "", (E841-D841)*F841)</f>
        <v/>
      </c>
      <c r="H841" s="15" t="str">
        <f ca="1">IF(A841="", "", (E841/D841)-1)</f>
        <v/>
      </c>
      <c r="I841" s="15" t="str">
        <f ca="1">IF(A841="", "", 1-(K841/MAX($K$2:K841)))</f>
        <v/>
      </c>
      <c r="J841" s="14" t="str">
        <f ca="1">IF(A841="", "", IF(A841=1, $M$3, J840+G840))</f>
        <v/>
      </c>
      <c r="K841" s="14" t="str">
        <f ca="1">IF(A841="", "", J841+G841)</f>
        <v/>
      </c>
    </row>
    <row r="842" spans="1:11" x14ac:dyDescent="0.3">
      <c r="A842" t="str">
        <f ca="1">IF(A841="Sr.No.",1,IFERROR(IF(A841+1&lt;=$M$8,A841+1,""),""))</f>
        <v/>
      </c>
      <c r="B842" s="1" t="str">
        <f ca="1">IF(A842="", "", VLOOKUP($M$5&amp;"-"&amp;$A842,INDIRECT("Sheet2!A2:Q5331"), 3, FALSE))</f>
        <v/>
      </c>
      <c r="C842" s="1" t="str">
        <f ca="1">IF(A842="", "", VLOOKUP($M$6&amp;"-"&amp;$A842,INDIRECT("Sheet2!A2:Q5331"), 3, FALSE))</f>
        <v/>
      </c>
      <c r="D842" s="4" t="str">
        <f ca="1">IF(A842="", "", VLOOKUP($M$5&amp;"-"&amp;$A842,INDIRECT("Sheet2!A2:Q5331"), 4, FALSE))</f>
        <v/>
      </c>
      <c r="E842" s="4" t="str">
        <f ca="1">IF(A842="", "", VLOOKUP($M$6&amp;"-"&amp;$A842,INDIRECT("Sheet2!A2:Q5331"), 4, FALSE))</f>
        <v/>
      </c>
      <c r="F842" s="14" t="str">
        <f ca="1">IF(A842="", "", IF(A842=1, ROUNDDOWN($M$3/D842, 0), ROUNDDOWN((J842)/D842, 0)))</f>
        <v/>
      </c>
      <c r="G842" s="14" t="str">
        <f ca="1">IF(A842="", "", (E842-D842)*F842)</f>
        <v/>
      </c>
      <c r="H842" s="15" t="str">
        <f ca="1">IF(A842="", "", (E842/D842)-1)</f>
        <v/>
      </c>
      <c r="I842" s="15" t="str">
        <f ca="1">IF(A842="", "", 1-(K842/MAX($K$2:K842)))</f>
        <v/>
      </c>
      <c r="J842" s="14" t="str">
        <f ca="1">IF(A842="", "", IF(A842=1, $M$3, J841+G841))</f>
        <v/>
      </c>
      <c r="K842" s="14" t="str">
        <f ca="1">IF(A842="", "", J842+G842)</f>
        <v/>
      </c>
    </row>
    <row r="843" spans="1:11" x14ac:dyDescent="0.3">
      <c r="A843" t="str">
        <f ca="1">IF(A842="Sr.No.",1,IFERROR(IF(A842+1&lt;=$M$8,A842+1,""),""))</f>
        <v/>
      </c>
      <c r="B843" s="1" t="str">
        <f ca="1">IF(A843="", "", VLOOKUP($M$5&amp;"-"&amp;$A843,INDIRECT("Sheet2!A2:Q5331"), 3, FALSE))</f>
        <v/>
      </c>
      <c r="C843" s="1" t="str">
        <f ca="1">IF(A843="", "", VLOOKUP($M$6&amp;"-"&amp;$A843,INDIRECT("Sheet2!A2:Q5331"), 3, FALSE))</f>
        <v/>
      </c>
      <c r="D843" s="4" t="str">
        <f ca="1">IF(A843="", "", VLOOKUP($M$5&amp;"-"&amp;$A843,INDIRECT("Sheet2!A2:Q5331"), 4, FALSE))</f>
        <v/>
      </c>
      <c r="E843" s="4" t="str">
        <f ca="1">IF(A843="", "", VLOOKUP($M$6&amp;"-"&amp;$A843,INDIRECT("Sheet2!A2:Q5331"), 4, FALSE))</f>
        <v/>
      </c>
      <c r="F843" s="14" t="str">
        <f ca="1">IF(A843="", "", IF(A843=1, ROUNDDOWN($M$3/D843, 0), ROUNDDOWN((J843)/D843, 0)))</f>
        <v/>
      </c>
      <c r="G843" s="14" t="str">
        <f ca="1">IF(A843="", "", (E843-D843)*F843)</f>
        <v/>
      </c>
      <c r="H843" s="15" t="str">
        <f ca="1">IF(A843="", "", (E843/D843)-1)</f>
        <v/>
      </c>
      <c r="I843" s="15" t="str">
        <f ca="1">IF(A843="", "", 1-(K843/MAX($K$2:K843)))</f>
        <v/>
      </c>
      <c r="J843" s="14" t="str">
        <f ca="1">IF(A843="", "", IF(A843=1, $M$3, J842+G842))</f>
        <v/>
      </c>
      <c r="K843" s="14" t="str">
        <f ca="1">IF(A843="", "", J843+G843)</f>
        <v/>
      </c>
    </row>
    <row r="844" spans="1:11" x14ac:dyDescent="0.3">
      <c r="A844" t="str">
        <f ca="1">IF(A843="Sr.No.",1,IFERROR(IF(A843+1&lt;=$M$8,A843+1,""),""))</f>
        <v/>
      </c>
      <c r="B844" s="1" t="str">
        <f ca="1">IF(A844="", "", VLOOKUP($M$5&amp;"-"&amp;$A844,INDIRECT("Sheet2!A2:Q5331"), 3, FALSE))</f>
        <v/>
      </c>
      <c r="C844" s="1" t="str">
        <f ca="1">IF(A844="", "", VLOOKUP($M$6&amp;"-"&amp;$A844,INDIRECT("Sheet2!A2:Q5331"), 3, FALSE))</f>
        <v/>
      </c>
      <c r="D844" s="4" t="str">
        <f ca="1">IF(A844="", "", VLOOKUP($M$5&amp;"-"&amp;$A844,INDIRECT("Sheet2!A2:Q5331"), 4, FALSE))</f>
        <v/>
      </c>
      <c r="E844" s="4" t="str">
        <f ca="1">IF(A844="", "", VLOOKUP($M$6&amp;"-"&amp;$A844,INDIRECT("Sheet2!A2:Q5331"), 4, FALSE))</f>
        <v/>
      </c>
      <c r="F844" s="14" t="str">
        <f ca="1">IF(A844="", "", IF(A844=1, ROUNDDOWN($M$3/D844, 0), ROUNDDOWN((J844)/D844, 0)))</f>
        <v/>
      </c>
      <c r="G844" s="14" t="str">
        <f ca="1">IF(A844="", "", (E844-D844)*F844)</f>
        <v/>
      </c>
      <c r="H844" s="15" t="str">
        <f ca="1">IF(A844="", "", (E844/D844)-1)</f>
        <v/>
      </c>
      <c r="I844" s="15" t="str">
        <f ca="1">IF(A844="", "", 1-(K844/MAX($K$2:K844)))</f>
        <v/>
      </c>
      <c r="J844" s="14" t="str">
        <f ca="1">IF(A844="", "", IF(A844=1, $M$3, J843+G843))</f>
        <v/>
      </c>
      <c r="K844" s="14" t="str">
        <f ca="1">IF(A844="", "", J844+G844)</f>
        <v/>
      </c>
    </row>
    <row r="845" spans="1:11" x14ac:dyDescent="0.3">
      <c r="A845" t="str">
        <f ca="1">IF(A844="Sr.No.",1,IFERROR(IF(A844+1&lt;=$M$8,A844+1,""),""))</f>
        <v/>
      </c>
      <c r="B845" s="1" t="str">
        <f ca="1">IF(A845="", "", VLOOKUP($M$5&amp;"-"&amp;$A845,INDIRECT("Sheet2!A2:Q5331"), 3, FALSE))</f>
        <v/>
      </c>
      <c r="C845" s="1" t="str">
        <f ca="1">IF(A845="", "", VLOOKUP($M$6&amp;"-"&amp;$A845,INDIRECT("Sheet2!A2:Q5331"), 3, FALSE))</f>
        <v/>
      </c>
      <c r="D845" s="4" t="str">
        <f ca="1">IF(A845="", "", VLOOKUP($M$5&amp;"-"&amp;$A845,INDIRECT("Sheet2!A2:Q5331"), 4, FALSE))</f>
        <v/>
      </c>
      <c r="E845" s="4" t="str">
        <f ca="1">IF(A845="", "", VLOOKUP($M$6&amp;"-"&amp;$A845,INDIRECT("Sheet2!A2:Q5331"), 4, FALSE))</f>
        <v/>
      </c>
      <c r="F845" s="14" t="str">
        <f ca="1">IF(A845="", "", IF(A845=1, ROUNDDOWN($M$3/D845, 0), ROUNDDOWN((J845)/D845, 0)))</f>
        <v/>
      </c>
      <c r="G845" s="14" t="str">
        <f ca="1">IF(A845="", "", (E845-D845)*F845)</f>
        <v/>
      </c>
      <c r="H845" s="15" t="str">
        <f ca="1">IF(A845="", "", (E845/D845)-1)</f>
        <v/>
      </c>
      <c r="I845" s="15" t="str">
        <f ca="1">IF(A845="", "", 1-(K845/MAX($K$2:K845)))</f>
        <v/>
      </c>
      <c r="J845" s="14" t="str">
        <f ca="1">IF(A845="", "", IF(A845=1, $M$3, J844+G844))</f>
        <v/>
      </c>
      <c r="K845" s="14" t="str">
        <f ca="1">IF(A845="", "", J845+G845)</f>
        <v/>
      </c>
    </row>
    <row r="846" spans="1:11" x14ac:dyDescent="0.3">
      <c r="A846" t="str">
        <f ca="1">IF(A845="Sr.No.",1,IFERROR(IF(A845+1&lt;=$M$8,A845+1,""),""))</f>
        <v/>
      </c>
      <c r="B846" s="1" t="str">
        <f ca="1">IF(A846="", "", VLOOKUP($M$5&amp;"-"&amp;$A846,INDIRECT("Sheet2!A2:Q5331"), 3, FALSE))</f>
        <v/>
      </c>
      <c r="C846" s="1" t="str">
        <f ca="1">IF(A846="", "", VLOOKUP($M$6&amp;"-"&amp;$A846,INDIRECT("Sheet2!A2:Q5331"), 3, FALSE))</f>
        <v/>
      </c>
      <c r="D846" s="4" t="str">
        <f ca="1">IF(A846="", "", VLOOKUP($M$5&amp;"-"&amp;$A846,INDIRECT("Sheet2!A2:Q5331"), 4, FALSE))</f>
        <v/>
      </c>
      <c r="E846" s="4" t="str">
        <f ca="1">IF(A846="", "", VLOOKUP($M$6&amp;"-"&amp;$A846,INDIRECT("Sheet2!A2:Q5331"), 4, FALSE))</f>
        <v/>
      </c>
      <c r="F846" s="14" t="str">
        <f ca="1">IF(A846="", "", IF(A846=1, ROUNDDOWN($M$3/D846, 0), ROUNDDOWN((J846)/D846, 0)))</f>
        <v/>
      </c>
      <c r="G846" s="14" t="str">
        <f ca="1">IF(A846="", "", (E846-D846)*F846)</f>
        <v/>
      </c>
      <c r="H846" s="15" t="str">
        <f ca="1">IF(A846="", "", (E846/D846)-1)</f>
        <v/>
      </c>
      <c r="I846" s="15" t="str">
        <f ca="1">IF(A846="", "", 1-(K846/MAX($K$2:K846)))</f>
        <v/>
      </c>
      <c r="J846" s="14" t="str">
        <f ca="1">IF(A846="", "", IF(A846=1, $M$3, J845+G845))</f>
        <v/>
      </c>
      <c r="K846" s="14" t="str">
        <f ca="1">IF(A846="", "", J846+G846)</f>
        <v/>
      </c>
    </row>
    <row r="847" spans="1:11" x14ac:dyDescent="0.3">
      <c r="A847" t="str">
        <f ca="1">IF(A846="Sr.No.",1,IFERROR(IF(A846+1&lt;=$M$8,A846+1,""),""))</f>
        <v/>
      </c>
      <c r="B847" s="1" t="str">
        <f ca="1">IF(A847="", "", VLOOKUP($M$5&amp;"-"&amp;$A847,INDIRECT("Sheet2!A2:Q5331"), 3, FALSE))</f>
        <v/>
      </c>
      <c r="C847" s="1" t="str">
        <f ca="1">IF(A847="", "", VLOOKUP($M$6&amp;"-"&amp;$A847,INDIRECT("Sheet2!A2:Q5331"), 3, FALSE))</f>
        <v/>
      </c>
      <c r="D847" s="4" t="str">
        <f ca="1">IF(A847="", "", VLOOKUP($M$5&amp;"-"&amp;$A847,INDIRECT("Sheet2!A2:Q5331"), 4, FALSE))</f>
        <v/>
      </c>
      <c r="E847" s="4" t="str">
        <f ca="1">IF(A847="", "", VLOOKUP($M$6&amp;"-"&amp;$A847,INDIRECT("Sheet2!A2:Q5331"), 4, FALSE))</f>
        <v/>
      </c>
      <c r="F847" s="14" t="str">
        <f ca="1">IF(A847="", "", IF(A847=1, ROUNDDOWN($M$3/D847, 0), ROUNDDOWN((J847)/D847, 0)))</f>
        <v/>
      </c>
      <c r="G847" s="14" t="str">
        <f ca="1">IF(A847="", "", (E847-D847)*F847)</f>
        <v/>
      </c>
      <c r="H847" s="15" t="str">
        <f ca="1">IF(A847="", "", (E847/D847)-1)</f>
        <v/>
      </c>
      <c r="I847" s="15" t="str">
        <f ca="1">IF(A847="", "", 1-(K847/MAX($K$2:K847)))</f>
        <v/>
      </c>
      <c r="J847" s="14" t="str">
        <f ca="1">IF(A847="", "", IF(A847=1, $M$3, J846+G846))</f>
        <v/>
      </c>
      <c r="K847" s="14" t="str">
        <f ca="1">IF(A847="", "", J847+G847)</f>
        <v/>
      </c>
    </row>
    <row r="848" spans="1:11" x14ac:dyDescent="0.3">
      <c r="A848" t="str">
        <f ca="1">IF(A847="Sr.No.",1,IFERROR(IF(A847+1&lt;=$M$8,A847+1,""),""))</f>
        <v/>
      </c>
      <c r="B848" s="1" t="str">
        <f ca="1">IF(A848="", "", VLOOKUP($M$5&amp;"-"&amp;$A848,INDIRECT("Sheet2!A2:Q5331"), 3, FALSE))</f>
        <v/>
      </c>
      <c r="C848" s="1" t="str">
        <f ca="1">IF(A848="", "", VLOOKUP($M$6&amp;"-"&amp;$A848,INDIRECT("Sheet2!A2:Q5331"), 3, FALSE))</f>
        <v/>
      </c>
      <c r="D848" s="4" t="str">
        <f ca="1">IF(A848="", "", VLOOKUP($M$5&amp;"-"&amp;$A848,INDIRECT("Sheet2!A2:Q5331"), 4, FALSE))</f>
        <v/>
      </c>
      <c r="E848" s="4" t="str">
        <f ca="1">IF(A848="", "", VLOOKUP($M$6&amp;"-"&amp;$A848,INDIRECT("Sheet2!A2:Q5331"), 4, FALSE))</f>
        <v/>
      </c>
      <c r="F848" s="14" t="str">
        <f ca="1">IF(A848="", "", IF(A848=1, ROUNDDOWN($M$3/D848, 0), ROUNDDOWN((J848)/D848, 0)))</f>
        <v/>
      </c>
      <c r="G848" s="14" t="str">
        <f ca="1">IF(A848="", "", (E848-D848)*F848)</f>
        <v/>
      </c>
      <c r="H848" s="15" t="str">
        <f ca="1">IF(A848="", "", (E848/D848)-1)</f>
        <v/>
      </c>
      <c r="I848" s="15" t="str">
        <f ca="1">IF(A848="", "", 1-(K848/MAX($K$2:K848)))</f>
        <v/>
      </c>
      <c r="J848" s="14" t="str">
        <f ca="1">IF(A848="", "", IF(A848=1, $M$3, J847+G847))</f>
        <v/>
      </c>
      <c r="K848" s="14" t="str">
        <f ca="1">IF(A848="", "", J848+G848)</f>
        <v/>
      </c>
    </row>
    <row r="849" spans="1:11" x14ac:dyDescent="0.3">
      <c r="A849" t="str">
        <f ca="1">IF(A848="Sr.No.",1,IFERROR(IF(A848+1&lt;=$M$8,A848+1,""),""))</f>
        <v/>
      </c>
      <c r="B849" s="1" t="str">
        <f ca="1">IF(A849="", "", VLOOKUP($M$5&amp;"-"&amp;$A849,INDIRECT("Sheet2!A2:Q5331"), 3, FALSE))</f>
        <v/>
      </c>
      <c r="C849" s="1" t="str">
        <f ca="1">IF(A849="", "", VLOOKUP($M$6&amp;"-"&amp;$A849,INDIRECT("Sheet2!A2:Q5331"), 3, FALSE))</f>
        <v/>
      </c>
      <c r="D849" s="4" t="str">
        <f ca="1">IF(A849="", "", VLOOKUP($M$5&amp;"-"&amp;$A849,INDIRECT("Sheet2!A2:Q5331"), 4, FALSE))</f>
        <v/>
      </c>
      <c r="E849" s="4" t="str">
        <f ca="1">IF(A849="", "", VLOOKUP($M$6&amp;"-"&amp;$A849,INDIRECT("Sheet2!A2:Q5331"), 4, FALSE))</f>
        <v/>
      </c>
      <c r="F849" s="14" t="str">
        <f ca="1">IF(A849="", "", IF(A849=1, ROUNDDOWN($M$3/D849, 0), ROUNDDOWN((J849)/D849, 0)))</f>
        <v/>
      </c>
      <c r="G849" s="14" t="str">
        <f ca="1">IF(A849="", "", (E849-D849)*F849)</f>
        <v/>
      </c>
      <c r="H849" s="15" t="str">
        <f ca="1">IF(A849="", "", (E849/D849)-1)</f>
        <v/>
      </c>
      <c r="I849" s="15" t="str">
        <f ca="1">IF(A849="", "", 1-(K849/MAX($K$2:K849)))</f>
        <v/>
      </c>
      <c r="J849" s="14" t="str">
        <f ca="1">IF(A849="", "", IF(A849=1, $M$3, J848+G848))</f>
        <v/>
      </c>
      <c r="K849" s="14" t="str">
        <f ca="1">IF(A849="", "", J849+G849)</f>
        <v/>
      </c>
    </row>
    <row r="850" spans="1:11" x14ac:dyDescent="0.3">
      <c r="A850" t="str">
        <f ca="1">IF(A849="Sr.No.",1,IFERROR(IF(A849+1&lt;=$M$8,A849+1,""),""))</f>
        <v/>
      </c>
      <c r="B850" s="1" t="str">
        <f ca="1">IF(A850="", "", VLOOKUP($M$5&amp;"-"&amp;$A850,INDIRECT("Sheet2!A2:Q5331"), 3, FALSE))</f>
        <v/>
      </c>
      <c r="C850" s="1" t="str">
        <f ca="1">IF(A850="", "", VLOOKUP($M$6&amp;"-"&amp;$A850,INDIRECT("Sheet2!A2:Q5331"), 3, FALSE))</f>
        <v/>
      </c>
      <c r="D850" s="4" t="str">
        <f ca="1">IF(A850="", "", VLOOKUP($M$5&amp;"-"&amp;$A850,INDIRECT("Sheet2!A2:Q5331"), 4, FALSE))</f>
        <v/>
      </c>
      <c r="E850" s="4" t="str">
        <f ca="1">IF(A850="", "", VLOOKUP($M$6&amp;"-"&amp;$A850,INDIRECT("Sheet2!A2:Q5331"), 4, FALSE))</f>
        <v/>
      </c>
      <c r="F850" s="14" t="str">
        <f ca="1">IF(A850="", "", IF(A850=1, ROUNDDOWN($M$3/D850, 0), ROUNDDOWN((J850)/D850, 0)))</f>
        <v/>
      </c>
      <c r="G850" s="14" t="str">
        <f ca="1">IF(A850="", "", (E850-D850)*F850)</f>
        <v/>
      </c>
      <c r="H850" s="15" t="str">
        <f ca="1">IF(A850="", "", (E850/D850)-1)</f>
        <v/>
      </c>
      <c r="I850" s="15" t="str">
        <f ca="1">IF(A850="", "", 1-(K850/MAX($K$2:K850)))</f>
        <v/>
      </c>
      <c r="J850" s="14" t="str">
        <f ca="1">IF(A850="", "", IF(A850=1, $M$3, J849+G849))</f>
        <v/>
      </c>
      <c r="K850" s="14" t="str">
        <f ca="1">IF(A850="", "", J850+G850)</f>
        <v/>
      </c>
    </row>
    <row r="851" spans="1:11" x14ac:dyDescent="0.3">
      <c r="A851" t="str">
        <f ca="1">IF(A850="Sr.No.",1,IFERROR(IF(A850+1&lt;=$M$8,A850+1,""),""))</f>
        <v/>
      </c>
      <c r="B851" s="1" t="str">
        <f ca="1">IF(A851="", "", VLOOKUP($M$5&amp;"-"&amp;$A851,INDIRECT("Sheet2!A2:Q5331"), 3, FALSE))</f>
        <v/>
      </c>
      <c r="C851" s="1" t="str">
        <f ca="1">IF(A851="", "", VLOOKUP($M$6&amp;"-"&amp;$A851,INDIRECT("Sheet2!A2:Q5331"), 3, FALSE))</f>
        <v/>
      </c>
      <c r="D851" s="4" t="str">
        <f ca="1">IF(A851="", "", VLOOKUP($M$5&amp;"-"&amp;$A851,INDIRECT("Sheet2!A2:Q5331"), 4, FALSE))</f>
        <v/>
      </c>
      <c r="E851" s="4" t="str">
        <f ca="1">IF(A851="", "", VLOOKUP($M$6&amp;"-"&amp;$A851,INDIRECT("Sheet2!A2:Q5331"), 4, FALSE))</f>
        <v/>
      </c>
      <c r="F851" s="14" t="str">
        <f ca="1">IF(A851="", "", IF(A851=1, ROUNDDOWN($M$3/D851, 0), ROUNDDOWN((J851)/D851, 0)))</f>
        <v/>
      </c>
      <c r="G851" s="14" t="str">
        <f ca="1">IF(A851="", "", (E851-D851)*F851)</f>
        <v/>
      </c>
      <c r="H851" s="15" t="str">
        <f ca="1">IF(A851="", "", (E851/D851)-1)</f>
        <v/>
      </c>
      <c r="I851" s="15" t="str">
        <f ca="1">IF(A851="", "", 1-(K851/MAX($K$2:K851)))</f>
        <v/>
      </c>
      <c r="J851" s="14" t="str">
        <f ca="1">IF(A851="", "", IF(A851=1, $M$3, J850+G850))</f>
        <v/>
      </c>
      <c r="K851" s="14" t="str">
        <f ca="1">IF(A851="", "", J851+G851)</f>
        <v/>
      </c>
    </row>
    <row r="852" spans="1:11" x14ac:dyDescent="0.3">
      <c r="A852" t="str">
        <f ca="1">IF(A851="Sr.No.",1,IFERROR(IF(A851+1&lt;=$M$8,A851+1,""),""))</f>
        <v/>
      </c>
      <c r="B852" s="1" t="str">
        <f ca="1">IF(A852="", "", VLOOKUP($M$5&amp;"-"&amp;$A852,INDIRECT("Sheet2!A2:Q5331"), 3, FALSE))</f>
        <v/>
      </c>
      <c r="C852" s="1" t="str">
        <f ca="1">IF(A852="", "", VLOOKUP($M$6&amp;"-"&amp;$A852,INDIRECT("Sheet2!A2:Q5331"), 3, FALSE))</f>
        <v/>
      </c>
      <c r="D852" s="4" t="str">
        <f ca="1">IF(A852="", "", VLOOKUP($M$5&amp;"-"&amp;$A852,INDIRECT("Sheet2!A2:Q5331"), 4, FALSE))</f>
        <v/>
      </c>
      <c r="E852" s="4" t="str">
        <f ca="1">IF(A852="", "", VLOOKUP($M$6&amp;"-"&amp;$A852,INDIRECT("Sheet2!A2:Q5331"), 4, FALSE))</f>
        <v/>
      </c>
      <c r="F852" s="14" t="str">
        <f ca="1">IF(A852="", "", IF(A852=1, ROUNDDOWN($M$3/D852, 0), ROUNDDOWN((J852)/D852, 0)))</f>
        <v/>
      </c>
      <c r="G852" s="14" t="str">
        <f ca="1">IF(A852="", "", (E852-D852)*F852)</f>
        <v/>
      </c>
      <c r="H852" s="15" t="str">
        <f ca="1">IF(A852="", "", (E852/D852)-1)</f>
        <v/>
      </c>
      <c r="I852" s="15" t="str">
        <f ca="1">IF(A852="", "", 1-(K852/MAX($K$2:K852)))</f>
        <v/>
      </c>
      <c r="J852" s="14" t="str">
        <f ca="1">IF(A852="", "", IF(A852=1, $M$3, J851+G851))</f>
        <v/>
      </c>
      <c r="K852" s="14" t="str">
        <f ca="1">IF(A852="", "", J852+G852)</f>
        <v/>
      </c>
    </row>
    <row r="853" spans="1:11" x14ac:dyDescent="0.3">
      <c r="A853" t="str">
        <f ca="1">IF(A852="Sr.No.",1,IFERROR(IF(A852+1&lt;=$M$8,A852+1,""),""))</f>
        <v/>
      </c>
      <c r="B853" s="1" t="str">
        <f ca="1">IF(A853="", "", VLOOKUP($M$5&amp;"-"&amp;$A853,INDIRECT("Sheet2!A2:Q5331"), 3, FALSE))</f>
        <v/>
      </c>
      <c r="C853" s="1" t="str">
        <f ca="1">IF(A853="", "", VLOOKUP($M$6&amp;"-"&amp;$A853,INDIRECT("Sheet2!A2:Q5331"), 3, FALSE))</f>
        <v/>
      </c>
      <c r="D853" s="4" t="str">
        <f ca="1">IF(A853="", "", VLOOKUP($M$5&amp;"-"&amp;$A853,INDIRECT("Sheet2!A2:Q5331"), 4, FALSE))</f>
        <v/>
      </c>
      <c r="E853" s="4" t="str">
        <f ca="1">IF(A853="", "", VLOOKUP($M$6&amp;"-"&amp;$A853,INDIRECT("Sheet2!A2:Q5331"), 4, FALSE))</f>
        <v/>
      </c>
      <c r="F853" s="14" t="str">
        <f ca="1">IF(A853="", "", IF(A853=1, ROUNDDOWN($M$3/D853, 0), ROUNDDOWN((J853)/D853, 0)))</f>
        <v/>
      </c>
      <c r="G853" s="14" t="str">
        <f ca="1">IF(A853="", "", (E853-D853)*F853)</f>
        <v/>
      </c>
      <c r="H853" s="15" t="str">
        <f ca="1">IF(A853="", "", (E853/D853)-1)</f>
        <v/>
      </c>
      <c r="I853" s="15" t="str">
        <f ca="1">IF(A853="", "", 1-(K853/MAX($K$2:K853)))</f>
        <v/>
      </c>
      <c r="J853" s="14" t="str">
        <f ca="1">IF(A853="", "", IF(A853=1, $M$3, J852+G852))</f>
        <v/>
      </c>
      <c r="K853" s="14" t="str">
        <f ca="1">IF(A853="", "", J853+G853)</f>
        <v/>
      </c>
    </row>
    <row r="854" spans="1:11" x14ac:dyDescent="0.3">
      <c r="A854" t="str">
        <f ca="1">IF(A853="Sr.No.",1,IFERROR(IF(A853+1&lt;=$M$8,A853+1,""),""))</f>
        <v/>
      </c>
      <c r="B854" s="1" t="str">
        <f ca="1">IF(A854="", "", VLOOKUP($M$5&amp;"-"&amp;$A854,INDIRECT("Sheet2!A2:Q5331"), 3, FALSE))</f>
        <v/>
      </c>
      <c r="C854" s="1" t="str">
        <f ca="1">IF(A854="", "", VLOOKUP($M$6&amp;"-"&amp;$A854,INDIRECT("Sheet2!A2:Q5331"), 3, FALSE))</f>
        <v/>
      </c>
      <c r="D854" s="4" t="str">
        <f ca="1">IF(A854="", "", VLOOKUP($M$5&amp;"-"&amp;$A854,INDIRECT("Sheet2!A2:Q5331"), 4, FALSE))</f>
        <v/>
      </c>
      <c r="E854" s="4" t="str">
        <f ca="1">IF(A854="", "", VLOOKUP($M$6&amp;"-"&amp;$A854,INDIRECT("Sheet2!A2:Q5331"), 4, FALSE))</f>
        <v/>
      </c>
      <c r="F854" s="14" t="str">
        <f ca="1">IF(A854="", "", IF(A854=1, ROUNDDOWN($M$3/D854, 0), ROUNDDOWN((J854)/D854, 0)))</f>
        <v/>
      </c>
      <c r="G854" s="14" t="str">
        <f ca="1">IF(A854="", "", (E854-D854)*F854)</f>
        <v/>
      </c>
      <c r="H854" s="15" t="str">
        <f ca="1">IF(A854="", "", (E854/D854)-1)</f>
        <v/>
      </c>
      <c r="I854" s="15" t="str">
        <f ca="1">IF(A854="", "", 1-(K854/MAX($K$2:K854)))</f>
        <v/>
      </c>
      <c r="J854" s="14" t="str">
        <f ca="1">IF(A854="", "", IF(A854=1, $M$3, J853+G853))</f>
        <v/>
      </c>
      <c r="K854" s="14" t="str">
        <f ca="1">IF(A854="", "", J854+G854)</f>
        <v/>
      </c>
    </row>
    <row r="855" spans="1:11" x14ac:dyDescent="0.3">
      <c r="A855" t="str">
        <f ca="1">IF(A854="Sr.No.",1,IFERROR(IF(A854+1&lt;=$M$8,A854+1,""),""))</f>
        <v/>
      </c>
      <c r="B855" s="1" t="str">
        <f ca="1">IF(A855="", "", VLOOKUP($M$5&amp;"-"&amp;$A855,INDIRECT("Sheet2!A2:Q5331"), 3, FALSE))</f>
        <v/>
      </c>
      <c r="C855" s="1" t="str">
        <f ca="1">IF(A855="", "", VLOOKUP($M$6&amp;"-"&amp;$A855,INDIRECT("Sheet2!A2:Q5331"), 3, FALSE))</f>
        <v/>
      </c>
      <c r="D855" s="4" t="str">
        <f ca="1">IF(A855="", "", VLOOKUP($M$5&amp;"-"&amp;$A855,INDIRECT("Sheet2!A2:Q5331"), 4, FALSE))</f>
        <v/>
      </c>
      <c r="E855" s="4" t="str">
        <f ca="1">IF(A855="", "", VLOOKUP($M$6&amp;"-"&amp;$A855,INDIRECT("Sheet2!A2:Q5331"), 4, FALSE))</f>
        <v/>
      </c>
      <c r="F855" s="14" t="str">
        <f ca="1">IF(A855="", "", IF(A855=1, ROUNDDOWN($M$3/D855, 0), ROUNDDOWN((J855)/D855, 0)))</f>
        <v/>
      </c>
      <c r="G855" s="14" t="str">
        <f ca="1">IF(A855="", "", (E855-D855)*F855)</f>
        <v/>
      </c>
      <c r="H855" s="15" t="str">
        <f ca="1">IF(A855="", "", (E855/D855)-1)</f>
        <v/>
      </c>
      <c r="I855" s="15" t="str">
        <f ca="1">IF(A855="", "", 1-(K855/MAX($K$2:K855)))</f>
        <v/>
      </c>
      <c r="J855" s="14" t="str">
        <f ca="1">IF(A855="", "", IF(A855=1, $M$3, J854+G854))</f>
        <v/>
      </c>
      <c r="K855" s="14" t="str">
        <f ca="1">IF(A855="", "", J855+G855)</f>
        <v/>
      </c>
    </row>
    <row r="856" spans="1:11" x14ac:dyDescent="0.3">
      <c r="A856" t="str">
        <f ca="1">IF(A855="Sr.No.",1,IFERROR(IF(A855+1&lt;=$M$8,A855+1,""),""))</f>
        <v/>
      </c>
      <c r="B856" s="1" t="str">
        <f ca="1">IF(A856="", "", VLOOKUP($M$5&amp;"-"&amp;$A856,INDIRECT("Sheet2!A2:Q5331"), 3, FALSE))</f>
        <v/>
      </c>
      <c r="C856" s="1" t="str">
        <f ca="1">IF(A856="", "", VLOOKUP($M$6&amp;"-"&amp;$A856,INDIRECT("Sheet2!A2:Q5331"), 3, FALSE))</f>
        <v/>
      </c>
      <c r="D856" s="4" t="str">
        <f ca="1">IF(A856="", "", VLOOKUP($M$5&amp;"-"&amp;$A856,INDIRECT("Sheet2!A2:Q5331"), 4, FALSE))</f>
        <v/>
      </c>
      <c r="E856" s="4" t="str">
        <f ca="1">IF(A856="", "", VLOOKUP($M$6&amp;"-"&amp;$A856,INDIRECT("Sheet2!A2:Q5331"), 4, FALSE))</f>
        <v/>
      </c>
      <c r="F856" s="14" t="str">
        <f ca="1">IF(A856="", "", IF(A856=1, ROUNDDOWN($M$3/D856, 0), ROUNDDOWN((J856)/D856, 0)))</f>
        <v/>
      </c>
      <c r="G856" s="14" t="str">
        <f ca="1">IF(A856="", "", (E856-D856)*F856)</f>
        <v/>
      </c>
      <c r="H856" s="15" t="str">
        <f ca="1">IF(A856="", "", (E856/D856)-1)</f>
        <v/>
      </c>
      <c r="I856" s="15" t="str">
        <f ca="1">IF(A856="", "", 1-(K856/MAX($K$2:K856)))</f>
        <v/>
      </c>
      <c r="J856" s="14" t="str">
        <f ca="1">IF(A856="", "", IF(A856=1, $M$3, J855+G855))</f>
        <v/>
      </c>
      <c r="K856" s="14" t="str">
        <f ca="1">IF(A856="", "", J856+G856)</f>
        <v/>
      </c>
    </row>
    <row r="857" spans="1:11" x14ac:dyDescent="0.3">
      <c r="A857" t="str">
        <f ca="1">IF(A856="Sr.No.",1,IFERROR(IF(A856+1&lt;=$M$8,A856+1,""),""))</f>
        <v/>
      </c>
      <c r="B857" s="1" t="str">
        <f ca="1">IF(A857="", "", VLOOKUP($M$5&amp;"-"&amp;$A857,INDIRECT("Sheet2!A2:Q5331"), 3, FALSE))</f>
        <v/>
      </c>
      <c r="C857" s="1" t="str">
        <f ca="1">IF(A857="", "", VLOOKUP($M$6&amp;"-"&amp;$A857,INDIRECT("Sheet2!A2:Q5331"), 3, FALSE))</f>
        <v/>
      </c>
      <c r="D857" s="4" t="str">
        <f ca="1">IF(A857="", "", VLOOKUP($M$5&amp;"-"&amp;$A857,INDIRECT("Sheet2!A2:Q5331"), 4, FALSE))</f>
        <v/>
      </c>
      <c r="E857" s="4" t="str">
        <f ca="1">IF(A857="", "", VLOOKUP($M$6&amp;"-"&amp;$A857,INDIRECT("Sheet2!A2:Q5331"), 4, FALSE))</f>
        <v/>
      </c>
      <c r="F857" s="14" t="str">
        <f ca="1">IF(A857="", "", IF(A857=1, ROUNDDOWN($M$3/D857, 0), ROUNDDOWN((J857)/D857, 0)))</f>
        <v/>
      </c>
      <c r="G857" s="14" t="str">
        <f ca="1">IF(A857="", "", (E857-D857)*F857)</f>
        <v/>
      </c>
      <c r="H857" s="15" t="str">
        <f ca="1">IF(A857="", "", (E857/D857)-1)</f>
        <v/>
      </c>
      <c r="I857" s="15" t="str">
        <f ca="1">IF(A857="", "", 1-(K857/MAX($K$2:K857)))</f>
        <v/>
      </c>
      <c r="J857" s="14" t="str">
        <f ca="1">IF(A857="", "", IF(A857=1, $M$3, J856+G856))</f>
        <v/>
      </c>
      <c r="K857" s="14" t="str">
        <f ca="1">IF(A857="", "", J857+G857)</f>
        <v/>
      </c>
    </row>
    <row r="858" spans="1:11" x14ac:dyDescent="0.3">
      <c r="A858" t="str">
        <f ca="1">IF(A857="Sr.No.",1,IFERROR(IF(A857+1&lt;=$M$8,A857+1,""),""))</f>
        <v/>
      </c>
      <c r="B858" s="1" t="str">
        <f ca="1">IF(A858="", "", VLOOKUP($M$5&amp;"-"&amp;$A858,INDIRECT("Sheet2!A2:Q5331"), 3, FALSE))</f>
        <v/>
      </c>
      <c r="C858" s="1" t="str">
        <f ca="1">IF(A858="", "", VLOOKUP($M$6&amp;"-"&amp;$A858,INDIRECT("Sheet2!A2:Q5331"), 3, FALSE))</f>
        <v/>
      </c>
      <c r="D858" s="4" t="str">
        <f ca="1">IF(A858="", "", VLOOKUP($M$5&amp;"-"&amp;$A858,INDIRECT("Sheet2!A2:Q5331"), 4, FALSE))</f>
        <v/>
      </c>
      <c r="E858" s="4" t="str">
        <f ca="1">IF(A858="", "", VLOOKUP($M$6&amp;"-"&amp;$A858,INDIRECT("Sheet2!A2:Q5331"), 4, FALSE))</f>
        <v/>
      </c>
      <c r="F858" s="14" t="str">
        <f ca="1">IF(A858="", "", IF(A858=1, ROUNDDOWN($M$3/D858, 0), ROUNDDOWN((J858)/D858, 0)))</f>
        <v/>
      </c>
      <c r="G858" s="14" t="str">
        <f ca="1">IF(A858="", "", (E858-D858)*F858)</f>
        <v/>
      </c>
      <c r="H858" s="15" t="str">
        <f ca="1">IF(A858="", "", (E858/D858)-1)</f>
        <v/>
      </c>
      <c r="I858" s="15" t="str">
        <f ca="1">IF(A858="", "", 1-(K858/MAX($K$2:K858)))</f>
        <v/>
      </c>
      <c r="J858" s="14" t="str">
        <f ca="1">IF(A858="", "", IF(A858=1, $M$3, J857+G857))</f>
        <v/>
      </c>
      <c r="K858" s="14" t="str">
        <f ca="1">IF(A858="", "", J858+G858)</f>
        <v/>
      </c>
    </row>
    <row r="859" spans="1:11" x14ac:dyDescent="0.3">
      <c r="A859" t="str">
        <f ca="1">IF(A858="Sr.No.",1,IFERROR(IF(A858+1&lt;=$M$8,A858+1,""),""))</f>
        <v/>
      </c>
      <c r="B859" s="1" t="str">
        <f ca="1">IF(A859="", "", VLOOKUP($M$5&amp;"-"&amp;$A859,INDIRECT("Sheet2!A2:Q5331"), 3, FALSE))</f>
        <v/>
      </c>
      <c r="C859" s="1" t="str">
        <f ca="1">IF(A859="", "", VLOOKUP($M$6&amp;"-"&amp;$A859,INDIRECT("Sheet2!A2:Q5331"), 3, FALSE))</f>
        <v/>
      </c>
      <c r="D859" s="4" t="str">
        <f ca="1">IF(A859="", "", VLOOKUP($M$5&amp;"-"&amp;$A859,INDIRECT("Sheet2!A2:Q5331"), 4, FALSE))</f>
        <v/>
      </c>
      <c r="E859" s="4" t="str">
        <f ca="1">IF(A859="", "", VLOOKUP($M$6&amp;"-"&amp;$A859,INDIRECT("Sheet2!A2:Q5331"), 4, FALSE))</f>
        <v/>
      </c>
      <c r="F859" s="14" t="str">
        <f ca="1">IF(A859="", "", IF(A859=1, ROUNDDOWN($M$3/D859, 0), ROUNDDOWN((J859)/D859, 0)))</f>
        <v/>
      </c>
      <c r="G859" s="14" t="str">
        <f ca="1">IF(A859="", "", (E859-D859)*F859)</f>
        <v/>
      </c>
      <c r="H859" s="15" t="str">
        <f ca="1">IF(A859="", "", (E859/D859)-1)</f>
        <v/>
      </c>
      <c r="I859" s="15" t="str">
        <f ca="1">IF(A859="", "", 1-(K859/MAX($K$2:K859)))</f>
        <v/>
      </c>
      <c r="J859" s="14" t="str">
        <f ca="1">IF(A859="", "", IF(A859=1, $M$3, J858+G858))</f>
        <v/>
      </c>
      <c r="K859" s="14" t="str">
        <f ca="1">IF(A859="", "", J859+G859)</f>
        <v/>
      </c>
    </row>
    <row r="860" spans="1:11" x14ac:dyDescent="0.3">
      <c r="A860" t="str">
        <f ca="1">IF(A859="Sr.No.",1,IFERROR(IF(A859+1&lt;=$M$8,A859+1,""),""))</f>
        <v/>
      </c>
      <c r="B860" s="1" t="str">
        <f ca="1">IF(A860="", "", VLOOKUP($M$5&amp;"-"&amp;$A860,INDIRECT("Sheet2!A2:Q5331"), 3, FALSE))</f>
        <v/>
      </c>
      <c r="C860" s="1" t="str">
        <f ca="1">IF(A860="", "", VLOOKUP($M$6&amp;"-"&amp;$A860,INDIRECT("Sheet2!A2:Q5331"), 3, FALSE))</f>
        <v/>
      </c>
      <c r="D860" s="4" t="str">
        <f ca="1">IF(A860="", "", VLOOKUP($M$5&amp;"-"&amp;$A860,INDIRECT("Sheet2!A2:Q5331"), 4, FALSE))</f>
        <v/>
      </c>
      <c r="E860" s="4" t="str">
        <f ca="1">IF(A860="", "", VLOOKUP($M$6&amp;"-"&amp;$A860,INDIRECT("Sheet2!A2:Q5331"), 4, FALSE))</f>
        <v/>
      </c>
      <c r="F860" s="14" t="str">
        <f ca="1">IF(A860="", "", IF(A860=1, ROUNDDOWN($M$3/D860, 0), ROUNDDOWN((J860)/D860, 0)))</f>
        <v/>
      </c>
      <c r="G860" s="14" t="str">
        <f ca="1">IF(A860="", "", (E860-D860)*F860)</f>
        <v/>
      </c>
      <c r="H860" s="15" t="str">
        <f ca="1">IF(A860="", "", (E860/D860)-1)</f>
        <v/>
      </c>
      <c r="I860" s="15" t="str">
        <f ca="1">IF(A860="", "", 1-(K860/MAX($K$2:K860)))</f>
        <v/>
      </c>
      <c r="J860" s="14" t="str">
        <f ca="1">IF(A860="", "", IF(A860=1, $M$3, J859+G859))</f>
        <v/>
      </c>
      <c r="K860" s="14" t="str">
        <f ca="1">IF(A860="", "", J860+G860)</f>
        <v/>
      </c>
    </row>
    <row r="861" spans="1:11" x14ac:dyDescent="0.3">
      <c r="A861" t="str">
        <f ca="1">IF(A860="Sr.No.",1,IFERROR(IF(A860+1&lt;=$M$8,A860+1,""),""))</f>
        <v/>
      </c>
      <c r="B861" s="1" t="str">
        <f ca="1">IF(A861="", "", VLOOKUP($M$5&amp;"-"&amp;$A861,INDIRECT("Sheet2!A2:Q5331"), 3, FALSE))</f>
        <v/>
      </c>
      <c r="C861" s="1" t="str">
        <f ca="1">IF(A861="", "", VLOOKUP($M$6&amp;"-"&amp;$A861,INDIRECT("Sheet2!A2:Q5331"), 3, FALSE))</f>
        <v/>
      </c>
      <c r="D861" s="4" t="str">
        <f ca="1">IF(A861="", "", VLOOKUP($M$5&amp;"-"&amp;$A861,INDIRECT("Sheet2!A2:Q5331"), 4, FALSE))</f>
        <v/>
      </c>
      <c r="E861" s="4" t="str">
        <f ca="1">IF(A861="", "", VLOOKUP($M$6&amp;"-"&amp;$A861,INDIRECT("Sheet2!A2:Q5331"), 4, FALSE))</f>
        <v/>
      </c>
      <c r="F861" s="14" t="str">
        <f ca="1">IF(A861="", "", IF(A861=1, ROUNDDOWN($M$3/D861, 0), ROUNDDOWN((J861)/D861, 0)))</f>
        <v/>
      </c>
      <c r="G861" s="14" t="str">
        <f ca="1">IF(A861="", "", (E861-D861)*F861)</f>
        <v/>
      </c>
      <c r="H861" s="15" t="str">
        <f ca="1">IF(A861="", "", (E861/D861)-1)</f>
        <v/>
      </c>
      <c r="I861" s="15" t="str">
        <f ca="1">IF(A861="", "", 1-(K861/MAX($K$2:K861)))</f>
        <v/>
      </c>
      <c r="J861" s="14" t="str">
        <f ca="1">IF(A861="", "", IF(A861=1, $M$3, J860+G860))</f>
        <v/>
      </c>
      <c r="K861" s="14" t="str">
        <f ca="1">IF(A861="", "", J861+G861)</f>
        <v/>
      </c>
    </row>
    <row r="862" spans="1:11" x14ac:dyDescent="0.3">
      <c r="A862" t="str">
        <f ca="1">IF(A861="Sr.No.",1,IFERROR(IF(A861+1&lt;=$M$8,A861+1,""),""))</f>
        <v/>
      </c>
      <c r="B862" s="1" t="str">
        <f ca="1">IF(A862="", "", VLOOKUP($M$5&amp;"-"&amp;$A862,INDIRECT("Sheet2!A2:Q5331"), 3, FALSE))</f>
        <v/>
      </c>
      <c r="C862" s="1" t="str">
        <f ca="1">IF(A862="", "", VLOOKUP($M$6&amp;"-"&amp;$A862,INDIRECT("Sheet2!A2:Q5331"), 3, FALSE))</f>
        <v/>
      </c>
      <c r="D862" s="4" t="str">
        <f ca="1">IF(A862="", "", VLOOKUP($M$5&amp;"-"&amp;$A862,INDIRECT("Sheet2!A2:Q5331"), 4, FALSE))</f>
        <v/>
      </c>
      <c r="E862" s="4" t="str">
        <f ca="1">IF(A862="", "", VLOOKUP($M$6&amp;"-"&amp;$A862,INDIRECT("Sheet2!A2:Q5331"), 4, FALSE))</f>
        <v/>
      </c>
      <c r="F862" s="14" t="str">
        <f ca="1">IF(A862="", "", IF(A862=1, ROUNDDOWN($M$3/D862, 0), ROUNDDOWN((J862)/D862, 0)))</f>
        <v/>
      </c>
      <c r="G862" s="14" t="str">
        <f ca="1">IF(A862="", "", (E862-D862)*F862)</f>
        <v/>
      </c>
      <c r="H862" s="15" t="str">
        <f ca="1">IF(A862="", "", (E862/D862)-1)</f>
        <v/>
      </c>
      <c r="I862" s="15" t="str">
        <f ca="1">IF(A862="", "", 1-(K862/MAX($K$2:K862)))</f>
        <v/>
      </c>
      <c r="J862" s="14" t="str">
        <f ca="1">IF(A862="", "", IF(A862=1, $M$3, J861+G861))</f>
        <v/>
      </c>
      <c r="K862" s="14" t="str">
        <f ca="1">IF(A862="", "", J862+G862)</f>
        <v/>
      </c>
    </row>
    <row r="863" spans="1:11" x14ac:dyDescent="0.3">
      <c r="A863" t="str">
        <f ca="1">IF(A862="Sr.No.",1,IFERROR(IF(A862+1&lt;=$M$8,A862+1,""),""))</f>
        <v/>
      </c>
      <c r="B863" s="1" t="str">
        <f ca="1">IF(A863="", "", VLOOKUP($M$5&amp;"-"&amp;$A863,INDIRECT("Sheet2!A2:Q5331"), 3, FALSE))</f>
        <v/>
      </c>
      <c r="C863" s="1" t="str">
        <f ca="1">IF(A863="", "", VLOOKUP($M$6&amp;"-"&amp;$A863,INDIRECT("Sheet2!A2:Q5331"), 3, FALSE))</f>
        <v/>
      </c>
      <c r="D863" s="4" t="str">
        <f ca="1">IF(A863="", "", VLOOKUP($M$5&amp;"-"&amp;$A863,INDIRECT("Sheet2!A2:Q5331"), 4, FALSE))</f>
        <v/>
      </c>
      <c r="E863" s="4" t="str">
        <f ca="1">IF(A863="", "", VLOOKUP($M$6&amp;"-"&amp;$A863,INDIRECT("Sheet2!A2:Q5331"), 4, FALSE))</f>
        <v/>
      </c>
      <c r="F863" s="14" t="str">
        <f ca="1">IF(A863="", "", IF(A863=1, ROUNDDOWN($M$3/D863, 0), ROUNDDOWN((J863)/D863, 0)))</f>
        <v/>
      </c>
      <c r="G863" s="14" t="str">
        <f ca="1">IF(A863="", "", (E863-D863)*F863)</f>
        <v/>
      </c>
      <c r="H863" s="15" t="str">
        <f ca="1">IF(A863="", "", (E863/D863)-1)</f>
        <v/>
      </c>
      <c r="I863" s="15" t="str">
        <f ca="1">IF(A863="", "", 1-(K863/MAX($K$2:K863)))</f>
        <v/>
      </c>
      <c r="J863" s="14" t="str">
        <f ca="1">IF(A863="", "", IF(A863=1, $M$3, J862+G862))</f>
        <v/>
      </c>
      <c r="K863" s="14" t="str">
        <f ca="1">IF(A863="", "", J863+G863)</f>
        <v/>
      </c>
    </row>
    <row r="864" spans="1:11" x14ac:dyDescent="0.3">
      <c r="A864" t="str">
        <f ca="1">IF(A863="Sr.No.",1,IFERROR(IF(A863+1&lt;=$M$8,A863+1,""),""))</f>
        <v/>
      </c>
      <c r="B864" s="1" t="str">
        <f ca="1">IF(A864="", "", VLOOKUP($M$5&amp;"-"&amp;$A864,INDIRECT("Sheet2!A2:Q5331"), 3, FALSE))</f>
        <v/>
      </c>
      <c r="C864" s="1" t="str">
        <f ca="1">IF(A864="", "", VLOOKUP($M$6&amp;"-"&amp;$A864,INDIRECT("Sheet2!A2:Q5331"), 3, FALSE))</f>
        <v/>
      </c>
      <c r="D864" s="4" t="str">
        <f ca="1">IF(A864="", "", VLOOKUP($M$5&amp;"-"&amp;$A864,INDIRECT("Sheet2!A2:Q5331"), 4, FALSE))</f>
        <v/>
      </c>
      <c r="E864" s="4" t="str">
        <f ca="1">IF(A864="", "", VLOOKUP($M$6&amp;"-"&amp;$A864,INDIRECT("Sheet2!A2:Q5331"), 4, FALSE))</f>
        <v/>
      </c>
      <c r="F864" s="14" t="str">
        <f ca="1">IF(A864="", "", IF(A864=1, ROUNDDOWN($M$3/D864, 0), ROUNDDOWN((J864)/D864, 0)))</f>
        <v/>
      </c>
      <c r="G864" s="14" t="str">
        <f ca="1">IF(A864="", "", (E864-D864)*F864)</f>
        <v/>
      </c>
      <c r="H864" s="15" t="str">
        <f ca="1">IF(A864="", "", (E864/D864)-1)</f>
        <v/>
      </c>
      <c r="I864" s="15" t="str">
        <f ca="1">IF(A864="", "", 1-(K864/MAX($K$2:K864)))</f>
        <v/>
      </c>
      <c r="J864" s="14" t="str">
        <f ca="1">IF(A864="", "", IF(A864=1, $M$3, J863+G863))</f>
        <v/>
      </c>
      <c r="K864" s="14" t="str">
        <f ca="1">IF(A864="", "", J864+G864)</f>
        <v/>
      </c>
    </row>
    <row r="865" spans="1:11" x14ac:dyDescent="0.3">
      <c r="A865" t="str">
        <f ca="1">IF(A864="Sr.No.",1,IFERROR(IF(A864+1&lt;=$M$8,A864+1,""),""))</f>
        <v/>
      </c>
      <c r="B865" s="1" t="str">
        <f ca="1">IF(A865="", "", VLOOKUP($M$5&amp;"-"&amp;$A865,INDIRECT("Sheet2!A2:Q5331"), 3, FALSE))</f>
        <v/>
      </c>
      <c r="C865" s="1" t="str">
        <f ca="1">IF(A865="", "", VLOOKUP($M$6&amp;"-"&amp;$A865,INDIRECT("Sheet2!A2:Q5331"), 3, FALSE))</f>
        <v/>
      </c>
      <c r="D865" s="4" t="str">
        <f ca="1">IF(A865="", "", VLOOKUP($M$5&amp;"-"&amp;$A865,INDIRECT("Sheet2!A2:Q5331"), 4, FALSE))</f>
        <v/>
      </c>
      <c r="E865" s="4" t="str">
        <f ca="1">IF(A865="", "", VLOOKUP($M$6&amp;"-"&amp;$A865,INDIRECT("Sheet2!A2:Q5331"), 4, FALSE))</f>
        <v/>
      </c>
      <c r="F865" s="14" t="str">
        <f ca="1">IF(A865="", "", IF(A865=1, ROUNDDOWN($M$3/D865, 0), ROUNDDOWN((J865)/D865, 0)))</f>
        <v/>
      </c>
      <c r="G865" s="14" t="str">
        <f ca="1">IF(A865="", "", (E865-D865)*F865)</f>
        <v/>
      </c>
      <c r="H865" s="15" t="str">
        <f ca="1">IF(A865="", "", (E865/D865)-1)</f>
        <v/>
      </c>
      <c r="I865" s="15" t="str">
        <f ca="1">IF(A865="", "", 1-(K865/MAX($K$2:K865)))</f>
        <v/>
      </c>
      <c r="J865" s="14" t="str">
        <f ca="1">IF(A865="", "", IF(A865=1, $M$3, J864+G864))</f>
        <v/>
      </c>
      <c r="K865" s="14" t="str">
        <f ca="1">IF(A865="", "", J865+G865)</f>
        <v/>
      </c>
    </row>
    <row r="866" spans="1:11" x14ac:dyDescent="0.3">
      <c r="A866" t="str">
        <f ca="1">IF(A865="Sr.No.",1,IFERROR(IF(A865+1&lt;=$M$8,A865+1,""),""))</f>
        <v/>
      </c>
      <c r="B866" s="1" t="str">
        <f ca="1">IF(A866="", "", VLOOKUP($M$5&amp;"-"&amp;$A866,INDIRECT("Sheet2!A2:Q5331"), 3, FALSE))</f>
        <v/>
      </c>
      <c r="C866" s="1" t="str">
        <f ca="1">IF(A866="", "", VLOOKUP($M$6&amp;"-"&amp;$A866,INDIRECT("Sheet2!A2:Q5331"), 3, FALSE))</f>
        <v/>
      </c>
      <c r="D866" s="4" t="str">
        <f ca="1">IF(A866="", "", VLOOKUP($M$5&amp;"-"&amp;$A866,INDIRECT("Sheet2!A2:Q5331"), 4, FALSE))</f>
        <v/>
      </c>
      <c r="E866" s="4" t="str">
        <f ca="1">IF(A866="", "", VLOOKUP($M$6&amp;"-"&amp;$A866,INDIRECT("Sheet2!A2:Q5331"), 4, FALSE))</f>
        <v/>
      </c>
      <c r="F866" s="14" t="str">
        <f ca="1">IF(A866="", "", IF(A866=1, ROUNDDOWN($M$3/D866, 0), ROUNDDOWN((J866)/D866, 0)))</f>
        <v/>
      </c>
      <c r="G866" s="14" t="str">
        <f ca="1">IF(A866="", "", (E866-D866)*F866)</f>
        <v/>
      </c>
      <c r="H866" s="15" t="str">
        <f ca="1">IF(A866="", "", (E866/D866)-1)</f>
        <v/>
      </c>
      <c r="I866" s="15" t="str">
        <f ca="1">IF(A866="", "", 1-(K866/MAX($K$2:K866)))</f>
        <v/>
      </c>
      <c r="J866" s="14" t="str">
        <f ca="1">IF(A866="", "", IF(A866=1, $M$3, J865+G865))</f>
        <v/>
      </c>
      <c r="K866" s="14" t="str">
        <f ca="1">IF(A866="", "", J866+G866)</f>
        <v/>
      </c>
    </row>
    <row r="867" spans="1:11" x14ac:dyDescent="0.3">
      <c r="A867" t="str">
        <f ca="1">IF(A866="Sr.No.",1,IFERROR(IF(A866+1&lt;=$M$8,A866+1,""),""))</f>
        <v/>
      </c>
      <c r="B867" s="1" t="str">
        <f ca="1">IF(A867="", "", VLOOKUP($M$5&amp;"-"&amp;$A867,INDIRECT("Sheet2!A2:Q5331"), 3, FALSE))</f>
        <v/>
      </c>
      <c r="C867" s="1" t="str">
        <f ca="1">IF(A867="", "", VLOOKUP($M$6&amp;"-"&amp;$A867,INDIRECT("Sheet2!A2:Q5331"), 3, FALSE))</f>
        <v/>
      </c>
      <c r="D867" s="4" t="str">
        <f ca="1">IF(A867="", "", VLOOKUP($M$5&amp;"-"&amp;$A867,INDIRECT("Sheet2!A2:Q5331"), 4, FALSE))</f>
        <v/>
      </c>
      <c r="E867" s="4" t="str">
        <f ca="1">IF(A867="", "", VLOOKUP($M$6&amp;"-"&amp;$A867,INDIRECT("Sheet2!A2:Q5331"), 4, FALSE))</f>
        <v/>
      </c>
      <c r="F867" s="14" t="str">
        <f ca="1">IF(A867="", "", IF(A867=1, ROUNDDOWN($M$3/D867, 0), ROUNDDOWN((J867)/D867, 0)))</f>
        <v/>
      </c>
      <c r="G867" s="14" t="str">
        <f ca="1">IF(A867="", "", (E867-D867)*F867)</f>
        <v/>
      </c>
      <c r="H867" s="15" t="str">
        <f ca="1">IF(A867="", "", (E867/D867)-1)</f>
        <v/>
      </c>
      <c r="I867" s="15" t="str">
        <f ca="1">IF(A867="", "", 1-(K867/MAX($K$2:K867)))</f>
        <v/>
      </c>
      <c r="J867" s="14" t="str">
        <f ca="1">IF(A867="", "", IF(A867=1, $M$3, J866+G866))</f>
        <v/>
      </c>
      <c r="K867" s="14" t="str">
        <f ca="1">IF(A867="", "", J867+G867)</f>
        <v/>
      </c>
    </row>
    <row r="868" spans="1:11" x14ac:dyDescent="0.3">
      <c r="A868" t="str">
        <f ca="1">IF(A867="Sr.No.",1,IFERROR(IF(A867+1&lt;=$M$8,A867+1,""),""))</f>
        <v/>
      </c>
      <c r="B868" s="1" t="str">
        <f ca="1">IF(A868="", "", VLOOKUP($M$5&amp;"-"&amp;$A868,INDIRECT("Sheet2!A2:Q5331"), 3, FALSE))</f>
        <v/>
      </c>
      <c r="C868" s="1" t="str">
        <f ca="1">IF(A868="", "", VLOOKUP($M$6&amp;"-"&amp;$A868,INDIRECT("Sheet2!A2:Q5331"), 3, FALSE))</f>
        <v/>
      </c>
      <c r="D868" s="4" t="str">
        <f ca="1">IF(A868="", "", VLOOKUP($M$5&amp;"-"&amp;$A868,INDIRECT("Sheet2!A2:Q5331"), 4, FALSE))</f>
        <v/>
      </c>
      <c r="E868" s="4" t="str">
        <f ca="1">IF(A868="", "", VLOOKUP($M$6&amp;"-"&amp;$A868,INDIRECT("Sheet2!A2:Q5331"), 4, FALSE))</f>
        <v/>
      </c>
      <c r="F868" s="14" t="str">
        <f ca="1">IF(A868="", "", IF(A868=1, ROUNDDOWN($M$3/D868, 0), ROUNDDOWN((J868)/D868, 0)))</f>
        <v/>
      </c>
      <c r="G868" s="14" t="str">
        <f ca="1">IF(A868="", "", (E868-D868)*F868)</f>
        <v/>
      </c>
      <c r="H868" s="15" t="str">
        <f ca="1">IF(A868="", "", (E868/D868)-1)</f>
        <v/>
      </c>
      <c r="I868" s="15" t="str">
        <f ca="1">IF(A868="", "", 1-(K868/MAX($K$2:K868)))</f>
        <v/>
      </c>
      <c r="J868" s="14" t="str">
        <f ca="1">IF(A868="", "", IF(A868=1, $M$3, J867+G867))</f>
        <v/>
      </c>
      <c r="K868" s="14" t="str">
        <f ca="1">IF(A868="", "", J868+G868)</f>
        <v/>
      </c>
    </row>
    <row r="869" spans="1:11" x14ac:dyDescent="0.3">
      <c r="A869" t="str">
        <f ca="1">IF(A868="Sr.No.",1,IFERROR(IF(A868+1&lt;=$M$8,A868+1,""),""))</f>
        <v/>
      </c>
      <c r="B869" s="1" t="str">
        <f ca="1">IF(A869="", "", VLOOKUP($M$5&amp;"-"&amp;$A869,INDIRECT("Sheet2!A2:Q5331"), 3, FALSE))</f>
        <v/>
      </c>
      <c r="C869" s="1" t="str">
        <f ca="1">IF(A869="", "", VLOOKUP($M$6&amp;"-"&amp;$A869,INDIRECT("Sheet2!A2:Q5331"), 3, FALSE))</f>
        <v/>
      </c>
      <c r="D869" s="4" t="str">
        <f ca="1">IF(A869="", "", VLOOKUP($M$5&amp;"-"&amp;$A869,INDIRECT("Sheet2!A2:Q5331"), 4, FALSE))</f>
        <v/>
      </c>
      <c r="E869" s="4" t="str">
        <f ca="1">IF(A869="", "", VLOOKUP($M$6&amp;"-"&amp;$A869,INDIRECT("Sheet2!A2:Q5331"), 4, FALSE))</f>
        <v/>
      </c>
      <c r="F869" s="14" t="str">
        <f ca="1">IF(A869="", "", IF(A869=1, ROUNDDOWN($M$3/D869, 0), ROUNDDOWN((J869)/D869, 0)))</f>
        <v/>
      </c>
      <c r="G869" s="14" t="str">
        <f ca="1">IF(A869="", "", (E869-D869)*F869)</f>
        <v/>
      </c>
      <c r="H869" s="15" t="str">
        <f ca="1">IF(A869="", "", (E869/D869)-1)</f>
        <v/>
      </c>
      <c r="I869" s="15" t="str">
        <f ca="1">IF(A869="", "", 1-(K869/MAX($K$2:K869)))</f>
        <v/>
      </c>
      <c r="J869" s="14" t="str">
        <f ca="1">IF(A869="", "", IF(A869=1, $M$3, J868+G868))</f>
        <v/>
      </c>
      <c r="K869" s="14" t="str">
        <f ca="1">IF(A869="", "", J869+G869)</f>
        <v/>
      </c>
    </row>
    <row r="870" spans="1:11" x14ac:dyDescent="0.3">
      <c r="A870" t="str">
        <f ca="1">IF(A869="Sr.No.",1,IFERROR(IF(A869+1&lt;=$M$8,A869+1,""),""))</f>
        <v/>
      </c>
      <c r="B870" s="1" t="str">
        <f ca="1">IF(A870="", "", VLOOKUP($M$5&amp;"-"&amp;$A870,INDIRECT("Sheet2!A2:Q5331"), 3, FALSE))</f>
        <v/>
      </c>
      <c r="C870" s="1" t="str">
        <f ca="1">IF(A870="", "", VLOOKUP($M$6&amp;"-"&amp;$A870,INDIRECT("Sheet2!A2:Q5331"), 3, FALSE))</f>
        <v/>
      </c>
      <c r="D870" s="4" t="str">
        <f ca="1">IF(A870="", "", VLOOKUP($M$5&amp;"-"&amp;$A870,INDIRECT("Sheet2!A2:Q5331"), 4, FALSE))</f>
        <v/>
      </c>
      <c r="E870" s="4" t="str">
        <f ca="1">IF(A870="", "", VLOOKUP($M$6&amp;"-"&amp;$A870,INDIRECT("Sheet2!A2:Q5331"), 4, FALSE))</f>
        <v/>
      </c>
      <c r="F870" s="14" t="str">
        <f ca="1">IF(A870="", "", IF(A870=1, ROUNDDOWN($M$3/D870, 0), ROUNDDOWN((J870)/D870, 0)))</f>
        <v/>
      </c>
      <c r="G870" s="14" t="str">
        <f ca="1">IF(A870="", "", (E870-D870)*F870)</f>
        <v/>
      </c>
      <c r="H870" s="15" t="str">
        <f ca="1">IF(A870="", "", (E870/D870)-1)</f>
        <v/>
      </c>
      <c r="I870" s="15" t="str">
        <f ca="1">IF(A870="", "", 1-(K870/MAX($K$2:K870)))</f>
        <v/>
      </c>
      <c r="J870" s="14" t="str">
        <f ca="1">IF(A870="", "", IF(A870=1, $M$3, J869+G869))</f>
        <v/>
      </c>
      <c r="K870" s="14" t="str">
        <f ca="1">IF(A870="", "", J870+G870)</f>
        <v/>
      </c>
    </row>
    <row r="871" spans="1:11" x14ac:dyDescent="0.3">
      <c r="A871" t="str">
        <f ca="1">IF(A870="Sr.No.",1,IFERROR(IF(A870+1&lt;=$M$8,A870+1,""),""))</f>
        <v/>
      </c>
      <c r="B871" s="1" t="str">
        <f ca="1">IF(A871="", "", VLOOKUP($M$5&amp;"-"&amp;$A871,INDIRECT("Sheet2!A2:Q5331"), 3, FALSE))</f>
        <v/>
      </c>
      <c r="C871" s="1" t="str">
        <f ca="1">IF(A871="", "", VLOOKUP($M$6&amp;"-"&amp;$A871,INDIRECT("Sheet2!A2:Q5331"), 3, FALSE))</f>
        <v/>
      </c>
      <c r="D871" s="4" t="str">
        <f ca="1">IF(A871="", "", VLOOKUP($M$5&amp;"-"&amp;$A871,INDIRECT("Sheet2!A2:Q5331"), 4, FALSE))</f>
        <v/>
      </c>
      <c r="E871" s="4" t="str">
        <f ca="1">IF(A871="", "", VLOOKUP($M$6&amp;"-"&amp;$A871,INDIRECT("Sheet2!A2:Q5331"), 4, FALSE))</f>
        <v/>
      </c>
      <c r="F871" s="14" t="str">
        <f ca="1">IF(A871="", "", IF(A871=1, ROUNDDOWN($M$3/D871, 0), ROUNDDOWN((J871)/D871, 0)))</f>
        <v/>
      </c>
      <c r="G871" s="14" t="str">
        <f ca="1">IF(A871="", "", (E871-D871)*F871)</f>
        <v/>
      </c>
      <c r="H871" s="15" t="str">
        <f ca="1">IF(A871="", "", (E871/D871)-1)</f>
        <v/>
      </c>
      <c r="I871" s="15" t="str">
        <f ca="1">IF(A871="", "", 1-(K871/MAX($K$2:K871)))</f>
        <v/>
      </c>
      <c r="J871" s="14" t="str">
        <f ca="1">IF(A871="", "", IF(A871=1, $M$3, J870+G870))</f>
        <v/>
      </c>
      <c r="K871" s="14" t="str">
        <f ca="1">IF(A871="", "", J871+G871)</f>
        <v/>
      </c>
    </row>
    <row r="872" spans="1:11" x14ac:dyDescent="0.3">
      <c r="A872" t="str">
        <f ca="1">IF(A871="Sr.No.",1,IFERROR(IF(A871+1&lt;=$M$8,A871+1,""),""))</f>
        <v/>
      </c>
      <c r="B872" s="1" t="str">
        <f ca="1">IF(A872="", "", VLOOKUP($M$5&amp;"-"&amp;$A872,INDIRECT("Sheet2!A2:Q5331"), 3, FALSE))</f>
        <v/>
      </c>
      <c r="C872" s="1" t="str">
        <f ca="1">IF(A872="", "", VLOOKUP($M$6&amp;"-"&amp;$A872,INDIRECT("Sheet2!A2:Q5331"), 3, FALSE))</f>
        <v/>
      </c>
      <c r="D872" s="4" t="str">
        <f ca="1">IF(A872="", "", VLOOKUP($M$5&amp;"-"&amp;$A872,INDIRECT("Sheet2!A2:Q5331"), 4, FALSE))</f>
        <v/>
      </c>
      <c r="E872" s="4" t="str">
        <f ca="1">IF(A872="", "", VLOOKUP($M$6&amp;"-"&amp;$A872,INDIRECT("Sheet2!A2:Q5331"), 4, FALSE))</f>
        <v/>
      </c>
      <c r="F872" s="14" t="str">
        <f ca="1">IF(A872="", "", IF(A872=1, ROUNDDOWN($M$3/D872, 0), ROUNDDOWN((J872)/D872, 0)))</f>
        <v/>
      </c>
      <c r="G872" s="14" t="str">
        <f ca="1">IF(A872="", "", (E872-D872)*F872)</f>
        <v/>
      </c>
      <c r="H872" s="15" t="str">
        <f ca="1">IF(A872="", "", (E872/D872)-1)</f>
        <v/>
      </c>
      <c r="I872" s="15" t="str">
        <f ca="1">IF(A872="", "", 1-(K872/MAX($K$2:K872)))</f>
        <v/>
      </c>
      <c r="J872" s="14" t="str">
        <f ca="1">IF(A872="", "", IF(A872=1, $M$3, J871+G871))</f>
        <v/>
      </c>
      <c r="K872" s="14" t="str">
        <f ca="1">IF(A872="", "", J872+G872)</f>
        <v/>
      </c>
    </row>
    <row r="873" spans="1:11" x14ac:dyDescent="0.3">
      <c r="A873" t="str">
        <f ca="1">IF(A872="Sr.No.",1,IFERROR(IF(A872+1&lt;=$M$8,A872+1,""),""))</f>
        <v/>
      </c>
      <c r="B873" s="1" t="str">
        <f ca="1">IF(A873="", "", VLOOKUP($M$5&amp;"-"&amp;$A873,INDIRECT("Sheet2!A2:Q5331"), 3, FALSE))</f>
        <v/>
      </c>
      <c r="C873" s="1" t="str">
        <f ca="1">IF(A873="", "", VLOOKUP($M$6&amp;"-"&amp;$A873,INDIRECT("Sheet2!A2:Q5331"), 3, FALSE))</f>
        <v/>
      </c>
      <c r="D873" s="4" t="str">
        <f ca="1">IF(A873="", "", VLOOKUP($M$5&amp;"-"&amp;$A873,INDIRECT("Sheet2!A2:Q5331"), 4, FALSE))</f>
        <v/>
      </c>
      <c r="E873" s="4" t="str">
        <f ca="1">IF(A873="", "", VLOOKUP($M$6&amp;"-"&amp;$A873,INDIRECT("Sheet2!A2:Q5331"), 4, FALSE))</f>
        <v/>
      </c>
      <c r="F873" s="14" t="str">
        <f ca="1">IF(A873="", "", IF(A873=1, ROUNDDOWN($M$3/D873, 0), ROUNDDOWN((J873)/D873, 0)))</f>
        <v/>
      </c>
      <c r="G873" s="14" t="str">
        <f ca="1">IF(A873="", "", (E873-D873)*F873)</f>
        <v/>
      </c>
      <c r="H873" s="15" t="str">
        <f ca="1">IF(A873="", "", (E873/D873)-1)</f>
        <v/>
      </c>
      <c r="I873" s="15" t="str">
        <f ca="1">IF(A873="", "", 1-(K873/MAX($K$2:K873)))</f>
        <v/>
      </c>
      <c r="J873" s="14" t="str">
        <f ca="1">IF(A873="", "", IF(A873=1, $M$3, J872+G872))</f>
        <v/>
      </c>
      <c r="K873" s="14" t="str">
        <f ca="1">IF(A873="", "", J873+G873)</f>
        <v/>
      </c>
    </row>
    <row r="874" spans="1:11" x14ac:dyDescent="0.3">
      <c r="A874" t="str">
        <f ca="1">IF(A873="Sr.No.",1,IFERROR(IF(A873+1&lt;=$M$8,A873+1,""),""))</f>
        <v/>
      </c>
      <c r="B874" s="1" t="str">
        <f ca="1">IF(A874="", "", VLOOKUP($M$5&amp;"-"&amp;$A874,INDIRECT("Sheet2!A2:Q5331"), 3, FALSE))</f>
        <v/>
      </c>
      <c r="C874" s="1" t="str">
        <f ca="1">IF(A874="", "", VLOOKUP($M$6&amp;"-"&amp;$A874,INDIRECT("Sheet2!A2:Q5331"), 3, FALSE))</f>
        <v/>
      </c>
      <c r="D874" s="4" t="str">
        <f ca="1">IF(A874="", "", VLOOKUP($M$5&amp;"-"&amp;$A874,INDIRECT("Sheet2!A2:Q5331"), 4, FALSE))</f>
        <v/>
      </c>
      <c r="E874" s="4" t="str">
        <f ca="1">IF(A874="", "", VLOOKUP($M$6&amp;"-"&amp;$A874,INDIRECT("Sheet2!A2:Q5331"), 4, FALSE))</f>
        <v/>
      </c>
      <c r="F874" s="14" t="str">
        <f ca="1">IF(A874="", "", IF(A874=1, ROUNDDOWN($M$3/D874, 0), ROUNDDOWN((J874)/D874, 0)))</f>
        <v/>
      </c>
      <c r="G874" s="14" t="str">
        <f ca="1">IF(A874="", "", (E874-D874)*F874)</f>
        <v/>
      </c>
      <c r="H874" s="15" t="str">
        <f ca="1">IF(A874="", "", (E874/D874)-1)</f>
        <v/>
      </c>
      <c r="I874" s="15" t="str">
        <f ca="1">IF(A874="", "", 1-(K874/MAX($K$2:K874)))</f>
        <v/>
      </c>
      <c r="J874" s="14" t="str">
        <f ca="1">IF(A874="", "", IF(A874=1, $M$3, J873+G873))</f>
        <v/>
      </c>
      <c r="K874" s="14" t="str">
        <f ca="1">IF(A874="", "", J874+G874)</f>
        <v/>
      </c>
    </row>
    <row r="875" spans="1:11" x14ac:dyDescent="0.3">
      <c r="A875" t="str">
        <f ca="1">IF(A874="Sr.No.",1,IFERROR(IF(A874+1&lt;=$M$8,A874+1,""),""))</f>
        <v/>
      </c>
      <c r="B875" s="1" t="str">
        <f ca="1">IF(A875="", "", VLOOKUP($M$5&amp;"-"&amp;$A875,INDIRECT("Sheet2!A2:Q5331"), 3, FALSE))</f>
        <v/>
      </c>
      <c r="C875" s="1" t="str">
        <f ca="1">IF(A875="", "", VLOOKUP($M$6&amp;"-"&amp;$A875,INDIRECT("Sheet2!A2:Q5331"), 3, FALSE))</f>
        <v/>
      </c>
      <c r="D875" s="4" t="str">
        <f ca="1">IF(A875="", "", VLOOKUP($M$5&amp;"-"&amp;$A875,INDIRECT("Sheet2!A2:Q5331"), 4, FALSE))</f>
        <v/>
      </c>
      <c r="E875" s="4" t="str">
        <f ca="1">IF(A875="", "", VLOOKUP($M$6&amp;"-"&amp;$A875,INDIRECT("Sheet2!A2:Q5331"), 4, FALSE))</f>
        <v/>
      </c>
      <c r="F875" s="14" t="str">
        <f ca="1">IF(A875="", "", IF(A875=1, ROUNDDOWN($M$3/D875, 0), ROUNDDOWN((J875)/D875, 0)))</f>
        <v/>
      </c>
      <c r="G875" s="14" t="str">
        <f ca="1">IF(A875="", "", (E875-D875)*F875)</f>
        <v/>
      </c>
      <c r="H875" s="15" t="str">
        <f ca="1">IF(A875="", "", (E875/D875)-1)</f>
        <v/>
      </c>
      <c r="I875" s="15" t="str">
        <f ca="1">IF(A875="", "", 1-(K875/MAX($K$2:K875)))</f>
        <v/>
      </c>
      <c r="J875" s="14" t="str">
        <f ca="1">IF(A875="", "", IF(A875=1, $M$3, J874+G874))</f>
        <v/>
      </c>
      <c r="K875" s="14" t="str">
        <f ca="1">IF(A875="", "", J875+G875)</f>
        <v/>
      </c>
    </row>
    <row r="876" spans="1:11" x14ac:dyDescent="0.3">
      <c r="A876" t="str">
        <f ca="1">IF(A875="Sr.No.",1,IFERROR(IF(A875+1&lt;=$M$8,A875+1,""),""))</f>
        <v/>
      </c>
      <c r="B876" s="1" t="str">
        <f ca="1">IF(A876="", "", VLOOKUP($M$5&amp;"-"&amp;$A876,INDIRECT("Sheet2!A2:Q5331"), 3, FALSE))</f>
        <v/>
      </c>
      <c r="C876" s="1" t="str">
        <f ca="1">IF(A876="", "", VLOOKUP($M$6&amp;"-"&amp;$A876,INDIRECT("Sheet2!A2:Q5331"), 3, FALSE))</f>
        <v/>
      </c>
      <c r="D876" s="4" t="str">
        <f ca="1">IF(A876="", "", VLOOKUP($M$5&amp;"-"&amp;$A876,INDIRECT("Sheet2!A2:Q5331"), 4, FALSE))</f>
        <v/>
      </c>
      <c r="E876" s="4" t="str">
        <f ca="1">IF(A876="", "", VLOOKUP($M$6&amp;"-"&amp;$A876,INDIRECT("Sheet2!A2:Q5331"), 4, FALSE))</f>
        <v/>
      </c>
      <c r="F876" s="14" t="str">
        <f ca="1">IF(A876="", "", IF(A876=1, ROUNDDOWN($M$3/D876, 0), ROUNDDOWN((J876)/D876, 0)))</f>
        <v/>
      </c>
      <c r="G876" s="14" t="str">
        <f ca="1">IF(A876="", "", (E876-D876)*F876)</f>
        <v/>
      </c>
      <c r="H876" s="15" t="str">
        <f ca="1">IF(A876="", "", (E876/D876)-1)</f>
        <v/>
      </c>
      <c r="I876" s="15" t="str">
        <f ca="1">IF(A876="", "", 1-(K876/MAX($K$2:K876)))</f>
        <v/>
      </c>
      <c r="J876" s="14" t="str">
        <f ca="1">IF(A876="", "", IF(A876=1, $M$3, J875+G875))</f>
        <v/>
      </c>
      <c r="K876" s="14" t="str">
        <f ca="1">IF(A876="", "", J876+G876)</f>
        <v/>
      </c>
    </row>
    <row r="877" spans="1:11" x14ac:dyDescent="0.3">
      <c r="A877" t="str">
        <f ca="1">IF(A876="Sr.No.",1,IFERROR(IF(A876+1&lt;=$M$8,A876+1,""),""))</f>
        <v/>
      </c>
      <c r="B877" s="1" t="str">
        <f ca="1">IF(A877="", "", VLOOKUP($M$5&amp;"-"&amp;$A877,INDIRECT("Sheet2!A2:Q5331"), 3, FALSE))</f>
        <v/>
      </c>
      <c r="C877" s="1" t="str">
        <f ca="1">IF(A877="", "", VLOOKUP($M$6&amp;"-"&amp;$A877,INDIRECT("Sheet2!A2:Q5331"), 3, FALSE))</f>
        <v/>
      </c>
      <c r="D877" s="4" t="str">
        <f ca="1">IF(A877="", "", VLOOKUP($M$5&amp;"-"&amp;$A877,INDIRECT("Sheet2!A2:Q5331"), 4, FALSE))</f>
        <v/>
      </c>
      <c r="E877" s="4" t="str">
        <f ca="1">IF(A877="", "", VLOOKUP($M$6&amp;"-"&amp;$A877,INDIRECT("Sheet2!A2:Q5331"), 4, FALSE))</f>
        <v/>
      </c>
      <c r="F877" s="14" t="str">
        <f ca="1">IF(A877="", "", IF(A877=1, ROUNDDOWN($M$3/D877, 0), ROUNDDOWN((J877)/D877, 0)))</f>
        <v/>
      </c>
      <c r="G877" s="14" t="str">
        <f ca="1">IF(A877="", "", (E877-D877)*F877)</f>
        <v/>
      </c>
      <c r="H877" s="15" t="str">
        <f ca="1">IF(A877="", "", (E877/D877)-1)</f>
        <v/>
      </c>
      <c r="I877" s="15" t="str">
        <f ca="1">IF(A877="", "", 1-(K877/MAX($K$2:K877)))</f>
        <v/>
      </c>
      <c r="J877" s="14" t="str">
        <f ca="1">IF(A877="", "", IF(A877=1, $M$3, J876+G876))</f>
        <v/>
      </c>
      <c r="K877" s="14" t="str">
        <f ca="1">IF(A877="", "", J877+G877)</f>
        <v/>
      </c>
    </row>
    <row r="878" spans="1:11" x14ac:dyDescent="0.3">
      <c r="A878" t="str">
        <f ca="1">IF(A877="Sr.No.",1,IFERROR(IF(A877+1&lt;=$M$8,A877+1,""),""))</f>
        <v/>
      </c>
      <c r="B878" s="1" t="str">
        <f ca="1">IF(A878="", "", VLOOKUP($M$5&amp;"-"&amp;$A878,INDIRECT("Sheet2!A2:Q5331"), 3, FALSE))</f>
        <v/>
      </c>
      <c r="C878" s="1" t="str">
        <f ca="1">IF(A878="", "", VLOOKUP($M$6&amp;"-"&amp;$A878,INDIRECT("Sheet2!A2:Q5331"), 3, FALSE))</f>
        <v/>
      </c>
      <c r="D878" s="4" t="str">
        <f ca="1">IF(A878="", "", VLOOKUP($M$5&amp;"-"&amp;$A878,INDIRECT("Sheet2!A2:Q5331"), 4, FALSE))</f>
        <v/>
      </c>
      <c r="E878" s="4" t="str">
        <f ca="1">IF(A878="", "", VLOOKUP($M$6&amp;"-"&amp;$A878,INDIRECT("Sheet2!A2:Q5331"), 4, FALSE))</f>
        <v/>
      </c>
      <c r="F878" s="14" t="str">
        <f ca="1">IF(A878="", "", IF(A878=1, ROUNDDOWN($M$3/D878, 0), ROUNDDOWN((J878)/D878, 0)))</f>
        <v/>
      </c>
      <c r="G878" s="14" t="str">
        <f ca="1">IF(A878="", "", (E878-D878)*F878)</f>
        <v/>
      </c>
      <c r="H878" s="15" t="str">
        <f ca="1">IF(A878="", "", (E878/D878)-1)</f>
        <v/>
      </c>
      <c r="I878" s="15" t="str">
        <f ca="1">IF(A878="", "", 1-(K878/MAX($K$2:K878)))</f>
        <v/>
      </c>
      <c r="J878" s="14" t="str">
        <f ca="1">IF(A878="", "", IF(A878=1, $M$3, J877+G877))</f>
        <v/>
      </c>
      <c r="K878" s="14" t="str">
        <f ca="1">IF(A878="", "", J878+G878)</f>
        <v/>
      </c>
    </row>
    <row r="879" spans="1:11" x14ac:dyDescent="0.3">
      <c r="A879" t="str">
        <f ca="1">IF(A878="Sr.No.",1,IFERROR(IF(A878+1&lt;=$M$8,A878+1,""),""))</f>
        <v/>
      </c>
      <c r="B879" s="1" t="str">
        <f ca="1">IF(A879="", "", VLOOKUP($M$5&amp;"-"&amp;$A879,INDIRECT("Sheet2!A2:Q5331"), 3, FALSE))</f>
        <v/>
      </c>
      <c r="C879" s="1" t="str">
        <f ca="1">IF(A879="", "", VLOOKUP($M$6&amp;"-"&amp;$A879,INDIRECT("Sheet2!A2:Q5331"), 3, FALSE))</f>
        <v/>
      </c>
      <c r="D879" s="4" t="str">
        <f ca="1">IF(A879="", "", VLOOKUP($M$5&amp;"-"&amp;$A879,INDIRECT("Sheet2!A2:Q5331"), 4, FALSE))</f>
        <v/>
      </c>
      <c r="E879" s="4" t="str">
        <f ca="1">IF(A879="", "", VLOOKUP($M$6&amp;"-"&amp;$A879,INDIRECT("Sheet2!A2:Q5331"), 4, FALSE))</f>
        <v/>
      </c>
      <c r="F879" s="14" t="str">
        <f ca="1">IF(A879="", "", IF(A879=1, ROUNDDOWN($M$3/D879, 0), ROUNDDOWN((J879)/D879, 0)))</f>
        <v/>
      </c>
      <c r="G879" s="14" t="str">
        <f ca="1">IF(A879="", "", (E879-D879)*F879)</f>
        <v/>
      </c>
      <c r="H879" s="15" t="str">
        <f ca="1">IF(A879="", "", (E879/D879)-1)</f>
        <v/>
      </c>
      <c r="I879" s="15" t="str">
        <f ca="1">IF(A879="", "", 1-(K879/MAX($K$2:K879)))</f>
        <v/>
      </c>
      <c r="J879" s="14" t="str">
        <f ca="1">IF(A879="", "", IF(A879=1, $M$3, J878+G878))</f>
        <v/>
      </c>
      <c r="K879" s="14" t="str">
        <f ca="1">IF(A879="", "", J879+G879)</f>
        <v/>
      </c>
    </row>
    <row r="880" spans="1:11" x14ac:dyDescent="0.3">
      <c r="A880" t="str">
        <f ca="1">IF(A879="Sr.No.",1,IFERROR(IF(A879+1&lt;=$M$8,A879+1,""),""))</f>
        <v/>
      </c>
      <c r="B880" s="1" t="str">
        <f ca="1">IF(A880="", "", VLOOKUP($M$5&amp;"-"&amp;$A880,INDIRECT("Sheet2!A2:Q5331"), 3, FALSE))</f>
        <v/>
      </c>
      <c r="C880" s="1" t="str">
        <f ca="1">IF(A880="", "", VLOOKUP($M$6&amp;"-"&amp;$A880,INDIRECT("Sheet2!A2:Q5331"), 3, FALSE))</f>
        <v/>
      </c>
      <c r="D880" s="4" t="str">
        <f ca="1">IF(A880="", "", VLOOKUP($M$5&amp;"-"&amp;$A880,INDIRECT("Sheet2!A2:Q5331"), 4, FALSE))</f>
        <v/>
      </c>
      <c r="E880" s="4" t="str">
        <f ca="1">IF(A880="", "", VLOOKUP($M$6&amp;"-"&amp;$A880,INDIRECT("Sheet2!A2:Q5331"), 4, FALSE))</f>
        <v/>
      </c>
      <c r="F880" s="14" t="str">
        <f ca="1">IF(A880="", "", IF(A880=1, ROUNDDOWN($M$3/D880, 0), ROUNDDOWN((J880)/D880, 0)))</f>
        <v/>
      </c>
      <c r="G880" s="14" t="str">
        <f ca="1">IF(A880="", "", (E880-D880)*F880)</f>
        <v/>
      </c>
      <c r="H880" s="15" t="str">
        <f ca="1">IF(A880="", "", (E880/D880)-1)</f>
        <v/>
      </c>
      <c r="I880" s="15" t="str">
        <f ca="1">IF(A880="", "", 1-(K880/MAX($K$2:K880)))</f>
        <v/>
      </c>
      <c r="J880" s="14" t="str">
        <f ca="1">IF(A880="", "", IF(A880=1, $M$3, J879+G879))</f>
        <v/>
      </c>
      <c r="K880" s="14" t="str">
        <f ca="1">IF(A880="", "", J880+G880)</f>
        <v/>
      </c>
    </row>
    <row r="881" spans="1:11" x14ac:dyDescent="0.3">
      <c r="A881" t="str">
        <f ca="1">IF(A880="Sr.No.",1,IFERROR(IF(A880+1&lt;=$M$8,A880+1,""),""))</f>
        <v/>
      </c>
      <c r="B881" s="1" t="str">
        <f ca="1">IF(A881="", "", VLOOKUP($M$5&amp;"-"&amp;$A881,INDIRECT("Sheet2!A2:Q5331"), 3, FALSE))</f>
        <v/>
      </c>
      <c r="C881" s="1" t="str">
        <f ca="1">IF(A881="", "", VLOOKUP($M$6&amp;"-"&amp;$A881,INDIRECT("Sheet2!A2:Q5331"), 3, FALSE))</f>
        <v/>
      </c>
      <c r="D881" s="4" t="str">
        <f ca="1">IF(A881="", "", VLOOKUP($M$5&amp;"-"&amp;$A881,INDIRECT("Sheet2!A2:Q5331"), 4, FALSE))</f>
        <v/>
      </c>
      <c r="E881" s="4" t="str">
        <f ca="1">IF(A881="", "", VLOOKUP($M$6&amp;"-"&amp;$A881,INDIRECT("Sheet2!A2:Q5331"), 4, FALSE))</f>
        <v/>
      </c>
      <c r="F881" s="14" t="str">
        <f ca="1">IF(A881="", "", IF(A881=1, ROUNDDOWN($M$3/D881, 0), ROUNDDOWN((J881)/D881, 0)))</f>
        <v/>
      </c>
      <c r="G881" s="14" t="str">
        <f ca="1">IF(A881="", "", (E881-D881)*F881)</f>
        <v/>
      </c>
      <c r="H881" s="15" t="str">
        <f ca="1">IF(A881="", "", (E881/D881)-1)</f>
        <v/>
      </c>
      <c r="I881" s="15" t="str">
        <f ca="1">IF(A881="", "", 1-(K881/MAX($K$2:K881)))</f>
        <v/>
      </c>
      <c r="J881" s="14" t="str">
        <f ca="1">IF(A881="", "", IF(A881=1, $M$3, J880+G880))</f>
        <v/>
      </c>
      <c r="K881" s="14" t="str">
        <f ca="1">IF(A881="", "", J881+G881)</f>
        <v/>
      </c>
    </row>
    <row r="882" spans="1:11" x14ac:dyDescent="0.3">
      <c r="A882" t="str">
        <f ca="1">IF(A881="Sr.No.",1,IFERROR(IF(A881+1&lt;=$M$8,A881+1,""),""))</f>
        <v/>
      </c>
      <c r="B882" s="1" t="str">
        <f ca="1">IF(A882="", "", VLOOKUP($M$5&amp;"-"&amp;$A882,INDIRECT("Sheet2!A2:Q5331"), 3, FALSE))</f>
        <v/>
      </c>
      <c r="C882" s="1" t="str">
        <f ca="1">IF(A882="", "", VLOOKUP($M$6&amp;"-"&amp;$A882,INDIRECT("Sheet2!A2:Q5331"), 3, FALSE))</f>
        <v/>
      </c>
      <c r="D882" s="4" t="str">
        <f ca="1">IF(A882="", "", VLOOKUP($M$5&amp;"-"&amp;$A882,INDIRECT("Sheet2!A2:Q5331"), 4, FALSE))</f>
        <v/>
      </c>
      <c r="E882" s="4" t="str">
        <f ca="1">IF(A882="", "", VLOOKUP($M$6&amp;"-"&amp;$A882,INDIRECT("Sheet2!A2:Q5331"), 4, FALSE))</f>
        <v/>
      </c>
      <c r="F882" s="14" t="str">
        <f ca="1">IF(A882="", "", IF(A882=1, ROUNDDOWN($M$3/D882, 0), ROUNDDOWN((J882)/D882, 0)))</f>
        <v/>
      </c>
      <c r="G882" s="14" t="str">
        <f ca="1">IF(A882="", "", (E882-D882)*F882)</f>
        <v/>
      </c>
      <c r="H882" s="15" t="str">
        <f ca="1">IF(A882="", "", (E882/D882)-1)</f>
        <v/>
      </c>
      <c r="I882" s="15" t="str">
        <f ca="1">IF(A882="", "", 1-(K882/MAX($K$2:K882)))</f>
        <v/>
      </c>
      <c r="J882" s="14" t="str">
        <f ca="1">IF(A882="", "", IF(A882=1, $M$3, J881+G881))</f>
        <v/>
      </c>
      <c r="K882" s="14" t="str">
        <f ca="1">IF(A882="", "", J882+G882)</f>
        <v/>
      </c>
    </row>
    <row r="883" spans="1:11" x14ac:dyDescent="0.3">
      <c r="A883" t="str">
        <f ca="1">IF(A882="Sr.No.",1,IFERROR(IF(A882+1&lt;=$M$8,A882+1,""),""))</f>
        <v/>
      </c>
      <c r="B883" s="1" t="str">
        <f ca="1">IF(A883="", "", VLOOKUP($M$5&amp;"-"&amp;$A883,INDIRECT("Sheet2!A2:Q5331"), 3, FALSE))</f>
        <v/>
      </c>
      <c r="C883" s="1" t="str">
        <f ca="1">IF(A883="", "", VLOOKUP($M$6&amp;"-"&amp;$A883,INDIRECT("Sheet2!A2:Q5331"), 3, FALSE))</f>
        <v/>
      </c>
      <c r="D883" s="4" t="str">
        <f ca="1">IF(A883="", "", VLOOKUP($M$5&amp;"-"&amp;$A883,INDIRECT("Sheet2!A2:Q5331"), 4, FALSE))</f>
        <v/>
      </c>
      <c r="E883" s="4" t="str">
        <f ca="1">IF(A883="", "", VLOOKUP($M$6&amp;"-"&amp;$A883,INDIRECT("Sheet2!A2:Q5331"), 4, FALSE))</f>
        <v/>
      </c>
      <c r="F883" s="14" t="str">
        <f ca="1">IF(A883="", "", IF(A883=1, ROUNDDOWN($M$3/D883, 0), ROUNDDOWN((J883)/D883, 0)))</f>
        <v/>
      </c>
      <c r="G883" s="14" t="str">
        <f ca="1">IF(A883="", "", (E883-D883)*F883)</f>
        <v/>
      </c>
      <c r="H883" s="15" t="str">
        <f ca="1">IF(A883="", "", (E883/D883)-1)</f>
        <v/>
      </c>
      <c r="I883" s="15" t="str">
        <f ca="1">IF(A883="", "", 1-(K883/MAX($K$2:K883)))</f>
        <v/>
      </c>
      <c r="J883" s="14" t="str">
        <f ca="1">IF(A883="", "", IF(A883=1, $M$3, J882+G882))</f>
        <v/>
      </c>
      <c r="K883" s="14" t="str">
        <f ca="1">IF(A883="", "", J883+G883)</f>
        <v/>
      </c>
    </row>
    <row r="884" spans="1:11" x14ac:dyDescent="0.3">
      <c r="A884" t="str">
        <f ca="1">IF(A883="Sr.No.",1,IFERROR(IF(A883+1&lt;=$M$8,A883+1,""),""))</f>
        <v/>
      </c>
      <c r="B884" s="1" t="str">
        <f ca="1">IF(A884="", "", VLOOKUP($M$5&amp;"-"&amp;$A884,INDIRECT("Sheet2!A2:Q5331"), 3, FALSE))</f>
        <v/>
      </c>
      <c r="C884" s="1" t="str">
        <f ca="1">IF(A884="", "", VLOOKUP($M$6&amp;"-"&amp;$A884,INDIRECT("Sheet2!A2:Q5331"), 3, FALSE))</f>
        <v/>
      </c>
      <c r="D884" s="4" t="str">
        <f ca="1">IF(A884="", "", VLOOKUP($M$5&amp;"-"&amp;$A884,INDIRECT("Sheet2!A2:Q5331"), 4, FALSE))</f>
        <v/>
      </c>
      <c r="E884" s="4" t="str">
        <f ca="1">IF(A884="", "", VLOOKUP($M$6&amp;"-"&amp;$A884,INDIRECT("Sheet2!A2:Q5331"), 4, FALSE))</f>
        <v/>
      </c>
      <c r="F884" s="14" t="str">
        <f ca="1">IF(A884="", "", IF(A884=1, ROUNDDOWN($M$3/D884, 0), ROUNDDOWN((J884)/D884, 0)))</f>
        <v/>
      </c>
      <c r="G884" s="14" t="str">
        <f ca="1">IF(A884="", "", (E884-D884)*F884)</f>
        <v/>
      </c>
      <c r="H884" s="15" t="str">
        <f ca="1">IF(A884="", "", (E884/D884)-1)</f>
        <v/>
      </c>
      <c r="I884" s="15" t="str">
        <f ca="1">IF(A884="", "", 1-(K884/MAX($K$2:K884)))</f>
        <v/>
      </c>
      <c r="J884" s="14" t="str">
        <f ca="1">IF(A884="", "", IF(A884=1, $M$3, J883+G883))</f>
        <v/>
      </c>
      <c r="K884" s="14" t="str">
        <f ca="1">IF(A884="", "", J884+G884)</f>
        <v/>
      </c>
    </row>
    <row r="885" spans="1:11" x14ac:dyDescent="0.3">
      <c r="A885" t="str">
        <f ca="1">IF(A884="Sr.No.",1,IFERROR(IF(A884+1&lt;=$M$8,A884+1,""),""))</f>
        <v/>
      </c>
      <c r="B885" s="1" t="str">
        <f ca="1">IF(A885="", "", VLOOKUP($M$5&amp;"-"&amp;$A885,INDIRECT("Sheet2!A2:Q5331"), 3, FALSE))</f>
        <v/>
      </c>
      <c r="C885" s="1" t="str">
        <f ca="1">IF(A885="", "", VLOOKUP($M$6&amp;"-"&amp;$A885,INDIRECT("Sheet2!A2:Q5331"), 3, FALSE))</f>
        <v/>
      </c>
      <c r="D885" s="4" t="str">
        <f ca="1">IF(A885="", "", VLOOKUP($M$5&amp;"-"&amp;$A885,INDIRECT("Sheet2!A2:Q5331"), 4, FALSE))</f>
        <v/>
      </c>
      <c r="E885" s="4" t="str">
        <f ca="1">IF(A885="", "", VLOOKUP($M$6&amp;"-"&amp;$A885,INDIRECT("Sheet2!A2:Q5331"), 4, FALSE))</f>
        <v/>
      </c>
      <c r="F885" s="14" t="str">
        <f ca="1">IF(A885="", "", IF(A885=1, ROUNDDOWN($M$3/D885, 0), ROUNDDOWN((J885)/D885, 0)))</f>
        <v/>
      </c>
      <c r="G885" s="14" t="str">
        <f ca="1">IF(A885="", "", (E885-D885)*F885)</f>
        <v/>
      </c>
      <c r="H885" s="15" t="str">
        <f ca="1">IF(A885="", "", (E885/D885)-1)</f>
        <v/>
      </c>
      <c r="I885" s="15" t="str">
        <f ca="1">IF(A885="", "", 1-(K885/MAX($K$2:K885)))</f>
        <v/>
      </c>
      <c r="J885" s="14" t="str">
        <f ca="1">IF(A885="", "", IF(A885=1, $M$3, J884+G884))</f>
        <v/>
      </c>
      <c r="K885" s="14" t="str">
        <f ca="1">IF(A885="", "", J885+G885)</f>
        <v/>
      </c>
    </row>
    <row r="886" spans="1:11" x14ac:dyDescent="0.3">
      <c r="A886" t="str">
        <f ca="1">IF(A885="Sr.No.",1,IFERROR(IF(A885+1&lt;=$M$8,A885+1,""),""))</f>
        <v/>
      </c>
      <c r="B886" s="1" t="str">
        <f ca="1">IF(A886="", "", VLOOKUP($M$5&amp;"-"&amp;$A886,INDIRECT("Sheet2!A2:Q5331"), 3, FALSE))</f>
        <v/>
      </c>
      <c r="C886" s="1" t="str">
        <f ca="1">IF(A886="", "", VLOOKUP($M$6&amp;"-"&amp;$A886,INDIRECT("Sheet2!A2:Q5331"), 3, FALSE))</f>
        <v/>
      </c>
      <c r="D886" s="4" t="str">
        <f ca="1">IF(A886="", "", VLOOKUP($M$5&amp;"-"&amp;$A886,INDIRECT("Sheet2!A2:Q5331"), 4, FALSE))</f>
        <v/>
      </c>
      <c r="E886" s="4" t="str">
        <f ca="1">IF(A886="", "", VLOOKUP($M$6&amp;"-"&amp;$A886,INDIRECT("Sheet2!A2:Q5331"), 4, FALSE))</f>
        <v/>
      </c>
      <c r="F886" s="14" t="str">
        <f ca="1">IF(A886="", "", IF(A886=1, ROUNDDOWN($M$3/D886, 0), ROUNDDOWN((J886)/D886, 0)))</f>
        <v/>
      </c>
      <c r="G886" s="14" t="str">
        <f ca="1">IF(A886="", "", (E886-D886)*F886)</f>
        <v/>
      </c>
      <c r="H886" s="15" t="str">
        <f ca="1">IF(A886="", "", (E886/D886)-1)</f>
        <v/>
      </c>
      <c r="I886" s="15" t="str">
        <f ca="1">IF(A886="", "", 1-(K886/MAX($K$2:K886)))</f>
        <v/>
      </c>
      <c r="J886" s="14" t="str">
        <f ca="1">IF(A886="", "", IF(A886=1, $M$3, J885+G885))</f>
        <v/>
      </c>
      <c r="K886" s="14" t="str">
        <f ca="1">IF(A886="", "", J886+G886)</f>
        <v/>
      </c>
    </row>
    <row r="887" spans="1:11" x14ac:dyDescent="0.3">
      <c r="A887" t="str">
        <f ca="1">IF(A886="Sr.No.",1,IFERROR(IF(A886+1&lt;=$M$8,A886+1,""),""))</f>
        <v/>
      </c>
      <c r="B887" s="1" t="str">
        <f ca="1">IF(A887="", "", VLOOKUP($M$5&amp;"-"&amp;$A887,INDIRECT("Sheet2!A2:Q5331"), 3, FALSE))</f>
        <v/>
      </c>
      <c r="C887" s="1" t="str">
        <f ca="1">IF(A887="", "", VLOOKUP($M$6&amp;"-"&amp;$A887,INDIRECT("Sheet2!A2:Q5331"), 3, FALSE))</f>
        <v/>
      </c>
      <c r="D887" s="4" t="str">
        <f ca="1">IF(A887="", "", VLOOKUP($M$5&amp;"-"&amp;$A887,INDIRECT("Sheet2!A2:Q5331"), 4, FALSE))</f>
        <v/>
      </c>
      <c r="E887" s="4" t="str">
        <f ca="1">IF(A887="", "", VLOOKUP($M$6&amp;"-"&amp;$A887,INDIRECT("Sheet2!A2:Q5331"), 4, FALSE))</f>
        <v/>
      </c>
      <c r="F887" s="14" t="str">
        <f ca="1">IF(A887="", "", IF(A887=1, ROUNDDOWN($M$3/D887, 0), ROUNDDOWN((J887)/D887, 0)))</f>
        <v/>
      </c>
      <c r="G887" s="14" t="str">
        <f ca="1">IF(A887="", "", (E887-D887)*F887)</f>
        <v/>
      </c>
      <c r="H887" s="15" t="str">
        <f ca="1">IF(A887="", "", (E887/D887)-1)</f>
        <v/>
      </c>
      <c r="I887" s="15" t="str">
        <f ca="1">IF(A887="", "", 1-(K887/MAX($K$2:K887)))</f>
        <v/>
      </c>
      <c r="J887" s="14" t="str">
        <f ca="1">IF(A887="", "", IF(A887=1, $M$3, J886+G886))</f>
        <v/>
      </c>
      <c r="K887" s="14" t="str">
        <f ca="1">IF(A887="", "", J887+G887)</f>
        <v/>
      </c>
    </row>
    <row r="888" spans="1:11" x14ac:dyDescent="0.3">
      <c r="A888" t="str">
        <f ca="1">IF(A887="Sr.No.",1,IFERROR(IF(A887+1&lt;=$M$8,A887+1,""),""))</f>
        <v/>
      </c>
      <c r="B888" s="1" t="str">
        <f ca="1">IF(A888="", "", VLOOKUP($M$5&amp;"-"&amp;$A888,INDIRECT("Sheet2!A2:Q5331"), 3, FALSE))</f>
        <v/>
      </c>
      <c r="C888" s="1" t="str">
        <f ca="1">IF(A888="", "", VLOOKUP($M$6&amp;"-"&amp;$A888,INDIRECT("Sheet2!A2:Q5331"), 3, FALSE))</f>
        <v/>
      </c>
      <c r="D888" s="4" t="str">
        <f ca="1">IF(A888="", "", VLOOKUP($M$5&amp;"-"&amp;$A888,INDIRECT("Sheet2!A2:Q5331"), 4, FALSE))</f>
        <v/>
      </c>
      <c r="E888" s="4" t="str">
        <f ca="1">IF(A888="", "", VLOOKUP($M$6&amp;"-"&amp;$A888,INDIRECT("Sheet2!A2:Q5331"), 4, FALSE))</f>
        <v/>
      </c>
      <c r="F888" s="14" t="str">
        <f ca="1">IF(A888="", "", IF(A888=1, ROUNDDOWN($M$3/D888, 0), ROUNDDOWN((J888)/D888, 0)))</f>
        <v/>
      </c>
      <c r="G888" s="14" t="str">
        <f ca="1">IF(A888="", "", (E888-D888)*F888)</f>
        <v/>
      </c>
      <c r="H888" s="15" t="str">
        <f ca="1">IF(A888="", "", (E888/D888)-1)</f>
        <v/>
      </c>
      <c r="I888" s="15" t="str">
        <f ca="1">IF(A888="", "", 1-(K888/MAX($K$2:K888)))</f>
        <v/>
      </c>
      <c r="J888" s="14" t="str">
        <f ca="1">IF(A888="", "", IF(A888=1, $M$3, J887+G887))</f>
        <v/>
      </c>
      <c r="K888" s="14" t="str">
        <f ca="1">IF(A888="", "", J888+G888)</f>
        <v/>
      </c>
    </row>
    <row r="889" spans="1:11" x14ac:dyDescent="0.3">
      <c r="A889" t="str">
        <f ca="1">IF(A888="Sr.No.",1,IFERROR(IF(A888+1&lt;=$M$8,A888+1,""),""))</f>
        <v/>
      </c>
      <c r="B889" s="1" t="str">
        <f ca="1">IF(A889="", "", VLOOKUP($M$5&amp;"-"&amp;$A889,INDIRECT("Sheet2!A2:Q5331"), 3, FALSE))</f>
        <v/>
      </c>
      <c r="C889" s="1" t="str">
        <f ca="1">IF(A889="", "", VLOOKUP($M$6&amp;"-"&amp;$A889,INDIRECT("Sheet2!A2:Q5331"), 3, FALSE))</f>
        <v/>
      </c>
      <c r="D889" s="4" t="str">
        <f ca="1">IF(A889="", "", VLOOKUP($M$5&amp;"-"&amp;$A889,INDIRECT("Sheet2!A2:Q5331"), 4, FALSE))</f>
        <v/>
      </c>
      <c r="E889" s="4" t="str">
        <f ca="1">IF(A889="", "", VLOOKUP($M$6&amp;"-"&amp;$A889,INDIRECT("Sheet2!A2:Q5331"), 4, FALSE))</f>
        <v/>
      </c>
      <c r="F889" s="14" t="str">
        <f ca="1">IF(A889="", "", IF(A889=1, ROUNDDOWN($M$3/D889, 0), ROUNDDOWN((J889)/D889, 0)))</f>
        <v/>
      </c>
      <c r="G889" s="14" t="str">
        <f ca="1">IF(A889="", "", (E889-D889)*F889)</f>
        <v/>
      </c>
      <c r="H889" s="15" t="str">
        <f ca="1">IF(A889="", "", (E889/D889)-1)</f>
        <v/>
      </c>
      <c r="I889" s="15" t="str">
        <f ca="1">IF(A889="", "", 1-(K889/MAX($K$2:K889)))</f>
        <v/>
      </c>
      <c r="J889" s="14" t="str">
        <f ca="1">IF(A889="", "", IF(A889=1, $M$3, J888+G888))</f>
        <v/>
      </c>
      <c r="K889" s="14" t="str">
        <f ca="1">IF(A889="", "", J889+G889)</f>
        <v/>
      </c>
    </row>
    <row r="890" spans="1:11" x14ac:dyDescent="0.3">
      <c r="A890" t="str">
        <f ca="1">IF(A889="Sr.No.",1,IFERROR(IF(A889+1&lt;=$M$8,A889+1,""),""))</f>
        <v/>
      </c>
      <c r="B890" s="1" t="str">
        <f ca="1">IF(A890="", "", VLOOKUP($M$5&amp;"-"&amp;$A890,INDIRECT("Sheet2!A2:Q5331"), 3, FALSE))</f>
        <v/>
      </c>
      <c r="C890" s="1" t="str">
        <f ca="1">IF(A890="", "", VLOOKUP($M$6&amp;"-"&amp;$A890,INDIRECT("Sheet2!A2:Q5331"), 3, FALSE))</f>
        <v/>
      </c>
      <c r="D890" s="4" t="str">
        <f ca="1">IF(A890="", "", VLOOKUP($M$5&amp;"-"&amp;$A890,INDIRECT("Sheet2!A2:Q5331"), 4, FALSE))</f>
        <v/>
      </c>
      <c r="E890" s="4" t="str">
        <f ca="1">IF(A890="", "", VLOOKUP($M$6&amp;"-"&amp;$A890,INDIRECT("Sheet2!A2:Q5331"), 4, FALSE))</f>
        <v/>
      </c>
      <c r="F890" s="14" t="str">
        <f ca="1">IF(A890="", "", IF(A890=1, ROUNDDOWN($M$3/D890, 0), ROUNDDOWN((J890)/D890, 0)))</f>
        <v/>
      </c>
      <c r="G890" s="14" t="str">
        <f ca="1">IF(A890="", "", (E890-D890)*F890)</f>
        <v/>
      </c>
      <c r="H890" s="15" t="str">
        <f ca="1">IF(A890="", "", (E890/D890)-1)</f>
        <v/>
      </c>
      <c r="I890" s="15" t="str">
        <f ca="1">IF(A890="", "", 1-(K890/MAX($K$2:K890)))</f>
        <v/>
      </c>
      <c r="J890" s="14" t="str">
        <f ca="1">IF(A890="", "", IF(A890=1, $M$3, J889+G889))</f>
        <v/>
      </c>
      <c r="K890" s="14" t="str">
        <f ca="1">IF(A890="", "", J890+G890)</f>
        <v/>
      </c>
    </row>
    <row r="891" spans="1:11" x14ac:dyDescent="0.3">
      <c r="A891" t="str">
        <f ca="1">IF(A890="Sr.No.",1,IFERROR(IF(A890+1&lt;=$M$8,A890+1,""),""))</f>
        <v/>
      </c>
      <c r="B891" s="1" t="str">
        <f ca="1">IF(A891="", "", VLOOKUP($M$5&amp;"-"&amp;$A891,INDIRECT("Sheet2!A2:Q5331"), 3, FALSE))</f>
        <v/>
      </c>
      <c r="C891" s="1" t="str">
        <f ca="1">IF(A891="", "", VLOOKUP($M$6&amp;"-"&amp;$A891,INDIRECT("Sheet2!A2:Q5331"), 3, FALSE))</f>
        <v/>
      </c>
      <c r="D891" s="4" t="str">
        <f ca="1">IF(A891="", "", VLOOKUP($M$5&amp;"-"&amp;$A891,INDIRECT("Sheet2!A2:Q5331"), 4, FALSE))</f>
        <v/>
      </c>
      <c r="E891" s="4" t="str">
        <f ca="1">IF(A891="", "", VLOOKUP($M$6&amp;"-"&amp;$A891,INDIRECT("Sheet2!A2:Q5331"), 4, FALSE))</f>
        <v/>
      </c>
      <c r="F891" s="14" t="str">
        <f ca="1">IF(A891="", "", IF(A891=1, ROUNDDOWN($M$3/D891, 0), ROUNDDOWN((J891)/D891, 0)))</f>
        <v/>
      </c>
      <c r="G891" s="14" t="str">
        <f ca="1">IF(A891="", "", (E891-D891)*F891)</f>
        <v/>
      </c>
      <c r="H891" s="15" t="str">
        <f ca="1">IF(A891="", "", (E891/D891)-1)</f>
        <v/>
      </c>
      <c r="I891" s="15" t="str">
        <f ca="1">IF(A891="", "", 1-(K891/MAX($K$2:K891)))</f>
        <v/>
      </c>
      <c r="J891" s="14" t="str">
        <f ca="1">IF(A891="", "", IF(A891=1, $M$3, J890+G890))</f>
        <v/>
      </c>
      <c r="K891" s="14" t="str">
        <f ca="1">IF(A891="", "", J891+G891)</f>
        <v/>
      </c>
    </row>
    <row r="892" spans="1:11" x14ac:dyDescent="0.3">
      <c r="A892" t="str">
        <f ca="1">IF(A891="Sr.No.",1,IFERROR(IF(A891+1&lt;=$M$8,A891+1,""),""))</f>
        <v/>
      </c>
      <c r="B892" s="1" t="str">
        <f ca="1">IF(A892="", "", VLOOKUP($M$5&amp;"-"&amp;$A892,INDIRECT("Sheet2!A2:Q5331"), 3, FALSE))</f>
        <v/>
      </c>
      <c r="C892" s="1" t="str">
        <f ca="1">IF(A892="", "", VLOOKUP($M$6&amp;"-"&amp;$A892,INDIRECT("Sheet2!A2:Q5331"), 3, FALSE))</f>
        <v/>
      </c>
      <c r="D892" s="4" t="str">
        <f ca="1">IF(A892="", "", VLOOKUP($M$5&amp;"-"&amp;$A892,INDIRECT("Sheet2!A2:Q5331"), 4, FALSE))</f>
        <v/>
      </c>
      <c r="E892" s="4" t="str">
        <f ca="1">IF(A892="", "", VLOOKUP($M$6&amp;"-"&amp;$A892,INDIRECT("Sheet2!A2:Q5331"), 4, FALSE))</f>
        <v/>
      </c>
      <c r="F892" s="14" t="str">
        <f ca="1">IF(A892="", "", IF(A892=1, ROUNDDOWN($M$3/D892, 0), ROUNDDOWN((J892)/D892, 0)))</f>
        <v/>
      </c>
      <c r="G892" s="14" t="str">
        <f ca="1">IF(A892="", "", (E892-D892)*F892)</f>
        <v/>
      </c>
      <c r="H892" s="15" t="str">
        <f ca="1">IF(A892="", "", (E892/D892)-1)</f>
        <v/>
      </c>
      <c r="I892" s="15" t="str">
        <f ca="1">IF(A892="", "", 1-(K892/MAX($K$2:K892)))</f>
        <v/>
      </c>
      <c r="J892" s="14" t="str">
        <f ca="1">IF(A892="", "", IF(A892=1, $M$3, J891+G891))</f>
        <v/>
      </c>
      <c r="K892" s="14" t="str">
        <f ca="1">IF(A892="", "", J892+G892)</f>
        <v/>
      </c>
    </row>
    <row r="893" spans="1:11" x14ac:dyDescent="0.3">
      <c r="A893" t="str">
        <f ca="1">IF(A892="Sr.No.",1,IFERROR(IF(A892+1&lt;=$M$8,A892+1,""),""))</f>
        <v/>
      </c>
      <c r="B893" s="1" t="str">
        <f ca="1">IF(A893="", "", VLOOKUP($M$5&amp;"-"&amp;$A893,INDIRECT("Sheet2!A2:Q5331"), 3, FALSE))</f>
        <v/>
      </c>
      <c r="C893" s="1" t="str">
        <f ca="1">IF(A893="", "", VLOOKUP($M$6&amp;"-"&amp;$A893,INDIRECT("Sheet2!A2:Q5331"), 3, FALSE))</f>
        <v/>
      </c>
      <c r="D893" s="4" t="str">
        <f ca="1">IF(A893="", "", VLOOKUP($M$5&amp;"-"&amp;$A893,INDIRECT("Sheet2!A2:Q5331"), 4, FALSE))</f>
        <v/>
      </c>
      <c r="E893" s="4" t="str">
        <f ca="1">IF(A893="", "", VLOOKUP($M$6&amp;"-"&amp;$A893,INDIRECT("Sheet2!A2:Q5331"), 4, FALSE))</f>
        <v/>
      </c>
      <c r="F893" s="14" t="str">
        <f ca="1">IF(A893="", "", IF(A893=1, ROUNDDOWN($M$3/D893, 0), ROUNDDOWN((J893)/D893, 0)))</f>
        <v/>
      </c>
      <c r="G893" s="14" t="str">
        <f ca="1">IF(A893="", "", (E893-D893)*F893)</f>
        <v/>
      </c>
      <c r="H893" s="15" t="str">
        <f ca="1">IF(A893="", "", (E893/D893)-1)</f>
        <v/>
      </c>
      <c r="I893" s="15" t="str">
        <f ca="1">IF(A893="", "", 1-(K893/MAX($K$2:K893)))</f>
        <v/>
      </c>
      <c r="J893" s="14" t="str">
        <f ca="1">IF(A893="", "", IF(A893=1, $M$3, J892+G892))</f>
        <v/>
      </c>
      <c r="K893" s="14" t="str">
        <f ca="1">IF(A893="", "", J893+G893)</f>
        <v/>
      </c>
    </row>
    <row r="894" spans="1:11" x14ac:dyDescent="0.3">
      <c r="A894" t="str">
        <f ca="1">IF(A893="Sr.No.",1,IFERROR(IF(A893+1&lt;=$M$8,A893+1,""),""))</f>
        <v/>
      </c>
      <c r="B894" s="1" t="str">
        <f ca="1">IF(A894="", "", VLOOKUP($M$5&amp;"-"&amp;$A894,INDIRECT("Sheet2!A2:Q5331"), 3, FALSE))</f>
        <v/>
      </c>
      <c r="C894" s="1" t="str">
        <f ca="1">IF(A894="", "", VLOOKUP($M$6&amp;"-"&amp;$A894,INDIRECT("Sheet2!A2:Q5331"), 3, FALSE))</f>
        <v/>
      </c>
      <c r="D894" s="4" t="str">
        <f ca="1">IF(A894="", "", VLOOKUP($M$5&amp;"-"&amp;$A894,INDIRECT("Sheet2!A2:Q5331"), 4, FALSE))</f>
        <v/>
      </c>
      <c r="E894" s="4" t="str">
        <f ca="1">IF(A894="", "", VLOOKUP($M$6&amp;"-"&amp;$A894,INDIRECT("Sheet2!A2:Q5331"), 4, FALSE))</f>
        <v/>
      </c>
      <c r="F894" s="14" t="str">
        <f ca="1">IF(A894="", "", IF(A894=1, ROUNDDOWN($M$3/D894, 0), ROUNDDOWN((J894)/D894, 0)))</f>
        <v/>
      </c>
      <c r="G894" s="14" t="str">
        <f ca="1">IF(A894="", "", (E894-D894)*F894)</f>
        <v/>
      </c>
      <c r="H894" s="15" t="str">
        <f ca="1">IF(A894="", "", (E894/D894)-1)</f>
        <v/>
      </c>
      <c r="I894" s="15" t="str">
        <f ca="1">IF(A894="", "", 1-(K894/MAX($K$2:K894)))</f>
        <v/>
      </c>
      <c r="J894" s="14" t="str">
        <f ca="1">IF(A894="", "", IF(A894=1, $M$3, J893+G893))</f>
        <v/>
      </c>
      <c r="K894" s="14" t="str">
        <f ca="1">IF(A894="", "", J894+G894)</f>
        <v/>
      </c>
    </row>
    <row r="895" spans="1:11" x14ac:dyDescent="0.3">
      <c r="A895" t="str">
        <f ca="1">IF(A894="Sr.No.",1,IFERROR(IF(A894+1&lt;=$M$8,A894+1,""),""))</f>
        <v/>
      </c>
      <c r="B895" s="1" t="str">
        <f ca="1">IF(A895="", "", VLOOKUP($M$5&amp;"-"&amp;$A895,INDIRECT("Sheet2!A2:Q5331"), 3, FALSE))</f>
        <v/>
      </c>
      <c r="C895" s="1" t="str">
        <f ca="1">IF(A895="", "", VLOOKUP($M$6&amp;"-"&amp;$A895,INDIRECT("Sheet2!A2:Q5331"), 3, FALSE))</f>
        <v/>
      </c>
      <c r="D895" s="4" t="str">
        <f ca="1">IF(A895="", "", VLOOKUP($M$5&amp;"-"&amp;$A895,INDIRECT("Sheet2!A2:Q5331"), 4, FALSE))</f>
        <v/>
      </c>
      <c r="E895" s="4" t="str">
        <f ca="1">IF(A895="", "", VLOOKUP($M$6&amp;"-"&amp;$A895,INDIRECT("Sheet2!A2:Q5331"), 4, FALSE))</f>
        <v/>
      </c>
      <c r="F895" s="14" t="str">
        <f ca="1">IF(A895="", "", IF(A895=1, ROUNDDOWN($M$3/D895, 0), ROUNDDOWN((J895)/D895, 0)))</f>
        <v/>
      </c>
      <c r="G895" s="14" t="str">
        <f ca="1">IF(A895="", "", (E895-D895)*F895)</f>
        <v/>
      </c>
      <c r="H895" s="15" t="str">
        <f ca="1">IF(A895="", "", (E895/D895)-1)</f>
        <v/>
      </c>
      <c r="I895" s="15" t="str">
        <f ca="1">IF(A895="", "", 1-(K895/MAX($K$2:K895)))</f>
        <v/>
      </c>
      <c r="J895" s="14" t="str">
        <f ca="1">IF(A895="", "", IF(A895=1, $M$3, J894+G894))</f>
        <v/>
      </c>
      <c r="K895" s="14" t="str">
        <f ca="1">IF(A895="", "", J895+G895)</f>
        <v/>
      </c>
    </row>
    <row r="896" spans="1:11" x14ac:dyDescent="0.3">
      <c r="A896" t="str">
        <f ca="1">IF(A895="Sr.No.",1,IFERROR(IF(A895+1&lt;=$M$8,A895+1,""),""))</f>
        <v/>
      </c>
      <c r="B896" s="1" t="str">
        <f ca="1">IF(A896="", "", VLOOKUP($M$5&amp;"-"&amp;$A896,INDIRECT("Sheet2!A2:Q5331"), 3, FALSE))</f>
        <v/>
      </c>
      <c r="C896" s="1" t="str">
        <f ca="1">IF(A896="", "", VLOOKUP($M$6&amp;"-"&amp;$A896,INDIRECT("Sheet2!A2:Q5331"), 3, FALSE))</f>
        <v/>
      </c>
      <c r="D896" s="4" t="str">
        <f ca="1">IF(A896="", "", VLOOKUP($M$5&amp;"-"&amp;$A896,INDIRECT("Sheet2!A2:Q5331"), 4, FALSE))</f>
        <v/>
      </c>
      <c r="E896" s="4" t="str">
        <f ca="1">IF(A896="", "", VLOOKUP($M$6&amp;"-"&amp;$A896,INDIRECT("Sheet2!A2:Q5331"), 4, FALSE))</f>
        <v/>
      </c>
      <c r="F896" s="14" t="str">
        <f ca="1">IF(A896="", "", IF(A896=1, ROUNDDOWN($M$3/D896, 0), ROUNDDOWN((J896)/D896, 0)))</f>
        <v/>
      </c>
      <c r="G896" s="14" t="str">
        <f ca="1">IF(A896="", "", (E896-D896)*F896)</f>
        <v/>
      </c>
      <c r="H896" s="15" t="str">
        <f ca="1">IF(A896="", "", (E896/D896)-1)</f>
        <v/>
      </c>
      <c r="I896" s="15" t="str">
        <f ca="1">IF(A896="", "", 1-(K896/MAX($K$2:K896)))</f>
        <v/>
      </c>
      <c r="J896" s="14" t="str">
        <f ca="1">IF(A896="", "", IF(A896=1, $M$3, J895+G895))</f>
        <v/>
      </c>
      <c r="K896" s="14" t="str">
        <f ca="1">IF(A896="", "", J896+G896)</f>
        <v/>
      </c>
    </row>
    <row r="897" spans="1:11" x14ac:dyDescent="0.3">
      <c r="A897" t="str">
        <f ca="1">IF(A896="Sr.No.",1,IFERROR(IF(A896+1&lt;=$M$8,A896+1,""),""))</f>
        <v/>
      </c>
      <c r="B897" s="1" t="str">
        <f ca="1">IF(A897="", "", VLOOKUP($M$5&amp;"-"&amp;$A897,INDIRECT("Sheet2!A2:Q5331"), 3, FALSE))</f>
        <v/>
      </c>
      <c r="C897" s="1" t="str">
        <f ca="1">IF(A897="", "", VLOOKUP($M$6&amp;"-"&amp;$A897,INDIRECT("Sheet2!A2:Q5331"), 3, FALSE))</f>
        <v/>
      </c>
      <c r="D897" s="4" t="str">
        <f ca="1">IF(A897="", "", VLOOKUP($M$5&amp;"-"&amp;$A897,INDIRECT("Sheet2!A2:Q5331"), 4, FALSE))</f>
        <v/>
      </c>
      <c r="E897" s="4" t="str">
        <f ca="1">IF(A897="", "", VLOOKUP($M$6&amp;"-"&amp;$A897,INDIRECT("Sheet2!A2:Q5331"), 4, FALSE))</f>
        <v/>
      </c>
      <c r="F897" s="14" t="str">
        <f ca="1">IF(A897="", "", IF(A897=1, ROUNDDOWN($M$3/D897, 0), ROUNDDOWN((J897)/D897, 0)))</f>
        <v/>
      </c>
      <c r="G897" s="14" t="str">
        <f ca="1">IF(A897="", "", (E897-D897)*F897)</f>
        <v/>
      </c>
      <c r="H897" s="15" t="str">
        <f ca="1">IF(A897="", "", (E897/D897)-1)</f>
        <v/>
      </c>
      <c r="I897" s="15" t="str">
        <f ca="1">IF(A897="", "", 1-(K897/MAX($K$2:K897)))</f>
        <v/>
      </c>
      <c r="J897" s="14" t="str">
        <f ca="1">IF(A897="", "", IF(A897=1, $M$3, J896+G896))</f>
        <v/>
      </c>
      <c r="K897" s="14" t="str">
        <f ca="1">IF(A897="", "", J897+G897)</f>
        <v/>
      </c>
    </row>
    <row r="898" spans="1:11" x14ac:dyDescent="0.3">
      <c r="A898" t="str">
        <f ca="1">IF(A897="Sr.No.",1,IFERROR(IF(A897+1&lt;=$M$8,A897+1,""),""))</f>
        <v/>
      </c>
      <c r="B898" s="1" t="str">
        <f ca="1">IF(A898="", "", VLOOKUP($M$5&amp;"-"&amp;$A898,INDIRECT("Sheet2!A2:Q5331"), 3, FALSE))</f>
        <v/>
      </c>
      <c r="C898" s="1" t="str">
        <f ca="1">IF(A898="", "", VLOOKUP($M$6&amp;"-"&amp;$A898,INDIRECT("Sheet2!A2:Q5331"), 3, FALSE))</f>
        <v/>
      </c>
      <c r="D898" s="4" t="str">
        <f ca="1">IF(A898="", "", VLOOKUP($M$5&amp;"-"&amp;$A898,INDIRECT("Sheet2!A2:Q5331"), 4, FALSE))</f>
        <v/>
      </c>
      <c r="E898" s="4" t="str">
        <f ca="1">IF(A898="", "", VLOOKUP($M$6&amp;"-"&amp;$A898,INDIRECT("Sheet2!A2:Q5331"), 4, FALSE))</f>
        <v/>
      </c>
      <c r="F898" s="14" t="str">
        <f ca="1">IF(A898="", "", IF(A898=1, ROUNDDOWN($M$3/D898, 0), ROUNDDOWN((J898)/D898, 0)))</f>
        <v/>
      </c>
      <c r="G898" s="14" t="str">
        <f ca="1">IF(A898="", "", (E898-D898)*F898)</f>
        <v/>
      </c>
      <c r="H898" s="15" t="str">
        <f ca="1">IF(A898="", "", (E898/D898)-1)</f>
        <v/>
      </c>
      <c r="I898" s="15" t="str">
        <f ca="1">IF(A898="", "", 1-(K898/MAX($K$2:K898)))</f>
        <v/>
      </c>
      <c r="J898" s="14" t="str">
        <f ca="1">IF(A898="", "", IF(A898=1, $M$3, J897+G897))</f>
        <v/>
      </c>
      <c r="K898" s="14" t="str">
        <f ca="1">IF(A898="", "", J898+G898)</f>
        <v/>
      </c>
    </row>
    <row r="899" spans="1:11" x14ac:dyDescent="0.3">
      <c r="A899" t="str">
        <f ca="1">IF(A898="Sr.No.",1,IFERROR(IF(A898+1&lt;=$M$8,A898+1,""),""))</f>
        <v/>
      </c>
      <c r="B899" s="1" t="str">
        <f ca="1">IF(A899="", "", VLOOKUP($M$5&amp;"-"&amp;$A899,INDIRECT("Sheet2!A2:Q5331"), 3, FALSE))</f>
        <v/>
      </c>
      <c r="C899" s="1" t="str">
        <f ca="1">IF(A899="", "", VLOOKUP($M$6&amp;"-"&amp;$A899,INDIRECT("Sheet2!A2:Q5331"), 3, FALSE))</f>
        <v/>
      </c>
      <c r="D899" s="4" t="str">
        <f ca="1">IF(A899="", "", VLOOKUP($M$5&amp;"-"&amp;$A899,INDIRECT("Sheet2!A2:Q5331"), 4, FALSE))</f>
        <v/>
      </c>
      <c r="E899" s="4" t="str">
        <f ca="1">IF(A899="", "", VLOOKUP($M$6&amp;"-"&amp;$A899,INDIRECT("Sheet2!A2:Q5331"), 4, FALSE))</f>
        <v/>
      </c>
      <c r="F899" s="14" t="str">
        <f ca="1">IF(A899="", "", IF(A899=1, ROUNDDOWN($M$3/D899, 0), ROUNDDOWN((J899)/D899, 0)))</f>
        <v/>
      </c>
      <c r="G899" s="14" t="str">
        <f ca="1">IF(A899="", "", (E899-D899)*F899)</f>
        <v/>
      </c>
      <c r="H899" s="15" t="str">
        <f ca="1">IF(A899="", "", (E899/D899)-1)</f>
        <v/>
      </c>
      <c r="I899" s="15" t="str">
        <f ca="1">IF(A899="", "", 1-(K899/MAX($K$2:K899)))</f>
        <v/>
      </c>
      <c r="J899" s="14" t="str">
        <f ca="1">IF(A899="", "", IF(A899=1, $M$3, J898+G898))</f>
        <v/>
      </c>
      <c r="K899" s="14" t="str">
        <f ca="1">IF(A899="", "", J899+G899)</f>
        <v/>
      </c>
    </row>
    <row r="900" spans="1:11" x14ac:dyDescent="0.3">
      <c r="A900" t="str">
        <f ca="1">IF(A899="Sr.No.",1,IFERROR(IF(A899+1&lt;=$M$8,A899+1,""),""))</f>
        <v/>
      </c>
      <c r="B900" s="1" t="str">
        <f ca="1">IF(A900="", "", VLOOKUP($M$5&amp;"-"&amp;$A900,INDIRECT("Sheet2!A2:Q5331"), 3, FALSE))</f>
        <v/>
      </c>
      <c r="C900" s="1" t="str">
        <f ca="1">IF(A900="", "", VLOOKUP($M$6&amp;"-"&amp;$A900,INDIRECT("Sheet2!A2:Q5331"), 3, FALSE))</f>
        <v/>
      </c>
      <c r="D900" s="4" t="str">
        <f ca="1">IF(A900="", "", VLOOKUP($M$5&amp;"-"&amp;$A900,INDIRECT("Sheet2!A2:Q5331"), 4, FALSE))</f>
        <v/>
      </c>
      <c r="E900" s="4" t="str">
        <f ca="1">IF(A900="", "", VLOOKUP($M$6&amp;"-"&amp;$A900,INDIRECT("Sheet2!A2:Q5331"), 4, FALSE))</f>
        <v/>
      </c>
      <c r="F900" s="14" t="str">
        <f ca="1">IF(A900="", "", IF(A900=1, ROUNDDOWN($M$3/D900, 0), ROUNDDOWN((J900)/D900, 0)))</f>
        <v/>
      </c>
      <c r="G900" s="14" t="str">
        <f ca="1">IF(A900="", "", (E900-D900)*F900)</f>
        <v/>
      </c>
      <c r="H900" s="15" t="str">
        <f ca="1">IF(A900="", "", (E900/D900)-1)</f>
        <v/>
      </c>
      <c r="I900" s="15" t="str">
        <f ca="1">IF(A900="", "", 1-(K900/MAX($K$2:K900)))</f>
        <v/>
      </c>
      <c r="J900" s="14" t="str">
        <f ca="1">IF(A900="", "", IF(A900=1, $M$3, J899+G899))</f>
        <v/>
      </c>
      <c r="K900" s="14" t="str">
        <f ca="1">IF(A900="", "", J900+G900)</f>
        <v/>
      </c>
    </row>
    <row r="901" spans="1:11" x14ac:dyDescent="0.3">
      <c r="A901" t="str">
        <f ca="1">IF(A900="Sr.No.",1,IFERROR(IF(A900+1&lt;=$M$8,A900+1,""),""))</f>
        <v/>
      </c>
      <c r="B901" s="1" t="str">
        <f ca="1">IF(A901="", "", VLOOKUP($M$5&amp;"-"&amp;$A901,INDIRECT("Sheet2!A2:Q5331"), 3, FALSE))</f>
        <v/>
      </c>
      <c r="C901" s="1" t="str">
        <f ca="1">IF(A901="", "", VLOOKUP($M$6&amp;"-"&amp;$A901,INDIRECT("Sheet2!A2:Q5331"), 3, FALSE))</f>
        <v/>
      </c>
      <c r="D901" s="4" t="str">
        <f ca="1">IF(A901="", "", VLOOKUP($M$5&amp;"-"&amp;$A901,INDIRECT("Sheet2!A2:Q5331"), 4, FALSE))</f>
        <v/>
      </c>
      <c r="E901" s="4" t="str">
        <f ca="1">IF(A901="", "", VLOOKUP($M$6&amp;"-"&amp;$A901,INDIRECT("Sheet2!A2:Q5331"), 4, FALSE))</f>
        <v/>
      </c>
      <c r="F901" s="14" t="str">
        <f ca="1">IF(A901="", "", IF(A901=1, ROUNDDOWN($M$3/D901, 0), ROUNDDOWN((J901)/D901, 0)))</f>
        <v/>
      </c>
      <c r="G901" s="14" t="str">
        <f ca="1">IF(A901="", "", (E901-D901)*F901)</f>
        <v/>
      </c>
      <c r="H901" s="15" t="str">
        <f ca="1">IF(A901="", "", (E901/D901)-1)</f>
        <v/>
      </c>
      <c r="I901" s="15" t="str">
        <f ca="1">IF(A901="", "", 1-(K901/MAX($K$2:K901)))</f>
        <v/>
      </c>
      <c r="J901" s="14" t="str">
        <f ca="1">IF(A901="", "", IF(A901=1, $M$3, J900+G900))</f>
        <v/>
      </c>
      <c r="K901" s="14" t="str">
        <f ca="1">IF(A901="", "", J901+G901)</f>
        <v/>
      </c>
    </row>
    <row r="902" spans="1:11" x14ac:dyDescent="0.3">
      <c r="A902" t="str">
        <f ca="1">IF(A901="Sr.No.",1,IFERROR(IF(A901+1&lt;=$M$8,A901+1,""),""))</f>
        <v/>
      </c>
      <c r="B902" s="1" t="str">
        <f ca="1">IF(A902="", "", VLOOKUP($M$5&amp;"-"&amp;$A902,INDIRECT("Sheet2!A2:Q5331"), 3, FALSE))</f>
        <v/>
      </c>
      <c r="C902" s="1" t="str">
        <f ca="1">IF(A902="", "", VLOOKUP($M$6&amp;"-"&amp;$A902,INDIRECT("Sheet2!A2:Q5331"), 3, FALSE))</f>
        <v/>
      </c>
      <c r="D902" s="4" t="str">
        <f ca="1">IF(A902="", "", VLOOKUP($M$5&amp;"-"&amp;$A902,INDIRECT("Sheet2!A2:Q5331"), 4, FALSE))</f>
        <v/>
      </c>
      <c r="E902" s="4" t="str">
        <f ca="1">IF(A902="", "", VLOOKUP($M$6&amp;"-"&amp;$A902,INDIRECT("Sheet2!A2:Q5331"), 4, FALSE))</f>
        <v/>
      </c>
      <c r="F902" s="14" t="str">
        <f ca="1">IF(A902="", "", IF(A902=1, ROUNDDOWN($M$3/D902, 0), ROUNDDOWN((J902)/D902, 0)))</f>
        <v/>
      </c>
      <c r="G902" s="14" t="str">
        <f ca="1">IF(A902="", "", (E902-D902)*F902)</f>
        <v/>
      </c>
      <c r="H902" s="15" t="str">
        <f ca="1">IF(A902="", "", (E902/D902)-1)</f>
        <v/>
      </c>
      <c r="I902" s="15" t="str">
        <f ca="1">IF(A902="", "", 1-(K902/MAX($K$2:K902)))</f>
        <v/>
      </c>
      <c r="J902" s="14" t="str">
        <f ca="1">IF(A902="", "", IF(A902=1, $M$3, J901+G901))</f>
        <v/>
      </c>
      <c r="K902" s="14" t="str">
        <f ca="1">IF(A902="", "", J902+G902)</f>
        <v/>
      </c>
    </row>
    <row r="903" spans="1:11" x14ac:dyDescent="0.3">
      <c r="A903" t="str">
        <f ca="1">IF(A902="Sr.No.",1,IFERROR(IF(A902+1&lt;=$M$8,A902+1,""),""))</f>
        <v/>
      </c>
      <c r="B903" s="1" t="str">
        <f ca="1">IF(A903="", "", VLOOKUP($M$5&amp;"-"&amp;$A903,INDIRECT("Sheet2!A2:Q5331"), 3, FALSE))</f>
        <v/>
      </c>
      <c r="C903" s="1" t="str">
        <f ca="1">IF(A903="", "", VLOOKUP($M$6&amp;"-"&amp;$A903,INDIRECT("Sheet2!A2:Q5331"), 3, FALSE))</f>
        <v/>
      </c>
      <c r="D903" s="4" t="str">
        <f ca="1">IF(A903="", "", VLOOKUP($M$5&amp;"-"&amp;$A903,INDIRECT("Sheet2!A2:Q5331"), 4, FALSE))</f>
        <v/>
      </c>
      <c r="E903" s="4" t="str">
        <f ca="1">IF(A903="", "", VLOOKUP($M$6&amp;"-"&amp;$A903,INDIRECT("Sheet2!A2:Q5331"), 4, FALSE))</f>
        <v/>
      </c>
      <c r="F903" s="14" t="str">
        <f ca="1">IF(A903="", "", IF(A903=1, ROUNDDOWN($M$3/D903, 0), ROUNDDOWN((J903)/D903, 0)))</f>
        <v/>
      </c>
      <c r="G903" s="14" t="str">
        <f ca="1">IF(A903="", "", (E903-D903)*F903)</f>
        <v/>
      </c>
      <c r="H903" s="15" t="str">
        <f ca="1">IF(A903="", "", (E903/D903)-1)</f>
        <v/>
      </c>
      <c r="I903" s="15" t="str">
        <f ca="1">IF(A903="", "", 1-(K903/MAX($K$2:K903)))</f>
        <v/>
      </c>
      <c r="J903" s="14" t="str">
        <f ca="1">IF(A903="", "", IF(A903=1, $M$3, J902+G902))</f>
        <v/>
      </c>
      <c r="K903" s="14" t="str">
        <f ca="1">IF(A903="", "", J903+G903)</f>
        <v/>
      </c>
    </row>
    <row r="904" spans="1:11" x14ac:dyDescent="0.3">
      <c r="A904" t="str">
        <f ca="1">IF(A903="Sr.No.",1,IFERROR(IF(A903+1&lt;=$M$8,A903+1,""),""))</f>
        <v/>
      </c>
      <c r="B904" s="1" t="str">
        <f ca="1">IF(A904="", "", VLOOKUP($M$5&amp;"-"&amp;$A904,INDIRECT("Sheet2!A2:Q5331"), 3, FALSE))</f>
        <v/>
      </c>
      <c r="C904" s="1" t="str">
        <f ca="1">IF(A904="", "", VLOOKUP($M$6&amp;"-"&amp;$A904,INDIRECT("Sheet2!A2:Q5331"), 3, FALSE))</f>
        <v/>
      </c>
      <c r="D904" s="4" t="str">
        <f ca="1">IF(A904="", "", VLOOKUP($M$5&amp;"-"&amp;$A904,INDIRECT("Sheet2!A2:Q5331"), 4, FALSE))</f>
        <v/>
      </c>
      <c r="E904" s="4" t="str">
        <f ca="1">IF(A904="", "", VLOOKUP($M$6&amp;"-"&amp;$A904,INDIRECT("Sheet2!A2:Q5331"), 4, FALSE))</f>
        <v/>
      </c>
      <c r="F904" s="14" t="str">
        <f ca="1">IF(A904="", "", IF(A904=1, ROUNDDOWN($M$3/D904, 0), ROUNDDOWN((J904)/D904, 0)))</f>
        <v/>
      </c>
      <c r="G904" s="14" t="str">
        <f ca="1">IF(A904="", "", (E904-D904)*F904)</f>
        <v/>
      </c>
      <c r="H904" s="15" t="str">
        <f ca="1">IF(A904="", "", (E904/D904)-1)</f>
        <v/>
      </c>
      <c r="I904" s="15" t="str">
        <f ca="1">IF(A904="", "", 1-(K904/MAX($K$2:K904)))</f>
        <v/>
      </c>
      <c r="J904" s="14" t="str">
        <f ca="1">IF(A904="", "", IF(A904=1, $M$3, J903+G903))</f>
        <v/>
      </c>
      <c r="K904" s="14" t="str">
        <f ca="1">IF(A904="", "", J904+G904)</f>
        <v/>
      </c>
    </row>
    <row r="905" spans="1:11" x14ac:dyDescent="0.3">
      <c r="A905" t="str">
        <f ca="1">IF(A904="Sr.No.",1,IFERROR(IF(A904+1&lt;=$M$8,A904+1,""),""))</f>
        <v/>
      </c>
      <c r="B905" s="1" t="str">
        <f ca="1">IF(A905="", "", VLOOKUP($M$5&amp;"-"&amp;$A905,INDIRECT("Sheet2!A2:Q5331"), 3, FALSE))</f>
        <v/>
      </c>
      <c r="C905" s="1" t="str">
        <f ca="1">IF(A905="", "", VLOOKUP($M$6&amp;"-"&amp;$A905,INDIRECT("Sheet2!A2:Q5331"), 3, FALSE))</f>
        <v/>
      </c>
      <c r="D905" s="4" t="str">
        <f ca="1">IF(A905="", "", VLOOKUP($M$5&amp;"-"&amp;$A905,INDIRECT("Sheet2!A2:Q5331"), 4, FALSE))</f>
        <v/>
      </c>
      <c r="E905" s="4" t="str">
        <f ca="1">IF(A905="", "", VLOOKUP($M$6&amp;"-"&amp;$A905,INDIRECT("Sheet2!A2:Q5331"), 4, FALSE))</f>
        <v/>
      </c>
      <c r="F905" s="14" t="str">
        <f ca="1">IF(A905="", "", IF(A905=1, ROUNDDOWN($M$3/D905, 0), ROUNDDOWN((J905)/D905, 0)))</f>
        <v/>
      </c>
      <c r="G905" s="14" t="str">
        <f ca="1">IF(A905="", "", (E905-D905)*F905)</f>
        <v/>
      </c>
      <c r="H905" s="15" t="str">
        <f ca="1">IF(A905="", "", (E905/D905)-1)</f>
        <v/>
      </c>
      <c r="I905" s="15" t="str">
        <f ca="1">IF(A905="", "", 1-(K905/MAX($K$2:K905)))</f>
        <v/>
      </c>
      <c r="J905" s="14" t="str">
        <f ca="1">IF(A905="", "", IF(A905=1, $M$3, J904+G904))</f>
        <v/>
      </c>
      <c r="K905" s="14" t="str">
        <f ca="1">IF(A905="", "", J905+G905)</f>
        <v/>
      </c>
    </row>
    <row r="906" spans="1:11" x14ac:dyDescent="0.3">
      <c r="A906" t="str">
        <f ca="1">IF(A905="Sr.No.",1,IFERROR(IF(A905+1&lt;=$M$8,A905+1,""),""))</f>
        <v/>
      </c>
      <c r="B906" s="1" t="str">
        <f ca="1">IF(A906="", "", VLOOKUP($M$5&amp;"-"&amp;$A906,INDIRECT("Sheet2!A2:Q5331"), 3, FALSE))</f>
        <v/>
      </c>
      <c r="C906" s="1" t="str">
        <f ca="1">IF(A906="", "", VLOOKUP($M$6&amp;"-"&amp;$A906,INDIRECT("Sheet2!A2:Q5331"), 3, FALSE))</f>
        <v/>
      </c>
      <c r="D906" s="4" t="str">
        <f ca="1">IF(A906="", "", VLOOKUP($M$5&amp;"-"&amp;$A906,INDIRECT("Sheet2!A2:Q5331"), 4, FALSE))</f>
        <v/>
      </c>
      <c r="E906" s="4" t="str">
        <f ca="1">IF(A906="", "", VLOOKUP($M$6&amp;"-"&amp;$A906,INDIRECT("Sheet2!A2:Q5331"), 4, FALSE))</f>
        <v/>
      </c>
      <c r="F906" s="14" t="str">
        <f ca="1">IF(A906="", "", IF(A906=1, ROUNDDOWN($M$3/D906, 0), ROUNDDOWN((J906)/D906, 0)))</f>
        <v/>
      </c>
      <c r="G906" s="14" t="str">
        <f ca="1">IF(A906="", "", (E906-D906)*F906)</f>
        <v/>
      </c>
      <c r="H906" s="15" t="str">
        <f ca="1">IF(A906="", "", (E906/D906)-1)</f>
        <v/>
      </c>
      <c r="I906" s="15" t="str">
        <f ca="1">IF(A906="", "", 1-(K906/MAX($K$2:K906)))</f>
        <v/>
      </c>
      <c r="J906" s="14" t="str">
        <f ca="1">IF(A906="", "", IF(A906=1, $M$3, J905+G905))</f>
        <v/>
      </c>
      <c r="K906" s="14" t="str">
        <f ca="1">IF(A906="", "", J906+G906)</f>
        <v/>
      </c>
    </row>
    <row r="907" spans="1:11" x14ac:dyDescent="0.3">
      <c r="A907" t="str">
        <f ca="1">IF(A906="Sr.No.",1,IFERROR(IF(A906+1&lt;=$M$8,A906+1,""),""))</f>
        <v/>
      </c>
      <c r="B907" s="1" t="str">
        <f ca="1">IF(A907="", "", VLOOKUP($M$5&amp;"-"&amp;$A907,INDIRECT("Sheet2!A2:Q5331"), 3, FALSE))</f>
        <v/>
      </c>
      <c r="C907" s="1" t="str">
        <f ca="1">IF(A907="", "", VLOOKUP($M$6&amp;"-"&amp;$A907,INDIRECT("Sheet2!A2:Q5331"), 3, FALSE))</f>
        <v/>
      </c>
      <c r="D907" s="4" t="str">
        <f ca="1">IF(A907="", "", VLOOKUP($M$5&amp;"-"&amp;$A907,INDIRECT("Sheet2!A2:Q5331"), 4, FALSE))</f>
        <v/>
      </c>
      <c r="E907" s="4" t="str">
        <f ca="1">IF(A907="", "", VLOOKUP($M$6&amp;"-"&amp;$A907,INDIRECT("Sheet2!A2:Q5331"), 4, FALSE))</f>
        <v/>
      </c>
      <c r="F907" s="14" t="str">
        <f ca="1">IF(A907="", "", IF(A907=1, ROUNDDOWN($M$3/D907, 0), ROUNDDOWN((J907)/D907, 0)))</f>
        <v/>
      </c>
      <c r="G907" s="14" t="str">
        <f ca="1">IF(A907="", "", (E907-D907)*F907)</f>
        <v/>
      </c>
      <c r="H907" s="15" t="str">
        <f ca="1">IF(A907="", "", (E907/D907)-1)</f>
        <v/>
      </c>
      <c r="I907" s="15" t="str">
        <f ca="1">IF(A907="", "", 1-(K907/MAX($K$2:K907)))</f>
        <v/>
      </c>
      <c r="J907" s="14" t="str">
        <f ca="1">IF(A907="", "", IF(A907=1, $M$3, J906+G906))</f>
        <v/>
      </c>
      <c r="K907" s="14" t="str">
        <f ca="1">IF(A907="", "", J907+G907)</f>
        <v/>
      </c>
    </row>
    <row r="908" spans="1:11" x14ac:dyDescent="0.3">
      <c r="A908" t="str">
        <f ca="1">IF(A907="Sr.No.",1,IFERROR(IF(A907+1&lt;=$M$8,A907+1,""),""))</f>
        <v/>
      </c>
      <c r="B908" s="1" t="str">
        <f ca="1">IF(A908="", "", VLOOKUP($M$5&amp;"-"&amp;$A908,INDIRECT("Sheet2!A2:Q5331"), 3, FALSE))</f>
        <v/>
      </c>
      <c r="C908" s="1" t="str">
        <f ca="1">IF(A908="", "", VLOOKUP($M$6&amp;"-"&amp;$A908,INDIRECT("Sheet2!A2:Q5331"), 3, FALSE))</f>
        <v/>
      </c>
      <c r="D908" s="4" t="str">
        <f ca="1">IF(A908="", "", VLOOKUP($M$5&amp;"-"&amp;$A908,INDIRECT("Sheet2!A2:Q5331"), 4, FALSE))</f>
        <v/>
      </c>
      <c r="E908" s="4" t="str">
        <f ca="1">IF(A908="", "", VLOOKUP($M$6&amp;"-"&amp;$A908,INDIRECT("Sheet2!A2:Q5331"), 4, FALSE))</f>
        <v/>
      </c>
      <c r="F908" s="14" t="str">
        <f ca="1">IF(A908="", "", IF(A908=1, ROUNDDOWN($M$3/D908, 0), ROUNDDOWN((J908)/D908, 0)))</f>
        <v/>
      </c>
      <c r="G908" s="14" t="str">
        <f ca="1">IF(A908="", "", (E908-D908)*F908)</f>
        <v/>
      </c>
      <c r="H908" s="15" t="str">
        <f ca="1">IF(A908="", "", (E908/D908)-1)</f>
        <v/>
      </c>
      <c r="I908" s="15" t="str">
        <f ca="1">IF(A908="", "", 1-(K908/MAX($K$2:K908)))</f>
        <v/>
      </c>
      <c r="J908" s="14" t="str">
        <f ca="1">IF(A908="", "", IF(A908=1, $M$3, J907+G907))</f>
        <v/>
      </c>
      <c r="K908" s="14" t="str">
        <f ca="1">IF(A908="", "", J908+G908)</f>
        <v/>
      </c>
    </row>
    <row r="909" spans="1:11" x14ac:dyDescent="0.3">
      <c r="A909" t="str">
        <f ca="1">IF(A908="Sr.No.",1,IFERROR(IF(A908+1&lt;=$M$8,A908+1,""),""))</f>
        <v/>
      </c>
      <c r="B909" s="1" t="str">
        <f ca="1">IF(A909="", "", VLOOKUP($M$5&amp;"-"&amp;$A909,INDIRECT("Sheet2!A2:Q5331"), 3, FALSE))</f>
        <v/>
      </c>
      <c r="C909" s="1" t="str">
        <f ca="1">IF(A909="", "", VLOOKUP($M$6&amp;"-"&amp;$A909,INDIRECT("Sheet2!A2:Q5331"), 3, FALSE))</f>
        <v/>
      </c>
      <c r="D909" s="4" t="str">
        <f ca="1">IF(A909="", "", VLOOKUP($M$5&amp;"-"&amp;$A909,INDIRECT("Sheet2!A2:Q5331"), 4, FALSE))</f>
        <v/>
      </c>
      <c r="E909" s="4" t="str">
        <f ca="1">IF(A909="", "", VLOOKUP($M$6&amp;"-"&amp;$A909,INDIRECT("Sheet2!A2:Q5331"), 4, FALSE))</f>
        <v/>
      </c>
      <c r="F909" s="14" t="str">
        <f ca="1">IF(A909="", "", IF(A909=1, ROUNDDOWN($M$3/D909, 0), ROUNDDOWN((J909)/D909, 0)))</f>
        <v/>
      </c>
      <c r="G909" s="14" t="str">
        <f ca="1">IF(A909="", "", (E909-D909)*F909)</f>
        <v/>
      </c>
      <c r="H909" s="15" t="str">
        <f ca="1">IF(A909="", "", (E909/D909)-1)</f>
        <v/>
      </c>
      <c r="I909" s="15" t="str">
        <f ca="1">IF(A909="", "", 1-(K909/MAX($K$2:K909)))</f>
        <v/>
      </c>
      <c r="J909" s="14" t="str">
        <f ca="1">IF(A909="", "", IF(A909=1, $M$3, J908+G908))</f>
        <v/>
      </c>
      <c r="K909" s="14" t="str">
        <f ca="1">IF(A909="", "", J909+G909)</f>
        <v/>
      </c>
    </row>
    <row r="910" spans="1:11" x14ac:dyDescent="0.3">
      <c r="A910" t="str">
        <f ca="1">IF(A909="Sr.No.",1,IFERROR(IF(A909+1&lt;=$M$8,A909+1,""),""))</f>
        <v/>
      </c>
      <c r="B910" s="1" t="str">
        <f ca="1">IF(A910="", "", VLOOKUP($M$5&amp;"-"&amp;$A910,INDIRECT("Sheet2!A2:Q5331"), 3, FALSE))</f>
        <v/>
      </c>
      <c r="C910" s="1" t="str">
        <f ca="1">IF(A910="", "", VLOOKUP($M$6&amp;"-"&amp;$A910,INDIRECT("Sheet2!A2:Q5331"), 3, FALSE))</f>
        <v/>
      </c>
      <c r="D910" s="4" t="str">
        <f ca="1">IF(A910="", "", VLOOKUP($M$5&amp;"-"&amp;$A910,INDIRECT("Sheet2!A2:Q5331"), 4, FALSE))</f>
        <v/>
      </c>
      <c r="E910" s="4" t="str">
        <f ca="1">IF(A910="", "", VLOOKUP($M$6&amp;"-"&amp;$A910,INDIRECT("Sheet2!A2:Q5331"), 4, FALSE))</f>
        <v/>
      </c>
      <c r="F910" s="14" t="str">
        <f ca="1">IF(A910="", "", IF(A910=1, ROUNDDOWN($M$3/D910, 0), ROUNDDOWN((J910)/D910, 0)))</f>
        <v/>
      </c>
      <c r="G910" s="14" t="str">
        <f ca="1">IF(A910="", "", (E910-D910)*F910)</f>
        <v/>
      </c>
      <c r="H910" s="15" t="str">
        <f ca="1">IF(A910="", "", (E910/D910)-1)</f>
        <v/>
      </c>
      <c r="I910" s="15" t="str">
        <f ca="1">IF(A910="", "", 1-(K910/MAX($K$2:K910)))</f>
        <v/>
      </c>
      <c r="J910" s="14" t="str">
        <f ca="1">IF(A910="", "", IF(A910=1, $M$3, J909+G909))</f>
        <v/>
      </c>
      <c r="K910" s="14" t="str">
        <f ca="1">IF(A910="", "", J910+G910)</f>
        <v/>
      </c>
    </row>
    <row r="911" spans="1:11" x14ac:dyDescent="0.3">
      <c r="A911" t="str">
        <f ca="1">IF(A910="Sr.No.",1,IFERROR(IF(A910+1&lt;=$M$8,A910+1,""),""))</f>
        <v/>
      </c>
      <c r="B911" s="1" t="str">
        <f ca="1">IF(A911="", "", VLOOKUP($M$5&amp;"-"&amp;$A911,INDIRECT("Sheet2!A2:Q5331"), 3, FALSE))</f>
        <v/>
      </c>
      <c r="C911" s="1" t="str">
        <f ca="1">IF(A911="", "", VLOOKUP($M$6&amp;"-"&amp;$A911,INDIRECT("Sheet2!A2:Q5331"), 3, FALSE))</f>
        <v/>
      </c>
      <c r="D911" s="4" t="str">
        <f ca="1">IF(A911="", "", VLOOKUP($M$5&amp;"-"&amp;$A911,INDIRECT("Sheet2!A2:Q5331"), 4, FALSE))</f>
        <v/>
      </c>
      <c r="E911" s="4" t="str">
        <f ca="1">IF(A911="", "", VLOOKUP($M$6&amp;"-"&amp;$A911,INDIRECT("Sheet2!A2:Q5331"), 4, FALSE))</f>
        <v/>
      </c>
      <c r="F911" s="14" t="str">
        <f ca="1">IF(A911="", "", IF(A911=1, ROUNDDOWN($M$3/D911, 0), ROUNDDOWN((J911)/D911, 0)))</f>
        <v/>
      </c>
      <c r="G911" s="14" t="str">
        <f ca="1">IF(A911="", "", (E911-D911)*F911)</f>
        <v/>
      </c>
      <c r="H911" s="15" t="str">
        <f ca="1">IF(A911="", "", (E911/D911)-1)</f>
        <v/>
      </c>
      <c r="I911" s="15" t="str">
        <f ca="1">IF(A911="", "", 1-(K911/MAX($K$2:K911)))</f>
        <v/>
      </c>
      <c r="J911" s="14" t="str">
        <f ca="1">IF(A911="", "", IF(A911=1, $M$3, J910+G910))</f>
        <v/>
      </c>
      <c r="K911" s="14" t="str">
        <f ca="1">IF(A911="", "", J911+G911)</f>
        <v/>
      </c>
    </row>
    <row r="912" spans="1:11" x14ac:dyDescent="0.3">
      <c r="A912" t="str">
        <f ca="1">IF(A911="Sr.No.",1,IFERROR(IF(A911+1&lt;=$M$8,A911+1,""),""))</f>
        <v/>
      </c>
      <c r="B912" s="1" t="str">
        <f ca="1">IF(A912="", "", VLOOKUP($M$5&amp;"-"&amp;$A912,INDIRECT("Sheet2!A2:Q5331"), 3, FALSE))</f>
        <v/>
      </c>
      <c r="C912" s="1" t="str">
        <f ca="1">IF(A912="", "", VLOOKUP($M$6&amp;"-"&amp;$A912,INDIRECT("Sheet2!A2:Q5331"), 3, FALSE))</f>
        <v/>
      </c>
      <c r="D912" s="4" t="str">
        <f ca="1">IF(A912="", "", VLOOKUP($M$5&amp;"-"&amp;$A912,INDIRECT("Sheet2!A2:Q5331"), 4, FALSE))</f>
        <v/>
      </c>
      <c r="E912" s="4" t="str">
        <f ca="1">IF(A912="", "", VLOOKUP($M$6&amp;"-"&amp;$A912,INDIRECT("Sheet2!A2:Q5331"), 4, FALSE))</f>
        <v/>
      </c>
      <c r="F912" s="14" t="str">
        <f ca="1">IF(A912="", "", IF(A912=1, ROUNDDOWN($M$3/D912, 0), ROUNDDOWN((J912)/D912, 0)))</f>
        <v/>
      </c>
      <c r="G912" s="14" t="str">
        <f ca="1">IF(A912="", "", (E912-D912)*F912)</f>
        <v/>
      </c>
      <c r="H912" s="15" t="str">
        <f ca="1">IF(A912="", "", (E912/D912)-1)</f>
        <v/>
      </c>
      <c r="I912" s="15" t="str">
        <f ca="1">IF(A912="", "", 1-(K912/MAX($K$2:K912)))</f>
        <v/>
      </c>
      <c r="J912" s="14" t="str">
        <f ca="1">IF(A912="", "", IF(A912=1, $M$3, J911+G911))</f>
        <v/>
      </c>
      <c r="K912" s="14" t="str">
        <f ca="1">IF(A912="", "", J912+G912)</f>
        <v/>
      </c>
    </row>
    <row r="913" spans="1:11" x14ac:dyDescent="0.3">
      <c r="A913" t="str">
        <f ca="1">IF(A912="Sr.No.",1,IFERROR(IF(A912+1&lt;=$M$8,A912+1,""),""))</f>
        <v/>
      </c>
      <c r="B913" s="1" t="str">
        <f ca="1">IF(A913="", "", VLOOKUP($M$5&amp;"-"&amp;$A913,INDIRECT("Sheet2!A2:Q5331"), 3, FALSE))</f>
        <v/>
      </c>
      <c r="C913" s="1" t="str">
        <f ca="1">IF(A913="", "", VLOOKUP($M$6&amp;"-"&amp;$A913,INDIRECT("Sheet2!A2:Q5331"), 3, FALSE))</f>
        <v/>
      </c>
      <c r="D913" s="4" t="str">
        <f ca="1">IF(A913="", "", VLOOKUP($M$5&amp;"-"&amp;$A913,INDIRECT("Sheet2!A2:Q5331"), 4, FALSE))</f>
        <v/>
      </c>
      <c r="E913" s="4" t="str">
        <f ca="1">IF(A913="", "", VLOOKUP($M$6&amp;"-"&amp;$A913,INDIRECT("Sheet2!A2:Q5331"), 4, FALSE))</f>
        <v/>
      </c>
      <c r="F913" s="14" t="str">
        <f ca="1">IF(A913="", "", IF(A913=1, ROUNDDOWN($M$3/D913, 0), ROUNDDOWN((J913)/D913, 0)))</f>
        <v/>
      </c>
      <c r="G913" s="14" t="str">
        <f ca="1">IF(A913="", "", (E913-D913)*F913)</f>
        <v/>
      </c>
      <c r="H913" s="15" t="str">
        <f ca="1">IF(A913="", "", (E913/D913)-1)</f>
        <v/>
      </c>
      <c r="I913" s="15" t="str">
        <f ca="1">IF(A913="", "", 1-(K913/MAX($K$2:K913)))</f>
        <v/>
      </c>
      <c r="J913" s="14" t="str">
        <f ca="1">IF(A913="", "", IF(A913=1, $M$3, J912+G912))</f>
        <v/>
      </c>
      <c r="K913" s="14" t="str">
        <f ca="1">IF(A913="", "", J913+G913)</f>
        <v/>
      </c>
    </row>
    <row r="914" spans="1:11" x14ac:dyDescent="0.3">
      <c r="A914" t="str">
        <f ca="1">IF(A913="Sr.No.",1,IFERROR(IF(A913+1&lt;=$M$8,A913+1,""),""))</f>
        <v/>
      </c>
      <c r="B914" s="1" t="str">
        <f ca="1">IF(A914="", "", VLOOKUP($M$5&amp;"-"&amp;$A914,INDIRECT("Sheet2!A2:Q5331"), 3, FALSE))</f>
        <v/>
      </c>
      <c r="C914" s="1" t="str">
        <f ca="1">IF(A914="", "", VLOOKUP($M$6&amp;"-"&amp;$A914,INDIRECT("Sheet2!A2:Q5331"), 3, FALSE))</f>
        <v/>
      </c>
      <c r="D914" s="4" t="str">
        <f ca="1">IF(A914="", "", VLOOKUP($M$5&amp;"-"&amp;$A914,INDIRECT("Sheet2!A2:Q5331"), 4, FALSE))</f>
        <v/>
      </c>
      <c r="E914" s="4" t="str">
        <f ca="1">IF(A914="", "", VLOOKUP($M$6&amp;"-"&amp;$A914,INDIRECT("Sheet2!A2:Q5331"), 4, FALSE))</f>
        <v/>
      </c>
      <c r="F914" s="14" t="str">
        <f ca="1">IF(A914="", "", IF(A914=1, ROUNDDOWN($M$3/D914, 0), ROUNDDOWN((J914)/D914, 0)))</f>
        <v/>
      </c>
      <c r="G914" s="14" t="str">
        <f ca="1">IF(A914="", "", (E914-D914)*F914)</f>
        <v/>
      </c>
      <c r="H914" s="15" t="str">
        <f ca="1">IF(A914="", "", (E914/D914)-1)</f>
        <v/>
      </c>
      <c r="I914" s="15" t="str">
        <f ca="1">IF(A914="", "", 1-(K914/MAX($K$2:K914)))</f>
        <v/>
      </c>
      <c r="J914" s="14" t="str">
        <f ca="1">IF(A914="", "", IF(A914=1, $M$3, J913+G913))</f>
        <v/>
      </c>
      <c r="K914" s="14" t="str">
        <f ca="1">IF(A914="", "", J914+G914)</f>
        <v/>
      </c>
    </row>
    <row r="915" spans="1:11" x14ac:dyDescent="0.3">
      <c r="A915" t="str">
        <f ca="1">IF(A914="Sr.No.",1,IFERROR(IF(A914+1&lt;=$M$8,A914+1,""),""))</f>
        <v/>
      </c>
      <c r="B915" s="1" t="str">
        <f ca="1">IF(A915="", "", VLOOKUP($M$5&amp;"-"&amp;$A915,INDIRECT("Sheet2!A2:Q5331"), 3, FALSE))</f>
        <v/>
      </c>
      <c r="C915" s="1" t="str">
        <f ca="1">IF(A915="", "", VLOOKUP($M$6&amp;"-"&amp;$A915,INDIRECT("Sheet2!A2:Q5331"), 3, FALSE))</f>
        <v/>
      </c>
      <c r="D915" s="4" t="str">
        <f ca="1">IF(A915="", "", VLOOKUP($M$5&amp;"-"&amp;$A915,INDIRECT("Sheet2!A2:Q5331"), 4, FALSE))</f>
        <v/>
      </c>
      <c r="E915" s="4" t="str">
        <f ca="1">IF(A915="", "", VLOOKUP($M$6&amp;"-"&amp;$A915,INDIRECT("Sheet2!A2:Q5331"), 4, FALSE))</f>
        <v/>
      </c>
      <c r="F915" s="14" t="str">
        <f ca="1">IF(A915="", "", IF(A915=1, ROUNDDOWN($M$3/D915, 0), ROUNDDOWN((J915)/D915, 0)))</f>
        <v/>
      </c>
      <c r="G915" s="14" t="str">
        <f ca="1">IF(A915="", "", (E915-D915)*F915)</f>
        <v/>
      </c>
      <c r="H915" s="15" t="str">
        <f ca="1">IF(A915="", "", (E915/D915)-1)</f>
        <v/>
      </c>
      <c r="I915" s="15" t="str">
        <f ca="1">IF(A915="", "", 1-(K915/MAX($K$2:K915)))</f>
        <v/>
      </c>
      <c r="J915" s="14" t="str">
        <f ca="1">IF(A915="", "", IF(A915=1, $M$3, J914+G914))</f>
        <v/>
      </c>
      <c r="K915" s="14" t="str">
        <f ca="1">IF(A915="", "", J915+G915)</f>
        <v/>
      </c>
    </row>
    <row r="916" spans="1:11" x14ac:dyDescent="0.3">
      <c r="A916" t="str">
        <f ca="1">IF(A915="Sr.No.",1,IFERROR(IF(A915+1&lt;=$M$8,A915+1,""),""))</f>
        <v/>
      </c>
      <c r="B916" s="1" t="str">
        <f ca="1">IF(A916="", "", VLOOKUP($M$5&amp;"-"&amp;$A916,INDIRECT("Sheet2!A2:Q5331"), 3, FALSE))</f>
        <v/>
      </c>
      <c r="C916" s="1" t="str">
        <f ca="1">IF(A916="", "", VLOOKUP($M$6&amp;"-"&amp;$A916,INDIRECT("Sheet2!A2:Q5331"), 3, FALSE))</f>
        <v/>
      </c>
      <c r="D916" s="4" t="str">
        <f ca="1">IF(A916="", "", VLOOKUP($M$5&amp;"-"&amp;$A916,INDIRECT("Sheet2!A2:Q5331"), 4, FALSE))</f>
        <v/>
      </c>
      <c r="E916" s="4" t="str">
        <f ca="1">IF(A916="", "", VLOOKUP($M$6&amp;"-"&amp;$A916,INDIRECT("Sheet2!A2:Q5331"), 4, FALSE))</f>
        <v/>
      </c>
      <c r="F916" s="14" t="str">
        <f ca="1">IF(A916="", "", IF(A916=1, ROUNDDOWN($M$3/D916, 0), ROUNDDOWN((J916)/D916, 0)))</f>
        <v/>
      </c>
      <c r="G916" s="14" t="str">
        <f ca="1">IF(A916="", "", (E916-D916)*F916)</f>
        <v/>
      </c>
      <c r="H916" s="15" t="str">
        <f ca="1">IF(A916="", "", (E916/D916)-1)</f>
        <v/>
      </c>
      <c r="I916" s="15" t="str">
        <f ca="1">IF(A916="", "", 1-(K916/MAX($K$2:K916)))</f>
        <v/>
      </c>
      <c r="J916" s="14" t="str">
        <f ca="1">IF(A916="", "", IF(A916=1, $M$3, J915+G915))</f>
        <v/>
      </c>
      <c r="K916" s="14" t="str">
        <f ca="1">IF(A916="", "", J916+G916)</f>
        <v/>
      </c>
    </row>
    <row r="917" spans="1:11" x14ac:dyDescent="0.3">
      <c r="A917" t="str">
        <f ca="1">IF(A916="Sr.No.",1,IFERROR(IF(A916+1&lt;=$M$8,A916+1,""),""))</f>
        <v/>
      </c>
      <c r="B917" s="1" t="str">
        <f ca="1">IF(A917="", "", VLOOKUP($M$5&amp;"-"&amp;$A917,INDIRECT("Sheet2!A2:Q5331"), 3, FALSE))</f>
        <v/>
      </c>
      <c r="C917" s="1" t="str">
        <f ca="1">IF(A917="", "", VLOOKUP($M$6&amp;"-"&amp;$A917,INDIRECT("Sheet2!A2:Q5331"), 3, FALSE))</f>
        <v/>
      </c>
      <c r="D917" s="4" t="str">
        <f ca="1">IF(A917="", "", VLOOKUP($M$5&amp;"-"&amp;$A917,INDIRECT("Sheet2!A2:Q5331"), 4, FALSE))</f>
        <v/>
      </c>
      <c r="E917" s="4" t="str">
        <f ca="1">IF(A917="", "", VLOOKUP($M$6&amp;"-"&amp;$A917,INDIRECT("Sheet2!A2:Q5331"), 4, FALSE))</f>
        <v/>
      </c>
      <c r="F917" s="14" t="str">
        <f ca="1">IF(A917="", "", IF(A917=1, ROUNDDOWN($M$3/D917, 0), ROUNDDOWN((J917)/D917, 0)))</f>
        <v/>
      </c>
      <c r="G917" s="14" t="str">
        <f ca="1">IF(A917="", "", (E917-D917)*F917)</f>
        <v/>
      </c>
      <c r="H917" s="15" t="str">
        <f ca="1">IF(A917="", "", (E917/D917)-1)</f>
        <v/>
      </c>
      <c r="I917" s="15" t="str">
        <f ca="1">IF(A917="", "", 1-(K917/MAX($K$2:K917)))</f>
        <v/>
      </c>
      <c r="J917" s="14" t="str">
        <f ca="1">IF(A917="", "", IF(A917=1, $M$3, J916+G916))</f>
        <v/>
      </c>
      <c r="K917" s="14" t="str">
        <f ca="1">IF(A917="", "", J917+G917)</f>
        <v/>
      </c>
    </row>
    <row r="918" spans="1:11" x14ac:dyDescent="0.3">
      <c r="A918" t="str">
        <f ca="1">IF(A917="Sr.No.",1,IFERROR(IF(A917+1&lt;=$M$8,A917+1,""),""))</f>
        <v/>
      </c>
      <c r="B918" s="1" t="str">
        <f ca="1">IF(A918="", "", VLOOKUP($M$5&amp;"-"&amp;$A918,INDIRECT("Sheet2!A2:Q5331"), 3, FALSE))</f>
        <v/>
      </c>
      <c r="C918" s="1" t="str">
        <f ca="1">IF(A918="", "", VLOOKUP($M$6&amp;"-"&amp;$A918,INDIRECT("Sheet2!A2:Q5331"), 3, FALSE))</f>
        <v/>
      </c>
      <c r="D918" s="4" t="str">
        <f ca="1">IF(A918="", "", VLOOKUP($M$5&amp;"-"&amp;$A918,INDIRECT("Sheet2!A2:Q5331"), 4, FALSE))</f>
        <v/>
      </c>
      <c r="E918" s="4" t="str">
        <f ca="1">IF(A918="", "", VLOOKUP($M$6&amp;"-"&amp;$A918,INDIRECT("Sheet2!A2:Q5331"), 4, FALSE))</f>
        <v/>
      </c>
      <c r="F918" s="14" t="str">
        <f ca="1">IF(A918="", "", IF(A918=1, ROUNDDOWN($M$3/D918, 0), ROUNDDOWN((J918)/D918, 0)))</f>
        <v/>
      </c>
      <c r="G918" s="14" t="str">
        <f ca="1">IF(A918="", "", (E918-D918)*F918)</f>
        <v/>
      </c>
      <c r="H918" s="15" t="str">
        <f ca="1">IF(A918="", "", (E918/D918)-1)</f>
        <v/>
      </c>
      <c r="I918" s="15" t="str">
        <f ca="1">IF(A918="", "", 1-(K918/MAX($K$2:K918)))</f>
        <v/>
      </c>
      <c r="J918" s="14" t="str">
        <f ca="1">IF(A918="", "", IF(A918=1, $M$3, J917+G917))</f>
        <v/>
      </c>
      <c r="K918" s="14" t="str">
        <f ca="1">IF(A918="", "", J918+G918)</f>
        <v/>
      </c>
    </row>
    <row r="919" spans="1:11" x14ac:dyDescent="0.3">
      <c r="A919" t="str">
        <f ca="1">IF(A918="Sr.No.",1,IFERROR(IF(A918+1&lt;=$M$8,A918+1,""),""))</f>
        <v/>
      </c>
      <c r="B919" s="1" t="str">
        <f ca="1">IF(A919="", "", VLOOKUP($M$5&amp;"-"&amp;$A919,INDIRECT("Sheet2!A2:Q5331"), 3, FALSE))</f>
        <v/>
      </c>
      <c r="C919" s="1" t="str">
        <f ca="1">IF(A919="", "", VLOOKUP($M$6&amp;"-"&amp;$A919,INDIRECT("Sheet2!A2:Q5331"), 3, FALSE))</f>
        <v/>
      </c>
      <c r="D919" s="4" t="str">
        <f ca="1">IF(A919="", "", VLOOKUP($M$5&amp;"-"&amp;$A919,INDIRECT("Sheet2!A2:Q5331"), 4, FALSE))</f>
        <v/>
      </c>
      <c r="E919" s="4" t="str">
        <f ca="1">IF(A919="", "", VLOOKUP($M$6&amp;"-"&amp;$A919,INDIRECT("Sheet2!A2:Q5331"), 4, FALSE))</f>
        <v/>
      </c>
      <c r="F919" s="14" t="str">
        <f ca="1">IF(A919="", "", IF(A919=1, ROUNDDOWN($M$3/D919, 0), ROUNDDOWN((J919)/D919, 0)))</f>
        <v/>
      </c>
      <c r="G919" s="14" t="str">
        <f ca="1">IF(A919="", "", (E919-D919)*F919)</f>
        <v/>
      </c>
      <c r="H919" s="15" t="str">
        <f ca="1">IF(A919="", "", (E919/D919)-1)</f>
        <v/>
      </c>
      <c r="I919" s="15" t="str">
        <f ca="1">IF(A919="", "", 1-(K919/MAX($K$2:K919)))</f>
        <v/>
      </c>
      <c r="J919" s="14" t="str">
        <f ca="1">IF(A919="", "", IF(A919=1, $M$3, J918+G918))</f>
        <v/>
      </c>
      <c r="K919" s="14" t="str">
        <f ca="1">IF(A919="", "", J919+G919)</f>
        <v/>
      </c>
    </row>
    <row r="920" spans="1:11" x14ac:dyDescent="0.3">
      <c r="A920" t="str">
        <f ca="1">IF(A919="Sr.No.",1,IFERROR(IF(A919+1&lt;=$M$8,A919+1,""),""))</f>
        <v/>
      </c>
      <c r="B920" s="1" t="str">
        <f ca="1">IF(A920="", "", VLOOKUP($M$5&amp;"-"&amp;$A920,INDIRECT("Sheet2!A2:Q5331"), 3, FALSE))</f>
        <v/>
      </c>
      <c r="C920" s="1" t="str">
        <f ca="1">IF(A920="", "", VLOOKUP($M$6&amp;"-"&amp;$A920,INDIRECT("Sheet2!A2:Q5331"), 3, FALSE))</f>
        <v/>
      </c>
      <c r="D920" s="4" t="str">
        <f ca="1">IF(A920="", "", VLOOKUP($M$5&amp;"-"&amp;$A920,INDIRECT("Sheet2!A2:Q5331"), 4, FALSE))</f>
        <v/>
      </c>
      <c r="E920" s="4" t="str">
        <f ca="1">IF(A920="", "", VLOOKUP($M$6&amp;"-"&amp;$A920,INDIRECT("Sheet2!A2:Q5331"), 4, FALSE))</f>
        <v/>
      </c>
      <c r="F920" s="14" t="str">
        <f ca="1">IF(A920="", "", IF(A920=1, ROUNDDOWN($M$3/D920, 0), ROUNDDOWN((J920)/D920, 0)))</f>
        <v/>
      </c>
      <c r="G920" s="14" t="str">
        <f ca="1">IF(A920="", "", (E920-D920)*F920)</f>
        <v/>
      </c>
      <c r="H920" s="15" t="str">
        <f ca="1">IF(A920="", "", (E920/D920)-1)</f>
        <v/>
      </c>
      <c r="I920" s="15" t="str">
        <f ca="1">IF(A920="", "", 1-(K920/MAX($K$2:K920)))</f>
        <v/>
      </c>
      <c r="J920" s="14" t="str">
        <f ca="1">IF(A920="", "", IF(A920=1, $M$3, J919+G919))</f>
        <v/>
      </c>
      <c r="K920" s="14" t="str">
        <f ca="1">IF(A920="", "", J920+G920)</f>
        <v/>
      </c>
    </row>
    <row r="921" spans="1:11" x14ac:dyDescent="0.3">
      <c r="A921" t="str">
        <f ca="1">IF(A920="Sr.No.",1,IFERROR(IF(A920+1&lt;=$M$8,A920+1,""),""))</f>
        <v/>
      </c>
      <c r="B921" s="1" t="str">
        <f ca="1">IF(A921="", "", VLOOKUP($M$5&amp;"-"&amp;$A921,INDIRECT("Sheet2!A2:Q5331"), 3, FALSE))</f>
        <v/>
      </c>
      <c r="C921" s="1" t="str">
        <f ca="1">IF(A921="", "", VLOOKUP($M$6&amp;"-"&amp;$A921,INDIRECT("Sheet2!A2:Q5331"), 3, FALSE))</f>
        <v/>
      </c>
      <c r="D921" s="4" t="str">
        <f ca="1">IF(A921="", "", VLOOKUP($M$5&amp;"-"&amp;$A921,INDIRECT("Sheet2!A2:Q5331"), 4, FALSE))</f>
        <v/>
      </c>
      <c r="E921" s="4" t="str">
        <f ca="1">IF(A921="", "", VLOOKUP($M$6&amp;"-"&amp;$A921,INDIRECT("Sheet2!A2:Q5331"), 4, FALSE))</f>
        <v/>
      </c>
      <c r="F921" s="14" t="str">
        <f ca="1">IF(A921="", "", IF(A921=1, ROUNDDOWN($M$3/D921, 0), ROUNDDOWN((J921)/D921, 0)))</f>
        <v/>
      </c>
      <c r="G921" s="14" t="str">
        <f ca="1">IF(A921="", "", (E921-D921)*F921)</f>
        <v/>
      </c>
      <c r="H921" s="15" t="str">
        <f ca="1">IF(A921="", "", (E921/D921)-1)</f>
        <v/>
      </c>
      <c r="I921" s="15" t="str">
        <f ca="1">IF(A921="", "", 1-(K921/MAX($K$2:K921)))</f>
        <v/>
      </c>
      <c r="J921" s="14" t="str">
        <f ca="1">IF(A921="", "", IF(A921=1, $M$3, J920+G920))</f>
        <v/>
      </c>
      <c r="K921" s="14" t="str">
        <f ca="1">IF(A921="", "", J921+G921)</f>
        <v/>
      </c>
    </row>
    <row r="922" spans="1:11" x14ac:dyDescent="0.3">
      <c r="A922" t="str">
        <f ca="1">IF(A921="Sr.No.",1,IFERROR(IF(A921+1&lt;=$M$8,A921+1,""),""))</f>
        <v/>
      </c>
      <c r="B922" s="1" t="str">
        <f ca="1">IF(A922="", "", VLOOKUP($M$5&amp;"-"&amp;$A922,INDIRECT("Sheet2!A2:Q5331"), 3, FALSE))</f>
        <v/>
      </c>
      <c r="C922" s="1" t="str">
        <f ca="1">IF(A922="", "", VLOOKUP($M$6&amp;"-"&amp;$A922,INDIRECT("Sheet2!A2:Q5331"), 3, FALSE))</f>
        <v/>
      </c>
      <c r="D922" s="4" t="str">
        <f ca="1">IF(A922="", "", VLOOKUP($M$5&amp;"-"&amp;$A922,INDIRECT("Sheet2!A2:Q5331"), 4, FALSE))</f>
        <v/>
      </c>
      <c r="E922" s="4" t="str">
        <f ca="1">IF(A922="", "", VLOOKUP($M$6&amp;"-"&amp;$A922,INDIRECT("Sheet2!A2:Q5331"), 4, FALSE))</f>
        <v/>
      </c>
      <c r="F922" s="14" t="str">
        <f ca="1">IF(A922="", "", IF(A922=1, ROUNDDOWN($M$3/D922, 0), ROUNDDOWN((J922)/D922, 0)))</f>
        <v/>
      </c>
      <c r="G922" s="14" t="str">
        <f ca="1">IF(A922="", "", (E922-D922)*F922)</f>
        <v/>
      </c>
      <c r="H922" s="15" t="str">
        <f ca="1">IF(A922="", "", (E922/D922)-1)</f>
        <v/>
      </c>
      <c r="I922" s="15" t="str">
        <f ca="1">IF(A922="", "", 1-(K922/MAX($K$2:K922)))</f>
        <v/>
      </c>
      <c r="J922" s="14" t="str">
        <f ca="1">IF(A922="", "", IF(A922=1, $M$3, J921+G921))</f>
        <v/>
      </c>
      <c r="K922" s="14" t="str">
        <f ca="1">IF(A922="", "", J922+G922)</f>
        <v/>
      </c>
    </row>
    <row r="923" spans="1:11" x14ac:dyDescent="0.3">
      <c r="A923" t="str">
        <f ca="1">IF(A922="Sr.No.",1,IFERROR(IF(A922+1&lt;=$M$8,A922+1,""),""))</f>
        <v/>
      </c>
      <c r="B923" s="1" t="str">
        <f ca="1">IF(A923="", "", VLOOKUP($M$5&amp;"-"&amp;$A923,INDIRECT("Sheet2!A2:Q5331"), 3, FALSE))</f>
        <v/>
      </c>
      <c r="C923" s="1" t="str">
        <f ca="1">IF(A923="", "", VLOOKUP($M$6&amp;"-"&amp;$A923,INDIRECT("Sheet2!A2:Q5331"), 3, FALSE))</f>
        <v/>
      </c>
      <c r="D923" s="4" t="str">
        <f ca="1">IF(A923="", "", VLOOKUP($M$5&amp;"-"&amp;$A923,INDIRECT("Sheet2!A2:Q5331"), 4, FALSE))</f>
        <v/>
      </c>
      <c r="E923" s="4" t="str">
        <f ca="1">IF(A923="", "", VLOOKUP($M$6&amp;"-"&amp;$A923,INDIRECT("Sheet2!A2:Q5331"), 4, FALSE))</f>
        <v/>
      </c>
      <c r="F923" s="14" t="str">
        <f ca="1">IF(A923="", "", IF(A923=1, ROUNDDOWN($M$3/D923, 0), ROUNDDOWN((J923)/D923, 0)))</f>
        <v/>
      </c>
      <c r="G923" s="14" t="str">
        <f ca="1">IF(A923="", "", (E923-D923)*F923)</f>
        <v/>
      </c>
      <c r="H923" s="15" t="str">
        <f ca="1">IF(A923="", "", (E923/D923)-1)</f>
        <v/>
      </c>
      <c r="I923" s="15" t="str">
        <f ca="1">IF(A923="", "", 1-(K923/MAX($K$2:K923)))</f>
        <v/>
      </c>
      <c r="J923" s="14" t="str">
        <f ca="1">IF(A923="", "", IF(A923=1, $M$3, J922+G922))</f>
        <v/>
      </c>
      <c r="K923" s="14" t="str">
        <f ca="1">IF(A923="", "", J923+G923)</f>
        <v/>
      </c>
    </row>
    <row r="924" spans="1:11" x14ac:dyDescent="0.3">
      <c r="A924" t="str">
        <f ca="1">IF(A923="Sr.No.",1,IFERROR(IF(A923+1&lt;=$M$8,A923+1,""),""))</f>
        <v/>
      </c>
      <c r="B924" s="1" t="str">
        <f ca="1">IF(A924="", "", VLOOKUP($M$5&amp;"-"&amp;$A924,INDIRECT("Sheet2!A2:Q5331"), 3, FALSE))</f>
        <v/>
      </c>
      <c r="C924" s="1" t="str">
        <f ca="1">IF(A924="", "", VLOOKUP($M$6&amp;"-"&amp;$A924,INDIRECT("Sheet2!A2:Q5331"), 3, FALSE))</f>
        <v/>
      </c>
      <c r="D924" s="4" t="str">
        <f ca="1">IF(A924="", "", VLOOKUP($M$5&amp;"-"&amp;$A924,INDIRECT("Sheet2!A2:Q5331"), 4, FALSE))</f>
        <v/>
      </c>
      <c r="E924" s="4" t="str">
        <f ca="1">IF(A924="", "", VLOOKUP($M$6&amp;"-"&amp;$A924,INDIRECT("Sheet2!A2:Q5331"), 4, FALSE))</f>
        <v/>
      </c>
      <c r="F924" s="14" t="str">
        <f ca="1">IF(A924="", "", IF(A924=1, ROUNDDOWN($M$3/D924, 0), ROUNDDOWN((J924)/D924, 0)))</f>
        <v/>
      </c>
      <c r="G924" s="14" t="str">
        <f ca="1">IF(A924="", "", (E924-D924)*F924)</f>
        <v/>
      </c>
      <c r="H924" s="15" t="str">
        <f ca="1">IF(A924="", "", (E924/D924)-1)</f>
        <v/>
      </c>
      <c r="I924" s="15" t="str">
        <f ca="1">IF(A924="", "", 1-(K924/MAX($K$2:K924)))</f>
        <v/>
      </c>
      <c r="J924" s="14" t="str">
        <f ca="1">IF(A924="", "", IF(A924=1, $M$3, J923+G923))</f>
        <v/>
      </c>
      <c r="K924" s="14" t="str">
        <f ca="1">IF(A924="", "", J924+G924)</f>
        <v/>
      </c>
    </row>
    <row r="925" spans="1:11" x14ac:dyDescent="0.3">
      <c r="A925" t="str">
        <f ca="1">IF(A924="Sr.No.",1,IFERROR(IF(A924+1&lt;=$M$8,A924+1,""),""))</f>
        <v/>
      </c>
      <c r="B925" s="1" t="str">
        <f ca="1">IF(A925="", "", VLOOKUP($M$5&amp;"-"&amp;$A925,INDIRECT("Sheet2!A2:Q5331"), 3, FALSE))</f>
        <v/>
      </c>
      <c r="C925" s="1" t="str">
        <f ca="1">IF(A925="", "", VLOOKUP($M$6&amp;"-"&amp;$A925,INDIRECT("Sheet2!A2:Q5331"), 3, FALSE))</f>
        <v/>
      </c>
      <c r="D925" s="4" t="str">
        <f ca="1">IF(A925="", "", VLOOKUP($M$5&amp;"-"&amp;$A925,INDIRECT("Sheet2!A2:Q5331"), 4, FALSE))</f>
        <v/>
      </c>
      <c r="E925" s="4" t="str">
        <f ca="1">IF(A925="", "", VLOOKUP($M$6&amp;"-"&amp;$A925,INDIRECT("Sheet2!A2:Q5331"), 4, FALSE))</f>
        <v/>
      </c>
      <c r="F925" s="14" t="str">
        <f ca="1">IF(A925="", "", IF(A925=1, ROUNDDOWN($M$3/D925, 0), ROUNDDOWN((J925)/D925, 0)))</f>
        <v/>
      </c>
      <c r="G925" s="14" t="str">
        <f ca="1">IF(A925="", "", (E925-D925)*F925)</f>
        <v/>
      </c>
      <c r="H925" s="15" t="str">
        <f ca="1">IF(A925="", "", (E925/D925)-1)</f>
        <v/>
      </c>
      <c r="I925" s="15" t="str">
        <f ca="1">IF(A925="", "", 1-(K925/MAX($K$2:K925)))</f>
        <v/>
      </c>
      <c r="J925" s="14" t="str">
        <f ca="1">IF(A925="", "", IF(A925=1, $M$3, J924+G924))</f>
        <v/>
      </c>
      <c r="K925" s="14" t="str">
        <f ca="1">IF(A925="", "", J925+G925)</f>
        <v/>
      </c>
    </row>
    <row r="926" spans="1:11" x14ac:dyDescent="0.3">
      <c r="A926" t="str">
        <f ca="1">IF(A925="Sr.No.",1,IFERROR(IF(A925+1&lt;=$M$8,A925+1,""),""))</f>
        <v/>
      </c>
      <c r="B926" s="1" t="str">
        <f ca="1">IF(A926="", "", VLOOKUP($M$5&amp;"-"&amp;$A926,INDIRECT("Sheet2!A2:Q5331"), 3, FALSE))</f>
        <v/>
      </c>
      <c r="C926" s="1" t="str">
        <f ca="1">IF(A926="", "", VLOOKUP($M$6&amp;"-"&amp;$A926,INDIRECT("Sheet2!A2:Q5331"), 3, FALSE))</f>
        <v/>
      </c>
      <c r="D926" s="4" t="str">
        <f ca="1">IF(A926="", "", VLOOKUP($M$5&amp;"-"&amp;$A926,INDIRECT("Sheet2!A2:Q5331"), 4, FALSE))</f>
        <v/>
      </c>
      <c r="E926" s="4" t="str">
        <f ca="1">IF(A926="", "", VLOOKUP($M$6&amp;"-"&amp;$A926,INDIRECT("Sheet2!A2:Q5331"), 4, FALSE))</f>
        <v/>
      </c>
      <c r="F926" s="14" t="str">
        <f ca="1">IF(A926="", "", IF(A926=1, ROUNDDOWN($M$3/D926, 0), ROUNDDOWN((J926)/D926, 0)))</f>
        <v/>
      </c>
      <c r="G926" s="14" t="str">
        <f ca="1">IF(A926="", "", (E926-D926)*F926)</f>
        <v/>
      </c>
      <c r="H926" s="15" t="str">
        <f ca="1">IF(A926="", "", (E926/D926)-1)</f>
        <v/>
      </c>
      <c r="I926" s="15" t="str">
        <f ca="1">IF(A926="", "", 1-(K926/MAX($K$2:K926)))</f>
        <v/>
      </c>
      <c r="J926" s="14" t="str">
        <f ca="1">IF(A926="", "", IF(A926=1, $M$3, J925+G925))</f>
        <v/>
      </c>
      <c r="K926" s="14" t="str">
        <f ca="1">IF(A926="", "", J926+G926)</f>
        <v/>
      </c>
    </row>
    <row r="927" spans="1:11" x14ac:dyDescent="0.3">
      <c r="A927" t="str">
        <f ca="1">IF(A926="Sr.No.",1,IFERROR(IF(A926+1&lt;=$M$8,A926+1,""),""))</f>
        <v/>
      </c>
      <c r="B927" s="1" t="str">
        <f ca="1">IF(A927="", "", VLOOKUP($M$5&amp;"-"&amp;$A927,INDIRECT("Sheet2!A2:Q5331"), 3, FALSE))</f>
        <v/>
      </c>
      <c r="C927" s="1" t="str">
        <f ca="1">IF(A927="", "", VLOOKUP($M$6&amp;"-"&amp;$A927,INDIRECT("Sheet2!A2:Q5331"), 3, FALSE))</f>
        <v/>
      </c>
      <c r="D927" s="4" t="str">
        <f ca="1">IF(A927="", "", VLOOKUP($M$5&amp;"-"&amp;$A927,INDIRECT("Sheet2!A2:Q5331"), 4, FALSE))</f>
        <v/>
      </c>
      <c r="E927" s="4" t="str">
        <f ca="1">IF(A927="", "", VLOOKUP($M$6&amp;"-"&amp;$A927,INDIRECT("Sheet2!A2:Q5331"), 4, FALSE))</f>
        <v/>
      </c>
      <c r="F927" s="14" t="str">
        <f ca="1">IF(A927="", "", IF(A927=1, ROUNDDOWN($M$3/D927, 0), ROUNDDOWN((J927)/D927, 0)))</f>
        <v/>
      </c>
      <c r="G927" s="14" t="str">
        <f ca="1">IF(A927="", "", (E927-D927)*F927)</f>
        <v/>
      </c>
      <c r="H927" s="15" t="str">
        <f ca="1">IF(A927="", "", (E927/D927)-1)</f>
        <v/>
      </c>
      <c r="I927" s="15" t="str">
        <f ca="1">IF(A927="", "", 1-(K927/MAX($K$2:K927)))</f>
        <v/>
      </c>
      <c r="J927" s="14" t="str">
        <f ca="1">IF(A927="", "", IF(A927=1, $M$3, J926+G926))</f>
        <v/>
      </c>
      <c r="K927" s="14" t="str">
        <f ca="1">IF(A927="", "", J927+G927)</f>
        <v/>
      </c>
    </row>
    <row r="928" spans="1:11" x14ac:dyDescent="0.3">
      <c r="A928" t="str">
        <f ca="1">IF(A927="Sr.No.",1,IFERROR(IF(A927+1&lt;=$M$8,A927+1,""),""))</f>
        <v/>
      </c>
      <c r="B928" s="1" t="str">
        <f ca="1">IF(A928="", "", VLOOKUP($M$5&amp;"-"&amp;$A928,INDIRECT("Sheet2!A2:Q5331"), 3, FALSE))</f>
        <v/>
      </c>
      <c r="C928" s="1" t="str">
        <f ca="1">IF(A928="", "", VLOOKUP($M$6&amp;"-"&amp;$A928,INDIRECT("Sheet2!A2:Q5331"), 3, FALSE))</f>
        <v/>
      </c>
      <c r="D928" s="4" t="str">
        <f ca="1">IF(A928="", "", VLOOKUP($M$5&amp;"-"&amp;$A928,INDIRECT("Sheet2!A2:Q5331"), 4, FALSE))</f>
        <v/>
      </c>
      <c r="E928" s="4" t="str">
        <f ca="1">IF(A928="", "", VLOOKUP($M$6&amp;"-"&amp;$A928,INDIRECT("Sheet2!A2:Q5331"), 4, FALSE))</f>
        <v/>
      </c>
      <c r="F928" s="14" t="str">
        <f ca="1">IF(A928="", "", IF(A928=1, ROUNDDOWN($M$3/D928, 0), ROUNDDOWN((J928)/D928, 0)))</f>
        <v/>
      </c>
      <c r="G928" s="14" t="str">
        <f ca="1">IF(A928="", "", (E928-D928)*F928)</f>
        <v/>
      </c>
      <c r="H928" s="15" t="str">
        <f ca="1">IF(A928="", "", (E928/D928)-1)</f>
        <v/>
      </c>
      <c r="I928" s="15" t="str">
        <f ca="1">IF(A928="", "", 1-(K928/MAX($K$2:K928)))</f>
        <v/>
      </c>
      <c r="J928" s="14" t="str">
        <f ca="1">IF(A928="", "", IF(A928=1, $M$3, J927+G927))</f>
        <v/>
      </c>
      <c r="K928" s="14" t="str">
        <f ca="1">IF(A928="", "", J928+G928)</f>
        <v/>
      </c>
    </row>
    <row r="929" spans="1:11" x14ac:dyDescent="0.3">
      <c r="A929" t="str">
        <f ca="1">IF(A928="Sr.No.",1,IFERROR(IF(A928+1&lt;=$M$8,A928+1,""),""))</f>
        <v/>
      </c>
      <c r="B929" s="1" t="str">
        <f ca="1">IF(A929="", "", VLOOKUP($M$5&amp;"-"&amp;$A929,INDIRECT("Sheet2!A2:Q5331"), 3, FALSE))</f>
        <v/>
      </c>
      <c r="C929" s="1" t="str">
        <f ca="1">IF(A929="", "", VLOOKUP($M$6&amp;"-"&amp;$A929,INDIRECT("Sheet2!A2:Q5331"), 3, FALSE))</f>
        <v/>
      </c>
      <c r="D929" s="4" t="str">
        <f ca="1">IF(A929="", "", VLOOKUP($M$5&amp;"-"&amp;$A929,INDIRECT("Sheet2!A2:Q5331"), 4, FALSE))</f>
        <v/>
      </c>
      <c r="E929" s="4" t="str">
        <f ca="1">IF(A929="", "", VLOOKUP($M$6&amp;"-"&amp;$A929,INDIRECT("Sheet2!A2:Q5331"), 4, FALSE))</f>
        <v/>
      </c>
      <c r="F929" s="14" t="str">
        <f ca="1">IF(A929="", "", IF(A929=1, ROUNDDOWN($M$3/D929, 0), ROUNDDOWN((J929)/D929, 0)))</f>
        <v/>
      </c>
      <c r="G929" s="14" t="str">
        <f ca="1">IF(A929="", "", (E929-D929)*F929)</f>
        <v/>
      </c>
      <c r="H929" s="15" t="str">
        <f ca="1">IF(A929="", "", (E929/D929)-1)</f>
        <v/>
      </c>
      <c r="I929" s="15" t="str">
        <f ca="1">IF(A929="", "", 1-(K929/MAX($K$2:K929)))</f>
        <v/>
      </c>
      <c r="J929" s="14" t="str">
        <f ca="1">IF(A929="", "", IF(A929=1, $M$3, J928+G928))</f>
        <v/>
      </c>
      <c r="K929" s="14" t="str">
        <f ca="1">IF(A929="", "", J929+G929)</f>
        <v/>
      </c>
    </row>
    <row r="930" spans="1:11" x14ac:dyDescent="0.3">
      <c r="A930" t="str">
        <f ca="1">IF(A929="Sr.No.",1,IFERROR(IF(A929+1&lt;=$M$8,A929+1,""),""))</f>
        <v/>
      </c>
      <c r="B930" s="1" t="str">
        <f ca="1">IF(A930="", "", VLOOKUP($M$5&amp;"-"&amp;$A930,INDIRECT("Sheet2!A2:Q5331"), 3, FALSE))</f>
        <v/>
      </c>
      <c r="C930" s="1" t="str">
        <f ca="1">IF(A930="", "", VLOOKUP($M$6&amp;"-"&amp;$A930,INDIRECT("Sheet2!A2:Q5331"), 3, FALSE))</f>
        <v/>
      </c>
      <c r="D930" s="4" t="str">
        <f ca="1">IF(A930="", "", VLOOKUP($M$5&amp;"-"&amp;$A930,INDIRECT("Sheet2!A2:Q5331"), 4, FALSE))</f>
        <v/>
      </c>
      <c r="E930" s="4" t="str">
        <f ca="1">IF(A930="", "", VLOOKUP($M$6&amp;"-"&amp;$A930,INDIRECT("Sheet2!A2:Q5331"), 4, FALSE))</f>
        <v/>
      </c>
      <c r="F930" s="14" t="str">
        <f ca="1">IF(A930="", "", IF(A930=1, ROUNDDOWN($M$3/D930, 0), ROUNDDOWN((J930)/D930, 0)))</f>
        <v/>
      </c>
      <c r="G930" s="14" t="str">
        <f ca="1">IF(A930="", "", (E930-D930)*F930)</f>
        <v/>
      </c>
      <c r="H930" s="15" t="str">
        <f ca="1">IF(A930="", "", (E930/D930)-1)</f>
        <v/>
      </c>
      <c r="I930" s="15" t="str">
        <f ca="1">IF(A930="", "", 1-(K930/MAX($K$2:K930)))</f>
        <v/>
      </c>
      <c r="J930" s="14" t="str">
        <f ca="1">IF(A930="", "", IF(A930=1, $M$3, J929+G929))</f>
        <v/>
      </c>
      <c r="K930" s="14" t="str">
        <f ca="1">IF(A930="", "", J930+G930)</f>
        <v/>
      </c>
    </row>
    <row r="931" spans="1:11" x14ac:dyDescent="0.3">
      <c r="A931" t="str">
        <f ca="1">IF(A930="Sr.No.",1,IFERROR(IF(A930+1&lt;=$M$8,A930+1,""),""))</f>
        <v/>
      </c>
      <c r="B931" s="1" t="str">
        <f ca="1">IF(A931="", "", VLOOKUP($M$5&amp;"-"&amp;$A931,INDIRECT("Sheet2!A2:Q5331"), 3, FALSE))</f>
        <v/>
      </c>
      <c r="C931" s="1" t="str">
        <f ca="1">IF(A931="", "", VLOOKUP($M$6&amp;"-"&amp;$A931,INDIRECT("Sheet2!A2:Q5331"), 3, FALSE))</f>
        <v/>
      </c>
      <c r="D931" s="4" t="str">
        <f ca="1">IF(A931="", "", VLOOKUP($M$5&amp;"-"&amp;$A931,INDIRECT("Sheet2!A2:Q5331"), 4, FALSE))</f>
        <v/>
      </c>
      <c r="E931" s="4" t="str">
        <f ca="1">IF(A931="", "", VLOOKUP($M$6&amp;"-"&amp;$A931,INDIRECT("Sheet2!A2:Q5331"), 4, FALSE))</f>
        <v/>
      </c>
      <c r="F931" s="14" t="str">
        <f ca="1">IF(A931="", "", IF(A931=1, ROUNDDOWN($M$3/D931, 0), ROUNDDOWN((J931)/D931, 0)))</f>
        <v/>
      </c>
      <c r="G931" s="14" t="str">
        <f ca="1">IF(A931="", "", (E931-D931)*F931)</f>
        <v/>
      </c>
      <c r="H931" s="15" t="str">
        <f ca="1">IF(A931="", "", (E931/D931)-1)</f>
        <v/>
      </c>
      <c r="I931" s="15" t="str">
        <f ca="1">IF(A931="", "", 1-(K931/MAX($K$2:K931)))</f>
        <v/>
      </c>
      <c r="J931" s="14" t="str">
        <f ca="1">IF(A931="", "", IF(A931=1, $M$3, J930+G930))</f>
        <v/>
      </c>
      <c r="K931" s="14" t="str">
        <f ca="1">IF(A931="", "", J931+G931)</f>
        <v/>
      </c>
    </row>
    <row r="932" spans="1:11" x14ac:dyDescent="0.3">
      <c r="A932" t="str">
        <f ca="1">IF(A931="Sr.No.",1,IFERROR(IF(A931+1&lt;=$M$8,A931+1,""),""))</f>
        <v/>
      </c>
      <c r="B932" s="1" t="str">
        <f ca="1">IF(A932="", "", VLOOKUP($M$5&amp;"-"&amp;$A932,INDIRECT("Sheet2!A2:Q5331"), 3, FALSE))</f>
        <v/>
      </c>
      <c r="C932" s="1" t="str">
        <f ca="1">IF(A932="", "", VLOOKUP($M$6&amp;"-"&amp;$A932,INDIRECT("Sheet2!A2:Q5331"), 3, FALSE))</f>
        <v/>
      </c>
      <c r="D932" s="4" t="str">
        <f ca="1">IF(A932="", "", VLOOKUP($M$5&amp;"-"&amp;$A932,INDIRECT("Sheet2!A2:Q5331"), 4, FALSE))</f>
        <v/>
      </c>
      <c r="E932" s="4" t="str">
        <f ca="1">IF(A932="", "", VLOOKUP($M$6&amp;"-"&amp;$A932,INDIRECT("Sheet2!A2:Q5331"), 4, FALSE))</f>
        <v/>
      </c>
      <c r="F932" s="14" t="str">
        <f ca="1">IF(A932="", "", IF(A932=1, ROUNDDOWN($M$3/D932, 0), ROUNDDOWN((J932)/D932, 0)))</f>
        <v/>
      </c>
      <c r="G932" s="14" t="str">
        <f ca="1">IF(A932="", "", (E932-D932)*F932)</f>
        <v/>
      </c>
      <c r="H932" s="15" t="str">
        <f ca="1">IF(A932="", "", (E932/D932)-1)</f>
        <v/>
      </c>
      <c r="I932" s="15" t="str">
        <f ca="1">IF(A932="", "", 1-(K932/MAX($K$2:K932)))</f>
        <v/>
      </c>
      <c r="J932" s="14" t="str">
        <f ca="1">IF(A932="", "", IF(A932=1, $M$3, J931+G931))</f>
        <v/>
      </c>
      <c r="K932" s="14" t="str">
        <f ca="1">IF(A932="", "", J932+G932)</f>
        <v/>
      </c>
    </row>
    <row r="933" spans="1:11" x14ac:dyDescent="0.3">
      <c r="A933" t="str">
        <f ca="1">IF(A932="Sr.No.",1,IFERROR(IF(A932+1&lt;=$M$8,A932+1,""),""))</f>
        <v/>
      </c>
      <c r="B933" s="1" t="str">
        <f ca="1">IF(A933="", "", VLOOKUP($M$5&amp;"-"&amp;$A933,INDIRECT("Sheet2!A2:Q5331"), 3, FALSE))</f>
        <v/>
      </c>
      <c r="C933" s="1" t="str">
        <f ca="1">IF(A933="", "", VLOOKUP($M$6&amp;"-"&amp;$A933,INDIRECT("Sheet2!A2:Q5331"), 3, FALSE))</f>
        <v/>
      </c>
      <c r="D933" s="4" t="str">
        <f ca="1">IF(A933="", "", VLOOKUP($M$5&amp;"-"&amp;$A933,INDIRECT("Sheet2!A2:Q5331"), 4, FALSE))</f>
        <v/>
      </c>
      <c r="E933" s="4" t="str">
        <f ca="1">IF(A933="", "", VLOOKUP($M$6&amp;"-"&amp;$A933,INDIRECT("Sheet2!A2:Q5331"), 4, FALSE))</f>
        <v/>
      </c>
      <c r="F933" s="14" t="str">
        <f ca="1">IF(A933="", "", IF(A933=1, ROUNDDOWN($M$3/D933, 0), ROUNDDOWN((J933)/D933, 0)))</f>
        <v/>
      </c>
      <c r="G933" s="14" t="str">
        <f ca="1">IF(A933="", "", (E933-D933)*F933)</f>
        <v/>
      </c>
      <c r="H933" s="15" t="str">
        <f ca="1">IF(A933="", "", (E933/D933)-1)</f>
        <v/>
      </c>
      <c r="I933" s="15" t="str">
        <f ca="1">IF(A933="", "", 1-(K933/MAX($K$2:K933)))</f>
        <v/>
      </c>
      <c r="J933" s="14" t="str">
        <f ca="1">IF(A933="", "", IF(A933=1, $M$3, J932+G932))</f>
        <v/>
      </c>
      <c r="K933" s="14" t="str">
        <f ca="1">IF(A933="", "", J933+G933)</f>
        <v/>
      </c>
    </row>
    <row r="934" spans="1:11" x14ac:dyDescent="0.3">
      <c r="A934" t="str">
        <f ca="1">IF(A933="Sr.No.",1,IFERROR(IF(A933+1&lt;=$M$8,A933+1,""),""))</f>
        <v/>
      </c>
      <c r="B934" s="1" t="str">
        <f ca="1">IF(A934="", "", VLOOKUP($M$5&amp;"-"&amp;$A934,INDIRECT("Sheet2!A2:Q5331"), 3, FALSE))</f>
        <v/>
      </c>
      <c r="C934" s="1" t="str">
        <f ca="1">IF(A934="", "", VLOOKUP($M$6&amp;"-"&amp;$A934,INDIRECT("Sheet2!A2:Q5331"), 3, FALSE))</f>
        <v/>
      </c>
      <c r="D934" s="4" t="str">
        <f ca="1">IF(A934="", "", VLOOKUP($M$5&amp;"-"&amp;$A934,INDIRECT("Sheet2!A2:Q5331"), 4, FALSE))</f>
        <v/>
      </c>
      <c r="E934" s="4" t="str">
        <f ca="1">IF(A934="", "", VLOOKUP($M$6&amp;"-"&amp;$A934,INDIRECT("Sheet2!A2:Q5331"), 4, FALSE))</f>
        <v/>
      </c>
      <c r="F934" s="14" t="str">
        <f ca="1">IF(A934="", "", IF(A934=1, ROUNDDOWN($M$3/D934, 0), ROUNDDOWN((J934)/D934, 0)))</f>
        <v/>
      </c>
      <c r="G934" s="14" t="str">
        <f ca="1">IF(A934="", "", (E934-D934)*F934)</f>
        <v/>
      </c>
      <c r="H934" s="15" t="str">
        <f ca="1">IF(A934="", "", (E934/D934)-1)</f>
        <v/>
      </c>
      <c r="I934" s="15" t="str">
        <f ca="1">IF(A934="", "", 1-(K934/MAX($K$2:K934)))</f>
        <v/>
      </c>
      <c r="J934" s="14" t="str">
        <f ca="1">IF(A934="", "", IF(A934=1, $M$3, J933+G933))</f>
        <v/>
      </c>
      <c r="K934" s="14" t="str">
        <f ca="1">IF(A934="", "", J934+G934)</f>
        <v/>
      </c>
    </row>
    <row r="935" spans="1:11" x14ac:dyDescent="0.3">
      <c r="A935" t="str">
        <f ca="1">IF(A934="Sr.No.",1,IFERROR(IF(A934+1&lt;=$M$8,A934+1,""),""))</f>
        <v/>
      </c>
      <c r="B935" s="1" t="str">
        <f ca="1">IF(A935="", "", VLOOKUP($M$5&amp;"-"&amp;$A935,INDIRECT("Sheet2!A2:Q5331"), 3, FALSE))</f>
        <v/>
      </c>
      <c r="C935" s="1" t="str">
        <f ca="1">IF(A935="", "", VLOOKUP($M$6&amp;"-"&amp;$A935,INDIRECT("Sheet2!A2:Q5331"), 3, FALSE))</f>
        <v/>
      </c>
      <c r="D935" s="4" t="str">
        <f ca="1">IF(A935="", "", VLOOKUP($M$5&amp;"-"&amp;$A935,INDIRECT("Sheet2!A2:Q5331"), 4, FALSE))</f>
        <v/>
      </c>
      <c r="E935" s="4" t="str">
        <f ca="1">IF(A935="", "", VLOOKUP($M$6&amp;"-"&amp;$A935,INDIRECT("Sheet2!A2:Q5331"), 4, FALSE))</f>
        <v/>
      </c>
      <c r="F935" s="14" t="str">
        <f ca="1">IF(A935="", "", IF(A935=1, ROUNDDOWN($M$3/D935, 0), ROUNDDOWN((J935)/D935, 0)))</f>
        <v/>
      </c>
      <c r="G935" s="14" t="str">
        <f ca="1">IF(A935="", "", (E935-D935)*F935)</f>
        <v/>
      </c>
      <c r="H935" s="15" t="str">
        <f ca="1">IF(A935="", "", (E935/D935)-1)</f>
        <v/>
      </c>
      <c r="I935" s="15" t="str">
        <f ca="1">IF(A935="", "", 1-(K935/MAX($K$2:K935)))</f>
        <v/>
      </c>
      <c r="J935" s="14" t="str">
        <f ca="1">IF(A935="", "", IF(A935=1, $M$3, J934+G934))</f>
        <v/>
      </c>
      <c r="K935" s="14" t="str">
        <f ca="1">IF(A935="", "", J935+G935)</f>
        <v/>
      </c>
    </row>
    <row r="936" spans="1:11" x14ac:dyDescent="0.3">
      <c r="A936" t="str">
        <f ca="1">IF(A935="Sr.No.",1,IFERROR(IF(A935+1&lt;=$M$8,A935+1,""),""))</f>
        <v/>
      </c>
      <c r="B936" s="1" t="str">
        <f ca="1">IF(A936="", "", VLOOKUP($M$5&amp;"-"&amp;$A936,INDIRECT("Sheet2!A2:Q5331"), 3, FALSE))</f>
        <v/>
      </c>
      <c r="C936" s="1" t="str">
        <f ca="1">IF(A936="", "", VLOOKUP($M$6&amp;"-"&amp;$A936,INDIRECT("Sheet2!A2:Q5331"), 3, FALSE))</f>
        <v/>
      </c>
      <c r="D936" s="4" t="str">
        <f ca="1">IF(A936="", "", VLOOKUP($M$5&amp;"-"&amp;$A936,INDIRECT("Sheet2!A2:Q5331"), 4, FALSE))</f>
        <v/>
      </c>
      <c r="E936" s="4" t="str">
        <f ca="1">IF(A936="", "", VLOOKUP($M$6&amp;"-"&amp;$A936,INDIRECT("Sheet2!A2:Q5331"), 4, FALSE))</f>
        <v/>
      </c>
      <c r="F936" s="14" t="str">
        <f ca="1">IF(A936="", "", IF(A936=1, ROUNDDOWN($M$3/D936, 0), ROUNDDOWN((J936)/D936, 0)))</f>
        <v/>
      </c>
      <c r="G936" s="14" t="str">
        <f ca="1">IF(A936="", "", (E936-D936)*F936)</f>
        <v/>
      </c>
      <c r="H936" s="15" t="str">
        <f ca="1">IF(A936="", "", (E936/D936)-1)</f>
        <v/>
      </c>
      <c r="I936" s="15" t="str">
        <f ca="1">IF(A936="", "", 1-(K936/MAX($K$2:K936)))</f>
        <v/>
      </c>
      <c r="J936" s="14" t="str">
        <f ca="1">IF(A936="", "", IF(A936=1, $M$3, J935+G935))</f>
        <v/>
      </c>
      <c r="K936" s="14" t="str">
        <f ca="1">IF(A936="", "", J936+G936)</f>
        <v/>
      </c>
    </row>
    <row r="937" spans="1:11" x14ac:dyDescent="0.3">
      <c r="A937" t="str">
        <f ca="1">IF(A936="Sr.No.",1,IFERROR(IF(A936+1&lt;=$M$8,A936+1,""),""))</f>
        <v/>
      </c>
      <c r="B937" s="1" t="str">
        <f ca="1">IF(A937="", "", VLOOKUP($M$5&amp;"-"&amp;$A937,INDIRECT("Sheet2!A2:Q5331"), 3, FALSE))</f>
        <v/>
      </c>
      <c r="C937" s="1" t="str">
        <f ca="1">IF(A937="", "", VLOOKUP($M$6&amp;"-"&amp;$A937,INDIRECT("Sheet2!A2:Q5331"), 3, FALSE))</f>
        <v/>
      </c>
      <c r="D937" s="4" t="str">
        <f ca="1">IF(A937="", "", VLOOKUP($M$5&amp;"-"&amp;$A937,INDIRECT("Sheet2!A2:Q5331"), 4, FALSE))</f>
        <v/>
      </c>
      <c r="E937" s="4" t="str">
        <f ca="1">IF(A937="", "", VLOOKUP($M$6&amp;"-"&amp;$A937,INDIRECT("Sheet2!A2:Q5331"), 4, FALSE))</f>
        <v/>
      </c>
      <c r="F937" s="14" t="str">
        <f ca="1">IF(A937="", "", IF(A937=1, ROUNDDOWN($M$3/D937, 0), ROUNDDOWN((J937)/D937, 0)))</f>
        <v/>
      </c>
      <c r="G937" s="14" t="str">
        <f ca="1">IF(A937="", "", (E937-D937)*F937)</f>
        <v/>
      </c>
      <c r="H937" s="15" t="str">
        <f ca="1">IF(A937="", "", (E937/D937)-1)</f>
        <v/>
      </c>
      <c r="I937" s="15" t="str">
        <f ca="1">IF(A937="", "", 1-(K937/MAX($K$2:K937)))</f>
        <v/>
      </c>
      <c r="J937" s="14" t="str">
        <f ca="1">IF(A937="", "", IF(A937=1, $M$3, J936+G936))</f>
        <v/>
      </c>
      <c r="K937" s="14" t="str">
        <f ca="1">IF(A937="", "", J937+G937)</f>
        <v/>
      </c>
    </row>
    <row r="938" spans="1:11" x14ac:dyDescent="0.3">
      <c r="A938" t="str">
        <f ca="1">IF(A937="Sr.No.",1,IFERROR(IF(A937+1&lt;=$M$8,A937+1,""),""))</f>
        <v/>
      </c>
      <c r="B938" s="1" t="str">
        <f ca="1">IF(A938="", "", VLOOKUP($M$5&amp;"-"&amp;$A938,INDIRECT("Sheet2!A2:Q5331"), 3, FALSE))</f>
        <v/>
      </c>
      <c r="C938" s="1" t="str">
        <f ca="1">IF(A938="", "", VLOOKUP($M$6&amp;"-"&amp;$A938,INDIRECT("Sheet2!A2:Q5331"), 3, FALSE))</f>
        <v/>
      </c>
      <c r="D938" s="4" t="str">
        <f ca="1">IF(A938="", "", VLOOKUP($M$5&amp;"-"&amp;$A938,INDIRECT("Sheet2!A2:Q5331"), 4, FALSE))</f>
        <v/>
      </c>
      <c r="E938" s="4" t="str">
        <f ca="1">IF(A938="", "", VLOOKUP($M$6&amp;"-"&amp;$A938,INDIRECT("Sheet2!A2:Q5331"), 4, FALSE))</f>
        <v/>
      </c>
      <c r="F938" s="14" t="str">
        <f ca="1">IF(A938="", "", IF(A938=1, ROUNDDOWN($M$3/D938, 0), ROUNDDOWN((J938)/D938, 0)))</f>
        <v/>
      </c>
      <c r="G938" s="14" t="str">
        <f ca="1">IF(A938="", "", (E938-D938)*F938)</f>
        <v/>
      </c>
      <c r="H938" s="15" t="str">
        <f ca="1">IF(A938="", "", (E938/D938)-1)</f>
        <v/>
      </c>
      <c r="I938" s="15" t="str">
        <f ca="1">IF(A938="", "", 1-(K938/MAX($K$2:K938)))</f>
        <v/>
      </c>
      <c r="J938" s="14" t="str">
        <f ca="1">IF(A938="", "", IF(A938=1, $M$3, J937+G937))</f>
        <v/>
      </c>
      <c r="K938" s="14" t="str">
        <f ca="1">IF(A938="", "", J938+G938)</f>
        <v/>
      </c>
    </row>
    <row r="939" spans="1:11" x14ac:dyDescent="0.3">
      <c r="A939" t="str">
        <f ca="1">IF(A938="Sr.No.",1,IFERROR(IF(A938+1&lt;=$M$8,A938+1,""),""))</f>
        <v/>
      </c>
      <c r="B939" s="1" t="str">
        <f ca="1">IF(A939="", "", VLOOKUP($M$5&amp;"-"&amp;$A939,INDIRECT("Sheet2!A2:Q5331"), 3, FALSE))</f>
        <v/>
      </c>
      <c r="C939" s="1" t="str">
        <f ca="1">IF(A939="", "", VLOOKUP($M$6&amp;"-"&amp;$A939,INDIRECT("Sheet2!A2:Q5331"), 3, FALSE))</f>
        <v/>
      </c>
      <c r="D939" s="4" t="str">
        <f ca="1">IF(A939="", "", VLOOKUP($M$5&amp;"-"&amp;$A939,INDIRECT("Sheet2!A2:Q5331"), 4, FALSE))</f>
        <v/>
      </c>
      <c r="E939" s="4" t="str">
        <f ca="1">IF(A939="", "", VLOOKUP($M$6&amp;"-"&amp;$A939,INDIRECT("Sheet2!A2:Q5331"), 4, FALSE))</f>
        <v/>
      </c>
      <c r="F939" s="14" t="str">
        <f ca="1">IF(A939="", "", IF(A939=1, ROUNDDOWN($M$3/D939, 0), ROUNDDOWN((J939)/D939, 0)))</f>
        <v/>
      </c>
      <c r="G939" s="14" t="str">
        <f ca="1">IF(A939="", "", (E939-D939)*F939)</f>
        <v/>
      </c>
      <c r="H939" s="15" t="str">
        <f ca="1">IF(A939="", "", (E939/D939)-1)</f>
        <v/>
      </c>
      <c r="I939" s="15" t="str">
        <f ca="1">IF(A939="", "", 1-(K939/MAX($K$2:K939)))</f>
        <v/>
      </c>
      <c r="J939" s="14" t="str">
        <f ca="1">IF(A939="", "", IF(A939=1, $M$3, J938+G938))</f>
        <v/>
      </c>
      <c r="K939" s="14" t="str">
        <f ca="1">IF(A939="", "", J939+G939)</f>
        <v/>
      </c>
    </row>
    <row r="940" spans="1:11" x14ac:dyDescent="0.3">
      <c r="A940" t="str">
        <f ca="1">IF(A939="Sr.No.",1,IFERROR(IF(A939+1&lt;=$M$8,A939+1,""),""))</f>
        <v/>
      </c>
      <c r="B940" s="1" t="str">
        <f ca="1">IF(A940="", "", VLOOKUP($M$5&amp;"-"&amp;$A940,INDIRECT("Sheet2!A2:Q5331"), 3, FALSE))</f>
        <v/>
      </c>
      <c r="C940" s="1" t="str">
        <f ca="1">IF(A940="", "", VLOOKUP($M$6&amp;"-"&amp;$A940,INDIRECT("Sheet2!A2:Q5331"), 3, FALSE))</f>
        <v/>
      </c>
      <c r="D940" s="4" t="str">
        <f ca="1">IF(A940="", "", VLOOKUP($M$5&amp;"-"&amp;$A940,INDIRECT("Sheet2!A2:Q5331"), 4, FALSE))</f>
        <v/>
      </c>
      <c r="E940" s="4" t="str">
        <f ca="1">IF(A940="", "", VLOOKUP($M$6&amp;"-"&amp;$A940,INDIRECT("Sheet2!A2:Q5331"), 4, FALSE))</f>
        <v/>
      </c>
      <c r="F940" s="14" t="str">
        <f ca="1">IF(A940="", "", IF(A940=1, ROUNDDOWN($M$3/D940, 0), ROUNDDOWN((J940)/D940, 0)))</f>
        <v/>
      </c>
      <c r="G940" s="14" t="str">
        <f ca="1">IF(A940="", "", (E940-D940)*F940)</f>
        <v/>
      </c>
      <c r="H940" s="15" t="str">
        <f ca="1">IF(A940="", "", (E940/D940)-1)</f>
        <v/>
      </c>
      <c r="I940" s="15" t="str">
        <f ca="1">IF(A940="", "", 1-(K940/MAX($K$2:K940)))</f>
        <v/>
      </c>
      <c r="J940" s="14" t="str">
        <f ca="1">IF(A940="", "", IF(A940=1, $M$3, J939+G939))</f>
        <v/>
      </c>
      <c r="K940" s="14" t="str">
        <f ca="1">IF(A940="", "", J940+G940)</f>
        <v/>
      </c>
    </row>
    <row r="941" spans="1:11" x14ac:dyDescent="0.3">
      <c r="A941" t="str">
        <f ca="1">IF(A940="Sr.No.",1,IFERROR(IF(A940+1&lt;=$M$8,A940+1,""),""))</f>
        <v/>
      </c>
      <c r="B941" s="1" t="str">
        <f ca="1">IF(A941="", "", VLOOKUP($M$5&amp;"-"&amp;$A941,INDIRECT("Sheet2!A2:Q5331"), 3, FALSE))</f>
        <v/>
      </c>
      <c r="C941" s="1" t="str">
        <f ca="1">IF(A941="", "", VLOOKUP($M$6&amp;"-"&amp;$A941,INDIRECT("Sheet2!A2:Q5331"), 3, FALSE))</f>
        <v/>
      </c>
      <c r="D941" s="4" t="str">
        <f ca="1">IF(A941="", "", VLOOKUP($M$5&amp;"-"&amp;$A941,INDIRECT("Sheet2!A2:Q5331"), 4, FALSE))</f>
        <v/>
      </c>
      <c r="E941" s="4" t="str">
        <f ca="1">IF(A941="", "", VLOOKUP($M$6&amp;"-"&amp;$A941,INDIRECT("Sheet2!A2:Q5331"), 4, FALSE))</f>
        <v/>
      </c>
      <c r="F941" s="14" t="str">
        <f ca="1">IF(A941="", "", IF(A941=1, ROUNDDOWN($M$3/D941, 0), ROUNDDOWN((J941)/D941, 0)))</f>
        <v/>
      </c>
      <c r="G941" s="14" t="str">
        <f ca="1">IF(A941="", "", (E941-D941)*F941)</f>
        <v/>
      </c>
      <c r="H941" s="15" t="str">
        <f ca="1">IF(A941="", "", (E941/D941)-1)</f>
        <v/>
      </c>
      <c r="I941" s="15" t="str">
        <f ca="1">IF(A941="", "", 1-(K941/MAX($K$2:K941)))</f>
        <v/>
      </c>
      <c r="J941" s="14" t="str">
        <f ca="1">IF(A941="", "", IF(A941=1, $M$3, J940+G940))</f>
        <v/>
      </c>
      <c r="K941" s="14" t="str">
        <f ca="1">IF(A941="", "", J941+G941)</f>
        <v/>
      </c>
    </row>
    <row r="942" spans="1:11" x14ac:dyDescent="0.3">
      <c r="A942" t="str">
        <f ca="1">IF(A941="Sr.No.",1,IFERROR(IF(A941+1&lt;=$M$8,A941+1,""),""))</f>
        <v/>
      </c>
      <c r="B942" s="1" t="str">
        <f ca="1">IF(A942="", "", VLOOKUP($M$5&amp;"-"&amp;$A942,INDIRECT("Sheet2!A2:Q5331"), 3, FALSE))</f>
        <v/>
      </c>
      <c r="C942" s="1" t="str">
        <f ca="1">IF(A942="", "", VLOOKUP($M$6&amp;"-"&amp;$A942,INDIRECT("Sheet2!A2:Q5331"), 3, FALSE))</f>
        <v/>
      </c>
      <c r="D942" s="4" t="str">
        <f ca="1">IF(A942="", "", VLOOKUP($M$5&amp;"-"&amp;$A942,INDIRECT("Sheet2!A2:Q5331"), 4, FALSE))</f>
        <v/>
      </c>
      <c r="E942" s="4" t="str">
        <f ca="1">IF(A942="", "", VLOOKUP($M$6&amp;"-"&amp;$A942,INDIRECT("Sheet2!A2:Q5331"), 4, FALSE))</f>
        <v/>
      </c>
      <c r="F942" s="14" t="str">
        <f ca="1">IF(A942="", "", IF(A942=1, ROUNDDOWN($M$3/D942, 0), ROUNDDOWN((J942)/D942, 0)))</f>
        <v/>
      </c>
      <c r="G942" s="14" t="str">
        <f ca="1">IF(A942="", "", (E942-D942)*F942)</f>
        <v/>
      </c>
      <c r="H942" s="15" t="str">
        <f ca="1">IF(A942="", "", (E942/D942)-1)</f>
        <v/>
      </c>
      <c r="I942" s="15" t="str">
        <f ca="1">IF(A942="", "", 1-(K942/MAX($K$2:K942)))</f>
        <v/>
      </c>
      <c r="J942" s="14" t="str">
        <f ca="1">IF(A942="", "", IF(A942=1, $M$3, J941+G941))</f>
        <v/>
      </c>
      <c r="K942" s="14" t="str">
        <f ca="1">IF(A942="", "", J942+G942)</f>
        <v/>
      </c>
    </row>
    <row r="943" spans="1:11" x14ac:dyDescent="0.3">
      <c r="A943" t="str">
        <f ca="1">IF(A942="Sr.No.",1,IFERROR(IF(A942+1&lt;=$M$8,A942+1,""),""))</f>
        <v/>
      </c>
      <c r="B943" s="1" t="str">
        <f ca="1">IF(A943="", "", VLOOKUP($M$5&amp;"-"&amp;$A943,INDIRECT("Sheet2!A2:Q5331"), 3, FALSE))</f>
        <v/>
      </c>
      <c r="C943" s="1" t="str">
        <f ca="1">IF(A943="", "", VLOOKUP($M$6&amp;"-"&amp;$A943,INDIRECT("Sheet2!A2:Q5331"), 3, FALSE))</f>
        <v/>
      </c>
      <c r="D943" s="4" t="str">
        <f ca="1">IF(A943="", "", VLOOKUP($M$5&amp;"-"&amp;$A943,INDIRECT("Sheet2!A2:Q5331"), 4, FALSE))</f>
        <v/>
      </c>
      <c r="E943" s="4" t="str">
        <f ca="1">IF(A943="", "", VLOOKUP($M$6&amp;"-"&amp;$A943,INDIRECT("Sheet2!A2:Q5331"), 4, FALSE))</f>
        <v/>
      </c>
      <c r="F943" s="14" t="str">
        <f ca="1">IF(A943="", "", IF(A943=1, ROUNDDOWN($M$3/D943, 0), ROUNDDOWN((J943)/D943, 0)))</f>
        <v/>
      </c>
      <c r="G943" s="14" t="str">
        <f ca="1">IF(A943="", "", (E943-D943)*F943)</f>
        <v/>
      </c>
      <c r="H943" s="15" t="str">
        <f ca="1">IF(A943="", "", (E943/D943)-1)</f>
        <v/>
      </c>
      <c r="I943" s="15" t="str">
        <f ca="1">IF(A943="", "", 1-(K943/MAX($K$2:K943)))</f>
        <v/>
      </c>
      <c r="J943" s="14" t="str">
        <f ca="1">IF(A943="", "", IF(A943=1, $M$3, J942+G942))</f>
        <v/>
      </c>
      <c r="K943" s="14" t="str">
        <f ca="1">IF(A943="", "", J943+G943)</f>
        <v/>
      </c>
    </row>
    <row r="944" spans="1:11" x14ac:dyDescent="0.3">
      <c r="A944" t="str">
        <f ca="1">IF(A943="Sr.No.",1,IFERROR(IF(A943+1&lt;=$M$8,A943+1,""),""))</f>
        <v/>
      </c>
      <c r="B944" s="1" t="str">
        <f ca="1">IF(A944="", "", VLOOKUP($M$5&amp;"-"&amp;$A944,INDIRECT("Sheet2!A2:Q5331"), 3, FALSE))</f>
        <v/>
      </c>
      <c r="C944" s="1" t="str">
        <f ca="1">IF(A944="", "", VLOOKUP($M$6&amp;"-"&amp;$A944,INDIRECT("Sheet2!A2:Q5331"), 3, FALSE))</f>
        <v/>
      </c>
      <c r="D944" s="4" t="str">
        <f ca="1">IF(A944="", "", VLOOKUP($M$5&amp;"-"&amp;$A944,INDIRECT("Sheet2!A2:Q5331"), 4, FALSE))</f>
        <v/>
      </c>
      <c r="E944" s="4" t="str">
        <f ca="1">IF(A944="", "", VLOOKUP($M$6&amp;"-"&amp;$A944,INDIRECT("Sheet2!A2:Q5331"), 4, FALSE))</f>
        <v/>
      </c>
      <c r="F944" s="14" t="str">
        <f ca="1">IF(A944="", "", IF(A944=1, ROUNDDOWN($M$3/D944, 0), ROUNDDOWN((J944)/D944, 0)))</f>
        <v/>
      </c>
      <c r="G944" s="14" t="str">
        <f ca="1">IF(A944="", "", (E944-D944)*F944)</f>
        <v/>
      </c>
      <c r="H944" s="15" t="str">
        <f ca="1">IF(A944="", "", (E944/D944)-1)</f>
        <v/>
      </c>
      <c r="I944" s="15" t="str">
        <f ca="1">IF(A944="", "", 1-(K944/MAX($K$2:K944)))</f>
        <v/>
      </c>
      <c r="J944" s="14" t="str">
        <f ca="1">IF(A944="", "", IF(A944=1, $M$3, J943+G943))</f>
        <v/>
      </c>
      <c r="K944" s="14" t="str">
        <f ca="1">IF(A944="", "", J944+G944)</f>
        <v/>
      </c>
    </row>
    <row r="945" spans="1:11" x14ac:dyDescent="0.3">
      <c r="A945" t="str">
        <f ca="1">IF(A944="Sr.No.",1,IFERROR(IF(A944+1&lt;=$M$8,A944+1,""),""))</f>
        <v/>
      </c>
      <c r="B945" s="1" t="str">
        <f ca="1">IF(A945="", "", VLOOKUP($M$5&amp;"-"&amp;$A945,INDIRECT("Sheet2!A2:Q5331"), 3, FALSE))</f>
        <v/>
      </c>
      <c r="C945" s="1" t="str">
        <f ca="1">IF(A945="", "", VLOOKUP($M$6&amp;"-"&amp;$A945,INDIRECT("Sheet2!A2:Q5331"), 3, FALSE))</f>
        <v/>
      </c>
      <c r="D945" s="4" t="str">
        <f ca="1">IF(A945="", "", VLOOKUP($M$5&amp;"-"&amp;$A945,INDIRECT("Sheet2!A2:Q5331"), 4, FALSE))</f>
        <v/>
      </c>
      <c r="E945" s="4" t="str">
        <f ca="1">IF(A945="", "", VLOOKUP($M$6&amp;"-"&amp;$A945,INDIRECT("Sheet2!A2:Q5331"), 4, FALSE))</f>
        <v/>
      </c>
      <c r="F945" s="14" t="str">
        <f ca="1">IF(A945="", "", IF(A945=1, ROUNDDOWN($M$3/D945, 0), ROUNDDOWN((J945)/D945, 0)))</f>
        <v/>
      </c>
      <c r="G945" s="14" t="str">
        <f ca="1">IF(A945="", "", (E945-D945)*F945)</f>
        <v/>
      </c>
      <c r="H945" s="15" t="str">
        <f ca="1">IF(A945="", "", (E945/D945)-1)</f>
        <v/>
      </c>
      <c r="I945" s="15" t="str">
        <f ca="1">IF(A945="", "", 1-(K945/MAX($K$2:K945)))</f>
        <v/>
      </c>
      <c r="J945" s="14" t="str">
        <f ca="1">IF(A945="", "", IF(A945=1, $M$3, J944+G944))</f>
        <v/>
      </c>
      <c r="K945" s="14" t="str">
        <f ca="1">IF(A945="", "", J945+G945)</f>
        <v/>
      </c>
    </row>
    <row r="946" spans="1:11" x14ac:dyDescent="0.3">
      <c r="A946" t="str">
        <f ca="1">IF(A945="Sr.No.",1,IFERROR(IF(A945+1&lt;=$M$8,A945+1,""),""))</f>
        <v/>
      </c>
      <c r="B946" s="1" t="str">
        <f ca="1">IF(A946="", "", VLOOKUP($M$5&amp;"-"&amp;$A946,INDIRECT("Sheet2!A2:Q5331"), 3, FALSE))</f>
        <v/>
      </c>
      <c r="C946" s="1" t="str">
        <f ca="1">IF(A946="", "", VLOOKUP($M$6&amp;"-"&amp;$A946,INDIRECT("Sheet2!A2:Q5331"), 3, FALSE))</f>
        <v/>
      </c>
      <c r="D946" s="4" t="str">
        <f ca="1">IF(A946="", "", VLOOKUP($M$5&amp;"-"&amp;$A946,INDIRECT("Sheet2!A2:Q5331"), 4, FALSE))</f>
        <v/>
      </c>
      <c r="E946" s="4" t="str">
        <f ca="1">IF(A946="", "", VLOOKUP($M$6&amp;"-"&amp;$A946,INDIRECT("Sheet2!A2:Q5331"), 4, FALSE))</f>
        <v/>
      </c>
      <c r="F946" s="14" t="str">
        <f ca="1">IF(A946="", "", IF(A946=1, ROUNDDOWN($M$3/D946, 0), ROUNDDOWN((J946)/D946, 0)))</f>
        <v/>
      </c>
      <c r="G946" s="14" t="str">
        <f ca="1">IF(A946="", "", (E946-D946)*F946)</f>
        <v/>
      </c>
      <c r="H946" s="15" t="str">
        <f ca="1">IF(A946="", "", (E946/D946)-1)</f>
        <v/>
      </c>
      <c r="I946" s="15" t="str">
        <f ca="1">IF(A946="", "", 1-(K946/MAX($K$2:K946)))</f>
        <v/>
      </c>
      <c r="J946" s="14" t="str">
        <f ca="1">IF(A946="", "", IF(A946=1, $M$3, J945+G945))</f>
        <v/>
      </c>
      <c r="K946" s="14" t="str">
        <f ca="1">IF(A946="", "", J946+G946)</f>
        <v/>
      </c>
    </row>
    <row r="947" spans="1:11" x14ac:dyDescent="0.3">
      <c r="A947" t="str">
        <f ca="1">IF(A946="Sr.No.",1,IFERROR(IF(A946+1&lt;=$M$8,A946+1,""),""))</f>
        <v/>
      </c>
      <c r="B947" s="1" t="str">
        <f ca="1">IF(A947="", "", VLOOKUP($M$5&amp;"-"&amp;$A947,INDIRECT("Sheet2!A2:Q5331"), 3, FALSE))</f>
        <v/>
      </c>
      <c r="C947" s="1" t="str">
        <f ca="1">IF(A947="", "", VLOOKUP($M$6&amp;"-"&amp;$A947,INDIRECT("Sheet2!A2:Q5331"), 3, FALSE))</f>
        <v/>
      </c>
      <c r="D947" s="4" t="str">
        <f ca="1">IF(A947="", "", VLOOKUP($M$5&amp;"-"&amp;$A947,INDIRECT("Sheet2!A2:Q5331"), 4, FALSE))</f>
        <v/>
      </c>
      <c r="E947" s="4" t="str">
        <f ca="1">IF(A947="", "", VLOOKUP($M$6&amp;"-"&amp;$A947,INDIRECT("Sheet2!A2:Q5331"), 4, FALSE))</f>
        <v/>
      </c>
      <c r="F947" s="14" t="str">
        <f ca="1">IF(A947="", "", IF(A947=1, ROUNDDOWN($M$3/D947, 0), ROUNDDOWN((J947)/D947, 0)))</f>
        <v/>
      </c>
      <c r="G947" s="14" t="str">
        <f ca="1">IF(A947="", "", (E947-D947)*F947)</f>
        <v/>
      </c>
      <c r="H947" s="15" t="str">
        <f ca="1">IF(A947="", "", (E947/D947)-1)</f>
        <v/>
      </c>
      <c r="I947" s="15" t="str">
        <f ca="1">IF(A947="", "", 1-(K947/MAX($K$2:K947)))</f>
        <v/>
      </c>
      <c r="J947" s="14" t="str">
        <f ca="1">IF(A947="", "", IF(A947=1, $M$3, J946+G946))</f>
        <v/>
      </c>
      <c r="K947" s="14" t="str">
        <f ca="1">IF(A947="", "", J947+G947)</f>
        <v/>
      </c>
    </row>
    <row r="948" spans="1:11" x14ac:dyDescent="0.3">
      <c r="A948" t="str">
        <f ca="1">IF(A947="Sr.No.",1,IFERROR(IF(A947+1&lt;=$M$8,A947+1,""),""))</f>
        <v/>
      </c>
      <c r="B948" s="1" t="str">
        <f ca="1">IF(A948="", "", VLOOKUP($M$5&amp;"-"&amp;$A948,INDIRECT("Sheet2!A2:Q5331"), 3, FALSE))</f>
        <v/>
      </c>
      <c r="C948" s="1" t="str">
        <f ca="1">IF(A948="", "", VLOOKUP($M$6&amp;"-"&amp;$A948,INDIRECT("Sheet2!A2:Q5331"), 3, FALSE))</f>
        <v/>
      </c>
      <c r="D948" s="4" t="str">
        <f ca="1">IF(A948="", "", VLOOKUP($M$5&amp;"-"&amp;$A948,INDIRECT("Sheet2!A2:Q5331"), 4, FALSE))</f>
        <v/>
      </c>
      <c r="E948" s="4" t="str">
        <f ca="1">IF(A948="", "", VLOOKUP($M$6&amp;"-"&amp;$A948,INDIRECT("Sheet2!A2:Q5331"), 4, FALSE))</f>
        <v/>
      </c>
      <c r="F948" s="14" t="str">
        <f ca="1">IF(A948="", "", IF(A948=1, ROUNDDOWN($M$3/D948, 0), ROUNDDOWN((J948)/D948, 0)))</f>
        <v/>
      </c>
      <c r="G948" s="14" t="str">
        <f ca="1">IF(A948="", "", (E948-D948)*F948)</f>
        <v/>
      </c>
      <c r="H948" s="15" t="str">
        <f ca="1">IF(A948="", "", (E948/D948)-1)</f>
        <v/>
      </c>
      <c r="I948" s="15" t="str">
        <f ca="1">IF(A948="", "", 1-(K948/MAX($K$2:K948)))</f>
        <v/>
      </c>
      <c r="J948" s="14" t="str">
        <f ca="1">IF(A948="", "", IF(A948=1, $M$3, J947+G947))</f>
        <v/>
      </c>
      <c r="K948" s="14" t="str">
        <f ca="1">IF(A948="", "", J948+G948)</f>
        <v/>
      </c>
    </row>
    <row r="949" spans="1:11" x14ac:dyDescent="0.3">
      <c r="A949" t="str">
        <f ca="1">IF(A948="Sr.No.",1,IFERROR(IF(A948+1&lt;=$M$8,A948+1,""),""))</f>
        <v/>
      </c>
      <c r="B949" s="1" t="str">
        <f ca="1">IF(A949="", "", VLOOKUP($M$5&amp;"-"&amp;$A949,INDIRECT("Sheet2!A2:Q5331"), 3, FALSE))</f>
        <v/>
      </c>
      <c r="C949" s="1" t="str">
        <f ca="1">IF(A949="", "", VLOOKUP($M$6&amp;"-"&amp;$A949,INDIRECT("Sheet2!A2:Q5331"), 3, FALSE))</f>
        <v/>
      </c>
      <c r="D949" s="4" t="str">
        <f ca="1">IF(A949="", "", VLOOKUP($M$5&amp;"-"&amp;$A949,INDIRECT("Sheet2!A2:Q5331"), 4, FALSE))</f>
        <v/>
      </c>
      <c r="E949" s="4" t="str">
        <f ca="1">IF(A949="", "", VLOOKUP($M$6&amp;"-"&amp;$A949,INDIRECT("Sheet2!A2:Q5331"), 4, FALSE))</f>
        <v/>
      </c>
      <c r="F949" s="14" t="str">
        <f ca="1">IF(A949="", "", IF(A949=1, ROUNDDOWN($M$3/D949, 0), ROUNDDOWN((J949)/D949, 0)))</f>
        <v/>
      </c>
      <c r="G949" s="14" t="str">
        <f ca="1">IF(A949="", "", (E949-D949)*F949)</f>
        <v/>
      </c>
      <c r="H949" s="15" t="str">
        <f ca="1">IF(A949="", "", (E949/D949)-1)</f>
        <v/>
      </c>
      <c r="I949" s="15" t="str">
        <f ca="1">IF(A949="", "", 1-(K949/MAX($K$2:K949)))</f>
        <v/>
      </c>
      <c r="J949" s="14" t="str">
        <f ca="1">IF(A949="", "", IF(A949=1, $M$3, J948+G948))</f>
        <v/>
      </c>
      <c r="K949" s="14" t="str">
        <f ca="1">IF(A949="", "", J949+G949)</f>
        <v/>
      </c>
    </row>
    <row r="950" spans="1:11" x14ac:dyDescent="0.3">
      <c r="A950" t="str">
        <f ca="1">IF(A949="Sr.No.",1,IFERROR(IF(A949+1&lt;=$M$8,A949+1,""),""))</f>
        <v/>
      </c>
      <c r="B950" s="1" t="str">
        <f ca="1">IF(A950="", "", VLOOKUP($M$5&amp;"-"&amp;$A950,INDIRECT("Sheet2!A2:Q5331"), 3, FALSE))</f>
        <v/>
      </c>
      <c r="C950" s="1" t="str">
        <f ca="1">IF(A950="", "", VLOOKUP($M$6&amp;"-"&amp;$A950,INDIRECT("Sheet2!A2:Q5331"), 3, FALSE))</f>
        <v/>
      </c>
      <c r="D950" s="4" t="str">
        <f ca="1">IF(A950="", "", VLOOKUP($M$5&amp;"-"&amp;$A950,INDIRECT("Sheet2!A2:Q5331"), 4, FALSE))</f>
        <v/>
      </c>
      <c r="E950" s="4" t="str">
        <f ca="1">IF(A950="", "", VLOOKUP($M$6&amp;"-"&amp;$A950,INDIRECT("Sheet2!A2:Q5331"), 4, FALSE))</f>
        <v/>
      </c>
      <c r="F950" s="14" t="str">
        <f ca="1">IF(A950="", "", IF(A950=1, ROUNDDOWN($M$3/D950, 0), ROUNDDOWN((J950)/D950, 0)))</f>
        <v/>
      </c>
      <c r="G950" s="14" t="str">
        <f ca="1">IF(A950="", "", (E950-D950)*F950)</f>
        <v/>
      </c>
      <c r="H950" s="15" t="str">
        <f ca="1">IF(A950="", "", (E950/D950)-1)</f>
        <v/>
      </c>
      <c r="I950" s="15" t="str">
        <f ca="1">IF(A950="", "", 1-(K950/MAX($K$2:K950)))</f>
        <v/>
      </c>
      <c r="J950" s="14" t="str">
        <f ca="1">IF(A950="", "", IF(A950=1, $M$3, J949+G949))</f>
        <v/>
      </c>
      <c r="K950" s="14" t="str">
        <f ca="1">IF(A950="", "", J950+G950)</f>
        <v/>
      </c>
    </row>
    <row r="951" spans="1:11" x14ac:dyDescent="0.3">
      <c r="A951" t="str">
        <f ca="1">IF(A950="Sr.No.",1,IFERROR(IF(A950+1&lt;=$M$8,A950+1,""),""))</f>
        <v/>
      </c>
      <c r="B951" s="1" t="str">
        <f ca="1">IF(A951="", "", VLOOKUP($M$5&amp;"-"&amp;$A951,INDIRECT("Sheet2!A2:Q5331"), 3, FALSE))</f>
        <v/>
      </c>
      <c r="C951" s="1" t="str">
        <f ca="1">IF(A951="", "", VLOOKUP($M$6&amp;"-"&amp;$A951,INDIRECT("Sheet2!A2:Q5331"), 3, FALSE))</f>
        <v/>
      </c>
      <c r="D951" s="4" t="str">
        <f ca="1">IF(A951="", "", VLOOKUP($M$5&amp;"-"&amp;$A951,INDIRECT("Sheet2!A2:Q5331"), 4, FALSE))</f>
        <v/>
      </c>
      <c r="E951" s="4" t="str">
        <f ca="1">IF(A951="", "", VLOOKUP($M$6&amp;"-"&amp;$A951,INDIRECT("Sheet2!A2:Q5331"), 4, FALSE))</f>
        <v/>
      </c>
      <c r="F951" s="14" t="str">
        <f ca="1">IF(A951="", "", IF(A951=1, ROUNDDOWN($M$3/D951, 0), ROUNDDOWN((J951)/D951, 0)))</f>
        <v/>
      </c>
      <c r="G951" s="14" t="str">
        <f ca="1">IF(A951="", "", (E951-D951)*F951)</f>
        <v/>
      </c>
      <c r="H951" s="15" t="str">
        <f ca="1">IF(A951="", "", (E951/D951)-1)</f>
        <v/>
      </c>
      <c r="I951" s="15" t="str">
        <f ca="1">IF(A951="", "", 1-(K951/MAX($K$2:K951)))</f>
        <v/>
      </c>
      <c r="J951" s="14" t="str">
        <f ca="1">IF(A951="", "", IF(A951=1, $M$3, J950+G950))</f>
        <v/>
      </c>
      <c r="K951" s="14" t="str">
        <f ca="1">IF(A951="", "", J951+G951)</f>
        <v/>
      </c>
    </row>
    <row r="952" spans="1:11" x14ac:dyDescent="0.3">
      <c r="A952" t="str">
        <f ca="1">IF(A951="Sr.No.",1,IFERROR(IF(A951+1&lt;=$M$8,A951+1,""),""))</f>
        <v/>
      </c>
      <c r="B952" s="1" t="str">
        <f ca="1">IF(A952="", "", VLOOKUP($M$5&amp;"-"&amp;$A952,INDIRECT("Sheet2!A2:Q5331"), 3, FALSE))</f>
        <v/>
      </c>
      <c r="C952" s="1" t="str">
        <f ca="1">IF(A952="", "", VLOOKUP($M$6&amp;"-"&amp;$A952,INDIRECT("Sheet2!A2:Q5331"), 3, FALSE))</f>
        <v/>
      </c>
      <c r="D952" s="4" t="str">
        <f ca="1">IF(A952="", "", VLOOKUP($M$5&amp;"-"&amp;$A952,INDIRECT("Sheet2!A2:Q5331"), 4, FALSE))</f>
        <v/>
      </c>
      <c r="E952" s="4" t="str">
        <f ca="1">IF(A952="", "", VLOOKUP($M$6&amp;"-"&amp;$A952,INDIRECT("Sheet2!A2:Q5331"), 4, FALSE))</f>
        <v/>
      </c>
      <c r="F952" s="14" t="str">
        <f ca="1">IF(A952="", "", IF(A952=1, ROUNDDOWN($M$3/D952, 0), ROUNDDOWN((J952)/D952, 0)))</f>
        <v/>
      </c>
      <c r="G952" s="14" t="str">
        <f ca="1">IF(A952="", "", (E952-D952)*F952)</f>
        <v/>
      </c>
      <c r="H952" s="15" t="str">
        <f ca="1">IF(A952="", "", (E952/D952)-1)</f>
        <v/>
      </c>
      <c r="I952" s="15" t="str">
        <f ca="1">IF(A952="", "", 1-(K952/MAX($K$2:K952)))</f>
        <v/>
      </c>
      <c r="J952" s="14" t="str">
        <f ca="1">IF(A952="", "", IF(A952=1, $M$3, J951+G951))</f>
        <v/>
      </c>
      <c r="K952" s="14" t="str">
        <f ca="1">IF(A952="", "", J952+G952)</f>
        <v/>
      </c>
    </row>
    <row r="953" spans="1:11" x14ac:dyDescent="0.3">
      <c r="A953" t="str">
        <f ca="1">IF(A952="Sr.No.",1,IFERROR(IF(A952+1&lt;=$M$8,A952+1,""),""))</f>
        <v/>
      </c>
      <c r="B953" s="1" t="str">
        <f ca="1">IF(A953="", "", VLOOKUP($M$5&amp;"-"&amp;$A953,INDIRECT("Sheet2!A2:Q5331"), 3, FALSE))</f>
        <v/>
      </c>
      <c r="C953" s="1" t="str">
        <f ca="1">IF(A953="", "", VLOOKUP($M$6&amp;"-"&amp;$A953,INDIRECT("Sheet2!A2:Q5331"), 3, FALSE))</f>
        <v/>
      </c>
      <c r="D953" s="4" t="str">
        <f ca="1">IF(A953="", "", VLOOKUP($M$5&amp;"-"&amp;$A953,INDIRECT("Sheet2!A2:Q5331"), 4, FALSE))</f>
        <v/>
      </c>
      <c r="E953" s="4" t="str">
        <f ca="1">IF(A953="", "", VLOOKUP($M$6&amp;"-"&amp;$A953,INDIRECT("Sheet2!A2:Q5331"), 4, FALSE))</f>
        <v/>
      </c>
      <c r="F953" s="14" t="str">
        <f ca="1">IF(A953="", "", IF(A953=1, ROUNDDOWN($M$3/D953, 0), ROUNDDOWN((J953)/D953, 0)))</f>
        <v/>
      </c>
      <c r="G953" s="14" t="str">
        <f ca="1">IF(A953="", "", (E953-D953)*F953)</f>
        <v/>
      </c>
      <c r="H953" s="15" t="str">
        <f ca="1">IF(A953="", "", (E953/D953)-1)</f>
        <v/>
      </c>
      <c r="I953" s="15" t="str">
        <f ca="1">IF(A953="", "", 1-(K953/MAX($K$2:K953)))</f>
        <v/>
      </c>
      <c r="J953" s="14" t="str">
        <f ca="1">IF(A953="", "", IF(A953=1, $M$3, J952+G952))</f>
        <v/>
      </c>
      <c r="K953" s="14" t="str">
        <f ca="1">IF(A953="", "", J953+G953)</f>
        <v/>
      </c>
    </row>
    <row r="954" spans="1:11" x14ac:dyDescent="0.3">
      <c r="A954" t="str">
        <f ca="1">IF(A953="Sr.No.",1,IFERROR(IF(A953+1&lt;=$M$8,A953+1,""),""))</f>
        <v/>
      </c>
      <c r="B954" s="1" t="str">
        <f ca="1">IF(A954="", "", VLOOKUP($M$5&amp;"-"&amp;$A954,INDIRECT("Sheet2!A2:Q5331"), 3, FALSE))</f>
        <v/>
      </c>
      <c r="C954" s="1" t="str">
        <f ca="1">IF(A954="", "", VLOOKUP($M$6&amp;"-"&amp;$A954,INDIRECT("Sheet2!A2:Q5331"), 3, FALSE))</f>
        <v/>
      </c>
      <c r="D954" s="4" t="str">
        <f ca="1">IF(A954="", "", VLOOKUP($M$5&amp;"-"&amp;$A954,INDIRECT("Sheet2!A2:Q5331"), 4, FALSE))</f>
        <v/>
      </c>
      <c r="E954" s="4" t="str">
        <f ca="1">IF(A954="", "", VLOOKUP($M$6&amp;"-"&amp;$A954,INDIRECT("Sheet2!A2:Q5331"), 4, FALSE))</f>
        <v/>
      </c>
      <c r="F954" s="14" t="str">
        <f ca="1">IF(A954="", "", IF(A954=1, ROUNDDOWN($M$3/D954, 0), ROUNDDOWN((J954)/D954, 0)))</f>
        <v/>
      </c>
      <c r="G954" s="14" t="str">
        <f ca="1">IF(A954="", "", (E954-D954)*F954)</f>
        <v/>
      </c>
      <c r="H954" s="15" t="str">
        <f ca="1">IF(A954="", "", (E954/D954)-1)</f>
        <v/>
      </c>
      <c r="I954" s="15" t="str">
        <f ca="1">IF(A954="", "", 1-(K954/MAX($K$2:K954)))</f>
        <v/>
      </c>
      <c r="J954" s="14" t="str">
        <f ca="1">IF(A954="", "", IF(A954=1, $M$3, J953+G953))</f>
        <v/>
      </c>
      <c r="K954" s="14" t="str">
        <f ca="1">IF(A954="", "", J954+G954)</f>
        <v/>
      </c>
    </row>
    <row r="955" spans="1:11" x14ac:dyDescent="0.3">
      <c r="A955" t="str">
        <f ca="1">IF(A954="Sr.No.",1,IFERROR(IF(A954+1&lt;=$M$8,A954+1,""),""))</f>
        <v/>
      </c>
      <c r="B955" s="1" t="str">
        <f ca="1">IF(A955="", "", VLOOKUP($M$5&amp;"-"&amp;$A955,INDIRECT("Sheet2!A2:Q5331"), 3, FALSE))</f>
        <v/>
      </c>
      <c r="C955" s="1" t="str">
        <f ca="1">IF(A955="", "", VLOOKUP($M$6&amp;"-"&amp;$A955,INDIRECT("Sheet2!A2:Q5331"), 3, FALSE))</f>
        <v/>
      </c>
      <c r="D955" s="4" t="str">
        <f ca="1">IF(A955="", "", VLOOKUP($M$5&amp;"-"&amp;$A955,INDIRECT("Sheet2!A2:Q5331"), 4, FALSE))</f>
        <v/>
      </c>
      <c r="E955" s="4" t="str">
        <f ca="1">IF(A955="", "", VLOOKUP($M$6&amp;"-"&amp;$A955,INDIRECT("Sheet2!A2:Q5331"), 4, FALSE))</f>
        <v/>
      </c>
      <c r="F955" s="14" t="str">
        <f ca="1">IF(A955="", "", IF(A955=1, ROUNDDOWN($M$3/D955, 0), ROUNDDOWN((J955)/D955, 0)))</f>
        <v/>
      </c>
      <c r="G955" s="14" t="str">
        <f ca="1">IF(A955="", "", (E955-D955)*F955)</f>
        <v/>
      </c>
      <c r="H955" s="15" t="str">
        <f ca="1">IF(A955="", "", (E955/D955)-1)</f>
        <v/>
      </c>
      <c r="I955" s="15" t="str">
        <f ca="1">IF(A955="", "", 1-(K955/MAX($K$2:K955)))</f>
        <v/>
      </c>
      <c r="J955" s="14" t="str">
        <f ca="1">IF(A955="", "", IF(A955=1, $M$3, J954+G954))</f>
        <v/>
      </c>
      <c r="K955" s="14" t="str">
        <f ca="1">IF(A955="", "", J955+G955)</f>
        <v/>
      </c>
    </row>
    <row r="956" spans="1:11" x14ac:dyDescent="0.3">
      <c r="A956" t="str">
        <f ca="1">IF(A955="Sr.No.",1,IFERROR(IF(A955+1&lt;=$M$8,A955+1,""),""))</f>
        <v/>
      </c>
      <c r="B956" s="1" t="str">
        <f ca="1">IF(A956="", "", VLOOKUP($M$5&amp;"-"&amp;$A956,INDIRECT("Sheet2!A2:Q5331"), 3, FALSE))</f>
        <v/>
      </c>
      <c r="C956" s="1" t="str">
        <f ca="1">IF(A956="", "", VLOOKUP($M$6&amp;"-"&amp;$A956,INDIRECT("Sheet2!A2:Q5331"), 3, FALSE))</f>
        <v/>
      </c>
      <c r="D956" s="4" t="str">
        <f ca="1">IF(A956="", "", VLOOKUP($M$5&amp;"-"&amp;$A956,INDIRECT("Sheet2!A2:Q5331"), 4, FALSE))</f>
        <v/>
      </c>
      <c r="E956" s="4" t="str">
        <f ca="1">IF(A956="", "", VLOOKUP($M$6&amp;"-"&amp;$A956,INDIRECT("Sheet2!A2:Q5331"), 4, FALSE))</f>
        <v/>
      </c>
      <c r="F956" s="14" t="str">
        <f ca="1">IF(A956="", "", IF(A956=1, ROUNDDOWN($M$3/D956, 0), ROUNDDOWN((J956)/D956, 0)))</f>
        <v/>
      </c>
      <c r="G956" s="14" t="str">
        <f ca="1">IF(A956="", "", (E956-D956)*F956)</f>
        <v/>
      </c>
      <c r="H956" s="15" t="str">
        <f ca="1">IF(A956="", "", (E956/D956)-1)</f>
        <v/>
      </c>
      <c r="I956" s="15" t="str">
        <f ca="1">IF(A956="", "", 1-(K956/MAX($K$2:K956)))</f>
        <v/>
      </c>
      <c r="J956" s="14" t="str">
        <f ca="1">IF(A956="", "", IF(A956=1, $M$3, J955+G955))</f>
        <v/>
      </c>
      <c r="K956" s="14" t="str">
        <f ca="1">IF(A956="", "", J956+G956)</f>
        <v/>
      </c>
    </row>
    <row r="957" spans="1:11" x14ac:dyDescent="0.3">
      <c r="A957" t="str">
        <f ca="1">IF(A956="Sr.No.",1,IFERROR(IF(A956+1&lt;=$M$8,A956+1,""),""))</f>
        <v/>
      </c>
      <c r="B957" s="1" t="str">
        <f ca="1">IF(A957="", "", VLOOKUP($M$5&amp;"-"&amp;$A957,INDIRECT("Sheet2!A2:Q5331"), 3, FALSE))</f>
        <v/>
      </c>
      <c r="C957" s="1" t="str">
        <f ca="1">IF(A957="", "", VLOOKUP($M$6&amp;"-"&amp;$A957,INDIRECT("Sheet2!A2:Q5331"), 3, FALSE))</f>
        <v/>
      </c>
      <c r="D957" s="4" t="str">
        <f ca="1">IF(A957="", "", VLOOKUP($M$5&amp;"-"&amp;$A957,INDIRECT("Sheet2!A2:Q5331"), 4, FALSE))</f>
        <v/>
      </c>
      <c r="E957" s="4" t="str">
        <f ca="1">IF(A957="", "", VLOOKUP($M$6&amp;"-"&amp;$A957,INDIRECT("Sheet2!A2:Q5331"), 4, FALSE))</f>
        <v/>
      </c>
      <c r="F957" s="14" t="str">
        <f ca="1">IF(A957="", "", IF(A957=1, ROUNDDOWN($M$3/D957, 0), ROUNDDOWN((J957)/D957, 0)))</f>
        <v/>
      </c>
      <c r="G957" s="14" t="str">
        <f ca="1">IF(A957="", "", (E957-D957)*F957)</f>
        <v/>
      </c>
      <c r="H957" s="15" t="str">
        <f ca="1">IF(A957="", "", (E957/D957)-1)</f>
        <v/>
      </c>
      <c r="I957" s="15" t="str">
        <f ca="1">IF(A957="", "", 1-(K957/MAX($K$2:K957)))</f>
        <v/>
      </c>
      <c r="J957" s="14" t="str">
        <f ca="1">IF(A957="", "", IF(A957=1, $M$3, J956+G956))</f>
        <v/>
      </c>
      <c r="K957" s="14" t="str">
        <f ca="1">IF(A957="", "", J957+G957)</f>
        <v/>
      </c>
    </row>
    <row r="958" spans="1:11" x14ac:dyDescent="0.3">
      <c r="A958" t="str">
        <f ca="1">IF(A957="Sr.No.",1,IFERROR(IF(A957+1&lt;=$M$8,A957+1,""),""))</f>
        <v/>
      </c>
      <c r="B958" s="1" t="str">
        <f ca="1">IF(A958="", "", VLOOKUP($M$5&amp;"-"&amp;$A958,INDIRECT("Sheet2!A2:Q5331"), 3, FALSE))</f>
        <v/>
      </c>
      <c r="C958" s="1" t="str">
        <f ca="1">IF(A958="", "", VLOOKUP($M$6&amp;"-"&amp;$A958,INDIRECT("Sheet2!A2:Q5331"), 3, FALSE))</f>
        <v/>
      </c>
      <c r="D958" s="4" t="str">
        <f ca="1">IF(A958="", "", VLOOKUP($M$5&amp;"-"&amp;$A958,INDIRECT("Sheet2!A2:Q5331"), 4, FALSE))</f>
        <v/>
      </c>
      <c r="E958" s="4" t="str">
        <f ca="1">IF(A958="", "", VLOOKUP($M$6&amp;"-"&amp;$A958,INDIRECT("Sheet2!A2:Q5331"), 4, FALSE))</f>
        <v/>
      </c>
      <c r="F958" s="14" t="str">
        <f ca="1">IF(A958="", "", IF(A958=1, ROUNDDOWN($M$3/D958, 0), ROUNDDOWN((J958)/D958, 0)))</f>
        <v/>
      </c>
      <c r="G958" s="14" t="str">
        <f ca="1">IF(A958="", "", (E958-D958)*F958)</f>
        <v/>
      </c>
      <c r="H958" s="15" t="str">
        <f ca="1">IF(A958="", "", (E958/D958)-1)</f>
        <v/>
      </c>
      <c r="I958" s="15" t="str">
        <f ca="1">IF(A958="", "", 1-(K958/MAX($K$2:K958)))</f>
        <v/>
      </c>
      <c r="J958" s="14" t="str">
        <f ca="1">IF(A958="", "", IF(A958=1, $M$3, J957+G957))</f>
        <v/>
      </c>
      <c r="K958" s="14" t="str">
        <f ca="1">IF(A958="", "", J958+G958)</f>
        <v/>
      </c>
    </row>
    <row r="959" spans="1:11" x14ac:dyDescent="0.3">
      <c r="A959" t="str">
        <f ca="1">IF(A958="Sr.No.",1,IFERROR(IF(A958+1&lt;=$M$8,A958+1,""),""))</f>
        <v/>
      </c>
      <c r="B959" s="1" t="str">
        <f ca="1">IF(A959="", "", VLOOKUP($M$5&amp;"-"&amp;$A959,INDIRECT("Sheet2!A2:Q5331"), 3, FALSE))</f>
        <v/>
      </c>
      <c r="C959" s="1" t="str">
        <f ca="1">IF(A959="", "", VLOOKUP($M$6&amp;"-"&amp;$A959,INDIRECT("Sheet2!A2:Q5331"), 3, FALSE))</f>
        <v/>
      </c>
      <c r="D959" s="4" t="str">
        <f ca="1">IF(A959="", "", VLOOKUP($M$5&amp;"-"&amp;$A959,INDIRECT("Sheet2!A2:Q5331"), 4, FALSE))</f>
        <v/>
      </c>
      <c r="E959" s="4" t="str">
        <f ca="1">IF(A959="", "", VLOOKUP($M$6&amp;"-"&amp;$A959,INDIRECT("Sheet2!A2:Q5331"), 4, FALSE))</f>
        <v/>
      </c>
      <c r="F959" s="14" t="str">
        <f ca="1">IF(A959="", "", IF(A959=1, ROUNDDOWN($M$3/D959, 0), ROUNDDOWN((J959)/D959, 0)))</f>
        <v/>
      </c>
      <c r="G959" s="14" t="str">
        <f ca="1">IF(A959="", "", (E959-D959)*F959)</f>
        <v/>
      </c>
      <c r="H959" s="15" t="str">
        <f ca="1">IF(A959="", "", (E959/D959)-1)</f>
        <v/>
      </c>
      <c r="I959" s="15" t="str">
        <f ca="1">IF(A959="", "", 1-(K959/MAX($K$2:K959)))</f>
        <v/>
      </c>
      <c r="J959" s="14" t="str">
        <f ca="1">IF(A959="", "", IF(A959=1, $M$3, J958+G958))</f>
        <v/>
      </c>
      <c r="K959" s="14" t="str">
        <f ca="1">IF(A959="", "", J959+G959)</f>
        <v/>
      </c>
    </row>
    <row r="960" spans="1:11" x14ac:dyDescent="0.3">
      <c r="A960" t="str">
        <f ca="1">IF(A959="Sr.No.",1,IFERROR(IF(A959+1&lt;=$M$8,A959+1,""),""))</f>
        <v/>
      </c>
      <c r="B960" s="1" t="str">
        <f ca="1">IF(A960="", "", VLOOKUP($M$5&amp;"-"&amp;$A960,INDIRECT("Sheet2!A2:Q5331"), 3, FALSE))</f>
        <v/>
      </c>
      <c r="C960" s="1" t="str">
        <f ca="1">IF(A960="", "", VLOOKUP($M$6&amp;"-"&amp;$A960,INDIRECT("Sheet2!A2:Q5331"), 3, FALSE))</f>
        <v/>
      </c>
      <c r="D960" s="4" t="str">
        <f ca="1">IF(A960="", "", VLOOKUP($M$5&amp;"-"&amp;$A960,INDIRECT("Sheet2!A2:Q5331"), 4, FALSE))</f>
        <v/>
      </c>
      <c r="E960" s="4" t="str">
        <f ca="1">IF(A960="", "", VLOOKUP($M$6&amp;"-"&amp;$A960,INDIRECT("Sheet2!A2:Q5331"), 4, FALSE))</f>
        <v/>
      </c>
      <c r="F960" s="14" t="str">
        <f ca="1">IF(A960="", "", IF(A960=1, ROUNDDOWN($M$3/D960, 0), ROUNDDOWN((J960)/D960, 0)))</f>
        <v/>
      </c>
      <c r="G960" s="14" t="str">
        <f ca="1">IF(A960="", "", (E960-D960)*F960)</f>
        <v/>
      </c>
      <c r="H960" s="15" t="str">
        <f ca="1">IF(A960="", "", (E960/D960)-1)</f>
        <v/>
      </c>
      <c r="I960" s="15" t="str">
        <f ca="1">IF(A960="", "", 1-(K960/MAX($K$2:K960)))</f>
        <v/>
      </c>
      <c r="J960" s="14" t="str">
        <f ca="1">IF(A960="", "", IF(A960=1, $M$3, J959+G959))</f>
        <v/>
      </c>
      <c r="K960" s="14" t="str">
        <f ca="1">IF(A960="", "", J960+G960)</f>
        <v/>
      </c>
    </row>
    <row r="961" spans="1:11" x14ac:dyDescent="0.3">
      <c r="A961" t="str">
        <f ca="1">IF(A960="Sr.No.",1,IFERROR(IF(A960+1&lt;=$M$8,A960+1,""),""))</f>
        <v/>
      </c>
      <c r="B961" s="1" t="str">
        <f ca="1">IF(A961="", "", VLOOKUP($M$5&amp;"-"&amp;$A961,INDIRECT("Sheet2!A2:Q5331"), 3, FALSE))</f>
        <v/>
      </c>
      <c r="C961" s="1" t="str">
        <f ca="1">IF(A961="", "", VLOOKUP($M$6&amp;"-"&amp;$A961,INDIRECT("Sheet2!A2:Q5331"), 3, FALSE))</f>
        <v/>
      </c>
      <c r="D961" s="4" t="str">
        <f ca="1">IF(A961="", "", VLOOKUP($M$5&amp;"-"&amp;$A961,INDIRECT("Sheet2!A2:Q5331"), 4, FALSE))</f>
        <v/>
      </c>
      <c r="E961" s="4" t="str">
        <f ca="1">IF(A961="", "", VLOOKUP($M$6&amp;"-"&amp;$A961,INDIRECT("Sheet2!A2:Q5331"), 4, FALSE))</f>
        <v/>
      </c>
      <c r="F961" s="14" t="str">
        <f ca="1">IF(A961="", "", IF(A961=1, ROUNDDOWN($M$3/D961, 0), ROUNDDOWN((J961)/D961, 0)))</f>
        <v/>
      </c>
      <c r="G961" s="14" t="str">
        <f ca="1">IF(A961="", "", (E961-D961)*F961)</f>
        <v/>
      </c>
      <c r="H961" s="15" t="str">
        <f ca="1">IF(A961="", "", (E961/D961)-1)</f>
        <v/>
      </c>
      <c r="I961" s="15" t="str">
        <f ca="1">IF(A961="", "", 1-(K961/MAX($K$2:K961)))</f>
        <v/>
      </c>
      <c r="J961" s="14" t="str">
        <f ca="1">IF(A961="", "", IF(A961=1, $M$3, J960+G960))</f>
        <v/>
      </c>
      <c r="K961" s="14" t="str">
        <f ca="1">IF(A961="", "", J961+G961)</f>
        <v/>
      </c>
    </row>
    <row r="962" spans="1:11" x14ac:dyDescent="0.3">
      <c r="A962" t="str">
        <f ca="1">IF(A961="Sr.No.",1,IFERROR(IF(A961+1&lt;=$M$8,A961+1,""),""))</f>
        <v/>
      </c>
      <c r="B962" s="1" t="str">
        <f ca="1">IF(A962="", "", VLOOKUP($M$5&amp;"-"&amp;$A962,INDIRECT("Sheet2!A2:Q5331"), 3, FALSE))</f>
        <v/>
      </c>
      <c r="C962" s="1" t="str">
        <f ca="1">IF(A962="", "", VLOOKUP($M$6&amp;"-"&amp;$A962,INDIRECT("Sheet2!A2:Q5331"), 3, FALSE))</f>
        <v/>
      </c>
      <c r="D962" s="4" t="str">
        <f ca="1">IF(A962="", "", VLOOKUP($M$5&amp;"-"&amp;$A962,INDIRECT("Sheet2!A2:Q5331"), 4, FALSE))</f>
        <v/>
      </c>
      <c r="E962" s="4" t="str">
        <f ca="1">IF(A962="", "", VLOOKUP($M$6&amp;"-"&amp;$A962,INDIRECT("Sheet2!A2:Q5331"), 4, FALSE))</f>
        <v/>
      </c>
      <c r="F962" s="14" t="str">
        <f ca="1">IF(A962="", "", IF(A962=1, ROUNDDOWN($M$3/D962, 0), ROUNDDOWN((J962)/D962, 0)))</f>
        <v/>
      </c>
      <c r="G962" s="14" t="str">
        <f ca="1">IF(A962="", "", (E962-D962)*F962)</f>
        <v/>
      </c>
      <c r="H962" s="15" t="str">
        <f ca="1">IF(A962="", "", (E962/D962)-1)</f>
        <v/>
      </c>
      <c r="I962" s="15" t="str">
        <f ca="1">IF(A962="", "", 1-(K962/MAX($K$2:K962)))</f>
        <v/>
      </c>
      <c r="J962" s="14" t="str">
        <f ca="1">IF(A962="", "", IF(A962=1, $M$3, J961+G961))</f>
        <v/>
      </c>
      <c r="K962" s="14" t="str">
        <f ca="1">IF(A962="", "", J962+G962)</f>
        <v/>
      </c>
    </row>
    <row r="963" spans="1:11" x14ac:dyDescent="0.3">
      <c r="A963" t="str">
        <f ca="1">IF(A962="Sr.No.",1,IFERROR(IF(A962+1&lt;=$M$8,A962+1,""),""))</f>
        <v/>
      </c>
      <c r="B963" s="1" t="str">
        <f ca="1">IF(A963="", "", VLOOKUP($M$5&amp;"-"&amp;$A963,INDIRECT("Sheet2!A2:Q5331"), 3, FALSE))</f>
        <v/>
      </c>
      <c r="C963" s="1" t="str">
        <f ca="1">IF(A963="", "", VLOOKUP($M$6&amp;"-"&amp;$A963,INDIRECT("Sheet2!A2:Q5331"), 3, FALSE))</f>
        <v/>
      </c>
      <c r="D963" s="4" t="str">
        <f ca="1">IF(A963="", "", VLOOKUP($M$5&amp;"-"&amp;$A963,INDIRECT("Sheet2!A2:Q5331"), 4, FALSE))</f>
        <v/>
      </c>
      <c r="E963" s="4" t="str">
        <f ca="1">IF(A963="", "", VLOOKUP($M$6&amp;"-"&amp;$A963,INDIRECT("Sheet2!A2:Q5331"), 4, FALSE))</f>
        <v/>
      </c>
      <c r="F963" s="14" t="str">
        <f ca="1">IF(A963="", "", IF(A963=1, ROUNDDOWN($M$3/D963, 0), ROUNDDOWN((J963)/D963, 0)))</f>
        <v/>
      </c>
      <c r="G963" s="14" t="str">
        <f ca="1">IF(A963="", "", (E963-D963)*F963)</f>
        <v/>
      </c>
      <c r="H963" s="15" t="str">
        <f ca="1">IF(A963="", "", (E963/D963)-1)</f>
        <v/>
      </c>
      <c r="I963" s="15" t="str">
        <f ca="1">IF(A963="", "", 1-(K963/MAX($K$2:K963)))</f>
        <v/>
      </c>
      <c r="J963" s="14" t="str">
        <f ca="1">IF(A963="", "", IF(A963=1, $M$3, J962+G962))</f>
        <v/>
      </c>
      <c r="K963" s="14" t="str">
        <f ca="1">IF(A963="", "", J963+G963)</f>
        <v/>
      </c>
    </row>
    <row r="964" spans="1:11" x14ac:dyDescent="0.3">
      <c r="A964" t="str">
        <f ca="1">IF(A963="Sr.No.",1,IFERROR(IF(A963+1&lt;=$M$8,A963+1,""),""))</f>
        <v/>
      </c>
      <c r="B964" s="1" t="str">
        <f ca="1">IF(A964="", "", VLOOKUP($M$5&amp;"-"&amp;$A964,INDIRECT("Sheet2!A2:Q5331"), 3, FALSE))</f>
        <v/>
      </c>
      <c r="C964" s="1" t="str">
        <f ca="1">IF(A964="", "", VLOOKUP($M$6&amp;"-"&amp;$A964,INDIRECT("Sheet2!A2:Q5331"), 3, FALSE))</f>
        <v/>
      </c>
      <c r="D964" s="4" t="str">
        <f ca="1">IF(A964="", "", VLOOKUP($M$5&amp;"-"&amp;$A964,INDIRECT("Sheet2!A2:Q5331"), 4, FALSE))</f>
        <v/>
      </c>
      <c r="E964" s="4" t="str">
        <f ca="1">IF(A964="", "", VLOOKUP($M$6&amp;"-"&amp;$A964,INDIRECT("Sheet2!A2:Q5331"), 4, FALSE))</f>
        <v/>
      </c>
      <c r="F964" s="14" t="str">
        <f ca="1">IF(A964="", "", IF(A964=1, ROUNDDOWN($M$3/D964, 0), ROUNDDOWN((J964)/D964, 0)))</f>
        <v/>
      </c>
      <c r="G964" s="14" t="str">
        <f ca="1">IF(A964="", "", (E964-D964)*F964)</f>
        <v/>
      </c>
      <c r="H964" s="15" t="str">
        <f ca="1">IF(A964="", "", (E964/D964)-1)</f>
        <v/>
      </c>
      <c r="I964" s="15" t="str">
        <f ca="1">IF(A964="", "", 1-(K964/MAX($K$2:K964)))</f>
        <v/>
      </c>
      <c r="J964" s="14" t="str">
        <f ca="1">IF(A964="", "", IF(A964=1, $M$3, J963+G963))</f>
        <v/>
      </c>
      <c r="K964" s="14" t="str">
        <f ca="1">IF(A964="", "", J964+G964)</f>
        <v/>
      </c>
    </row>
    <row r="965" spans="1:11" x14ac:dyDescent="0.3">
      <c r="A965" t="str">
        <f ca="1">IF(A964="Sr.No.",1,IFERROR(IF(A964+1&lt;=$M$8,A964+1,""),""))</f>
        <v/>
      </c>
      <c r="B965" s="1" t="str">
        <f ca="1">IF(A965="", "", VLOOKUP($M$5&amp;"-"&amp;$A965,INDIRECT("Sheet2!A2:Q5331"), 3, FALSE))</f>
        <v/>
      </c>
      <c r="C965" s="1" t="str">
        <f ca="1">IF(A965="", "", VLOOKUP($M$6&amp;"-"&amp;$A965,INDIRECT("Sheet2!A2:Q5331"), 3, FALSE))</f>
        <v/>
      </c>
      <c r="D965" s="4" t="str">
        <f ca="1">IF(A965="", "", VLOOKUP($M$5&amp;"-"&amp;$A965,INDIRECT("Sheet2!A2:Q5331"), 4, FALSE))</f>
        <v/>
      </c>
      <c r="E965" s="4" t="str">
        <f ca="1">IF(A965="", "", VLOOKUP($M$6&amp;"-"&amp;$A965,INDIRECT("Sheet2!A2:Q5331"), 4, FALSE))</f>
        <v/>
      </c>
      <c r="F965" s="14" t="str">
        <f ca="1">IF(A965="", "", IF(A965=1, ROUNDDOWN($M$3/D965, 0), ROUNDDOWN((J965)/D965, 0)))</f>
        <v/>
      </c>
      <c r="G965" s="14" t="str">
        <f ca="1">IF(A965="", "", (E965-D965)*F965)</f>
        <v/>
      </c>
      <c r="H965" s="15" t="str">
        <f ca="1">IF(A965="", "", (E965/D965)-1)</f>
        <v/>
      </c>
      <c r="I965" s="15" t="str">
        <f ca="1">IF(A965="", "", 1-(K965/MAX($K$2:K965)))</f>
        <v/>
      </c>
      <c r="J965" s="14" t="str">
        <f ca="1">IF(A965="", "", IF(A965=1, $M$3, J964+G964))</f>
        <v/>
      </c>
      <c r="K965" s="14" t="str">
        <f ca="1">IF(A965="", "", J965+G965)</f>
        <v/>
      </c>
    </row>
    <row r="966" spans="1:11" x14ac:dyDescent="0.3">
      <c r="A966" t="str">
        <f ca="1">IF(A965="Sr.No.",1,IFERROR(IF(A965+1&lt;=$M$8,A965+1,""),""))</f>
        <v/>
      </c>
      <c r="B966" s="1" t="str">
        <f ca="1">IF(A966="", "", VLOOKUP($M$5&amp;"-"&amp;$A966,INDIRECT("Sheet2!A2:Q5331"), 3, FALSE))</f>
        <v/>
      </c>
      <c r="C966" s="1" t="str">
        <f ca="1">IF(A966="", "", VLOOKUP($M$6&amp;"-"&amp;$A966,INDIRECT("Sheet2!A2:Q5331"), 3, FALSE))</f>
        <v/>
      </c>
      <c r="D966" s="4" t="str">
        <f ca="1">IF(A966="", "", VLOOKUP($M$5&amp;"-"&amp;$A966,INDIRECT("Sheet2!A2:Q5331"), 4, FALSE))</f>
        <v/>
      </c>
      <c r="E966" s="4" t="str">
        <f ca="1">IF(A966="", "", VLOOKUP($M$6&amp;"-"&amp;$A966,INDIRECT("Sheet2!A2:Q5331"), 4, FALSE))</f>
        <v/>
      </c>
      <c r="F966" s="14" t="str">
        <f ca="1">IF(A966="", "", IF(A966=1, ROUNDDOWN($M$3/D966, 0), ROUNDDOWN((J966)/D966, 0)))</f>
        <v/>
      </c>
      <c r="G966" s="14" t="str">
        <f ca="1">IF(A966="", "", (E966-D966)*F966)</f>
        <v/>
      </c>
      <c r="H966" s="15" t="str">
        <f ca="1">IF(A966="", "", (E966/D966)-1)</f>
        <v/>
      </c>
      <c r="I966" s="15" t="str">
        <f ca="1">IF(A966="", "", 1-(K966/MAX($K$2:K966)))</f>
        <v/>
      </c>
      <c r="J966" s="14" t="str">
        <f ca="1">IF(A966="", "", IF(A966=1, $M$3, J965+G965))</f>
        <v/>
      </c>
      <c r="K966" s="14" t="str">
        <f ca="1">IF(A966="", "", J966+G966)</f>
        <v/>
      </c>
    </row>
    <row r="967" spans="1:11" x14ac:dyDescent="0.3">
      <c r="A967" t="str">
        <f ca="1">IF(A966="Sr.No.",1,IFERROR(IF(A966+1&lt;=$M$8,A966+1,""),""))</f>
        <v/>
      </c>
      <c r="B967" s="1" t="str">
        <f ca="1">IF(A967="", "", VLOOKUP($M$5&amp;"-"&amp;$A967,INDIRECT("Sheet2!A2:Q5331"), 3, FALSE))</f>
        <v/>
      </c>
      <c r="C967" s="1" t="str">
        <f ca="1">IF(A967="", "", VLOOKUP($M$6&amp;"-"&amp;$A967,INDIRECT("Sheet2!A2:Q5331"), 3, FALSE))</f>
        <v/>
      </c>
      <c r="D967" s="4" t="str">
        <f ca="1">IF(A967="", "", VLOOKUP($M$5&amp;"-"&amp;$A967,INDIRECT("Sheet2!A2:Q5331"), 4, FALSE))</f>
        <v/>
      </c>
      <c r="E967" s="4" t="str">
        <f ca="1">IF(A967="", "", VLOOKUP($M$6&amp;"-"&amp;$A967,INDIRECT("Sheet2!A2:Q5331"), 4, FALSE))</f>
        <v/>
      </c>
      <c r="F967" s="14" t="str">
        <f ca="1">IF(A967="", "", IF(A967=1, ROUNDDOWN($M$3/D967, 0), ROUNDDOWN((J967)/D967, 0)))</f>
        <v/>
      </c>
      <c r="G967" s="14" t="str">
        <f ca="1">IF(A967="", "", (E967-D967)*F967)</f>
        <v/>
      </c>
      <c r="H967" s="15" t="str">
        <f ca="1">IF(A967="", "", (E967/D967)-1)</f>
        <v/>
      </c>
      <c r="I967" s="15" t="str">
        <f ca="1">IF(A967="", "", 1-(K967/MAX($K$2:K967)))</f>
        <v/>
      </c>
      <c r="J967" s="14" t="str">
        <f ca="1">IF(A967="", "", IF(A967=1, $M$3, J966+G966))</f>
        <v/>
      </c>
      <c r="K967" s="14" t="str">
        <f ca="1">IF(A967="", "", J967+G967)</f>
        <v/>
      </c>
    </row>
    <row r="968" spans="1:11" x14ac:dyDescent="0.3">
      <c r="A968" t="str">
        <f ca="1">IF(A967="Sr.No.",1,IFERROR(IF(A967+1&lt;=$M$8,A967+1,""),""))</f>
        <v/>
      </c>
      <c r="B968" s="1" t="str">
        <f ca="1">IF(A968="", "", VLOOKUP($M$5&amp;"-"&amp;$A968,INDIRECT("Sheet2!A2:Q5331"), 3, FALSE))</f>
        <v/>
      </c>
      <c r="C968" s="1" t="str">
        <f ca="1">IF(A968="", "", VLOOKUP($M$6&amp;"-"&amp;$A968,INDIRECT("Sheet2!A2:Q5331"), 3, FALSE))</f>
        <v/>
      </c>
      <c r="D968" s="4" t="str">
        <f ca="1">IF(A968="", "", VLOOKUP($M$5&amp;"-"&amp;$A968,INDIRECT("Sheet2!A2:Q5331"), 4, FALSE))</f>
        <v/>
      </c>
      <c r="E968" s="4" t="str">
        <f ca="1">IF(A968="", "", VLOOKUP($M$6&amp;"-"&amp;$A968,INDIRECT("Sheet2!A2:Q5331"), 4, FALSE))</f>
        <v/>
      </c>
      <c r="F968" s="14" t="str">
        <f ca="1">IF(A968="", "", IF(A968=1, ROUNDDOWN($M$3/D968, 0), ROUNDDOWN((J968)/D968, 0)))</f>
        <v/>
      </c>
      <c r="G968" s="14" t="str">
        <f ca="1">IF(A968="", "", (E968-D968)*F968)</f>
        <v/>
      </c>
      <c r="H968" s="15" t="str">
        <f ca="1">IF(A968="", "", (E968/D968)-1)</f>
        <v/>
      </c>
      <c r="I968" s="15" t="str">
        <f ca="1">IF(A968="", "", 1-(K968/MAX($K$2:K968)))</f>
        <v/>
      </c>
      <c r="J968" s="14" t="str">
        <f ca="1">IF(A968="", "", IF(A968=1, $M$3, J967+G967))</f>
        <v/>
      </c>
      <c r="K968" s="14" t="str">
        <f ca="1">IF(A968="", "", J968+G968)</f>
        <v/>
      </c>
    </row>
    <row r="969" spans="1:11" x14ac:dyDescent="0.3">
      <c r="A969" t="str">
        <f ca="1">IF(A968="Sr.No.",1,IFERROR(IF(A968+1&lt;=$M$8,A968+1,""),""))</f>
        <v/>
      </c>
      <c r="B969" s="1" t="str">
        <f ca="1">IF(A969="", "", VLOOKUP($M$5&amp;"-"&amp;$A969,INDIRECT("Sheet2!A2:Q5331"), 3, FALSE))</f>
        <v/>
      </c>
      <c r="C969" s="1" t="str">
        <f ca="1">IF(A969="", "", VLOOKUP($M$6&amp;"-"&amp;$A969,INDIRECT("Sheet2!A2:Q5331"), 3, FALSE))</f>
        <v/>
      </c>
      <c r="D969" s="4" t="str">
        <f ca="1">IF(A969="", "", VLOOKUP($M$5&amp;"-"&amp;$A969,INDIRECT("Sheet2!A2:Q5331"), 4, FALSE))</f>
        <v/>
      </c>
      <c r="E969" s="4" t="str">
        <f ca="1">IF(A969="", "", VLOOKUP($M$6&amp;"-"&amp;$A969,INDIRECT("Sheet2!A2:Q5331"), 4, FALSE))</f>
        <v/>
      </c>
      <c r="F969" s="14" t="str">
        <f ca="1">IF(A969="", "", IF(A969=1, ROUNDDOWN($M$3/D969, 0), ROUNDDOWN((J969)/D969, 0)))</f>
        <v/>
      </c>
      <c r="G969" s="14" t="str">
        <f ca="1">IF(A969="", "", (E969-D969)*F969)</f>
        <v/>
      </c>
      <c r="H969" s="15" t="str">
        <f ca="1">IF(A969="", "", (E969/D969)-1)</f>
        <v/>
      </c>
      <c r="I969" s="15" t="str">
        <f ca="1">IF(A969="", "", 1-(K969/MAX($K$2:K969)))</f>
        <v/>
      </c>
      <c r="J969" s="14" t="str">
        <f ca="1">IF(A969="", "", IF(A969=1, $M$3, J968+G968))</f>
        <v/>
      </c>
      <c r="K969" s="14" t="str">
        <f ca="1">IF(A969="", "", J969+G969)</f>
        <v/>
      </c>
    </row>
    <row r="970" spans="1:11" x14ac:dyDescent="0.3">
      <c r="A970" t="str">
        <f ca="1">IF(A969="Sr.No.",1,IFERROR(IF(A969+1&lt;=$M$8,A969+1,""),""))</f>
        <v/>
      </c>
      <c r="B970" s="1" t="str">
        <f ca="1">IF(A970="", "", VLOOKUP($M$5&amp;"-"&amp;$A970,INDIRECT("Sheet2!A2:Q5331"), 3, FALSE))</f>
        <v/>
      </c>
      <c r="C970" s="1" t="str">
        <f ca="1">IF(A970="", "", VLOOKUP($M$6&amp;"-"&amp;$A970,INDIRECT("Sheet2!A2:Q5331"), 3, FALSE))</f>
        <v/>
      </c>
      <c r="D970" s="4" t="str">
        <f ca="1">IF(A970="", "", VLOOKUP($M$5&amp;"-"&amp;$A970,INDIRECT("Sheet2!A2:Q5331"), 4, FALSE))</f>
        <v/>
      </c>
      <c r="E970" s="4" t="str">
        <f ca="1">IF(A970="", "", VLOOKUP($M$6&amp;"-"&amp;$A970,INDIRECT("Sheet2!A2:Q5331"), 4, FALSE))</f>
        <v/>
      </c>
      <c r="F970" s="14" t="str">
        <f ca="1">IF(A970="", "", IF(A970=1, ROUNDDOWN($M$3/D970, 0), ROUNDDOWN((J970)/D970, 0)))</f>
        <v/>
      </c>
      <c r="G970" s="14" t="str">
        <f ca="1">IF(A970="", "", (E970-D970)*F970)</f>
        <v/>
      </c>
      <c r="H970" s="15" t="str">
        <f ca="1">IF(A970="", "", (E970/D970)-1)</f>
        <v/>
      </c>
      <c r="I970" s="15" t="str">
        <f ca="1">IF(A970="", "", 1-(K970/MAX($K$2:K970)))</f>
        <v/>
      </c>
      <c r="J970" s="14" t="str">
        <f ca="1">IF(A970="", "", IF(A970=1, $M$3, J969+G969))</f>
        <v/>
      </c>
      <c r="K970" s="14" t="str">
        <f ca="1">IF(A970="", "", J970+G970)</f>
        <v/>
      </c>
    </row>
    <row r="971" spans="1:11" x14ac:dyDescent="0.3">
      <c r="A971" t="str">
        <f ca="1">IF(A970="Sr.No.",1,IFERROR(IF(A970+1&lt;=$M$8,A970+1,""),""))</f>
        <v/>
      </c>
      <c r="B971" s="1" t="str">
        <f ca="1">IF(A971="", "", VLOOKUP($M$5&amp;"-"&amp;$A971,INDIRECT("Sheet2!A2:Q5331"), 3, FALSE))</f>
        <v/>
      </c>
      <c r="C971" s="1" t="str">
        <f ca="1">IF(A971="", "", VLOOKUP($M$6&amp;"-"&amp;$A971,INDIRECT("Sheet2!A2:Q5331"), 3, FALSE))</f>
        <v/>
      </c>
      <c r="D971" s="4" t="str">
        <f ca="1">IF(A971="", "", VLOOKUP($M$5&amp;"-"&amp;$A971,INDIRECT("Sheet2!A2:Q5331"), 4, FALSE))</f>
        <v/>
      </c>
      <c r="E971" s="4" t="str">
        <f ca="1">IF(A971="", "", VLOOKUP($M$6&amp;"-"&amp;$A971,INDIRECT("Sheet2!A2:Q5331"), 4, FALSE))</f>
        <v/>
      </c>
      <c r="F971" s="14" t="str">
        <f ca="1">IF(A971="", "", IF(A971=1, ROUNDDOWN($M$3/D971, 0), ROUNDDOWN((J971)/D971, 0)))</f>
        <v/>
      </c>
      <c r="G971" s="14" t="str">
        <f ca="1">IF(A971="", "", (E971-D971)*F971)</f>
        <v/>
      </c>
      <c r="H971" s="15" t="str">
        <f ca="1">IF(A971="", "", (E971/D971)-1)</f>
        <v/>
      </c>
      <c r="I971" s="15" t="str">
        <f ca="1">IF(A971="", "", 1-(K971/MAX($K$2:K971)))</f>
        <v/>
      </c>
      <c r="J971" s="14" t="str">
        <f ca="1">IF(A971="", "", IF(A971=1, $M$3, J970+G970))</f>
        <v/>
      </c>
      <c r="K971" s="14" t="str">
        <f ca="1">IF(A971="", "", J971+G971)</f>
        <v/>
      </c>
    </row>
    <row r="972" spans="1:11" x14ac:dyDescent="0.3">
      <c r="A972" t="str">
        <f ca="1">IF(A971="Sr.No.",1,IFERROR(IF(A971+1&lt;=$M$8,A971+1,""),""))</f>
        <v/>
      </c>
      <c r="B972" s="1" t="str">
        <f ca="1">IF(A972="", "", VLOOKUP($M$5&amp;"-"&amp;$A972,INDIRECT("Sheet2!A2:Q5331"), 3, FALSE))</f>
        <v/>
      </c>
      <c r="C972" s="1" t="str">
        <f ca="1">IF(A972="", "", VLOOKUP($M$6&amp;"-"&amp;$A972,INDIRECT("Sheet2!A2:Q5331"), 3, FALSE))</f>
        <v/>
      </c>
      <c r="D972" s="4" t="str">
        <f ca="1">IF(A972="", "", VLOOKUP($M$5&amp;"-"&amp;$A972,INDIRECT("Sheet2!A2:Q5331"), 4, FALSE))</f>
        <v/>
      </c>
      <c r="E972" s="4" t="str">
        <f ca="1">IF(A972="", "", VLOOKUP($M$6&amp;"-"&amp;$A972,INDIRECT("Sheet2!A2:Q5331"), 4, FALSE))</f>
        <v/>
      </c>
      <c r="F972" s="14" t="str">
        <f ca="1">IF(A972="", "", IF(A972=1, ROUNDDOWN($M$3/D972, 0), ROUNDDOWN((J972)/D972, 0)))</f>
        <v/>
      </c>
      <c r="G972" s="14" t="str">
        <f ca="1">IF(A972="", "", (E972-D972)*F972)</f>
        <v/>
      </c>
      <c r="H972" s="15" t="str">
        <f ca="1">IF(A972="", "", (E972/D972)-1)</f>
        <v/>
      </c>
      <c r="I972" s="15" t="str">
        <f ca="1">IF(A972="", "", 1-(K972/MAX($K$2:K972)))</f>
        <v/>
      </c>
      <c r="J972" s="14" t="str">
        <f ca="1">IF(A972="", "", IF(A972=1, $M$3, J971+G971))</f>
        <v/>
      </c>
      <c r="K972" s="14" t="str">
        <f ca="1">IF(A972="", "", J972+G972)</f>
        <v/>
      </c>
    </row>
    <row r="973" spans="1:11" x14ac:dyDescent="0.3">
      <c r="A973" t="str">
        <f ca="1">IF(A972="Sr.No.",1,IFERROR(IF(A972+1&lt;=$M$8,A972+1,""),""))</f>
        <v/>
      </c>
      <c r="B973" s="1" t="str">
        <f ca="1">IF(A973="", "", VLOOKUP($M$5&amp;"-"&amp;$A973,INDIRECT("Sheet2!A2:Q5331"), 3, FALSE))</f>
        <v/>
      </c>
      <c r="C973" s="1" t="str">
        <f ca="1">IF(A973="", "", VLOOKUP($M$6&amp;"-"&amp;$A973,INDIRECT("Sheet2!A2:Q5331"), 3, FALSE))</f>
        <v/>
      </c>
      <c r="D973" s="4" t="str">
        <f ca="1">IF(A973="", "", VLOOKUP($M$5&amp;"-"&amp;$A973,INDIRECT("Sheet2!A2:Q5331"), 4, FALSE))</f>
        <v/>
      </c>
      <c r="E973" s="4" t="str">
        <f ca="1">IF(A973="", "", VLOOKUP($M$6&amp;"-"&amp;$A973,INDIRECT("Sheet2!A2:Q5331"), 4, FALSE))</f>
        <v/>
      </c>
      <c r="F973" s="14" t="str">
        <f ca="1">IF(A973="", "", IF(A973=1, ROUNDDOWN($M$3/D973, 0), ROUNDDOWN((J973)/D973, 0)))</f>
        <v/>
      </c>
      <c r="G973" s="14" t="str">
        <f ca="1">IF(A973="", "", (E973-D973)*F973)</f>
        <v/>
      </c>
      <c r="H973" s="15" t="str">
        <f ca="1">IF(A973="", "", (E973/D973)-1)</f>
        <v/>
      </c>
      <c r="I973" s="15" t="str">
        <f ca="1">IF(A973="", "", 1-(K973/MAX($K$2:K973)))</f>
        <v/>
      </c>
      <c r="J973" s="14" t="str">
        <f ca="1">IF(A973="", "", IF(A973=1, $M$3, J972+G972))</f>
        <v/>
      </c>
      <c r="K973" s="14" t="str">
        <f ca="1">IF(A973="", "", J973+G973)</f>
        <v/>
      </c>
    </row>
    <row r="974" spans="1:11" x14ac:dyDescent="0.3">
      <c r="A974" t="str">
        <f ca="1">IF(A973="Sr.No.",1,IFERROR(IF(A973+1&lt;=$M$8,A973+1,""),""))</f>
        <v/>
      </c>
      <c r="B974" s="1" t="str">
        <f ca="1">IF(A974="", "", VLOOKUP($M$5&amp;"-"&amp;$A974,INDIRECT("Sheet2!A2:Q5331"), 3, FALSE))</f>
        <v/>
      </c>
      <c r="C974" s="1" t="str">
        <f ca="1">IF(A974="", "", VLOOKUP($M$6&amp;"-"&amp;$A974,INDIRECT("Sheet2!A2:Q5331"), 3, FALSE))</f>
        <v/>
      </c>
      <c r="D974" s="4" t="str">
        <f ca="1">IF(A974="", "", VLOOKUP($M$5&amp;"-"&amp;$A974,INDIRECT("Sheet2!A2:Q5331"), 4, FALSE))</f>
        <v/>
      </c>
      <c r="E974" s="4" t="str">
        <f ca="1">IF(A974="", "", VLOOKUP($M$6&amp;"-"&amp;$A974,INDIRECT("Sheet2!A2:Q5331"), 4, FALSE))</f>
        <v/>
      </c>
      <c r="F974" s="14" t="str">
        <f ca="1">IF(A974="", "", IF(A974=1, ROUNDDOWN($M$3/D974, 0), ROUNDDOWN((J974)/D974, 0)))</f>
        <v/>
      </c>
      <c r="G974" s="14" t="str">
        <f ca="1">IF(A974="", "", (E974-D974)*F974)</f>
        <v/>
      </c>
      <c r="H974" s="15" t="str">
        <f ca="1">IF(A974="", "", (E974/D974)-1)</f>
        <v/>
      </c>
      <c r="I974" s="15" t="str">
        <f ca="1">IF(A974="", "", 1-(K974/MAX($K$2:K974)))</f>
        <v/>
      </c>
      <c r="J974" s="14" t="str">
        <f ca="1">IF(A974="", "", IF(A974=1, $M$3, J973+G973))</f>
        <v/>
      </c>
      <c r="K974" s="14" t="str">
        <f ca="1">IF(A974="", "", J974+G974)</f>
        <v/>
      </c>
    </row>
    <row r="975" spans="1:11" x14ac:dyDescent="0.3">
      <c r="A975" t="str">
        <f ca="1">IF(A974="Sr.No.",1,IFERROR(IF(A974+1&lt;=$M$8,A974+1,""),""))</f>
        <v/>
      </c>
      <c r="B975" s="1" t="str">
        <f ca="1">IF(A975="", "", VLOOKUP($M$5&amp;"-"&amp;$A975,INDIRECT("Sheet2!A2:Q5331"), 3, FALSE))</f>
        <v/>
      </c>
      <c r="C975" s="1" t="str">
        <f ca="1">IF(A975="", "", VLOOKUP($M$6&amp;"-"&amp;$A975,INDIRECT("Sheet2!A2:Q5331"), 3, FALSE))</f>
        <v/>
      </c>
      <c r="D975" s="4" t="str">
        <f ca="1">IF(A975="", "", VLOOKUP($M$5&amp;"-"&amp;$A975,INDIRECT("Sheet2!A2:Q5331"), 4, FALSE))</f>
        <v/>
      </c>
      <c r="E975" s="4" t="str">
        <f ca="1">IF(A975="", "", VLOOKUP($M$6&amp;"-"&amp;$A975,INDIRECT("Sheet2!A2:Q5331"), 4, FALSE))</f>
        <v/>
      </c>
      <c r="F975" s="14" t="str">
        <f ca="1">IF(A975="", "", IF(A975=1, ROUNDDOWN($M$3/D975, 0), ROUNDDOWN((J975)/D975, 0)))</f>
        <v/>
      </c>
      <c r="G975" s="14" t="str">
        <f ca="1">IF(A975="", "", (E975-D975)*F975)</f>
        <v/>
      </c>
      <c r="H975" s="15" t="str">
        <f ca="1">IF(A975="", "", (E975/D975)-1)</f>
        <v/>
      </c>
      <c r="I975" s="15" t="str">
        <f ca="1">IF(A975="", "", 1-(K975/MAX($K$2:K975)))</f>
        <v/>
      </c>
      <c r="J975" s="14" t="str">
        <f ca="1">IF(A975="", "", IF(A975=1, $M$3, J974+G974))</f>
        <v/>
      </c>
      <c r="K975" s="14" t="str">
        <f ca="1">IF(A975="", "", J975+G975)</f>
        <v/>
      </c>
    </row>
    <row r="976" spans="1:11" x14ac:dyDescent="0.3">
      <c r="A976" t="str">
        <f ca="1">IF(A975="Sr.No.",1,IFERROR(IF(A975+1&lt;=$M$8,A975+1,""),""))</f>
        <v/>
      </c>
      <c r="B976" s="1" t="str">
        <f ca="1">IF(A976="", "", VLOOKUP($M$5&amp;"-"&amp;$A976,INDIRECT("Sheet2!A2:Q5331"), 3, FALSE))</f>
        <v/>
      </c>
      <c r="C976" s="1" t="str">
        <f ca="1">IF(A976="", "", VLOOKUP($M$6&amp;"-"&amp;$A976,INDIRECT("Sheet2!A2:Q5331"), 3, FALSE))</f>
        <v/>
      </c>
      <c r="D976" s="4" t="str">
        <f ca="1">IF(A976="", "", VLOOKUP($M$5&amp;"-"&amp;$A976,INDIRECT("Sheet2!A2:Q5331"), 4, FALSE))</f>
        <v/>
      </c>
      <c r="E976" s="4" t="str">
        <f ca="1">IF(A976="", "", VLOOKUP($M$6&amp;"-"&amp;$A976,INDIRECT("Sheet2!A2:Q5331"), 4, FALSE))</f>
        <v/>
      </c>
      <c r="F976" s="14" t="str">
        <f ca="1">IF(A976="", "", IF(A976=1, ROUNDDOWN($M$3/D976, 0), ROUNDDOWN((J976)/D976, 0)))</f>
        <v/>
      </c>
      <c r="G976" s="14" t="str">
        <f ca="1">IF(A976="", "", (E976-D976)*F976)</f>
        <v/>
      </c>
      <c r="H976" s="15" t="str">
        <f ca="1">IF(A976="", "", (E976/D976)-1)</f>
        <v/>
      </c>
      <c r="I976" s="15" t="str">
        <f ca="1">IF(A976="", "", 1-(K976/MAX($K$2:K976)))</f>
        <v/>
      </c>
      <c r="J976" s="14" t="str">
        <f ca="1">IF(A976="", "", IF(A976=1, $M$3, J975+G975))</f>
        <v/>
      </c>
      <c r="K976" s="14" t="str">
        <f ca="1">IF(A976="", "", J976+G976)</f>
        <v/>
      </c>
    </row>
    <row r="977" spans="1:11" x14ac:dyDescent="0.3">
      <c r="A977" t="str">
        <f ca="1">IF(A976="Sr.No.",1,IFERROR(IF(A976+1&lt;=$M$8,A976+1,""),""))</f>
        <v/>
      </c>
      <c r="B977" s="1" t="str">
        <f ca="1">IF(A977="", "", VLOOKUP($M$5&amp;"-"&amp;$A977,INDIRECT("Sheet2!A2:Q5331"), 3, FALSE))</f>
        <v/>
      </c>
      <c r="C977" s="1" t="str">
        <f ca="1">IF(A977="", "", VLOOKUP($M$6&amp;"-"&amp;$A977,INDIRECT("Sheet2!A2:Q5331"), 3, FALSE))</f>
        <v/>
      </c>
      <c r="D977" s="4" t="str">
        <f ca="1">IF(A977="", "", VLOOKUP($M$5&amp;"-"&amp;$A977,INDIRECT("Sheet2!A2:Q5331"), 4, FALSE))</f>
        <v/>
      </c>
      <c r="E977" s="4" t="str">
        <f ca="1">IF(A977="", "", VLOOKUP($M$6&amp;"-"&amp;$A977,INDIRECT("Sheet2!A2:Q5331"), 4, FALSE))</f>
        <v/>
      </c>
      <c r="F977" s="14" t="str">
        <f ca="1">IF(A977="", "", IF(A977=1, ROUNDDOWN($M$3/D977, 0), ROUNDDOWN((J977)/D977, 0)))</f>
        <v/>
      </c>
      <c r="G977" s="14" t="str">
        <f ca="1">IF(A977="", "", (E977-D977)*F977)</f>
        <v/>
      </c>
      <c r="H977" s="15" t="str">
        <f ca="1">IF(A977="", "", (E977/D977)-1)</f>
        <v/>
      </c>
      <c r="I977" s="15" t="str">
        <f ca="1">IF(A977="", "", 1-(K977/MAX($K$2:K977)))</f>
        <v/>
      </c>
      <c r="J977" s="14" t="str">
        <f ca="1">IF(A977="", "", IF(A977=1, $M$3, J976+G976))</f>
        <v/>
      </c>
      <c r="K977" s="14" t="str">
        <f ca="1">IF(A977="", "", J977+G977)</f>
        <v/>
      </c>
    </row>
    <row r="978" spans="1:11" x14ac:dyDescent="0.3">
      <c r="A978" t="str">
        <f ca="1">IF(A977="Sr.No.",1,IFERROR(IF(A977+1&lt;=$M$8,A977+1,""),""))</f>
        <v/>
      </c>
      <c r="B978" s="1" t="str">
        <f ca="1">IF(A978="", "", VLOOKUP($M$5&amp;"-"&amp;$A978,INDIRECT("Sheet2!A2:Q5331"), 3, FALSE))</f>
        <v/>
      </c>
      <c r="C978" s="1" t="str">
        <f ca="1">IF(A978="", "", VLOOKUP($M$6&amp;"-"&amp;$A978,INDIRECT("Sheet2!A2:Q5331"), 3, FALSE))</f>
        <v/>
      </c>
      <c r="D978" s="4" t="str">
        <f ca="1">IF(A978="", "", VLOOKUP($M$5&amp;"-"&amp;$A978,INDIRECT("Sheet2!A2:Q5331"), 4, FALSE))</f>
        <v/>
      </c>
      <c r="E978" s="4" t="str">
        <f ca="1">IF(A978="", "", VLOOKUP($M$6&amp;"-"&amp;$A978,INDIRECT("Sheet2!A2:Q5331"), 4, FALSE))</f>
        <v/>
      </c>
      <c r="F978" s="14" t="str">
        <f ca="1">IF(A978="", "", IF(A978=1, ROUNDDOWN($M$3/D978, 0), ROUNDDOWN((J978)/D978, 0)))</f>
        <v/>
      </c>
      <c r="G978" s="14" t="str">
        <f ca="1">IF(A978="", "", (E978-D978)*F978)</f>
        <v/>
      </c>
      <c r="H978" s="15" t="str">
        <f ca="1">IF(A978="", "", (E978/D978)-1)</f>
        <v/>
      </c>
      <c r="I978" s="15" t="str">
        <f ca="1">IF(A978="", "", 1-(K978/MAX($K$2:K978)))</f>
        <v/>
      </c>
      <c r="J978" s="14" t="str">
        <f ca="1">IF(A978="", "", IF(A978=1, $M$3, J977+G977))</f>
        <v/>
      </c>
      <c r="K978" s="14" t="str">
        <f ca="1">IF(A978="", "", J978+G978)</f>
        <v/>
      </c>
    </row>
    <row r="979" spans="1:11" x14ac:dyDescent="0.3">
      <c r="A979" t="str">
        <f ca="1">IF(A978="Sr.No.",1,IFERROR(IF(A978+1&lt;=$M$8,A978+1,""),""))</f>
        <v/>
      </c>
      <c r="B979" s="1" t="str">
        <f ca="1">IF(A979="", "", VLOOKUP($M$5&amp;"-"&amp;$A979,INDIRECT("Sheet2!A2:Q5331"), 3, FALSE))</f>
        <v/>
      </c>
      <c r="C979" s="1" t="str">
        <f ca="1">IF(A979="", "", VLOOKUP($M$6&amp;"-"&amp;$A979,INDIRECT("Sheet2!A2:Q5331"), 3, FALSE))</f>
        <v/>
      </c>
      <c r="D979" s="4" t="str">
        <f ca="1">IF(A979="", "", VLOOKUP($M$5&amp;"-"&amp;$A979,INDIRECT("Sheet2!A2:Q5331"), 4, FALSE))</f>
        <v/>
      </c>
      <c r="E979" s="4" t="str">
        <f ca="1">IF(A979="", "", VLOOKUP($M$6&amp;"-"&amp;$A979,INDIRECT("Sheet2!A2:Q5331"), 4, FALSE))</f>
        <v/>
      </c>
      <c r="F979" s="14" t="str">
        <f ca="1">IF(A979="", "", IF(A979=1, ROUNDDOWN($M$3/D979, 0), ROUNDDOWN((J979)/D979, 0)))</f>
        <v/>
      </c>
      <c r="G979" s="14" t="str">
        <f ca="1">IF(A979="", "", (E979-D979)*F979)</f>
        <v/>
      </c>
      <c r="H979" s="15" t="str">
        <f ca="1">IF(A979="", "", (E979/D979)-1)</f>
        <v/>
      </c>
      <c r="I979" s="15" t="str">
        <f ca="1">IF(A979="", "", 1-(K979/MAX($K$2:K979)))</f>
        <v/>
      </c>
      <c r="J979" s="14" t="str">
        <f ca="1">IF(A979="", "", IF(A979=1, $M$3, J978+G978))</f>
        <v/>
      </c>
      <c r="K979" s="14" t="str">
        <f ca="1">IF(A979="", "", J979+G979)</f>
        <v/>
      </c>
    </row>
    <row r="980" spans="1:11" x14ac:dyDescent="0.3">
      <c r="A980" t="str">
        <f ca="1">IF(A979="Sr.No.",1,IFERROR(IF(A979+1&lt;=$M$8,A979+1,""),""))</f>
        <v/>
      </c>
      <c r="B980" s="1" t="str">
        <f ca="1">IF(A980="", "", VLOOKUP($M$5&amp;"-"&amp;$A980,INDIRECT("Sheet2!A2:Q5331"), 3, FALSE))</f>
        <v/>
      </c>
      <c r="C980" s="1" t="str">
        <f ca="1">IF(A980="", "", VLOOKUP($M$6&amp;"-"&amp;$A980,INDIRECT("Sheet2!A2:Q5331"), 3, FALSE))</f>
        <v/>
      </c>
      <c r="D980" s="4" t="str">
        <f ca="1">IF(A980="", "", VLOOKUP($M$5&amp;"-"&amp;$A980,INDIRECT("Sheet2!A2:Q5331"), 4, FALSE))</f>
        <v/>
      </c>
      <c r="E980" s="4" t="str">
        <f ca="1">IF(A980="", "", VLOOKUP($M$6&amp;"-"&amp;$A980,INDIRECT("Sheet2!A2:Q5331"), 4, FALSE))</f>
        <v/>
      </c>
      <c r="F980" s="14" t="str">
        <f ca="1">IF(A980="", "", IF(A980=1, ROUNDDOWN($M$3/D980, 0), ROUNDDOWN((J980)/D980, 0)))</f>
        <v/>
      </c>
      <c r="G980" s="14" t="str">
        <f ca="1">IF(A980="", "", (E980-D980)*F980)</f>
        <v/>
      </c>
      <c r="H980" s="15" t="str">
        <f ca="1">IF(A980="", "", (E980/D980)-1)</f>
        <v/>
      </c>
      <c r="I980" s="15" t="str">
        <f ca="1">IF(A980="", "", 1-(K980/MAX($K$2:K980)))</f>
        <v/>
      </c>
      <c r="J980" s="14" t="str">
        <f ca="1">IF(A980="", "", IF(A980=1, $M$3, J979+G979))</f>
        <v/>
      </c>
      <c r="K980" s="14" t="str">
        <f ca="1">IF(A980="", "", J980+G980)</f>
        <v/>
      </c>
    </row>
    <row r="981" spans="1:11" x14ac:dyDescent="0.3">
      <c r="A981" t="str">
        <f ca="1">IF(A980="Sr.No.",1,IFERROR(IF(A980+1&lt;=$M$8,A980+1,""),""))</f>
        <v/>
      </c>
      <c r="B981" s="1" t="str">
        <f ca="1">IF(A981="", "", VLOOKUP($M$5&amp;"-"&amp;$A981,INDIRECT("Sheet2!A2:Q5331"), 3, FALSE))</f>
        <v/>
      </c>
      <c r="C981" s="1" t="str">
        <f ca="1">IF(A981="", "", VLOOKUP($M$6&amp;"-"&amp;$A981,INDIRECT("Sheet2!A2:Q5331"), 3, FALSE))</f>
        <v/>
      </c>
      <c r="D981" s="4" t="str">
        <f ca="1">IF(A981="", "", VLOOKUP($M$5&amp;"-"&amp;$A981,INDIRECT("Sheet2!A2:Q5331"), 4, FALSE))</f>
        <v/>
      </c>
      <c r="E981" s="4" t="str">
        <f ca="1">IF(A981="", "", VLOOKUP($M$6&amp;"-"&amp;$A981,INDIRECT("Sheet2!A2:Q5331"), 4, FALSE))</f>
        <v/>
      </c>
      <c r="F981" s="14" t="str">
        <f ca="1">IF(A981="", "", IF(A981=1, ROUNDDOWN($M$3/D981, 0), ROUNDDOWN((J981)/D981, 0)))</f>
        <v/>
      </c>
      <c r="G981" s="14" t="str">
        <f ca="1">IF(A981="", "", (E981-D981)*F981)</f>
        <v/>
      </c>
      <c r="H981" s="15" t="str">
        <f ca="1">IF(A981="", "", (E981/D981)-1)</f>
        <v/>
      </c>
      <c r="I981" s="15" t="str">
        <f ca="1">IF(A981="", "", 1-(K981/MAX($K$2:K981)))</f>
        <v/>
      </c>
      <c r="J981" s="14" t="str">
        <f ca="1">IF(A981="", "", IF(A981=1, $M$3, J980+G980))</f>
        <v/>
      </c>
      <c r="K981" s="14" t="str">
        <f ca="1">IF(A981="", "", J981+G981)</f>
        <v/>
      </c>
    </row>
    <row r="982" spans="1:11" x14ac:dyDescent="0.3">
      <c r="A982" t="str">
        <f ca="1">IF(A981="Sr.No.",1,IFERROR(IF(A981+1&lt;=$M$8,A981+1,""),""))</f>
        <v/>
      </c>
      <c r="B982" s="1" t="str">
        <f ca="1">IF(A982="", "", VLOOKUP($M$5&amp;"-"&amp;$A982,INDIRECT("Sheet2!A2:Q5331"), 3, FALSE))</f>
        <v/>
      </c>
      <c r="C982" s="1" t="str">
        <f ca="1">IF(A982="", "", VLOOKUP($M$6&amp;"-"&amp;$A982,INDIRECT("Sheet2!A2:Q5331"), 3, FALSE))</f>
        <v/>
      </c>
      <c r="D982" s="4" t="str">
        <f ca="1">IF(A982="", "", VLOOKUP($M$5&amp;"-"&amp;$A982,INDIRECT("Sheet2!A2:Q5331"), 4, FALSE))</f>
        <v/>
      </c>
      <c r="E982" s="4" t="str">
        <f ca="1">IF(A982="", "", VLOOKUP($M$6&amp;"-"&amp;$A982,INDIRECT("Sheet2!A2:Q5331"), 4, FALSE))</f>
        <v/>
      </c>
      <c r="F982" s="14" t="str">
        <f ca="1">IF(A982="", "", IF(A982=1, ROUNDDOWN($M$3/D982, 0), ROUNDDOWN((J982)/D982, 0)))</f>
        <v/>
      </c>
      <c r="G982" s="14" t="str">
        <f ca="1">IF(A982="", "", (E982-D982)*F982)</f>
        <v/>
      </c>
      <c r="H982" s="15" t="str">
        <f ca="1">IF(A982="", "", (E982/D982)-1)</f>
        <v/>
      </c>
      <c r="I982" s="15" t="str">
        <f ca="1">IF(A982="", "", 1-(K982/MAX($K$2:K982)))</f>
        <v/>
      </c>
      <c r="J982" s="14" t="str">
        <f ca="1">IF(A982="", "", IF(A982=1, $M$3, J981+G981))</f>
        <v/>
      </c>
      <c r="K982" s="14" t="str">
        <f ca="1">IF(A982="", "", J982+G982)</f>
        <v/>
      </c>
    </row>
    <row r="983" spans="1:11" x14ac:dyDescent="0.3">
      <c r="A983" t="str">
        <f ca="1">IF(A982="Sr.No.",1,IFERROR(IF(A982+1&lt;=$M$8,A982+1,""),""))</f>
        <v/>
      </c>
      <c r="B983" s="1" t="str">
        <f ca="1">IF(A983="", "", VLOOKUP($M$5&amp;"-"&amp;$A983,INDIRECT("Sheet2!A2:Q5331"), 3, FALSE))</f>
        <v/>
      </c>
      <c r="C983" s="1" t="str">
        <f ca="1">IF(A983="", "", VLOOKUP($M$6&amp;"-"&amp;$A983,INDIRECT("Sheet2!A2:Q5331"), 3, FALSE))</f>
        <v/>
      </c>
      <c r="D983" s="4" t="str">
        <f ca="1">IF(A983="", "", VLOOKUP($M$5&amp;"-"&amp;$A983,INDIRECT("Sheet2!A2:Q5331"), 4, FALSE))</f>
        <v/>
      </c>
      <c r="E983" s="4" t="str">
        <f ca="1">IF(A983="", "", VLOOKUP($M$6&amp;"-"&amp;$A983,INDIRECT("Sheet2!A2:Q5331"), 4, FALSE))</f>
        <v/>
      </c>
      <c r="F983" s="14" t="str">
        <f ca="1">IF(A983="", "", IF(A983=1, ROUNDDOWN($M$3/D983, 0), ROUNDDOWN((J983)/D983, 0)))</f>
        <v/>
      </c>
      <c r="G983" s="14" t="str">
        <f ca="1">IF(A983="", "", (E983-D983)*F983)</f>
        <v/>
      </c>
      <c r="H983" s="15" t="str">
        <f ca="1">IF(A983="", "", (E983/D983)-1)</f>
        <v/>
      </c>
      <c r="I983" s="15" t="str">
        <f ca="1">IF(A983="", "", 1-(K983/MAX($K$2:K983)))</f>
        <v/>
      </c>
      <c r="J983" s="14" t="str">
        <f ca="1">IF(A983="", "", IF(A983=1, $M$3, J982+G982))</f>
        <v/>
      </c>
      <c r="K983" s="14" t="str">
        <f ca="1">IF(A983="", "", J983+G983)</f>
        <v/>
      </c>
    </row>
    <row r="984" spans="1:11" x14ac:dyDescent="0.3">
      <c r="A984" t="str">
        <f ca="1">IF(A983="Sr.No.",1,IFERROR(IF(A983+1&lt;=$M$8,A983+1,""),""))</f>
        <v/>
      </c>
      <c r="B984" s="1" t="str">
        <f ca="1">IF(A984="", "", VLOOKUP($M$5&amp;"-"&amp;$A984,INDIRECT("Sheet2!A2:Q5331"), 3, FALSE))</f>
        <v/>
      </c>
      <c r="C984" s="1" t="str">
        <f ca="1">IF(A984="", "", VLOOKUP($M$6&amp;"-"&amp;$A984,INDIRECT("Sheet2!A2:Q5331"), 3, FALSE))</f>
        <v/>
      </c>
      <c r="D984" s="4" t="str">
        <f ca="1">IF(A984="", "", VLOOKUP($M$5&amp;"-"&amp;$A984,INDIRECT("Sheet2!A2:Q5331"), 4, FALSE))</f>
        <v/>
      </c>
      <c r="E984" s="4" t="str">
        <f ca="1">IF(A984="", "", VLOOKUP($M$6&amp;"-"&amp;$A984,INDIRECT("Sheet2!A2:Q5331"), 4, FALSE))</f>
        <v/>
      </c>
      <c r="F984" s="14" t="str">
        <f ca="1">IF(A984="", "", IF(A984=1, ROUNDDOWN($M$3/D984, 0), ROUNDDOWN((J984)/D984, 0)))</f>
        <v/>
      </c>
      <c r="G984" s="14" t="str">
        <f ca="1">IF(A984="", "", (E984-D984)*F984)</f>
        <v/>
      </c>
      <c r="H984" s="15" t="str">
        <f ca="1">IF(A984="", "", (E984/D984)-1)</f>
        <v/>
      </c>
      <c r="I984" s="15" t="str">
        <f ca="1">IF(A984="", "", 1-(K984/MAX($K$2:K984)))</f>
        <v/>
      </c>
      <c r="J984" s="14" t="str">
        <f ca="1">IF(A984="", "", IF(A984=1, $M$3, J983+G983))</f>
        <v/>
      </c>
      <c r="K984" s="14" t="str">
        <f ca="1">IF(A984="", "", J984+G984)</f>
        <v/>
      </c>
    </row>
    <row r="985" spans="1:11" x14ac:dyDescent="0.3">
      <c r="A985" t="str">
        <f ca="1">IF(A984="Sr.No.",1,IFERROR(IF(A984+1&lt;=$M$8,A984+1,""),""))</f>
        <v/>
      </c>
      <c r="B985" s="1" t="str">
        <f ca="1">IF(A985="", "", VLOOKUP($M$5&amp;"-"&amp;$A985,INDIRECT("Sheet2!A2:Q5331"), 3, FALSE))</f>
        <v/>
      </c>
      <c r="C985" s="1" t="str">
        <f ca="1">IF(A985="", "", VLOOKUP($M$6&amp;"-"&amp;$A985,INDIRECT("Sheet2!A2:Q5331"), 3, FALSE))</f>
        <v/>
      </c>
      <c r="D985" s="4" t="str">
        <f ca="1">IF(A985="", "", VLOOKUP($M$5&amp;"-"&amp;$A985,INDIRECT("Sheet2!A2:Q5331"), 4, FALSE))</f>
        <v/>
      </c>
      <c r="E985" s="4" t="str">
        <f ca="1">IF(A985="", "", VLOOKUP($M$6&amp;"-"&amp;$A985,INDIRECT("Sheet2!A2:Q5331"), 4, FALSE))</f>
        <v/>
      </c>
      <c r="F985" s="14" t="str">
        <f ca="1">IF(A985="", "", IF(A985=1, ROUNDDOWN($M$3/D985, 0), ROUNDDOWN((J985)/D985, 0)))</f>
        <v/>
      </c>
      <c r="G985" s="14" t="str">
        <f ca="1">IF(A985="", "", (E985-D985)*F985)</f>
        <v/>
      </c>
      <c r="H985" s="15" t="str">
        <f ca="1">IF(A985="", "", (E985/D985)-1)</f>
        <v/>
      </c>
      <c r="I985" s="15" t="str">
        <f ca="1">IF(A985="", "", 1-(K985/MAX($K$2:K985)))</f>
        <v/>
      </c>
      <c r="J985" s="14" t="str">
        <f ca="1">IF(A985="", "", IF(A985=1, $M$3, J984+G984))</f>
        <v/>
      </c>
      <c r="K985" s="14" t="str">
        <f ca="1">IF(A985="", "", J985+G985)</f>
        <v/>
      </c>
    </row>
    <row r="986" spans="1:11" x14ac:dyDescent="0.3">
      <c r="A986" t="str">
        <f ca="1">IF(A985="Sr.No.",1,IFERROR(IF(A985+1&lt;=$M$8,A985+1,""),""))</f>
        <v/>
      </c>
      <c r="B986" s="1" t="str">
        <f ca="1">IF(A986="", "", VLOOKUP($M$5&amp;"-"&amp;$A986,INDIRECT("Sheet2!A2:Q5331"), 3, FALSE))</f>
        <v/>
      </c>
      <c r="C986" s="1" t="str">
        <f ca="1">IF(A986="", "", VLOOKUP($M$6&amp;"-"&amp;$A986,INDIRECT("Sheet2!A2:Q5331"), 3, FALSE))</f>
        <v/>
      </c>
      <c r="D986" s="4" t="str">
        <f ca="1">IF(A986="", "", VLOOKUP($M$5&amp;"-"&amp;$A986,INDIRECT("Sheet2!A2:Q5331"), 4, FALSE))</f>
        <v/>
      </c>
      <c r="E986" s="4" t="str">
        <f ca="1">IF(A986="", "", VLOOKUP($M$6&amp;"-"&amp;$A986,INDIRECT("Sheet2!A2:Q5331"), 4, FALSE))</f>
        <v/>
      </c>
      <c r="F986" s="14" t="str">
        <f ca="1">IF(A986="", "", IF(A986=1, ROUNDDOWN($M$3/D986, 0), ROUNDDOWN((J986)/D986, 0)))</f>
        <v/>
      </c>
      <c r="G986" s="14" t="str">
        <f ca="1">IF(A986="", "", (E986-D986)*F986)</f>
        <v/>
      </c>
      <c r="H986" s="15" t="str">
        <f ca="1">IF(A986="", "", (E986/D986)-1)</f>
        <v/>
      </c>
      <c r="I986" s="15" t="str">
        <f ca="1">IF(A986="", "", 1-(K986/MAX($K$2:K986)))</f>
        <v/>
      </c>
      <c r="J986" s="14" t="str">
        <f ca="1">IF(A986="", "", IF(A986=1, $M$3, J985+G985))</f>
        <v/>
      </c>
      <c r="K986" s="14" t="str">
        <f ca="1">IF(A986="", "", J986+G986)</f>
        <v/>
      </c>
    </row>
    <row r="987" spans="1:11" x14ac:dyDescent="0.3">
      <c r="A987" t="str">
        <f ca="1">IF(A986="Sr.No.",1,IFERROR(IF(A986+1&lt;=$M$8,A986+1,""),""))</f>
        <v/>
      </c>
      <c r="B987" s="1" t="str">
        <f ca="1">IF(A987="", "", VLOOKUP($M$5&amp;"-"&amp;$A987,INDIRECT("Sheet2!A2:Q5331"), 3, FALSE))</f>
        <v/>
      </c>
      <c r="C987" s="1" t="str">
        <f ca="1">IF(A987="", "", VLOOKUP($M$6&amp;"-"&amp;$A987,INDIRECT("Sheet2!A2:Q5331"), 3, FALSE))</f>
        <v/>
      </c>
      <c r="D987" s="4" t="str">
        <f ca="1">IF(A987="", "", VLOOKUP($M$5&amp;"-"&amp;$A987,INDIRECT("Sheet2!A2:Q5331"), 4, FALSE))</f>
        <v/>
      </c>
      <c r="E987" s="4" t="str">
        <f ca="1">IF(A987="", "", VLOOKUP($M$6&amp;"-"&amp;$A987,INDIRECT("Sheet2!A2:Q5331"), 4, FALSE))</f>
        <v/>
      </c>
      <c r="F987" s="14" t="str">
        <f ca="1">IF(A987="", "", IF(A987=1, ROUNDDOWN($M$3/D987, 0), ROUNDDOWN((J987)/D987, 0)))</f>
        <v/>
      </c>
      <c r="G987" s="14" t="str">
        <f ca="1">IF(A987="", "", (E987-D987)*F987)</f>
        <v/>
      </c>
      <c r="H987" s="15" t="str">
        <f ca="1">IF(A987="", "", (E987/D987)-1)</f>
        <v/>
      </c>
      <c r="I987" s="15" t="str">
        <f ca="1">IF(A987="", "", 1-(K987/MAX($K$2:K987)))</f>
        <v/>
      </c>
      <c r="J987" s="14" t="str">
        <f ca="1">IF(A987="", "", IF(A987=1, $M$3, J986+G986))</f>
        <v/>
      </c>
      <c r="K987" s="14" t="str">
        <f ca="1">IF(A987="", "", J987+G987)</f>
        <v/>
      </c>
    </row>
    <row r="988" spans="1:11" x14ac:dyDescent="0.3">
      <c r="A988" t="str">
        <f ca="1">IF(A987="Sr.No.",1,IFERROR(IF(A987+1&lt;=$M$8,A987+1,""),""))</f>
        <v/>
      </c>
      <c r="B988" s="1" t="str">
        <f ca="1">IF(A988="", "", VLOOKUP($M$5&amp;"-"&amp;$A988,INDIRECT("Sheet2!A2:Q5331"), 3, FALSE))</f>
        <v/>
      </c>
      <c r="C988" s="1" t="str">
        <f ca="1">IF(A988="", "", VLOOKUP($M$6&amp;"-"&amp;$A988,INDIRECT("Sheet2!A2:Q5331"), 3, FALSE))</f>
        <v/>
      </c>
      <c r="D988" s="4" t="str">
        <f ca="1">IF(A988="", "", VLOOKUP($M$5&amp;"-"&amp;$A988,INDIRECT("Sheet2!A2:Q5331"), 4, FALSE))</f>
        <v/>
      </c>
      <c r="E988" s="4" t="str">
        <f ca="1">IF(A988="", "", VLOOKUP($M$6&amp;"-"&amp;$A988,INDIRECT("Sheet2!A2:Q5331"), 4, FALSE))</f>
        <v/>
      </c>
      <c r="F988" s="14" t="str">
        <f ca="1">IF(A988="", "", IF(A988=1, ROUNDDOWN($M$3/D988, 0), ROUNDDOWN((J988)/D988, 0)))</f>
        <v/>
      </c>
      <c r="G988" s="14" t="str">
        <f ca="1">IF(A988="", "", (E988-D988)*F988)</f>
        <v/>
      </c>
      <c r="H988" s="15" t="str">
        <f ca="1">IF(A988="", "", (E988/D988)-1)</f>
        <v/>
      </c>
      <c r="I988" s="15" t="str">
        <f ca="1">IF(A988="", "", 1-(K988/MAX($K$2:K988)))</f>
        <v/>
      </c>
      <c r="J988" s="14" t="str">
        <f ca="1">IF(A988="", "", IF(A988=1, $M$3, J987+G987))</f>
        <v/>
      </c>
      <c r="K988" s="14" t="str">
        <f ca="1">IF(A988="", "", J988+G988)</f>
        <v/>
      </c>
    </row>
    <row r="989" spans="1:11" x14ac:dyDescent="0.3">
      <c r="A989" t="str">
        <f ca="1">IF(A988="Sr.No.",1,IFERROR(IF(A988+1&lt;=$M$8,A988+1,""),""))</f>
        <v/>
      </c>
      <c r="B989" s="1" t="str">
        <f ca="1">IF(A989="", "", VLOOKUP($M$5&amp;"-"&amp;$A989,INDIRECT("Sheet2!A2:Q5331"), 3, FALSE))</f>
        <v/>
      </c>
      <c r="C989" s="1" t="str">
        <f ca="1">IF(A989="", "", VLOOKUP($M$6&amp;"-"&amp;$A989,INDIRECT("Sheet2!A2:Q5331"), 3, FALSE))</f>
        <v/>
      </c>
      <c r="D989" s="4" t="str">
        <f ca="1">IF(A989="", "", VLOOKUP($M$5&amp;"-"&amp;$A989,INDIRECT("Sheet2!A2:Q5331"), 4, FALSE))</f>
        <v/>
      </c>
      <c r="E989" s="4" t="str">
        <f ca="1">IF(A989="", "", VLOOKUP($M$6&amp;"-"&amp;$A989,INDIRECT("Sheet2!A2:Q5331"), 4, FALSE))</f>
        <v/>
      </c>
      <c r="F989" s="14" t="str">
        <f ca="1">IF(A989="", "", IF(A989=1, ROUNDDOWN($M$3/D989, 0), ROUNDDOWN((J989)/D989, 0)))</f>
        <v/>
      </c>
      <c r="G989" s="14" t="str">
        <f ca="1">IF(A989="", "", (E989-D989)*F989)</f>
        <v/>
      </c>
      <c r="H989" s="15" t="str">
        <f ca="1">IF(A989="", "", (E989/D989)-1)</f>
        <v/>
      </c>
      <c r="I989" s="15" t="str">
        <f ca="1">IF(A989="", "", 1-(K989/MAX($K$2:K989)))</f>
        <v/>
      </c>
      <c r="J989" s="14" t="str">
        <f ca="1">IF(A989="", "", IF(A989=1, $M$3, J988+G988))</f>
        <v/>
      </c>
      <c r="K989" s="14" t="str">
        <f ca="1">IF(A989="", "", J989+G989)</f>
        <v/>
      </c>
    </row>
    <row r="990" spans="1:11" x14ac:dyDescent="0.3">
      <c r="A990" t="str">
        <f ca="1">IF(A989="Sr.No.",1,IFERROR(IF(A989+1&lt;=$M$8,A989+1,""),""))</f>
        <v/>
      </c>
      <c r="B990" s="1" t="str">
        <f ca="1">IF(A990="", "", VLOOKUP($M$5&amp;"-"&amp;$A990,INDIRECT("Sheet2!A2:Q5331"), 3, FALSE))</f>
        <v/>
      </c>
      <c r="C990" s="1" t="str">
        <f ca="1">IF(A990="", "", VLOOKUP($M$6&amp;"-"&amp;$A990,INDIRECT("Sheet2!A2:Q5331"), 3, FALSE))</f>
        <v/>
      </c>
      <c r="D990" s="4" t="str">
        <f ca="1">IF(A990="", "", VLOOKUP($M$5&amp;"-"&amp;$A990,INDIRECT("Sheet2!A2:Q5331"), 4, FALSE))</f>
        <v/>
      </c>
      <c r="E990" s="4" t="str">
        <f ca="1">IF(A990="", "", VLOOKUP($M$6&amp;"-"&amp;$A990,INDIRECT("Sheet2!A2:Q5331"), 4, FALSE))</f>
        <v/>
      </c>
      <c r="F990" s="14" t="str">
        <f ca="1">IF(A990="", "", IF(A990=1, ROUNDDOWN($M$3/D990, 0), ROUNDDOWN((J990)/D990, 0)))</f>
        <v/>
      </c>
      <c r="G990" s="14" t="str">
        <f ca="1">IF(A990="", "", (E990-D990)*F990)</f>
        <v/>
      </c>
      <c r="H990" s="15" t="str">
        <f ca="1">IF(A990="", "", (E990/D990)-1)</f>
        <v/>
      </c>
      <c r="I990" s="15" t="str">
        <f ca="1">IF(A990="", "", 1-(K990/MAX($K$2:K990)))</f>
        <v/>
      </c>
      <c r="J990" s="14" t="str">
        <f ca="1">IF(A990="", "", IF(A990=1, $M$3, J989+G989))</f>
        <v/>
      </c>
      <c r="K990" s="14" t="str">
        <f ca="1">IF(A990="", "", J990+G990)</f>
        <v/>
      </c>
    </row>
    <row r="991" spans="1:11" x14ac:dyDescent="0.3">
      <c r="A991" t="str">
        <f ca="1">IF(A990="Sr.No.",1,IFERROR(IF(A990+1&lt;=$M$8,A990+1,""),""))</f>
        <v/>
      </c>
      <c r="B991" s="1" t="str">
        <f ca="1">IF(A991="", "", VLOOKUP($M$5&amp;"-"&amp;$A991,INDIRECT("Sheet2!A2:Q5331"), 3, FALSE))</f>
        <v/>
      </c>
      <c r="C991" s="1" t="str">
        <f ca="1">IF(A991="", "", VLOOKUP($M$6&amp;"-"&amp;$A991,INDIRECT("Sheet2!A2:Q5331"), 3, FALSE))</f>
        <v/>
      </c>
      <c r="D991" s="4" t="str">
        <f ca="1">IF(A991="", "", VLOOKUP($M$5&amp;"-"&amp;$A991,INDIRECT("Sheet2!A2:Q5331"), 4, FALSE))</f>
        <v/>
      </c>
      <c r="E991" s="4" t="str">
        <f ca="1">IF(A991="", "", VLOOKUP($M$6&amp;"-"&amp;$A991,INDIRECT("Sheet2!A2:Q5331"), 4, FALSE))</f>
        <v/>
      </c>
      <c r="F991" s="14" t="str">
        <f ca="1">IF(A991="", "", IF(A991=1, ROUNDDOWN($M$3/D991, 0), ROUNDDOWN((J991)/D991, 0)))</f>
        <v/>
      </c>
      <c r="G991" s="14" t="str">
        <f ca="1">IF(A991="", "", (E991-D991)*F991)</f>
        <v/>
      </c>
      <c r="H991" s="15" t="str">
        <f ca="1">IF(A991="", "", (E991/D991)-1)</f>
        <v/>
      </c>
      <c r="I991" s="15" t="str">
        <f ca="1">IF(A991="", "", 1-(K991/MAX($K$2:K991)))</f>
        <v/>
      </c>
      <c r="J991" s="14" t="str">
        <f ca="1">IF(A991="", "", IF(A991=1, $M$3, J990+G990))</f>
        <v/>
      </c>
      <c r="K991" s="14" t="str">
        <f ca="1">IF(A991="", "", J991+G991)</f>
        <v/>
      </c>
    </row>
    <row r="992" spans="1:11" x14ac:dyDescent="0.3">
      <c r="A992" t="str">
        <f ca="1">IF(A991="Sr.No.",1,IFERROR(IF(A991+1&lt;=$M$8,A991+1,""),""))</f>
        <v/>
      </c>
      <c r="B992" s="1" t="str">
        <f ca="1">IF(A992="", "", VLOOKUP($M$5&amp;"-"&amp;$A992,INDIRECT("Sheet2!A2:Q5331"), 3, FALSE))</f>
        <v/>
      </c>
      <c r="C992" s="1" t="str">
        <f ca="1">IF(A992="", "", VLOOKUP($M$6&amp;"-"&amp;$A992,INDIRECT("Sheet2!A2:Q5331"), 3, FALSE))</f>
        <v/>
      </c>
      <c r="D992" s="4" t="str">
        <f ca="1">IF(A992="", "", VLOOKUP($M$5&amp;"-"&amp;$A992,INDIRECT("Sheet2!A2:Q5331"), 4, FALSE))</f>
        <v/>
      </c>
      <c r="E992" s="4" t="str">
        <f ca="1">IF(A992="", "", VLOOKUP($M$6&amp;"-"&amp;$A992,INDIRECT("Sheet2!A2:Q5331"), 4, FALSE))</f>
        <v/>
      </c>
      <c r="F992" s="14" t="str">
        <f ca="1">IF(A992="", "", IF(A992=1, ROUNDDOWN($M$3/D992, 0), ROUNDDOWN((J992)/D992, 0)))</f>
        <v/>
      </c>
      <c r="G992" s="14" t="str">
        <f ca="1">IF(A992="", "", (E992-D992)*F992)</f>
        <v/>
      </c>
      <c r="H992" s="15" t="str">
        <f ca="1">IF(A992="", "", (E992/D992)-1)</f>
        <v/>
      </c>
      <c r="I992" s="15" t="str">
        <f ca="1">IF(A992="", "", 1-(K992/MAX($K$2:K992)))</f>
        <v/>
      </c>
      <c r="J992" s="14" t="str">
        <f ca="1">IF(A992="", "", IF(A992=1, $M$3, J991+G991))</f>
        <v/>
      </c>
      <c r="K992" s="14" t="str">
        <f ca="1">IF(A992="", "", J992+G992)</f>
        <v/>
      </c>
    </row>
    <row r="993" spans="1:11" x14ac:dyDescent="0.3">
      <c r="A993" t="str">
        <f ca="1">IF(A992="Sr.No.",1,IFERROR(IF(A992+1&lt;=$M$8,A992+1,""),""))</f>
        <v/>
      </c>
      <c r="B993" s="1" t="str">
        <f ca="1">IF(A993="", "", VLOOKUP($M$5&amp;"-"&amp;$A993,INDIRECT("Sheet2!A2:Q5331"), 3, FALSE))</f>
        <v/>
      </c>
      <c r="C993" s="1" t="str">
        <f ca="1">IF(A993="", "", VLOOKUP($M$6&amp;"-"&amp;$A993,INDIRECT("Sheet2!A2:Q5331"), 3, FALSE))</f>
        <v/>
      </c>
      <c r="D993" s="4" t="str">
        <f ca="1">IF(A993="", "", VLOOKUP($M$5&amp;"-"&amp;$A993,INDIRECT("Sheet2!A2:Q5331"), 4, FALSE))</f>
        <v/>
      </c>
      <c r="E993" s="4" t="str">
        <f ca="1">IF(A993="", "", VLOOKUP($M$6&amp;"-"&amp;$A993,INDIRECT("Sheet2!A2:Q5331"), 4, FALSE))</f>
        <v/>
      </c>
      <c r="F993" s="14" t="str">
        <f ca="1">IF(A993="", "", IF(A993=1, ROUNDDOWN($M$3/D993, 0), ROUNDDOWN((J993)/D993, 0)))</f>
        <v/>
      </c>
      <c r="G993" s="14" t="str">
        <f ca="1">IF(A993="", "", (E993-D993)*F993)</f>
        <v/>
      </c>
      <c r="H993" s="15" t="str">
        <f ca="1">IF(A993="", "", (E993/D993)-1)</f>
        <v/>
      </c>
      <c r="I993" s="15" t="str">
        <f ca="1">IF(A993="", "", 1-(K993/MAX($K$2:K993)))</f>
        <v/>
      </c>
      <c r="J993" s="14" t="str">
        <f ca="1">IF(A993="", "", IF(A993=1, $M$3, J992+G992))</f>
        <v/>
      </c>
      <c r="K993" s="14" t="str">
        <f ca="1">IF(A993="", "", J993+G993)</f>
        <v/>
      </c>
    </row>
    <row r="994" spans="1:11" x14ac:dyDescent="0.3">
      <c r="A994" t="str">
        <f ca="1">IF(A993="Sr.No.",1,IFERROR(IF(A993+1&lt;=$M$8,A993+1,""),""))</f>
        <v/>
      </c>
      <c r="B994" s="1" t="str">
        <f ca="1">IF(A994="", "", VLOOKUP($M$5&amp;"-"&amp;$A994,INDIRECT("Sheet2!A2:Q5331"), 3, FALSE))</f>
        <v/>
      </c>
      <c r="C994" s="1" t="str">
        <f ca="1">IF(A994="", "", VLOOKUP($M$6&amp;"-"&amp;$A994,INDIRECT("Sheet2!A2:Q5331"), 3, FALSE))</f>
        <v/>
      </c>
      <c r="D994" s="4" t="str">
        <f ca="1">IF(A994="", "", VLOOKUP($M$5&amp;"-"&amp;$A994,INDIRECT("Sheet2!A2:Q5331"), 4, FALSE))</f>
        <v/>
      </c>
      <c r="E994" s="4" t="str">
        <f ca="1">IF(A994="", "", VLOOKUP($M$6&amp;"-"&amp;$A994,INDIRECT("Sheet2!A2:Q5331"), 4, FALSE))</f>
        <v/>
      </c>
      <c r="F994" s="14" t="str">
        <f ca="1">IF(A994="", "", IF(A994=1, ROUNDDOWN($M$3/D994, 0), ROUNDDOWN((J994)/D994, 0)))</f>
        <v/>
      </c>
      <c r="G994" s="14" t="str">
        <f ca="1">IF(A994="", "", (E994-D994)*F994)</f>
        <v/>
      </c>
      <c r="H994" s="15" t="str">
        <f ca="1">IF(A994="", "", (E994/D994)-1)</f>
        <v/>
      </c>
      <c r="I994" s="15" t="str">
        <f ca="1">IF(A994="", "", 1-(K994/MAX($K$2:K994)))</f>
        <v/>
      </c>
      <c r="J994" s="14" t="str">
        <f ca="1">IF(A994="", "", IF(A994=1, $M$3, J993+G993))</f>
        <v/>
      </c>
      <c r="K994" s="14" t="str">
        <f ca="1">IF(A994="", "", J994+G994)</f>
        <v/>
      </c>
    </row>
    <row r="995" spans="1:11" x14ac:dyDescent="0.3">
      <c r="A995" t="str">
        <f ca="1">IF(A994="Sr.No.",1,IFERROR(IF(A994+1&lt;=$M$8,A994+1,""),""))</f>
        <v/>
      </c>
      <c r="B995" s="1" t="str">
        <f ca="1">IF(A995="", "", VLOOKUP($M$5&amp;"-"&amp;$A995,INDIRECT("Sheet2!A2:Q5331"), 3, FALSE))</f>
        <v/>
      </c>
      <c r="C995" s="1" t="str">
        <f ca="1">IF(A995="", "", VLOOKUP($M$6&amp;"-"&amp;$A995,INDIRECT("Sheet2!A2:Q5331"), 3, FALSE))</f>
        <v/>
      </c>
      <c r="D995" s="4" t="str">
        <f ca="1">IF(A995="", "", VLOOKUP($M$5&amp;"-"&amp;$A995,INDIRECT("Sheet2!A2:Q5331"), 4, FALSE))</f>
        <v/>
      </c>
      <c r="E995" s="4" t="str">
        <f ca="1">IF(A995="", "", VLOOKUP($M$6&amp;"-"&amp;$A995,INDIRECT("Sheet2!A2:Q5331"), 4, FALSE))</f>
        <v/>
      </c>
      <c r="F995" s="14" t="str">
        <f ca="1">IF(A995="", "", IF(A995=1, ROUNDDOWN($M$3/D995, 0), ROUNDDOWN((J995)/D995, 0)))</f>
        <v/>
      </c>
      <c r="G995" s="14" t="str">
        <f ca="1">IF(A995="", "", (E995-D995)*F995)</f>
        <v/>
      </c>
      <c r="H995" s="15" t="str">
        <f ca="1">IF(A995="", "", (E995/D995)-1)</f>
        <v/>
      </c>
      <c r="I995" s="15" t="str">
        <f ca="1">IF(A995="", "", 1-(K995/MAX($K$2:K995)))</f>
        <v/>
      </c>
      <c r="J995" s="14" t="str">
        <f ca="1">IF(A995="", "", IF(A995=1, $M$3, J994+G994))</f>
        <v/>
      </c>
      <c r="K995" s="14" t="str">
        <f ca="1">IF(A995="", "", J995+G995)</f>
        <v/>
      </c>
    </row>
    <row r="996" spans="1:11" x14ac:dyDescent="0.3">
      <c r="A996" t="str">
        <f ca="1">IF(A995="Sr.No.",1,IFERROR(IF(A995+1&lt;=$M$8,A995+1,""),""))</f>
        <v/>
      </c>
      <c r="B996" s="1" t="str">
        <f ca="1">IF(A996="", "", VLOOKUP($M$5&amp;"-"&amp;$A996,INDIRECT("Sheet2!A2:Q5331"), 3, FALSE))</f>
        <v/>
      </c>
      <c r="C996" s="1" t="str">
        <f ca="1">IF(A996="", "", VLOOKUP($M$6&amp;"-"&amp;$A996,INDIRECT("Sheet2!A2:Q5331"), 3, FALSE))</f>
        <v/>
      </c>
      <c r="D996" s="4" t="str">
        <f ca="1">IF(A996="", "", VLOOKUP($M$5&amp;"-"&amp;$A996,INDIRECT("Sheet2!A2:Q5331"), 4, FALSE))</f>
        <v/>
      </c>
      <c r="E996" s="4" t="str">
        <f ca="1">IF(A996="", "", VLOOKUP($M$6&amp;"-"&amp;$A996,INDIRECT("Sheet2!A2:Q5331"), 4, FALSE))</f>
        <v/>
      </c>
      <c r="F996" s="14" t="str">
        <f ca="1">IF(A996="", "", IF(A996=1, ROUNDDOWN($M$3/D996, 0), ROUNDDOWN((J996)/D996, 0)))</f>
        <v/>
      </c>
      <c r="G996" s="14" t="str">
        <f ca="1">IF(A996="", "", (E996-D996)*F996)</f>
        <v/>
      </c>
      <c r="H996" s="15" t="str">
        <f ca="1">IF(A996="", "", (E996/D996)-1)</f>
        <v/>
      </c>
      <c r="I996" s="15" t="str">
        <f ca="1">IF(A996="", "", 1-(K996/MAX($K$2:K996)))</f>
        <v/>
      </c>
      <c r="J996" s="14" t="str">
        <f ca="1">IF(A996="", "", IF(A996=1, $M$3, J995+G995))</f>
        <v/>
      </c>
      <c r="K996" s="14" t="str">
        <f ca="1">IF(A996="", "", J996+G996)</f>
        <v/>
      </c>
    </row>
    <row r="997" spans="1:11" x14ac:dyDescent="0.3">
      <c r="A997" t="str">
        <f ca="1">IF(A996="Sr.No.",1,IFERROR(IF(A996+1&lt;=$M$8,A996+1,""),""))</f>
        <v/>
      </c>
      <c r="B997" s="1" t="str">
        <f ca="1">IF(A997="", "", VLOOKUP($M$5&amp;"-"&amp;$A997,INDIRECT("Sheet2!A2:Q5331"), 3, FALSE))</f>
        <v/>
      </c>
      <c r="C997" s="1" t="str">
        <f ca="1">IF(A997="", "", VLOOKUP($M$6&amp;"-"&amp;$A997,INDIRECT("Sheet2!A2:Q5331"), 3, FALSE))</f>
        <v/>
      </c>
      <c r="D997" s="4" t="str">
        <f ca="1">IF(A997="", "", VLOOKUP($M$5&amp;"-"&amp;$A997,INDIRECT("Sheet2!A2:Q5331"), 4, FALSE))</f>
        <v/>
      </c>
      <c r="E997" s="4" t="str">
        <f ca="1">IF(A997="", "", VLOOKUP($M$6&amp;"-"&amp;$A997,INDIRECT("Sheet2!A2:Q5331"), 4, FALSE))</f>
        <v/>
      </c>
      <c r="F997" s="14" t="str">
        <f ca="1">IF(A997="", "", IF(A997=1, ROUNDDOWN($M$3/D997, 0), ROUNDDOWN((J997)/D997, 0)))</f>
        <v/>
      </c>
      <c r="G997" s="14" t="str">
        <f ca="1">IF(A997="", "", (E997-D997)*F997)</f>
        <v/>
      </c>
      <c r="H997" s="15" t="str">
        <f ca="1">IF(A997="", "", (E997/D997)-1)</f>
        <v/>
      </c>
      <c r="I997" s="15" t="str">
        <f ca="1">IF(A997="", "", 1-(K997/MAX($K$2:K997)))</f>
        <v/>
      </c>
      <c r="J997" s="14" t="str">
        <f ca="1">IF(A997="", "", IF(A997=1, $M$3, J996+G996))</f>
        <v/>
      </c>
      <c r="K997" s="14" t="str">
        <f ca="1">IF(A997="", "", J997+G997)</f>
        <v/>
      </c>
    </row>
    <row r="998" spans="1:11" x14ac:dyDescent="0.3">
      <c r="A998" t="str">
        <f ca="1">IF(A997="Sr.No.",1,IFERROR(IF(A997+1&lt;=$M$8,A997+1,""),""))</f>
        <v/>
      </c>
      <c r="B998" s="1" t="str">
        <f ca="1">IF(A998="", "", VLOOKUP($M$5&amp;"-"&amp;$A998,INDIRECT("Sheet2!A2:Q5331"), 3, FALSE))</f>
        <v/>
      </c>
      <c r="C998" s="1" t="str">
        <f ca="1">IF(A998="", "", VLOOKUP($M$6&amp;"-"&amp;$A998,INDIRECT("Sheet2!A2:Q5331"), 3, FALSE))</f>
        <v/>
      </c>
      <c r="D998" s="4" t="str">
        <f ca="1">IF(A998="", "", VLOOKUP($M$5&amp;"-"&amp;$A998,INDIRECT("Sheet2!A2:Q5331"), 4, FALSE))</f>
        <v/>
      </c>
      <c r="E998" s="4" t="str">
        <f ca="1">IF(A998="", "", VLOOKUP($M$6&amp;"-"&amp;$A998,INDIRECT("Sheet2!A2:Q5331"), 4, FALSE))</f>
        <v/>
      </c>
      <c r="F998" s="14" t="str">
        <f ca="1">IF(A998="", "", IF(A998=1, ROUNDDOWN($M$3/D998, 0), ROUNDDOWN((J998)/D998, 0)))</f>
        <v/>
      </c>
      <c r="G998" s="14" t="str">
        <f ca="1">IF(A998="", "", (E998-D998)*F998)</f>
        <v/>
      </c>
      <c r="H998" s="15" t="str">
        <f ca="1">IF(A998="", "", (E998/D998)-1)</f>
        <v/>
      </c>
      <c r="I998" s="15" t="str">
        <f ca="1">IF(A998="", "", 1-(K998/MAX($K$2:K998)))</f>
        <v/>
      </c>
      <c r="J998" s="14" t="str">
        <f ca="1">IF(A998="", "", IF(A998=1, $M$3, J997+G997))</f>
        <v/>
      </c>
      <c r="K998" s="14" t="str">
        <f ca="1">IF(A998="", "", J998+G998)</f>
        <v/>
      </c>
    </row>
    <row r="999" spans="1:11" x14ac:dyDescent="0.3">
      <c r="A999" t="str">
        <f ca="1">IF(A998="Sr.No.",1,IFERROR(IF(A998+1&lt;=$M$8,A998+1,""),""))</f>
        <v/>
      </c>
      <c r="B999" s="1" t="str">
        <f ca="1">IF(A999="", "", VLOOKUP($M$5&amp;"-"&amp;$A999,INDIRECT("Sheet2!A2:Q5331"), 3, FALSE))</f>
        <v/>
      </c>
      <c r="C999" s="1" t="str">
        <f ca="1">IF(A999="", "", VLOOKUP($M$6&amp;"-"&amp;$A999,INDIRECT("Sheet2!A2:Q5331"), 3, FALSE))</f>
        <v/>
      </c>
      <c r="D999" s="4" t="str">
        <f ca="1">IF(A999="", "", VLOOKUP($M$5&amp;"-"&amp;$A999,INDIRECT("Sheet2!A2:Q5331"), 4, FALSE))</f>
        <v/>
      </c>
      <c r="E999" s="4" t="str">
        <f ca="1">IF(A999="", "", VLOOKUP($M$6&amp;"-"&amp;$A999,INDIRECT("Sheet2!A2:Q5331"), 4, FALSE))</f>
        <v/>
      </c>
      <c r="F999" s="14" t="str">
        <f ca="1">IF(A999="", "", IF(A999=1, ROUNDDOWN($M$3/D999, 0), ROUNDDOWN((J999)/D999, 0)))</f>
        <v/>
      </c>
      <c r="G999" s="14" t="str">
        <f ca="1">IF(A999="", "", (E999-D999)*F999)</f>
        <v/>
      </c>
      <c r="H999" s="15" t="str">
        <f ca="1">IF(A999="", "", (E999/D999)-1)</f>
        <v/>
      </c>
      <c r="I999" s="15" t="str">
        <f ca="1">IF(A999="", "", 1-(K999/MAX($K$2:K999)))</f>
        <v/>
      </c>
      <c r="J999" s="14" t="str">
        <f ca="1">IF(A999="", "", IF(A999=1, $M$3, J998+G998))</f>
        <v/>
      </c>
      <c r="K999" s="14" t="str">
        <f ca="1">IF(A999="", "", J999+G999)</f>
        <v/>
      </c>
    </row>
    <row r="1000" spans="1:11" x14ac:dyDescent="0.3">
      <c r="A1000" t="str">
        <f ca="1">IF(A999="Sr.No.",1,IFERROR(IF(A999+1&lt;=$M$8,A999+1,""),""))</f>
        <v/>
      </c>
      <c r="B1000" s="1" t="str">
        <f ca="1">IF(A1000="", "", VLOOKUP($M$5&amp;"-"&amp;$A1000,INDIRECT("Sheet2!A2:Q5331"), 3, FALSE))</f>
        <v/>
      </c>
      <c r="C1000" s="1" t="str">
        <f ca="1">IF(A1000="", "", VLOOKUP($M$6&amp;"-"&amp;$A1000,INDIRECT("Sheet2!A2:Q5331"), 3, FALSE))</f>
        <v/>
      </c>
      <c r="D1000" s="4" t="str">
        <f ca="1">IF(A1000="", "", VLOOKUP($M$5&amp;"-"&amp;$A1000,INDIRECT("Sheet2!A2:Q5331"), 4, FALSE))</f>
        <v/>
      </c>
      <c r="E1000" s="4" t="str">
        <f ca="1">IF(A1000="", "", VLOOKUP($M$6&amp;"-"&amp;$A1000,INDIRECT("Sheet2!A2:Q5331"), 4, FALSE))</f>
        <v/>
      </c>
      <c r="F1000" s="14" t="str">
        <f ca="1">IF(A1000="", "", IF(A1000=1, ROUNDDOWN($M$3/D1000, 0), ROUNDDOWN((J1000)/D1000, 0)))</f>
        <v/>
      </c>
      <c r="G1000" s="14" t="str">
        <f ca="1">IF(A1000="", "", (E1000-D1000)*F1000)</f>
        <v/>
      </c>
      <c r="H1000" s="15" t="str">
        <f ca="1">IF(A1000="", "", (E1000/D1000)-1)</f>
        <v/>
      </c>
      <c r="I1000" s="15" t="str">
        <f ca="1">IF(A1000="", "", 1-(K1000/MAX($K$2:K1000)))</f>
        <v/>
      </c>
      <c r="J1000" s="14" t="str">
        <f ca="1">IF(A1000="", "", IF(A1000=1, $M$3, J999+G999))</f>
        <v/>
      </c>
      <c r="K1000" s="14" t="str">
        <f ca="1">IF(A1000="", "", J1000+G1000)</f>
        <v/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admin11</dc:creator>
  <cp:lastModifiedBy>admin</cp:lastModifiedBy>
  <dcterms:created xsi:type="dcterms:W3CDTF">2021-02-18T07:53:52Z</dcterms:created>
  <dcterms:modified xsi:type="dcterms:W3CDTF">2022-05-28T08:26:09Z</dcterms:modified>
</cp:coreProperties>
</file>